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D3D7182F-77E3-4F05-BB5F-AEEAE9CE2553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Language Rules Can Change" sheetId="1" r:id="rId1"/>
    <sheet name="Language Rules Dont Touch" sheetId="2" r:id="rId2"/>
    <sheet name="All Words All Languages" sheetId="4" r:id="rId3"/>
    <sheet name="Verse-True" sheetId="5" r:id="rId4"/>
  </sheets>
  <definedNames>
    <definedName name="_xlnm._FilterDatabase" localSheetId="2" hidden="1">'All Words All Languages'!$A$1:$E$853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U456" i="5"/>
  <c r="U454" i="5"/>
  <c r="U441" i="5"/>
  <c r="U439" i="5"/>
  <c r="U426" i="5"/>
  <c r="U424" i="5"/>
  <c r="U411" i="5"/>
  <c r="U409" i="5"/>
  <c r="U396" i="5"/>
  <c r="U394" i="5"/>
  <c r="U381" i="5"/>
  <c r="U379" i="5"/>
  <c r="U366" i="5"/>
  <c r="U364" i="5"/>
  <c r="U351" i="5"/>
  <c r="U349" i="5"/>
  <c r="U336" i="5"/>
  <c r="U334" i="5"/>
  <c r="U321" i="5"/>
  <c r="U319" i="5"/>
  <c r="U306" i="5"/>
  <c r="U304" i="5"/>
  <c r="U291" i="5"/>
  <c r="U289" i="5"/>
  <c r="U276" i="5"/>
  <c r="U274" i="5"/>
  <c r="U261" i="5"/>
  <c r="U259" i="5"/>
  <c r="U246" i="5"/>
  <c r="U244" i="5"/>
  <c r="U231" i="5"/>
  <c r="U229" i="5"/>
  <c r="U216" i="5"/>
  <c r="U214" i="5"/>
  <c r="U201" i="5"/>
  <c r="U199" i="5"/>
  <c r="U186" i="5"/>
  <c r="U184" i="5"/>
  <c r="U171" i="5"/>
  <c r="U169" i="5"/>
  <c r="U156" i="5"/>
  <c r="U154" i="5"/>
  <c r="U141" i="5"/>
  <c r="U139" i="5"/>
  <c r="U126" i="5"/>
  <c r="U124" i="5"/>
  <c r="U111" i="5"/>
  <c r="U109" i="5"/>
  <c r="U96" i="5"/>
  <c r="U94" i="5"/>
  <c r="U81" i="5"/>
  <c r="U79" i="5"/>
  <c r="U66" i="5"/>
  <c r="U64" i="5"/>
  <c r="U51" i="5"/>
  <c r="U49" i="5"/>
  <c r="U36" i="5"/>
  <c r="U34" i="5"/>
  <c r="U21" i="5"/>
  <c r="U19" i="5"/>
  <c r="U16" i="5"/>
  <c r="U6" i="5"/>
  <c r="U4" i="5"/>
  <c r="U2" i="5" a="1"/>
  <c r="U2" i="5" s="1"/>
  <c r="A452" i="5" a="1"/>
  <c r="A452" i="5" s="1"/>
  <c r="A437" i="5" a="1"/>
  <c r="A437" i="5" s="1"/>
  <c r="A422" i="5" a="1"/>
  <c r="A422" i="5" s="1"/>
  <c r="A407" i="5" a="1"/>
  <c r="A407" i="5" s="1"/>
  <c r="A392" i="5" a="1"/>
  <c r="A392" i="5" s="1"/>
  <c r="A377" i="5" a="1"/>
  <c r="A377" i="5" s="1"/>
  <c r="A362" i="5" a="1"/>
  <c r="A362" i="5" s="1"/>
  <c r="A347" i="5" a="1"/>
  <c r="A347" i="5" s="1"/>
  <c r="A332" i="5" a="1"/>
  <c r="A332" i="5" s="1"/>
  <c r="A317" i="5" a="1"/>
  <c r="A317" i="5" s="1"/>
  <c r="A302" i="5" a="1"/>
  <c r="A302" i="5" s="1"/>
  <c r="A287" i="5" a="1"/>
  <c r="A287" i="5" s="1"/>
  <c r="A272" i="5" a="1"/>
  <c r="A272" i="5" s="1"/>
  <c r="A257" i="5" a="1"/>
  <c r="A257" i="5" s="1"/>
  <c r="A242" i="5" a="1"/>
  <c r="A242" i="5" s="1"/>
  <c r="A227" i="5" a="1"/>
  <c r="A227" i="5" s="1"/>
  <c r="A212" i="5" a="1"/>
  <c r="A212" i="5" s="1"/>
  <c r="A197" i="5" a="1"/>
  <c r="A197" i="5" s="1"/>
  <c r="A182" i="5" a="1"/>
  <c r="A182" i="5" s="1"/>
  <c r="A167" i="5" a="1"/>
  <c r="A167" i="5" s="1"/>
  <c r="A152" i="5" a="1"/>
  <c r="A152" i="5" s="1"/>
  <c r="A137" i="5" a="1"/>
  <c r="A137" i="5" s="1"/>
  <c r="A122" i="5" a="1"/>
  <c r="A122" i="5" s="1"/>
  <c r="A107" i="5" a="1"/>
  <c r="A107" i="5" s="1"/>
  <c r="A92" i="5" a="1"/>
  <c r="A92" i="5" s="1"/>
  <c r="A77" i="5" a="1"/>
  <c r="A77" i="5" s="1"/>
  <c r="A62" i="5" a="1"/>
  <c r="A62" i="5" s="1"/>
  <c r="A47" i="5" a="1"/>
  <c r="A47" i="5" s="1"/>
  <c r="A32" i="5" a="1"/>
  <c r="A32" i="5" s="1"/>
  <c r="A17" i="5" a="1"/>
  <c r="A17" i="5" s="1"/>
  <c r="A2" i="5" a="1"/>
  <c r="A2" i="5"/>
  <c r="E2" i="5" a="1"/>
  <c r="E2" i="5"/>
  <c r="D316" i="2"/>
  <c r="B71" i="2" a="1"/>
  <c r="B71" i="2"/>
  <c r="C315" i="2"/>
  <c r="B315" i="2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U315" i="2"/>
  <c r="P73" i="2" a="1"/>
  <c r="P73" i="2"/>
  <c r="O72" i="2" a="1"/>
  <c r="O72" i="2"/>
  <c r="O71" i="2" a="1"/>
  <c r="O71" i="2"/>
  <c r="N71" i="2" a="1"/>
  <c r="N71" i="2"/>
  <c r="M75" i="2" a="1"/>
  <c r="M75" i="2"/>
  <c r="H74" i="2" a="1"/>
  <c r="H74" i="2"/>
  <c r="I76" i="2" a="1"/>
  <c r="I76" i="2"/>
  <c r="I75" i="2" a="1"/>
  <c r="I75" i="2"/>
  <c r="I74" i="2" a="1"/>
  <c r="I74" i="2"/>
  <c r="I73" i="2" a="1"/>
  <c r="I73" i="2"/>
  <c r="I72" i="2" a="1"/>
  <c r="I72" i="2"/>
  <c r="I71" i="2" a="1"/>
  <c r="I71" i="2"/>
  <c r="H71" i="2" a="1"/>
  <c r="H71" i="2"/>
  <c r="K73" i="2" a="1"/>
  <c r="K73" i="2"/>
  <c r="J73" i="2" a="1"/>
  <c r="J73" i="2"/>
  <c r="H73" i="2" a="1"/>
  <c r="H73" i="2"/>
  <c r="G73" i="2" a="1"/>
  <c r="G73" i="2"/>
  <c r="F73" i="2" a="1"/>
  <c r="F73" i="2"/>
  <c r="E73" i="2" a="1"/>
  <c r="E73" i="2"/>
  <c r="D73" i="2" a="1"/>
  <c r="D73" i="2"/>
  <c r="C75" i="2" a="1"/>
  <c r="C75" i="2"/>
  <c r="C72" i="2" a="1"/>
  <c r="C72" i="2"/>
  <c r="C71" i="2" a="1"/>
  <c r="C71" i="2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AM460" i="5"/>
  <c r="AL460" i="5"/>
  <c r="AK460" i="5"/>
  <c r="AJ460" i="5"/>
  <c r="AI460" i="5"/>
  <c r="AH460" i="5"/>
  <c r="AG460" i="5"/>
  <c r="AF460" i="5"/>
  <c r="AE460" i="5"/>
  <c r="AD460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AM453" i="5"/>
  <c r="AL453" i="5"/>
  <c r="AK453" i="5"/>
  <c r="AJ453" i="5"/>
  <c r="AI453" i="5"/>
  <c r="AH453" i="5"/>
  <c r="AG453" i="5"/>
  <c r="AF453" i="5"/>
  <c r="AE453" i="5"/>
  <c r="AD453" i="5"/>
  <c r="H853" i="4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AM445" i="5"/>
  <c r="A4" i="5"/>
  <c r="A6" i="5"/>
  <c r="H794" i="4"/>
  <c r="F2" i="5" a="1"/>
  <c r="F2" i="5"/>
  <c r="A7" i="5"/>
  <c r="A8" i="5"/>
  <c r="Z439" i="5"/>
  <c r="AA439" i="5"/>
  <c r="AB439" i="5"/>
  <c r="AC439" i="5"/>
  <c r="AD439" i="5"/>
  <c r="AE439" i="5"/>
  <c r="AF439" i="5"/>
  <c r="AG439" i="5"/>
  <c r="AH439" i="5"/>
  <c r="AI439" i="5"/>
  <c r="AJ439" i="5"/>
  <c r="AK439" i="5"/>
  <c r="AL439" i="5"/>
  <c r="AM439" i="5"/>
  <c r="AM438" i="5"/>
  <c r="AM440" i="5" s="1" a="1"/>
  <c r="AM440" i="5" s="1"/>
  <c r="AM441" i="5" s="1" a="1"/>
  <c r="AM441" i="5" s="1"/>
  <c r="AM442" i="5" s="1"/>
  <c r="AL438" i="5"/>
  <c r="AL440" i="5" s="1" a="1"/>
  <c r="AL440" i="5" s="1"/>
  <c r="AL441" i="5" s="1" a="1"/>
  <c r="AL441" i="5" s="1"/>
  <c r="AL442" i="5" s="1"/>
  <c r="AK438" i="5"/>
  <c r="AK440" i="5" s="1" a="1"/>
  <c r="AK440" i="5" s="1"/>
  <c r="AK441" i="5" s="1" a="1"/>
  <c r="AK441" i="5" s="1"/>
  <c r="AK442" i="5" s="1"/>
  <c r="AJ438" i="5"/>
  <c r="AJ440" i="5" s="1" a="1"/>
  <c r="AJ440" i="5" s="1"/>
  <c r="AJ441" i="5" s="1" a="1"/>
  <c r="AJ441" i="5" s="1"/>
  <c r="AJ442" i="5" s="1"/>
  <c r="AI438" i="5"/>
  <c r="AI440" i="5" s="1" a="1"/>
  <c r="AI440" i="5" s="1"/>
  <c r="AI441" i="5" s="1" a="1"/>
  <c r="AI441" i="5" s="1"/>
  <c r="AI442" i="5" s="1"/>
  <c r="AH438" i="5"/>
  <c r="AH440" i="5" s="1" a="1"/>
  <c r="AH440" i="5" s="1"/>
  <c r="AH441" i="5" s="1" a="1"/>
  <c r="AH441" i="5" s="1"/>
  <c r="AH442" i="5" s="1"/>
  <c r="AG438" i="5"/>
  <c r="AG440" i="5" s="1" a="1"/>
  <c r="AG440" i="5" s="1"/>
  <c r="AG441" i="5" s="1" a="1"/>
  <c r="AG441" i="5" s="1"/>
  <c r="AG442" i="5" s="1"/>
  <c r="AF438" i="5"/>
  <c r="AF440" i="5" s="1" a="1"/>
  <c r="AF440" i="5" s="1"/>
  <c r="AF441" i="5" s="1" a="1"/>
  <c r="AF441" i="5" s="1"/>
  <c r="AF442" i="5" s="1"/>
  <c r="AE438" i="5"/>
  <c r="AE440" i="5" s="1" a="1"/>
  <c r="AE440" i="5" s="1"/>
  <c r="AE441" i="5" s="1" a="1"/>
  <c r="AE441" i="5" s="1"/>
  <c r="AE442" i="5" s="1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AM430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AM423" i="5"/>
  <c r="AL423" i="5"/>
  <c r="AK423" i="5"/>
  <c r="AJ423" i="5"/>
  <c r="AI423" i="5"/>
  <c r="AH423" i="5"/>
  <c r="AG423" i="5"/>
  <c r="AF423" i="5"/>
  <c r="AE423" i="5"/>
  <c r="H851" i="4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AM415" i="5"/>
  <c r="Z409" i="5"/>
  <c r="H849" i="4"/>
  <c r="AA409" i="5"/>
  <c r="AB409" i="5"/>
  <c r="AC409" i="5"/>
  <c r="AD409" i="5"/>
  <c r="AE409" i="5"/>
  <c r="AF409" i="5"/>
  <c r="AG409" i="5"/>
  <c r="AH409" i="5"/>
  <c r="AI409" i="5"/>
  <c r="AJ409" i="5"/>
  <c r="AK409" i="5"/>
  <c r="AL409" i="5"/>
  <c r="AM409" i="5"/>
  <c r="AM408" i="5"/>
  <c r="AM410" i="5" s="1" a="1"/>
  <c r="AM410" i="5" s="1"/>
  <c r="AM411" i="5" s="1" a="1"/>
  <c r="AM411" i="5" s="1"/>
  <c r="AM412" i="5" s="1"/>
  <c r="AL408" i="5"/>
  <c r="AL410" i="5" s="1" a="1"/>
  <c r="AL410" i="5" s="1"/>
  <c r="AL411" i="5" s="1" a="1"/>
  <c r="AL411" i="5" s="1"/>
  <c r="AL412" i="5" s="1"/>
  <c r="AK408" i="5"/>
  <c r="AK410" i="5" s="1" a="1"/>
  <c r="AK410" i="5" s="1"/>
  <c r="AK411" i="5" s="1" a="1"/>
  <c r="AK411" i="5" s="1"/>
  <c r="AK412" i="5" s="1"/>
  <c r="AJ408" i="5"/>
  <c r="AJ410" i="5" s="1" a="1"/>
  <c r="AJ410" i="5" s="1"/>
  <c r="AJ411" i="5" s="1" a="1"/>
  <c r="AJ411" i="5" s="1"/>
  <c r="AJ412" i="5" s="1"/>
  <c r="AI408" i="5"/>
  <c r="AI410" i="5" s="1" a="1"/>
  <c r="AI410" i="5" s="1"/>
  <c r="AI411" i="5" s="1" a="1"/>
  <c r="AI411" i="5" s="1"/>
  <c r="AI412" i="5" s="1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AM400" i="5"/>
  <c r="Z394" i="5"/>
  <c r="H847" i="4"/>
  <c r="AA394" i="5"/>
  <c r="AB394" i="5"/>
  <c r="AC394" i="5"/>
  <c r="AD394" i="5"/>
  <c r="AE394" i="5"/>
  <c r="AF394" i="5"/>
  <c r="AG394" i="5"/>
  <c r="AH394" i="5"/>
  <c r="AI394" i="5"/>
  <c r="AJ394" i="5"/>
  <c r="AK394" i="5"/>
  <c r="AL394" i="5"/>
  <c r="AM394" i="5"/>
  <c r="AM393" i="5"/>
  <c r="AM395" i="5" s="1" a="1"/>
  <c r="AM395" i="5" s="1"/>
  <c r="AM396" i="5" s="1" a="1"/>
  <c r="AM396" i="5" s="1"/>
  <c r="AM397" i="5" s="1"/>
  <c r="AL393" i="5"/>
  <c r="AL395" i="5" s="1" a="1"/>
  <c r="AL395" i="5" s="1"/>
  <c r="AL396" i="5" s="1" a="1"/>
  <c r="AL396" i="5" s="1"/>
  <c r="AL397" i="5" s="1"/>
  <c r="AK393" i="5"/>
  <c r="AK395" i="5" s="1" a="1"/>
  <c r="AK395" i="5" s="1"/>
  <c r="AK396" i="5" s="1" a="1"/>
  <c r="AK396" i="5" s="1"/>
  <c r="AK397" i="5" s="1"/>
  <c r="AJ393" i="5"/>
  <c r="AJ395" i="5" s="1" a="1"/>
  <c r="AJ395" i="5" s="1"/>
  <c r="AJ396" i="5" s="1" a="1"/>
  <c r="AJ396" i="5" s="1"/>
  <c r="AJ397" i="5" s="1"/>
  <c r="AI393" i="5"/>
  <c r="AI395" i="5" s="1" a="1"/>
  <c r="AI395" i="5" s="1"/>
  <c r="AI396" i="5" s="1" a="1"/>
  <c r="AI396" i="5" s="1"/>
  <c r="AI397" i="5" s="1"/>
  <c r="AH393" i="5"/>
  <c r="AH395" i="5" s="1" a="1"/>
  <c r="AH395" i="5" s="1"/>
  <c r="AH396" i="5" s="1" a="1"/>
  <c r="AH396" i="5" s="1"/>
  <c r="AH397" i="5" s="1"/>
  <c r="AG393" i="5"/>
  <c r="AG395" i="5" s="1" a="1"/>
  <c r="AG395" i="5" s="1"/>
  <c r="AG396" i="5" s="1" a="1"/>
  <c r="AG396" i="5" s="1"/>
  <c r="AG397" i="5" s="1"/>
  <c r="AF393" i="5"/>
  <c r="AF395" i="5" s="1" a="1"/>
  <c r="AF395" i="5" s="1"/>
  <c r="AF396" i="5" s="1" a="1"/>
  <c r="AF396" i="5" s="1"/>
  <c r="AF397" i="5" s="1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AM385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AM378" i="5"/>
  <c r="AL378" i="5"/>
  <c r="AK378" i="5"/>
  <c r="AJ378" i="5"/>
  <c r="AI378" i="5"/>
  <c r="AH378" i="5"/>
  <c r="AG378" i="5"/>
  <c r="AF378" i="5"/>
  <c r="H845" i="4"/>
  <c r="AE378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AM370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AM363" i="5"/>
  <c r="AL363" i="5"/>
  <c r="AK363" i="5"/>
  <c r="AJ363" i="5"/>
  <c r="AI363" i="5"/>
  <c r="AH363" i="5"/>
  <c r="AG363" i="5"/>
  <c r="H843" i="4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AM355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AM348" i="5"/>
  <c r="AL348" i="5"/>
  <c r="AK348" i="5"/>
  <c r="AJ348" i="5"/>
  <c r="AI348" i="5"/>
  <c r="AH348" i="5"/>
  <c r="AG348" i="5"/>
  <c r="H841" i="4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AM340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AM333" i="5"/>
  <c r="AL333" i="5"/>
  <c r="AK333" i="5"/>
  <c r="AJ333" i="5"/>
  <c r="AI333" i="5"/>
  <c r="AH333" i="5"/>
  <c r="AG333" i="5"/>
  <c r="AF333" i="5"/>
  <c r="H839" i="4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AM325" i="5"/>
  <c r="Z319" i="5"/>
  <c r="H837" i="4"/>
  <c r="AA319" i="5"/>
  <c r="AB319" i="5"/>
  <c r="AC319" i="5"/>
  <c r="AD319" i="5"/>
  <c r="AE319" i="5"/>
  <c r="AF319" i="5"/>
  <c r="AG319" i="5"/>
  <c r="AH319" i="5"/>
  <c r="AI319" i="5"/>
  <c r="AJ319" i="5"/>
  <c r="AK319" i="5"/>
  <c r="AL319" i="5"/>
  <c r="AM319" i="5"/>
  <c r="AM318" i="5"/>
  <c r="AM320" i="5" s="1" a="1"/>
  <c r="AM320" i="5" s="1"/>
  <c r="AM321" i="5" s="1" a="1"/>
  <c r="AM321" i="5" s="1"/>
  <c r="AM322" i="5" s="1"/>
  <c r="AL318" i="5"/>
  <c r="AL320" i="5" s="1" a="1"/>
  <c r="AL320" i="5" s="1"/>
  <c r="AL321" i="5" s="1" a="1"/>
  <c r="AL321" i="5" s="1"/>
  <c r="AL322" i="5" s="1"/>
  <c r="AK318" i="5"/>
  <c r="AK320" i="5" s="1" a="1"/>
  <c r="AK320" i="5" s="1"/>
  <c r="AK321" i="5" s="1" a="1"/>
  <c r="AK321" i="5" s="1"/>
  <c r="AK322" i="5" s="1"/>
  <c r="AJ318" i="5"/>
  <c r="AJ320" i="5" s="1" a="1"/>
  <c r="AJ320" i="5" s="1"/>
  <c r="AJ321" i="5" s="1" a="1"/>
  <c r="AJ321" i="5" s="1"/>
  <c r="AJ322" i="5" s="1"/>
  <c r="AI318" i="5"/>
  <c r="AI320" i="5" s="1" a="1"/>
  <c r="AI320" i="5" s="1"/>
  <c r="AI321" i="5" s="1" a="1"/>
  <c r="AI321" i="5" s="1"/>
  <c r="AI322" i="5" s="1"/>
  <c r="AH318" i="5"/>
  <c r="AH320" i="5" s="1" a="1"/>
  <c r="AH320" i="5" s="1"/>
  <c r="AH321" i="5" s="1" a="1"/>
  <c r="AH321" i="5" s="1"/>
  <c r="AH322" i="5" s="1"/>
  <c r="AG318" i="5"/>
  <c r="AG320" i="5" s="1" a="1"/>
  <c r="AG320" i="5" s="1"/>
  <c r="AG321" i="5" s="1" a="1"/>
  <c r="AG321" i="5" s="1"/>
  <c r="AG322" i="5" s="1"/>
  <c r="AF318" i="5"/>
  <c r="AF320" i="5" s="1" a="1"/>
  <c r="AF320" i="5" s="1"/>
  <c r="AF321" i="5" s="1" a="1"/>
  <c r="AF321" i="5" s="1"/>
  <c r="AF322" i="5" s="1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AM310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AM303" i="5"/>
  <c r="AL303" i="5"/>
  <c r="AK303" i="5"/>
  <c r="AJ303" i="5"/>
  <c r="AI303" i="5"/>
  <c r="AH303" i="5"/>
  <c r="AG303" i="5"/>
  <c r="AF303" i="5"/>
  <c r="AE303" i="5"/>
  <c r="H835" i="4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AM295" i="5"/>
  <c r="Z289" i="5"/>
  <c r="H833" i="4"/>
  <c r="AA289" i="5"/>
  <c r="AB289" i="5"/>
  <c r="AC289" i="5"/>
  <c r="AD289" i="5"/>
  <c r="AE289" i="5"/>
  <c r="AF289" i="5"/>
  <c r="AG289" i="5"/>
  <c r="AH289" i="5"/>
  <c r="AI289" i="5"/>
  <c r="AJ289" i="5"/>
  <c r="AK289" i="5"/>
  <c r="AL289" i="5"/>
  <c r="AM289" i="5"/>
  <c r="AM288" i="5"/>
  <c r="AM290" i="5" s="1" a="1"/>
  <c r="AM290" i="5" s="1"/>
  <c r="AM291" i="5" s="1" a="1"/>
  <c r="AM291" i="5" s="1"/>
  <c r="AM292" i="5" s="1"/>
  <c r="AL288" i="5"/>
  <c r="AL290" i="5" s="1" a="1"/>
  <c r="AL290" i="5" s="1"/>
  <c r="AL291" i="5" s="1" a="1"/>
  <c r="AL291" i="5" s="1"/>
  <c r="AL292" i="5" s="1"/>
  <c r="AK288" i="5"/>
  <c r="AK290" i="5" s="1" a="1"/>
  <c r="AK290" i="5" s="1"/>
  <c r="AK291" i="5" s="1" a="1"/>
  <c r="AK291" i="5" s="1"/>
  <c r="AK292" i="5" s="1"/>
  <c r="AJ288" i="5"/>
  <c r="AJ290" i="5" s="1" a="1"/>
  <c r="AJ290" i="5" s="1"/>
  <c r="AJ291" i="5" s="1" a="1"/>
  <c r="AJ291" i="5" s="1"/>
  <c r="AJ292" i="5" s="1"/>
  <c r="AI288" i="5"/>
  <c r="AI290" i="5" s="1" a="1"/>
  <c r="AI290" i="5" s="1"/>
  <c r="AI291" i="5" s="1" a="1"/>
  <c r="AI291" i="5" s="1"/>
  <c r="AI292" i="5" s="1"/>
  <c r="AH288" i="5"/>
  <c r="AH290" i="5" s="1" a="1"/>
  <c r="AH290" i="5" s="1"/>
  <c r="AH291" i="5" s="1" a="1"/>
  <c r="AH291" i="5" s="1"/>
  <c r="AH292" i="5" s="1"/>
  <c r="AG288" i="5"/>
  <c r="AG290" i="5" s="1" a="1"/>
  <c r="AG290" i="5" s="1"/>
  <c r="AG291" i="5" s="1" a="1"/>
  <c r="AG291" i="5" s="1"/>
  <c r="AG292" i="5" s="1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AM280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AM273" i="5"/>
  <c r="AL273" i="5"/>
  <c r="AK273" i="5"/>
  <c r="AJ273" i="5"/>
  <c r="AI273" i="5"/>
  <c r="AH273" i="5"/>
  <c r="AG273" i="5"/>
  <c r="H831" i="4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AM265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AM258" i="5"/>
  <c r="AL258" i="5"/>
  <c r="AK258" i="5"/>
  <c r="AJ258" i="5"/>
  <c r="AI258" i="5"/>
  <c r="AH258" i="5"/>
  <c r="AG258" i="5"/>
  <c r="AF258" i="5"/>
  <c r="H829" i="4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AM250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AM243" i="5"/>
  <c r="AL243" i="5"/>
  <c r="AK243" i="5"/>
  <c r="AJ243" i="5"/>
  <c r="AI243" i="5"/>
  <c r="AH243" i="5"/>
  <c r="AG243" i="5"/>
  <c r="AF243" i="5"/>
  <c r="AE243" i="5"/>
  <c r="H827" i="4"/>
  <c r="AD243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AM235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AM228" i="5"/>
  <c r="AL228" i="5"/>
  <c r="AK228" i="5"/>
  <c r="AJ228" i="5"/>
  <c r="AI228" i="5"/>
  <c r="AH228" i="5"/>
  <c r="AG228" i="5"/>
  <c r="AF228" i="5"/>
  <c r="AE228" i="5"/>
  <c r="AD228" i="5"/>
  <c r="H825" i="4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AM220" i="5"/>
  <c r="Z214" i="5"/>
  <c r="H823" i="4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M213" i="5"/>
  <c r="AM215" i="5" s="1" a="1"/>
  <c r="AM215" i="5" s="1"/>
  <c r="AM216" i="5" s="1" a="1"/>
  <c r="AM216" i="5" s="1"/>
  <c r="AM217" i="5" s="1"/>
  <c r="AL213" i="5"/>
  <c r="AL215" i="5" s="1" a="1"/>
  <c r="AL215" i="5" s="1"/>
  <c r="AL216" i="5" s="1" a="1"/>
  <c r="AL216" i="5" s="1"/>
  <c r="AL217" i="5" s="1"/>
  <c r="AK213" i="5"/>
  <c r="AK215" i="5" s="1" a="1"/>
  <c r="AK215" i="5" s="1"/>
  <c r="AK216" i="5" s="1" a="1"/>
  <c r="AK216" i="5" s="1"/>
  <c r="AK217" i="5" s="1"/>
  <c r="AJ213" i="5"/>
  <c r="AJ215" i="5" s="1" a="1"/>
  <c r="AJ215" i="5" s="1"/>
  <c r="AJ216" i="5" s="1" a="1"/>
  <c r="AJ216" i="5" s="1"/>
  <c r="AJ217" i="5" s="1"/>
  <c r="AI213" i="5"/>
  <c r="AI215" i="5" s="1" a="1"/>
  <c r="AI215" i="5" s="1"/>
  <c r="AI216" i="5" s="1" a="1"/>
  <c r="AI216" i="5" s="1"/>
  <c r="AI217" i="5" s="1"/>
  <c r="AH213" i="5"/>
  <c r="AH215" i="5" s="1" a="1"/>
  <c r="AH215" i="5" s="1"/>
  <c r="AH216" i="5" s="1" a="1"/>
  <c r="AH216" i="5" s="1"/>
  <c r="AH217" i="5" s="1"/>
  <c r="AG213" i="5"/>
  <c r="AG215" i="5" s="1" a="1"/>
  <c r="AG215" i="5" s="1"/>
  <c r="AG216" i="5" s="1" a="1"/>
  <c r="AG216" i="5" s="1"/>
  <c r="AG217" i="5" s="1"/>
  <c r="AF213" i="5"/>
  <c r="AF215" i="5" s="1" a="1"/>
  <c r="AF215" i="5" s="1"/>
  <c r="AF216" i="5" s="1" a="1"/>
  <c r="AF216" i="5" s="1"/>
  <c r="AF217" i="5" s="1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AM205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AM198" i="5"/>
  <c r="AL198" i="5"/>
  <c r="AK198" i="5"/>
  <c r="AJ198" i="5"/>
  <c r="AI198" i="5"/>
  <c r="AH198" i="5"/>
  <c r="AG198" i="5"/>
  <c r="AF198" i="5"/>
  <c r="H821" i="4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AM190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AM183" i="5"/>
  <c r="AL183" i="5"/>
  <c r="AK183" i="5"/>
  <c r="AJ183" i="5"/>
  <c r="AI183" i="5"/>
  <c r="AH183" i="5"/>
  <c r="AG183" i="5"/>
  <c r="AF183" i="5"/>
  <c r="AE183" i="5"/>
  <c r="H819" i="4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AM175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AM168" i="5"/>
  <c r="AL168" i="5"/>
  <c r="AK168" i="5"/>
  <c r="AJ168" i="5"/>
  <c r="AI168" i="5"/>
  <c r="AH168" i="5"/>
  <c r="AG168" i="5"/>
  <c r="AF168" i="5"/>
  <c r="AE168" i="5"/>
  <c r="H817" i="4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AM160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AM153" i="5"/>
  <c r="AL153" i="5"/>
  <c r="AK153" i="5"/>
  <c r="AJ153" i="5"/>
  <c r="AI153" i="5"/>
  <c r="AH153" i="5"/>
  <c r="H815" i="4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AM145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AM138" i="5"/>
  <c r="AL138" i="5"/>
  <c r="AK138" i="5"/>
  <c r="AJ138" i="5"/>
  <c r="AI138" i="5"/>
  <c r="AH138" i="5"/>
  <c r="H813" i="4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AM130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AM123" i="5"/>
  <c r="AL123" i="5"/>
  <c r="AK123" i="5"/>
  <c r="AJ123" i="5"/>
  <c r="AI123" i="5"/>
  <c r="AH123" i="5"/>
  <c r="AG123" i="5"/>
  <c r="H811" i="4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AM115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AM108" i="5"/>
  <c r="AL108" i="5"/>
  <c r="AK108" i="5"/>
  <c r="AJ108" i="5"/>
  <c r="AI108" i="5"/>
  <c r="AH108" i="5"/>
  <c r="AG108" i="5"/>
  <c r="AF108" i="5"/>
  <c r="H809" i="4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AM100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AM93" i="5"/>
  <c r="AL93" i="5"/>
  <c r="AK93" i="5"/>
  <c r="AJ93" i="5"/>
  <c r="H807" i="4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AM85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AM78" i="5"/>
  <c r="AL78" i="5"/>
  <c r="AK78" i="5"/>
  <c r="AJ78" i="5"/>
  <c r="AI78" i="5"/>
  <c r="AH78" i="5"/>
  <c r="AG78" i="5"/>
  <c r="AF78" i="5"/>
  <c r="AE78" i="5"/>
  <c r="H805" i="4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AM70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AM63" i="5"/>
  <c r="AL63" i="5"/>
  <c r="AK63" i="5"/>
  <c r="AJ63" i="5"/>
  <c r="AI63" i="5"/>
  <c r="AH63" i="5"/>
  <c r="AG63" i="5"/>
  <c r="AF63" i="5"/>
  <c r="AE63" i="5"/>
  <c r="AD63" i="5"/>
  <c r="H803" i="4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AM55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AM48" i="5"/>
  <c r="AL48" i="5"/>
  <c r="AK48" i="5"/>
  <c r="AJ48" i="5"/>
  <c r="AI48" i="5"/>
  <c r="AH48" i="5"/>
  <c r="AG48" i="5"/>
  <c r="AF48" i="5"/>
  <c r="AE48" i="5"/>
  <c r="AD48" i="5"/>
  <c r="H801" i="4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AM40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AM33" i="5"/>
  <c r="AL33" i="5"/>
  <c r="AK33" i="5"/>
  <c r="AJ33" i="5"/>
  <c r="AI33" i="5"/>
  <c r="AH33" i="5"/>
  <c r="H799" i="4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AM25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AM18" i="5"/>
  <c r="AL18" i="5"/>
  <c r="AK18" i="5"/>
  <c r="AJ18" i="5"/>
  <c r="AI18" i="5"/>
  <c r="AH18" i="5"/>
  <c r="AG18" i="5"/>
  <c r="AF18" i="5"/>
  <c r="H797" i="4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AM10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AM3" i="5"/>
  <c r="AL3" i="5"/>
  <c r="AK3" i="5"/>
  <c r="AJ3" i="5"/>
  <c r="AI3" i="5"/>
  <c r="AH3" i="5"/>
  <c r="AG3" i="5"/>
  <c r="H795" i="4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S460" i="5"/>
  <c r="R460" i="5"/>
  <c r="Q460" i="5"/>
  <c r="P460" i="5"/>
  <c r="O460" i="5"/>
  <c r="N460" i="5"/>
  <c r="M460" i="5"/>
  <c r="L460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S453" i="5"/>
  <c r="R453" i="5"/>
  <c r="Q453" i="5"/>
  <c r="P453" i="5"/>
  <c r="O453" i="5"/>
  <c r="N453" i="5"/>
  <c r="M453" i="5"/>
  <c r="L453" i="5"/>
  <c r="H852" i="4"/>
  <c r="K453" i="5"/>
  <c r="J453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S445" i="5"/>
  <c r="F439" i="5"/>
  <c r="G439" i="5"/>
  <c r="H439" i="5"/>
  <c r="I439" i="5"/>
  <c r="J439" i="5"/>
  <c r="K439" i="5"/>
  <c r="K438" i="5"/>
  <c r="K440" i="5" a="1"/>
  <c r="K440" i="5"/>
  <c r="K441" i="5" a="1"/>
  <c r="K441" i="5"/>
  <c r="K442" i="5"/>
  <c r="L439" i="5"/>
  <c r="M439" i="5"/>
  <c r="N439" i="5"/>
  <c r="O439" i="5"/>
  <c r="P439" i="5"/>
  <c r="Q439" i="5"/>
  <c r="R439" i="5"/>
  <c r="S439" i="5"/>
  <c r="S438" i="5"/>
  <c r="S440" i="5" s="1" a="1"/>
  <c r="S440" i="5" s="1"/>
  <c r="S441" i="5" s="1" a="1"/>
  <c r="S441" i="5" s="1"/>
  <c r="S442" i="5" s="1"/>
  <c r="R438" i="5"/>
  <c r="R440" i="5" s="1" a="1"/>
  <c r="R440" i="5" s="1"/>
  <c r="R441" i="5" s="1" a="1"/>
  <c r="R441" i="5" s="1"/>
  <c r="R442" i="5" s="1"/>
  <c r="Q438" i="5"/>
  <c r="Q440" i="5" s="1" a="1"/>
  <c r="Q440" i="5" s="1"/>
  <c r="Q441" i="5" s="1" a="1"/>
  <c r="Q441" i="5" s="1"/>
  <c r="Q442" i="5" s="1"/>
  <c r="P438" i="5"/>
  <c r="P440" i="5" s="1" a="1"/>
  <c r="P440" i="5" s="1"/>
  <c r="P441" i="5" s="1" a="1"/>
  <c r="P441" i="5" s="1"/>
  <c r="P442" i="5" s="1"/>
  <c r="O438" i="5"/>
  <c r="O440" i="5" s="1" a="1"/>
  <c r="O440" i="5" s="1"/>
  <c r="O441" i="5" s="1" a="1"/>
  <c r="O441" i="5" s="1"/>
  <c r="O442" i="5" s="1"/>
  <c r="N438" i="5"/>
  <c r="N440" i="5" s="1" a="1"/>
  <c r="N440" i="5" s="1"/>
  <c r="N441" i="5" s="1" a="1"/>
  <c r="N441" i="5" s="1"/>
  <c r="N442" i="5" s="1"/>
  <c r="M438" i="5"/>
  <c r="M440" i="5" s="1" a="1"/>
  <c r="M440" i="5" s="1"/>
  <c r="M441" i="5" s="1" a="1"/>
  <c r="M441" i="5" s="1"/>
  <c r="M442" i="5" s="1"/>
  <c r="L438" i="5"/>
  <c r="L440" i="5" s="1" a="1"/>
  <c r="L440" i="5" s="1"/>
  <c r="L441" i="5" s="1" a="1"/>
  <c r="L441" i="5" s="1"/>
  <c r="L442" i="5" s="1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S430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S423" i="5"/>
  <c r="R423" i="5"/>
  <c r="Q423" i="5"/>
  <c r="P423" i="5"/>
  <c r="O423" i="5"/>
  <c r="N423" i="5"/>
  <c r="M423" i="5"/>
  <c r="L423" i="5"/>
  <c r="K423" i="5"/>
  <c r="H850" i="4"/>
  <c r="J423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S415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S408" i="5"/>
  <c r="R408" i="5"/>
  <c r="Q408" i="5"/>
  <c r="P408" i="5"/>
  <c r="O408" i="5"/>
  <c r="N408" i="5"/>
  <c r="M408" i="5"/>
  <c r="L408" i="5"/>
  <c r="K408" i="5"/>
  <c r="H848" i="4"/>
  <c r="J408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S400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S393" i="5"/>
  <c r="R393" i="5"/>
  <c r="Q393" i="5"/>
  <c r="P393" i="5"/>
  <c r="O393" i="5"/>
  <c r="N393" i="5"/>
  <c r="M393" i="5"/>
  <c r="L393" i="5"/>
  <c r="K393" i="5"/>
  <c r="J393" i="5"/>
  <c r="H846" i="4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S385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S378" i="5"/>
  <c r="R378" i="5"/>
  <c r="Q378" i="5"/>
  <c r="P378" i="5"/>
  <c r="O378" i="5"/>
  <c r="N378" i="5"/>
  <c r="M378" i="5"/>
  <c r="L378" i="5"/>
  <c r="K378" i="5"/>
  <c r="H844" i="4"/>
  <c r="J378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S370" i="5"/>
  <c r="F364" i="5"/>
  <c r="H842" i="4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S363" i="5"/>
  <c r="S365" i="5" s="1" a="1"/>
  <c r="S365" i="5" s="1"/>
  <c r="S366" i="5" s="1" a="1"/>
  <c r="S366" i="5" s="1"/>
  <c r="S367" i="5" s="1"/>
  <c r="R363" i="5"/>
  <c r="R365" i="5" s="1" a="1"/>
  <c r="R365" i="5" s="1"/>
  <c r="R366" i="5" s="1" a="1"/>
  <c r="R366" i="5" s="1"/>
  <c r="R367" i="5" s="1"/>
  <c r="Q363" i="5"/>
  <c r="Q365" i="5" s="1" a="1"/>
  <c r="Q365" i="5" s="1"/>
  <c r="Q366" i="5" s="1" a="1"/>
  <c r="Q366" i="5" s="1"/>
  <c r="Q367" i="5" s="1"/>
  <c r="P363" i="5"/>
  <c r="P365" i="5" s="1" a="1"/>
  <c r="P365" i="5" s="1"/>
  <c r="P366" i="5" s="1" a="1"/>
  <c r="P366" i="5" s="1"/>
  <c r="P367" i="5" s="1"/>
  <c r="O363" i="5"/>
  <c r="O365" i="5" s="1" a="1"/>
  <c r="O365" i="5" s="1"/>
  <c r="O366" i="5" s="1" a="1"/>
  <c r="O366" i="5" s="1"/>
  <c r="O367" i="5" s="1"/>
  <c r="N363" i="5"/>
  <c r="N365" i="5" s="1" a="1"/>
  <c r="N365" i="5" s="1"/>
  <c r="N366" i="5" s="1" a="1"/>
  <c r="N366" i="5" s="1"/>
  <c r="N367" i="5" s="1"/>
  <c r="M363" i="5"/>
  <c r="M365" i="5" s="1" a="1"/>
  <c r="M365" i="5" s="1"/>
  <c r="M366" i="5" s="1" a="1"/>
  <c r="M366" i="5" s="1"/>
  <c r="M367" i="5" s="1"/>
  <c r="L363" i="5"/>
  <c r="L365" i="5" s="1" a="1"/>
  <c r="L365" i="5" s="1"/>
  <c r="L366" i="5" s="1" a="1"/>
  <c r="L366" i="5" s="1"/>
  <c r="L367" i="5" s="1"/>
  <c r="K363" i="5"/>
  <c r="K365" i="5" s="1" a="1"/>
  <c r="K365" i="5" s="1"/>
  <c r="K366" i="5" s="1" a="1"/>
  <c r="K366" i="5" s="1"/>
  <c r="K367" i="5" s="1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S355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S348" i="5"/>
  <c r="R348" i="5"/>
  <c r="Q348" i="5"/>
  <c r="P348" i="5"/>
  <c r="O348" i="5"/>
  <c r="N348" i="5"/>
  <c r="M348" i="5"/>
  <c r="H840" i="4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S340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S333" i="5"/>
  <c r="R333" i="5"/>
  <c r="Q333" i="5"/>
  <c r="P333" i="5"/>
  <c r="O333" i="5"/>
  <c r="N333" i="5"/>
  <c r="M333" i="5"/>
  <c r="L333" i="5"/>
  <c r="H838" i="4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S325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S318" i="5"/>
  <c r="R318" i="5"/>
  <c r="Q318" i="5"/>
  <c r="P318" i="5"/>
  <c r="O318" i="5"/>
  <c r="N318" i="5"/>
  <c r="M318" i="5"/>
  <c r="L318" i="5"/>
  <c r="K318" i="5"/>
  <c r="J318" i="5"/>
  <c r="H836" i="4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S310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S303" i="5"/>
  <c r="R303" i="5"/>
  <c r="Q303" i="5"/>
  <c r="P303" i="5"/>
  <c r="O303" i="5"/>
  <c r="N303" i="5"/>
  <c r="M303" i="5"/>
  <c r="L303" i="5"/>
  <c r="K303" i="5"/>
  <c r="H834" i="4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S295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S288" i="5"/>
  <c r="R288" i="5"/>
  <c r="Q288" i="5"/>
  <c r="P288" i="5"/>
  <c r="O288" i="5"/>
  <c r="N288" i="5"/>
  <c r="M288" i="5"/>
  <c r="L288" i="5"/>
  <c r="K288" i="5"/>
  <c r="J288" i="5"/>
  <c r="H832" i="4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S280" i="5"/>
  <c r="F274" i="5"/>
  <c r="H830" i="4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S273" i="5"/>
  <c r="S275" i="5" s="1" a="1"/>
  <c r="S275" i="5" s="1"/>
  <c r="S276" i="5" s="1" a="1"/>
  <c r="S276" i="5" s="1"/>
  <c r="S277" i="5" s="1"/>
  <c r="R273" i="5"/>
  <c r="R275" i="5" s="1" a="1"/>
  <c r="R275" i="5" s="1"/>
  <c r="R276" i="5" s="1" a="1"/>
  <c r="R276" i="5" s="1"/>
  <c r="R277" i="5" s="1"/>
  <c r="Q273" i="5"/>
  <c r="Q275" i="5" s="1" a="1"/>
  <c r="Q275" i="5" s="1"/>
  <c r="Q276" i="5" s="1" a="1"/>
  <c r="Q276" i="5" s="1"/>
  <c r="Q277" i="5" s="1"/>
  <c r="P273" i="5"/>
  <c r="P275" i="5" s="1" a="1"/>
  <c r="P275" i="5" s="1"/>
  <c r="P276" i="5" s="1" a="1"/>
  <c r="P276" i="5" s="1"/>
  <c r="P277" i="5" s="1"/>
  <c r="O273" i="5"/>
  <c r="O275" i="5" s="1" a="1"/>
  <c r="O275" i="5" s="1"/>
  <c r="O276" i="5" s="1" a="1"/>
  <c r="O276" i="5" s="1"/>
  <c r="O277" i="5" s="1"/>
  <c r="N273" i="5"/>
  <c r="N275" i="5" s="1" a="1"/>
  <c r="N275" i="5" s="1"/>
  <c r="N276" i="5" s="1" a="1"/>
  <c r="N276" i="5" s="1"/>
  <c r="N277" i="5" s="1"/>
  <c r="M273" i="5"/>
  <c r="M275" i="5" s="1" a="1"/>
  <c r="M275" i="5" s="1"/>
  <c r="M276" i="5" s="1" a="1"/>
  <c r="M276" i="5" s="1"/>
  <c r="M277" i="5" s="1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S265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S258" i="5"/>
  <c r="R258" i="5"/>
  <c r="Q258" i="5"/>
  <c r="P258" i="5"/>
  <c r="O258" i="5"/>
  <c r="N258" i="5"/>
  <c r="M258" i="5"/>
  <c r="L258" i="5"/>
  <c r="K258" i="5"/>
  <c r="J258" i="5"/>
  <c r="H828" i="4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S250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S243" i="5"/>
  <c r="R243" i="5"/>
  <c r="Q243" i="5"/>
  <c r="P243" i="5"/>
  <c r="O243" i="5"/>
  <c r="N243" i="5"/>
  <c r="M243" i="5"/>
  <c r="L243" i="5"/>
  <c r="K243" i="5"/>
  <c r="J243" i="5"/>
  <c r="H826" i="4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S235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S228" i="5"/>
  <c r="R228" i="5"/>
  <c r="Q228" i="5"/>
  <c r="P228" i="5"/>
  <c r="O228" i="5"/>
  <c r="N228" i="5"/>
  <c r="M228" i="5"/>
  <c r="L228" i="5"/>
  <c r="K228" i="5"/>
  <c r="J228" i="5"/>
  <c r="H824" i="4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S220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S213" i="5"/>
  <c r="R213" i="5"/>
  <c r="Q213" i="5"/>
  <c r="P213" i="5"/>
  <c r="O213" i="5"/>
  <c r="N213" i="5"/>
  <c r="M213" i="5"/>
  <c r="L213" i="5"/>
  <c r="K213" i="5"/>
  <c r="J213" i="5"/>
  <c r="H822" i="4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S205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S198" i="5"/>
  <c r="R198" i="5"/>
  <c r="Q198" i="5"/>
  <c r="P198" i="5"/>
  <c r="O198" i="5"/>
  <c r="N198" i="5"/>
  <c r="M198" i="5"/>
  <c r="L198" i="5"/>
  <c r="H820" i="4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S190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S183" i="5"/>
  <c r="R183" i="5"/>
  <c r="Q183" i="5"/>
  <c r="P183" i="5"/>
  <c r="O183" i="5"/>
  <c r="N183" i="5"/>
  <c r="M183" i="5"/>
  <c r="L183" i="5"/>
  <c r="K183" i="5"/>
  <c r="H818" i="4"/>
  <c r="J183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S175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S168" i="5"/>
  <c r="R168" i="5"/>
  <c r="Q168" i="5"/>
  <c r="P168" i="5"/>
  <c r="O168" i="5"/>
  <c r="N168" i="5"/>
  <c r="M168" i="5"/>
  <c r="L168" i="5"/>
  <c r="K168" i="5"/>
  <c r="H816" i="4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S160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S153" i="5"/>
  <c r="R153" i="5"/>
  <c r="Q153" i="5"/>
  <c r="P153" i="5"/>
  <c r="O153" i="5"/>
  <c r="N153" i="5"/>
  <c r="M153" i="5"/>
  <c r="L153" i="5"/>
  <c r="H814" i="4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S145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S138" i="5"/>
  <c r="R138" i="5"/>
  <c r="Q138" i="5"/>
  <c r="P138" i="5"/>
  <c r="O138" i="5"/>
  <c r="N138" i="5"/>
  <c r="H812" i="4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S130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S123" i="5"/>
  <c r="R123" i="5"/>
  <c r="Q123" i="5"/>
  <c r="P123" i="5"/>
  <c r="O123" i="5"/>
  <c r="N123" i="5"/>
  <c r="M123" i="5"/>
  <c r="L123" i="5"/>
  <c r="K123" i="5"/>
  <c r="H810" i="4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S115" i="5"/>
  <c r="F109" i="5"/>
  <c r="H808" i="4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S108" i="5"/>
  <c r="S110" i="5" s="1" a="1"/>
  <c r="S110" i="5" s="1"/>
  <c r="S111" i="5" s="1" a="1"/>
  <c r="S111" i="5" s="1"/>
  <c r="S112" i="5" s="1"/>
  <c r="R108" i="5"/>
  <c r="R110" i="5" s="1" a="1"/>
  <c r="R110" i="5" s="1"/>
  <c r="R111" i="5" s="1" a="1"/>
  <c r="R111" i="5" s="1"/>
  <c r="R112" i="5" s="1"/>
  <c r="Q108" i="5"/>
  <c r="Q110" i="5" s="1" a="1"/>
  <c r="Q110" i="5" s="1"/>
  <c r="Q111" i="5" s="1" a="1"/>
  <c r="Q111" i="5" s="1"/>
  <c r="Q112" i="5" s="1"/>
  <c r="P108" i="5"/>
  <c r="P110" i="5" s="1" a="1"/>
  <c r="P110" i="5" s="1"/>
  <c r="P111" i="5" s="1" a="1"/>
  <c r="P111" i="5" s="1"/>
  <c r="P112" i="5" s="1"/>
  <c r="O108" i="5"/>
  <c r="O110" i="5" s="1" a="1"/>
  <c r="O110" i="5" s="1"/>
  <c r="O111" i="5" s="1" a="1"/>
  <c r="O111" i="5" s="1"/>
  <c r="O112" i="5" s="1"/>
  <c r="N108" i="5"/>
  <c r="N110" i="5" s="1" a="1"/>
  <c r="N110" i="5" s="1"/>
  <c r="N111" i="5" s="1" a="1"/>
  <c r="N111" i="5" s="1"/>
  <c r="N112" i="5" s="1"/>
  <c r="M108" i="5"/>
  <c r="M110" i="5" s="1" a="1"/>
  <c r="M110" i="5" s="1"/>
  <c r="M111" i="5" s="1" a="1"/>
  <c r="M111" i="5" s="1"/>
  <c r="M112" i="5" s="1"/>
  <c r="L108" i="5"/>
  <c r="L110" i="5" s="1" a="1"/>
  <c r="L110" i="5" s="1"/>
  <c r="L111" i="5" s="1" a="1"/>
  <c r="L111" i="5" s="1"/>
  <c r="L112" i="5" s="1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S100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S93" i="5"/>
  <c r="R93" i="5"/>
  <c r="Q93" i="5"/>
  <c r="P93" i="5"/>
  <c r="O93" i="5"/>
  <c r="N93" i="5"/>
  <c r="M93" i="5"/>
  <c r="L93" i="5"/>
  <c r="K93" i="5"/>
  <c r="H806" i="4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S85" i="5"/>
  <c r="F79" i="5"/>
  <c r="H804" i="4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S78" i="5"/>
  <c r="S80" i="5" s="1" a="1"/>
  <c r="S80" i="5" s="1"/>
  <c r="S81" i="5" s="1" a="1"/>
  <c r="S81" i="5" s="1"/>
  <c r="S82" i="5" s="1"/>
  <c r="R78" i="5"/>
  <c r="R80" i="5" s="1" a="1"/>
  <c r="R80" i="5" s="1"/>
  <c r="R81" i="5" s="1" a="1"/>
  <c r="R81" i="5" s="1"/>
  <c r="R82" i="5" s="1"/>
  <c r="Q78" i="5"/>
  <c r="Q80" i="5" s="1" a="1"/>
  <c r="Q80" i="5" s="1"/>
  <c r="Q81" i="5" s="1" a="1"/>
  <c r="Q81" i="5" s="1"/>
  <c r="Q82" i="5" s="1"/>
  <c r="P78" i="5"/>
  <c r="P80" i="5" s="1" a="1"/>
  <c r="P80" i="5" s="1"/>
  <c r="P81" i="5" s="1" a="1"/>
  <c r="P81" i="5" s="1"/>
  <c r="P82" i="5" s="1"/>
  <c r="O78" i="5"/>
  <c r="O80" i="5" s="1" a="1"/>
  <c r="O80" i="5" s="1"/>
  <c r="O81" i="5" s="1" a="1"/>
  <c r="O81" i="5" s="1"/>
  <c r="O82" i="5" s="1"/>
  <c r="N78" i="5"/>
  <c r="N80" i="5" s="1" a="1"/>
  <c r="N80" i="5" s="1"/>
  <c r="N81" i="5" s="1" a="1"/>
  <c r="N81" i="5" s="1"/>
  <c r="N82" i="5" s="1"/>
  <c r="M78" i="5"/>
  <c r="M80" i="5" s="1" a="1"/>
  <c r="M80" i="5" s="1"/>
  <c r="M81" i="5" s="1" a="1"/>
  <c r="M81" i="5" s="1"/>
  <c r="M82" i="5" s="1"/>
  <c r="L78" i="5"/>
  <c r="L80" i="5" s="1" a="1"/>
  <c r="L80" i="5" s="1"/>
  <c r="L81" i="5" s="1" a="1"/>
  <c r="L81" i="5" s="1"/>
  <c r="L82" i="5" s="1"/>
  <c r="K78" i="5"/>
  <c r="K80" i="5" s="1" a="1"/>
  <c r="K80" i="5" s="1"/>
  <c r="K81" i="5" s="1" a="1"/>
  <c r="K81" i="5" s="1"/>
  <c r="K82" i="5" s="1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S70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S63" i="5"/>
  <c r="R63" i="5"/>
  <c r="Q63" i="5"/>
  <c r="P63" i="5"/>
  <c r="O63" i="5"/>
  <c r="N63" i="5"/>
  <c r="M63" i="5"/>
  <c r="L63" i="5"/>
  <c r="K63" i="5"/>
  <c r="J63" i="5"/>
  <c r="H802" i="4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S48" i="5"/>
  <c r="R48" i="5"/>
  <c r="Q48" i="5"/>
  <c r="P48" i="5"/>
  <c r="O48" i="5"/>
  <c r="N48" i="5"/>
  <c r="M48" i="5"/>
  <c r="L48" i="5"/>
  <c r="K48" i="5"/>
  <c r="J48" i="5"/>
  <c r="H800" i="4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S40" i="5"/>
  <c r="F34" i="5"/>
  <c r="H798" i="4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S33" i="5"/>
  <c r="S35" i="5" s="1" a="1"/>
  <c r="S35" i="5" s="1"/>
  <c r="S36" i="5" s="1" a="1"/>
  <c r="S36" i="5" s="1"/>
  <c r="S37" i="5" s="1"/>
  <c r="R33" i="5"/>
  <c r="R35" i="5" s="1" a="1"/>
  <c r="R35" i="5" s="1"/>
  <c r="R36" i="5" s="1" a="1"/>
  <c r="R36" i="5" s="1"/>
  <c r="R37" i="5" s="1"/>
  <c r="Q33" i="5"/>
  <c r="Q35" i="5" s="1" a="1"/>
  <c r="Q35" i="5" s="1"/>
  <c r="Q36" i="5" s="1" a="1"/>
  <c r="Q36" i="5" s="1"/>
  <c r="Q37" i="5" s="1"/>
  <c r="P33" i="5"/>
  <c r="P35" i="5" s="1" a="1"/>
  <c r="P35" i="5" s="1"/>
  <c r="P36" i="5" s="1" a="1"/>
  <c r="P36" i="5" s="1"/>
  <c r="P37" i="5" s="1"/>
  <c r="O33" i="5"/>
  <c r="O35" i="5" s="1" a="1"/>
  <c r="O35" i="5" s="1"/>
  <c r="O36" i="5" s="1" a="1"/>
  <c r="O36" i="5" s="1"/>
  <c r="O37" i="5" s="1"/>
  <c r="N33" i="5"/>
  <c r="N35" i="5" s="1" a="1"/>
  <c r="N35" i="5" s="1"/>
  <c r="N36" i="5" s="1" a="1"/>
  <c r="N36" i="5" s="1"/>
  <c r="N37" i="5" s="1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S25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S18" i="5"/>
  <c r="R18" i="5"/>
  <c r="Q18" i="5"/>
  <c r="P18" i="5"/>
  <c r="O18" i="5"/>
  <c r="N18" i="5"/>
  <c r="M18" i="5"/>
  <c r="L18" i="5"/>
  <c r="H796" i="4"/>
  <c r="S4" i="5"/>
  <c r="R4" i="5"/>
  <c r="Q4" i="5"/>
  <c r="P4" i="5"/>
  <c r="O4" i="5"/>
  <c r="N4" i="5"/>
  <c r="M4" i="5"/>
  <c r="L4" i="5"/>
  <c r="K4" i="5"/>
  <c r="J4" i="5"/>
  <c r="I4" i="5"/>
  <c r="H4" i="5"/>
  <c r="G4" i="5"/>
  <c r="S3" i="5"/>
  <c r="R3" i="5"/>
  <c r="Q3" i="5"/>
  <c r="P3" i="5"/>
  <c r="O3" i="5"/>
  <c r="N3" i="5"/>
  <c r="M3" i="5"/>
  <c r="L3" i="5"/>
  <c r="K3" i="5"/>
  <c r="F11" i="5"/>
  <c r="A454" i="5"/>
  <c r="A439" i="5"/>
  <c r="A424" i="5"/>
  <c r="A409" i="5"/>
  <c r="A394" i="5"/>
  <c r="A379" i="5"/>
  <c r="A364" i="5"/>
  <c r="A349" i="5"/>
  <c r="A334" i="5"/>
  <c r="A319" i="5"/>
  <c r="A304" i="5"/>
  <c r="A289" i="5"/>
  <c r="A274" i="5"/>
  <c r="A259" i="5"/>
  <c r="A244" i="5"/>
  <c r="A229" i="5"/>
  <c r="A214" i="5"/>
  <c r="A199" i="5"/>
  <c r="A184" i="5"/>
  <c r="A169" i="5"/>
  <c r="A154" i="5"/>
  <c r="A139" i="5"/>
  <c r="A124" i="5"/>
  <c r="A109" i="5"/>
  <c r="A94" i="5"/>
  <c r="A79" i="5"/>
  <c r="A64" i="5"/>
  <c r="A49" i="5"/>
  <c r="A34" i="5"/>
  <c r="A19" i="5"/>
  <c r="A16" i="5"/>
  <c r="E17" i="5" s="1" a="1"/>
  <c r="E17" i="5" s="1"/>
  <c r="F17" i="5" s="1" a="1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4" i="5"/>
  <c r="F3" i="5"/>
  <c r="F5" i="5" a="1"/>
  <c r="F5" i="5"/>
  <c r="F6" i="5" s="1" a="1"/>
  <c r="F6" i="5" s="1"/>
  <c r="Y2" i="5" a="1"/>
  <c r="Y2" i="5" s="1"/>
  <c r="Z2" i="5" s="1" a="1"/>
  <c r="L796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L664" i="4"/>
  <c r="L666" i="4"/>
  <c r="L668" i="4"/>
  <c r="L670" i="4"/>
  <c r="L672" i="4"/>
  <c r="L674" i="4"/>
  <c r="L676" i="4"/>
  <c r="L678" i="4"/>
  <c r="L680" i="4"/>
  <c r="L682" i="4"/>
  <c r="L684" i="4"/>
  <c r="L686" i="4"/>
  <c r="L688" i="4"/>
  <c r="L690" i="4"/>
  <c r="L692" i="4"/>
  <c r="L694" i="4"/>
  <c r="L696" i="4"/>
  <c r="L698" i="4"/>
  <c r="L700" i="4"/>
  <c r="L702" i="4"/>
  <c r="L704" i="4"/>
  <c r="L706" i="4"/>
  <c r="L708" i="4"/>
  <c r="L710" i="4"/>
  <c r="L712" i="4"/>
  <c r="L714" i="4"/>
  <c r="L716" i="4"/>
  <c r="L718" i="4"/>
  <c r="L720" i="4"/>
  <c r="L722" i="4"/>
  <c r="L724" i="4"/>
  <c r="L726" i="4"/>
  <c r="L728" i="4"/>
  <c r="L730" i="4"/>
  <c r="L732" i="4"/>
  <c r="L734" i="4"/>
  <c r="L736" i="4"/>
  <c r="L738" i="4"/>
  <c r="L740" i="4"/>
  <c r="L742" i="4"/>
  <c r="L744" i="4"/>
  <c r="L746" i="4"/>
  <c r="L748" i="4"/>
  <c r="L750" i="4"/>
  <c r="L752" i="4"/>
  <c r="L754" i="4"/>
  <c r="L756" i="4"/>
  <c r="L758" i="4"/>
  <c r="L760" i="4"/>
  <c r="L762" i="4"/>
  <c r="L764" i="4"/>
  <c r="L766" i="4"/>
  <c r="L768" i="4"/>
  <c r="L770" i="4"/>
  <c r="L772" i="4"/>
  <c r="L774" i="4"/>
  <c r="L776" i="4"/>
  <c r="L778" i="4"/>
  <c r="L780" i="4"/>
  <c r="L782" i="4"/>
  <c r="L784" i="4"/>
  <c r="L786" i="4"/>
  <c r="L788" i="4"/>
  <c r="L790" i="4"/>
  <c r="L792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602" i="4"/>
  <c r="L604" i="4"/>
  <c r="L606" i="4"/>
  <c r="L608" i="4"/>
  <c r="L610" i="4"/>
  <c r="L612" i="4"/>
  <c r="L614" i="4"/>
  <c r="L616" i="4"/>
  <c r="L618" i="4"/>
  <c r="L620" i="4"/>
  <c r="L622" i="4"/>
  <c r="L624" i="4"/>
  <c r="L626" i="4"/>
  <c r="L628" i="4"/>
  <c r="L630" i="4"/>
  <c r="L632" i="4"/>
  <c r="L634" i="4"/>
  <c r="L636" i="4"/>
  <c r="L638" i="4"/>
  <c r="L640" i="4"/>
  <c r="L642" i="4"/>
  <c r="L644" i="4"/>
  <c r="L646" i="4"/>
  <c r="L648" i="4"/>
  <c r="L650" i="4"/>
  <c r="L652" i="4"/>
  <c r="L654" i="4"/>
  <c r="L656" i="4"/>
  <c r="L658" i="4"/>
  <c r="L660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L400" i="4"/>
  <c r="L402" i="4"/>
  <c r="L404" i="4"/>
  <c r="L406" i="4"/>
  <c r="L408" i="4"/>
  <c r="L410" i="4"/>
  <c r="L412" i="4"/>
  <c r="L414" i="4"/>
  <c r="L416" i="4"/>
  <c r="L418" i="4"/>
  <c r="L420" i="4"/>
  <c r="L422" i="4"/>
  <c r="L424" i="4"/>
  <c r="L426" i="4"/>
  <c r="L428" i="4"/>
  <c r="L430" i="4"/>
  <c r="L432" i="4"/>
  <c r="L434" i="4"/>
  <c r="L436" i="4"/>
  <c r="L438" i="4"/>
  <c r="L440" i="4"/>
  <c r="L442" i="4"/>
  <c r="L444" i="4"/>
  <c r="L446" i="4"/>
  <c r="L448" i="4"/>
  <c r="L450" i="4"/>
  <c r="L452" i="4"/>
  <c r="L454" i="4"/>
  <c r="L456" i="4"/>
  <c r="L458" i="4"/>
  <c r="L460" i="4"/>
  <c r="L462" i="4"/>
  <c r="L464" i="4"/>
  <c r="L466" i="4"/>
  <c r="L468" i="4"/>
  <c r="L470" i="4"/>
  <c r="L472" i="4"/>
  <c r="L474" i="4"/>
  <c r="L476" i="4"/>
  <c r="L478" i="4"/>
  <c r="L480" i="4"/>
  <c r="L482" i="4"/>
  <c r="L484" i="4"/>
  <c r="L486" i="4"/>
  <c r="L488" i="4"/>
  <c r="L490" i="4"/>
  <c r="L492" i="4"/>
  <c r="L494" i="4"/>
  <c r="L496" i="4"/>
  <c r="L498" i="4"/>
  <c r="L500" i="4"/>
  <c r="L502" i="4"/>
  <c r="L504" i="4"/>
  <c r="L506" i="4"/>
  <c r="L508" i="4"/>
  <c r="L510" i="4"/>
  <c r="L512" i="4"/>
  <c r="L514" i="4"/>
  <c r="L516" i="4"/>
  <c r="L518" i="4"/>
  <c r="L520" i="4"/>
  <c r="L522" i="4"/>
  <c r="L524" i="4"/>
  <c r="L526" i="4"/>
  <c r="L528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L268" i="4"/>
  <c r="L270" i="4"/>
  <c r="L272" i="4"/>
  <c r="L274" i="4"/>
  <c r="L276" i="4"/>
  <c r="L278" i="4"/>
  <c r="L280" i="4"/>
  <c r="L282" i="4"/>
  <c r="L284" i="4"/>
  <c r="L286" i="4"/>
  <c r="L288" i="4"/>
  <c r="L290" i="4"/>
  <c r="L292" i="4"/>
  <c r="L294" i="4"/>
  <c r="L296" i="4"/>
  <c r="L298" i="4"/>
  <c r="L300" i="4"/>
  <c r="L302" i="4"/>
  <c r="L304" i="4"/>
  <c r="L306" i="4"/>
  <c r="L308" i="4"/>
  <c r="L310" i="4"/>
  <c r="L312" i="4"/>
  <c r="L314" i="4"/>
  <c r="L316" i="4"/>
  <c r="L318" i="4"/>
  <c r="L320" i="4"/>
  <c r="L322" i="4"/>
  <c r="L324" i="4"/>
  <c r="L326" i="4"/>
  <c r="L328" i="4"/>
  <c r="L330" i="4"/>
  <c r="L332" i="4"/>
  <c r="L334" i="4"/>
  <c r="L336" i="4"/>
  <c r="L338" i="4"/>
  <c r="L340" i="4"/>
  <c r="L342" i="4"/>
  <c r="L344" i="4"/>
  <c r="L346" i="4"/>
  <c r="L348" i="4"/>
  <c r="L350" i="4"/>
  <c r="L352" i="4"/>
  <c r="L354" i="4"/>
  <c r="L356" i="4"/>
  <c r="L358" i="4"/>
  <c r="L360" i="4"/>
  <c r="L362" i="4"/>
  <c r="L364" i="4"/>
  <c r="L366" i="4"/>
  <c r="L368" i="4"/>
  <c r="L370" i="4"/>
  <c r="L372" i="4"/>
  <c r="L374" i="4"/>
  <c r="L376" i="4"/>
  <c r="L378" i="4"/>
  <c r="L380" i="4"/>
  <c r="L382" i="4"/>
  <c r="L384" i="4"/>
  <c r="L386" i="4"/>
  <c r="L388" i="4"/>
  <c r="L390" i="4"/>
  <c r="L392" i="4"/>
  <c r="L394" i="4"/>
  <c r="L396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L136" i="4"/>
  <c r="L138" i="4"/>
  <c r="L140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88" i="4"/>
  <c r="L190" i="4"/>
  <c r="L192" i="4"/>
  <c r="L194" i="4"/>
  <c r="L196" i="4"/>
  <c r="L198" i="4"/>
  <c r="L200" i="4"/>
  <c r="L202" i="4"/>
  <c r="L204" i="4"/>
  <c r="L206" i="4"/>
  <c r="L208" i="4"/>
  <c r="L210" i="4"/>
  <c r="L212" i="4"/>
  <c r="L214" i="4"/>
  <c r="L216" i="4"/>
  <c r="L218" i="4"/>
  <c r="L220" i="4"/>
  <c r="L222" i="4"/>
  <c r="L224" i="4"/>
  <c r="L226" i="4"/>
  <c r="L228" i="4"/>
  <c r="L230" i="4"/>
  <c r="L232" i="4"/>
  <c r="L234" i="4"/>
  <c r="L236" i="4"/>
  <c r="L238" i="4"/>
  <c r="L240" i="4"/>
  <c r="L242" i="4"/>
  <c r="L244" i="4"/>
  <c r="L246" i="4"/>
  <c r="L248" i="4"/>
  <c r="L250" i="4"/>
  <c r="L252" i="4"/>
  <c r="L254" i="4"/>
  <c r="L256" i="4"/>
  <c r="L258" i="4"/>
  <c r="L260" i="4"/>
  <c r="L262" i="4"/>
  <c r="L264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L4" i="4"/>
  <c r="L6" i="4"/>
  <c r="L8" i="4"/>
  <c r="L10" i="4"/>
  <c r="L12" i="4"/>
  <c r="L14" i="4"/>
  <c r="L16" i="4"/>
  <c r="L18" i="4"/>
  <c r="L20" i="4"/>
  <c r="L22" i="4"/>
  <c r="L24" i="4"/>
  <c r="L26" i="4"/>
  <c r="L28" i="4"/>
  <c r="L30" i="4"/>
  <c r="L32" i="4"/>
  <c r="L34" i="4"/>
  <c r="L36" i="4"/>
  <c r="L38" i="4"/>
  <c r="L40" i="4"/>
  <c r="L42" i="4"/>
  <c r="L44" i="4"/>
  <c r="L46" i="4"/>
  <c r="L48" i="4"/>
  <c r="L50" i="4"/>
  <c r="L52" i="4"/>
  <c r="L54" i="4"/>
  <c r="L56" i="4"/>
  <c r="L58" i="4"/>
  <c r="L60" i="4"/>
  <c r="L62" i="4"/>
  <c r="L64" i="4"/>
  <c r="L66" i="4"/>
  <c r="L68" i="4"/>
  <c r="L70" i="4"/>
  <c r="L72" i="4"/>
  <c r="L74" i="4"/>
  <c r="L76" i="4"/>
  <c r="L78" i="4"/>
  <c r="L80" i="4"/>
  <c r="L82" i="4"/>
  <c r="L84" i="4"/>
  <c r="L86" i="4"/>
  <c r="L88" i="4"/>
  <c r="L90" i="4"/>
  <c r="L92" i="4"/>
  <c r="L94" i="4"/>
  <c r="L96" i="4"/>
  <c r="L98" i="4"/>
  <c r="L100" i="4"/>
  <c r="L102" i="4"/>
  <c r="L104" i="4"/>
  <c r="L106" i="4"/>
  <c r="L108" i="4"/>
  <c r="L110" i="4"/>
  <c r="L112" i="4"/>
  <c r="L114" i="4"/>
  <c r="L116" i="4"/>
  <c r="L118" i="4"/>
  <c r="L120" i="4"/>
  <c r="L122" i="4"/>
  <c r="L124" i="4"/>
  <c r="L126" i="4"/>
  <c r="L128" i="4"/>
  <c r="L130" i="4"/>
  <c r="L132" i="4"/>
  <c r="H4" i="4"/>
  <c r="H3" i="4"/>
  <c r="H2" i="4"/>
  <c r="AB411" i="2"/>
  <c r="AA411" i="2"/>
  <c r="Z411" i="2"/>
  <c r="AM411" i="2"/>
  <c r="Y411" i="2"/>
  <c r="AL411" i="2"/>
  <c r="X411" i="2"/>
  <c r="AK411" i="2"/>
  <c r="W411" i="2"/>
  <c r="AJ411" i="2"/>
  <c r="V411" i="2"/>
  <c r="AI411" i="2"/>
  <c r="U411" i="2"/>
  <c r="AH411" i="2"/>
  <c r="T411" i="2"/>
  <c r="AG411" i="2"/>
  <c r="S411" i="2"/>
  <c r="AF411" i="2"/>
  <c r="R411" i="2"/>
  <c r="AE411" i="2"/>
  <c r="AB409" i="2"/>
  <c r="AA409" i="2"/>
  <c r="Z409" i="2"/>
  <c r="AM409" i="2"/>
  <c r="Y409" i="2"/>
  <c r="AL409" i="2"/>
  <c r="X409" i="2"/>
  <c r="AK409" i="2"/>
  <c r="W409" i="2"/>
  <c r="AJ409" i="2"/>
  <c r="V409" i="2"/>
  <c r="AI409" i="2"/>
  <c r="U409" i="2"/>
  <c r="AH409" i="2"/>
  <c r="T409" i="2"/>
  <c r="AG409" i="2"/>
  <c r="S409" i="2"/>
  <c r="AF409" i="2"/>
  <c r="R409" i="2"/>
  <c r="AE409" i="2"/>
  <c r="AB407" i="2"/>
  <c r="AA407" i="2"/>
  <c r="Z407" i="2"/>
  <c r="AM407" i="2"/>
  <c r="Y407" i="2"/>
  <c r="AL407" i="2"/>
  <c r="X407" i="2"/>
  <c r="AK407" i="2"/>
  <c r="W407" i="2"/>
  <c r="AJ407" i="2"/>
  <c r="V407" i="2"/>
  <c r="AI407" i="2"/>
  <c r="U407" i="2"/>
  <c r="AH407" i="2"/>
  <c r="T407" i="2"/>
  <c r="AG407" i="2"/>
  <c r="S407" i="2"/>
  <c r="AF407" i="2"/>
  <c r="R407" i="2"/>
  <c r="AE407" i="2"/>
  <c r="AB405" i="2"/>
  <c r="AA405" i="2"/>
  <c r="Z405" i="2"/>
  <c r="AM405" i="2"/>
  <c r="Y405" i="2"/>
  <c r="AL405" i="2"/>
  <c r="X405" i="2"/>
  <c r="AK405" i="2"/>
  <c r="W405" i="2"/>
  <c r="AJ405" i="2"/>
  <c r="V405" i="2"/>
  <c r="AI405" i="2"/>
  <c r="U405" i="2"/>
  <c r="AH405" i="2"/>
  <c r="T405" i="2"/>
  <c r="AG405" i="2"/>
  <c r="S405" i="2"/>
  <c r="AF405" i="2"/>
  <c r="R405" i="2"/>
  <c r="AE405" i="2"/>
  <c r="AB403" i="2"/>
  <c r="AA403" i="2"/>
  <c r="Z403" i="2"/>
  <c r="AM403" i="2"/>
  <c r="Y403" i="2"/>
  <c r="AL403" i="2"/>
  <c r="X403" i="2"/>
  <c r="AK403" i="2"/>
  <c r="W403" i="2"/>
  <c r="AJ403" i="2"/>
  <c r="V403" i="2"/>
  <c r="AI403" i="2"/>
  <c r="U403" i="2"/>
  <c r="AH403" i="2"/>
  <c r="T403" i="2"/>
  <c r="AG403" i="2"/>
  <c r="S403" i="2"/>
  <c r="AF403" i="2"/>
  <c r="R403" i="2"/>
  <c r="AE403" i="2"/>
  <c r="AB401" i="2"/>
  <c r="AA401" i="2"/>
  <c r="Z401" i="2"/>
  <c r="AM401" i="2"/>
  <c r="Y401" i="2"/>
  <c r="AL401" i="2"/>
  <c r="X401" i="2"/>
  <c r="AK401" i="2"/>
  <c r="W401" i="2"/>
  <c r="AJ401" i="2"/>
  <c r="V401" i="2"/>
  <c r="AI401" i="2"/>
  <c r="U401" i="2"/>
  <c r="AH401" i="2"/>
  <c r="T401" i="2"/>
  <c r="AG401" i="2"/>
  <c r="S401" i="2"/>
  <c r="AF401" i="2"/>
  <c r="R401" i="2"/>
  <c r="AE401" i="2"/>
  <c r="AB399" i="2"/>
  <c r="AA399" i="2"/>
  <c r="Z399" i="2"/>
  <c r="AM399" i="2"/>
  <c r="Y399" i="2"/>
  <c r="AL399" i="2"/>
  <c r="X399" i="2"/>
  <c r="AK399" i="2"/>
  <c r="W399" i="2"/>
  <c r="AJ399" i="2"/>
  <c r="V399" i="2"/>
  <c r="AI399" i="2"/>
  <c r="U399" i="2"/>
  <c r="AH399" i="2"/>
  <c r="T399" i="2"/>
  <c r="AG399" i="2"/>
  <c r="S399" i="2"/>
  <c r="AF399" i="2"/>
  <c r="R399" i="2"/>
  <c r="AE399" i="2"/>
  <c r="AB397" i="2"/>
  <c r="AA397" i="2"/>
  <c r="Z397" i="2"/>
  <c r="AM397" i="2"/>
  <c r="Y397" i="2"/>
  <c r="AL397" i="2"/>
  <c r="X397" i="2"/>
  <c r="AK397" i="2"/>
  <c r="W397" i="2"/>
  <c r="AJ397" i="2"/>
  <c r="V397" i="2"/>
  <c r="AI397" i="2"/>
  <c r="U397" i="2"/>
  <c r="AH397" i="2"/>
  <c r="T397" i="2"/>
  <c r="AG397" i="2"/>
  <c r="S397" i="2"/>
  <c r="AF397" i="2"/>
  <c r="R397" i="2"/>
  <c r="AE397" i="2"/>
  <c r="AB395" i="2"/>
  <c r="AA395" i="2"/>
  <c r="Z395" i="2"/>
  <c r="AM395" i="2"/>
  <c r="Y395" i="2"/>
  <c r="AL395" i="2"/>
  <c r="X395" i="2"/>
  <c r="AK395" i="2"/>
  <c r="W395" i="2"/>
  <c r="AJ395" i="2"/>
  <c r="V395" i="2"/>
  <c r="AI395" i="2"/>
  <c r="U395" i="2"/>
  <c r="AH395" i="2"/>
  <c r="T395" i="2"/>
  <c r="AG395" i="2"/>
  <c r="S395" i="2"/>
  <c r="AF395" i="2"/>
  <c r="R395" i="2"/>
  <c r="AE395" i="2"/>
  <c r="AB393" i="2"/>
  <c r="AA393" i="2"/>
  <c r="Z393" i="2"/>
  <c r="AM393" i="2"/>
  <c r="Y393" i="2"/>
  <c r="AL393" i="2"/>
  <c r="X393" i="2"/>
  <c r="AK393" i="2"/>
  <c r="W393" i="2"/>
  <c r="AJ393" i="2"/>
  <c r="V393" i="2"/>
  <c r="AI393" i="2"/>
  <c r="U393" i="2"/>
  <c r="AH393" i="2"/>
  <c r="T393" i="2"/>
  <c r="AG393" i="2"/>
  <c r="S393" i="2"/>
  <c r="AF393" i="2"/>
  <c r="R393" i="2"/>
  <c r="AE393" i="2"/>
  <c r="AB391" i="2"/>
  <c r="AA391" i="2"/>
  <c r="Z391" i="2"/>
  <c r="AM391" i="2"/>
  <c r="Y391" i="2"/>
  <c r="AL391" i="2"/>
  <c r="X391" i="2"/>
  <c r="AK391" i="2"/>
  <c r="W391" i="2"/>
  <c r="AJ391" i="2"/>
  <c r="V391" i="2"/>
  <c r="AI391" i="2"/>
  <c r="U391" i="2"/>
  <c r="AH391" i="2"/>
  <c r="T391" i="2"/>
  <c r="AG391" i="2"/>
  <c r="S391" i="2"/>
  <c r="AF391" i="2"/>
  <c r="R391" i="2"/>
  <c r="AE391" i="2"/>
  <c r="AB389" i="2"/>
  <c r="AA389" i="2"/>
  <c r="Z389" i="2"/>
  <c r="AM389" i="2"/>
  <c r="Y389" i="2"/>
  <c r="AL389" i="2"/>
  <c r="X389" i="2"/>
  <c r="AK389" i="2"/>
  <c r="W389" i="2"/>
  <c r="AJ389" i="2"/>
  <c r="V389" i="2"/>
  <c r="AI389" i="2"/>
  <c r="U389" i="2"/>
  <c r="AH389" i="2"/>
  <c r="T389" i="2"/>
  <c r="AG389" i="2"/>
  <c r="S389" i="2"/>
  <c r="AF389" i="2"/>
  <c r="R389" i="2"/>
  <c r="AE389" i="2"/>
  <c r="AB387" i="2"/>
  <c r="AA387" i="2"/>
  <c r="Z387" i="2"/>
  <c r="AM387" i="2"/>
  <c r="Y387" i="2"/>
  <c r="AL387" i="2"/>
  <c r="X387" i="2"/>
  <c r="AK387" i="2"/>
  <c r="W387" i="2"/>
  <c r="AJ387" i="2"/>
  <c r="V387" i="2"/>
  <c r="AI387" i="2"/>
  <c r="U387" i="2"/>
  <c r="AH387" i="2"/>
  <c r="T387" i="2"/>
  <c r="AG387" i="2"/>
  <c r="S387" i="2"/>
  <c r="AF387" i="2"/>
  <c r="R387" i="2"/>
  <c r="AE387" i="2"/>
  <c r="AB385" i="2"/>
  <c r="AA385" i="2"/>
  <c r="Z385" i="2"/>
  <c r="AM385" i="2"/>
  <c r="Y385" i="2"/>
  <c r="AL385" i="2"/>
  <c r="X385" i="2"/>
  <c r="AK385" i="2"/>
  <c r="W385" i="2"/>
  <c r="AJ385" i="2"/>
  <c r="V385" i="2"/>
  <c r="AI385" i="2"/>
  <c r="U385" i="2"/>
  <c r="AH385" i="2"/>
  <c r="T385" i="2"/>
  <c r="AG385" i="2"/>
  <c r="S385" i="2"/>
  <c r="AF385" i="2"/>
  <c r="R385" i="2"/>
  <c r="AE385" i="2"/>
  <c r="AB383" i="2"/>
  <c r="AA383" i="2"/>
  <c r="Z383" i="2"/>
  <c r="AM383" i="2"/>
  <c r="Y383" i="2"/>
  <c r="AL383" i="2"/>
  <c r="X383" i="2"/>
  <c r="AK383" i="2"/>
  <c r="W383" i="2"/>
  <c r="AJ383" i="2"/>
  <c r="V383" i="2"/>
  <c r="AI383" i="2"/>
  <c r="U383" i="2"/>
  <c r="AH383" i="2"/>
  <c r="T383" i="2"/>
  <c r="AG383" i="2"/>
  <c r="S383" i="2"/>
  <c r="AF383" i="2"/>
  <c r="R383" i="2"/>
  <c r="AE383" i="2"/>
  <c r="AB381" i="2"/>
  <c r="AA381" i="2"/>
  <c r="Z381" i="2"/>
  <c r="AM381" i="2"/>
  <c r="Y381" i="2"/>
  <c r="AL381" i="2"/>
  <c r="X381" i="2"/>
  <c r="AK381" i="2"/>
  <c r="W381" i="2"/>
  <c r="AJ381" i="2"/>
  <c r="V381" i="2"/>
  <c r="AI381" i="2"/>
  <c r="U381" i="2"/>
  <c r="AH381" i="2"/>
  <c r="T381" i="2"/>
  <c r="AG381" i="2"/>
  <c r="S381" i="2"/>
  <c r="AF381" i="2"/>
  <c r="R381" i="2"/>
  <c r="AE381" i="2"/>
  <c r="AB379" i="2"/>
  <c r="AA379" i="2"/>
  <c r="Z379" i="2"/>
  <c r="AM379" i="2"/>
  <c r="Y379" i="2"/>
  <c r="AL379" i="2"/>
  <c r="X379" i="2"/>
  <c r="AK379" i="2"/>
  <c r="W379" i="2"/>
  <c r="AJ379" i="2"/>
  <c r="V379" i="2"/>
  <c r="AI379" i="2"/>
  <c r="U379" i="2"/>
  <c r="AH379" i="2"/>
  <c r="T379" i="2"/>
  <c r="AG379" i="2"/>
  <c r="S379" i="2"/>
  <c r="AF379" i="2"/>
  <c r="R379" i="2"/>
  <c r="AE379" i="2"/>
  <c r="B378" i="2"/>
  <c r="AB377" i="2"/>
  <c r="AA377" i="2"/>
  <c r="Z377" i="2"/>
  <c r="AM377" i="2"/>
  <c r="Y377" i="2"/>
  <c r="AL377" i="2"/>
  <c r="X377" i="2"/>
  <c r="AK377" i="2"/>
  <c r="W377" i="2"/>
  <c r="AJ377" i="2"/>
  <c r="V377" i="2"/>
  <c r="AI377" i="2"/>
  <c r="U377" i="2"/>
  <c r="AH377" i="2"/>
  <c r="T377" i="2"/>
  <c r="AG377" i="2"/>
  <c r="S377" i="2"/>
  <c r="AF377" i="2"/>
  <c r="R377" i="2"/>
  <c r="AE377" i="2"/>
  <c r="B377" i="2"/>
  <c r="B376" i="2"/>
  <c r="AB375" i="2"/>
  <c r="AA375" i="2"/>
  <c r="Z375" i="2"/>
  <c r="AM375" i="2"/>
  <c r="Y375" i="2"/>
  <c r="AL375" i="2"/>
  <c r="X375" i="2"/>
  <c r="AK375" i="2"/>
  <c r="W375" i="2"/>
  <c r="AJ375" i="2"/>
  <c r="V375" i="2"/>
  <c r="AI375" i="2"/>
  <c r="U375" i="2"/>
  <c r="AH375" i="2"/>
  <c r="T375" i="2"/>
  <c r="AG375" i="2"/>
  <c r="S375" i="2"/>
  <c r="AF375" i="2"/>
  <c r="R375" i="2"/>
  <c r="AE375" i="2"/>
  <c r="B375" i="2"/>
  <c r="B374" i="2"/>
  <c r="AB373" i="2"/>
  <c r="AA373" i="2"/>
  <c r="Z373" i="2"/>
  <c r="AM373" i="2"/>
  <c r="Y373" i="2"/>
  <c r="AL373" i="2"/>
  <c r="X373" i="2"/>
  <c r="AK373" i="2"/>
  <c r="W373" i="2"/>
  <c r="AJ373" i="2"/>
  <c r="V373" i="2"/>
  <c r="AI373" i="2"/>
  <c r="U373" i="2"/>
  <c r="AH373" i="2"/>
  <c r="T373" i="2"/>
  <c r="AG373" i="2"/>
  <c r="S373" i="2"/>
  <c r="AF373" i="2"/>
  <c r="R373" i="2"/>
  <c r="AE373" i="2"/>
  <c r="B373" i="2"/>
  <c r="B372" i="2"/>
  <c r="AB371" i="2"/>
  <c r="AA371" i="2"/>
  <c r="Z371" i="2"/>
  <c r="AM371" i="2"/>
  <c r="Y371" i="2"/>
  <c r="AL371" i="2"/>
  <c r="X371" i="2"/>
  <c r="AK371" i="2"/>
  <c r="W371" i="2"/>
  <c r="AJ371" i="2"/>
  <c r="V371" i="2"/>
  <c r="AI371" i="2"/>
  <c r="U371" i="2"/>
  <c r="AH371" i="2"/>
  <c r="T371" i="2"/>
  <c r="AG371" i="2"/>
  <c r="S371" i="2"/>
  <c r="AF371" i="2"/>
  <c r="R371" i="2"/>
  <c r="AE371" i="2"/>
  <c r="B371" i="2"/>
  <c r="B370" i="2"/>
  <c r="AB369" i="2"/>
  <c r="AA369" i="2"/>
  <c r="Z369" i="2"/>
  <c r="AM369" i="2"/>
  <c r="Y369" i="2"/>
  <c r="AL369" i="2"/>
  <c r="X369" i="2"/>
  <c r="AK369" i="2"/>
  <c r="W369" i="2"/>
  <c r="AJ369" i="2"/>
  <c r="V369" i="2"/>
  <c r="AI369" i="2"/>
  <c r="U369" i="2"/>
  <c r="AH369" i="2"/>
  <c r="T369" i="2"/>
  <c r="AG369" i="2"/>
  <c r="S369" i="2"/>
  <c r="AF369" i="2"/>
  <c r="R369" i="2"/>
  <c r="AE369" i="2"/>
  <c r="B369" i="2"/>
  <c r="B368" i="2"/>
  <c r="AB367" i="2"/>
  <c r="AA367" i="2"/>
  <c r="Z367" i="2"/>
  <c r="AM367" i="2"/>
  <c r="Y367" i="2"/>
  <c r="AL367" i="2"/>
  <c r="X367" i="2"/>
  <c r="AK367" i="2"/>
  <c r="W367" i="2"/>
  <c r="AJ367" i="2"/>
  <c r="V367" i="2"/>
  <c r="AI367" i="2"/>
  <c r="U367" i="2"/>
  <c r="AH367" i="2"/>
  <c r="T367" i="2"/>
  <c r="AG367" i="2"/>
  <c r="S367" i="2"/>
  <c r="AF367" i="2"/>
  <c r="R367" i="2"/>
  <c r="AE367" i="2"/>
  <c r="B367" i="2"/>
  <c r="B366" i="2"/>
  <c r="AB365" i="2"/>
  <c r="AA365" i="2"/>
  <c r="Z365" i="2"/>
  <c r="AM365" i="2"/>
  <c r="Y365" i="2"/>
  <c r="AL365" i="2"/>
  <c r="X365" i="2"/>
  <c r="AK365" i="2"/>
  <c r="W365" i="2"/>
  <c r="AJ365" i="2"/>
  <c r="V365" i="2"/>
  <c r="AI365" i="2"/>
  <c r="U365" i="2"/>
  <c r="AH365" i="2"/>
  <c r="T365" i="2"/>
  <c r="AG365" i="2"/>
  <c r="S365" i="2"/>
  <c r="AF365" i="2"/>
  <c r="R365" i="2"/>
  <c r="AE365" i="2"/>
  <c r="B365" i="2"/>
  <c r="B364" i="2"/>
  <c r="AB363" i="2"/>
  <c r="AA363" i="2"/>
  <c r="Z363" i="2"/>
  <c r="AM363" i="2"/>
  <c r="Y363" i="2"/>
  <c r="AL363" i="2"/>
  <c r="X363" i="2"/>
  <c r="AK363" i="2"/>
  <c r="W363" i="2"/>
  <c r="AJ363" i="2"/>
  <c r="V363" i="2"/>
  <c r="AI363" i="2"/>
  <c r="U363" i="2"/>
  <c r="AH363" i="2"/>
  <c r="T363" i="2"/>
  <c r="AG363" i="2"/>
  <c r="S363" i="2"/>
  <c r="AF363" i="2"/>
  <c r="R363" i="2"/>
  <c r="AE363" i="2"/>
  <c r="B363" i="2"/>
  <c r="B362" i="2"/>
  <c r="AB361" i="2"/>
  <c r="AA361" i="2"/>
  <c r="Z361" i="2"/>
  <c r="AM361" i="2"/>
  <c r="Y361" i="2"/>
  <c r="AL361" i="2"/>
  <c r="X361" i="2"/>
  <c r="AK361" i="2"/>
  <c r="W361" i="2"/>
  <c r="AJ361" i="2"/>
  <c r="V361" i="2"/>
  <c r="AI361" i="2"/>
  <c r="U361" i="2"/>
  <c r="AH361" i="2"/>
  <c r="T361" i="2"/>
  <c r="AG361" i="2"/>
  <c r="S361" i="2"/>
  <c r="AF361" i="2"/>
  <c r="R361" i="2"/>
  <c r="AE361" i="2"/>
  <c r="B361" i="2"/>
  <c r="B360" i="2"/>
  <c r="AB359" i="2"/>
  <c r="AA359" i="2"/>
  <c r="Z359" i="2"/>
  <c r="AM359" i="2"/>
  <c r="Y359" i="2"/>
  <c r="AL359" i="2"/>
  <c r="X359" i="2"/>
  <c r="AK359" i="2"/>
  <c r="W359" i="2"/>
  <c r="AJ359" i="2"/>
  <c r="V359" i="2"/>
  <c r="AI359" i="2"/>
  <c r="U359" i="2"/>
  <c r="AH359" i="2"/>
  <c r="T359" i="2"/>
  <c r="AG359" i="2"/>
  <c r="S359" i="2"/>
  <c r="AF359" i="2"/>
  <c r="R359" i="2"/>
  <c r="AE359" i="2"/>
  <c r="B359" i="2"/>
  <c r="B358" i="2"/>
  <c r="AB357" i="2"/>
  <c r="AA357" i="2"/>
  <c r="Z357" i="2"/>
  <c r="AM357" i="2"/>
  <c r="Y357" i="2"/>
  <c r="AL357" i="2"/>
  <c r="X357" i="2"/>
  <c r="AK357" i="2"/>
  <c r="W357" i="2"/>
  <c r="AJ357" i="2"/>
  <c r="V357" i="2"/>
  <c r="AI357" i="2"/>
  <c r="U357" i="2"/>
  <c r="AH357" i="2"/>
  <c r="T357" i="2"/>
  <c r="AG357" i="2"/>
  <c r="S357" i="2"/>
  <c r="AF357" i="2"/>
  <c r="R357" i="2"/>
  <c r="AE357" i="2"/>
  <c r="B357" i="2"/>
  <c r="B356" i="2"/>
  <c r="AB355" i="2"/>
  <c r="AA355" i="2"/>
  <c r="Z355" i="2"/>
  <c r="AM355" i="2"/>
  <c r="Y355" i="2"/>
  <c r="AL355" i="2"/>
  <c r="X355" i="2"/>
  <c r="AK355" i="2"/>
  <c r="W355" i="2"/>
  <c r="AJ355" i="2"/>
  <c r="V355" i="2"/>
  <c r="AI355" i="2"/>
  <c r="U355" i="2"/>
  <c r="AH355" i="2"/>
  <c r="T355" i="2"/>
  <c r="AG355" i="2"/>
  <c r="S355" i="2"/>
  <c r="AF355" i="2"/>
  <c r="R355" i="2"/>
  <c r="AE355" i="2"/>
  <c r="B355" i="2"/>
  <c r="B354" i="2"/>
  <c r="AB353" i="2"/>
  <c r="AA353" i="2"/>
  <c r="Z353" i="2"/>
  <c r="AM353" i="2"/>
  <c r="Y353" i="2"/>
  <c r="AL353" i="2"/>
  <c r="X353" i="2"/>
  <c r="AK353" i="2"/>
  <c r="W353" i="2"/>
  <c r="AJ353" i="2"/>
  <c r="V353" i="2"/>
  <c r="AI353" i="2"/>
  <c r="U353" i="2"/>
  <c r="AH353" i="2"/>
  <c r="T353" i="2"/>
  <c r="AG353" i="2"/>
  <c r="S353" i="2"/>
  <c r="AF353" i="2"/>
  <c r="R353" i="2"/>
  <c r="AE353" i="2"/>
  <c r="B353" i="2"/>
  <c r="B352" i="2"/>
  <c r="AB351" i="2"/>
  <c r="AA351" i="2"/>
  <c r="Z351" i="2"/>
  <c r="AM351" i="2"/>
  <c r="Y351" i="2"/>
  <c r="AL351" i="2"/>
  <c r="X351" i="2"/>
  <c r="AK351" i="2"/>
  <c r="W351" i="2"/>
  <c r="AJ351" i="2"/>
  <c r="V351" i="2"/>
  <c r="AI351" i="2"/>
  <c r="U351" i="2"/>
  <c r="AH351" i="2"/>
  <c r="T351" i="2"/>
  <c r="AG351" i="2"/>
  <c r="S351" i="2"/>
  <c r="AF351" i="2"/>
  <c r="R351" i="2"/>
  <c r="AE351" i="2"/>
  <c r="AB349" i="2"/>
  <c r="AA349" i="2"/>
  <c r="Z349" i="2"/>
  <c r="AM349" i="2"/>
  <c r="Y349" i="2"/>
  <c r="AL349" i="2"/>
  <c r="X349" i="2"/>
  <c r="AK349" i="2"/>
  <c r="W349" i="2"/>
  <c r="AJ349" i="2"/>
  <c r="V349" i="2"/>
  <c r="AI349" i="2"/>
  <c r="U349" i="2"/>
  <c r="AH349" i="2"/>
  <c r="T349" i="2"/>
  <c r="AG349" i="2"/>
  <c r="S349" i="2"/>
  <c r="AF349" i="2"/>
  <c r="R349" i="2"/>
  <c r="AE349" i="2"/>
  <c r="B349" i="2"/>
  <c r="B348" i="2"/>
  <c r="AB347" i="2"/>
  <c r="AA347" i="2"/>
  <c r="Z347" i="2"/>
  <c r="AM347" i="2"/>
  <c r="Y347" i="2"/>
  <c r="AL347" i="2"/>
  <c r="X347" i="2"/>
  <c r="AK347" i="2"/>
  <c r="W347" i="2"/>
  <c r="AJ347" i="2"/>
  <c r="V347" i="2"/>
  <c r="AI347" i="2"/>
  <c r="U347" i="2"/>
  <c r="AH347" i="2"/>
  <c r="T347" i="2"/>
  <c r="AG347" i="2"/>
  <c r="S347" i="2"/>
  <c r="AF347" i="2"/>
  <c r="R347" i="2"/>
  <c r="AE347" i="2"/>
  <c r="B347" i="2"/>
  <c r="E346" i="2"/>
  <c r="B346" i="2"/>
  <c r="AB345" i="2"/>
  <c r="AA345" i="2"/>
  <c r="Z345" i="2"/>
  <c r="AM345" i="2"/>
  <c r="Y345" i="2"/>
  <c r="AL345" i="2"/>
  <c r="X345" i="2"/>
  <c r="AK345" i="2"/>
  <c r="W345" i="2"/>
  <c r="AJ345" i="2"/>
  <c r="V345" i="2"/>
  <c r="AI345" i="2"/>
  <c r="U345" i="2"/>
  <c r="AH345" i="2"/>
  <c r="T345" i="2"/>
  <c r="AG345" i="2"/>
  <c r="S345" i="2"/>
  <c r="AF345" i="2"/>
  <c r="R345" i="2"/>
  <c r="AE345" i="2"/>
  <c r="B345" i="2"/>
  <c r="E344" i="2"/>
  <c r="B344" i="2"/>
  <c r="AB343" i="2"/>
  <c r="AA343" i="2"/>
  <c r="Z343" i="2"/>
  <c r="AM343" i="2"/>
  <c r="Y343" i="2"/>
  <c r="AL343" i="2"/>
  <c r="X343" i="2"/>
  <c r="AK343" i="2"/>
  <c r="W343" i="2"/>
  <c r="AJ343" i="2"/>
  <c r="V343" i="2"/>
  <c r="AI343" i="2"/>
  <c r="U343" i="2"/>
  <c r="AH343" i="2"/>
  <c r="T343" i="2"/>
  <c r="AG343" i="2"/>
  <c r="S343" i="2"/>
  <c r="AF343" i="2"/>
  <c r="R343" i="2"/>
  <c r="AE343" i="2"/>
  <c r="B343" i="2"/>
  <c r="F352" i="2"/>
  <c r="E342" i="2"/>
  <c r="B342" i="2"/>
  <c r="AB341" i="2"/>
  <c r="AA341" i="2"/>
  <c r="Z341" i="2"/>
  <c r="AM341" i="2"/>
  <c r="Y341" i="2"/>
  <c r="AL341" i="2"/>
  <c r="X341" i="2"/>
  <c r="AK341" i="2"/>
  <c r="W341" i="2"/>
  <c r="AJ341" i="2"/>
  <c r="V341" i="2"/>
  <c r="AI341" i="2"/>
  <c r="U341" i="2"/>
  <c r="AH341" i="2"/>
  <c r="T341" i="2"/>
  <c r="AG341" i="2"/>
  <c r="S341" i="2"/>
  <c r="AF341" i="2"/>
  <c r="R341" i="2"/>
  <c r="AE341" i="2"/>
  <c r="B341" i="2"/>
  <c r="E340" i="2"/>
  <c r="B340" i="2"/>
  <c r="AB339" i="2"/>
  <c r="AA339" i="2"/>
  <c r="Z339" i="2"/>
  <c r="AM339" i="2"/>
  <c r="Y339" i="2"/>
  <c r="AL339" i="2"/>
  <c r="X339" i="2"/>
  <c r="AK339" i="2"/>
  <c r="W339" i="2"/>
  <c r="AJ339" i="2"/>
  <c r="V339" i="2"/>
  <c r="AI339" i="2"/>
  <c r="U339" i="2"/>
  <c r="AH339" i="2"/>
  <c r="T339" i="2"/>
  <c r="AG339" i="2"/>
  <c r="S339" i="2"/>
  <c r="AF339" i="2"/>
  <c r="R339" i="2"/>
  <c r="AE339" i="2"/>
  <c r="B339" i="2"/>
  <c r="E338" i="2"/>
  <c r="B338" i="2"/>
  <c r="AB337" i="2"/>
  <c r="AA337" i="2"/>
  <c r="Z337" i="2"/>
  <c r="AM337" i="2"/>
  <c r="Y337" i="2"/>
  <c r="AL337" i="2"/>
  <c r="X337" i="2"/>
  <c r="AK337" i="2"/>
  <c r="W337" i="2"/>
  <c r="AJ337" i="2"/>
  <c r="V337" i="2"/>
  <c r="AI337" i="2"/>
  <c r="U337" i="2"/>
  <c r="AH337" i="2"/>
  <c r="T337" i="2"/>
  <c r="AG337" i="2"/>
  <c r="S337" i="2"/>
  <c r="AF337" i="2"/>
  <c r="R337" i="2"/>
  <c r="AE337" i="2"/>
  <c r="B337" i="2"/>
  <c r="E336" i="2"/>
  <c r="B336" i="2"/>
  <c r="AB335" i="2"/>
  <c r="AA335" i="2"/>
  <c r="Z335" i="2"/>
  <c r="AM335" i="2"/>
  <c r="Y335" i="2"/>
  <c r="AL335" i="2"/>
  <c r="X335" i="2"/>
  <c r="AK335" i="2"/>
  <c r="W335" i="2"/>
  <c r="AJ335" i="2"/>
  <c r="V335" i="2"/>
  <c r="AI335" i="2"/>
  <c r="U335" i="2"/>
  <c r="AH335" i="2"/>
  <c r="T335" i="2"/>
  <c r="AG335" i="2"/>
  <c r="S335" i="2"/>
  <c r="AF335" i="2"/>
  <c r="R335" i="2"/>
  <c r="AE335" i="2"/>
  <c r="B335" i="2"/>
  <c r="L334" i="2"/>
  <c r="J334" i="2"/>
  <c r="E334" i="2"/>
  <c r="B334" i="2"/>
  <c r="AB333" i="2"/>
  <c r="AA333" i="2"/>
  <c r="Z333" i="2"/>
  <c r="AM333" i="2"/>
  <c r="Y333" i="2"/>
  <c r="AL333" i="2"/>
  <c r="X333" i="2"/>
  <c r="AK333" i="2"/>
  <c r="W333" i="2"/>
  <c r="AJ333" i="2"/>
  <c r="V333" i="2"/>
  <c r="AI333" i="2"/>
  <c r="U333" i="2"/>
  <c r="AH333" i="2"/>
  <c r="T333" i="2"/>
  <c r="AG333" i="2"/>
  <c r="S333" i="2"/>
  <c r="AF333" i="2"/>
  <c r="R333" i="2"/>
  <c r="AE333" i="2"/>
  <c r="B333" i="2"/>
  <c r="E332" i="2"/>
  <c r="B332" i="2"/>
  <c r="AB331" i="2"/>
  <c r="AA331" i="2"/>
  <c r="Z331" i="2"/>
  <c r="AM331" i="2"/>
  <c r="Y331" i="2"/>
  <c r="AL331" i="2"/>
  <c r="X331" i="2"/>
  <c r="AK331" i="2"/>
  <c r="W331" i="2"/>
  <c r="AJ331" i="2"/>
  <c r="V331" i="2"/>
  <c r="AI331" i="2"/>
  <c r="U331" i="2"/>
  <c r="AH331" i="2"/>
  <c r="T331" i="2"/>
  <c r="AG331" i="2"/>
  <c r="S331" i="2"/>
  <c r="AF331" i="2"/>
  <c r="R331" i="2"/>
  <c r="AE331" i="2"/>
  <c r="B331" i="2"/>
  <c r="E330" i="2"/>
  <c r="B330" i="2"/>
  <c r="AB329" i="2"/>
  <c r="AA329" i="2"/>
  <c r="Z329" i="2"/>
  <c r="AM329" i="2"/>
  <c r="Y329" i="2"/>
  <c r="AL329" i="2"/>
  <c r="X329" i="2"/>
  <c r="AK329" i="2"/>
  <c r="W329" i="2"/>
  <c r="AJ329" i="2"/>
  <c r="V329" i="2"/>
  <c r="AI329" i="2"/>
  <c r="U329" i="2"/>
  <c r="AH329" i="2"/>
  <c r="T329" i="2"/>
  <c r="AG329" i="2"/>
  <c r="S329" i="2"/>
  <c r="AF329" i="2"/>
  <c r="R329" i="2"/>
  <c r="AE329" i="2"/>
  <c r="B329" i="2"/>
  <c r="E328" i="2"/>
  <c r="B328" i="2"/>
  <c r="AB327" i="2"/>
  <c r="AA327" i="2"/>
  <c r="Z327" i="2"/>
  <c r="AM327" i="2"/>
  <c r="Y327" i="2"/>
  <c r="AL327" i="2"/>
  <c r="X327" i="2"/>
  <c r="AK327" i="2"/>
  <c r="W327" i="2"/>
  <c r="AJ327" i="2"/>
  <c r="V327" i="2"/>
  <c r="AI327" i="2"/>
  <c r="U327" i="2"/>
  <c r="AH327" i="2"/>
  <c r="T327" i="2"/>
  <c r="AG327" i="2"/>
  <c r="S327" i="2"/>
  <c r="AF327" i="2"/>
  <c r="R327" i="2"/>
  <c r="AE327" i="2"/>
  <c r="B327" i="2"/>
  <c r="G352" i="2"/>
  <c r="K326" i="2"/>
  <c r="J326" i="2"/>
  <c r="I326" i="2"/>
  <c r="H326" i="2"/>
  <c r="G326" i="2"/>
  <c r="F326" i="2"/>
  <c r="E326" i="2"/>
  <c r="B326" i="2"/>
  <c r="AB325" i="2"/>
  <c r="AA325" i="2"/>
  <c r="Z325" i="2"/>
  <c r="AM325" i="2"/>
  <c r="Y325" i="2"/>
  <c r="AL325" i="2"/>
  <c r="X325" i="2"/>
  <c r="AK325" i="2"/>
  <c r="W325" i="2"/>
  <c r="AJ325" i="2"/>
  <c r="V325" i="2"/>
  <c r="AI325" i="2"/>
  <c r="U325" i="2"/>
  <c r="AH325" i="2"/>
  <c r="T325" i="2"/>
  <c r="AG325" i="2"/>
  <c r="S325" i="2"/>
  <c r="AF325" i="2"/>
  <c r="R325" i="2"/>
  <c r="AE325" i="2"/>
  <c r="B325" i="2"/>
  <c r="H324" i="2"/>
  <c r="G324" i="2"/>
  <c r="F324" i="2"/>
  <c r="E324" i="2"/>
  <c r="B324" i="2"/>
  <c r="AB323" i="2"/>
  <c r="AA323" i="2"/>
  <c r="Z323" i="2"/>
  <c r="AM323" i="2"/>
  <c r="Y323" i="2"/>
  <c r="AL323" i="2"/>
  <c r="X323" i="2"/>
  <c r="AK323" i="2"/>
  <c r="W323" i="2"/>
  <c r="AJ323" i="2"/>
  <c r="V323" i="2"/>
  <c r="AI323" i="2"/>
  <c r="U323" i="2"/>
  <c r="AH323" i="2"/>
  <c r="T323" i="2"/>
  <c r="AG323" i="2"/>
  <c r="S323" i="2"/>
  <c r="AF323" i="2"/>
  <c r="R323" i="2"/>
  <c r="AE323" i="2"/>
  <c r="B323" i="2"/>
  <c r="H338" i="2"/>
  <c r="E322" i="2"/>
  <c r="B322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Z205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R205" i="2"/>
  <c r="U205" i="2"/>
  <c r="Q205" i="2"/>
  <c r="E205" i="2"/>
  <c r="P205" i="2"/>
  <c r="L205" i="2"/>
  <c r="AD73" i="2"/>
  <c r="AC73" i="2"/>
  <c r="AB73" i="2"/>
  <c r="AU205" i="2"/>
  <c r="AA73" i="2"/>
  <c r="AT205" i="2"/>
  <c r="Z73" i="2"/>
  <c r="AS205" i="2"/>
  <c r="Y73" i="2"/>
  <c r="AR205" i="2"/>
  <c r="X73" i="2"/>
  <c r="AQ205" i="2"/>
  <c r="W73" i="2"/>
  <c r="AP205" i="2"/>
  <c r="V73" i="2"/>
  <c r="AO205" i="2"/>
  <c r="Y205" i="2"/>
  <c r="T205" i="2"/>
  <c r="S205" i="2"/>
  <c r="I205" i="2"/>
  <c r="H205" i="2"/>
  <c r="G205" i="2"/>
  <c r="F205" i="2"/>
  <c r="AD72" i="2"/>
  <c r="AC72" i="2"/>
  <c r="X72" i="2"/>
  <c r="AN205" i="2"/>
  <c r="W72" i="2"/>
  <c r="AM205" i="2"/>
  <c r="V72" i="2"/>
  <c r="AL205" i="2"/>
  <c r="X205" i="2"/>
  <c r="N205" i="2"/>
  <c r="D205" i="2"/>
  <c r="AD71" i="2"/>
  <c r="AC71" i="2"/>
  <c r="AA71" i="2" a="1"/>
  <c r="AA71" i="2"/>
  <c r="AK205" i="2"/>
  <c r="Y71" i="2"/>
  <c r="AJ205" i="2"/>
  <c r="X71" i="2"/>
  <c r="AI205" i="2"/>
  <c r="W71" i="2"/>
  <c r="AH205" i="2"/>
  <c r="V71" i="2"/>
  <c r="AG205" i="2"/>
  <c r="W205" i="2"/>
  <c r="V205" i="2"/>
  <c r="M205" i="2"/>
  <c r="J205" i="2"/>
  <c r="C205" i="2"/>
  <c r="B205" i="2"/>
  <c r="AD70" i="2"/>
  <c r="AC70" i="2"/>
  <c r="AA70" i="2"/>
  <c r="AF205" i="2"/>
  <c r="Z70" i="2"/>
  <c r="AE205" i="2"/>
  <c r="Y70" i="2"/>
  <c r="AD205" i="2"/>
  <c r="X70" i="2"/>
  <c r="AC205" i="2"/>
  <c r="W70" i="2"/>
  <c r="AB205" i="2"/>
  <c r="V70" i="2"/>
  <c r="AA205" i="2"/>
  <c r="AD62" i="2"/>
  <c r="AC62" i="2"/>
  <c r="AD61" i="2"/>
  <c r="AC61" i="2"/>
  <c r="AD60" i="2"/>
  <c r="AC60" i="2"/>
  <c r="AD59" i="2"/>
  <c r="AC59" i="2"/>
  <c r="AC3" i="5"/>
  <c r="AB3" i="5"/>
  <c r="AA3" i="5"/>
  <c r="AG5" i="5" a="1"/>
  <c r="AG5" i="5"/>
  <c r="AG6" i="5" a="1"/>
  <c r="AG6" i="5"/>
  <c r="AG7" i="5"/>
  <c r="AH5" i="5" a="1"/>
  <c r="AH5" i="5"/>
  <c r="AH6" i="5" a="1"/>
  <c r="AH6" i="5"/>
  <c r="AH7" i="5"/>
  <c r="AI5" i="5" a="1"/>
  <c r="AI5" i="5"/>
  <c r="AI6" i="5" a="1"/>
  <c r="AI6" i="5"/>
  <c r="AI7" i="5"/>
  <c r="AJ5" i="5" a="1"/>
  <c r="AJ5" i="5"/>
  <c r="AJ6" i="5" a="1"/>
  <c r="AJ6" i="5"/>
  <c r="AJ7" i="5"/>
  <c r="AK5" i="5" a="1"/>
  <c r="AK5" i="5"/>
  <c r="AK6" i="5" a="1"/>
  <c r="AK6" i="5"/>
  <c r="AK7" i="5"/>
  <c r="AL5" i="5" a="1"/>
  <c r="AL5" i="5"/>
  <c r="AL6" i="5" a="1"/>
  <c r="AL6" i="5"/>
  <c r="AL7" i="5"/>
  <c r="AM5" i="5" a="1"/>
  <c r="AM5" i="5"/>
  <c r="AM6" i="5" a="1"/>
  <c r="AM6" i="5"/>
  <c r="AM7" i="5"/>
  <c r="AM12" i="5" a="1"/>
  <c r="AM12" i="5"/>
  <c r="AM13" i="5" a="1"/>
  <c r="AM13" i="5"/>
  <c r="AM14" i="5"/>
  <c r="AF20" i="5" a="1"/>
  <c r="AF20" i="5"/>
  <c r="AF21" i="5" a="1"/>
  <c r="AF21" i="5"/>
  <c r="AF22" i="5"/>
  <c r="AG20" i="5" a="1"/>
  <c r="AG20" i="5"/>
  <c r="AG21" i="5" a="1"/>
  <c r="AG21" i="5"/>
  <c r="AG22" i="5"/>
  <c r="AH20" i="5" a="1"/>
  <c r="AH20" i="5"/>
  <c r="AH21" i="5" a="1"/>
  <c r="AH21" i="5"/>
  <c r="AH22" i="5"/>
  <c r="AI20" i="5" a="1"/>
  <c r="AI20" i="5"/>
  <c r="AI21" i="5" a="1"/>
  <c r="AI21" i="5"/>
  <c r="AI22" i="5"/>
  <c r="AJ20" i="5" a="1"/>
  <c r="AJ20" i="5"/>
  <c r="AJ21" i="5" a="1"/>
  <c r="AJ21" i="5"/>
  <c r="AJ22" i="5"/>
  <c r="AK20" i="5" a="1"/>
  <c r="AK20" i="5"/>
  <c r="AK21" i="5" a="1"/>
  <c r="AK21" i="5"/>
  <c r="AK22" i="5"/>
  <c r="AL20" i="5" a="1"/>
  <c r="AL20" i="5"/>
  <c r="AL21" i="5" a="1"/>
  <c r="AL21" i="5"/>
  <c r="AL22" i="5"/>
  <c r="AM20" i="5" a="1"/>
  <c r="AM20" i="5"/>
  <c r="AM21" i="5" a="1"/>
  <c r="AM21" i="5"/>
  <c r="AM22" i="5"/>
  <c r="AM27" i="5" a="1"/>
  <c r="AM27" i="5"/>
  <c r="AM28" i="5" a="1"/>
  <c r="AM28" i="5"/>
  <c r="AM29" i="5"/>
  <c r="AH35" i="5" a="1"/>
  <c r="AH35" i="5"/>
  <c r="AH36" i="5" a="1"/>
  <c r="AH36" i="5"/>
  <c r="AH37" i="5"/>
  <c r="AI35" i="5" a="1"/>
  <c r="AI35" i="5"/>
  <c r="AI36" i="5" a="1"/>
  <c r="AI36" i="5"/>
  <c r="AI37" i="5"/>
  <c r="AJ35" i="5" a="1"/>
  <c r="AJ35" i="5"/>
  <c r="AJ36" i="5" a="1"/>
  <c r="AJ36" i="5"/>
  <c r="AJ37" i="5"/>
  <c r="AK35" i="5" a="1"/>
  <c r="AK35" i="5"/>
  <c r="AK36" i="5" a="1"/>
  <c r="AK36" i="5"/>
  <c r="AK37" i="5"/>
  <c r="AL35" i="5" a="1"/>
  <c r="AL35" i="5"/>
  <c r="AL36" i="5" a="1"/>
  <c r="AL36" i="5"/>
  <c r="AL37" i="5"/>
  <c r="AM35" i="5" a="1"/>
  <c r="AM35" i="5"/>
  <c r="AM36" i="5" a="1"/>
  <c r="AM36" i="5"/>
  <c r="AM37" i="5"/>
  <c r="AM42" i="5" a="1"/>
  <c r="AM42" i="5"/>
  <c r="AM43" i="5" a="1"/>
  <c r="AM43" i="5"/>
  <c r="AM44" i="5"/>
  <c r="AD50" i="5" a="1"/>
  <c r="AD50" i="5"/>
  <c r="AD51" i="5" a="1"/>
  <c r="AD51" i="5"/>
  <c r="AD52" i="5"/>
  <c r="AE50" i="5" a="1"/>
  <c r="AE50" i="5"/>
  <c r="AE51" i="5" a="1"/>
  <c r="AE51" i="5"/>
  <c r="AE52" i="5"/>
  <c r="AF50" i="5" a="1"/>
  <c r="AF50" i="5"/>
  <c r="AF51" i="5" a="1"/>
  <c r="AF51" i="5"/>
  <c r="AF52" i="5"/>
  <c r="AG50" i="5" a="1"/>
  <c r="AG50" i="5"/>
  <c r="AG51" i="5" a="1"/>
  <c r="AG51" i="5"/>
  <c r="AG52" i="5"/>
  <c r="AH50" i="5" a="1"/>
  <c r="AH50" i="5"/>
  <c r="AH51" i="5" a="1"/>
  <c r="AH51" i="5"/>
  <c r="AH52" i="5"/>
  <c r="AI50" i="5" a="1"/>
  <c r="AI50" i="5"/>
  <c r="AI51" i="5" a="1"/>
  <c r="AI51" i="5"/>
  <c r="AI52" i="5"/>
  <c r="AJ50" i="5" a="1"/>
  <c r="AJ50" i="5"/>
  <c r="AJ51" i="5" a="1"/>
  <c r="AJ51" i="5"/>
  <c r="AJ52" i="5"/>
  <c r="AK50" i="5" a="1"/>
  <c r="AK50" i="5"/>
  <c r="AK51" i="5" a="1"/>
  <c r="AK51" i="5"/>
  <c r="AK52" i="5"/>
  <c r="AL50" i="5" a="1"/>
  <c r="AL50" i="5"/>
  <c r="AL51" i="5" a="1"/>
  <c r="AL51" i="5"/>
  <c r="AL52" i="5"/>
  <c r="AM50" i="5" a="1"/>
  <c r="AM50" i="5"/>
  <c r="AM51" i="5" a="1"/>
  <c r="AM51" i="5"/>
  <c r="AM52" i="5"/>
  <c r="AM57" i="5" a="1"/>
  <c r="AM57" i="5"/>
  <c r="AM58" i="5" a="1"/>
  <c r="AM58" i="5"/>
  <c r="AM59" i="5"/>
  <c r="AD65" i="5" a="1"/>
  <c r="AD65" i="5"/>
  <c r="AD66" i="5" a="1"/>
  <c r="AD66" i="5"/>
  <c r="AD67" i="5"/>
  <c r="AE65" i="5" a="1"/>
  <c r="AE65" i="5"/>
  <c r="AE66" i="5" a="1"/>
  <c r="AE66" i="5"/>
  <c r="AE67" i="5"/>
  <c r="AF65" i="5" a="1"/>
  <c r="AF65" i="5"/>
  <c r="AF66" i="5" a="1"/>
  <c r="AF66" i="5"/>
  <c r="AF67" i="5"/>
  <c r="AG65" i="5" a="1"/>
  <c r="AG65" i="5"/>
  <c r="AG66" i="5" a="1"/>
  <c r="AG66" i="5"/>
  <c r="AG67" i="5"/>
  <c r="AH65" i="5" a="1"/>
  <c r="AH65" i="5"/>
  <c r="AH66" i="5" a="1"/>
  <c r="AH66" i="5"/>
  <c r="AH67" i="5"/>
  <c r="AI65" i="5" a="1"/>
  <c r="AI65" i="5"/>
  <c r="AI66" i="5" a="1"/>
  <c r="AI66" i="5"/>
  <c r="AI67" i="5"/>
  <c r="AJ65" i="5" a="1"/>
  <c r="AJ65" i="5"/>
  <c r="AJ66" i="5" a="1"/>
  <c r="AJ66" i="5"/>
  <c r="AJ67" i="5"/>
  <c r="AK65" i="5" a="1"/>
  <c r="AK65" i="5"/>
  <c r="AK66" i="5" a="1"/>
  <c r="AK66" i="5"/>
  <c r="AK67" i="5"/>
  <c r="AL65" i="5" a="1"/>
  <c r="AL65" i="5"/>
  <c r="AL66" i="5" a="1"/>
  <c r="AL66" i="5"/>
  <c r="AL67" i="5"/>
  <c r="AM65" i="5" a="1"/>
  <c r="AM65" i="5"/>
  <c r="AM66" i="5" a="1"/>
  <c r="AM66" i="5"/>
  <c r="AM67" i="5"/>
  <c r="AM72" i="5" a="1"/>
  <c r="AM72" i="5"/>
  <c r="AM73" i="5" a="1"/>
  <c r="AM73" i="5"/>
  <c r="AM74" i="5"/>
  <c r="AE80" i="5" a="1"/>
  <c r="AE80" i="5"/>
  <c r="AE81" i="5" a="1"/>
  <c r="AE81" i="5"/>
  <c r="AE82" i="5"/>
  <c r="AF80" i="5" a="1"/>
  <c r="AF80" i="5"/>
  <c r="AF81" i="5" a="1"/>
  <c r="AF81" i="5"/>
  <c r="AF82" i="5"/>
  <c r="AG80" i="5" a="1"/>
  <c r="AG80" i="5"/>
  <c r="AG81" i="5" a="1"/>
  <c r="AG81" i="5"/>
  <c r="AG82" i="5"/>
  <c r="AH80" i="5" a="1"/>
  <c r="AH80" i="5"/>
  <c r="AH81" i="5" a="1"/>
  <c r="AH81" i="5"/>
  <c r="AH82" i="5"/>
  <c r="AI80" i="5" a="1"/>
  <c r="AI80" i="5"/>
  <c r="AI81" i="5" a="1"/>
  <c r="AI81" i="5"/>
  <c r="AI82" i="5"/>
  <c r="AJ80" i="5" a="1"/>
  <c r="AJ80" i="5"/>
  <c r="AJ81" i="5" a="1"/>
  <c r="AJ81" i="5"/>
  <c r="AJ82" i="5"/>
  <c r="AK80" i="5" a="1"/>
  <c r="AK80" i="5"/>
  <c r="AK81" i="5" a="1"/>
  <c r="AK81" i="5"/>
  <c r="AK82" i="5"/>
  <c r="AL80" i="5" a="1"/>
  <c r="AL80" i="5"/>
  <c r="AL81" i="5" a="1"/>
  <c r="AL81" i="5"/>
  <c r="AL82" i="5"/>
  <c r="AM80" i="5" a="1"/>
  <c r="AM80" i="5"/>
  <c r="AM81" i="5" a="1"/>
  <c r="AM81" i="5"/>
  <c r="AM82" i="5"/>
  <c r="AM87" i="5" a="1"/>
  <c r="AM87" i="5"/>
  <c r="AM88" i="5" a="1"/>
  <c r="AM88" i="5"/>
  <c r="AM89" i="5"/>
  <c r="AJ95" i="5" a="1"/>
  <c r="AJ95" i="5"/>
  <c r="AJ96" i="5" a="1"/>
  <c r="AJ96" i="5"/>
  <c r="AJ97" i="5"/>
  <c r="AK95" i="5" a="1"/>
  <c r="AK95" i="5"/>
  <c r="AK96" i="5" a="1"/>
  <c r="AK96" i="5"/>
  <c r="AK97" i="5"/>
  <c r="AL95" i="5" a="1"/>
  <c r="AL95" i="5"/>
  <c r="AL96" i="5" a="1"/>
  <c r="AL96" i="5"/>
  <c r="AL97" i="5"/>
  <c r="AM95" i="5" a="1"/>
  <c r="AM95" i="5"/>
  <c r="AM96" i="5" a="1"/>
  <c r="AM96" i="5"/>
  <c r="AM97" i="5"/>
  <c r="AM102" i="5" a="1"/>
  <c r="AM102" i="5"/>
  <c r="AM103" i="5" a="1"/>
  <c r="AM103" i="5"/>
  <c r="AM104" i="5"/>
  <c r="AF110" i="5" a="1"/>
  <c r="AF110" i="5"/>
  <c r="AF111" i="5" a="1"/>
  <c r="AF111" i="5"/>
  <c r="AF112" i="5"/>
  <c r="AG110" i="5" a="1"/>
  <c r="AG110" i="5"/>
  <c r="AG111" i="5" a="1"/>
  <c r="AG111" i="5"/>
  <c r="AG112" i="5"/>
  <c r="AH110" i="5" a="1"/>
  <c r="AH110" i="5"/>
  <c r="AH111" i="5" a="1"/>
  <c r="AH111" i="5"/>
  <c r="AH112" i="5"/>
  <c r="AI110" i="5" a="1"/>
  <c r="AI110" i="5"/>
  <c r="AI111" i="5" a="1"/>
  <c r="AI111" i="5"/>
  <c r="AI112" i="5"/>
  <c r="AJ110" i="5" a="1"/>
  <c r="AJ110" i="5"/>
  <c r="AJ111" i="5" a="1"/>
  <c r="AJ111" i="5"/>
  <c r="AJ112" i="5"/>
  <c r="AK110" i="5" a="1"/>
  <c r="AK110" i="5"/>
  <c r="AK111" i="5" a="1"/>
  <c r="AK111" i="5"/>
  <c r="AK112" i="5"/>
  <c r="AL110" i="5" a="1"/>
  <c r="AL110" i="5"/>
  <c r="AL111" i="5" a="1"/>
  <c r="AL111" i="5"/>
  <c r="AL112" i="5"/>
  <c r="AM110" i="5" a="1"/>
  <c r="AM110" i="5"/>
  <c r="AM111" i="5" a="1"/>
  <c r="AM111" i="5"/>
  <c r="AM112" i="5"/>
  <c r="AM117" i="5" a="1"/>
  <c r="AM117" i="5"/>
  <c r="AM118" i="5" a="1"/>
  <c r="AM118" i="5"/>
  <c r="AM119" i="5"/>
  <c r="AG125" i="5" a="1"/>
  <c r="AG125" i="5"/>
  <c r="AG126" i="5" a="1"/>
  <c r="AG126" i="5"/>
  <c r="AG127" i="5"/>
  <c r="AH125" i="5" a="1"/>
  <c r="AH125" i="5"/>
  <c r="AH126" i="5" a="1"/>
  <c r="AH126" i="5"/>
  <c r="AH127" i="5"/>
  <c r="AI125" i="5" a="1"/>
  <c r="AI125" i="5"/>
  <c r="AI126" i="5" a="1"/>
  <c r="AI126" i="5"/>
  <c r="AI127" i="5"/>
  <c r="AJ125" i="5" a="1"/>
  <c r="AJ125" i="5"/>
  <c r="AJ126" i="5" a="1"/>
  <c r="AJ126" i="5"/>
  <c r="AJ127" i="5"/>
  <c r="AK125" i="5" a="1"/>
  <c r="AK125" i="5"/>
  <c r="AK126" i="5" a="1"/>
  <c r="AK126" i="5"/>
  <c r="AK127" i="5"/>
  <c r="AL125" i="5" a="1"/>
  <c r="AL125" i="5"/>
  <c r="AL126" i="5" a="1"/>
  <c r="AL126" i="5"/>
  <c r="AL127" i="5"/>
  <c r="AM125" i="5" a="1"/>
  <c r="AM125" i="5"/>
  <c r="AM126" i="5" a="1"/>
  <c r="AM126" i="5"/>
  <c r="AM127" i="5"/>
  <c r="AM132" i="5" a="1"/>
  <c r="AM132" i="5"/>
  <c r="AM133" i="5" a="1"/>
  <c r="AM133" i="5"/>
  <c r="AM134" i="5"/>
  <c r="AG138" i="5"/>
  <c r="AF138" i="5"/>
  <c r="AF140" i="5" a="1"/>
  <c r="AF140" i="5"/>
  <c r="AF141" i="5" a="1"/>
  <c r="AF141" i="5"/>
  <c r="AF142" i="5"/>
  <c r="AG140" i="5" a="1"/>
  <c r="AG140" i="5"/>
  <c r="AG141" i="5" a="1"/>
  <c r="AG141" i="5"/>
  <c r="AG142" i="5"/>
  <c r="AH140" i="5" a="1"/>
  <c r="AH140" i="5"/>
  <c r="AH141" i="5" a="1"/>
  <c r="AH141" i="5"/>
  <c r="AH142" i="5"/>
  <c r="AI140" i="5" a="1"/>
  <c r="AI140" i="5"/>
  <c r="AI141" i="5" a="1"/>
  <c r="AI141" i="5"/>
  <c r="AI142" i="5"/>
  <c r="AJ140" i="5" a="1"/>
  <c r="AJ140" i="5"/>
  <c r="AJ141" i="5" a="1"/>
  <c r="AJ141" i="5"/>
  <c r="AJ142" i="5"/>
  <c r="AK140" i="5" a="1"/>
  <c r="AK140" i="5"/>
  <c r="AK141" i="5" a="1"/>
  <c r="AK141" i="5"/>
  <c r="AK142" i="5"/>
  <c r="AL140" i="5" a="1"/>
  <c r="AL140" i="5"/>
  <c r="AL141" i="5" a="1"/>
  <c r="AL141" i="5"/>
  <c r="AL142" i="5"/>
  <c r="AM140" i="5" a="1"/>
  <c r="AM140" i="5"/>
  <c r="AM141" i="5" a="1"/>
  <c r="AM141" i="5"/>
  <c r="AM142" i="5"/>
  <c r="AM147" i="5" a="1"/>
  <c r="AM147" i="5"/>
  <c r="AM148" i="5" a="1"/>
  <c r="AM148" i="5"/>
  <c r="AM149" i="5"/>
  <c r="AE153" i="5"/>
  <c r="AD153" i="5"/>
  <c r="AH155" i="5" a="1"/>
  <c r="AH155" i="5"/>
  <c r="AH156" i="5" a="1"/>
  <c r="AH156" i="5"/>
  <c r="AH157" i="5"/>
  <c r="AI155" i="5" a="1"/>
  <c r="AI155" i="5"/>
  <c r="AI156" i="5" a="1"/>
  <c r="AI156" i="5"/>
  <c r="AI157" i="5"/>
  <c r="AJ155" i="5" a="1"/>
  <c r="AJ155" i="5"/>
  <c r="AJ156" i="5" a="1"/>
  <c r="AJ156" i="5"/>
  <c r="AJ157" i="5"/>
  <c r="AK155" i="5" a="1"/>
  <c r="AK155" i="5"/>
  <c r="AK156" i="5" a="1"/>
  <c r="AK156" i="5"/>
  <c r="AK157" i="5"/>
  <c r="AL155" i="5" a="1"/>
  <c r="AL155" i="5"/>
  <c r="AL156" i="5" a="1"/>
  <c r="AL156" i="5"/>
  <c r="AL157" i="5"/>
  <c r="AM155" i="5" a="1"/>
  <c r="AM155" i="5"/>
  <c r="AM156" i="5" a="1"/>
  <c r="AM156" i="5"/>
  <c r="AM157" i="5"/>
  <c r="AM162" i="5" a="1"/>
  <c r="AM162" i="5"/>
  <c r="AM163" i="5" a="1"/>
  <c r="AM163" i="5"/>
  <c r="AM164" i="5"/>
  <c r="AE170" i="5" a="1"/>
  <c r="AE170" i="5"/>
  <c r="AE171" i="5" a="1"/>
  <c r="AE171" i="5"/>
  <c r="AE172" i="5"/>
  <c r="AF170" i="5" a="1"/>
  <c r="AF170" i="5"/>
  <c r="AF171" i="5" a="1"/>
  <c r="AF171" i="5"/>
  <c r="AF172" i="5"/>
  <c r="AG170" i="5" a="1"/>
  <c r="AG170" i="5"/>
  <c r="AG171" i="5" a="1"/>
  <c r="AG171" i="5"/>
  <c r="AG172" i="5"/>
  <c r="AH170" i="5" a="1"/>
  <c r="AH170" i="5"/>
  <c r="AH171" i="5" a="1"/>
  <c r="AH171" i="5"/>
  <c r="AH172" i="5"/>
  <c r="AI170" i="5" a="1"/>
  <c r="AI170" i="5"/>
  <c r="AI171" i="5" a="1"/>
  <c r="AI171" i="5"/>
  <c r="AI172" i="5"/>
  <c r="AJ170" i="5" a="1"/>
  <c r="AJ170" i="5"/>
  <c r="AJ171" i="5" a="1"/>
  <c r="AJ171" i="5"/>
  <c r="AJ172" i="5"/>
  <c r="AK170" i="5" a="1"/>
  <c r="AK170" i="5"/>
  <c r="AK171" i="5" a="1"/>
  <c r="AK171" i="5"/>
  <c r="AK172" i="5"/>
  <c r="AL170" i="5" a="1"/>
  <c r="AL170" i="5"/>
  <c r="AL171" i="5" a="1"/>
  <c r="AL171" i="5"/>
  <c r="AL172" i="5"/>
  <c r="AM170" i="5" a="1"/>
  <c r="AM170" i="5"/>
  <c r="AM171" i="5" a="1"/>
  <c r="AM171" i="5"/>
  <c r="AM172" i="5"/>
  <c r="AM177" i="5" a="1"/>
  <c r="AM177" i="5"/>
  <c r="AM178" i="5" a="1"/>
  <c r="AM178" i="5"/>
  <c r="AM179" i="5"/>
  <c r="AD183" i="5"/>
  <c r="AD185" i="5" a="1"/>
  <c r="AD185" i="5"/>
  <c r="AD186" i="5" a="1"/>
  <c r="AD186" i="5"/>
  <c r="AD187" i="5"/>
  <c r="AE185" i="5" a="1"/>
  <c r="AE185" i="5"/>
  <c r="AE186" i="5" a="1"/>
  <c r="AE186" i="5"/>
  <c r="AE187" i="5"/>
  <c r="AF185" i="5" a="1"/>
  <c r="AF185" i="5"/>
  <c r="AF186" i="5" a="1"/>
  <c r="AF186" i="5"/>
  <c r="AF187" i="5"/>
  <c r="AG185" i="5" a="1"/>
  <c r="AG185" i="5"/>
  <c r="AG186" i="5" a="1"/>
  <c r="AG186" i="5"/>
  <c r="AG187" i="5"/>
  <c r="AH185" i="5" a="1"/>
  <c r="AH185" i="5"/>
  <c r="AH186" i="5" a="1"/>
  <c r="AH186" i="5"/>
  <c r="AH187" i="5"/>
  <c r="AI185" i="5" a="1"/>
  <c r="AI185" i="5"/>
  <c r="AI186" i="5" a="1"/>
  <c r="AI186" i="5"/>
  <c r="AI187" i="5"/>
  <c r="AJ185" i="5" a="1"/>
  <c r="AJ185" i="5"/>
  <c r="AJ186" i="5" a="1"/>
  <c r="AJ186" i="5"/>
  <c r="AJ187" i="5"/>
  <c r="AK185" i="5" a="1"/>
  <c r="AK185" i="5"/>
  <c r="AK186" i="5" a="1"/>
  <c r="AK186" i="5"/>
  <c r="AK187" i="5"/>
  <c r="AL185" i="5" a="1"/>
  <c r="AL185" i="5"/>
  <c r="AL186" i="5" a="1"/>
  <c r="AL186" i="5"/>
  <c r="AL187" i="5"/>
  <c r="AM185" i="5" a="1"/>
  <c r="AM185" i="5"/>
  <c r="AM186" i="5" a="1"/>
  <c r="AM186" i="5"/>
  <c r="AM187" i="5"/>
  <c r="AM192" i="5" a="1"/>
  <c r="AM192" i="5"/>
  <c r="AM193" i="5" a="1"/>
  <c r="AM193" i="5"/>
  <c r="AM194" i="5"/>
  <c r="AE198" i="5"/>
  <c r="AD198" i="5"/>
  <c r="AD200" i="5" a="1"/>
  <c r="AD200" i="5"/>
  <c r="AD201" i="5" a="1"/>
  <c r="AD201" i="5"/>
  <c r="AD202" i="5"/>
  <c r="AE200" i="5" a="1"/>
  <c r="AE200" i="5"/>
  <c r="AE201" i="5" a="1"/>
  <c r="AE201" i="5"/>
  <c r="AE202" i="5"/>
  <c r="AF200" i="5" a="1"/>
  <c r="AF200" i="5"/>
  <c r="AF201" i="5" a="1"/>
  <c r="AF201" i="5"/>
  <c r="AF202" i="5"/>
  <c r="AG200" i="5" a="1"/>
  <c r="AG200" i="5"/>
  <c r="AG201" i="5" a="1"/>
  <c r="AG201" i="5"/>
  <c r="AG202" i="5"/>
  <c r="AH200" i="5" a="1"/>
  <c r="AH200" i="5"/>
  <c r="AH201" i="5" a="1"/>
  <c r="AH201" i="5"/>
  <c r="AH202" i="5"/>
  <c r="AI200" i="5" a="1"/>
  <c r="AI200" i="5"/>
  <c r="AI201" i="5" a="1"/>
  <c r="AI201" i="5"/>
  <c r="AI202" i="5"/>
  <c r="AJ200" i="5" a="1"/>
  <c r="AJ200" i="5"/>
  <c r="AJ201" i="5" a="1"/>
  <c r="AJ201" i="5"/>
  <c r="AJ202" i="5"/>
  <c r="AK200" i="5" a="1"/>
  <c r="AK200" i="5"/>
  <c r="AK201" i="5" a="1"/>
  <c r="AK201" i="5"/>
  <c r="AK202" i="5"/>
  <c r="AL200" i="5" a="1"/>
  <c r="AL200" i="5"/>
  <c r="AL201" i="5" a="1"/>
  <c r="AL201" i="5"/>
  <c r="AL202" i="5"/>
  <c r="AM200" i="5" a="1"/>
  <c r="AM200" i="5"/>
  <c r="AM201" i="5" a="1"/>
  <c r="AM201" i="5"/>
  <c r="AM202" i="5"/>
  <c r="AM207" i="5" a="1"/>
  <c r="AM207" i="5"/>
  <c r="AM208" i="5" a="1"/>
  <c r="AM208" i="5"/>
  <c r="AM209" i="5"/>
  <c r="AM222" i="5" a="1"/>
  <c r="AM222" i="5"/>
  <c r="AM223" i="5" a="1"/>
  <c r="AM223" i="5"/>
  <c r="AM224" i="5"/>
  <c r="AD230" i="5" a="1"/>
  <c r="AD230" i="5"/>
  <c r="AD231" i="5" a="1"/>
  <c r="AD231" i="5"/>
  <c r="AD232" i="5"/>
  <c r="AE230" i="5" a="1"/>
  <c r="AE230" i="5"/>
  <c r="AE231" i="5" a="1"/>
  <c r="AE231" i="5"/>
  <c r="AE232" i="5"/>
  <c r="AF230" i="5" a="1"/>
  <c r="AF230" i="5"/>
  <c r="AF231" i="5" a="1"/>
  <c r="AF231" i="5"/>
  <c r="AF232" i="5"/>
  <c r="AG230" i="5" a="1"/>
  <c r="AG230" i="5"/>
  <c r="AG231" i="5" a="1"/>
  <c r="AG231" i="5"/>
  <c r="AG232" i="5"/>
  <c r="AH230" i="5" a="1"/>
  <c r="AH230" i="5"/>
  <c r="AH231" i="5" a="1"/>
  <c r="AH231" i="5"/>
  <c r="AH232" i="5"/>
  <c r="AI230" i="5" a="1"/>
  <c r="AI230" i="5"/>
  <c r="AI231" i="5" a="1"/>
  <c r="AI231" i="5"/>
  <c r="AI232" i="5"/>
  <c r="AJ230" i="5" a="1"/>
  <c r="AJ230" i="5"/>
  <c r="AJ231" i="5" a="1"/>
  <c r="AJ231" i="5"/>
  <c r="AJ232" i="5"/>
  <c r="AK230" i="5" a="1"/>
  <c r="AK230" i="5"/>
  <c r="AK231" i="5" a="1"/>
  <c r="AK231" i="5"/>
  <c r="AK232" i="5"/>
  <c r="AL230" i="5" a="1"/>
  <c r="AL230" i="5"/>
  <c r="AL231" i="5" a="1"/>
  <c r="AL231" i="5"/>
  <c r="AL232" i="5"/>
  <c r="AM230" i="5" a="1"/>
  <c r="AM230" i="5"/>
  <c r="AM231" i="5" a="1"/>
  <c r="AM231" i="5"/>
  <c r="AM232" i="5"/>
  <c r="AM237" i="5" a="1"/>
  <c r="AM237" i="5"/>
  <c r="AM238" i="5" a="1"/>
  <c r="AM238" i="5"/>
  <c r="AM239" i="5"/>
  <c r="AD245" i="5" a="1"/>
  <c r="AD245" i="5"/>
  <c r="AD246" i="5" a="1"/>
  <c r="AD246" i="5"/>
  <c r="AD247" i="5"/>
  <c r="AE245" i="5" a="1"/>
  <c r="AE245" i="5"/>
  <c r="AE246" i="5" a="1"/>
  <c r="AE246" i="5"/>
  <c r="AE247" i="5"/>
  <c r="AF245" i="5" a="1"/>
  <c r="AF245" i="5"/>
  <c r="AF246" i="5" a="1"/>
  <c r="AF246" i="5"/>
  <c r="AF247" i="5"/>
  <c r="AG245" i="5" a="1"/>
  <c r="AG245" i="5"/>
  <c r="AG246" i="5" a="1"/>
  <c r="AG246" i="5"/>
  <c r="AG247" i="5"/>
  <c r="AH245" i="5" a="1"/>
  <c r="AH245" i="5"/>
  <c r="AH246" i="5" a="1"/>
  <c r="AH246" i="5"/>
  <c r="AH247" i="5"/>
  <c r="AI245" i="5" a="1"/>
  <c r="AI245" i="5"/>
  <c r="AI246" i="5" a="1"/>
  <c r="AI246" i="5"/>
  <c r="AI247" i="5"/>
  <c r="AJ245" i="5" a="1"/>
  <c r="AJ245" i="5"/>
  <c r="AJ246" i="5" a="1"/>
  <c r="AJ246" i="5"/>
  <c r="AJ247" i="5"/>
  <c r="AK245" i="5" a="1"/>
  <c r="AK245" i="5"/>
  <c r="AK246" i="5" a="1"/>
  <c r="AK246" i="5"/>
  <c r="AK247" i="5"/>
  <c r="AL245" i="5" a="1"/>
  <c r="AL245" i="5"/>
  <c r="AL246" i="5" a="1"/>
  <c r="AL246" i="5"/>
  <c r="AL247" i="5"/>
  <c r="AM245" i="5" a="1"/>
  <c r="AM245" i="5"/>
  <c r="AM246" i="5" a="1"/>
  <c r="AM246" i="5"/>
  <c r="AM247" i="5"/>
  <c r="AM252" i="5" a="1"/>
  <c r="AM252" i="5"/>
  <c r="AM253" i="5" a="1"/>
  <c r="AM253" i="5"/>
  <c r="AM254" i="5"/>
  <c r="AF260" i="5" a="1"/>
  <c r="AF260" i="5"/>
  <c r="AF261" i="5" a="1"/>
  <c r="AF261" i="5"/>
  <c r="AF262" i="5"/>
  <c r="AG260" i="5" a="1"/>
  <c r="AG260" i="5"/>
  <c r="AG261" i="5" a="1"/>
  <c r="AG261" i="5"/>
  <c r="AG262" i="5"/>
  <c r="AH260" i="5" a="1"/>
  <c r="AH260" i="5"/>
  <c r="AH261" i="5" a="1"/>
  <c r="AH261" i="5"/>
  <c r="AH262" i="5"/>
  <c r="AI260" i="5" a="1"/>
  <c r="AI260" i="5"/>
  <c r="AI261" i="5" a="1"/>
  <c r="AI261" i="5"/>
  <c r="AI262" i="5"/>
  <c r="AJ260" i="5" a="1"/>
  <c r="AJ260" i="5"/>
  <c r="AJ261" i="5" a="1"/>
  <c r="AJ261" i="5"/>
  <c r="AJ262" i="5"/>
  <c r="AK260" i="5" a="1"/>
  <c r="AK260" i="5"/>
  <c r="AK261" i="5" a="1"/>
  <c r="AK261" i="5"/>
  <c r="AK262" i="5"/>
  <c r="AL260" i="5" a="1"/>
  <c r="AL260" i="5"/>
  <c r="AL261" i="5" a="1"/>
  <c r="AL261" i="5"/>
  <c r="AL262" i="5"/>
  <c r="AM260" i="5" a="1"/>
  <c r="AM260" i="5"/>
  <c r="AM261" i="5" a="1"/>
  <c r="AM261" i="5"/>
  <c r="AM262" i="5"/>
  <c r="AM267" i="5" a="1"/>
  <c r="AM267" i="5"/>
  <c r="AM268" i="5" a="1"/>
  <c r="AM268" i="5"/>
  <c r="AM269" i="5"/>
  <c r="AG275" i="5" a="1"/>
  <c r="AG275" i="5"/>
  <c r="AG276" i="5" a="1"/>
  <c r="AG276" i="5"/>
  <c r="AG277" i="5"/>
  <c r="AH275" i="5" a="1"/>
  <c r="AH275" i="5"/>
  <c r="AH276" i="5" a="1"/>
  <c r="AH276" i="5"/>
  <c r="AH277" i="5"/>
  <c r="AI275" i="5" a="1"/>
  <c r="AI275" i="5"/>
  <c r="AI276" i="5" a="1"/>
  <c r="AI276" i="5"/>
  <c r="AI277" i="5"/>
  <c r="AJ275" i="5" a="1"/>
  <c r="AJ275" i="5"/>
  <c r="AJ276" i="5" a="1"/>
  <c r="AJ276" i="5"/>
  <c r="AJ277" i="5"/>
  <c r="AK275" i="5" a="1"/>
  <c r="AK275" i="5"/>
  <c r="AK276" i="5" a="1"/>
  <c r="AK276" i="5"/>
  <c r="AK277" i="5"/>
  <c r="AL275" i="5" a="1"/>
  <c r="AL275" i="5"/>
  <c r="AL276" i="5" a="1"/>
  <c r="AL276" i="5"/>
  <c r="AL277" i="5"/>
  <c r="AM275" i="5" a="1"/>
  <c r="AM275" i="5"/>
  <c r="AM276" i="5" a="1"/>
  <c r="AM276" i="5"/>
  <c r="AM277" i="5"/>
  <c r="AM282" i="5" a="1"/>
  <c r="AM282" i="5"/>
  <c r="AM283" i="5" a="1"/>
  <c r="AM283" i="5"/>
  <c r="AM284" i="5"/>
  <c r="AM297" i="5" a="1"/>
  <c r="AM297" i="5"/>
  <c r="AM298" i="5" a="1"/>
  <c r="AM298" i="5"/>
  <c r="AM299" i="5"/>
  <c r="AE305" i="5" a="1"/>
  <c r="AE305" i="5"/>
  <c r="AE306" i="5" a="1"/>
  <c r="AE306" i="5"/>
  <c r="AE307" i="5"/>
  <c r="AF305" i="5" a="1"/>
  <c r="AF305" i="5"/>
  <c r="AF306" i="5" a="1"/>
  <c r="AF306" i="5"/>
  <c r="AF307" i="5"/>
  <c r="AG305" i="5" a="1"/>
  <c r="AG305" i="5"/>
  <c r="AG306" i="5" a="1"/>
  <c r="AG306" i="5"/>
  <c r="AG307" i="5"/>
  <c r="AH305" i="5" a="1"/>
  <c r="AH305" i="5"/>
  <c r="AH306" i="5" a="1"/>
  <c r="AH306" i="5"/>
  <c r="AH307" i="5"/>
  <c r="AI305" i="5" a="1"/>
  <c r="AI305" i="5"/>
  <c r="AI306" i="5" a="1"/>
  <c r="AI306" i="5"/>
  <c r="AI307" i="5"/>
  <c r="AJ305" i="5" a="1"/>
  <c r="AJ305" i="5"/>
  <c r="AJ306" i="5" a="1"/>
  <c r="AJ306" i="5"/>
  <c r="AJ307" i="5"/>
  <c r="AK305" i="5" a="1"/>
  <c r="AK305" i="5"/>
  <c r="AK306" i="5" a="1"/>
  <c r="AK306" i="5"/>
  <c r="AK307" i="5"/>
  <c r="AL305" i="5" a="1"/>
  <c r="AL305" i="5"/>
  <c r="AL306" i="5" a="1"/>
  <c r="AL306" i="5"/>
  <c r="AL307" i="5"/>
  <c r="AM305" i="5" a="1"/>
  <c r="AM305" i="5"/>
  <c r="AM306" i="5" a="1"/>
  <c r="AM306" i="5"/>
  <c r="AM307" i="5"/>
  <c r="AM312" i="5" a="1"/>
  <c r="AM312" i="5"/>
  <c r="AM313" i="5" a="1"/>
  <c r="AM313" i="5"/>
  <c r="AM314" i="5"/>
  <c r="AM327" i="5" a="1"/>
  <c r="AM327" i="5"/>
  <c r="AM328" i="5" a="1"/>
  <c r="AM328" i="5"/>
  <c r="AM329" i="5"/>
  <c r="AE333" i="5"/>
  <c r="AD333" i="5"/>
  <c r="AD335" i="5" a="1"/>
  <c r="AD335" i="5"/>
  <c r="AD336" i="5" a="1"/>
  <c r="AD336" i="5"/>
  <c r="AD337" i="5"/>
  <c r="AE335" i="5" a="1"/>
  <c r="AE335" i="5"/>
  <c r="AE336" i="5" a="1"/>
  <c r="AE336" i="5"/>
  <c r="AE337" i="5"/>
  <c r="AF335" i="5" a="1"/>
  <c r="AF335" i="5"/>
  <c r="AF336" i="5" a="1"/>
  <c r="AF336" i="5"/>
  <c r="AF337" i="5"/>
  <c r="AG335" i="5" a="1"/>
  <c r="AG335" i="5"/>
  <c r="AG336" i="5" a="1"/>
  <c r="AG336" i="5"/>
  <c r="AG337" i="5"/>
  <c r="AH335" i="5" a="1"/>
  <c r="AH335" i="5"/>
  <c r="AH336" i="5" a="1"/>
  <c r="AH336" i="5"/>
  <c r="AH337" i="5"/>
  <c r="AI335" i="5" a="1"/>
  <c r="AI335" i="5"/>
  <c r="AI336" i="5" a="1"/>
  <c r="AI336" i="5"/>
  <c r="AI337" i="5"/>
  <c r="AJ335" i="5" a="1"/>
  <c r="AJ335" i="5"/>
  <c r="AJ336" i="5" a="1"/>
  <c r="AJ336" i="5"/>
  <c r="AJ337" i="5"/>
  <c r="AK335" i="5" a="1"/>
  <c r="AK335" i="5"/>
  <c r="AK336" i="5" a="1"/>
  <c r="AK336" i="5"/>
  <c r="AK337" i="5"/>
  <c r="AL335" i="5" a="1"/>
  <c r="AL335" i="5"/>
  <c r="AL336" i="5" a="1"/>
  <c r="AL336" i="5"/>
  <c r="AL337" i="5"/>
  <c r="AM335" i="5" a="1"/>
  <c r="AM335" i="5"/>
  <c r="AM336" i="5" a="1"/>
  <c r="AM336" i="5"/>
  <c r="AM337" i="5"/>
  <c r="AM342" i="5" a="1"/>
  <c r="AM342" i="5"/>
  <c r="AM343" i="5" a="1"/>
  <c r="AM343" i="5"/>
  <c r="AM344" i="5"/>
  <c r="AF348" i="5"/>
  <c r="AE348" i="5"/>
  <c r="AE350" i="5" a="1"/>
  <c r="AE350" i="5"/>
  <c r="AE351" i="5" a="1"/>
  <c r="AE351" i="5"/>
  <c r="AE352" i="5"/>
  <c r="AF350" i="5" a="1"/>
  <c r="AF350" i="5"/>
  <c r="AF351" i="5" a="1"/>
  <c r="AF351" i="5"/>
  <c r="AF352" i="5"/>
  <c r="AG350" i="5" a="1"/>
  <c r="AG350" i="5"/>
  <c r="AG351" i="5" a="1"/>
  <c r="AG351" i="5"/>
  <c r="AG352" i="5"/>
  <c r="AH350" i="5" a="1"/>
  <c r="AH350" i="5"/>
  <c r="AH351" i="5" a="1"/>
  <c r="AH351" i="5"/>
  <c r="AH352" i="5"/>
  <c r="AI350" i="5" a="1"/>
  <c r="AI350" i="5"/>
  <c r="AI351" i="5" a="1"/>
  <c r="AI351" i="5"/>
  <c r="AI352" i="5"/>
  <c r="AJ350" i="5" a="1"/>
  <c r="AJ350" i="5"/>
  <c r="AJ351" i="5" a="1"/>
  <c r="AJ351" i="5"/>
  <c r="AJ352" i="5"/>
  <c r="AK350" i="5" a="1"/>
  <c r="AK350" i="5"/>
  <c r="AK351" i="5" a="1"/>
  <c r="AK351" i="5"/>
  <c r="AK352" i="5"/>
  <c r="AL350" i="5" a="1"/>
  <c r="AL350" i="5"/>
  <c r="AL351" i="5" a="1"/>
  <c r="AL351" i="5"/>
  <c r="AL352" i="5"/>
  <c r="AM350" i="5" a="1"/>
  <c r="AM350" i="5"/>
  <c r="AM351" i="5" a="1"/>
  <c r="AM351" i="5"/>
  <c r="AM352" i="5"/>
  <c r="AM357" i="5" a="1"/>
  <c r="AM357" i="5"/>
  <c r="AM358" i="5" a="1"/>
  <c r="AM358" i="5"/>
  <c r="AM359" i="5"/>
  <c r="AG365" i="5" a="1"/>
  <c r="AG365" i="5"/>
  <c r="AG366" i="5" a="1"/>
  <c r="AG366" i="5"/>
  <c r="AG367" i="5"/>
  <c r="AH365" i="5" a="1"/>
  <c r="AH365" i="5"/>
  <c r="AH366" i="5" a="1"/>
  <c r="AH366" i="5"/>
  <c r="AH367" i="5"/>
  <c r="AI365" i="5" a="1"/>
  <c r="AI365" i="5"/>
  <c r="AI366" i="5" a="1"/>
  <c r="AI366" i="5"/>
  <c r="AI367" i="5"/>
  <c r="AJ365" i="5" a="1"/>
  <c r="AJ365" i="5"/>
  <c r="AJ366" i="5" a="1"/>
  <c r="AJ366" i="5"/>
  <c r="AJ367" i="5"/>
  <c r="AK365" i="5" a="1"/>
  <c r="AK365" i="5"/>
  <c r="AK366" i="5" a="1"/>
  <c r="AK366" i="5"/>
  <c r="AK367" i="5"/>
  <c r="AL365" i="5" a="1"/>
  <c r="AL365" i="5"/>
  <c r="AL366" i="5" a="1"/>
  <c r="AL366" i="5"/>
  <c r="AL367" i="5"/>
  <c r="AM365" i="5" a="1"/>
  <c r="AM365" i="5"/>
  <c r="AM366" i="5" a="1"/>
  <c r="AM366" i="5"/>
  <c r="AM367" i="5"/>
  <c r="AM372" i="5" a="1"/>
  <c r="AM372" i="5"/>
  <c r="AM373" i="5" a="1"/>
  <c r="AM373" i="5"/>
  <c r="AM374" i="5"/>
  <c r="AD378" i="5"/>
  <c r="AE380" i="5" a="1"/>
  <c r="AE380" i="5"/>
  <c r="AE381" i="5" a="1"/>
  <c r="AE381" i="5"/>
  <c r="AE382" i="5"/>
  <c r="AF380" i="5" a="1"/>
  <c r="AF380" i="5"/>
  <c r="AF381" i="5" a="1"/>
  <c r="AF381" i="5"/>
  <c r="AF382" i="5"/>
  <c r="AG380" i="5" a="1"/>
  <c r="AG380" i="5"/>
  <c r="AG381" i="5" a="1"/>
  <c r="AG381" i="5"/>
  <c r="AG382" i="5"/>
  <c r="AH380" i="5" a="1"/>
  <c r="AH380" i="5"/>
  <c r="AH381" i="5" a="1"/>
  <c r="AH381" i="5"/>
  <c r="AH382" i="5"/>
  <c r="AI380" i="5" a="1"/>
  <c r="AI380" i="5"/>
  <c r="AI381" i="5" a="1"/>
  <c r="AI381" i="5"/>
  <c r="AI382" i="5"/>
  <c r="AJ380" i="5" a="1"/>
  <c r="AJ380" i="5"/>
  <c r="AJ381" i="5" a="1"/>
  <c r="AJ381" i="5"/>
  <c r="AJ382" i="5"/>
  <c r="AK380" i="5" a="1"/>
  <c r="AK380" i="5"/>
  <c r="AK381" i="5" a="1"/>
  <c r="AK381" i="5"/>
  <c r="AK382" i="5"/>
  <c r="AL380" i="5" a="1"/>
  <c r="AL380" i="5"/>
  <c r="AL381" i="5" a="1"/>
  <c r="AL381" i="5"/>
  <c r="AL382" i="5"/>
  <c r="AM380" i="5" a="1"/>
  <c r="AM380" i="5"/>
  <c r="AM381" i="5" a="1"/>
  <c r="AM381" i="5"/>
  <c r="AM382" i="5"/>
  <c r="AM387" i="5" a="1"/>
  <c r="AM387" i="5"/>
  <c r="AM388" i="5" a="1"/>
  <c r="AM388" i="5"/>
  <c r="AM389" i="5"/>
  <c r="AM402" i="5" a="1"/>
  <c r="AM402" i="5"/>
  <c r="AM403" i="5" a="1"/>
  <c r="AM403" i="5"/>
  <c r="AM404" i="5"/>
  <c r="AM417" i="5" a="1"/>
  <c r="AM417" i="5"/>
  <c r="AM418" i="5" a="1"/>
  <c r="AM418" i="5"/>
  <c r="AM419" i="5"/>
  <c r="AD423" i="5"/>
  <c r="AD425" i="5" a="1"/>
  <c r="AD425" i="5"/>
  <c r="AD426" i="5" a="1"/>
  <c r="AD426" i="5"/>
  <c r="AD427" i="5"/>
  <c r="AE425" i="5" a="1"/>
  <c r="AE425" i="5"/>
  <c r="AE426" i="5" a="1"/>
  <c r="AE426" i="5"/>
  <c r="AE427" i="5"/>
  <c r="AF425" i="5" a="1"/>
  <c r="AF425" i="5"/>
  <c r="AF426" i="5" a="1"/>
  <c r="AF426" i="5"/>
  <c r="AF427" i="5"/>
  <c r="AG425" i="5" a="1"/>
  <c r="AG425" i="5"/>
  <c r="AG426" i="5" a="1"/>
  <c r="AG426" i="5"/>
  <c r="AG427" i="5"/>
  <c r="AH425" i="5" a="1"/>
  <c r="AH425" i="5"/>
  <c r="AH426" i="5" a="1"/>
  <c r="AH426" i="5"/>
  <c r="AH427" i="5"/>
  <c r="AI425" i="5" a="1"/>
  <c r="AI425" i="5"/>
  <c r="AI426" i="5" a="1"/>
  <c r="AI426" i="5"/>
  <c r="AI427" i="5"/>
  <c r="AJ425" i="5" a="1"/>
  <c r="AJ425" i="5"/>
  <c r="AJ426" i="5" a="1"/>
  <c r="AJ426" i="5"/>
  <c r="AJ427" i="5"/>
  <c r="AK425" i="5" a="1"/>
  <c r="AK425" i="5"/>
  <c r="AK426" i="5" a="1"/>
  <c r="AK426" i="5"/>
  <c r="AK427" i="5"/>
  <c r="AL425" i="5" a="1"/>
  <c r="AL425" i="5"/>
  <c r="AL426" i="5" a="1"/>
  <c r="AL426" i="5"/>
  <c r="AL427" i="5"/>
  <c r="AM425" i="5" a="1"/>
  <c r="AM425" i="5"/>
  <c r="AM426" i="5" a="1"/>
  <c r="AM426" i="5"/>
  <c r="AM427" i="5"/>
  <c r="AM432" i="5" a="1"/>
  <c r="AM432" i="5"/>
  <c r="AM433" i="5" a="1"/>
  <c r="AM433" i="5"/>
  <c r="AM434" i="5"/>
  <c r="AM447" i="5" a="1"/>
  <c r="AM447" i="5"/>
  <c r="AM448" i="5" a="1"/>
  <c r="AM448" i="5"/>
  <c r="AM449" i="5"/>
  <c r="AC453" i="5"/>
  <c r="AB453" i="5"/>
  <c r="AA453" i="5"/>
  <c r="AD455" i="5" a="1"/>
  <c r="AD455" i="5"/>
  <c r="AD456" i="5" a="1"/>
  <c r="AD456" i="5"/>
  <c r="AD457" i="5"/>
  <c r="AE455" i="5" a="1"/>
  <c r="AE455" i="5"/>
  <c r="AE456" i="5" a="1"/>
  <c r="AE456" i="5"/>
  <c r="AE457" i="5"/>
  <c r="AF455" i="5" a="1"/>
  <c r="AF455" i="5"/>
  <c r="AF456" i="5" a="1"/>
  <c r="AF456" i="5"/>
  <c r="AF457" i="5"/>
  <c r="AG455" i="5" a="1"/>
  <c r="AG455" i="5"/>
  <c r="AG456" i="5" a="1"/>
  <c r="AG456" i="5"/>
  <c r="AG457" i="5"/>
  <c r="AH455" i="5" a="1"/>
  <c r="AH455" i="5"/>
  <c r="AH456" i="5" a="1"/>
  <c r="AH456" i="5"/>
  <c r="AH457" i="5"/>
  <c r="AI455" i="5" a="1"/>
  <c r="AI455" i="5"/>
  <c r="AI456" i="5" a="1"/>
  <c r="AI456" i="5"/>
  <c r="AI457" i="5"/>
  <c r="AJ455" i="5" a="1"/>
  <c r="AJ455" i="5"/>
  <c r="AJ456" i="5" a="1"/>
  <c r="AJ456" i="5"/>
  <c r="AJ457" i="5"/>
  <c r="AK455" i="5" a="1"/>
  <c r="AK455" i="5"/>
  <c r="AK456" i="5" a="1"/>
  <c r="AK456" i="5"/>
  <c r="AK457" i="5"/>
  <c r="AL455" i="5" a="1"/>
  <c r="AL455" i="5"/>
  <c r="AL456" i="5" a="1"/>
  <c r="AL456" i="5"/>
  <c r="AL457" i="5"/>
  <c r="AM455" i="5" a="1"/>
  <c r="AM455" i="5"/>
  <c r="AM456" i="5" a="1"/>
  <c r="AM456" i="5"/>
  <c r="AM457" i="5"/>
  <c r="AD462" i="5" a="1"/>
  <c r="AD462" i="5"/>
  <c r="AD463" i="5" a="1"/>
  <c r="AD463" i="5"/>
  <c r="AD464" i="5"/>
  <c r="AE462" i="5" a="1"/>
  <c r="AE462" i="5"/>
  <c r="AE463" i="5" a="1"/>
  <c r="AE463" i="5"/>
  <c r="AE464" i="5"/>
  <c r="AF462" i="5" a="1"/>
  <c r="AF462" i="5"/>
  <c r="AF463" i="5" a="1"/>
  <c r="AF463" i="5"/>
  <c r="AF464" i="5"/>
  <c r="AG462" i="5" a="1"/>
  <c r="AG462" i="5"/>
  <c r="AG463" i="5" a="1"/>
  <c r="AG463" i="5"/>
  <c r="AG464" i="5"/>
  <c r="AH462" i="5" a="1"/>
  <c r="AH462" i="5"/>
  <c r="AH463" i="5" a="1"/>
  <c r="AH463" i="5"/>
  <c r="AH464" i="5"/>
  <c r="AI462" i="5" a="1"/>
  <c r="AI462" i="5"/>
  <c r="AI463" i="5" a="1"/>
  <c r="AI463" i="5"/>
  <c r="AI464" i="5"/>
  <c r="AJ462" i="5" a="1"/>
  <c r="AJ462" i="5"/>
  <c r="AJ463" i="5" a="1"/>
  <c r="AJ463" i="5"/>
  <c r="AJ464" i="5"/>
  <c r="AK462" i="5" a="1"/>
  <c r="AK462" i="5"/>
  <c r="AK463" i="5" a="1"/>
  <c r="AK463" i="5"/>
  <c r="AK464" i="5"/>
  <c r="AL462" i="5" a="1"/>
  <c r="AL462" i="5"/>
  <c r="AL463" i="5" a="1"/>
  <c r="AL463" i="5"/>
  <c r="AL464" i="5"/>
  <c r="AM462" i="5" a="1"/>
  <c r="AM462" i="5"/>
  <c r="AM463" i="5" a="1"/>
  <c r="AM463" i="5"/>
  <c r="AM464" i="5"/>
  <c r="I18" i="5"/>
  <c r="H18" i="5"/>
  <c r="G18" i="5"/>
  <c r="F17" i="5"/>
  <c r="F18" i="5"/>
  <c r="L20" i="5" a="1"/>
  <c r="L20" i="5"/>
  <c r="L21" i="5" a="1"/>
  <c r="L21" i="5"/>
  <c r="L22" i="5"/>
  <c r="M20" i="5" a="1"/>
  <c r="M20" i="5"/>
  <c r="M21" i="5" a="1"/>
  <c r="M21" i="5"/>
  <c r="M22" i="5"/>
  <c r="N20" i="5" a="1"/>
  <c r="N20" i="5"/>
  <c r="N21" i="5" a="1"/>
  <c r="N21" i="5"/>
  <c r="N22" i="5"/>
  <c r="O20" i="5" a="1"/>
  <c r="O20" i="5"/>
  <c r="O21" i="5" a="1"/>
  <c r="O21" i="5"/>
  <c r="O22" i="5"/>
  <c r="P20" i="5" a="1"/>
  <c r="P20" i="5"/>
  <c r="P21" i="5" a="1"/>
  <c r="P21" i="5"/>
  <c r="P22" i="5"/>
  <c r="Q20" i="5" a="1"/>
  <c r="Q20" i="5"/>
  <c r="Q21" i="5" a="1"/>
  <c r="Q21" i="5"/>
  <c r="Q22" i="5"/>
  <c r="R20" i="5" a="1"/>
  <c r="R20" i="5"/>
  <c r="R21" i="5" a="1"/>
  <c r="R21" i="5"/>
  <c r="R22" i="5"/>
  <c r="S20" i="5" a="1"/>
  <c r="S20" i="5"/>
  <c r="S21" i="5" a="1"/>
  <c r="S21" i="5"/>
  <c r="S22" i="5"/>
  <c r="S27" i="5" a="1"/>
  <c r="S27" i="5"/>
  <c r="S28" i="5" a="1"/>
  <c r="S28" i="5"/>
  <c r="S29" i="5"/>
  <c r="S42" i="5" a="1"/>
  <c r="S42" i="5"/>
  <c r="S43" i="5" a="1"/>
  <c r="S43" i="5"/>
  <c r="S44" i="5"/>
  <c r="I48" i="5"/>
  <c r="I50" i="5" a="1"/>
  <c r="I50" i="5"/>
  <c r="I51" i="5" a="1"/>
  <c r="I51" i="5"/>
  <c r="I52" i="5"/>
  <c r="J50" i="5" a="1"/>
  <c r="J50" i="5"/>
  <c r="J51" i="5" a="1"/>
  <c r="J51" i="5"/>
  <c r="J52" i="5"/>
  <c r="K50" i="5" a="1"/>
  <c r="K50" i="5"/>
  <c r="K51" i="5" a="1"/>
  <c r="K51" i="5"/>
  <c r="K52" i="5"/>
  <c r="L50" i="5" a="1"/>
  <c r="L50" i="5"/>
  <c r="L51" i="5" a="1"/>
  <c r="L51" i="5"/>
  <c r="L52" i="5"/>
  <c r="M50" i="5" a="1"/>
  <c r="M50" i="5"/>
  <c r="M51" i="5" a="1"/>
  <c r="M51" i="5"/>
  <c r="M52" i="5"/>
  <c r="N50" i="5" a="1"/>
  <c r="N50" i="5"/>
  <c r="N51" i="5" a="1"/>
  <c r="N51" i="5"/>
  <c r="N52" i="5"/>
  <c r="O50" i="5" a="1"/>
  <c r="O50" i="5"/>
  <c r="O51" i="5" a="1"/>
  <c r="O51" i="5"/>
  <c r="O52" i="5"/>
  <c r="P50" i="5" a="1"/>
  <c r="P50" i="5"/>
  <c r="P51" i="5" a="1"/>
  <c r="P51" i="5"/>
  <c r="P52" i="5"/>
  <c r="Q50" i="5" a="1"/>
  <c r="Q50" i="5"/>
  <c r="Q51" i="5" a="1"/>
  <c r="Q51" i="5"/>
  <c r="Q52" i="5"/>
  <c r="R50" i="5" a="1"/>
  <c r="R50" i="5"/>
  <c r="R51" i="5" a="1"/>
  <c r="R51" i="5"/>
  <c r="R52" i="5"/>
  <c r="S50" i="5" a="1"/>
  <c r="S50" i="5"/>
  <c r="S51" i="5" a="1"/>
  <c r="S51" i="5"/>
  <c r="S52" i="5"/>
  <c r="J65" i="5" a="1"/>
  <c r="J65" i="5"/>
  <c r="J66" i="5" a="1"/>
  <c r="J66" i="5"/>
  <c r="J67" i="5"/>
  <c r="K65" i="5" a="1"/>
  <c r="K65" i="5"/>
  <c r="K66" i="5" a="1"/>
  <c r="K66" i="5"/>
  <c r="K67" i="5"/>
  <c r="L65" i="5" a="1"/>
  <c r="L65" i="5"/>
  <c r="L66" i="5" a="1"/>
  <c r="L66" i="5"/>
  <c r="L67" i="5"/>
  <c r="M65" i="5" a="1"/>
  <c r="M65" i="5"/>
  <c r="M66" i="5" a="1"/>
  <c r="M66" i="5"/>
  <c r="M67" i="5"/>
  <c r="N65" i="5" a="1"/>
  <c r="N65" i="5"/>
  <c r="N66" i="5" a="1"/>
  <c r="N66" i="5"/>
  <c r="N67" i="5"/>
  <c r="O65" i="5" a="1"/>
  <c r="O65" i="5"/>
  <c r="O66" i="5" a="1"/>
  <c r="O66" i="5"/>
  <c r="O67" i="5"/>
  <c r="P65" i="5" a="1"/>
  <c r="P65" i="5"/>
  <c r="P66" i="5" a="1"/>
  <c r="P66" i="5"/>
  <c r="P67" i="5"/>
  <c r="Q65" i="5" a="1"/>
  <c r="Q65" i="5"/>
  <c r="Q66" i="5" a="1"/>
  <c r="Q66" i="5"/>
  <c r="Q67" i="5"/>
  <c r="R65" i="5" a="1"/>
  <c r="R65" i="5"/>
  <c r="R66" i="5" a="1"/>
  <c r="R66" i="5"/>
  <c r="R67" i="5"/>
  <c r="S65" i="5" a="1"/>
  <c r="S65" i="5"/>
  <c r="S66" i="5" a="1"/>
  <c r="S66" i="5"/>
  <c r="S67" i="5"/>
  <c r="S72" i="5" a="1"/>
  <c r="S72" i="5"/>
  <c r="S73" i="5" a="1"/>
  <c r="S73" i="5"/>
  <c r="S74" i="5"/>
  <c r="S87" i="5" a="1"/>
  <c r="S87" i="5"/>
  <c r="S88" i="5" a="1"/>
  <c r="S88" i="5"/>
  <c r="S89" i="5"/>
  <c r="K95" i="5" a="1"/>
  <c r="K95" i="5"/>
  <c r="K96" i="5" a="1"/>
  <c r="K96" i="5"/>
  <c r="K97" i="5"/>
  <c r="L95" i="5" a="1"/>
  <c r="L95" i="5"/>
  <c r="L96" i="5" a="1"/>
  <c r="L96" i="5"/>
  <c r="L97" i="5"/>
  <c r="M95" i="5" a="1"/>
  <c r="M95" i="5"/>
  <c r="M96" i="5" a="1"/>
  <c r="M96" i="5"/>
  <c r="M97" i="5"/>
  <c r="N95" i="5" a="1"/>
  <c r="N95" i="5"/>
  <c r="N96" i="5" a="1"/>
  <c r="N96" i="5"/>
  <c r="N97" i="5"/>
  <c r="O95" i="5" a="1"/>
  <c r="O95" i="5"/>
  <c r="O96" i="5" a="1"/>
  <c r="O96" i="5"/>
  <c r="O97" i="5"/>
  <c r="P95" i="5" a="1"/>
  <c r="P95" i="5"/>
  <c r="P96" i="5" a="1"/>
  <c r="P96" i="5"/>
  <c r="P97" i="5"/>
  <c r="Q95" i="5" a="1"/>
  <c r="Q95" i="5"/>
  <c r="Q96" i="5" a="1"/>
  <c r="Q96" i="5"/>
  <c r="Q97" i="5"/>
  <c r="R95" i="5" a="1"/>
  <c r="R95" i="5"/>
  <c r="R96" i="5" a="1"/>
  <c r="R96" i="5"/>
  <c r="R97" i="5"/>
  <c r="S95" i="5" a="1"/>
  <c r="S95" i="5"/>
  <c r="S96" i="5" a="1"/>
  <c r="S96" i="5"/>
  <c r="S97" i="5"/>
  <c r="S102" i="5" a="1"/>
  <c r="S102" i="5"/>
  <c r="S103" i="5" a="1"/>
  <c r="S103" i="5"/>
  <c r="S104" i="5"/>
  <c r="S117" i="5" a="1"/>
  <c r="S117" i="5"/>
  <c r="S118" i="5" a="1"/>
  <c r="S118" i="5"/>
  <c r="S119" i="5"/>
  <c r="K125" i="5" a="1"/>
  <c r="K125" i="5"/>
  <c r="K126" i="5" a="1"/>
  <c r="K126" i="5"/>
  <c r="K127" i="5"/>
  <c r="L125" i="5" a="1"/>
  <c r="L125" i="5"/>
  <c r="L126" i="5" a="1"/>
  <c r="L126" i="5"/>
  <c r="L127" i="5"/>
  <c r="M125" i="5" a="1"/>
  <c r="M125" i="5"/>
  <c r="M126" i="5" a="1"/>
  <c r="M126" i="5"/>
  <c r="M127" i="5"/>
  <c r="N125" i="5" a="1"/>
  <c r="N125" i="5"/>
  <c r="N126" i="5" a="1"/>
  <c r="N126" i="5"/>
  <c r="N127" i="5"/>
  <c r="O125" i="5" a="1"/>
  <c r="O125" i="5"/>
  <c r="O126" i="5" a="1"/>
  <c r="O126" i="5"/>
  <c r="O127" i="5"/>
  <c r="P125" i="5" a="1"/>
  <c r="P125" i="5"/>
  <c r="P126" i="5" a="1"/>
  <c r="P126" i="5"/>
  <c r="P127" i="5"/>
  <c r="Q125" i="5" a="1"/>
  <c r="Q125" i="5"/>
  <c r="Q126" i="5" a="1"/>
  <c r="Q126" i="5"/>
  <c r="Q127" i="5"/>
  <c r="R125" i="5" a="1"/>
  <c r="R125" i="5"/>
  <c r="R126" i="5" a="1"/>
  <c r="R126" i="5"/>
  <c r="R127" i="5"/>
  <c r="S125" i="5" a="1"/>
  <c r="S125" i="5"/>
  <c r="S126" i="5" a="1"/>
  <c r="S126" i="5"/>
  <c r="S127" i="5"/>
  <c r="S132" i="5" a="1"/>
  <c r="S132" i="5"/>
  <c r="S133" i="5" a="1"/>
  <c r="S133" i="5"/>
  <c r="S134" i="5"/>
  <c r="N140" i="5" a="1"/>
  <c r="N140" i="5"/>
  <c r="N141" i="5" a="1"/>
  <c r="N141" i="5"/>
  <c r="N142" i="5"/>
  <c r="O140" i="5" a="1"/>
  <c r="O140" i="5"/>
  <c r="O141" i="5" a="1"/>
  <c r="O141" i="5"/>
  <c r="O142" i="5"/>
  <c r="P140" i="5" a="1"/>
  <c r="P140" i="5"/>
  <c r="P141" i="5" a="1"/>
  <c r="P141" i="5"/>
  <c r="P142" i="5"/>
  <c r="Q140" i="5" a="1"/>
  <c r="Q140" i="5"/>
  <c r="Q141" i="5" a="1"/>
  <c r="Q141" i="5"/>
  <c r="Q142" i="5"/>
  <c r="R140" i="5" a="1"/>
  <c r="R140" i="5"/>
  <c r="R141" i="5" a="1"/>
  <c r="R141" i="5"/>
  <c r="R142" i="5"/>
  <c r="S140" i="5" a="1"/>
  <c r="S140" i="5"/>
  <c r="S141" i="5" a="1"/>
  <c r="S141" i="5"/>
  <c r="S142" i="5"/>
  <c r="S147" i="5" a="1"/>
  <c r="S147" i="5"/>
  <c r="S148" i="5" a="1"/>
  <c r="S148" i="5"/>
  <c r="S149" i="5"/>
  <c r="L155" i="5" a="1"/>
  <c r="L155" i="5"/>
  <c r="L156" i="5" a="1"/>
  <c r="L156" i="5"/>
  <c r="L157" i="5"/>
  <c r="M155" i="5" a="1"/>
  <c r="M155" i="5"/>
  <c r="M156" i="5" a="1"/>
  <c r="M156" i="5"/>
  <c r="M157" i="5"/>
  <c r="N155" i="5" a="1"/>
  <c r="N155" i="5"/>
  <c r="N156" i="5" a="1"/>
  <c r="N156" i="5"/>
  <c r="N157" i="5"/>
  <c r="O155" i="5" a="1"/>
  <c r="O155" i="5"/>
  <c r="O156" i="5" a="1"/>
  <c r="O156" i="5"/>
  <c r="O157" i="5"/>
  <c r="P155" i="5" a="1"/>
  <c r="P155" i="5"/>
  <c r="P156" i="5" a="1"/>
  <c r="P156" i="5"/>
  <c r="P157" i="5"/>
  <c r="Q155" i="5" a="1"/>
  <c r="Q155" i="5"/>
  <c r="Q156" i="5" a="1"/>
  <c r="Q156" i="5"/>
  <c r="Q157" i="5"/>
  <c r="R155" i="5" a="1"/>
  <c r="R155" i="5"/>
  <c r="R156" i="5" a="1"/>
  <c r="R156" i="5"/>
  <c r="R157" i="5"/>
  <c r="S155" i="5" a="1"/>
  <c r="S155" i="5"/>
  <c r="S156" i="5" a="1"/>
  <c r="S156" i="5"/>
  <c r="S157" i="5"/>
  <c r="S162" i="5" a="1"/>
  <c r="S162" i="5"/>
  <c r="S163" i="5" a="1"/>
  <c r="S163" i="5"/>
  <c r="S164" i="5"/>
  <c r="K170" i="5" a="1"/>
  <c r="K170" i="5"/>
  <c r="K171" i="5" a="1"/>
  <c r="K171" i="5"/>
  <c r="K172" i="5"/>
  <c r="L170" i="5" a="1"/>
  <c r="L170" i="5"/>
  <c r="L171" i="5" a="1"/>
  <c r="L171" i="5"/>
  <c r="L172" i="5"/>
  <c r="M170" i="5" a="1"/>
  <c r="M170" i="5"/>
  <c r="M171" i="5" a="1"/>
  <c r="M171" i="5"/>
  <c r="M172" i="5"/>
  <c r="N170" i="5" a="1"/>
  <c r="N170" i="5"/>
  <c r="N171" i="5" a="1"/>
  <c r="N171" i="5"/>
  <c r="N172" i="5"/>
  <c r="O170" i="5" a="1"/>
  <c r="O170" i="5"/>
  <c r="O171" i="5" a="1"/>
  <c r="O171" i="5"/>
  <c r="O172" i="5"/>
  <c r="P170" i="5" a="1"/>
  <c r="P170" i="5"/>
  <c r="P171" i="5" a="1"/>
  <c r="P171" i="5"/>
  <c r="P172" i="5"/>
  <c r="Q170" i="5" a="1"/>
  <c r="Q170" i="5"/>
  <c r="Q171" i="5" a="1"/>
  <c r="Q171" i="5"/>
  <c r="Q172" i="5"/>
  <c r="R170" i="5" a="1"/>
  <c r="R170" i="5"/>
  <c r="R171" i="5" a="1"/>
  <c r="R171" i="5"/>
  <c r="R172" i="5"/>
  <c r="S170" i="5" a="1"/>
  <c r="S170" i="5"/>
  <c r="S171" i="5" a="1"/>
  <c r="S171" i="5"/>
  <c r="S172" i="5"/>
  <c r="S177" i="5" a="1"/>
  <c r="S177" i="5"/>
  <c r="S178" i="5" a="1"/>
  <c r="S178" i="5"/>
  <c r="S179" i="5"/>
  <c r="J185" i="5" a="1"/>
  <c r="J185" i="5"/>
  <c r="J186" i="5" a="1"/>
  <c r="J186" i="5"/>
  <c r="J187" i="5"/>
  <c r="K185" i="5" a="1"/>
  <c r="K185" i="5"/>
  <c r="K186" i="5" a="1"/>
  <c r="K186" i="5"/>
  <c r="K187" i="5"/>
  <c r="L185" i="5" a="1"/>
  <c r="L185" i="5"/>
  <c r="L186" i="5" a="1"/>
  <c r="L186" i="5"/>
  <c r="L187" i="5"/>
  <c r="M185" i="5" a="1"/>
  <c r="M185" i="5"/>
  <c r="M186" i="5" a="1"/>
  <c r="M186" i="5"/>
  <c r="M187" i="5"/>
  <c r="N185" i="5" a="1"/>
  <c r="N185" i="5"/>
  <c r="N186" i="5" a="1"/>
  <c r="N186" i="5"/>
  <c r="N187" i="5"/>
  <c r="O185" i="5" a="1"/>
  <c r="O185" i="5"/>
  <c r="O186" i="5" a="1"/>
  <c r="O186" i="5"/>
  <c r="O187" i="5"/>
  <c r="P185" i="5" a="1"/>
  <c r="P185" i="5"/>
  <c r="P186" i="5" a="1"/>
  <c r="P186" i="5"/>
  <c r="P187" i="5"/>
  <c r="Q185" i="5" a="1"/>
  <c r="Q185" i="5"/>
  <c r="Q186" i="5" a="1"/>
  <c r="Q186" i="5"/>
  <c r="Q187" i="5"/>
  <c r="R185" i="5" a="1"/>
  <c r="R185" i="5"/>
  <c r="R186" i="5" a="1"/>
  <c r="R186" i="5"/>
  <c r="R187" i="5"/>
  <c r="S185" i="5" a="1"/>
  <c r="S185" i="5"/>
  <c r="S186" i="5" a="1"/>
  <c r="S186" i="5"/>
  <c r="S187" i="5"/>
  <c r="S192" i="5" a="1"/>
  <c r="S192" i="5"/>
  <c r="S193" i="5" a="1"/>
  <c r="S193" i="5"/>
  <c r="S194" i="5"/>
  <c r="L200" i="5" a="1"/>
  <c r="L200" i="5"/>
  <c r="L201" i="5" a="1"/>
  <c r="L201" i="5"/>
  <c r="L202" i="5"/>
  <c r="M200" i="5" a="1"/>
  <c r="M200" i="5"/>
  <c r="M201" i="5" a="1"/>
  <c r="M201" i="5"/>
  <c r="M202" i="5"/>
  <c r="N200" i="5" a="1"/>
  <c r="N200" i="5"/>
  <c r="N201" i="5" a="1"/>
  <c r="N201" i="5"/>
  <c r="N202" i="5"/>
  <c r="O200" i="5" a="1"/>
  <c r="O200" i="5"/>
  <c r="O201" i="5" a="1"/>
  <c r="O201" i="5"/>
  <c r="O202" i="5"/>
  <c r="P200" i="5" a="1"/>
  <c r="P200" i="5"/>
  <c r="P201" i="5" a="1"/>
  <c r="P201" i="5"/>
  <c r="P202" i="5"/>
  <c r="Q200" i="5" a="1"/>
  <c r="Q200" i="5"/>
  <c r="Q201" i="5" a="1"/>
  <c r="Q201" i="5"/>
  <c r="Q202" i="5"/>
  <c r="R200" i="5" a="1"/>
  <c r="R200" i="5"/>
  <c r="R201" i="5" a="1"/>
  <c r="R201" i="5"/>
  <c r="R202" i="5"/>
  <c r="S200" i="5" a="1"/>
  <c r="S200" i="5"/>
  <c r="S201" i="5" a="1"/>
  <c r="S201" i="5"/>
  <c r="S202" i="5"/>
  <c r="S207" i="5" a="1"/>
  <c r="S207" i="5"/>
  <c r="S208" i="5" a="1"/>
  <c r="S208" i="5"/>
  <c r="S209" i="5"/>
  <c r="J215" i="5" a="1"/>
  <c r="J215" i="5"/>
  <c r="J216" i="5" a="1"/>
  <c r="J216" i="5"/>
  <c r="J217" i="5"/>
  <c r="K215" i="5" a="1"/>
  <c r="K215" i="5"/>
  <c r="K216" i="5" a="1"/>
  <c r="K216" i="5"/>
  <c r="K217" i="5"/>
  <c r="L215" i="5" a="1"/>
  <c r="L215" i="5"/>
  <c r="L216" i="5" a="1"/>
  <c r="L216" i="5"/>
  <c r="L217" i="5"/>
  <c r="M215" i="5" a="1"/>
  <c r="M215" i="5"/>
  <c r="M216" i="5" a="1"/>
  <c r="M216" i="5"/>
  <c r="M217" i="5"/>
  <c r="N215" i="5" a="1"/>
  <c r="N215" i="5"/>
  <c r="N216" i="5" a="1"/>
  <c r="N216" i="5"/>
  <c r="N217" i="5"/>
  <c r="O215" i="5" a="1"/>
  <c r="O215" i="5"/>
  <c r="O216" i="5" a="1"/>
  <c r="O216" i="5"/>
  <c r="O217" i="5"/>
  <c r="P215" i="5" a="1"/>
  <c r="P215" i="5"/>
  <c r="P216" i="5" a="1"/>
  <c r="P216" i="5"/>
  <c r="P217" i="5"/>
  <c r="Q215" i="5" a="1"/>
  <c r="Q215" i="5"/>
  <c r="Q216" i="5" a="1"/>
  <c r="Q216" i="5"/>
  <c r="Q217" i="5"/>
  <c r="R215" i="5" a="1"/>
  <c r="R215" i="5"/>
  <c r="R216" i="5" a="1"/>
  <c r="R216" i="5"/>
  <c r="R217" i="5"/>
  <c r="S215" i="5" a="1"/>
  <c r="S215" i="5"/>
  <c r="S216" i="5" a="1"/>
  <c r="S216" i="5"/>
  <c r="S217" i="5"/>
  <c r="S222" i="5" a="1"/>
  <c r="S222" i="5"/>
  <c r="S223" i="5" a="1"/>
  <c r="S223" i="5"/>
  <c r="S224" i="5"/>
  <c r="J230" i="5" a="1"/>
  <c r="J230" i="5"/>
  <c r="J231" i="5" a="1"/>
  <c r="J231" i="5"/>
  <c r="J232" i="5"/>
  <c r="K230" i="5" a="1"/>
  <c r="K230" i="5"/>
  <c r="K231" i="5" a="1"/>
  <c r="K231" i="5"/>
  <c r="K232" i="5"/>
  <c r="L230" i="5" a="1"/>
  <c r="L230" i="5"/>
  <c r="L231" i="5" a="1"/>
  <c r="L231" i="5"/>
  <c r="L232" i="5"/>
  <c r="M230" i="5" a="1"/>
  <c r="M230" i="5"/>
  <c r="M231" i="5" a="1"/>
  <c r="M231" i="5"/>
  <c r="M232" i="5"/>
  <c r="N230" i="5" a="1"/>
  <c r="N230" i="5"/>
  <c r="N231" i="5" a="1"/>
  <c r="N231" i="5"/>
  <c r="N232" i="5"/>
  <c r="O230" i="5" a="1"/>
  <c r="O230" i="5"/>
  <c r="O231" i="5" a="1"/>
  <c r="O231" i="5"/>
  <c r="O232" i="5"/>
  <c r="P230" i="5" a="1"/>
  <c r="P230" i="5"/>
  <c r="P231" i="5" a="1"/>
  <c r="P231" i="5"/>
  <c r="P232" i="5"/>
  <c r="Q230" i="5" a="1"/>
  <c r="Q230" i="5"/>
  <c r="Q231" i="5" a="1"/>
  <c r="Q231" i="5"/>
  <c r="Q232" i="5"/>
  <c r="R230" i="5" a="1"/>
  <c r="R230" i="5"/>
  <c r="R231" i="5" a="1"/>
  <c r="R231" i="5"/>
  <c r="R232" i="5"/>
  <c r="S230" i="5" a="1"/>
  <c r="S230" i="5"/>
  <c r="S231" i="5" a="1"/>
  <c r="S231" i="5"/>
  <c r="S232" i="5"/>
  <c r="S237" i="5" a="1"/>
  <c r="S237" i="5"/>
  <c r="S238" i="5" a="1"/>
  <c r="S238" i="5"/>
  <c r="S239" i="5"/>
  <c r="I243" i="5"/>
  <c r="I245" i="5" a="1"/>
  <c r="I245" i="5"/>
  <c r="I246" i="5" a="1"/>
  <c r="I246" i="5"/>
  <c r="I247" i="5"/>
  <c r="J245" i="5" a="1"/>
  <c r="J245" i="5"/>
  <c r="J246" i="5" a="1"/>
  <c r="J246" i="5"/>
  <c r="J247" i="5"/>
  <c r="K245" i="5" a="1"/>
  <c r="K245" i="5"/>
  <c r="K246" i="5" a="1"/>
  <c r="K246" i="5"/>
  <c r="K247" i="5"/>
  <c r="L245" i="5" a="1"/>
  <c r="L245" i="5"/>
  <c r="L246" i="5" a="1"/>
  <c r="L246" i="5"/>
  <c r="L247" i="5"/>
  <c r="M245" i="5" a="1"/>
  <c r="M245" i="5"/>
  <c r="M246" i="5" a="1"/>
  <c r="M246" i="5"/>
  <c r="M247" i="5"/>
  <c r="N245" i="5" a="1"/>
  <c r="N245" i="5"/>
  <c r="N246" i="5" a="1"/>
  <c r="N246" i="5"/>
  <c r="N247" i="5"/>
  <c r="O245" i="5" a="1"/>
  <c r="O245" i="5"/>
  <c r="O246" i="5" a="1"/>
  <c r="O246" i="5"/>
  <c r="O247" i="5"/>
  <c r="P245" i="5" a="1"/>
  <c r="P245" i="5"/>
  <c r="P246" i="5" a="1"/>
  <c r="P246" i="5"/>
  <c r="P247" i="5"/>
  <c r="Q245" i="5" a="1"/>
  <c r="Q245" i="5"/>
  <c r="Q246" i="5" a="1"/>
  <c r="Q246" i="5"/>
  <c r="Q247" i="5"/>
  <c r="R245" i="5" a="1"/>
  <c r="R245" i="5"/>
  <c r="R246" i="5" a="1"/>
  <c r="R246" i="5"/>
  <c r="R247" i="5"/>
  <c r="S245" i="5" a="1"/>
  <c r="S245" i="5"/>
  <c r="S246" i="5" a="1"/>
  <c r="S246" i="5"/>
  <c r="S247" i="5"/>
  <c r="S252" i="5" a="1"/>
  <c r="S252" i="5"/>
  <c r="S253" i="5" a="1"/>
  <c r="S253" i="5"/>
  <c r="S254" i="5"/>
  <c r="J260" i="5" a="1"/>
  <c r="J260" i="5"/>
  <c r="J261" i="5" a="1"/>
  <c r="J261" i="5"/>
  <c r="J262" i="5"/>
  <c r="K260" i="5" a="1"/>
  <c r="K260" i="5"/>
  <c r="K261" i="5" a="1"/>
  <c r="K261" i="5"/>
  <c r="K262" i="5"/>
  <c r="L260" i="5" a="1"/>
  <c r="L260" i="5"/>
  <c r="L261" i="5" a="1"/>
  <c r="L261" i="5"/>
  <c r="L262" i="5"/>
  <c r="M260" i="5" a="1"/>
  <c r="M260" i="5"/>
  <c r="M261" i="5" a="1"/>
  <c r="M261" i="5"/>
  <c r="M262" i="5"/>
  <c r="N260" i="5" a="1"/>
  <c r="N260" i="5"/>
  <c r="N261" i="5" a="1"/>
  <c r="N261" i="5"/>
  <c r="N262" i="5"/>
  <c r="O260" i="5" a="1"/>
  <c r="O260" i="5"/>
  <c r="O261" i="5" a="1"/>
  <c r="O261" i="5"/>
  <c r="O262" i="5"/>
  <c r="P260" i="5" a="1"/>
  <c r="P260" i="5"/>
  <c r="P261" i="5" a="1"/>
  <c r="P261" i="5"/>
  <c r="P262" i="5"/>
  <c r="Q260" i="5" a="1"/>
  <c r="Q260" i="5"/>
  <c r="Q261" i="5" a="1"/>
  <c r="Q261" i="5"/>
  <c r="Q262" i="5"/>
  <c r="R260" i="5" a="1"/>
  <c r="R260" i="5"/>
  <c r="R261" i="5" a="1"/>
  <c r="R261" i="5"/>
  <c r="R262" i="5"/>
  <c r="S260" i="5" a="1"/>
  <c r="S260" i="5"/>
  <c r="S261" i="5" a="1"/>
  <c r="S261" i="5"/>
  <c r="S262" i="5"/>
  <c r="S267" i="5" a="1"/>
  <c r="S267" i="5"/>
  <c r="S268" i="5" a="1"/>
  <c r="S268" i="5"/>
  <c r="S269" i="5"/>
  <c r="S282" i="5" a="1"/>
  <c r="S282" i="5"/>
  <c r="S283" i="5" a="1"/>
  <c r="S283" i="5"/>
  <c r="S284" i="5"/>
  <c r="J290" i="5" a="1"/>
  <c r="J290" i="5"/>
  <c r="J291" i="5" a="1"/>
  <c r="J291" i="5"/>
  <c r="J292" i="5"/>
  <c r="K290" i="5" a="1"/>
  <c r="K290" i="5"/>
  <c r="K291" i="5" a="1"/>
  <c r="K291" i="5"/>
  <c r="K292" i="5"/>
  <c r="L290" i="5" a="1"/>
  <c r="L290" i="5"/>
  <c r="L291" i="5" a="1"/>
  <c r="L291" i="5"/>
  <c r="L292" i="5"/>
  <c r="M290" i="5" a="1"/>
  <c r="M290" i="5"/>
  <c r="M291" i="5" a="1"/>
  <c r="M291" i="5"/>
  <c r="M292" i="5"/>
  <c r="N290" i="5" a="1"/>
  <c r="N290" i="5"/>
  <c r="N291" i="5" a="1"/>
  <c r="N291" i="5"/>
  <c r="N292" i="5"/>
  <c r="O290" i="5" a="1"/>
  <c r="O290" i="5"/>
  <c r="O291" i="5" a="1"/>
  <c r="O291" i="5"/>
  <c r="O292" i="5"/>
  <c r="P290" i="5" a="1"/>
  <c r="P290" i="5"/>
  <c r="P291" i="5" a="1"/>
  <c r="P291" i="5"/>
  <c r="P292" i="5"/>
  <c r="Q290" i="5" a="1"/>
  <c r="Q290" i="5"/>
  <c r="Q291" i="5" a="1"/>
  <c r="Q291" i="5"/>
  <c r="Q292" i="5"/>
  <c r="R290" i="5" a="1"/>
  <c r="R290" i="5"/>
  <c r="R291" i="5" a="1"/>
  <c r="R291" i="5"/>
  <c r="R292" i="5"/>
  <c r="S290" i="5" a="1"/>
  <c r="S290" i="5"/>
  <c r="S291" i="5" a="1"/>
  <c r="S291" i="5"/>
  <c r="S292" i="5"/>
  <c r="S297" i="5" a="1"/>
  <c r="S297" i="5"/>
  <c r="S298" i="5" a="1"/>
  <c r="S298" i="5"/>
  <c r="S299" i="5"/>
  <c r="K305" i="5" a="1"/>
  <c r="K305" i="5"/>
  <c r="K306" i="5" a="1"/>
  <c r="K306" i="5"/>
  <c r="K307" i="5"/>
  <c r="L305" i="5" a="1"/>
  <c r="L305" i="5"/>
  <c r="L306" i="5" a="1"/>
  <c r="L306" i="5"/>
  <c r="L307" i="5"/>
  <c r="M305" i="5" a="1"/>
  <c r="M305" i="5"/>
  <c r="M306" i="5" a="1"/>
  <c r="M306" i="5"/>
  <c r="M307" i="5"/>
  <c r="N305" i="5" a="1"/>
  <c r="N305" i="5"/>
  <c r="N306" i="5" a="1"/>
  <c r="N306" i="5"/>
  <c r="N307" i="5"/>
  <c r="O305" i="5" a="1"/>
  <c r="O305" i="5"/>
  <c r="O306" i="5" a="1"/>
  <c r="O306" i="5"/>
  <c r="O307" i="5"/>
  <c r="P305" i="5" a="1"/>
  <c r="P305" i="5"/>
  <c r="P306" i="5" a="1"/>
  <c r="P306" i="5"/>
  <c r="P307" i="5"/>
  <c r="Q305" i="5" a="1"/>
  <c r="Q305" i="5"/>
  <c r="Q306" i="5" a="1"/>
  <c r="Q306" i="5"/>
  <c r="Q307" i="5"/>
  <c r="R305" i="5" a="1"/>
  <c r="R305" i="5"/>
  <c r="R306" i="5" a="1"/>
  <c r="R306" i="5"/>
  <c r="R307" i="5"/>
  <c r="S305" i="5" a="1"/>
  <c r="S305" i="5"/>
  <c r="S306" i="5" a="1"/>
  <c r="S306" i="5"/>
  <c r="S307" i="5"/>
  <c r="S312" i="5" a="1"/>
  <c r="S312" i="5"/>
  <c r="S313" i="5" a="1"/>
  <c r="S313" i="5"/>
  <c r="S314" i="5"/>
  <c r="J320" i="5" a="1"/>
  <c r="J320" i="5"/>
  <c r="J321" i="5" a="1"/>
  <c r="J321" i="5"/>
  <c r="J322" i="5"/>
  <c r="K320" i="5" a="1"/>
  <c r="K320" i="5"/>
  <c r="K321" i="5" a="1"/>
  <c r="K321" i="5"/>
  <c r="K322" i="5"/>
  <c r="L320" i="5" a="1"/>
  <c r="L320" i="5"/>
  <c r="L321" i="5" a="1"/>
  <c r="L321" i="5"/>
  <c r="L322" i="5"/>
  <c r="M320" i="5" a="1"/>
  <c r="M320" i="5"/>
  <c r="M321" i="5" a="1"/>
  <c r="M321" i="5"/>
  <c r="M322" i="5"/>
  <c r="N320" i="5" a="1"/>
  <c r="N320" i="5"/>
  <c r="N321" i="5" a="1"/>
  <c r="N321" i="5"/>
  <c r="N322" i="5"/>
  <c r="O320" i="5" a="1"/>
  <c r="O320" i="5"/>
  <c r="O321" i="5" a="1"/>
  <c r="O321" i="5"/>
  <c r="O322" i="5"/>
  <c r="P320" i="5" a="1"/>
  <c r="P320" i="5"/>
  <c r="P321" i="5" a="1"/>
  <c r="P321" i="5"/>
  <c r="P322" i="5"/>
  <c r="Q320" i="5" a="1"/>
  <c r="Q320" i="5"/>
  <c r="Q321" i="5" a="1"/>
  <c r="Q321" i="5"/>
  <c r="Q322" i="5"/>
  <c r="R320" i="5" a="1"/>
  <c r="R320" i="5"/>
  <c r="R321" i="5" a="1"/>
  <c r="R321" i="5"/>
  <c r="R322" i="5"/>
  <c r="S320" i="5" a="1"/>
  <c r="S320" i="5"/>
  <c r="S321" i="5" a="1"/>
  <c r="S321" i="5"/>
  <c r="S322" i="5"/>
  <c r="S327" i="5" a="1"/>
  <c r="S327" i="5"/>
  <c r="S328" i="5" a="1"/>
  <c r="S328" i="5"/>
  <c r="S329" i="5"/>
  <c r="L335" i="5" a="1"/>
  <c r="L335" i="5"/>
  <c r="L336" i="5" a="1"/>
  <c r="L336" i="5"/>
  <c r="L337" i="5"/>
  <c r="M335" i="5" a="1"/>
  <c r="M335" i="5"/>
  <c r="M336" i="5" a="1"/>
  <c r="M336" i="5"/>
  <c r="M337" i="5"/>
  <c r="N335" i="5" a="1"/>
  <c r="N335" i="5"/>
  <c r="N336" i="5" a="1"/>
  <c r="N336" i="5"/>
  <c r="N337" i="5"/>
  <c r="O335" i="5" a="1"/>
  <c r="O335" i="5"/>
  <c r="O336" i="5" a="1"/>
  <c r="O336" i="5"/>
  <c r="O337" i="5"/>
  <c r="P335" i="5" a="1"/>
  <c r="P335" i="5"/>
  <c r="P336" i="5" a="1"/>
  <c r="P336" i="5"/>
  <c r="P337" i="5"/>
  <c r="Q335" i="5" a="1"/>
  <c r="Q335" i="5"/>
  <c r="Q336" i="5" a="1"/>
  <c r="Q336" i="5"/>
  <c r="Q337" i="5"/>
  <c r="R335" i="5" a="1"/>
  <c r="R335" i="5"/>
  <c r="R336" i="5" a="1"/>
  <c r="R336" i="5"/>
  <c r="R337" i="5"/>
  <c r="S335" i="5" a="1"/>
  <c r="S335" i="5"/>
  <c r="S336" i="5" a="1"/>
  <c r="S336" i="5"/>
  <c r="S337" i="5"/>
  <c r="S342" i="5" a="1"/>
  <c r="S342" i="5"/>
  <c r="S343" i="5" a="1"/>
  <c r="S343" i="5"/>
  <c r="S344" i="5"/>
  <c r="M350" i="5" a="1"/>
  <c r="M350" i="5"/>
  <c r="M351" i="5" a="1"/>
  <c r="M351" i="5"/>
  <c r="M352" i="5"/>
  <c r="N350" i="5" a="1"/>
  <c r="N350" i="5"/>
  <c r="N351" i="5" a="1"/>
  <c r="N351" i="5"/>
  <c r="N352" i="5"/>
  <c r="O350" i="5" a="1"/>
  <c r="O350" i="5"/>
  <c r="O351" i="5" a="1"/>
  <c r="O351" i="5"/>
  <c r="O352" i="5"/>
  <c r="P350" i="5" a="1"/>
  <c r="P350" i="5"/>
  <c r="P351" i="5" a="1"/>
  <c r="P351" i="5"/>
  <c r="P352" i="5"/>
  <c r="Q350" i="5" a="1"/>
  <c r="Q350" i="5"/>
  <c r="Q351" i="5" a="1"/>
  <c r="Q351" i="5"/>
  <c r="Q352" i="5"/>
  <c r="R350" i="5" a="1"/>
  <c r="R350" i="5"/>
  <c r="R351" i="5" a="1"/>
  <c r="R351" i="5"/>
  <c r="R352" i="5"/>
  <c r="S350" i="5" a="1"/>
  <c r="S350" i="5"/>
  <c r="S351" i="5" a="1"/>
  <c r="S351" i="5"/>
  <c r="S352" i="5"/>
  <c r="S357" i="5" a="1"/>
  <c r="S357" i="5"/>
  <c r="S358" i="5" a="1"/>
  <c r="S358" i="5"/>
  <c r="S359" i="5"/>
  <c r="S372" i="5" a="1"/>
  <c r="S372" i="5"/>
  <c r="S373" i="5" a="1"/>
  <c r="S373" i="5"/>
  <c r="S374" i="5"/>
  <c r="J380" i="5" a="1"/>
  <c r="J380" i="5"/>
  <c r="J381" i="5" a="1"/>
  <c r="J381" i="5"/>
  <c r="J382" i="5"/>
  <c r="K380" i="5" a="1"/>
  <c r="K380" i="5"/>
  <c r="K381" i="5" a="1"/>
  <c r="K381" i="5"/>
  <c r="K382" i="5"/>
  <c r="L380" i="5" a="1"/>
  <c r="L380" i="5"/>
  <c r="L381" i="5" a="1"/>
  <c r="L381" i="5"/>
  <c r="L382" i="5"/>
  <c r="M380" i="5" a="1"/>
  <c r="M380" i="5"/>
  <c r="M381" i="5" a="1"/>
  <c r="M381" i="5"/>
  <c r="M382" i="5"/>
  <c r="N380" i="5" a="1"/>
  <c r="N380" i="5"/>
  <c r="N381" i="5" a="1"/>
  <c r="N381" i="5"/>
  <c r="N382" i="5"/>
  <c r="O380" i="5" a="1"/>
  <c r="O380" i="5"/>
  <c r="O381" i="5" a="1"/>
  <c r="O381" i="5"/>
  <c r="O382" i="5"/>
  <c r="P380" i="5" a="1"/>
  <c r="P380" i="5"/>
  <c r="P381" i="5" a="1"/>
  <c r="P381" i="5"/>
  <c r="P382" i="5"/>
  <c r="Q380" i="5" a="1"/>
  <c r="Q380" i="5"/>
  <c r="Q381" i="5" a="1"/>
  <c r="Q381" i="5"/>
  <c r="Q382" i="5"/>
  <c r="R380" i="5" a="1"/>
  <c r="R380" i="5"/>
  <c r="R381" i="5" a="1"/>
  <c r="R381" i="5"/>
  <c r="R382" i="5"/>
  <c r="S380" i="5" a="1"/>
  <c r="S380" i="5"/>
  <c r="S381" i="5" a="1"/>
  <c r="S381" i="5"/>
  <c r="S382" i="5"/>
  <c r="S387" i="5" a="1"/>
  <c r="S387" i="5"/>
  <c r="S388" i="5" a="1"/>
  <c r="S388" i="5"/>
  <c r="S389" i="5"/>
  <c r="J395" i="5" a="1"/>
  <c r="J395" i="5"/>
  <c r="J396" i="5" a="1"/>
  <c r="J396" i="5"/>
  <c r="J397" i="5"/>
  <c r="K395" i="5" a="1"/>
  <c r="K395" i="5"/>
  <c r="K396" i="5" a="1"/>
  <c r="K396" i="5"/>
  <c r="K397" i="5"/>
  <c r="L395" i="5" a="1"/>
  <c r="L395" i="5"/>
  <c r="L396" i="5" a="1"/>
  <c r="L396" i="5"/>
  <c r="L397" i="5"/>
  <c r="M395" i="5" a="1"/>
  <c r="M395" i="5"/>
  <c r="M396" i="5" a="1"/>
  <c r="M396" i="5"/>
  <c r="M397" i="5"/>
  <c r="N395" i="5" a="1"/>
  <c r="N395" i="5"/>
  <c r="N396" i="5" a="1"/>
  <c r="N396" i="5"/>
  <c r="N397" i="5"/>
  <c r="O395" i="5" a="1"/>
  <c r="O395" i="5"/>
  <c r="O396" i="5" a="1"/>
  <c r="O396" i="5"/>
  <c r="O397" i="5"/>
  <c r="P395" i="5" a="1"/>
  <c r="P395" i="5"/>
  <c r="P396" i="5" a="1"/>
  <c r="P396" i="5"/>
  <c r="P397" i="5"/>
  <c r="Q395" i="5" a="1"/>
  <c r="Q395" i="5"/>
  <c r="Q396" i="5" a="1"/>
  <c r="Q396" i="5"/>
  <c r="Q397" i="5"/>
  <c r="R395" i="5" a="1"/>
  <c r="R395" i="5"/>
  <c r="R396" i="5" a="1"/>
  <c r="R396" i="5"/>
  <c r="R397" i="5"/>
  <c r="S395" i="5" a="1"/>
  <c r="S395" i="5"/>
  <c r="S396" i="5" a="1"/>
  <c r="S396" i="5"/>
  <c r="S397" i="5"/>
  <c r="S402" i="5" a="1"/>
  <c r="S402" i="5"/>
  <c r="S403" i="5" a="1"/>
  <c r="S403" i="5"/>
  <c r="S404" i="5"/>
  <c r="J410" i="5" a="1"/>
  <c r="J410" i="5"/>
  <c r="J411" i="5" a="1"/>
  <c r="J411" i="5"/>
  <c r="J412" i="5"/>
  <c r="K410" i="5" a="1"/>
  <c r="K410" i="5"/>
  <c r="K411" i="5" a="1"/>
  <c r="K411" i="5"/>
  <c r="K412" i="5"/>
  <c r="L410" i="5" a="1"/>
  <c r="L410" i="5"/>
  <c r="L411" i="5" a="1"/>
  <c r="L411" i="5"/>
  <c r="L412" i="5"/>
  <c r="M410" i="5" a="1"/>
  <c r="M410" i="5"/>
  <c r="M411" i="5" a="1"/>
  <c r="M411" i="5"/>
  <c r="M412" i="5"/>
  <c r="N410" i="5" a="1"/>
  <c r="N410" i="5"/>
  <c r="N411" i="5" a="1"/>
  <c r="N411" i="5"/>
  <c r="N412" i="5"/>
  <c r="O410" i="5" a="1"/>
  <c r="O410" i="5"/>
  <c r="O411" i="5" a="1"/>
  <c r="O411" i="5"/>
  <c r="O412" i="5"/>
  <c r="P410" i="5" a="1"/>
  <c r="P410" i="5"/>
  <c r="P411" i="5" a="1"/>
  <c r="P411" i="5"/>
  <c r="P412" i="5"/>
  <c r="Q410" i="5" a="1"/>
  <c r="Q410" i="5"/>
  <c r="Q411" i="5" a="1"/>
  <c r="Q411" i="5"/>
  <c r="Q412" i="5"/>
  <c r="R410" i="5" a="1"/>
  <c r="R410" i="5"/>
  <c r="R411" i="5" a="1"/>
  <c r="R411" i="5"/>
  <c r="R412" i="5"/>
  <c r="S410" i="5" a="1"/>
  <c r="S410" i="5"/>
  <c r="S411" i="5" a="1"/>
  <c r="S411" i="5"/>
  <c r="S412" i="5"/>
  <c r="S417" i="5" a="1"/>
  <c r="S417" i="5"/>
  <c r="S418" i="5" a="1"/>
  <c r="S418" i="5"/>
  <c r="S419" i="5"/>
  <c r="I423" i="5"/>
  <c r="H423" i="5"/>
  <c r="J425" i="5" a="1"/>
  <c r="J425" i="5"/>
  <c r="J426" i="5" a="1"/>
  <c r="J426" i="5"/>
  <c r="J427" i="5"/>
  <c r="K425" i="5" a="1"/>
  <c r="K425" i="5"/>
  <c r="K426" i="5" a="1"/>
  <c r="K426" i="5"/>
  <c r="K427" i="5"/>
  <c r="L425" i="5" a="1"/>
  <c r="L425" i="5"/>
  <c r="L426" i="5" a="1"/>
  <c r="L426" i="5"/>
  <c r="L427" i="5"/>
  <c r="M425" i="5" a="1"/>
  <c r="M425" i="5"/>
  <c r="M426" i="5" a="1"/>
  <c r="M426" i="5"/>
  <c r="M427" i="5"/>
  <c r="N425" i="5" a="1"/>
  <c r="N425" i="5"/>
  <c r="N426" i="5" a="1"/>
  <c r="N426" i="5"/>
  <c r="N427" i="5"/>
  <c r="O425" i="5" a="1"/>
  <c r="O425" i="5"/>
  <c r="O426" i="5" a="1"/>
  <c r="O426" i="5"/>
  <c r="O427" i="5"/>
  <c r="P425" i="5" a="1"/>
  <c r="P425" i="5"/>
  <c r="P426" i="5" a="1"/>
  <c r="P426" i="5"/>
  <c r="P427" i="5"/>
  <c r="Q425" i="5" a="1"/>
  <c r="Q425" i="5"/>
  <c r="Q426" i="5" a="1"/>
  <c r="Q426" i="5"/>
  <c r="Q427" i="5"/>
  <c r="R425" i="5" a="1"/>
  <c r="R425" i="5"/>
  <c r="R426" i="5" a="1"/>
  <c r="R426" i="5"/>
  <c r="R427" i="5"/>
  <c r="S425" i="5" a="1"/>
  <c r="S425" i="5"/>
  <c r="S426" i="5" a="1"/>
  <c r="S426" i="5"/>
  <c r="S427" i="5"/>
  <c r="S432" i="5" a="1"/>
  <c r="S432" i="5"/>
  <c r="S433" i="5" a="1"/>
  <c r="S433" i="5"/>
  <c r="S434" i="5"/>
  <c r="S447" i="5" a="1"/>
  <c r="S447" i="5"/>
  <c r="S448" i="5" a="1"/>
  <c r="S448" i="5"/>
  <c r="S449" i="5"/>
  <c r="I453" i="5"/>
  <c r="H453" i="5"/>
  <c r="G453" i="5"/>
  <c r="L455" i="5" a="1"/>
  <c r="L455" i="5"/>
  <c r="L456" i="5" a="1"/>
  <c r="L456" i="5"/>
  <c r="L457" i="5"/>
  <c r="M455" i="5" a="1"/>
  <c r="M455" i="5"/>
  <c r="M456" i="5" a="1"/>
  <c r="M456" i="5"/>
  <c r="M457" i="5"/>
  <c r="N455" i="5" a="1"/>
  <c r="N455" i="5"/>
  <c r="N456" i="5" a="1"/>
  <c r="N456" i="5"/>
  <c r="N457" i="5"/>
  <c r="O455" i="5" a="1"/>
  <c r="O455" i="5"/>
  <c r="O456" i="5" a="1"/>
  <c r="O456" i="5"/>
  <c r="O457" i="5"/>
  <c r="P455" i="5" a="1"/>
  <c r="P455" i="5"/>
  <c r="P456" i="5" a="1"/>
  <c r="P456" i="5"/>
  <c r="P457" i="5"/>
  <c r="Q455" i="5" a="1"/>
  <c r="Q455" i="5"/>
  <c r="Q456" i="5" a="1"/>
  <c r="Q456" i="5"/>
  <c r="Q457" i="5"/>
  <c r="R455" i="5" a="1"/>
  <c r="R455" i="5"/>
  <c r="R456" i="5" a="1"/>
  <c r="R456" i="5"/>
  <c r="R457" i="5"/>
  <c r="S455" i="5" a="1"/>
  <c r="S455" i="5"/>
  <c r="S456" i="5" a="1"/>
  <c r="S456" i="5"/>
  <c r="S457" i="5"/>
  <c r="L462" i="5" a="1"/>
  <c r="L462" i="5"/>
  <c r="L463" i="5" a="1"/>
  <c r="L463" i="5"/>
  <c r="L464" i="5"/>
  <c r="M462" i="5" a="1"/>
  <c r="M462" i="5"/>
  <c r="M463" i="5" a="1"/>
  <c r="M463" i="5"/>
  <c r="M464" i="5"/>
  <c r="N462" i="5" a="1"/>
  <c r="N462" i="5"/>
  <c r="N463" i="5" a="1"/>
  <c r="N463" i="5"/>
  <c r="N464" i="5"/>
  <c r="O462" i="5" a="1"/>
  <c r="O462" i="5"/>
  <c r="O463" i="5" a="1"/>
  <c r="O463" i="5"/>
  <c r="O464" i="5"/>
  <c r="P462" i="5" a="1"/>
  <c r="P462" i="5"/>
  <c r="P463" i="5" a="1"/>
  <c r="P463" i="5"/>
  <c r="P464" i="5"/>
  <c r="Q462" i="5" a="1"/>
  <c r="Q462" i="5"/>
  <c r="Q463" i="5" a="1"/>
  <c r="Q463" i="5"/>
  <c r="Q464" i="5"/>
  <c r="R462" i="5" a="1"/>
  <c r="R462" i="5"/>
  <c r="R463" i="5" a="1"/>
  <c r="R463" i="5"/>
  <c r="R464" i="5"/>
  <c r="S462" i="5" a="1"/>
  <c r="S462" i="5"/>
  <c r="S463" i="5" a="1"/>
  <c r="S463" i="5"/>
  <c r="S464" i="5"/>
  <c r="K5" i="5" a="1"/>
  <c r="K5" i="5"/>
  <c r="K6" i="5" a="1"/>
  <c r="K6" i="5"/>
  <c r="K7" i="5"/>
  <c r="L5" i="5" a="1"/>
  <c r="L5" i="5"/>
  <c r="L6" i="5" a="1"/>
  <c r="L6" i="5"/>
  <c r="L7" i="5"/>
  <c r="M5" i="5" a="1"/>
  <c r="M5" i="5"/>
  <c r="M6" i="5" a="1"/>
  <c r="M6" i="5"/>
  <c r="M7" i="5"/>
  <c r="N5" i="5" a="1"/>
  <c r="N5" i="5"/>
  <c r="N6" i="5" a="1"/>
  <c r="N6" i="5"/>
  <c r="N7" i="5"/>
  <c r="O5" i="5" a="1"/>
  <c r="O5" i="5"/>
  <c r="O6" i="5" a="1"/>
  <c r="O6" i="5"/>
  <c r="O7" i="5"/>
  <c r="P5" i="5" a="1"/>
  <c r="P5" i="5"/>
  <c r="P6" i="5" a="1"/>
  <c r="P6" i="5"/>
  <c r="P7" i="5"/>
  <c r="Q5" i="5" a="1"/>
  <c r="Q5" i="5"/>
  <c r="Q6" i="5" a="1"/>
  <c r="Q6" i="5"/>
  <c r="Q7" i="5"/>
  <c r="R5" i="5" a="1"/>
  <c r="R5" i="5"/>
  <c r="R6" i="5" a="1"/>
  <c r="R6" i="5"/>
  <c r="R7" i="5"/>
  <c r="S5" i="5" a="1"/>
  <c r="S5" i="5"/>
  <c r="S6" i="5" a="1"/>
  <c r="S6" i="5"/>
  <c r="S7" i="5"/>
  <c r="O205" i="2"/>
  <c r="K205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F408" i="2"/>
  <c r="G406" i="2"/>
  <c r="J404" i="2"/>
  <c r="J402" i="2"/>
  <c r="H402" i="2"/>
  <c r="G402" i="2"/>
  <c r="F402" i="2"/>
  <c r="K400" i="2"/>
  <c r="H400" i="2"/>
  <c r="G400" i="2"/>
  <c r="G398" i="2"/>
  <c r="I392" i="2"/>
  <c r="I388" i="2"/>
  <c r="F388" i="2"/>
  <c r="J386" i="2"/>
  <c r="J382" i="2"/>
  <c r="I382" i="2"/>
  <c r="G382" i="2"/>
  <c r="F382" i="2"/>
  <c r="G376" i="2"/>
  <c r="M372" i="2"/>
  <c r="L372" i="2"/>
  <c r="K372" i="2"/>
  <c r="G372" i="2"/>
  <c r="G370" i="2"/>
  <c r="F370" i="2"/>
  <c r="L364" i="2"/>
  <c r="F364" i="2"/>
  <c r="J362" i="2"/>
  <c r="K348" i="2"/>
  <c r="I348" i="2"/>
  <c r="H348" i="2"/>
  <c r="K334" i="2"/>
  <c r="I334" i="2"/>
  <c r="H334" i="2"/>
  <c r="G334" i="2"/>
  <c r="O324" i="2"/>
  <c r="S324" i="2"/>
  <c r="T324" i="2"/>
  <c r="U324" i="2"/>
  <c r="J332" i="2"/>
  <c r="I332" i="2"/>
  <c r="I408" i="2"/>
  <c r="H408" i="2"/>
  <c r="G408" i="2"/>
  <c r="G404" i="2"/>
  <c r="I402" i="2"/>
  <c r="J400" i="2"/>
  <c r="I400" i="2"/>
  <c r="M398" i="2"/>
  <c r="F398" i="2"/>
  <c r="M392" i="2"/>
  <c r="J392" i="2"/>
  <c r="H392" i="2"/>
  <c r="G392" i="2"/>
  <c r="I390" i="2"/>
  <c r="H390" i="2"/>
  <c r="K388" i="2"/>
  <c r="H388" i="2"/>
  <c r="L386" i="2"/>
  <c r="H386" i="2"/>
  <c r="L384" i="2"/>
  <c r="K384" i="2"/>
  <c r="J384" i="2"/>
  <c r="H384" i="2"/>
  <c r="G384" i="2"/>
  <c r="F384" i="2"/>
  <c r="L382" i="2"/>
  <c r="K382" i="2"/>
  <c r="H382" i="2"/>
  <c r="H374" i="2"/>
  <c r="G374" i="2"/>
  <c r="J372" i="2"/>
  <c r="H372" i="2"/>
  <c r="F372" i="2"/>
  <c r="I352" i="2"/>
  <c r="I350" i="2"/>
  <c r="J348" i="2"/>
  <c r="O326" i="2"/>
  <c r="S326" i="2"/>
  <c r="T326" i="2"/>
  <c r="U326" i="2"/>
  <c r="V326" i="2"/>
  <c r="W326" i="2"/>
  <c r="X326" i="2"/>
  <c r="H396" i="2"/>
  <c r="M390" i="2"/>
  <c r="M388" i="2"/>
  <c r="I340" i="2"/>
  <c r="K332" i="2"/>
  <c r="H332" i="2"/>
  <c r="G332" i="2"/>
  <c r="J328" i="2"/>
  <c r="I328" i="2"/>
  <c r="H328" i="2"/>
  <c r="G328" i="2"/>
  <c r="F328" i="2"/>
  <c r="O328" i="2"/>
  <c r="H376" i="2"/>
  <c r="H352" i="2"/>
  <c r="G330" i="2"/>
  <c r="F330" i="2"/>
  <c r="J398" i="2"/>
  <c r="F394" i="2"/>
  <c r="G386" i="2"/>
  <c r="M384" i="2"/>
  <c r="K374" i="2"/>
  <c r="F374" i="2"/>
  <c r="J364" i="2"/>
  <c r="G356" i="2"/>
  <c r="O330" i="2"/>
  <c r="H356" i="2"/>
  <c r="F332" i="2"/>
  <c r="H340" i="2"/>
  <c r="M334" i="2"/>
  <c r="F334" i="2"/>
  <c r="O332" i="2"/>
  <c r="J338" i="2"/>
  <c r="G336" i="2"/>
  <c r="F336" i="2"/>
  <c r="I338" i="2"/>
  <c r="G338" i="2"/>
  <c r="F338" i="2"/>
  <c r="O334" i="2"/>
  <c r="W334" i="2"/>
  <c r="Y334" i="2"/>
  <c r="H342" i="2"/>
  <c r="G342" i="2"/>
  <c r="F342" i="2"/>
  <c r="J340" i="2"/>
  <c r="G340" i="2"/>
  <c r="F340" i="2"/>
  <c r="G410" i="2"/>
  <c r="I406" i="2"/>
  <c r="H406" i="2"/>
  <c r="L404" i="2"/>
  <c r="K404" i="2"/>
  <c r="I398" i="2"/>
  <c r="H398" i="2"/>
  <c r="G396" i="2"/>
  <c r="H394" i="2"/>
  <c r="L390" i="2"/>
  <c r="K390" i="2"/>
  <c r="J390" i="2"/>
  <c r="L388" i="2"/>
  <c r="J388" i="2"/>
  <c r="G388" i="2"/>
  <c r="I380" i="2"/>
  <c r="H380" i="2"/>
  <c r="F380" i="2"/>
  <c r="H378" i="2"/>
  <c r="G378" i="2"/>
  <c r="F376" i="2"/>
  <c r="I374" i="2"/>
  <c r="I354" i="2"/>
  <c r="O336" i="2"/>
  <c r="L348" i="2"/>
  <c r="G344" i="2"/>
  <c r="F344" i="2"/>
  <c r="O338" i="2"/>
  <c r="F404" i="2"/>
  <c r="F400" i="2"/>
  <c r="I346" i="2"/>
  <c r="G346" i="2"/>
  <c r="F346" i="2"/>
  <c r="K386" i="2"/>
  <c r="M364" i="2"/>
  <c r="K364" i="2"/>
  <c r="H364" i="2"/>
  <c r="G364" i="2"/>
  <c r="G360" i="2"/>
  <c r="F360" i="2"/>
  <c r="J358" i="2"/>
  <c r="I358" i="2"/>
  <c r="H358" i="2"/>
  <c r="M348" i="2"/>
  <c r="G348" i="2"/>
  <c r="F348" i="2"/>
  <c r="O340" i="2"/>
  <c r="F368" i="2"/>
  <c r="F366" i="2"/>
  <c r="I364" i="2"/>
  <c r="I362" i="2"/>
  <c r="H362" i="2"/>
  <c r="G362" i="2"/>
  <c r="F362" i="2"/>
  <c r="H350" i="2"/>
  <c r="G350" i="2"/>
  <c r="F350" i="2"/>
  <c r="F410" i="2"/>
  <c r="I404" i="2"/>
  <c r="L398" i="2"/>
  <c r="K398" i="2"/>
  <c r="K392" i="2"/>
  <c r="G390" i="2"/>
  <c r="I386" i="2"/>
  <c r="M382" i="2"/>
  <c r="G380" i="2"/>
  <c r="I378" i="2"/>
  <c r="F378" i="2"/>
  <c r="J374" i="2"/>
  <c r="I372" i="2"/>
  <c r="H354" i="2"/>
  <c r="O342" i="2"/>
  <c r="F406" i="2"/>
  <c r="F396" i="2"/>
  <c r="F390" i="2"/>
  <c r="G354" i="2"/>
  <c r="O344" i="2"/>
  <c r="K358" i="2"/>
  <c r="F354" i="2"/>
  <c r="H346" i="2"/>
  <c r="H404" i="2"/>
  <c r="G394" i="2"/>
  <c r="L392" i="2"/>
  <c r="F392" i="2"/>
  <c r="M386" i="2"/>
  <c r="F386" i="2"/>
  <c r="I384" i="2"/>
  <c r="L374" i="2"/>
  <c r="F356" i="2"/>
  <c r="O346" i="2"/>
  <c r="H360" i="2"/>
  <c r="L358" i="2"/>
  <c r="G358" i="2"/>
  <c r="F358" i="2"/>
  <c r="E410" i="2"/>
  <c r="E408" i="2"/>
  <c r="E406" i="2"/>
  <c r="E404" i="2"/>
  <c r="E402" i="2"/>
  <c r="E400" i="2"/>
  <c r="E398" i="2"/>
  <c r="E396" i="2"/>
  <c r="E394" i="2"/>
  <c r="E392" i="2"/>
  <c r="E390" i="2"/>
  <c r="E388" i="2"/>
  <c r="E386" i="2"/>
  <c r="E384" i="2"/>
  <c r="E382" i="2"/>
  <c r="E380" i="2"/>
  <c r="E378" i="2"/>
  <c r="E376" i="2"/>
  <c r="E374" i="2"/>
  <c r="E372" i="2"/>
  <c r="E370" i="2"/>
  <c r="E368" i="2"/>
  <c r="E366" i="2"/>
  <c r="E364" i="2"/>
  <c r="E362" i="2"/>
  <c r="E360" i="2"/>
  <c r="E358" i="2"/>
  <c r="E356" i="2"/>
  <c r="E354" i="2"/>
  <c r="E352" i="2"/>
  <c r="E350" i="2"/>
  <c r="E348" i="2"/>
  <c r="L798" i="4"/>
  <c r="Y17" i="5" a="1"/>
  <c r="Y17" i="5" s="1"/>
  <c r="Z17" i="5" s="1" a="1"/>
  <c r="A456" i="5"/>
  <c r="A441" i="5"/>
  <c r="A426" i="5"/>
  <c r="A411" i="5"/>
  <c r="A396" i="5"/>
  <c r="A381" i="5"/>
  <c r="A366" i="5"/>
  <c r="A351" i="5"/>
  <c r="A336" i="5"/>
  <c r="A321" i="5"/>
  <c r="A306" i="5"/>
  <c r="A291" i="5"/>
  <c r="A276" i="5"/>
  <c r="A261" i="5"/>
  <c r="A246" i="5"/>
  <c r="A231" i="5"/>
  <c r="A216" i="5"/>
  <c r="A201" i="5"/>
  <c r="A186" i="5"/>
  <c r="A171" i="5"/>
  <c r="A156" i="5"/>
  <c r="A141" i="5"/>
  <c r="A126" i="5"/>
  <c r="A111" i="5"/>
  <c r="A96" i="5"/>
  <c r="A81" i="5"/>
  <c r="A66" i="5"/>
  <c r="A51" i="5"/>
  <c r="A36" i="5"/>
  <c r="A21" i="5"/>
  <c r="A31" i="5"/>
  <c r="E32" i="5" s="1" a="1"/>
  <c r="E32" i="5" s="1"/>
  <c r="F32" i="5" s="1" a="1"/>
  <c r="A22" i="5"/>
  <c r="A23" i="5"/>
  <c r="A46" i="5"/>
  <c r="E47" i="5" s="1" a="1"/>
  <c r="E47" i="5" s="1"/>
  <c r="F47" i="5" s="1" a="1"/>
  <c r="L800" i="4"/>
  <c r="O348" i="2"/>
  <c r="O350" i="2"/>
  <c r="O352" i="2"/>
  <c r="O354" i="2"/>
  <c r="O356" i="2"/>
  <c r="O358" i="2"/>
  <c r="O360" i="2"/>
  <c r="O362" i="2"/>
  <c r="O364" i="2"/>
  <c r="O366" i="2"/>
  <c r="O368" i="2"/>
  <c r="O370" i="2"/>
  <c r="O372" i="2"/>
  <c r="O374" i="2"/>
  <c r="O376" i="2"/>
  <c r="O378" i="2"/>
  <c r="O380" i="2"/>
  <c r="O382" i="2"/>
  <c r="O384" i="2"/>
  <c r="O386" i="2"/>
  <c r="O388" i="2"/>
  <c r="O390" i="2"/>
  <c r="O392" i="2"/>
  <c r="O394" i="2"/>
  <c r="O396" i="2"/>
  <c r="O398" i="2"/>
  <c r="O400" i="2"/>
  <c r="O402" i="2"/>
  <c r="O404" i="2"/>
  <c r="O406" i="2"/>
  <c r="O408" i="2"/>
  <c r="O410" i="2"/>
  <c r="S358" i="2"/>
  <c r="T358" i="2"/>
  <c r="Y358" i="2"/>
  <c r="U360" i="2"/>
  <c r="AB346" i="2"/>
  <c r="AA346" i="2"/>
  <c r="Z346" i="2"/>
  <c r="Y346" i="2"/>
  <c r="X346" i="2"/>
  <c r="W346" i="2"/>
  <c r="R346" i="2"/>
  <c r="S356" i="2"/>
  <c r="Y374" i="2"/>
  <c r="V384" i="2"/>
  <c r="S386" i="2"/>
  <c r="Z386" i="2"/>
  <c r="S392" i="2"/>
  <c r="Y392" i="2"/>
  <c r="T394" i="2"/>
  <c r="U404" i="2"/>
  <c r="U346" i="2"/>
  <c r="S354" i="2"/>
  <c r="X358" i="2"/>
  <c r="AB344" i="2"/>
  <c r="AA344" i="2"/>
  <c r="Z344" i="2"/>
  <c r="Y344" i="2"/>
  <c r="X344" i="2"/>
  <c r="W344" i="2"/>
  <c r="V344" i="2"/>
  <c r="U344" i="2"/>
  <c r="R344" i="2"/>
  <c r="T354" i="2"/>
  <c r="S390" i="2"/>
  <c r="S396" i="2"/>
  <c r="S406" i="2"/>
  <c r="AB342" i="2"/>
  <c r="AA342" i="2"/>
  <c r="Z342" i="2"/>
  <c r="Y342" i="2"/>
  <c r="X342" i="2"/>
  <c r="W342" i="2"/>
  <c r="V342" i="2"/>
  <c r="R342" i="2"/>
  <c r="U354" i="2"/>
  <c r="V372" i="2"/>
  <c r="W374" i="2"/>
  <c r="S378" i="2"/>
  <c r="V378" i="2"/>
  <c r="T380" i="2"/>
  <c r="Z382" i="2"/>
  <c r="V386" i="2"/>
  <c r="T390" i="2"/>
  <c r="X392" i="2"/>
  <c r="X398" i="2"/>
  <c r="Y398" i="2"/>
  <c r="V404" i="2"/>
  <c r="S410" i="2"/>
  <c r="S350" i="2"/>
  <c r="T350" i="2"/>
  <c r="U350" i="2"/>
  <c r="S362" i="2"/>
  <c r="T362" i="2"/>
  <c r="U362" i="2"/>
  <c r="V362" i="2"/>
  <c r="V364" i="2"/>
  <c r="S366" i="2"/>
  <c r="S368" i="2"/>
  <c r="AB340" i="2"/>
  <c r="AA340" i="2"/>
  <c r="Z340" i="2"/>
  <c r="Y340" i="2"/>
  <c r="X340" i="2"/>
  <c r="R340" i="2"/>
  <c r="S348" i="2"/>
  <c r="T348" i="2"/>
  <c r="Z348" i="2"/>
  <c r="U358" i="2"/>
  <c r="V358" i="2"/>
  <c r="W358" i="2"/>
  <c r="S360" i="2"/>
  <c r="T360" i="2"/>
  <c r="T364" i="2"/>
  <c r="U364" i="2"/>
  <c r="X364" i="2"/>
  <c r="Z364" i="2"/>
  <c r="X386" i="2"/>
  <c r="S346" i="2"/>
  <c r="T346" i="2"/>
  <c r="V346" i="2"/>
  <c r="S400" i="2"/>
  <c r="S404" i="2"/>
  <c r="AB338" i="2"/>
  <c r="AA338" i="2"/>
  <c r="Z338" i="2"/>
  <c r="Y338" i="2"/>
  <c r="X338" i="2"/>
  <c r="U338" i="2"/>
  <c r="R338" i="2"/>
  <c r="S344" i="2"/>
  <c r="T344" i="2"/>
  <c r="Y348" i="2"/>
  <c r="AB336" i="2"/>
  <c r="AA336" i="2"/>
  <c r="Z336" i="2"/>
  <c r="Y336" i="2"/>
  <c r="X336" i="2"/>
  <c r="W336" i="2"/>
  <c r="V336" i="2"/>
  <c r="U336" i="2"/>
  <c r="R336" i="2"/>
  <c r="V354" i="2"/>
  <c r="V374" i="2"/>
  <c r="S376" i="2"/>
  <c r="T378" i="2"/>
  <c r="U378" i="2"/>
  <c r="S380" i="2"/>
  <c r="U380" i="2"/>
  <c r="V380" i="2"/>
  <c r="T388" i="2"/>
  <c r="W388" i="2"/>
  <c r="Y388" i="2"/>
  <c r="W390" i="2"/>
  <c r="X390" i="2"/>
  <c r="Y390" i="2"/>
  <c r="U394" i="2"/>
  <c r="T396" i="2"/>
  <c r="U398" i="2"/>
  <c r="V398" i="2"/>
  <c r="X404" i="2"/>
  <c r="Y404" i="2"/>
  <c r="U406" i="2"/>
  <c r="V406" i="2"/>
  <c r="T410" i="2"/>
  <c r="S340" i="2"/>
  <c r="T340" i="2"/>
  <c r="W340" i="2"/>
  <c r="S342" i="2"/>
  <c r="T342" i="2"/>
  <c r="U342" i="2"/>
  <c r="AB334" i="2"/>
  <c r="AA334" i="2"/>
  <c r="R334" i="2"/>
  <c r="S338" i="2"/>
  <c r="T338" i="2"/>
  <c r="V338" i="2"/>
  <c r="S336" i="2"/>
  <c r="T336" i="2"/>
  <c r="W338" i="2"/>
  <c r="AB332" i="2"/>
  <c r="AA332" i="2"/>
  <c r="Z332" i="2"/>
  <c r="Y332" i="2"/>
  <c r="R332" i="2"/>
  <c r="S334" i="2"/>
  <c r="Z334" i="2"/>
  <c r="U340" i="2"/>
  <c r="S332" i="2"/>
  <c r="U356" i="2"/>
  <c r="AB330" i="2"/>
  <c r="AA330" i="2"/>
  <c r="Z330" i="2"/>
  <c r="Y330" i="2"/>
  <c r="X330" i="2"/>
  <c r="W330" i="2"/>
  <c r="V330" i="2"/>
  <c r="U330" i="2"/>
  <c r="R330" i="2"/>
  <c r="T356" i="2"/>
  <c r="W364" i="2"/>
  <c r="S374" i="2"/>
  <c r="X374" i="2"/>
  <c r="Z384" i="2"/>
  <c r="T386" i="2"/>
  <c r="S394" i="2"/>
  <c r="W398" i="2"/>
  <c r="S330" i="2"/>
  <c r="T330" i="2"/>
  <c r="U352" i="2"/>
  <c r="U376" i="2"/>
  <c r="AB328" i="2"/>
  <c r="AA328" i="2"/>
  <c r="Z328" i="2"/>
  <c r="Y328" i="2"/>
  <c r="X328" i="2"/>
  <c r="R328" i="2"/>
  <c r="S328" i="2"/>
  <c r="T328" i="2"/>
  <c r="U328" i="2"/>
  <c r="V328" i="2"/>
  <c r="W328" i="2"/>
  <c r="T332" i="2"/>
  <c r="U332" i="2"/>
  <c r="X332" i="2"/>
  <c r="V340" i="2"/>
  <c r="Z388" i="2"/>
  <c r="Z390" i="2"/>
  <c r="U396" i="2"/>
  <c r="AB326" i="2"/>
  <c r="AA326" i="2"/>
  <c r="Z326" i="2"/>
  <c r="Y326" i="2"/>
  <c r="R326" i="2"/>
  <c r="W348" i="2"/>
  <c r="V350" i="2"/>
  <c r="V352" i="2"/>
  <c r="S372" i="2"/>
  <c r="U372" i="2"/>
  <c r="W372" i="2"/>
  <c r="T374" i="2"/>
  <c r="U374" i="2"/>
  <c r="U382" i="2"/>
  <c r="X382" i="2"/>
  <c r="Y382" i="2"/>
  <c r="S384" i="2"/>
  <c r="T384" i="2"/>
  <c r="U384" i="2"/>
  <c r="W384" i="2"/>
  <c r="X384" i="2"/>
  <c r="Y384" i="2"/>
  <c r="U386" i="2"/>
  <c r="Y386" i="2"/>
  <c r="U388" i="2"/>
  <c r="X388" i="2"/>
  <c r="U390" i="2"/>
  <c r="V390" i="2"/>
  <c r="T392" i="2"/>
  <c r="U392" i="2"/>
  <c r="W392" i="2"/>
  <c r="Z392" i="2"/>
  <c r="S398" i="2"/>
  <c r="Z398" i="2"/>
  <c r="V400" i="2"/>
  <c r="W400" i="2"/>
  <c r="V402" i="2"/>
  <c r="T404" i="2"/>
  <c r="T408" i="2"/>
  <c r="U408" i="2"/>
  <c r="V408" i="2"/>
  <c r="V332" i="2"/>
  <c r="W332" i="2"/>
  <c r="AB324" i="2"/>
  <c r="AA324" i="2"/>
  <c r="Z324" i="2"/>
  <c r="Y324" i="2"/>
  <c r="X324" i="2"/>
  <c r="W324" i="2"/>
  <c r="V324" i="2"/>
  <c r="R324" i="2"/>
  <c r="T334" i="2"/>
  <c r="U334" i="2"/>
  <c r="V334" i="2"/>
  <c r="X334" i="2"/>
  <c r="U348" i="2"/>
  <c r="V348" i="2"/>
  <c r="X348" i="2"/>
  <c r="W362" i="2"/>
  <c r="S364" i="2"/>
  <c r="Y364" i="2"/>
  <c r="S370" i="2"/>
  <c r="T370" i="2"/>
  <c r="T372" i="2"/>
  <c r="X372" i="2"/>
  <c r="Y372" i="2"/>
  <c r="Z372" i="2"/>
  <c r="T376" i="2"/>
  <c r="S382" i="2"/>
  <c r="T382" i="2"/>
  <c r="V382" i="2"/>
  <c r="W382" i="2"/>
  <c r="W386" i="2"/>
  <c r="S388" i="2"/>
  <c r="V388" i="2"/>
  <c r="V392" i="2"/>
  <c r="T398" i="2"/>
  <c r="T400" i="2"/>
  <c r="U400" i="2"/>
  <c r="X400" i="2"/>
  <c r="S402" i="2"/>
  <c r="T402" i="2"/>
  <c r="U402" i="2"/>
  <c r="W402" i="2"/>
  <c r="W404" i="2"/>
  <c r="T406" i="2"/>
  <c r="S40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Z264" i="2"/>
  <c r="AU264" i="2"/>
  <c r="AU4" i="2"/>
  <c r="AT264" i="2"/>
  <c r="AT4" i="2"/>
  <c r="AS264" i="2"/>
  <c r="AS4" i="2"/>
  <c r="AR264" i="2"/>
  <c r="AR4" i="2"/>
  <c r="AQ264" i="2"/>
  <c r="AQ4" i="2"/>
  <c r="AP264" i="2"/>
  <c r="AP4" i="2"/>
  <c r="AO264" i="2"/>
  <c r="AO4" i="2"/>
  <c r="AN264" i="2"/>
  <c r="AN4" i="2"/>
  <c r="AM264" i="2"/>
  <c r="AM4" i="2"/>
  <c r="AL264" i="2"/>
  <c r="AL4" i="2"/>
  <c r="AK264" i="2"/>
  <c r="AK4" i="2"/>
  <c r="AJ264" i="2"/>
  <c r="AJ4" i="2"/>
  <c r="AI264" i="2"/>
  <c r="AI4" i="2"/>
  <c r="AH264" i="2"/>
  <c r="AH4" i="2"/>
  <c r="AG264" i="2"/>
  <c r="AG4" i="2"/>
  <c r="AF264" i="2"/>
  <c r="AF4" i="2"/>
  <c r="AE264" i="2"/>
  <c r="AE4" i="2"/>
  <c r="AD264" i="2"/>
  <c r="AD4" i="2"/>
  <c r="AC264" i="2"/>
  <c r="AC4" i="2"/>
  <c r="AB264" i="2"/>
  <c r="AB4" i="2"/>
  <c r="AA264" i="2"/>
  <c r="AA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B4" i="2"/>
  <c r="Z265" i="2"/>
  <c r="AU265" i="2"/>
  <c r="AU5" i="2"/>
  <c r="AT265" i="2"/>
  <c r="AT5" i="2"/>
  <c r="AS265" i="2"/>
  <c r="AS5" i="2"/>
  <c r="AR265" i="2"/>
  <c r="AR5" i="2"/>
  <c r="AQ265" i="2"/>
  <c r="AQ5" i="2"/>
  <c r="AP265" i="2"/>
  <c r="AP5" i="2"/>
  <c r="AO265" i="2"/>
  <c r="AO5" i="2"/>
  <c r="AN265" i="2"/>
  <c r="AN5" i="2"/>
  <c r="AM265" i="2"/>
  <c r="AM5" i="2"/>
  <c r="AL265" i="2"/>
  <c r="AL5" i="2"/>
  <c r="AK265" i="2"/>
  <c r="AK5" i="2"/>
  <c r="AJ265" i="2"/>
  <c r="AJ5" i="2"/>
  <c r="AI265" i="2"/>
  <c r="AI5" i="2"/>
  <c r="AH265" i="2"/>
  <c r="AH5" i="2"/>
  <c r="AG265" i="2"/>
  <c r="AG5" i="2"/>
  <c r="AF265" i="2"/>
  <c r="AF5" i="2"/>
  <c r="AE265" i="2"/>
  <c r="AE5" i="2"/>
  <c r="AD265" i="2"/>
  <c r="AD5" i="2"/>
  <c r="AC265" i="2"/>
  <c r="AC5" i="2"/>
  <c r="AB265" i="2"/>
  <c r="AB5" i="2"/>
  <c r="AA265" i="2"/>
  <c r="AA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B5" i="2"/>
  <c r="Z266" i="2"/>
  <c r="AU266" i="2"/>
  <c r="AU6" i="2"/>
  <c r="AT266" i="2"/>
  <c r="AT6" i="2"/>
  <c r="AS266" i="2"/>
  <c r="AS6" i="2"/>
  <c r="AR266" i="2"/>
  <c r="AR6" i="2"/>
  <c r="AQ266" i="2"/>
  <c r="AQ6" i="2"/>
  <c r="AP266" i="2"/>
  <c r="AP6" i="2"/>
  <c r="AO266" i="2"/>
  <c r="AO6" i="2"/>
  <c r="AN266" i="2"/>
  <c r="AN6" i="2"/>
  <c r="AM266" i="2"/>
  <c r="AM6" i="2"/>
  <c r="AL266" i="2"/>
  <c r="AL6" i="2"/>
  <c r="AK266" i="2"/>
  <c r="AK6" i="2"/>
  <c r="AJ266" i="2"/>
  <c r="AJ6" i="2"/>
  <c r="AI266" i="2"/>
  <c r="AI6" i="2"/>
  <c r="AH266" i="2"/>
  <c r="AH6" i="2"/>
  <c r="AG266" i="2"/>
  <c r="AG6" i="2"/>
  <c r="AF266" i="2"/>
  <c r="AF6" i="2"/>
  <c r="AE266" i="2"/>
  <c r="AE6" i="2"/>
  <c r="AD266" i="2"/>
  <c r="AD6" i="2"/>
  <c r="AC266" i="2"/>
  <c r="AC6" i="2"/>
  <c r="AB266" i="2"/>
  <c r="AB6" i="2"/>
  <c r="AA266" i="2"/>
  <c r="AA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B6" i="2"/>
  <c r="Z267" i="2"/>
  <c r="AU267" i="2"/>
  <c r="AU7" i="2"/>
  <c r="AT267" i="2"/>
  <c r="AT7" i="2"/>
  <c r="AS267" i="2"/>
  <c r="AS7" i="2"/>
  <c r="AR267" i="2"/>
  <c r="AR7" i="2"/>
  <c r="AQ267" i="2"/>
  <c r="AQ7" i="2"/>
  <c r="AP267" i="2"/>
  <c r="AP7" i="2"/>
  <c r="AO267" i="2"/>
  <c r="AO7" i="2"/>
  <c r="AN267" i="2"/>
  <c r="AN7" i="2"/>
  <c r="AM267" i="2"/>
  <c r="AM7" i="2"/>
  <c r="AL267" i="2"/>
  <c r="AL7" i="2"/>
  <c r="AK267" i="2"/>
  <c r="AK7" i="2"/>
  <c r="AJ267" i="2"/>
  <c r="AJ7" i="2"/>
  <c r="AI267" i="2"/>
  <c r="AI7" i="2"/>
  <c r="AH267" i="2"/>
  <c r="AH7" i="2"/>
  <c r="AG267" i="2"/>
  <c r="AG7" i="2"/>
  <c r="AF267" i="2"/>
  <c r="AF7" i="2"/>
  <c r="AE267" i="2"/>
  <c r="AE7" i="2"/>
  <c r="AD267" i="2"/>
  <c r="AD7" i="2"/>
  <c r="AC267" i="2"/>
  <c r="AC7" i="2"/>
  <c r="AB267" i="2"/>
  <c r="AB7" i="2"/>
  <c r="AA267" i="2"/>
  <c r="AA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B7" i="2"/>
  <c r="Z268" i="2"/>
  <c r="AU268" i="2"/>
  <c r="AU8" i="2"/>
  <c r="AT268" i="2"/>
  <c r="AT8" i="2"/>
  <c r="AS268" i="2"/>
  <c r="AS8" i="2"/>
  <c r="AR268" i="2"/>
  <c r="AR8" i="2"/>
  <c r="AQ268" i="2"/>
  <c r="AQ8" i="2"/>
  <c r="AP268" i="2"/>
  <c r="AP8" i="2"/>
  <c r="AO268" i="2"/>
  <c r="AO8" i="2"/>
  <c r="AN268" i="2"/>
  <c r="AN8" i="2"/>
  <c r="AM268" i="2"/>
  <c r="AM8" i="2"/>
  <c r="AL268" i="2"/>
  <c r="AL8" i="2"/>
  <c r="AK268" i="2"/>
  <c r="AK8" i="2"/>
  <c r="AJ268" i="2"/>
  <c r="AJ8" i="2"/>
  <c r="AI268" i="2"/>
  <c r="AI8" i="2"/>
  <c r="AH268" i="2"/>
  <c r="AH8" i="2"/>
  <c r="AG268" i="2"/>
  <c r="AG8" i="2"/>
  <c r="AF268" i="2"/>
  <c r="AF8" i="2"/>
  <c r="AE268" i="2"/>
  <c r="AE8" i="2"/>
  <c r="AD268" i="2"/>
  <c r="AD8" i="2"/>
  <c r="AC268" i="2"/>
  <c r="AC8" i="2"/>
  <c r="AB268" i="2"/>
  <c r="AB8" i="2"/>
  <c r="AA268" i="2"/>
  <c r="AA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B8" i="2"/>
  <c r="Z269" i="2"/>
  <c r="AU269" i="2"/>
  <c r="AU9" i="2"/>
  <c r="AT269" i="2"/>
  <c r="AT9" i="2"/>
  <c r="AS269" i="2"/>
  <c r="AS9" i="2"/>
  <c r="AR269" i="2"/>
  <c r="AR9" i="2"/>
  <c r="AQ269" i="2"/>
  <c r="AQ9" i="2"/>
  <c r="AP269" i="2"/>
  <c r="AP9" i="2"/>
  <c r="AO269" i="2"/>
  <c r="AO9" i="2"/>
  <c r="AN269" i="2"/>
  <c r="AN9" i="2"/>
  <c r="AM269" i="2"/>
  <c r="AM9" i="2"/>
  <c r="AL269" i="2"/>
  <c r="AL9" i="2"/>
  <c r="AK269" i="2"/>
  <c r="AK9" i="2"/>
  <c r="AJ269" i="2"/>
  <c r="AJ9" i="2"/>
  <c r="AI269" i="2"/>
  <c r="AI9" i="2"/>
  <c r="AH269" i="2"/>
  <c r="AH9" i="2"/>
  <c r="AG269" i="2"/>
  <c r="AG9" i="2"/>
  <c r="AF269" i="2"/>
  <c r="AF9" i="2"/>
  <c r="AE269" i="2"/>
  <c r="AE9" i="2"/>
  <c r="AD269" i="2"/>
  <c r="AD9" i="2"/>
  <c r="AC269" i="2"/>
  <c r="AC9" i="2"/>
  <c r="AB269" i="2"/>
  <c r="AB9" i="2"/>
  <c r="AA269" i="2"/>
  <c r="AA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B9" i="2"/>
  <c r="Z270" i="2"/>
  <c r="AU270" i="2"/>
  <c r="AU10" i="2"/>
  <c r="AT270" i="2"/>
  <c r="AT10" i="2"/>
  <c r="AS270" i="2"/>
  <c r="AS10" i="2"/>
  <c r="AR270" i="2"/>
  <c r="AR10" i="2"/>
  <c r="AQ270" i="2"/>
  <c r="AQ10" i="2"/>
  <c r="AP270" i="2"/>
  <c r="AP10" i="2"/>
  <c r="AO270" i="2"/>
  <c r="AO10" i="2"/>
  <c r="AN270" i="2"/>
  <c r="AN10" i="2"/>
  <c r="AM270" i="2"/>
  <c r="AM10" i="2"/>
  <c r="AL270" i="2"/>
  <c r="AL10" i="2"/>
  <c r="AK270" i="2"/>
  <c r="AK10" i="2"/>
  <c r="AJ270" i="2"/>
  <c r="AJ10" i="2"/>
  <c r="AI270" i="2"/>
  <c r="AI10" i="2"/>
  <c r="AH270" i="2"/>
  <c r="AH10" i="2"/>
  <c r="AG270" i="2"/>
  <c r="AG10" i="2"/>
  <c r="AF270" i="2"/>
  <c r="AF10" i="2"/>
  <c r="AE270" i="2"/>
  <c r="AE10" i="2"/>
  <c r="AD270" i="2"/>
  <c r="AD10" i="2"/>
  <c r="AC270" i="2"/>
  <c r="AC10" i="2"/>
  <c r="AB270" i="2"/>
  <c r="AB10" i="2"/>
  <c r="AA270" i="2"/>
  <c r="AA1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B10" i="2"/>
  <c r="Z271" i="2"/>
  <c r="AU271" i="2"/>
  <c r="AU11" i="2"/>
  <c r="AT271" i="2"/>
  <c r="AT11" i="2"/>
  <c r="AS271" i="2"/>
  <c r="AS11" i="2"/>
  <c r="AR271" i="2"/>
  <c r="AR11" i="2"/>
  <c r="AQ271" i="2"/>
  <c r="AQ11" i="2"/>
  <c r="AP271" i="2"/>
  <c r="AP11" i="2"/>
  <c r="AO271" i="2"/>
  <c r="AO11" i="2"/>
  <c r="AN271" i="2"/>
  <c r="AN11" i="2"/>
  <c r="AM271" i="2"/>
  <c r="AM11" i="2"/>
  <c r="AL271" i="2"/>
  <c r="AL11" i="2"/>
  <c r="AK271" i="2"/>
  <c r="AK11" i="2"/>
  <c r="AJ271" i="2"/>
  <c r="AJ11" i="2"/>
  <c r="AI271" i="2"/>
  <c r="AI11" i="2"/>
  <c r="AH271" i="2"/>
  <c r="AH11" i="2"/>
  <c r="AG271" i="2"/>
  <c r="AG11" i="2"/>
  <c r="AF271" i="2"/>
  <c r="AF11" i="2"/>
  <c r="AE271" i="2"/>
  <c r="AE11" i="2"/>
  <c r="AD271" i="2"/>
  <c r="AD11" i="2"/>
  <c r="AC271" i="2"/>
  <c r="AC11" i="2"/>
  <c r="AB271" i="2"/>
  <c r="AB11" i="2"/>
  <c r="AA271" i="2"/>
  <c r="AA1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B11" i="2"/>
  <c r="Z272" i="2"/>
  <c r="AU272" i="2"/>
  <c r="AU12" i="2"/>
  <c r="AT272" i="2"/>
  <c r="AT12" i="2"/>
  <c r="AS272" i="2"/>
  <c r="AS12" i="2"/>
  <c r="AR272" i="2"/>
  <c r="AR12" i="2"/>
  <c r="AQ272" i="2"/>
  <c r="AQ12" i="2"/>
  <c r="AP272" i="2"/>
  <c r="AP12" i="2"/>
  <c r="AO272" i="2"/>
  <c r="AO12" i="2"/>
  <c r="AN272" i="2"/>
  <c r="AN12" i="2"/>
  <c r="AM272" i="2"/>
  <c r="AM12" i="2"/>
  <c r="AL272" i="2"/>
  <c r="AL12" i="2"/>
  <c r="AK272" i="2"/>
  <c r="AK12" i="2"/>
  <c r="AJ272" i="2"/>
  <c r="AJ12" i="2"/>
  <c r="AI272" i="2"/>
  <c r="AI12" i="2"/>
  <c r="AH272" i="2"/>
  <c r="AH12" i="2"/>
  <c r="AG272" i="2"/>
  <c r="AG12" i="2"/>
  <c r="AF272" i="2"/>
  <c r="AF12" i="2"/>
  <c r="AE272" i="2"/>
  <c r="AE12" i="2"/>
  <c r="AD272" i="2"/>
  <c r="AD12" i="2"/>
  <c r="AC272" i="2"/>
  <c r="AC12" i="2"/>
  <c r="AB272" i="2"/>
  <c r="AB12" i="2"/>
  <c r="AA272" i="2"/>
  <c r="AA1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B12" i="2"/>
  <c r="Z273" i="2"/>
  <c r="AU273" i="2"/>
  <c r="AU13" i="2"/>
  <c r="AT273" i="2"/>
  <c r="AT13" i="2"/>
  <c r="AS273" i="2"/>
  <c r="AS13" i="2"/>
  <c r="AR273" i="2"/>
  <c r="AR13" i="2"/>
  <c r="AQ273" i="2"/>
  <c r="AQ13" i="2"/>
  <c r="AP273" i="2"/>
  <c r="AP13" i="2"/>
  <c r="AO273" i="2"/>
  <c r="AO13" i="2"/>
  <c r="AN273" i="2"/>
  <c r="AN13" i="2"/>
  <c r="AM273" i="2"/>
  <c r="AM13" i="2"/>
  <c r="AL273" i="2"/>
  <c r="AL13" i="2"/>
  <c r="AK273" i="2"/>
  <c r="AK13" i="2"/>
  <c r="AJ273" i="2"/>
  <c r="AJ13" i="2"/>
  <c r="AI273" i="2"/>
  <c r="AI13" i="2"/>
  <c r="AH273" i="2"/>
  <c r="AH13" i="2"/>
  <c r="AG273" i="2"/>
  <c r="AG13" i="2"/>
  <c r="AF273" i="2"/>
  <c r="AF13" i="2"/>
  <c r="AE273" i="2"/>
  <c r="AE13" i="2"/>
  <c r="AD273" i="2"/>
  <c r="AD13" i="2"/>
  <c r="AC273" i="2"/>
  <c r="AC13" i="2"/>
  <c r="AB273" i="2"/>
  <c r="AB13" i="2"/>
  <c r="AA273" i="2"/>
  <c r="AA1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B13" i="2"/>
  <c r="Z274" i="2"/>
  <c r="AU274" i="2"/>
  <c r="AU14" i="2"/>
  <c r="AT274" i="2"/>
  <c r="AT14" i="2"/>
  <c r="AS274" i="2"/>
  <c r="AS14" i="2"/>
  <c r="AR274" i="2"/>
  <c r="AR14" i="2"/>
  <c r="AQ274" i="2"/>
  <c r="AQ14" i="2"/>
  <c r="AP274" i="2"/>
  <c r="AP14" i="2"/>
  <c r="AO274" i="2"/>
  <c r="AO14" i="2"/>
  <c r="AN274" i="2"/>
  <c r="AN14" i="2"/>
  <c r="AM274" i="2"/>
  <c r="AM14" i="2"/>
  <c r="AL274" i="2"/>
  <c r="AL14" i="2"/>
  <c r="AK274" i="2"/>
  <c r="AK14" i="2"/>
  <c r="AJ274" i="2"/>
  <c r="AJ14" i="2"/>
  <c r="AI274" i="2"/>
  <c r="AI14" i="2"/>
  <c r="AH274" i="2"/>
  <c r="AH14" i="2"/>
  <c r="AG274" i="2"/>
  <c r="AG14" i="2"/>
  <c r="AF274" i="2"/>
  <c r="AF14" i="2"/>
  <c r="AE274" i="2"/>
  <c r="AE14" i="2"/>
  <c r="AD274" i="2"/>
  <c r="AD14" i="2"/>
  <c r="AC274" i="2"/>
  <c r="AC14" i="2"/>
  <c r="AB274" i="2"/>
  <c r="AB14" i="2"/>
  <c r="AA274" i="2"/>
  <c r="AA1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B14" i="2"/>
  <c r="Z275" i="2"/>
  <c r="AU275" i="2"/>
  <c r="AU15" i="2"/>
  <c r="AT275" i="2"/>
  <c r="AT15" i="2"/>
  <c r="AS275" i="2"/>
  <c r="AS15" i="2"/>
  <c r="AR275" i="2"/>
  <c r="AR15" i="2"/>
  <c r="AQ275" i="2"/>
  <c r="AQ15" i="2"/>
  <c r="AP275" i="2"/>
  <c r="AP15" i="2"/>
  <c r="AO275" i="2"/>
  <c r="AO15" i="2"/>
  <c r="AN275" i="2"/>
  <c r="AN15" i="2"/>
  <c r="AM275" i="2"/>
  <c r="AM15" i="2"/>
  <c r="AL275" i="2"/>
  <c r="AL15" i="2"/>
  <c r="AK275" i="2"/>
  <c r="AK15" i="2"/>
  <c r="AJ275" i="2"/>
  <c r="AJ15" i="2"/>
  <c r="AI275" i="2"/>
  <c r="AI15" i="2"/>
  <c r="AH275" i="2"/>
  <c r="AH15" i="2"/>
  <c r="AG275" i="2"/>
  <c r="AG15" i="2"/>
  <c r="AF275" i="2"/>
  <c r="AF15" i="2"/>
  <c r="AE275" i="2"/>
  <c r="AE15" i="2"/>
  <c r="AD275" i="2"/>
  <c r="AD15" i="2"/>
  <c r="AC275" i="2"/>
  <c r="AC15" i="2"/>
  <c r="AB275" i="2"/>
  <c r="AB15" i="2"/>
  <c r="AA275" i="2"/>
  <c r="AA1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B15" i="2"/>
  <c r="Z276" i="2"/>
  <c r="AU276" i="2"/>
  <c r="AU16" i="2"/>
  <c r="AT276" i="2"/>
  <c r="AT16" i="2"/>
  <c r="AS276" i="2"/>
  <c r="AS16" i="2"/>
  <c r="AR276" i="2"/>
  <c r="AR16" i="2"/>
  <c r="AQ276" i="2"/>
  <c r="AQ16" i="2"/>
  <c r="AP276" i="2"/>
  <c r="AP16" i="2"/>
  <c r="AO276" i="2"/>
  <c r="AO16" i="2"/>
  <c r="AN276" i="2"/>
  <c r="AN16" i="2"/>
  <c r="AM276" i="2"/>
  <c r="AM16" i="2"/>
  <c r="AL276" i="2"/>
  <c r="AL16" i="2"/>
  <c r="AK276" i="2"/>
  <c r="AK16" i="2"/>
  <c r="AJ276" i="2"/>
  <c r="AJ16" i="2"/>
  <c r="AI276" i="2"/>
  <c r="AI16" i="2"/>
  <c r="AH276" i="2"/>
  <c r="AH16" i="2"/>
  <c r="AG276" i="2"/>
  <c r="AG16" i="2"/>
  <c r="AF276" i="2"/>
  <c r="AF16" i="2"/>
  <c r="AE276" i="2"/>
  <c r="AE16" i="2"/>
  <c r="AD276" i="2"/>
  <c r="AD16" i="2"/>
  <c r="AC276" i="2"/>
  <c r="AC16" i="2"/>
  <c r="AB276" i="2"/>
  <c r="AB16" i="2"/>
  <c r="AA276" i="2"/>
  <c r="AA1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B16" i="2"/>
  <c r="Z277" i="2"/>
  <c r="AU277" i="2"/>
  <c r="AU17" i="2"/>
  <c r="AT277" i="2"/>
  <c r="AT17" i="2"/>
  <c r="AS277" i="2"/>
  <c r="AS17" i="2"/>
  <c r="AR277" i="2"/>
  <c r="AR17" i="2"/>
  <c r="AQ277" i="2"/>
  <c r="AQ17" i="2"/>
  <c r="AP277" i="2"/>
  <c r="AP17" i="2"/>
  <c r="AO277" i="2"/>
  <c r="AO17" i="2"/>
  <c r="AN277" i="2"/>
  <c r="AN17" i="2"/>
  <c r="AM277" i="2"/>
  <c r="AM17" i="2"/>
  <c r="AL277" i="2"/>
  <c r="AL17" i="2"/>
  <c r="AK277" i="2"/>
  <c r="AK17" i="2"/>
  <c r="AJ277" i="2"/>
  <c r="AJ17" i="2"/>
  <c r="AI277" i="2"/>
  <c r="AI17" i="2"/>
  <c r="AH277" i="2"/>
  <c r="AH17" i="2"/>
  <c r="AG277" i="2"/>
  <c r="AG17" i="2"/>
  <c r="AF277" i="2"/>
  <c r="AF17" i="2"/>
  <c r="AE277" i="2"/>
  <c r="AE17" i="2"/>
  <c r="AD277" i="2"/>
  <c r="AD17" i="2"/>
  <c r="AC277" i="2"/>
  <c r="AC17" i="2"/>
  <c r="AB277" i="2"/>
  <c r="AB17" i="2"/>
  <c r="AA277" i="2"/>
  <c r="AA1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B17" i="2"/>
  <c r="Z278" i="2"/>
  <c r="AU278" i="2"/>
  <c r="AU18" i="2"/>
  <c r="AT278" i="2"/>
  <c r="AT18" i="2"/>
  <c r="AS278" i="2"/>
  <c r="AS18" i="2"/>
  <c r="AR278" i="2"/>
  <c r="AR18" i="2"/>
  <c r="AQ278" i="2"/>
  <c r="AQ18" i="2"/>
  <c r="AP278" i="2"/>
  <c r="AP18" i="2"/>
  <c r="AO278" i="2"/>
  <c r="AO18" i="2"/>
  <c r="AN278" i="2"/>
  <c r="AN18" i="2"/>
  <c r="AM278" i="2"/>
  <c r="AM18" i="2"/>
  <c r="AL278" i="2"/>
  <c r="AL18" i="2"/>
  <c r="AK278" i="2"/>
  <c r="AK18" i="2"/>
  <c r="AJ278" i="2"/>
  <c r="AJ18" i="2"/>
  <c r="AI278" i="2"/>
  <c r="AI18" i="2"/>
  <c r="AH278" i="2"/>
  <c r="AH18" i="2"/>
  <c r="AG278" i="2"/>
  <c r="AG18" i="2"/>
  <c r="AF278" i="2"/>
  <c r="AF18" i="2"/>
  <c r="AE278" i="2"/>
  <c r="AE18" i="2"/>
  <c r="AD278" i="2"/>
  <c r="AD18" i="2"/>
  <c r="AC278" i="2"/>
  <c r="AC18" i="2"/>
  <c r="AB278" i="2"/>
  <c r="AB18" i="2"/>
  <c r="AA278" i="2"/>
  <c r="AA1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B18" i="2"/>
  <c r="Z279" i="2"/>
  <c r="AU279" i="2"/>
  <c r="AU19" i="2"/>
  <c r="AT279" i="2"/>
  <c r="AT19" i="2"/>
  <c r="AS279" i="2"/>
  <c r="AS19" i="2"/>
  <c r="AR279" i="2"/>
  <c r="AR19" i="2"/>
  <c r="AQ279" i="2"/>
  <c r="AQ19" i="2"/>
  <c r="AP279" i="2"/>
  <c r="AP19" i="2"/>
  <c r="AO279" i="2"/>
  <c r="AO19" i="2"/>
  <c r="AN279" i="2"/>
  <c r="AN19" i="2"/>
  <c r="AM279" i="2"/>
  <c r="AM19" i="2"/>
  <c r="AL279" i="2"/>
  <c r="AL19" i="2"/>
  <c r="AK279" i="2"/>
  <c r="AK19" i="2"/>
  <c r="AJ279" i="2"/>
  <c r="AJ19" i="2"/>
  <c r="AI279" i="2"/>
  <c r="AI19" i="2"/>
  <c r="AH279" i="2"/>
  <c r="AH19" i="2"/>
  <c r="AG279" i="2"/>
  <c r="AG19" i="2"/>
  <c r="AF279" i="2"/>
  <c r="AF19" i="2"/>
  <c r="AE279" i="2"/>
  <c r="AE19" i="2"/>
  <c r="AD279" i="2"/>
  <c r="AD19" i="2"/>
  <c r="AC279" i="2"/>
  <c r="AC19" i="2"/>
  <c r="AB279" i="2"/>
  <c r="AB19" i="2"/>
  <c r="AA279" i="2"/>
  <c r="AA1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B19" i="2"/>
  <c r="Z280" i="2"/>
  <c r="AU280" i="2"/>
  <c r="AU20" i="2"/>
  <c r="AT280" i="2"/>
  <c r="AT20" i="2"/>
  <c r="AS280" i="2"/>
  <c r="AS20" i="2"/>
  <c r="AR280" i="2"/>
  <c r="AR20" i="2"/>
  <c r="AQ280" i="2"/>
  <c r="AQ20" i="2"/>
  <c r="AP280" i="2"/>
  <c r="AP20" i="2"/>
  <c r="AO280" i="2"/>
  <c r="AO20" i="2"/>
  <c r="AN280" i="2"/>
  <c r="AN20" i="2"/>
  <c r="AM280" i="2"/>
  <c r="AM20" i="2"/>
  <c r="AL280" i="2"/>
  <c r="AL20" i="2"/>
  <c r="AK280" i="2"/>
  <c r="AK20" i="2"/>
  <c r="AJ280" i="2"/>
  <c r="AJ20" i="2"/>
  <c r="AI280" i="2"/>
  <c r="AI20" i="2"/>
  <c r="AH280" i="2"/>
  <c r="AH20" i="2"/>
  <c r="AG280" i="2"/>
  <c r="AG20" i="2"/>
  <c r="AF280" i="2"/>
  <c r="AF20" i="2"/>
  <c r="AE280" i="2"/>
  <c r="AE20" i="2"/>
  <c r="AD280" i="2"/>
  <c r="AD20" i="2"/>
  <c r="AC280" i="2"/>
  <c r="AC20" i="2"/>
  <c r="AB280" i="2"/>
  <c r="AB20" i="2"/>
  <c r="AA280" i="2"/>
  <c r="AA2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B20" i="2"/>
  <c r="Z281" i="2"/>
  <c r="AU281" i="2"/>
  <c r="AU21" i="2"/>
  <c r="AT281" i="2"/>
  <c r="AT21" i="2"/>
  <c r="AS281" i="2"/>
  <c r="AS21" i="2"/>
  <c r="AR281" i="2"/>
  <c r="AR21" i="2"/>
  <c r="AQ281" i="2"/>
  <c r="AQ21" i="2"/>
  <c r="AP281" i="2"/>
  <c r="AP21" i="2"/>
  <c r="AO281" i="2"/>
  <c r="AO21" i="2"/>
  <c r="AN281" i="2"/>
  <c r="AN21" i="2"/>
  <c r="AM281" i="2"/>
  <c r="AM21" i="2"/>
  <c r="AL281" i="2"/>
  <c r="AL21" i="2"/>
  <c r="AK281" i="2"/>
  <c r="AK21" i="2"/>
  <c r="AJ281" i="2"/>
  <c r="AJ21" i="2"/>
  <c r="AI281" i="2"/>
  <c r="AI21" i="2"/>
  <c r="AH281" i="2"/>
  <c r="AH21" i="2"/>
  <c r="AG281" i="2"/>
  <c r="AG21" i="2"/>
  <c r="AF281" i="2"/>
  <c r="AF21" i="2"/>
  <c r="AE281" i="2"/>
  <c r="AE21" i="2"/>
  <c r="AD281" i="2"/>
  <c r="AD21" i="2"/>
  <c r="AC281" i="2"/>
  <c r="AC21" i="2"/>
  <c r="AB281" i="2"/>
  <c r="AB21" i="2"/>
  <c r="AA281" i="2"/>
  <c r="AA2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B21" i="2"/>
  <c r="Z282" i="2"/>
  <c r="AU282" i="2"/>
  <c r="AU22" i="2"/>
  <c r="AT282" i="2"/>
  <c r="AT22" i="2"/>
  <c r="AS282" i="2"/>
  <c r="AS22" i="2"/>
  <c r="AR282" i="2"/>
  <c r="AR22" i="2"/>
  <c r="AQ282" i="2"/>
  <c r="AQ22" i="2"/>
  <c r="AP282" i="2"/>
  <c r="AP22" i="2"/>
  <c r="AO282" i="2"/>
  <c r="AO22" i="2"/>
  <c r="AN282" i="2"/>
  <c r="AN22" i="2"/>
  <c r="AM282" i="2"/>
  <c r="AM22" i="2"/>
  <c r="AL282" i="2"/>
  <c r="AL22" i="2"/>
  <c r="AK282" i="2"/>
  <c r="AK22" i="2"/>
  <c r="AJ282" i="2"/>
  <c r="AJ22" i="2"/>
  <c r="AI282" i="2"/>
  <c r="AI22" i="2"/>
  <c r="AH282" i="2"/>
  <c r="AH22" i="2"/>
  <c r="AG282" i="2"/>
  <c r="AG22" i="2"/>
  <c r="AF282" i="2"/>
  <c r="AF22" i="2"/>
  <c r="AE282" i="2"/>
  <c r="AE22" i="2"/>
  <c r="AD282" i="2"/>
  <c r="AD22" i="2"/>
  <c r="AC282" i="2"/>
  <c r="AC22" i="2"/>
  <c r="AB282" i="2"/>
  <c r="AB22" i="2"/>
  <c r="AA282" i="2"/>
  <c r="AA2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B22" i="2"/>
  <c r="Z283" i="2"/>
  <c r="AU283" i="2"/>
  <c r="AU23" i="2"/>
  <c r="AT283" i="2"/>
  <c r="AT23" i="2"/>
  <c r="AS283" i="2"/>
  <c r="AS23" i="2"/>
  <c r="AR283" i="2"/>
  <c r="AR23" i="2"/>
  <c r="AQ283" i="2"/>
  <c r="AQ23" i="2"/>
  <c r="AP283" i="2"/>
  <c r="AP23" i="2"/>
  <c r="AO283" i="2"/>
  <c r="AO23" i="2"/>
  <c r="AN283" i="2"/>
  <c r="AN23" i="2"/>
  <c r="AM283" i="2"/>
  <c r="AM23" i="2"/>
  <c r="AL283" i="2"/>
  <c r="AL23" i="2"/>
  <c r="AK283" i="2"/>
  <c r="AK23" i="2"/>
  <c r="AJ283" i="2"/>
  <c r="AJ23" i="2"/>
  <c r="AI283" i="2"/>
  <c r="AI23" i="2"/>
  <c r="AH283" i="2"/>
  <c r="AH23" i="2"/>
  <c r="AG283" i="2"/>
  <c r="AG23" i="2"/>
  <c r="AF283" i="2"/>
  <c r="AF23" i="2"/>
  <c r="AE283" i="2"/>
  <c r="AE23" i="2"/>
  <c r="AD283" i="2"/>
  <c r="AD23" i="2"/>
  <c r="AC283" i="2"/>
  <c r="AC23" i="2"/>
  <c r="AB283" i="2"/>
  <c r="AB23" i="2"/>
  <c r="AA283" i="2"/>
  <c r="AA2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B23" i="2"/>
  <c r="Z284" i="2"/>
  <c r="AU284" i="2"/>
  <c r="AU24" i="2"/>
  <c r="AT284" i="2"/>
  <c r="AT24" i="2"/>
  <c r="AS284" i="2"/>
  <c r="AS24" i="2"/>
  <c r="AR284" i="2"/>
  <c r="AR24" i="2"/>
  <c r="AQ284" i="2"/>
  <c r="AQ24" i="2"/>
  <c r="AP284" i="2"/>
  <c r="AP24" i="2"/>
  <c r="AO284" i="2"/>
  <c r="AO24" i="2"/>
  <c r="AN284" i="2"/>
  <c r="AN24" i="2"/>
  <c r="AM284" i="2"/>
  <c r="AM24" i="2"/>
  <c r="AL284" i="2"/>
  <c r="AL24" i="2"/>
  <c r="AK284" i="2"/>
  <c r="AK24" i="2"/>
  <c r="AJ284" i="2"/>
  <c r="AJ24" i="2"/>
  <c r="AI284" i="2"/>
  <c r="AI24" i="2"/>
  <c r="AH284" i="2"/>
  <c r="AH24" i="2"/>
  <c r="AG284" i="2"/>
  <c r="AG24" i="2"/>
  <c r="AF284" i="2"/>
  <c r="AF24" i="2"/>
  <c r="AE284" i="2"/>
  <c r="AE24" i="2"/>
  <c r="AD284" i="2"/>
  <c r="AD24" i="2"/>
  <c r="AC284" i="2"/>
  <c r="AC24" i="2"/>
  <c r="AB284" i="2"/>
  <c r="AB24" i="2"/>
  <c r="AA284" i="2"/>
  <c r="AA2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B24" i="2"/>
  <c r="Z285" i="2"/>
  <c r="AU285" i="2"/>
  <c r="AU25" i="2"/>
  <c r="AT285" i="2"/>
  <c r="AT25" i="2"/>
  <c r="AS285" i="2"/>
  <c r="AS25" i="2"/>
  <c r="AR285" i="2"/>
  <c r="AR25" i="2"/>
  <c r="AQ285" i="2"/>
  <c r="AQ25" i="2"/>
  <c r="AP285" i="2"/>
  <c r="AP25" i="2"/>
  <c r="AO285" i="2"/>
  <c r="AO25" i="2"/>
  <c r="AN285" i="2"/>
  <c r="AN25" i="2"/>
  <c r="AM285" i="2"/>
  <c r="AM25" i="2"/>
  <c r="AL285" i="2"/>
  <c r="AL25" i="2"/>
  <c r="AK285" i="2"/>
  <c r="AK25" i="2"/>
  <c r="AJ285" i="2"/>
  <c r="AJ25" i="2"/>
  <c r="AI285" i="2"/>
  <c r="AI25" i="2"/>
  <c r="AH285" i="2"/>
  <c r="AH25" i="2"/>
  <c r="AG285" i="2"/>
  <c r="AG25" i="2"/>
  <c r="AF285" i="2"/>
  <c r="AF25" i="2"/>
  <c r="AE285" i="2"/>
  <c r="AE25" i="2"/>
  <c r="AD285" i="2"/>
  <c r="AD25" i="2"/>
  <c r="AC285" i="2"/>
  <c r="AC25" i="2"/>
  <c r="AB285" i="2"/>
  <c r="AB25" i="2"/>
  <c r="AA285" i="2"/>
  <c r="AA2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B25" i="2"/>
  <c r="Z286" i="2"/>
  <c r="AU286" i="2"/>
  <c r="AU26" i="2"/>
  <c r="AT286" i="2"/>
  <c r="AT26" i="2"/>
  <c r="AS286" i="2"/>
  <c r="AS26" i="2"/>
  <c r="AR286" i="2"/>
  <c r="AR26" i="2"/>
  <c r="AQ286" i="2"/>
  <c r="AQ26" i="2"/>
  <c r="AP286" i="2"/>
  <c r="AP26" i="2"/>
  <c r="AO286" i="2"/>
  <c r="AO26" i="2"/>
  <c r="AN286" i="2"/>
  <c r="AN26" i="2"/>
  <c r="AM286" i="2"/>
  <c r="AM26" i="2"/>
  <c r="AL286" i="2"/>
  <c r="AL26" i="2"/>
  <c r="AK286" i="2"/>
  <c r="AK26" i="2"/>
  <c r="AJ286" i="2"/>
  <c r="AJ26" i="2"/>
  <c r="AI286" i="2"/>
  <c r="AI26" i="2"/>
  <c r="AH286" i="2"/>
  <c r="AH26" i="2"/>
  <c r="AG286" i="2"/>
  <c r="AG26" i="2"/>
  <c r="AF286" i="2"/>
  <c r="AF26" i="2"/>
  <c r="AE286" i="2"/>
  <c r="AE26" i="2"/>
  <c r="AD286" i="2"/>
  <c r="AD26" i="2"/>
  <c r="AC286" i="2"/>
  <c r="AC26" i="2"/>
  <c r="AB286" i="2"/>
  <c r="AB26" i="2"/>
  <c r="AA286" i="2"/>
  <c r="AA2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B26" i="2"/>
  <c r="Z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Y287" i="2"/>
  <c r="Y27" i="2"/>
  <c r="X287" i="2"/>
  <c r="X27" i="2"/>
  <c r="W287" i="2"/>
  <c r="W27" i="2"/>
  <c r="V287" i="2"/>
  <c r="V27" i="2"/>
  <c r="U287" i="2"/>
  <c r="U27" i="2"/>
  <c r="T287" i="2"/>
  <c r="T27" i="2"/>
  <c r="S287" i="2"/>
  <c r="S27" i="2"/>
  <c r="R287" i="2"/>
  <c r="R27" i="2"/>
  <c r="Q287" i="2"/>
  <c r="Q27" i="2"/>
  <c r="P287" i="2"/>
  <c r="P27" i="2"/>
  <c r="O287" i="2"/>
  <c r="O27" i="2"/>
  <c r="N287" i="2"/>
  <c r="N27" i="2"/>
  <c r="M287" i="2"/>
  <c r="M27" i="2"/>
  <c r="L287" i="2"/>
  <c r="L27" i="2"/>
  <c r="K287" i="2"/>
  <c r="K27" i="2"/>
  <c r="J287" i="2"/>
  <c r="J27" i="2"/>
  <c r="I287" i="2"/>
  <c r="I27" i="2"/>
  <c r="H287" i="2"/>
  <c r="H27" i="2"/>
  <c r="G287" i="2"/>
  <c r="G27" i="2"/>
  <c r="F287" i="2"/>
  <c r="F27" i="2"/>
  <c r="E287" i="2"/>
  <c r="E27" i="2"/>
  <c r="D287" i="2"/>
  <c r="D27" i="2"/>
  <c r="C287" i="2"/>
  <c r="C27" i="2"/>
  <c r="B287" i="2"/>
  <c r="B27" i="2"/>
  <c r="Z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Y288" i="2"/>
  <c r="Y28" i="2"/>
  <c r="X288" i="2"/>
  <c r="X28" i="2"/>
  <c r="W288" i="2"/>
  <c r="W28" i="2"/>
  <c r="V288" i="2"/>
  <c r="V28" i="2"/>
  <c r="U288" i="2"/>
  <c r="U28" i="2"/>
  <c r="T288" i="2"/>
  <c r="T28" i="2"/>
  <c r="S288" i="2"/>
  <c r="S28" i="2"/>
  <c r="R288" i="2"/>
  <c r="R28" i="2"/>
  <c r="Q288" i="2"/>
  <c r="Q28" i="2"/>
  <c r="P288" i="2"/>
  <c r="P28" i="2"/>
  <c r="O288" i="2"/>
  <c r="O28" i="2"/>
  <c r="N288" i="2"/>
  <c r="N28" i="2"/>
  <c r="M288" i="2"/>
  <c r="M28" i="2"/>
  <c r="L288" i="2"/>
  <c r="L28" i="2"/>
  <c r="K288" i="2"/>
  <c r="K28" i="2"/>
  <c r="J288" i="2"/>
  <c r="J28" i="2"/>
  <c r="I288" i="2"/>
  <c r="I28" i="2"/>
  <c r="H288" i="2"/>
  <c r="H28" i="2"/>
  <c r="G288" i="2"/>
  <c r="G28" i="2"/>
  <c r="F288" i="2"/>
  <c r="F28" i="2"/>
  <c r="E288" i="2"/>
  <c r="E28" i="2"/>
  <c r="D288" i="2"/>
  <c r="D28" i="2"/>
  <c r="C288" i="2"/>
  <c r="C28" i="2"/>
  <c r="B288" i="2"/>
  <c r="B28" i="2"/>
  <c r="Z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Y289" i="2"/>
  <c r="Y29" i="2"/>
  <c r="X289" i="2"/>
  <c r="X29" i="2"/>
  <c r="W289" i="2"/>
  <c r="W29" i="2"/>
  <c r="V289" i="2"/>
  <c r="V29" i="2"/>
  <c r="U289" i="2"/>
  <c r="U29" i="2"/>
  <c r="T289" i="2"/>
  <c r="T29" i="2"/>
  <c r="S289" i="2"/>
  <c r="S29" i="2"/>
  <c r="R289" i="2"/>
  <c r="R29" i="2"/>
  <c r="Q289" i="2"/>
  <c r="Q29" i="2"/>
  <c r="P289" i="2"/>
  <c r="P29" i="2"/>
  <c r="O289" i="2"/>
  <c r="O29" i="2"/>
  <c r="N289" i="2"/>
  <c r="N29" i="2"/>
  <c r="M289" i="2"/>
  <c r="M29" i="2"/>
  <c r="L289" i="2"/>
  <c r="L29" i="2"/>
  <c r="K289" i="2"/>
  <c r="K29" i="2"/>
  <c r="J289" i="2"/>
  <c r="J29" i="2"/>
  <c r="I289" i="2"/>
  <c r="I29" i="2"/>
  <c r="H289" i="2"/>
  <c r="H29" i="2"/>
  <c r="G289" i="2"/>
  <c r="G29" i="2"/>
  <c r="F289" i="2"/>
  <c r="F29" i="2"/>
  <c r="E289" i="2"/>
  <c r="E29" i="2"/>
  <c r="D289" i="2"/>
  <c r="D29" i="2"/>
  <c r="C289" i="2"/>
  <c r="C29" i="2"/>
  <c r="B289" i="2"/>
  <c r="B29" i="2"/>
  <c r="Z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Y290" i="2"/>
  <c r="Y30" i="2"/>
  <c r="X290" i="2"/>
  <c r="X30" i="2"/>
  <c r="W290" i="2"/>
  <c r="W30" i="2"/>
  <c r="V290" i="2"/>
  <c r="V30" i="2"/>
  <c r="U290" i="2"/>
  <c r="U30" i="2"/>
  <c r="T290" i="2"/>
  <c r="T30" i="2"/>
  <c r="S290" i="2"/>
  <c r="S30" i="2"/>
  <c r="R290" i="2"/>
  <c r="R30" i="2"/>
  <c r="Q290" i="2"/>
  <c r="Q30" i="2"/>
  <c r="P290" i="2"/>
  <c r="P30" i="2"/>
  <c r="O290" i="2"/>
  <c r="O30" i="2"/>
  <c r="N290" i="2"/>
  <c r="N30" i="2"/>
  <c r="M290" i="2"/>
  <c r="M30" i="2"/>
  <c r="L290" i="2"/>
  <c r="L30" i="2"/>
  <c r="K290" i="2"/>
  <c r="K30" i="2"/>
  <c r="J290" i="2"/>
  <c r="J30" i="2"/>
  <c r="I290" i="2"/>
  <c r="I30" i="2"/>
  <c r="H290" i="2"/>
  <c r="H30" i="2"/>
  <c r="G290" i="2"/>
  <c r="G30" i="2"/>
  <c r="F290" i="2"/>
  <c r="F30" i="2"/>
  <c r="E290" i="2"/>
  <c r="E30" i="2"/>
  <c r="D290" i="2"/>
  <c r="D30" i="2"/>
  <c r="C290" i="2"/>
  <c r="C30" i="2"/>
  <c r="B290" i="2"/>
  <c r="B30" i="2"/>
  <c r="Z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Y291" i="2"/>
  <c r="Y31" i="2"/>
  <c r="X291" i="2"/>
  <c r="X31" i="2"/>
  <c r="W291" i="2"/>
  <c r="W31" i="2"/>
  <c r="V291" i="2"/>
  <c r="V31" i="2"/>
  <c r="U291" i="2"/>
  <c r="U31" i="2"/>
  <c r="T291" i="2"/>
  <c r="T31" i="2"/>
  <c r="S291" i="2"/>
  <c r="S31" i="2"/>
  <c r="R291" i="2"/>
  <c r="R31" i="2"/>
  <c r="Q291" i="2"/>
  <c r="Q31" i="2"/>
  <c r="P291" i="2"/>
  <c r="P31" i="2"/>
  <c r="O291" i="2"/>
  <c r="O31" i="2"/>
  <c r="N291" i="2"/>
  <c r="N31" i="2"/>
  <c r="M291" i="2"/>
  <c r="M31" i="2"/>
  <c r="L291" i="2"/>
  <c r="L31" i="2"/>
  <c r="K291" i="2"/>
  <c r="K31" i="2"/>
  <c r="J291" i="2"/>
  <c r="J31" i="2"/>
  <c r="I291" i="2"/>
  <c r="I31" i="2"/>
  <c r="H291" i="2"/>
  <c r="H31" i="2"/>
  <c r="G291" i="2"/>
  <c r="G31" i="2"/>
  <c r="F291" i="2"/>
  <c r="F31" i="2"/>
  <c r="E291" i="2"/>
  <c r="E31" i="2"/>
  <c r="D291" i="2"/>
  <c r="D31" i="2"/>
  <c r="C291" i="2"/>
  <c r="C31" i="2"/>
  <c r="B291" i="2"/>
  <c r="B31" i="2"/>
  <c r="Z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Y292" i="2"/>
  <c r="Y32" i="2"/>
  <c r="X292" i="2"/>
  <c r="X32" i="2"/>
  <c r="W292" i="2"/>
  <c r="W32" i="2"/>
  <c r="V292" i="2"/>
  <c r="V32" i="2"/>
  <c r="U292" i="2"/>
  <c r="U32" i="2"/>
  <c r="T292" i="2"/>
  <c r="T32" i="2"/>
  <c r="S292" i="2"/>
  <c r="S32" i="2"/>
  <c r="R292" i="2"/>
  <c r="R32" i="2"/>
  <c r="Q292" i="2"/>
  <c r="Q32" i="2"/>
  <c r="P292" i="2"/>
  <c r="P32" i="2"/>
  <c r="O292" i="2"/>
  <c r="O32" i="2"/>
  <c r="N292" i="2"/>
  <c r="N32" i="2"/>
  <c r="M292" i="2"/>
  <c r="M32" i="2"/>
  <c r="L292" i="2"/>
  <c r="L32" i="2"/>
  <c r="K292" i="2"/>
  <c r="K32" i="2"/>
  <c r="J292" i="2"/>
  <c r="J32" i="2"/>
  <c r="I292" i="2"/>
  <c r="I32" i="2"/>
  <c r="H292" i="2"/>
  <c r="H32" i="2"/>
  <c r="G292" i="2"/>
  <c r="G32" i="2"/>
  <c r="F292" i="2"/>
  <c r="F32" i="2"/>
  <c r="E292" i="2"/>
  <c r="E32" i="2"/>
  <c r="D292" i="2"/>
  <c r="D32" i="2"/>
  <c r="C292" i="2"/>
  <c r="C32" i="2"/>
  <c r="B292" i="2"/>
  <c r="B32" i="2"/>
  <c r="Z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Y293" i="2"/>
  <c r="Y33" i="2"/>
  <c r="X293" i="2"/>
  <c r="X33" i="2"/>
  <c r="W293" i="2"/>
  <c r="W33" i="2"/>
  <c r="V293" i="2"/>
  <c r="V33" i="2"/>
  <c r="U293" i="2"/>
  <c r="U33" i="2"/>
  <c r="T293" i="2"/>
  <c r="T33" i="2"/>
  <c r="S293" i="2"/>
  <c r="S33" i="2"/>
  <c r="R293" i="2"/>
  <c r="R33" i="2"/>
  <c r="Q293" i="2"/>
  <c r="Q33" i="2"/>
  <c r="P293" i="2"/>
  <c r="P33" i="2"/>
  <c r="O293" i="2"/>
  <c r="O33" i="2"/>
  <c r="N293" i="2"/>
  <c r="N33" i="2"/>
  <c r="M293" i="2"/>
  <c r="M33" i="2"/>
  <c r="L293" i="2"/>
  <c r="L33" i="2"/>
  <c r="K293" i="2"/>
  <c r="K33" i="2"/>
  <c r="J293" i="2"/>
  <c r="J33" i="2"/>
  <c r="I293" i="2"/>
  <c r="I33" i="2"/>
  <c r="H293" i="2"/>
  <c r="H33" i="2"/>
  <c r="G293" i="2"/>
  <c r="G33" i="2"/>
  <c r="F293" i="2"/>
  <c r="F33" i="2"/>
  <c r="E293" i="2"/>
  <c r="E33" i="2"/>
  <c r="D293" i="2"/>
  <c r="D33" i="2"/>
  <c r="C293" i="2"/>
  <c r="C33" i="2"/>
  <c r="B293" i="2"/>
  <c r="B33" i="2"/>
  <c r="Z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Y294" i="2"/>
  <c r="Y34" i="2"/>
  <c r="X294" i="2"/>
  <c r="X34" i="2"/>
  <c r="W294" i="2"/>
  <c r="W34" i="2"/>
  <c r="V294" i="2"/>
  <c r="V34" i="2"/>
  <c r="U294" i="2"/>
  <c r="U34" i="2"/>
  <c r="T294" i="2"/>
  <c r="T34" i="2"/>
  <c r="S294" i="2"/>
  <c r="S34" i="2"/>
  <c r="R294" i="2"/>
  <c r="R34" i="2"/>
  <c r="Q294" i="2"/>
  <c r="Q34" i="2"/>
  <c r="P294" i="2"/>
  <c r="P34" i="2"/>
  <c r="O294" i="2"/>
  <c r="O34" i="2"/>
  <c r="N294" i="2"/>
  <c r="N34" i="2"/>
  <c r="M294" i="2"/>
  <c r="M34" i="2"/>
  <c r="L294" i="2"/>
  <c r="L34" i="2"/>
  <c r="K294" i="2"/>
  <c r="K34" i="2"/>
  <c r="J294" i="2"/>
  <c r="J34" i="2"/>
  <c r="I294" i="2"/>
  <c r="I34" i="2"/>
  <c r="H294" i="2"/>
  <c r="H34" i="2"/>
  <c r="G294" i="2"/>
  <c r="G34" i="2"/>
  <c r="F294" i="2"/>
  <c r="F34" i="2"/>
  <c r="E294" i="2"/>
  <c r="E34" i="2"/>
  <c r="D294" i="2"/>
  <c r="D34" i="2"/>
  <c r="C294" i="2"/>
  <c r="C34" i="2"/>
  <c r="B294" i="2"/>
  <c r="B34" i="2"/>
  <c r="Z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Y295" i="2"/>
  <c r="Y35" i="2"/>
  <c r="X295" i="2"/>
  <c r="X35" i="2"/>
  <c r="W295" i="2"/>
  <c r="W35" i="2"/>
  <c r="V295" i="2"/>
  <c r="V35" i="2"/>
  <c r="U295" i="2"/>
  <c r="U35" i="2"/>
  <c r="T295" i="2"/>
  <c r="T35" i="2"/>
  <c r="S295" i="2"/>
  <c r="S35" i="2"/>
  <c r="R295" i="2"/>
  <c r="R35" i="2"/>
  <c r="Q295" i="2"/>
  <c r="Q35" i="2"/>
  <c r="P295" i="2"/>
  <c r="P35" i="2"/>
  <c r="O295" i="2"/>
  <c r="O35" i="2"/>
  <c r="N295" i="2"/>
  <c r="N35" i="2"/>
  <c r="M295" i="2"/>
  <c r="M35" i="2"/>
  <c r="L295" i="2"/>
  <c r="L35" i="2"/>
  <c r="K295" i="2"/>
  <c r="K35" i="2"/>
  <c r="J295" i="2"/>
  <c r="J35" i="2"/>
  <c r="I295" i="2"/>
  <c r="I35" i="2"/>
  <c r="H295" i="2"/>
  <c r="H35" i="2"/>
  <c r="G295" i="2"/>
  <c r="G35" i="2"/>
  <c r="F295" i="2"/>
  <c r="F35" i="2"/>
  <c r="E295" i="2"/>
  <c r="E35" i="2"/>
  <c r="D295" i="2"/>
  <c r="D35" i="2"/>
  <c r="C295" i="2"/>
  <c r="C35" i="2"/>
  <c r="B295" i="2"/>
  <c r="B35" i="2"/>
  <c r="Z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Y296" i="2"/>
  <c r="Y36" i="2"/>
  <c r="X296" i="2"/>
  <c r="X36" i="2"/>
  <c r="W296" i="2"/>
  <c r="W36" i="2"/>
  <c r="V296" i="2"/>
  <c r="V36" i="2"/>
  <c r="U296" i="2"/>
  <c r="U36" i="2"/>
  <c r="T296" i="2"/>
  <c r="T36" i="2"/>
  <c r="S296" i="2"/>
  <c r="S36" i="2"/>
  <c r="R296" i="2"/>
  <c r="R36" i="2"/>
  <c r="Q296" i="2"/>
  <c r="Q36" i="2"/>
  <c r="P296" i="2"/>
  <c r="P36" i="2"/>
  <c r="O296" i="2"/>
  <c r="O36" i="2"/>
  <c r="N296" i="2"/>
  <c r="N36" i="2"/>
  <c r="M296" i="2"/>
  <c r="M36" i="2"/>
  <c r="L296" i="2"/>
  <c r="L36" i="2"/>
  <c r="K296" i="2"/>
  <c r="K36" i="2"/>
  <c r="J296" i="2"/>
  <c r="J36" i="2"/>
  <c r="I296" i="2"/>
  <c r="I36" i="2"/>
  <c r="H296" i="2"/>
  <c r="H36" i="2"/>
  <c r="G296" i="2"/>
  <c r="G36" i="2"/>
  <c r="F296" i="2"/>
  <c r="F36" i="2"/>
  <c r="E296" i="2"/>
  <c r="E36" i="2"/>
  <c r="D296" i="2"/>
  <c r="D36" i="2"/>
  <c r="C296" i="2"/>
  <c r="C36" i="2"/>
  <c r="B296" i="2"/>
  <c r="B36" i="2"/>
  <c r="Z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Y297" i="2"/>
  <c r="Y37" i="2"/>
  <c r="X297" i="2"/>
  <c r="X37" i="2"/>
  <c r="W297" i="2"/>
  <c r="W37" i="2"/>
  <c r="V297" i="2"/>
  <c r="V37" i="2"/>
  <c r="U297" i="2"/>
  <c r="U37" i="2"/>
  <c r="T297" i="2"/>
  <c r="T37" i="2"/>
  <c r="S297" i="2"/>
  <c r="S37" i="2"/>
  <c r="R297" i="2"/>
  <c r="R37" i="2"/>
  <c r="Q297" i="2"/>
  <c r="Q37" i="2"/>
  <c r="P297" i="2"/>
  <c r="P37" i="2"/>
  <c r="O297" i="2"/>
  <c r="O37" i="2"/>
  <c r="N297" i="2"/>
  <c r="N37" i="2"/>
  <c r="M297" i="2"/>
  <c r="M37" i="2"/>
  <c r="L297" i="2"/>
  <c r="L37" i="2"/>
  <c r="K297" i="2"/>
  <c r="K37" i="2"/>
  <c r="J297" i="2"/>
  <c r="J37" i="2"/>
  <c r="I297" i="2"/>
  <c r="I37" i="2"/>
  <c r="H297" i="2"/>
  <c r="H37" i="2"/>
  <c r="G297" i="2"/>
  <c r="G37" i="2"/>
  <c r="F297" i="2"/>
  <c r="F37" i="2"/>
  <c r="E297" i="2"/>
  <c r="E37" i="2"/>
  <c r="D297" i="2"/>
  <c r="D37" i="2"/>
  <c r="C297" i="2"/>
  <c r="C37" i="2"/>
  <c r="B297" i="2"/>
  <c r="B37" i="2"/>
  <c r="Z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Y298" i="2"/>
  <c r="Y38" i="2"/>
  <c r="X298" i="2"/>
  <c r="X38" i="2"/>
  <c r="W298" i="2"/>
  <c r="W38" i="2"/>
  <c r="V298" i="2"/>
  <c r="V38" i="2"/>
  <c r="U298" i="2"/>
  <c r="U38" i="2"/>
  <c r="T298" i="2"/>
  <c r="T38" i="2"/>
  <c r="S298" i="2"/>
  <c r="S38" i="2"/>
  <c r="R298" i="2"/>
  <c r="R38" i="2"/>
  <c r="Q298" i="2"/>
  <c r="Q38" i="2"/>
  <c r="P298" i="2"/>
  <c r="P38" i="2"/>
  <c r="O298" i="2"/>
  <c r="O38" i="2"/>
  <c r="N298" i="2"/>
  <c r="N38" i="2"/>
  <c r="M298" i="2"/>
  <c r="M38" i="2"/>
  <c r="L298" i="2"/>
  <c r="L38" i="2"/>
  <c r="K298" i="2"/>
  <c r="K38" i="2"/>
  <c r="J298" i="2"/>
  <c r="J38" i="2"/>
  <c r="I298" i="2"/>
  <c r="I38" i="2"/>
  <c r="H298" i="2"/>
  <c r="H38" i="2"/>
  <c r="G298" i="2"/>
  <c r="G38" i="2"/>
  <c r="F298" i="2"/>
  <c r="F38" i="2"/>
  <c r="E298" i="2"/>
  <c r="E38" i="2"/>
  <c r="D298" i="2"/>
  <c r="D38" i="2"/>
  <c r="C298" i="2"/>
  <c r="C38" i="2"/>
  <c r="B298" i="2"/>
  <c r="B38" i="2"/>
  <c r="Z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Y299" i="2"/>
  <c r="Y39" i="2"/>
  <c r="X299" i="2"/>
  <c r="X39" i="2"/>
  <c r="W299" i="2"/>
  <c r="W39" i="2"/>
  <c r="V299" i="2"/>
  <c r="V39" i="2"/>
  <c r="U299" i="2"/>
  <c r="U39" i="2"/>
  <c r="T299" i="2"/>
  <c r="T39" i="2"/>
  <c r="S299" i="2"/>
  <c r="S39" i="2"/>
  <c r="R299" i="2"/>
  <c r="R39" i="2"/>
  <c r="Q299" i="2"/>
  <c r="Q39" i="2"/>
  <c r="P299" i="2"/>
  <c r="P39" i="2"/>
  <c r="O299" i="2"/>
  <c r="O39" i="2"/>
  <c r="N299" i="2"/>
  <c r="N39" i="2"/>
  <c r="M299" i="2"/>
  <c r="M39" i="2"/>
  <c r="L299" i="2"/>
  <c r="L39" i="2"/>
  <c r="K299" i="2"/>
  <c r="K39" i="2"/>
  <c r="J299" i="2"/>
  <c r="J39" i="2"/>
  <c r="I299" i="2"/>
  <c r="I39" i="2"/>
  <c r="H299" i="2"/>
  <c r="H39" i="2"/>
  <c r="G299" i="2"/>
  <c r="G39" i="2"/>
  <c r="F299" i="2"/>
  <c r="F39" i="2"/>
  <c r="E299" i="2"/>
  <c r="E39" i="2"/>
  <c r="D299" i="2"/>
  <c r="D39" i="2"/>
  <c r="C299" i="2"/>
  <c r="C39" i="2"/>
  <c r="B299" i="2"/>
  <c r="B39" i="2"/>
  <c r="Z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Y300" i="2"/>
  <c r="Y40" i="2"/>
  <c r="X300" i="2"/>
  <c r="X40" i="2"/>
  <c r="W300" i="2"/>
  <c r="W40" i="2"/>
  <c r="V300" i="2"/>
  <c r="V40" i="2"/>
  <c r="U300" i="2"/>
  <c r="U40" i="2"/>
  <c r="T300" i="2"/>
  <c r="T40" i="2"/>
  <c r="S300" i="2"/>
  <c r="S40" i="2"/>
  <c r="R300" i="2"/>
  <c r="R40" i="2"/>
  <c r="Q300" i="2"/>
  <c r="Q40" i="2"/>
  <c r="P300" i="2"/>
  <c r="P40" i="2"/>
  <c r="O300" i="2"/>
  <c r="O40" i="2"/>
  <c r="N300" i="2"/>
  <c r="N40" i="2"/>
  <c r="M300" i="2"/>
  <c r="M40" i="2"/>
  <c r="L300" i="2"/>
  <c r="L40" i="2"/>
  <c r="K300" i="2"/>
  <c r="K40" i="2"/>
  <c r="J300" i="2"/>
  <c r="J40" i="2"/>
  <c r="I300" i="2"/>
  <c r="I40" i="2"/>
  <c r="H300" i="2"/>
  <c r="H40" i="2"/>
  <c r="G300" i="2"/>
  <c r="G40" i="2"/>
  <c r="F300" i="2"/>
  <c r="F40" i="2"/>
  <c r="E300" i="2"/>
  <c r="E40" i="2"/>
  <c r="D300" i="2"/>
  <c r="D40" i="2"/>
  <c r="C300" i="2"/>
  <c r="C40" i="2"/>
  <c r="B300" i="2"/>
  <c r="B40" i="2"/>
  <c r="Z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Y301" i="2"/>
  <c r="Y41" i="2"/>
  <c r="X301" i="2"/>
  <c r="X41" i="2"/>
  <c r="W301" i="2"/>
  <c r="W41" i="2"/>
  <c r="V301" i="2"/>
  <c r="V41" i="2"/>
  <c r="U301" i="2"/>
  <c r="U41" i="2"/>
  <c r="T301" i="2"/>
  <c r="T41" i="2"/>
  <c r="S301" i="2"/>
  <c r="S41" i="2"/>
  <c r="R301" i="2"/>
  <c r="R41" i="2"/>
  <c r="Q301" i="2"/>
  <c r="Q41" i="2"/>
  <c r="P301" i="2"/>
  <c r="P41" i="2"/>
  <c r="O301" i="2"/>
  <c r="O41" i="2"/>
  <c r="N301" i="2"/>
  <c r="N41" i="2"/>
  <c r="M301" i="2"/>
  <c r="M41" i="2"/>
  <c r="L301" i="2"/>
  <c r="L41" i="2"/>
  <c r="K301" i="2"/>
  <c r="K41" i="2"/>
  <c r="J301" i="2"/>
  <c r="J41" i="2"/>
  <c r="I301" i="2"/>
  <c r="I41" i="2"/>
  <c r="H301" i="2"/>
  <c r="H41" i="2"/>
  <c r="G301" i="2"/>
  <c r="G41" i="2"/>
  <c r="F301" i="2"/>
  <c r="F41" i="2"/>
  <c r="E301" i="2"/>
  <c r="E41" i="2"/>
  <c r="D301" i="2"/>
  <c r="D41" i="2"/>
  <c r="C301" i="2"/>
  <c r="C41" i="2"/>
  <c r="B301" i="2"/>
  <c r="B41" i="2"/>
  <c r="Z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Y302" i="2"/>
  <c r="Y42" i="2"/>
  <c r="X302" i="2"/>
  <c r="X42" i="2"/>
  <c r="W302" i="2"/>
  <c r="W42" i="2"/>
  <c r="V302" i="2"/>
  <c r="V42" i="2"/>
  <c r="U302" i="2"/>
  <c r="U42" i="2"/>
  <c r="T302" i="2"/>
  <c r="T42" i="2"/>
  <c r="S302" i="2"/>
  <c r="S42" i="2"/>
  <c r="R302" i="2"/>
  <c r="R42" i="2"/>
  <c r="Q302" i="2"/>
  <c r="Q42" i="2"/>
  <c r="P302" i="2"/>
  <c r="P42" i="2"/>
  <c r="O302" i="2"/>
  <c r="O42" i="2"/>
  <c r="N302" i="2"/>
  <c r="N42" i="2"/>
  <c r="M302" i="2"/>
  <c r="M42" i="2"/>
  <c r="L302" i="2"/>
  <c r="L42" i="2"/>
  <c r="K302" i="2"/>
  <c r="K42" i="2"/>
  <c r="J302" i="2"/>
  <c r="J42" i="2"/>
  <c r="I302" i="2"/>
  <c r="I42" i="2"/>
  <c r="H302" i="2"/>
  <c r="H42" i="2"/>
  <c r="G302" i="2"/>
  <c r="G42" i="2"/>
  <c r="F302" i="2"/>
  <c r="F42" i="2"/>
  <c r="E302" i="2"/>
  <c r="E42" i="2"/>
  <c r="D302" i="2"/>
  <c r="D42" i="2"/>
  <c r="C302" i="2"/>
  <c r="C42" i="2"/>
  <c r="B302" i="2"/>
  <c r="B42" i="2"/>
  <c r="Z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Y303" i="2"/>
  <c r="Y43" i="2"/>
  <c r="X303" i="2"/>
  <c r="X43" i="2"/>
  <c r="W303" i="2"/>
  <c r="W43" i="2"/>
  <c r="V303" i="2"/>
  <c r="V43" i="2"/>
  <c r="U303" i="2"/>
  <c r="U43" i="2"/>
  <c r="T303" i="2"/>
  <c r="T43" i="2"/>
  <c r="S303" i="2"/>
  <c r="S43" i="2"/>
  <c r="R303" i="2"/>
  <c r="R43" i="2"/>
  <c r="Q303" i="2"/>
  <c r="Q43" i="2"/>
  <c r="P303" i="2"/>
  <c r="P43" i="2"/>
  <c r="O303" i="2"/>
  <c r="O43" i="2"/>
  <c r="N303" i="2"/>
  <c r="N43" i="2"/>
  <c r="M303" i="2"/>
  <c r="M43" i="2"/>
  <c r="L303" i="2"/>
  <c r="L43" i="2"/>
  <c r="K303" i="2"/>
  <c r="K43" i="2"/>
  <c r="J303" i="2"/>
  <c r="J43" i="2"/>
  <c r="I303" i="2"/>
  <c r="I43" i="2"/>
  <c r="H303" i="2"/>
  <c r="H43" i="2"/>
  <c r="G303" i="2"/>
  <c r="G43" i="2"/>
  <c r="F303" i="2"/>
  <c r="F43" i="2"/>
  <c r="E303" i="2"/>
  <c r="E43" i="2"/>
  <c r="D303" i="2"/>
  <c r="D43" i="2"/>
  <c r="C303" i="2"/>
  <c r="C43" i="2"/>
  <c r="B303" i="2"/>
  <c r="B43" i="2"/>
  <c r="Z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Y304" i="2"/>
  <c r="Y44" i="2"/>
  <c r="X304" i="2"/>
  <c r="X44" i="2"/>
  <c r="W304" i="2"/>
  <c r="W44" i="2"/>
  <c r="V304" i="2"/>
  <c r="V44" i="2"/>
  <c r="U304" i="2"/>
  <c r="U44" i="2"/>
  <c r="T304" i="2"/>
  <c r="T44" i="2"/>
  <c r="S304" i="2"/>
  <c r="S44" i="2"/>
  <c r="R304" i="2"/>
  <c r="R44" i="2"/>
  <c r="Q304" i="2"/>
  <c r="Q44" i="2"/>
  <c r="P304" i="2"/>
  <c r="P44" i="2"/>
  <c r="O304" i="2"/>
  <c r="O44" i="2"/>
  <c r="N304" i="2"/>
  <c r="N44" i="2"/>
  <c r="M304" i="2"/>
  <c r="M44" i="2"/>
  <c r="L304" i="2"/>
  <c r="L44" i="2"/>
  <c r="K304" i="2"/>
  <c r="K44" i="2"/>
  <c r="J304" i="2"/>
  <c r="J44" i="2"/>
  <c r="I304" i="2"/>
  <c r="I44" i="2"/>
  <c r="H304" i="2"/>
  <c r="H44" i="2"/>
  <c r="G304" i="2"/>
  <c r="G44" i="2"/>
  <c r="F304" i="2"/>
  <c r="F44" i="2"/>
  <c r="E304" i="2"/>
  <c r="E44" i="2"/>
  <c r="D304" i="2"/>
  <c r="D44" i="2"/>
  <c r="C304" i="2"/>
  <c r="C44" i="2"/>
  <c r="B304" i="2"/>
  <c r="B44" i="2"/>
  <c r="Z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Y305" i="2"/>
  <c r="Y45" i="2"/>
  <c r="X305" i="2"/>
  <c r="X45" i="2"/>
  <c r="W305" i="2"/>
  <c r="W45" i="2"/>
  <c r="V305" i="2"/>
  <c r="V45" i="2"/>
  <c r="U305" i="2"/>
  <c r="U45" i="2"/>
  <c r="T305" i="2"/>
  <c r="T45" i="2"/>
  <c r="S305" i="2"/>
  <c r="S45" i="2"/>
  <c r="R305" i="2"/>
  <c r="R45" i="2"/>
  <c r="Q305" i="2"/>
  <c r="Q45" i="2"/>
  <c r="P305" i="2"/>
  <c r="P45" i="2"/>
  <c r="O305" i="2"/>
  <c r="O45" i="2"/>
  <c r="N305" i="2"/>
  <c r="N45" i="2"/>
  <c r="M305" i="2"/>
  <c r="M45" i="2"/>
  <c r="L305" i="2"/>
  <c r="L45" i="2"/>
  <c r="K305" i="2"/>
  <c r="K45" i="2"/>
  <c r="J305" i="2"/>
  <c r="J45" i="2"/>
  <c r="I305" i="2"/>
  <c r="I45" i="2"/>
  <c r="H305" i="2"/>
  <c r="H45" i="2"/>
  <c r="G305" i="2"/>
  <c r="G45" i="2"/>
  <c r="F305" i="2"/>
  <c r="F45" i="2"/>
  <c r="E305" i="2"/>
  <c r="E45" i="2"/>
  <c r="D305" i="2"/>
  <c r="D45" i="2"/>
  <c r="C305" i="2"/>
  <c r="C45" i="2"/>
  <c r="B305" i="2"/>
  <c r="B45" i="2"/>
  <c r="Z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Y306" i="2"/>
  <c r="Y46" i="2"/>
  <c r="X306" i="2"/>
  <c r="X46" i="2"/>
  <c r="W306" i="2"/>
  <c r="W46" i="2"/>
  <c r="V306" i="2"/>
  <c r="V46" i="2"/>
  <c r="U306" i="2"/>
  <c r="U46" i="2"/>
  <c r="T306" i="2"/>
  <c r="T46" i="2"/>
  <c r="S306" i="2"/>
  <c r="S46" i="2"/>
  <c r="R306" i="2"/>
  <c r="R46" i="2"/>
  <c r="Q306" i="2"/>
  <c r="Q46" i="2"/>
  <c r="P306" i="2"/>
  <c r="P46" i="2"/>
  <c r="O306" i="2"/>
  <c r="O46" i="2"/>
  <c r="N306" i="2"/>
  <c r="N46" i="2"/>
  <c r="M306" i="2"/>
  <c r="M46" i="2"/>
  <c r="L306" i="2"/>
  <c r="L46" i="2"/>
  <c r="K306" i="2"/>
  <c r="K46" i="2"/>
  <c r="J306" i="2"/>
  <c r="J46" i="2"/>
  <c r="I306" i="2"/>
  <c r="I46" i="2"/>
  <c r="H306" i="2"/>
  <c r="H46" i="2"/>
  <c r="G306" i="2"/>
  <c r="G46" i="2"/>
  <c r="F306" i="2"/>
  <c r="F46" i="2"/>
  <c r="E306" i="2"/>
  <c r="E46" i="2"/>
  <c r="D306" i="2"/>
  <c r="D46" i="2"/>
  <c r="C306" i="2"/>
  <c r="C46" i="2"/>
  <c r="B306" i="2"/>
  <c r="B46" i="2"/>
  <c r="Z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Y307" i="2"/>
  <c r="Y47" i="2"/>
  <c r="X307" i="2"/>
  <c r="X47" i="2"/>
  <c r="W307" i="2"/>
  <c r="W47" i="2"/>
  <c r="V307" i="2"/>
  <c r="V47" i="2"/>
  <c r="U307" i="2"/>
  <c r="U47" i="2"/>
  <c r="T307" i="2"/>
  <c r="T47" i="2"/>
  <c r="S307" i="2"/>
  <c r="S47" i="2"/>
  <c r="R307" i="2"/>
  <c r="R47" i="2"/>
  <c r="Q307" i="2"/>
  <c r="Q47" i="2"/>
  <c r="P307" i="2"/>
  <c r="P47" i="2"/>
  <c r="O307" i="2"/>
  <c r="O47" i="2"/>
  <c r="N307" i="2"/>
  <c r="N47" i="2"/>
  <c r="M307" i="2"/>
  <c r="M47" i="2"/>
  <c r="L307" i="2"/>
  <c r="L47" i="2"/>
  <c r="K307" i="2"/>
  <c r="K47" i="2"/>
  <c r="J307" i="2"/>
  <c r="J47" i="2"/>
  <c r="I307" i="2"/>
  <c r="I47" i="2"/>
  <c r="H307" i="2"/>
  <c r="H47" i="2"/>
  <c r="G307" i="2"/>
  <c r="G47" i="2"/>
  <c r="F307" i="2"/>
  <c r="F47" i="2"/>
  <c r="E307" i="2"/>
  <c r="E47" i="2"/>
  <c r="D307" i="2"/>
  <c r="D47" i="2"/>
  <c r="C307" i="2"/>
  <c r="C47" i="2"/>
  <c r="B307" i="2"/>
  <c r="B47" i="2"/>
  <c r="AM324" i="2"/>
  <c r="AL324" i="2"/>
  <c r="AK324" i="2"/>
  <c r="AJ324" i="2"/>
  <c r="AI324" i="2"/>
  <c r="AH324" i="2"/>
  <c r="AG324" i="2"/>
  <c r="AF324" i="2"/>
  <c r="AE324" i="2"/>
  <c r="AM326" i="2"/>
  <c r="AL326" i="2"/>
  <c r="AK326" i="2"/>
  <c r="AJ326" i="2"/>
  <c r="AI326" i="2"/>
  <c r="AH326" i="2"/>
  <c r="AG326" i="2"/>
  <c r="AF326" i="2"/>
  <c r="AE326" i="2"/>
  <c r="AM328" i="2"/>
  <c r="AL328" i="2"/>
  <c r="AK328" i="2"/>
  <c r="AJ328" i="2"/>
  <c r="AI328" i="2"/>
  <c r="AH328" i="2"/>
  <c r="AG328" i="2"/>
  <c r="AF328" i="2"/>
  <c r="AE328" i="2"/>
  <c r="AM330" i="2"/>
  <c r="AL330" i="2"/>
  <c r="AK330" i="2"/>
  <c r="AJ330" i="2"/>
  <c r="AI330" i="2"/>
  <c r="AH330" i="2"/>
  <c r="AG330" i="2"/>
  <c r="AF330" i="2"/>
  <c r="AE330" i="2"/>
  <c r="AM332" i="2"/>
  <c r="AL332" i="2"/>
  <c r="AK332" i="2"/>
  <c r="AJ332" i="2"/>
  <c r="AI332" i="2"/>
  <c r="AH332" i="2"/>
  <c r="AG332" i="2"/>
  <c r="AF332" i="2"/>
  <c r="AE332" i="2"/>
  <c r="AM334" i="2"/>
  <c r="AL334" i="2"/>
  <c r="AK334" i="2"/>
  <c r="AJ334" i="2"/>
  <c r="AI334" i="2"/>
  <c r="AH334" i="2"/>
  <c r="AG334" i="2"/>
  <c r="AF334" i="2"/>
  <c r="AE334" i="2"/>
  <c r="AM336" i="2"/>
  <c r="AL336" i="2"/>
  <c r="AK336" i="2"/>
  <c r="AJ336" i="2"/>
  <c r="AI336" i="2"/>
  <c r="AH336" i="2"/>
  <c r="AG336" i="2"/>
  <c r="AF336" i="2"/>
  <c r="AE336" i="2"/>
  <c r="AM338" i="2"/>
  <c r="AL338" i="2"/>
  <c r="AK338" i="2"/>
  <c r="AJ338" i="2"/>
  <c r="AI338" i="2"/>
  <c r="AH338" i="2"/>
  <c r="AG338" i="2"/>
  <c r="AF338" i="2"/>
  <c r="AE338" i="2"/>
  <c r="AM340" i="2"/>
  <c r="AL340" i="2"/>
  <c r="AK340" i="2"/>
  <c r="AJ340" i="2"/>
  <c r="AI340" i="2"/>
  <c r="AH340" i="2"/>
  <c r="AG340" i="2"/>
  <c r="AF340" i="2"/>
  <c r="AE340" i="2"/>
  <c r="AM342" i="2"/>
  <c r="AL342" i="2"/>
  <c r="AK342" i="2"/>
  <c r="AJ342" i="2"/>
  <c r="AI342" i="2"/>
  <c r="AH342" i="2"/>
  <c r="AG342" i="2"/>
  <c r="AF342" i="2"/>
  <c r="AE342" i="2"/>
  <c r="AM344" i="2"/>
  <c r="AL344" i="2"/>
  <c r="AK344" i="2"/>
  <c r="AJ344" i="2"/>
  <c r="AI344" i="2"/>
  <c r="AH344" i="2"/>
  <c r="AG344" i="2"/>
  <c r="AF344" i="2"/>
  <c r="AE344" i="2"/>
  <c r="AM346" i="2"/>
  <c r="AL346" i="2"/>
  <c r="AK346" i="2"/>
  <c r="AJ346" i="2"/>
  <c r="AI346" i="2"/>
  <c r="AH346" i="2"/>
  <c r="AG346" i="2"/>
  <c r="AF346" i="2"/>
  <c r="AE346" i="2"/>
  <c r="AB410" i="2"/>
  <c r="AA410" i="2"/>
  <c r="Z410" i="2"/>
  <c r="Y410" i="2"/>
  <c r="X410" i="2"/>
  <c r="W410" i="2"/>
  <c r="V410" i="2"/>
  <c r="U410" i="2"/>
  <c r="R410" i="2"/>
  <c r="AB408" i="2"/>
  <c r="AA408" i="2"/>
  <c r="Z408" i="2"/>
  <c r="Y408" i="2"/>
  <c r="X408" i="2"/>
  <c r="W408" i="2"/>
  <c r="R408" i="2"/>
  <c r="AB406" i="2"/>
  <c r="AA406" i="2"/>
  <c r="Z406" i="2"/>
  <c r="Y406" i="2"/>
  <c r="X406" i="2"/>
  <c r="W406" i="2"/>
  <c r="R406" i="2"/>
  <c r="AB404" i="2"/>
  <c r="AA404" i="2"/>
  <c r="Z404" i="2"/>
  <c r="R404" i="2"/>
  <c r="AB402" i="2"/>
  <c r="AA402" i="2"/>
  <c r="Z402" i="2"/>
  <c r="Y402" i="2"/>
  <c r="X402" i="2"/>
  <c r="R402" i="2"/>
  <c r="AB400" i="2"/>
  <c r="AA400" i="2"/>
  <c r="Z400" i="2"/>
  <c r="Y400" i="2"/>
  <c r="R400" i="2"/>
  <c r="AB398" i="2"/>
  <c r="AA398" i="2"/>
  <c r="R398" i="2"/>
  <c r="AB396" i="2"/>
  <c r="AA396" i="2"/>
  <c r="Z396" i="2"/>
  <c r="Y396" i="2"/>
  <c r="X396" i="2"/>
  <c r="W396" i="2"/>
  <c r="V396" i="2"/>
  <c r="R396" i="2"/>
  <c r="AB394" i="2"/>
  <c r="AA394" i="2"/>
  <c r="Z394" i="2"/>
  <c r="Y394" i="2"/>
  <c r="X394" i="2"/>
  <c r="W394" i="2"/>
  <c r="V394" i="2"/>
  <c r="R394" i="2"/>
  <c r="AB392" i="2"/>
  <c r="AA392" i="2"/>
  <c r="R392" i="2"/>
  <c r="AB390" i="2"/>
  <c r="AA390" i="2"/>
  <c r="R390" i="2"/>
  <c r="AB388" i="2"/>
  <c r="AA388" i="2"/>
  <c r="R388" i="2"/>
  <c r="AB386" i="2"/>
  <c r="AA386" i="2"/>
  <c r="R386" i="2"/>
  <c r="AB384" i="2"/>
  <c r="AA384" i="2"/>
  <c r="R384" i="2"/>
  <c r="AB382" i="2"/>
  <c r="AA382" i="2"/>
  <c r="R382" i="2"/>
  <c r="AB380" i="2"/>
  <c r="AA380" i="2"/>
  <c r="Z380" i="2"/>
  <c r="Y380" i="2"/>
  <c r="X380" i="2"/>
  <c r="W380" i="2"/>
  <c r="R380" i="2"/>
  <c r="AB378" i="2"/>
  <c r="AA378" i="2"/>
  <c r="Z378" i="2"/>
  <c r="Y378" i="2"/>
  <c r="X378" i="2"/>
  <c r="W378" i="2"/>
  <c r="R378" i="2"/>
  <c r="AB376" i="2"/>
  <c r="AA376" i="2"/>
  <c r="Z376" i="2"/>
  <c r="Y376" i="2"/>
  <c r="X376" i="2"/>
  <c r="W376" i="2"/>
  <c r="V376" i="2"/>
  <c r="R376" i="2"/>
  <c r="AB374" i="2"/>
  <c r="AA374" i="2"/>
  <c r="Z374" i="2"/>
  <c r="R374" i="2"/>
  <c r="AB372" i="2"/>
  <c r="AA372" i="2"/>
  <c r="R372" i="2"/>
  <c r="AB370" i="2"/>
  <c r="AA370" i="2"/>
  <c r="Z370" i="2"/>
  <c r="Y370" i="2"/>
  <c r="X370" i="2"/>
  <c r="W370" i="2"/>
  <c r="V370" i="2"/>
  <c r="U370" i="2"/>
  <c r="R370" i="2"/>
  <c r="AB368" i="2"/>
  <c r="AA368" i="2"/>
  <c r="Z368" i="2"/>
  <c r="Y368" i="2"/>
  <c r="X368" i="2"/>
  <c r="W368" i="2"/>
  <c r="V368" i="2"/>
  <c r="U368" i="2"/>
  <c r="T368" i="2"/>
  <c r="R368" i="2"/>
  <c r="AB366" i="2"/>
  <c r="AA366" i="2"/>
  <c r="Z366" i="2"/>
  <c r="Y366" i="2"/>
  <c r="X366" i="2"/>
  <c r="W366" i="2"/>
  <c r="V366" i="2"/>
  <c r="U366" i="2"/>
  <c r="T366" i="2"/>
  <c r="R366" i="2"/>
  <c r="AB364" i="2"/>
  <c r="AA364" i="2"/>
  <c r="R364" i="2"/>
  <c r="AB362" i="2"/>
  <c r="AA362" i="2"/>
  <c r="Z362" i="2"/>
  <c r="Y362" i="2"/>
  <c r="X362" i="2"/>
  <c r="R362" i="2"/>
  <c r="AB360" i="2"/>
  <c r="AA360" i="2"/>
  <c r="Z360" i="2"/>
  <c r="Y360" i="2"/>
  <c r="X360" i="2"/>
  <c r="W360" i="2"/>
  <c r="V360" i="2"/>
  <c r="R360" i="2"/>
  <c r="AB358" i="2"/>
  <c r="AA358" i="2"/>
  <c r="Z358" i="2"/>
  <c r="R358" i="2"/>
  <c r="AB356" i="2"/>
  <c r="AA356" i="2"/>
  <c r="Z356" i="2"/>
  <c r="Y356" i="2"/>
  <c r="X356" i="2"/>
  <c r="W356" i="2"/>
  <c r="V356" i="2"/>
  <c r="R356" i="2"/>
  <c r="AB354" i="2"/>
  <c r="AA354" i="2"/>
  <c r="Z354" i="2"/>
  <c r="Y354" i="2"/>
  <c r="X354" i="2"/>
  <c r="W354" i="2"/>
  <c r="R354" i="2"/>
  <c r="AB352" i="2"/>
  <c r="AA352" i="2"/>
  <c r="Z352" i="2"/>
  <c r="Y352" i="2"/>
  <c r="X352" i="2"/>
  <c r="W352" i="2"/>
  <c r="T352" i="2"/>
  <c r="S352" i="2"/>
  <c r="R352" i="2"/>
  <c r="AB350" i="2"/>
  <c r="AA350" i="2"/>
  <c r="Z350" i="2"/>
  <c r="Y350" i="2"/>
  <c r="X350" i="2"/>
  <c r="W350" i="2"/>
  <c r="R350" i="2"/>
  <c r="AB348" i="2"/>
  <c r="AA348" i="2"/>
  <c r="R348" i="2"/>
  <c r="L802" i="4"/>
  <c r="A61" i="5"/>
  <c r="E62" i="5" s="1" a="1"/>
  <c r="E62" i="5" s="1"/>
  <c r="F62" i="5" s="1" a="1"/>
  <c r="A76" i="5"/>
  <c r="E77" i="5" s="1" a="1"/>
  <c r="E77" i="5" s="1"/>
  <c r="F77" i="5" s="1" a="1"/>
  <c r="L804" i="4"/>
  <c r="AM348" i="2"/>
  <c r="AL348" i="2"/>
  <c r="AK348" i="2"/>
  <c r="AJ348" i="2"/>
  <c r="AI348" i="2"/>
  <c r="AH348" i="2"/>
  <c r="AG348" i="2"/>
  <c r="AF348" i="2"/>
  <c r="AE348" i="2"/>
  <c r="AM350" i="2"/>
  <c r="AL350" i="2"/>
  <c r="AK350" i="2"/>
  <c r="AJ350" i="2"/>
  <c r="AI350" i="2"/>
  <c r="AH350" i="2"/>
  <c r="AG350" i="2"/>
  <c r="AF350" i="2"/>
  <c r="AE350" i="2"/>
  <c r="AM352" i="2"/>
  <c r="AL352" i="2"/>
  <c r="AK352" i="2"/>
  <c r="AJ352" i="2"/>
  <c r="AI352" i="2"/>
  <c r="AH352" i="2"/>
  <c r="AG352" i="2"/>
  <c r="AF352" i="2"/>
  <c r="AE352" i="2"/>
  <c r="AM354" i="2"/>
  <c r="AL354" i="2"/>
  <c r="AK354" i="2"/>
  <c r="AJ354" i="2"/>
  <c r="AI354" i="2"/>
  <c r="AH354" i="2"/>
  <c r="AG354" i="2"/>
  <c r="AF354" i="2"/>
  <c r="AE354" i="2"/>
  <c r="AM356" i="2"/>
  <c r="AL356" i="2"/>
  <c r="AK356" i="2"/>
  <c r="AJ356" i="2"/>
  <c r="AI356" i="2"/>
  <c r="AH356" i="2"/>
  <c r="AG356" i="2"/>
  <c r="AF356" i="2"/>
  <c r="AE356" i="2"/>
  <c r="AM358" i="2"/>
  <c r="AL358" i="2"/>
  <c r="AK358" i="2"/>
  <c r="AJ358" i="2"/>
  <c r="AI358" i="2"/>
  <c r="AH358" i="2"/>
  <c r="AG358" i="2"/>
  <c r="AF358" i="2"/>
  <c r="AE358" i="2"/>
  <c r="AM360" i="2"/>
  <c r="AL360" i="2"/>
  <c r="AK360" i="2"/>
  <c r="AJ360" i="2"/>
  <c r="AI360" i="2"/>
  <c r="AH360" i="2"/>
  <c r="AG360" i="2"/>
  <c r="AF360" i="2"/>
  <c r="AE360" i="2"/>
  <c r="AM362" i="2"/>
  <c r="AL362" i="2"/>
  <c r="AK362" i="2"/>
  <c r="AJ362" i="2"/>
  <c r="AI362" i="2"/>
  <c r="AH362" i="2"/>
  <c r="AG362" i="2"/>
  <c r="AF362" i="2"/>
  <c r="AE362" i="2"/>
  <c r="AM364" i="2"/>
  <c r="AL364" i="2"/>
  <c r="AK364" i="2"/>
  <c r="AJ364" i="2"/>
  <c r="AI364" i="2"/>
  <c r="AH364" i="2"/>
  <c r="AG364" i="2"/>
  <c r="AF364" i="2"/>
  <c r="AE364" i="2"/>
  <c r="AM366" i="2"/>
  <c r="AL366" i="2"/>
  <c r="AK366" i="2"/>
  <c r="AJ366" i="2"/>
  <c r="AI366" i="2"/>
  <c r="AH366" i="2"/>
  <c r="AG366" i="2"/>
  <c r="AF366" i="2"/>
  <c r="AE366" i="2"/>
  <c r="AM368" i="2"/>
  <c r="AL368" i="2"/>
  <c r="AK368" i="2"/>
  <c r="AJ368" i="2"/>
  <c r="AI368" i="2"/>
  <c r="AH368" i="2"/>
  <c r="AG368" i="2"/>
  <c r="AF368" i="2"/>
  <c r="AE368" i="2"/>
  <c r="AM370" i="2"/>
  <c r="AL370" i="2"/>
  <c r="AK370" i="2"/>
  <c r="AJ370" i="2"/>
  <c r="AI370" i="2"/>
  <c r="AH370" i="2"/>
  <c r="AG370" i="2"/>
  <c r="AF370" i="2"/>
  <c r="AE370" i="2"/>
  <c r="AM372" i="2"/>
  <c r="AL372" i="2"/>
  <c r="AK372" i="2"/>
  <c r="AJ372" i="2"/>
  <c r="AI372" i="2"/>
  <c r="AH372" i="2"/>
  <c r="AG372" i="2"/>
  <c r="AF372" i="2"/>
  <c r="AE372" i="2"/>
  <c r="AM374" i="2"/>
  <c r="AL374" i="2"/>
  <c r="AK374" i="2"/>
  <c r="AJ374" i="2"/>
  <c r="AI374" i="2"/>
  <c r="AH374" i="2"/>
  <c r="AG374" i="2"/>
  <c r="AF374" i="2"/>
  <c r="AE374" i="2"/>
  <c r="AM376" i="2"/>
  <c r="AL376" i="2"/>
  <c r="AK376" i="2"/>
  <c r="AJ376" i="2"/>
  <c r="AI376" i="2"/>
  <c r="AH376" i="2"/>
  <c r="AG376" i="2"/>
  <c r="AF376" i="2"/>
  <c r="AE376" i="2"/>
  <c r="AM378" i="2"/>
  <c r="AL378" i="2"/>
  <c r="AK378" i="2"/>
  <c r="AJ378" i="2"/>
  <c r="AI378" i="2"/>
  <c r="AH378" i="2"/>
  <c r="AG378" i="2"/>
  <c r="AF378" i="2"/>
  <c r="AE378" i="2"/>
  <c r="AM380" i="2"/>
  <c r="AL380" i="2"/>
  <c r="AK380" i="2"/>
  <c r="AJ380" i="2"/>
  <c r="AI380" i="2"/>
  <c r="AH380" i="2"/>
  <c r="AG380" i="2"/>
  <c r="AF380" i="2"/>
  <c r="AE380" i="2"/>
  <c r="AM382" i="2"/>
  <c r="AL382" i="2"/>
  <c r="AK382" i="2"/>
  <c r="AJ382" i="2"/>
  <c r="AI382" i="2"/>
  <c r="AH382" i="2"/>
  <c r="AG382" i="2"/>
  <c r="AF382" i="2"/>
  <c r="AE382" i="2"/>
  <c r="AM384" i="2"/>
  <c r="AL384" i="2"/>
  <c r="AK384" i="2"/>
  <c r="AJ384" i="2"/>
  <c r="AI384" i="2"/>
  <c r="AH384" i="2"/>
  <c r="AG384" i="2"/>
  <c r="AF384" i="2"/>
  <c r="AE384" i="2"/>
  <c r="AM386" i="2"/>
  <c r="AL386" i="2"/>
  <c r="AK386" i="2"/>
  <c r="AJ386" i="2"/>
  <c r="AI386" i="2"/>
  <c r="AH386" i="2"/>
  <c r="AG386" i="2"/>
  <c r="AF386" i="2"/>
  <c r="AE386" i="2"/>
  <c r="AM388" i="2"/>
  <c r="AL388" i="2"/>
  <c r="AK388" i="2"/>
  <c r="AJ388" i="2"/>
  <c r="AI388" i="2"/>
  <c r="AH388" i="2"/>
  <c r="AG388" i="2"/>
  <c r="AF388" i="2"/>
  <c r="AE388" i="2"/>
  <c r="AM390" i="2"/>
  <c r="AL390" i="2"/>
  <c r="AK390" i="2"/>
  <c r="AJ390" i="2"/>
  <c r="AI390" i="2"/>
  <c r="AH390" i="2"/>
  <c r="AG390" i="2"/>
  <c r="AF390" i="2"/>
  <c r="AE390" i="2"/>
  <c r="AM392" i="2"/>
  <c r="AL392" i="2"/>
  <c r="AK392" i="2"/>
  <c r="AJ392" i="2"/>
  <c r="AI392" i="2"/>
  <c r="AH392" i="2"/>
  <c r="AG392" i="2"/>
  <c r="AF392" i="2"/>
  <c r="AE392" i="2"/>
  <c r="AM394" i="2"/>
  <c r="AL394" i="2"/>
  <c r="AK394" i="2"/>
  <c r="AJ394" i="2"/>
  <c r="AI394" i="2"/>
  <c r="AH394" i="2"/>
  <c r="AG394" i="2"/>
  <c r="AF394" i="2"/>
  <c r="AE394" i="2"/>
  <c r="AM396" i="2"/>
  <c r="AL396" i="2"/>
  <c r="AK396" i="2"/>
  <c r="AJ396" i="2"/>
  <c r="AI396" i="2"/>
  <c r="AH396" i="2"/>
  <c r="AG396" i="2"/>
  <c r="AF396" i="2"/>
  <c r="AE396" i="2"/>
  <c r="AM398" i="2"/>
  <c r="AL398" i="2"/>
  <c r="AK398" i="2"/>
  <c r="AJ398" i="2"/>
  <c r="AI398" i="2"/>
  <c r="AH398" i="2"/>
  <c r="AG398" i="2"/>
  <c r="AF398" i="2"/>
  <c r="AE398" i="2"/>
  <c r="AM400" i="2"/>
  <c r="AL400" i="2"/>
  <c r="AK400" i="2"/>
  <c r="AJ400" i="2"/>
  <c r="AI400" i="2"/>
  <c r="AH400" i="2"/>
  <c r="AG400" i="2"/>
  <c r="AF400" i="2"/>
  <c r="AE400" i="2"/>
  <c r="AM402" i="2"/>
  <c r="AL402" i="2"/>
  <c r="AK402" i="2"/>
  <c r="AJ402" i="2"/>
  <c r="AI402" i="2"/>
  <c r="AH402" i="2"/>
  <c r="AG402" i="2"/>
  <c r="AF402" i="2"/>
  <c r="AE402" i="2"/>
  <c r="AM404" i="2"/>
  <c r="AL404" i="2"/>
  <c r="AK404" i="2"/>
  <c r="AJ404" i="2"/>
  <c r="AI404" i="2"/>
  <c r="AH404" i="2"/>
  <c r="AG404" i="2"/>
  <c r="AF404" i="2"/>
  <c r="AE404" i="2"/>
  <c r="AM406" i="2"/>
  <c r="AL406" i="2"/>
  <c r="AK406" i="2"/>
  <c r="AJ406" i="2"/>
  <c r="AI406" i="2"/>
  <c r="AH406" i="2"/>
  <c r="AG406" i="2"/>
  <c r="AF406" i="2"/>
  <c r="AE406" i="2"/>
  <c r="AM408" i="2"/>
  <c r="AL408" i="2"/>
  <c r="AK408" i="2"/>
  <c r="AJ408" i="2"/>
  <c r="AI408" i="2"/>
  <c r="AH408" i="2"/>
  <c r="AG408" i="2"/>
  <c r="AF408" i="2"/>
  <c r="AE408" i="2"/>
  <c r="AM410" i="2"/>
  <c r="AL410" i="2"/>
  <c r="AK410" i="2"/>
  <c r="AJ410" i="2"/>
  <c r="AI410" i="2"/>
  <c r="AH410" i="2"/>
  <c r="AG410" i="2"/>
  <c r="AF410" i="2"/>
  <c r="AE410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Z47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Z46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Z45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Z44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Z43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Z42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Z41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Z40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Z39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Z38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Z37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Z36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Z35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Z34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Z33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Z32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Z31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Z30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Z29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Z28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Z27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L806" i="4"/>
  <c r="A91" i="5"/>
  <c r="E92" i="5" s="1" a="1"/>
  <c r="E92" i="5" s="1"/>
  <c r="F92" i="5" s="1" a="1"/>
  <c r="A106" i="5"/>
  <c r="E107" i="5" s="1" a="1"/>
  <c r="E107" i="5" s="1"/>
  <c r="F107" i="5" s="1" a="1"/>
  <c r="L808" i="4"/>
  <c r="L810" i="4"/>
  <c r="A121" i="5"/>
  <c r="E122" i="5" s="1" a="1"/>
  <c r="E122" i="5" s="1"/>
  <c r="F122" i="5" s="1" a="1"/>
  <c r="A136" i="5"/>
  <c r="E137" i="5" s="1" a="1"/>
  <c r="E137" i="5" s="1"/>
  <c r="F137" i="5" s="1" a="1"/>
  <c r="L812" i="4"/>
  <c r="L814" i="4"/>
  <c r="A151" i="5"/>
  <c r="E152" i="5" s="1" a="1"/>
  <c r="E152" i="5" s="1"/>
  <c r="F152" i="5" s="1" a="1"/>
  <c r="A166" i="5"/>
  <c r="E167" i="5" s="1" a="1"/>
  <c r="E167" i="5" s="1"/>
  <c r="F167" i="5" s="1" a="1"/>
  <c r="L816" i="4"/>
  <c r="L818" i="4"/>
  <c r="A181" i="5"/>
  <c r="E182" i="5" s="1" a="1"/>
  <c r="E182" i="5" s="1"/>
  <c r="F182" i="5" s="1" a="1"/>
  <c r="A196" i="5"/>
  <c r="E197" i="5" s="1" a="1"/>
  <c r="E197" i="5" s="1"/>
  <c r="F197" i="5" s="1" a="1"/>
  <c r="L820" i="4"/>
  <c r="L822" i="4"/>
  <c r="A211" i="5"/>
  <c r="E212" i="5" s="1" a="1"/>
  <c r="E212" i="5" s="1"/>
  <c r="F212" i="5" s="1" a="1"/>
  <c r="A226" i="5"/>
  <c r="E227" i="5" s="1" a="1"/>
  <c r="E227" i="5" s="1"/>
  <c r="F227" i="5" s="1" a="1"/>
  <c r="L824" i="4"/>
  <c r="L826" i="4"/>
  <c r="A241" i="5"/>
  <c r="E242" i="5" s="1" a="1"/>
  <c r="E242" i="5" s="1"/>
  <c r="F242" i="5" s="1" a="1"/>
  <c r="A256" i="5"/>
  <c r="E257" i="5" s="1" a="1"/>
  <c r="E257" i="5" s="1"/>
  <c r="F257" i="5" s="1" a="1"/>
  <c r="L828" i="4"/>
  <c r="L830" i="4"/>
  <c r="A271" i="5"/>
  <c r="E272" i="5" s="1" a="1"/>
  <c r="E272" i="5" s="1"/>
  <c r="F272" i="5" s="1" a="1"/>
  <c r="A286" i="5"/>
  <c r="E287" i="5" s="1" a="1"/>
  <c r="E287" i="5" s="1"/>
  <c r="F287" i="5" s="1" a="1"/>
  <c r="L832" i="4"/>
  <c r="L834" i="4"/>
  <c r="A301" i="5"/>
  <c r="E302" i="5" s="1" a="1"/>
  <c r="E302" i="5" s="1"/>
  <c r="F302" i="5" s="1" a="1"/>
  <c r="A316" i="5"/>
  <c r="E317" i="5" s="1" a="1"/>
  <c r="E317" i="5" s="1"/>
  <c r="F317" i="5" s="1" a="1"/>
  <c r="L836" i="4"/>
  <c r="L838" i="4"/>
  <c r="A331" i="5"/>
  <c r="E332" i="5" s="1" a="1"/>
  <c r="E332" i="5" s="1"/>
  <c r="F332" i="5" s="1" a="1"/>
  <c r="A346" i="5"/>
  <c r="E347" i="5" s="1" a="1"/>
  <c r="E347" i="5" s="1"/>
  <c r="F347" i="5" s="1" a="1"/>
  <c r="L840" i="4"/>
  <c r="L842" i="4"/>
  <c r="A361" i="5"/>
  <c r="E362" i="5" s="1" a="1"/>
  <c r="E362" i="5" s="1"/>
  <c r="F362" i="5" s="1" a="1"/>
  <c r="A376" i="5"/>
  <c r="E377" i="5" s="1" a="1"/>
  <c r="E377" i="5" s="1"/>
  <c r="F377" i="5" s="1" a="1"/>
  <c r="L844" i="4"/>
  <c r="L846" i="4"/>
  <c r="A391" i="5"/>
  <c r="E392" i="5" s="1" a="1"/>
  <c r="E392" i="5" s="1"/>
  <c r="F392" i="5" s="1" a="1"/>
  <c r="A406" i="5"/>
  <c r="E407" i="5" s="1" a="1"/>
  <c r="E407" i="5" s="1"/>
  <c r="F407" i="5" s="1" a="1"/>
  <c r="L848" i="4"/>
  <c r="L850" i="4"/>
  <c r="A421" i="5"/>
  <c r="E422" i="5" s="1" a="1"/>
  <c r="E422" i="5" s="1"/>
  <c r="F422" i="5" s="1" a="1"/>
  <c r="A436" i="5"/>
  <c r="E437" i="5" s="1" a="1"/>
  <c r="E437" i="5" s="1"/>
  <c r="F437" i="5" s="1" a="1"/>
  <c r="L852" i="4"/>
  <c r="A451" i="5"/>
  <c r="E452" i="5" s="1" a="1"/>
  <c r="E452" i="5" s="1"/>
  <c r="F452" i="5" s="1" a="1"/>
  <c r="F452" i="5" s="1"/>
  <c r="F7" i="5"/>
  <c r="G3" i="5"/>
  <c r="G5" i="5" a="1"/>
  <c r="G5" i="5"/>
  <c r="G6" i="5" a="1"/>
  <c r="G6" i="5"/>
  <c r="G7" i="5"/>
  <c r="H3" i="5"/>
  <c r="H5" i="5" a="1"/>
  <c r="H5" i="5"/>
  <c r="H6" i="5" a="1"/>
  <c r="H6" i="5"/>
  <c r="H7" i="5"/>
  <c r="S10" i="5"/>
  <c r="S12" i="5" a="1"/>
  <c r="S12" i="5"/>
  <c r="S13" i="5" a="1"/>
  <c r="S13" i="5"/>
  <c r="S14" i="5"/>
  <c r="K18" i="5"/>
  <c r="K20" i="5" a="1"/>
  <c r="K20" i="5"/>
  <c r="K21" i="5" a="1"/>
  <c r="K21" i="5"/>
  <c r="K22" i="5"/>
  <c r="J18" i="5"/>
  <c r="M138" i="5"/>
  <c r="M140" i="5" a="1"/>
  <c r="M140" i="5"/>
  <c r="M141" i="5" a="1"/>
  <c r="M141" i="5"/>
  <c r="M142" i="5"/>
  <c r="L138" i="5"/>
  <c r="K138" i="5"/>
  <c r="J138" i="5"/>
  <c r="K153" i="5"/>
  <c r="K155" i="5" a="1"/>
  <c r="K155" i="5"/>
  <c r="K156" i="5" a="1"/>
  <c r="K156" i="5"/>
  <c r="K157" i="5"/>
  <c r="J153" i="5"/>
  <c r="K198" i="5"/>
  <c r="K200" i="5" a="1"/>
  <c r="K200" i="5"/>
  <c r="K201" i="5" a="1"/>
  <c r="K201" i="5"/>
  <c r="K202" i="5"/>
  <c r="J198" i="5"/>
  <c r="K333" i="5"/>
  <c r="K335" i="5" a="1"/>
  <c r="K335" i="5"/>
  <c r="K336" i="5" a="1"/>
  <c r="K336" i="5"/>
  <c r="K337" i="5"/>
  <c r="J333" i="5"/>
  <c r="L348" i="5"/>
  <c r="L350" i="5" a="1"/>
  <c r="L350" i="5"/>
  <c r="L351" i="5" a="1"/>
  <c r="L351" i="5"/>
  <c r="L352" i="5"/>
  <c r="K348" i="5"/>
  <c r="J348" i="5"/>
  <c r="J350" i="5" a="1"/>
  <c r="J350" i="5"/>
  <c r="J351" i="5" a="1"/>
  <c r="J351" i="5"/>
  <c r="J352" i="5"/>
  <c r="Z2" i="5"/>
  <c r="U7" i="5" s="1"/>
  <c r="U8" i="5" s="1"/>
  <c r="AF3" i="5"/>
  <c r="AF5" i="5" a="1"/>
  <c r="AF5" i="5"/>
  <c r="AF6" i="5" a="1"/>
  <c r="AF6" i="5"/>
  <c r="AF7" i="5"/>
  <c r="AE3" i="5"/>
  <c r="AD3" i="5"/>
  <c r="AI93" i="5"/>
  <c r="AI95" i="5" a="1"/>
  <c r="AI95" i="5"/>
  <c r="AI96" i="5" a="1"/>
  <c r="AI96" i="5"/>
  <c r="AI97" i="5"/>
  <c r="AH93" i="5"/>
  <c r="AG93" i="5"/>
  <c r="AF93" i="5"/>
  <c r="AE93" i="5"/>
  <c r="AF123" i="5"/>
  <c r="AF125" i="5" a="1"/>
  <c r="AF125" i="5"/>
  <c r="AF126" i="5" a="1"/>
  <c r="AF126" i="5"/>
  <c r="AF127" i="5"/>
  <c r="AE123" i="5"/>
  <c r="AG153" i="5"/>
  <c r="AG155" i="5" a="1"/>
  <c r="AG155" i="5"/>
  <c r="AG156" i="5" a="1"/>
  <c r="AG156" i="5"/>
  <c r="AG157" i="5"/>
  <c r="AF153" i="5"/>
  <c r="AE258" i="5"/>
  <c r="AE260" i="5" a="1"/>
  <c r="AE260" i="5"/>
  <c r="AE261" i="5" a="1"/>
  <c r="AE261" i="5"/>
  <c r="AE262" i="5"/>
  <c r="AF363" i="5"/>
  <c r="AF365" i="5" a="1"/>
  <c r="AF365" i="5"/>
  <c r="AF366" i="5" a="1"/>
  <c r="AF366" i="5"/>
  <c r="AF367" i="5"/>
  <c r="AE363" i="5"/>
  <c r="B213" i="2"/>
  <c r="F322" i="2"/>
  <c r="G322" i="2"/>
  <c r="AV213" i="2"/>
  <c r="B263" i="2"/>
  <c r="Z3" i="5"/>
  <c r="O322" i="2"/>
  <c r="S322" i="2"/>
  <c r="Z263" i="2"/>
  <c r="AU263" i="2"/>
  <c r="AU3" i="2"/>
  <c r="AT263" i="2"/>
  <c r="AT3" i="2"/>
  <c r="AS263" i="2"/>
  <c r="AS3" i="2"/>
  <c r="AR263" i="2"/>
  <c r="AR3" i="2"/>
  <c r="AQ263" i="2"/>
  <c r="AQ3" i="2"/>
  <c r="AP263" i="2"/>
  <c r="AP3" i="2"/>
  <c r="AO263" i="2"/>
  <c r="AO3" i="2"/>
  <c r="AN263" i="2"/>
  <c r="AN3" i="2"/>
  <c r="AM263" i="2"/>
  <c r="AM3" i="2"/>
  <c r="AL263" i="2"/>
  <c r="AL3" i="2"/>
  <c r="AK263" i="2"/>
  <c r="AK3" i="2"/>
  <c r="AJ263" i="2"/>
  <c r="AJ3" i="2"/>
  <c r="AI263" i="2"/>
  <c r="AI3" i="2"/>
  <c r="AH263" i="2"/>
  <c r="AH3" i="2"/>
  <c r="AG263" i="2"/>
  <c r="AG3" i="2"/>
  <c r="AF263" i="2"/>
  <c r="AF3" i="2"/>
  <c r="AE263" i="2"/>
  <c r="AE3" i="2"/>
  <c r="AD263" i="2"/>
  <c r="AD3" i="2"/>
  <c r="AC263" i="2"/>
  <c r="AC3" i="2"/>
  <c r="AB263" i="2"/>
  <c r="AB3" i="2"/>
  <c r="AA263" i="2"/>
  <c r="AA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3" i="2"/>
  <c r="W15" i="5"/>
  <c r="W14" i="5"/>
  <c r="W13" i="5"/>
  <c r="W12" i="5"/>
  <c r="W11" i="5"/>
  <c r="W10" i="5"/>
  <c r="W9" i="5"/>
  <c r="W2" i="5"/>
  <c r="W3" i="5"/>
  <c r="W4" i="5"/>
  <c r="W5" i="5"/>
  <c r="W6" i="5"/>
  <c r="W7" i="5"/>
  <c r="W8" i="5"/>
  <c r="G3" i="2"/>
  <c r="AB322" i="2"/>
  <c r="AA322" i="2"/>
  <c r="Z322" i="2"/>
  <c r="Y322" i="2"/>
  <c r="X322" i="2"/>
  <c r="W322" i="2"/>
  <c r="V322" i="2"/>
  <c r="U322" i="2"/>
  <c r="R322" i="2"/>
  <c r="T322" i="2"/>
  <c r="C3" i="2"/>
  <c r="D3" i="2"/>
  <c r="E3" i="2"/>
  <c r="F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Z3" i="2"/>
  <c r="G455" i="5" a="1"/>
  <c r="G455" i="5"/>
  <c r="G456" i="5" a="1"/>
  <c r="G456" i="5"/>
  <c r="G457" i="5"/>
  <c r="AH322" i="2"/>
  <c r="AG322" i="2"/>
  <c r="AM322" i="2"/>
  <c r="AL322" i="2"/>
  <c r="AK322" i="2"/>
  <c r="AJ322" i="2"/>
  <c r="AI322" i="2"/>
  <c r="AF322" i="2"/>
  <c r="AE322" i="2"/>
  <c r="AE95" i="5" a="1"/>
  <c r="AE95" i="5"/>
  <c r="AE96" i="5" a="1"/>
  <c r="AE96" i="5"/>
  <c r="AE97" i="5"/>
  <c r="I425" i="5" a="1"/>
  <c r="I425" i="5"/>
  <c r="I426" i="5" a="1"/>
  <c r="I426" i="5"/>
  <c r="I427" i="5"/>
  <c r="I455" i="5" a="1"/>
  <c r="I455" i="5"/>
  <c r="I456" i="5" a="1"/>
  <c r="I456" i="5"/>
  <c r="I457" i="5"/>
  <c r="Z5" i="5" a="1"/>
  <c r="Z5" i="5"/>
  <c r="Z6" i="5" a="1"/>
  <c r="Z6" i="5"/>
  <c r="Z7" i="5"/>
  <c r="F20" i="5" a="1"/>
  <c r="F20" i="5"/>
  <c r="F21" i="5" a="1"/>
  <c r="F21" i="5"/>
  <c r="F22" i="5"/>
  <c r="AH95" i="5" a="1"/>
  <c r="AH95" i="5"/>
  <c r="AH96" i="5" a="1"/>
  <c r="AH96" i="5"/>
  <c r="AH97" i="5"/>
  <c r="J155" i="5" a="1"/>
  <c r="J155" i="5"/>
  <c r="J156" i="5" a="1"/>
  <c r="J156" i="5"/>
  <c r="J157" i="5"/>
  <c r="J20" i="5" a="1"/>
  <c r="J20" i="5"/>
  <c r="J21" i="5" a="1"/>
  <c r="J21" i="5"/>
  <c r="J22" i="5"/>
  <c r="AC5" i="5" a="1"/>
  <c r="AC5" i="5"/>
  <c r="AC6" i="5" a="1"/>
  <c r="AC6" i="5"/>
  <c r="AC7" i="5"/>
  <c r="K455" i="5" a="1"/>
  <c r="K455" i="5"/>
  <c r="K456" i="5" a="1"/>
  <c r="K456" i="5"/>
  <c r="K457" i="5"/>
  <c r="AB5" i="5" a="1"/>
  <c r="AB5" i="5"/>
  <c r="AB6" i="5" a="1"/>
  <c r="AB6" i="5"/>
  <c r="AB7" i="5"/>
  <c r="AD380" i="5" a="1"/>
  <c r="AD380" i="5"/>
  <c r="AD381" i="5" a="1"/>
  <c r="AD381" i="5"/>
  <c r="AD382" i="5"/>
  <c r="AC455" i="5" a="1"/>
  <c r="AC455" i="5"/>
  <c r="AC456" i="5" a="1"/>
  <c r="AC456" i="5"/>
  <c r="AC457" i="5"/>
  <c r="L140" i="5" a="1"/>
  <c r="L140" i="5"/>
  <c r="L141" i="5" a="1"/>
  <c r="L141" i="5"/>
  <c r="L142" i="5"/>
  <c r="H425" i="5" a="1"/>
  <c r="H425" i="5"/>
  <c r="H426" i="5" a="1"/>
  <c r="H426" i="5"/>
  <c r="H427" i="5"/>
  <c r="AE365" i="5" a="1"/>
  <c r="AE365" i="5"/>
  <c r="AE366" i="5" a="1"/>
  <c r="AE366" i="5"/>
  <c r="AE367" i="5"/>
  <c r="AG95" i="5" a="1"/>
  <c r="AG95" i="5"/>
  <c r="AG96" i="5" a="1"/>
  <c r="AG96" i="5"/>
  <c r="AG97" i="5"/>
  <c r="AE5" i="5" a="1"/>
  <c r="AE5" i="5"/>
  <c r="AE6" i="5" a="1"/>
  <c r="AE6" i="5"/>
  <c r="AE7" i="5"/>
  <c r="K140" i="5" a="1"/>
  <c r="K140" i="5"/>
  <c r="K141" i="5" a="1"/>
  <c r="K141" i="5"/>
  <c r="K142" i="5"/>
  <c r="AE155" i="5" a="1"/>
  <c r="AE155" i="5"/>
  <c r="AE156" i="5" a="1"/>
  <c r="AE156" i="5"/>
  <c r="AE157" i="5"/>
  <c r="AE125" i="5" a="1"/>
  <c r="AE125" i="5"/>
  <c r="AE126" i="5" a="1"/>
  <c r="AE126" i="5"/>
  <c r="AE127" i="5"/>
  <c r="J335" i="5" a="1"/>
  <c r="J335" i="5"/>
  <c r="J336" i="5" a="1"/>
  <c r="J336" i="5"/>
  <c r="J337" i="5"/>
  <c r="J200" i="5" a="1"/>
  <c r="J200" i="5"/>
  <c r="J201" i="5" a="1"/>
  <c r="J201" i="5"/>
  <c r="J202" i="5"/>
  <c r="H20" i="5" a="1"/>
  <c r="H20" i="5"/>
  <c r="H21" i="5" a="1"/>
  <c r="H21" i="5"/>
  <c r="H22" i="5"/>
  <c r="AD155" i="5" a="1"/>
  <c r="AD155" i="5"/>
  <c r="AD156" i="5" a="1"/>
  <c r="AD156" i="5"/>
  <c r="AD157" i="5"/>
  <c r="G20" i="5" a="1"/>
  <c r="G20" i="5"/>
  <c r="G21" i="5" a="1"/>
  <c r="G21" i="5"/>
  <c r="G22" i="5"/>
  <c r="H455" i="5" a="1"/>
  <c r="H455" i="5"/>
  <c r="H456" i="5" a="1"/>
  <c r="H456" i="5"/>
  <c r="H457" i="5"/>
  <c r="J455" i="5" a="1"/>
  <c r="J455" i="5"/>
  <c r="J456" i="5" a="1"/>
  <c r="J456" i="5"/>
  <c r="J457" i="5"/>
  <c r="AA5" i="5" a="1"/>
  <c r="AA5" i="5"/>
  <c r="AA6" i="5" a="1"/>
  <c r="AA6" i="5"/>
  <c r="AA7" i="5"/>
  <c r="AB455" i="5" a="1"/>
  <c r="AB455" i="5"/>
  <c r="AB456" i="5" a="1"/>
  <c r="AB456" i="5"/>
  <c r="AB457" i="5"/>
  <c r="K350" i="5" a="1"/>
  <c r="K350" i="5"/>
  <c r="K351" i="5" a="1"/>
  <c r="K351" i="5"/>
  <c r="K352" i="5"/>
  <c r="AF95" i="5" a="1"/>
  <c r="AF95" i="5"/>
  <c r="AF96" i="5" a="1"/>
  <c r="AF96" i="5"/>
  <c r="AF97" i="5"/>
  <c r="AA455" i="5" a="1"/>
  <c r="AA455" i="5"/>
  <c r="AA456" i="5" a="1"/>
  <c r="AA456" i="5"/>
  <c r="AA457" i="5"/>
  <c r="I20" i="5" a="1"/>
  <c r="I20" i="5"/>
  <c r="I21" i="5" a="1"/>
  <c r="I21" i="5"/>
  <c r="I22" i="5"/>
  <c r="AF155" i="5" a="1"/>
  <c r="AF155" i="5"/>
  <c r="AF156" i="5" a="1"/>
  <c r="AF156" i="5"/>
  <c r="AF157" i="5"/>
  <c r="AD5" i="5" a="1"/>
  <c r="AD5" i="5"/>
  <c r="AD6" i="5" a="1"/>
  <c r="AD6" i="5"/>
  <c r="AD7" i="5"/>
  <c r="J140" i="5" a="1"/>
  <c r="J140" i="5"/>
  <c r="J141" i="5" a="1"/>
  <c r="J141" i="5"/>
  <c r="J142" i="5"/>
  <c r="J852" i="4" a="1"/>
  <c r="J852" i="4"/>
  <c r="J853" i="4" a="1"/>
  <c r="J853" i="4"/>
  <c r="AC460" i="5"/>
  <c r="AB460" i="5"/>
  <c r="AA460" i="5"/>
  <c r="K460" i="5"/>
  <c r="J460" i="5"/>
  <c r="I460" i="5"/>
  <c r="H460" i="5"/>
  <c r="G460" i="5"/>
  <c r="G462" i="5" a="1"/>
  <c r="G462" i="5"/>
  <c r="G463" i="5" a="1"/>
  <c r="G463" i="5"/>
  <c r="G464" i="5"/>
  <c r="H462" i="5" a="1"/>
  <c r="H462" i="5"/>
  <c r="H463" i="5" a="1"/>
  <c r="H463" i="5"/>
  <c r="H464" i="5"/>
  <c r="I462" i="5" a="1"/>
  <c r="I462" i="5"/>
  <c r="I463" i="5" a="1"/>
  <c r="I463" i="5"/>
  <c r="I464" i="5"/>
  <c r="J462" i="5" a="1"/>
  <c r="J462" i="5"/>
  <c r="J463" i="5" a="1"/>
  <c r="J463" i="5"/>
  <c r="J464" i="5"/>
  <c r="K462" i="5" a="1"/>
  <c r="K462" i="5"/>
  <c r="K463" i="5" a="1"/>
  <c r="K463" i="5"/>
  <c r="K464" i="5"/>
  <c r="AA462" i="5" a="1"/>
  <c r="AA462" i="5"/>
  <c r="AA463" i="5" a="1"/>
  <c r="AA463" i="5"/>
  <c r="AA464" i="5"/>
  <c r="AB462" i="5" a="1"/>
  <c r="AB462" i="5"/>
  <c r="AB463" i="5" a="1"/>
  <c r="AB463" i="5"/>
  <c r="AB464" i="5"/>
  <c r="AC462" i="5" a="1"/>
  <c r="AC462" i="5"/>
  <c r="AC463" i="5" a="1"/>
  <c r="AC463" i="5"/>
  <c r="AC464" i="5"/>
  <c r="K853" i="4" a="1"/>
  <c r="K853" i="4"/>
  <c r="K852" i="4" a="1"/>
  <c r="K852" i="4"/>
  <c r="AE18" i="5" l="1"/>
  <c r="AE20" i="5" s="1" a="1"/>
  <c r="AE20" i="5" s="1"/>
  <c r="AE21" i="5" s="1" a="1"/>
  <c r="AE21" i="5" s="1"/>
  <c r="AE22" i="5" s="1"/>
  <c r="AD18" i="5"/>
  <c r="AD20" i="5" s="1" a="1"/>
  <c r="AD20" i="5" s="1"/>
  <c r="AD21" i="5" s="1" a="1"/>
  <c r="AD21" i="5" s="1"/>
  <c r="AD22" i="5" s="1"/>
  <c r="AC18" i="5"/>
  <c r="AC20" i="5" s="1" a="1"/>
  <c r="AC20" i="5" s="1"/>
  <c r="AC21" i="5" s="1" a="1"/>
  <c r="AC21" i="5" s="1"/>
  <c r="AC22" i="5" s="1"/>
  <c r="U31" i="5"/>
  <c r="U17" i="5" a="1"/>
  <c r="U17" i="5" s="1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F453" i="5"/>
  <c r="F455" i="5" s="1" a="1"/>
  <c r="F455" i="5" s="1"/>
  <c r="F456" i="5" s="1" a="1"/>
  <c r="F456" i="5" s="1"/>
  <c r="F457" i="5" s="1"/>
  <c r="F458" i="5" s="1"/>
  <c r="E459" i="5" s="1"/>
  <c r="F459" i="5" s="1" a="1"/>
  <c r="F459" i="5" s="1"/>
  <c r="F460" i="5" s="1"/>
  <c r="A457" i="5"/>
  <c r="A458" i="5" s="1"/>
  <c r="F437" i="5"/>
  <c r="G438" i="5"/>
  <c r="G440" i="5" s="1" a="1"/>
  <c r="G440" i="5" s="1"/>
  <c r="G441" i="5" s="1" a="1"/>
  <c r="G441" i="5" s="1"/>
  <c r="G442" i="5" s="1"/>
  <c r="G443" i="5" s="1"/>
  <c r="H438" i="5"/>
  <c r="H440" i="5" s="1" a="1"/>
  <c r="H440" i="5" s="1"/>
  <c r="H441" i="5" s="1" a="1"/>
  <c r="H441" i="5" s="1"/>
  <c r="H442" i="5" s="1"/>
  <c r="H443" i="5" s="1"/>
  <c r="I438" i="5"/>
  <c r="I440" i="5" s="1" a="1"/>
  <c r="I440" i="5" s="1"/>
  <c r="I441" i="5" s="1" a="1"/>
  <c r="I441" i="5" s="1"/>
  <c r="I442" i="5" s="1"/>
  <c r="I443" i="5" s="1"/>
  <c r="J438" i="5"/>
  <c r="J440" i="5" s="1" a="1"/>
  <c r="J440" i="5" s="1"/>
  <c r="J441" i="5" s="1" a="1"/>
  <c r="J441" i="5" s="1"/>
  <c r="J442" i="5" s="1"/>
  <c r="J443" i="5" s="1"/>
  <c r="G423" i="5"/>
  <c r="G425" i="5" s="1" a="1"/>
  <c r="G425" i="5" s="1"/>
  <c r="G426" i="5" s="1" a="1"/>
  <c r="G426" i="5" s="1"/>
  <c r="G427" i="5" s="1"/>
  <c r="G428" i="5" s="1"/>
  <c r="F422" i="5"/>
  <c r="I408" i="5"/>
  <c r="I410" i="5" s="1" a="1"/>
  <c r="I410" i="5" s="1"/>
  <c r="I411" i="5" s="1" a="1"/>
  <c r="I411" i="5" s="1"/>
  <c r="I412" i="5" s="1"/>
  <c r="I413" i="5" s="1"/>
  <c r="H408" i="5"/>
  <c r="H410" i="5" s="1" a="1"/>
  <c r="H410" i="5" s="1"/>
  <c r="H411" i="5" s="1" a="1"/>
  <c r="H411" i="5" s="1"/>
  <c r="H412" i="5" s="1"/>
  <c r="H413" i="5" s="1"/>
  <c r="G408" i="5"/>
  <c r="G410" i="5" s="1" a="1"/>
  <c r="G410" i="5" s="1"/>
  <c r="G411" i="5" s="1" a="1"/>
  <c r="G411" i="5" s="1"/>
  <c r="G412" i="5" s="1"/>
  <c r="G413" i="5" s="1"/>
  <c r="F407" i="5"/>
  <c r="I393" i="5"/>
  <c r="I395" i="5" s="1" a="1"/>
  <c r="I395" i="5" s="1"/>
  <c r="I396" i="5" s="1" a="1"/>
  <c r="I396" i="5" s="1"/>
  <c r="I397" i="5" s="1"/>
  <c r="I398" i="5" s="1"/>
  <c r="H393" i="5"/>
  <c r="H395" i="5" s="1" a="1"/>
  <c r="H395" i="5" s="1"/>
  <c r="H396" i="5" s="1" a="1"/>
  <c r="H396" i="5" s="1"/>
  <c r="H397" i="5" s="1"/>
  <c r="H398" i="5" s="1"/>
  <c r="G393" i="5"/>
  <c r="G395" i="5" s="1" a="1"/>
  <c r="G395" i="5" s="1"/>
  <c r="G396" i="5" s="1" a="1"/>
  <c r="G396" i="5" s="1"/>
  <c r="G397" i="5" s="1"/>
  <c r="G398" i="5" s="1"/>
  <c r="F392" i="5"/>
  <c r="I378" i="5"/>
  <c r="I380" i="5" s="1" a="1"/>
  <c r="I380" i="5" s="1"/>
  <c r="I381" i="5" s="1" a="1"/>
  <c r="I381" i="5" s="1"/>
  <c r="I382" i="5" s="1"/>
  <c r="I383" i="5" s="1"/>
  <c r="H378" i="5"/>
  <c r="H380" i="5" s="1" a="1"/>
  <c r="H380" i="5" s="1"/>
  <c r="H381" i="5" s="1" a="1"/>
  <c r="H381" i="5" s="1"/>
  <c r="H382" i="5" s="1"/>
  <c r="H383" i="5" s="1"/>
  <c r="G378" i="5"/>
  <c r="G380" i="5" s="1" a="1"/>
  <c r="G380" i="5" s="1"/>
  <c r="G381" i="5" s="1" a="1"/>
  <c r="G381" i="5" s="1"/>
  <c r="G382" i="5" s="1"/>
  <c r="G383" i="5" s="1"/>
  <c r="F377" i="5"/>
  <c r="F362" i="5"/>
  <c r="G363" i="5"/>
  <c r="G365" i="5" s="1" a="1"/>
  <c r="G365" i="5" s="1"/>
  <c r="G366" i="5" s="1" a="1"/>
  <c r="G366" i="5" s="1"/>
  <c r="G367" i="5" s="1"/>
  <c r="G368" i="5" s="1"/>
  <c r="H363" i="5"/>
  <c r="H365" i="5" s="1" a="1"/>
  <c r="H365" i="5" s="1"/>
  <c r="H366" i="5" s="1" a="1"/>
  <c r="H366" i="5" s="1"/>
  <c r="H367" i="5" s="1"/>
  <c r="H368" i="5" s="1"/>
  <c r="I363" i="5"/>
  <c r="I365" i="5" s="1" a="1"/>
  <c r="I365" i="5" s="1"/>
  <c r="I366" i="5" s="1" a="1"/>
  <c r="I366" i="5" s="1"/>
  <c r="I367" i="5" s="1"/>
  <c r="I368" i="5" s="1"/>
  <c r="J363" i="5"/>
  <c r="J365" i="5" s="1" a="1"/>
  <c r="J365" i="5" s="1"/>
  <c r="J366" i="5" s="1" a="1"/>
  <c r="J366" i="5" s="1"/>
  <c r="J367" i="5" s="1"/>
  <c r="J368" i="5" s="1"/>
  <c r="I348" i="5"/>
  <c r="I350" i="5" s="1" a="1"/>
  <c r="I350" i="5" s="1"/>
  <c r="I351" i="5" s="1" a="1"/>
  <c r="I351" i="5" s="1"/>
  <c r="I352" i="5" s="1"/>
  <c r="I353" i="5" s="1"/>
  <c r="H348" i="5"/>
  <c r="H350" i="5" s="1" a="1"/>
  <c r="H350" i="5" s="1"/>
  <c r="H351" i="5" s="1" a="1"/>
  <c r="H351" i="5" s="1"/>
  <c r="H352" i="5" s="1"/>
  <c r="H353" i="5" s="1"/>
  <c r="G348" i="5"/>
  <c r="G350" i="5" s="1" a="1"/>
  <c r="G350" i="5" s="1"/>
  <c r="G351" i="5" s="1" a="1"/>
  <c r="G351" i="5" s="1"/>
  <c r="G352" i="5" s="1"/>
  <c r="G353" i="5" s="1"/>
  <c r="F347" i="5"/>
  <c r="I333" i="5"/>
  <c r="I335" i="5" s="1" a="1"/>
  <c r="I335" i="5" s="1"/>
  <c r="I336" i="5" s="1" a="1"/>
  <c r="I336" i="5" s="1"/>
  <c r="I337" i="5" s="1"/>
  <c r="I338" i="5" s="1"/>
  <c r="H333" i="5"/>
  <c r="H335" i="5" s="1" a="1"/>
  <c r="H335" i="5" s="1"/>
  <c r="H336" i="5" s="1" a="1"/>
  <c r="H336" i="5" s="1"/>
  <c r="H337" i="5" s="1"/>
  <c r="H338" i="5" s="1"/>
  <c r="G333" i="5"/>
  <c r="G335" i="5" s="1" a="1"/>
  <c r="G335" i="5" s="1"/>
  <c r="G336" i="5" s="1" a="1"/>
  <c r="G336" i="5" s="1"/>
  <c r="G337" i="5" s="1"/>
  <c r="G338" i="5" s="1"/>
  <c r="F332" i="5"/>
  <c r="I318" i="5"/>
  <c r="I320" i="5" s="1" a="1"/>
  <c r="I320" i="5" s="1"/>
  <c r="I321" i="5" s="1" a="1"/>
  <c r="I321" i="5" s="1"/>
  <c r="I322" i="5" s="1"/>
  <c r="I323" i="5" s="1"/>
  <c r="H318" i="5"/>
  <c r="H320" i="5" s="1" a="1"/>
  <c r="H320" i="5" s="1"/>
  <c r="H321" i="5" s="1" a="1"/>
  <c r="H321" i="5" s="1"/>
  <c r="H322" i="5" s="1"/>
  <c r="H323" i="5" s="1"/>
  <c r="G318" i="5"/>
  <c r="G320" i="5" s="1" a="1"/>
  <c r="G320" i="5" s="1"/>
  <c r="G321" i="5" s="1" a="1"/>
  <c r="G321" i="5" s="1"/>
  <c r="G322" i="5" s="1"/>
  <c r="G323" i="5" s="1"/>
  <c r="F317" i="5"/>
  <c r="J303" i="5"/>
  <c r="J305" i="5" s="1" a="1"/>
  <c r="J305" i="5" s="1"/>
  <c r="J306" i="5" s="1" a="1"/>
  <c r="J306" i="5" s="1"/>
  <c r="J307" i="5" s="1"/>
  <c r="J308" i="5" s="1"/>
  <c r="I303" i="5"/>
  <c r="I305" i="5" s="1" a="1"/>
  <c r="I305" i="5" s="1"/>
  <c r="I306" i="5" s="1" a="1"/>
  <c r="I306" i="5" s="1"/>
  <c r="I307" i="5" s="1"/>
  <c r="I308" i="5" s="1"/>
  <c r="H303" i="5"/>
  <c r="H305" i="5" s="1" a="1"/>
  <c r="H305" i="5" s="1"/>
  <c r="H306" i="5" s="1" a="1"/>
  <c r="H306" i="5" s="1"/>
  <c r="H307" i="5" s="1"/>
  <c r="H308" i="5" s="1"/>
  <c r="G303" i="5"/>
  <c r="G305" i="5" s="1" a="1"/>
  <c r="G305" i="5" s="1"/>
  <c r="G306" i="5" s="1" a="1"/>
  <c r="G306" i="5" s="1"/>
  <c r="G307" i="5" s="1"/>
  <c r="G308" i="5" s="1"/>
  <c r="F302" i="5"/>
  <c r="I288" i="5"/>
  <c r="I290" i="5" s="1" a="1"/>
  <c r="I290" i="5" s="1"/>
  <c r="I291" i="5" s="1" a="1"/>
  <c r="I291" i="5" s="1"/>
  <c r="I292" i="5" s="1"/>
  <c r="I293" i="5" s="1"/>
  <c r="H288" i="5"/>
  <c r="H290" i="5" s="1" a="1"/>
  <c r="H290" i="5" s="1"/>
  <c r="H291" i="5" s="1" a="1"/>
  <c r="H291" i="5" s="1"/>
  <c r="H292" i="5" s="1"/>
  <c r="H293" i="5" s="1"/>
  <c r="G288" i="5"/>
  <c r="G290" i="5" s="1" a="1"/>
  <c r="G290" i="5" s="1"/>
  <c r="G291" i="5" s="1" a="1"/>
  <c r="G291" i="5" s="1"/>
  <c r="G292" i="5" s="1"/>
  <c r="G293" i="5" s="1"/>
  <c r="F287" i="5"/>
  <c r="F272" i="5"/>
  <c r="G273" i="5"/>
  <c r="G275" i="5" s="1" a="1"/>
  <c r="G275" i="5" s="1"/>
  <c r="G276" i="5" s="1" a="1"/>
  <c r="G276" i="5" s="1"/>
  <c r="G277" i="5" s="1"/>
  <c r="G278" i="5" s="1"/>
  <c r="H273" i="5"/>
  <c r="H275" i="5" s="1" a="1"/>
  <c r="H275" i="5" s="1"/>
  <c r="H276" i="5" s="1" a="1"/>
  <c r="H276" i="5" s="1"/>
  <c r="H277" i="5" s="1"/>
  <c r="H278" i="5" s="1"/>
  <c r="I273" i="5"/>
  <c r="I275" i="5" s="1" a="1"/>
  <c r="I275" i="5" s="1"/>
  <c r="I276" i="5" s="1" a="1"/>
  <c r="I276" i="5" s="1"/>
  <c r="I277" i="5" s="1"/>
  <c r="I278" i="5" s="1"/>
  <c r="J273" i="5"/>
  <c r="J275" i="5" s="1" a="1"/>
  <c r="J275" i="5" s="1"/>
  <c r="J276" i="5" s="1" a="1"/>
  <c r="J276" i="5" s="1"/>
  <c r="J277" i="5" s="1"/>
  <c r="J278" i="5" s="1"/>
  <c r="K273" i="5"/>
  <c r="K275" i="5" s="1" a="1"/>
  <c r="K275" i="5" s="1"/>
  <c r="K276" i="5" s="1" a="1"/>
  <c r="K276" i="5" s="1"/>
  <c r="K277" i="5" s="1"/>
  <c r="K278" i="5" s="1"/>
  <c r="L273" i="5"/>
  <c r="L275" i="5" s="1" a="1"/>
  <c r="L275" i="5" s="1"/>
  <c r="L276" i="5" s="1" a="1"/>
  <c r="L276" i="5" s="1"/>
  <c r="L277" i="5" s="1"/>
  <c r="L278" i="5" s="1"/>
  <c r="I258" i="5"/>
  <c r="I260" i="5" s="1" a="1"/>
  <c r="I260" i="5" s="1"/>
  <c r="I261" i="5" s="1" a="1"/>
  <c r="I261" i="5" s="1"/>
  <c r="I262" i="5" s="1"/>
  <c r="I263" i="5" s="1"/>
  <c r="H258" i="5"/>
  <c r="H260" i="5" s="1" a="1"/>
  <c r="H260" i="5" s="1"/>
  <c r="H261" i="5" s="1" a="1"/>
  <c r="H261" i="5" s="1"/>
  <c r="H262" i="5" s="1"/>
  <c r="H263" i="5" s="1"/>
  <c r="G258" i="5"/>
  <c r="G260" i="5" s="1" a="1"/>
  <c r="G260" i="5" s="1"/>
  <c r="G261" i="5" s="1" a="1"/>
  <c r="G261" i="5" s="1"/>
  <c r="G262" i="5" s="1"/>
  <c r="G263" i="5" s="1"/>
  <c r="F257" i="5"/>
  <c r="H243" i="5"/>
  <c r="H245" i="5" s="1" a="1"/>
  <c r="H245" i="5" s="1"/>
  <c r="H246" i="5" s="1" a="1"/>
  <c r="H246" i="5" s="1"/>
  <c r="H247" i="5" s="1"/>
  <c r="H248" i="5" s="1"/>
  <c r="G243" i="5"/>
  <c r="G245" i="5" s="1" a="1"/>
  <c r="G245" i="5" s="1"/>
  <c r="G246" i="5" s="1" a="1"/>
  <c r="G246" i="5" s="1"/>
  <c r="G247" i="5" s="1"/>
  <c r="G248" i="5" s="1"/>
  <c r="F242" i="5"/>
  <c r="I228" i="5"/>
  <c r="I230" i="5" s="1" a="1"/>
  <c r="I230" i="5" s="1"/>
  <c r="I231" i="5" s="1" a="1"/>
  <c r="I231" i="5" s="1"/>
  <c r="I232" i="5" s="1"/>
  <c r="I233" i="5" s="1"/>
  <c r="H228" i="5"/>
  <c r="H230" i="5" s="1" a="1"/>
  <c r="H230" i="5" s="1"/>
  <c r="H231" i="5" s="1" a="1"/>
  <c r="H231" i="5" s="1"/>
  <c r="H232" i="5" s="1"/>
  <c r="H233" i="5" s="1"/>
  <c r="G228" i="5"/>
  <c r="G230" i="5" s="1" a="1"/>
  <c r="G230" i="5" s="1"/>
  <c r="G231" i="5" s="1" a="1"/>
  <c r="G231" i="5" s="1"/>
  <c r="G232" i="5" s="1"/>
  <c r="G233" i="5" s="1"/>
  <c r="F227" i="5"/>
  <c r="I213" i="5"/>
  <c r="I215" i="5" s="1" a="1"/>
  <c r="I215" i="5" s="1"/>
  <c r="I216" i="5" s="1" a="1"/>
  <c r="I216" i="5" s="1"/>
  <c r="I217" i="5" s="1"/>
  <c r="I218" i="5" s="1"/>
  <c r="H213" i="5"/>
  <c r="H215" i="5" s="1" a="1"/>
  <c r="H215" i="5" s="1"/>
  <c r="H216" i="5" s="1" a="1"/>
  <c r="H216" i="5" s="1"/>
  <c r="H217" i="5" s="1"/>
  <c r="H218" i="5" s="1"/>
  <c r="G213" i="5"/>
  <c r="G215" i="5" s="1" a="1"/>
  <c r="G215" i="5" s="1"/>
  <c r="G216" i="5" s="1" a="1"/>
  <c r="G216" i="5" s="1"/>
  <c r="G217" i="5" s="1"/>
  <c r="G218" i="5" s="1"/>
  <c r="F212" i="5"/>
  <c r="I198" i="5"/>
  <c r="I200" i="5" s="1" a="1"/>
  <c r="I200" i="5" s="1"/>
  <c r="I201" i="5" s="1" a="1"/>
  <c r="I201" i="5" s="1"/>
  <c r="I202" i="5" s="1"/>
  <c r="I203" i="5" s="1"/>
  <c r="H198" i="5"/>
  <c r="H200" i="5" s="1" a="1"/>
  <c r="H200" i="5" s="1"/>
  <c r="H201" i="5" s="1" a="1"/>
  <c r="H201" i="5" s="1"/>
  <c r="H202" i="5" s="1"/>
  <c r="H203" i="5" s="1"/>
  <c r="G198" i="5"/>
  <c r="G200" i="5" s="1" a="1"/>
  <c r="G200" i="5" s="1"/>
  <c r="G201" i="5" s="1" a="1"/>
  <c r="G201" i="5" s="1"/>
  <c r="G202" i="5" s="1"/>
  <c r="G203" i="5" s="1"/>
  <c r="F197" i="5"/>
  <c r="I183" i="5"/>
  <c r="I185" i="5" s="1" a="1"/>
  <c r="I185" i="5" s="1"/>
  <c r="I186" i="5" s="1" a="1"/>
  <c r="I186" i="5" s="1"/>
  <c r="I187" i="5" s="1"/>
  <c r="I188" i="5" s="1"/>
  <c r="H183" i="5"/>
  <c r="H185" i="5" s="1" a="1"/>
  <c r="H185" i="5" s="1"/>
  <c r="H186" i="5" s="1" a="1"/>
  <c r="H186" i="5" s="1"/>
  <c r="H187" i="5" s="1"/>
  <c r="H188" i="5" s="1"/>
  <c r="G183" i="5"/>
  <c r="G185" i="5" s="1" a="1"/>
  <c r="G185" i="5" s="1"/>
  <c r="G186" i="5" s="1" a="1"/>
  <c r="G186" i="5" s="1"/>
  <c r="G187" i="5" s="1"/>
  <c r="G188" i="5" s="1"/>
  <c r="F182" i="5"/>
  <c r="J168" i="5"/>
  <c r="J170" i="5" s="1" a="1"/>
  <c r="J170" i="5" s="1"/>
  <c r="J171" i="5" s="1" a="1"/>
  <c r="J171" i="5" s="1"/>
  <c r="J172" i="5" s="1"/>
  <c r="J173" i="5" s="1"/>
  <c r="I168" i="5"/>
  <c r="I170" i="5" s="1" a="1"/>
  <c r="I170" i="5" s="1"/>
  <c r="I171" i="5" s="1" a="1"/>
  <c r="I171" i="5" s="1"/>
  <c r="I172" i="5" s="1"/>
  <c r="I173" i="5" s="1"/>
  <c r="H168" i="5"/>
  <c r="H170" i="5" s="1" a="1"/>
  <c r="H170" i="5" s="1"/>
  <c r="H171" i="5" s="1" a="1"/>
  <c r="H171" i="5" s="1"/>
  <c r="H172" i="5" s="1"/>
  <c r="H173" i="5" s="1"/>
  <c r="G168" i="5"/>
  <c r="G170" i="5" s="1" a="1"/>
  <c r="G170" i="5" s="1"/>
  <c r="G171" i="5" s="1" a="1"/>
  <c r="G171" i="5" s="1"/>
  <c r="G172" i="5" s="1"/>
  <c r="G173" i="5" s="1"/>
  <c r="F167" i="5"/>
  <c r="I153" i="5"/>
  <c r="I155" i="5" s="1" a="1"/>
  <c r="I155" i="5" s="1"/>
  <c r="I156" i="5" s="1" a="1"/>
  <c r="I156" i="5" s="1"/>
  <c r="I157" i="5" s="1"/>
  <c r="I158" i="5" s="1"/>
  <c r="H153" i="5"/>
  <c r="H155" i="5" s="1" a="1"/>
  <c r="H155" i="5" s="1"/>
  <c r="H156" i="5" s="1" a="1"/>
  <c r="H156" i="5" s="1"/>
  <c r="H157" i="5" s="1"/>
  <c r="H158" i="5" s="1"/>
  <c r="G153" i="5"/>
  <c r="G155" i="5" s="1" a="1"/>
  <c r="G155" i="5" s="1"/>
  <c r="G156" i="5" s="1" a="1"/>
  <c r="G156" i="5" s="1"/>
  <c r="G157" i="5" s="1"/>
  <c r="G158" i="5" s="1"/>
  <c r="F152" i="5"/>
  <c r="I138" i="5"/>
  <c r="I140" i="5" s="1" a="1"/>
  <c r="I140" i="5" s="1"/>
  <c r="I141" i="5" s="1" a="1"/>
  <c r="I141" i="5" s="1"/>
  <c r="I142" i="5" s="1"/>
  <c r="I143" i="5" s="1"/>
  <c r="H138" i="5"/>
  <c r="H140" i="5" s="1" a="1"/>
  <c r="H140" i="5" s="1"/>
  <c r="H141" i="5" s="1" a="1"/>
  <c r="H141" i="5" s="1"/>
  <c r="H142" i="5" s="1"/>
  <c r="H143" i="5" s="1"/>
  <c r="G138" i="5"/>
  <c r="G140" i="5" s="1" a="1"/>
  <c r="G140" i="5" s="1"/>
  <c r="G141" i="5" s="1" a="1"/>
  <c r="G141" i="5" s="1"/>
  <c r="G142" i="5" s="1"/>
  <c r="G143" i="5" s="1"/>
  <c r="F137" i="5"/>
  <c r="J123" i="5"/>
  <c r="J125" i="5" s="1" a="1"/>
  <c r="J125" i="5" s="1"/>
  <c r="J126" i="5" s="1" a="1"/>
  <c r="J126" i="5" s="1"/>
  <c r="J127" i="5" s="1"/>
  <c r="J128" i="5" s="1"/>
  <c r="I123" i="5"/>
  <c r="I125" i="5" s="1" a="1"/>
  <c r="I125" i="5" s="1"/>
  <c r="I126" i="5" s="1" a="1"/>
  <c r="I126" i="5" s="1"/>
  <c r="I127" i="5" s="1"/>
  <c r="I128" i="5" s="1"/>
  <c r="H123" i="5"/>
  <c r="H125" i="5" s="1" a="1"/>
  <c r="H125" i="5" s="1"/>
  <c r="H126" i="5" s="1" a="1"/>
  <c r="H126" i="5" s="1"/>
  <c r="H127" i="5" s="1"/>
  <c r="H128" i="5" s="1"/>
  <c r="G123" i="5"/>
  <c r="G125" i="5" s="1" a="1"/>
  <c r="G125" i="5" s="1"/>
  <c r="G126" i="5" s="1" a="1"/>
  <c r="G126" i="5" s="1"/>
  <c r="G127" i="5" s="1"/>
  <c r="G128" i="5" s="1"/>
  <c r="F122" i="5"/>
  <c r="F107" i="5"/>
  <c r="G108" i="5"/>
  <c r="G110" i="5" s="1" a="1"/>
  <c r="G110" i="5" s="1"/>
  <c r="G111" i="5" s="1" a="1"/>
  <c r="G111" i="5" s="1"/>
  <c r="G112" i="5" s="1"/>
  <c r="G113" i="5" s="1"/>
  <c r="H108" i="5"/>
  <c r="H110" i="5" s="1" a="1"/>
  <c r="H110" i="5" s="1"/>
  <c r="H111" i="5" s="1" a="1"/>
  <c r="H111" i="5" s="1"/>
  <c r="H112" i="5" s="1"/>
  <c r="H113" i="5" s="1"/>
  <c r="I108" i="5"/>
  <c r="I110" i="5" s="1" a="1"/>
  <c r="I110" i="5" s="1"/>
  <c r="I111" i="5" s="1" a="1"/>
  <c r="I111" i="5" s="1"/>
  <c r="I112" i="5" s="1"/>
  <c r="I113" i="5" s="1"/>
  <c r="J108" i="5"/>
  <c r="J110" i="5" s="1" a="1"/>
  <c r="J110" i="5" s="1"/>
  <c r="J111" i="5" s="1" a="1"/>
  <c r="J111" i="5" s="1"/>
  <c r="J112" i="5" s="1"/>
  <c r="J113" i="5" s="1"/>
  <c r="K108" i="5"/>
  <c r="K110" i="5" s="1" a="1"/>
  <c r="K110" i="5" s="1"/>
  <c r="K111" i="5" s="1" a="1"/>
  <c r="K111" i="5" s="1"/>
  <c r="K112" i="5" s="1"/>
  <c r="K113" i="5" s="1"/>
  <c r="J93" i="5"/>
  <c r="J95" i="5" s="1" a="1"/>
  <c r="J95" i="5" s="1"/>
  <c r="J96" i="5" s="1" a="1"/>
  <c r="J96" i="5" s="1"/>
  <c r="J97" i="5" s="1"/>
  <c r="J98" i="5" s="1"/>
  <c r="I93" i="5"/>
  <c r="I95" i="5" s="1" a="1"/>
  <c r="I95" i="5" s="1"/>
  <c r="I96" i="5" s="1" a="1"/>
  <c r="I96" i="5" s="1"/>
  <c r="I97" i="5" s="1"/>
  <c r="I98" i="5" s="1"/>
  <c r="H93" i="5"/>
  <c r="H95" i="5" s="1" a="1"/>
  <c r="H95" i="5" s="1"/>
  <c r="H96" i="5" s="1" a="1"/>
  <c r="H96" i="5" s="1"/>
  <c r="H97" i="5" s="1"/>
  <c r="H98" i="5" s="1"/>
  <c r="G93" i="5"/>
  <c r="G95" i="5" s="1" a="1"/>
  <c r="G95" i="5" s="1"/>
  <c r="G96" i="5" s="1" a="1"/>
  <c r="G96" i="5" s="1"/>
  <c r="G97" i="5" s="1"/>
  <c r="G98" i="5" s="1"/>
  <c r="F92" i="5"/>
  <c r="F77" i="5"/>
  <c r="G78" i="5"/>
  <c r="G80" i="5" s="1" a="1"/>
  <c r="G80" i="5" s="1"/>
  <c r="G81" i="5" s="1" a="1"/>
  <c r="G81" i="5" s="1"/>
  <c r="G82" i="5" s="1"/>
  <c r="G83" i="5" s="1"/>
  <c r="H78" i="5"/>
  <c r="H80" i="5" s="1" a="1"/>
  <c r="H80" i="5" s="1"/>
  <c r="H81" i="5" s="1" a="1"/>
  <c r="H81" i="5" s="1"/>
  <c r="H82" i="5" s="1"/>
  <c r="H83" i="5" s="1"/>
  <c r="I78" i="5"/>
  <c r="I80" i="5" s="1" a="1"/>
  <c r="I80" i="5" s="1"/>
  <c r="I81" i="5" s="1" a="1"/>
  <c r="I81" i="5" s="1"/>
  <c r="I82" i="5" s="1"/>
  <c r="I83" i="5" s="1"/>
  <c r="J78" i="5"/>
  <c r="J80" i="5" s="1" a="1"/>
  <c r="J80" i="5" s="1"/>
  <c r="J81" i="5" s="1" a="1"/>
  <c r="J81" i="5" s="1"/>
  <c r="J82" i="5" s="1"/>
  <c r="J83" i="5" s="1"/>
  <c r="I63" i="5"/>
  <c r="I65" i="5" s="1" a="1"/>
  <c r="I65" i="5" s="1"/>
  <c r="I66" i="5" s="1" a="1"/>
  <c r="I66" i="5" s="1"/>
  <c r="I67" i="5" s="1"/>
  <c r="I68" i="5" s="1"/>
  <c r="H63" i="5"/>
  <c r="H65" i="5" s="1" a="1"/>
  <c r="H65" i="5" s="1"/>
  <c r="H66" i="5" s="1" a="1"/>
  <c r="H66" i="5" s="1"/>
  <c r="H67" i="5" s="1"/>
  <c r="H68" i="5" s="1"/>
  <c r="G63" i="5"/>
  <c r="G65" i="5" s="1" a="1"/>
  <c r="G65" i="5" s="1"/>
  <c r="G66" i="5" s="1" a="1"/>
  <c r="G66" i="5" s="1"/>
  <c r="G67" i="5" s="1"/>
  <c r="G68" i="5" s="1"/>
  <c r="F62" i="5"/>
  <c r="H48" i="5"/>
  <c r="H50" i="5" s="1" a="1"/>
  <c r="H50" i="5" s="1"/>
  <c r="H51" i="5" s="1" a="1"/>
  <c r="H51" i="5" s="1"/>
  <c r="H52" i="5" s="1"/>
  <c r="H53" i="5" s="1"/>
  <c r="G48" i="5"/>
  <c r="G50" i="5" s="1" a="1"/>
  <c r="G50" i="5" s="1"/>
  <c r="G51" i="5" s="1" a="1"/>
  <c r="G51" i="5" s="1"/>
  <c r="G52" i="5" s="1"/>
  <c r="G53" i="5" s="1"/>
  <c r="F47" i="5"/>
  <c r="F32" i="5"/>
  <c r="G33" i="5"/>
  <c r="G35" i="5" s="1" a="1"/>
  <c r="G35" i="5" s="1"/>
  <c r="G36" i="5" s="1" a="1"/>
  <c r="G36" i="5" s="1"/>
  <c r="G37" i="5" s="1"/>
  <c r="G38" i="5" s="1"/>
  <c r="H33" i="5"/>
  <c r="H35" i="5" s="1" a="1"/>
  <c r="H35" i="5" s="1"/>
  <c r="H36" i="5" s="1" a="1"/>
  <c r="H36" i="5" s="1"/>
  <c r="H37" i="5" s="1"/>
  <c r="H38" i="5" s="1"/>
  <c r="I33" i="5"/>
  <c r="I35" i="5" s="1" a="1"/>
  <c r="I35" i="5" s="1"/>
  <c r="I36" i="5" s="1" a="1"/>
  <c r="I36" i="5" s="1"/>
  <c r="I37" i="5" s="1"/>
  <c r="I38" i="5" s="1"/>
  <c r="J33" i="5"/>
  <c r="J35" i="5" s="1" a="1"/>
  <c r="J35" i="5" s="1"/>
  <c r="J36" i="5" s="1" a="1"/>
  <c r="J36" i="5" s="1"/>
  <c r="J37" i="5" s="1"/>
  <c r="J38" i="5" s="1"/>
  <c r="K33" i="5"/>
  <c r="K35" i="5" s="1" a="1"/>
  <c r="K35" i="5" s="1"/>
  <c r="K36" i="5" s="1" a="1"/>
  <c r="K36" i="5" s="1"/>
  <c r="K37" i="5" s="1"/>
  <c r="K38" i="5" s="1"/>
  <c r="L33" i="5"/>
  <c r="L35" i="5" s="1" a="1"/>
  <c r="L35" i="5" s="1"/>
  <c r="L36" i="5" s="1" a="1"/>
  <c r="L36" i="5" s="1"/>
  <c r="L37" i="5" s="1"/>
  <c r="L38" i="5" s="1"/>
  <c r="M33" i="5"/>
  <c r="M35" i="5" s="1" a="1"/>
  <c r="M35" i="5" s="1"/>
  <c r="M36" i="5" s="1" a="1"/>
  <c r="M36" i="5" s="1"/>
  <c r="M37" i="5" s="1"/>
  <c r="M38" i="5" s="1"/>
  <c r="AB18" i="5"/>
  <c r="AB20" i="5" s="1" a="1"/>
  <c r="AB20" i="5" s="1"/>
  <c r="AB21" i="5" s="1" a="1"/>
  <c r="AB21" i="5" s="1"/>
  <c r="AB22" i="5" s="1"/>
  <c r="AB23" i="5" s="1"/>
  <c r="AA18" i="5"/>
  <c r="AA20" i="5" s="1" a="1"/>
  <c r="AA20" i="5" s="1"/>
  <c r="AA21" i="5" s="1" a="1"/>
  <c r="AA21" i="5" s="1"/>
  <c r="AA22" i="5" s="1"/>
  <c r="AA23" i="5" s="1"/>
  <c r="Z17" i="5"/>
  <c r="U22" i="5" s="1"/>
  <c r="U23" i="5" s="1"/>
  <c r="J3" i="5"/>
  <c r="J5" i="5" s="1" a="1"/>
  <c r="J5" i="5" s="1"/>
  <c r="J6" i="5" s="1" a="1"/>
  <c r="J6" i="5" s="1"/>
  <c r="J7" i="5" s="1"/>
  <c r="J8" i="5" s="1"/>
  <c r="I3" i="5"/>
  <c r="I5" i="5" s="1" a="1"/>
  <c r="I5" i="5" s="1"/>
  <c r="I6" i="5" s="1" a="1"/>
  <c r="I6" i="5" s="1"/>
  <c r="I7" i="5" s="1"/>
  <c r="I8" i="5" s="1"/>
  <c r="Y3" i="2"/>
  <c r="U46" i="5" l="1"/>
  <c r="U32" i="5" a="1"/>
  <c r="U32" i="5" s="1"/>
  <c r="Y32" i="5" a="1"/>
  <c r="Y32" i="5" s="1"/>
  <c r="Z32" i="5" s="1" a="1"/>
  <c r="C452" i="5"/>
  <c r="C453" i="5"/>
  <c r="C454" i="5"/>
  <c r="C455" i="5"/>
  <c r="C456" i="5"/>
  <c r="C457" i="5"/>
  <c r="C459" i="5"/>
  <c r="C460" i="5"/>
  <c r="C461" i="5"/>
  <c r="C462" i="5"/>
  <c r="C463" i="5"/>
  <c r="C464" i="5"/>
  <c r="C465" i="5"/>
  <c r="F8" i="5"/>
  <c r="K443" i="5"/>
  <c r="AE173" i="5"/>
  <c r="AF173" i="5"/>
  <c r="AG173" i="5"/>
  <c r="AH173" i="5"/>
  <c r="AI173" i="5"/>
  <c r="AJ173" i="5"/>
  <c r="AK173" i="5"/>
  <c r="AL173" i="5"/>
  <c r="AM173" i="5"/>
  <c r="AD203" i="5"/>
  <c r="AE203" i="5"/>
  <c r="AF203" i="5"/>
  <c r="AG203" i="5"/>
  <c r="AH203" i="5"/>
  <c r="AI203" i="5"/>
  <c r="AJ203" i="5"/>
  <c r="AK203" i="5"/>
  <c r="AL203" i="5"/>
  <c r="AM203" i="5"/>
  <c r="AE353" i="5"/>
  <c r="AF353" i="5"/>
  <c r="AG353" i="5"/>
  <c r="AH353" i="5"/>
  <c r="AI353" i="5"/>
  <c r="AJ353" i="5"/>
  <c r="AK353" i="5"/>
  <c r="AL353" i="5"/>
  <c r="AM353" i="5"/>
  <c r="J293" i="5"/>
  <c r="K293" i="5"/>
  <c r="L293" i="5"/>
  <c r="M293" i="5"/>
  <c r="N293" i="5"/>
  <c r="O293" i="5"/>
  <c r="P293" i="5"/>
  <c r="Q293" i="5"/>
  <c r="R293" i="5"/>
  <c r="S293" i="5"/>
  <c r="AH38" i="5"/>
  <c r="AI38" i="5"/>
  <c r="AJ38" i="5"/>
  <c r="AK38" i="5"/>
  <c r="AL38" i="5"/>
  <c r="AM38" i="5"/>
  <c r="G8" i="5"/>
  <c r="H8" i="5"/>
  <c r="K8" i="5"/>
  <c r="L8" i="5"/>
  <c r="M8" i="5"/>
  <c r="N8" i="5"/>
  <c r="O8" i="5"/>
  <c r="P8" i="5"/>
  <c r="Q8" i="5"/>
  <c r="R8" i="5"/>
  <c r="S8" i="5"/>
  <c r="AM458" i="5"/>
  <c r="AL458" i="5"/>
  <c r="AK458" i="5"/>
  <c r="AJ458" i="5"/>
  <c r="AI458" i="5"/>
  <c r="AH458" i="5"/>
  <c r="AG458" i="5"/>
  <c r="AF458" i="5"/>
  <c r="AE458" i="5"/>
  <c r="AD458" i="5"/>
  <c r="AM428" i="5"/>
  <c r="AL428" i="5"/>
  <c r="AK428" i="5"/>
  <c r="AJ428" i="5"/>
  <c r="AI428" i="5"/>
  <c r="AH428" i="5"/>
  <c r="AG428" i="5"/>
  <c r="AF428" i="5"/>
  <c r="AE428" i="5"/>
  <c r="AD428" i="5"/>
  <c r="AM383" i="5"/>
  <c r="AL383" i="5"/>
  <c r="AK383" i="5"/>
  <c r="AJ383" i="5"/>
  <c r="AI383" i="5"/>
  <c r="AH383" i="5"/>
  <c r="AG383" i="5"/>
  <c r="AF383" i="5"/>
  <c r="AE383" i="5"/>
  <c r="AM368" i="5"/>
  <c r="AL368" i="5"/>
  <c r="AK368" i="5"/>
  <c r="AJ368" i="5"/>
  <c r="AI368" i="5"/>
  <c r="AH368" i="5"/>
  <c r="AG368" i="5"/>
  <c r="AF368" i="5"/>
  <c r="AM338" i="5"/>
  <c r="AL338" i="5"/>
  <c r="AK338" i="5"/>
  <c r="AJ338" i="5"/>
  <c r="AI338" i="5"/>
  <c r="AH338" i="5"/>
  <c r="AG338" i="5"/>
  <c r="AF338" i="5"/>
  <c r="AE338" i="5"/>
  <c r="AD338" i="5"/>
  <c r="AM308" i="5"/>
  <c r="AL308" i="5"/>
  <c r="AK308" i="5"/>
  <c r="AJ308" i="5"/>
  <c r="AI308" i="5"/>
  <c r="AH308" i="5"/>
  <c r="AG308" i="5"/>
  <c r="AF308" i="5"/>
  <c r="AE308" i="5"/>
  <c r="AM278" i="5"/>
  <c r="AL278" i="5"/>
  <c r="AK278" i="5"/>
  <c r="AJ278" i="5"/>
  <c r="AI278" i="5"/>
  <c r="AH278" i="5"/>
  <c r="AG278" i="5"/>
  <c r="AM263" i="5"/>
  <c r="AL263" i="5"/>
  <c r="AK263" i="5"/>
  <c r="AJ263" i="5"/>
  <c r="AI263" i="5"/>
  <c r="AH263" i="5"/>
  <c r="AG263" i="5"/>
  <c r="AF263" i="5"/>
  <c r="AE263" i="5"/>
  <c r="AM248" i="5"/>
  <c r="AL248" i="5"/>
  <c r="AK248" i="5"/>
  <c r="AJ248" i="5"/>
  <c r="AI248" i="5"/>
  <c r="AH248" i="5"/>
  <c r="AG248" i="5"/>
  <c r="AF248" i="5"/>
  <c r="AE248" i="5"/>
  <c r="AD248" i="5"/>
  <c r="AM233" i="5"/>
  <c r="AL233" i="5"/>
  <c r="AK233" i="5"/>
  <c r="AJ233" i="5"/>
  <c r="AI233" i="5"/>
  <c r="AH233" i="5"/>
  <c r="AG233" i="5"/>
  <c r="AF233" i="5"/>
  <c r="AE233" i="5"/>
  <c r="AD233" i="5"/>
  <c r="AM188" i="5"/>
  <c r="AL188" i="5"/>
  <c r="AK188" i="5"/>
  <c r="AJ188" i="5"/>
  <c r="AI188" i="5"/>
  <c r="AH188" i="5"/>
  <c r="AG188" i="5"/>
  <c r="AF188" i="5"/>
  <c r="AE188" i="5"/>
  <c r="AD188" i="5"/>
  <c r="AM158" i="5"/>
  <c r="AL158" i="5"/>
  <c r="AK158" i="5"/>
  <c r="AJ158" i="5"/>
  <c r="AI158" i="5"/>
  <c r="AH158" i="5"/>
  <c r="AG158" i="5"/>
  <c r="AM143" i="5"/>
  <c r="AL143" i="5"/>
  <c r="AK143" i="5"/>
  <c r="AJ143" i="5"/>
  <c r="AI143" i="5"/>
  <c r="AH143" i="5"/>
  <c r="AG143" i="5"/>
  <c r="AF143" i="5"/>
  <c r="AM128" i="5"/>
  <c r="AL128" i="5"/>
  <c r="AK128" i="5"/>
  <c r="AJ128" i="5"/>
  <c r="AI128" i="5"/>
  <c r="AH128" i="5"/>
  <c r="AG128" i="5"/>
  <c r="AF128" i="5"/>
  <c r="AM113" i="5"/>
  <c r="AL113" i="5"/>
  <c r="AK113" i="5"/>
  <c r="AJ113" i="5"/>
  <c r="AI113" i="5"/>
  <c r="AH113" i="5"/>
  <c r="AG113" i="5"/>
  <c r="AF113" i="5"/>
  <c r="AM98" i="5"/>
  <c r="AL98" i="5"/>
  <c r="AK98" i="5"/>
  <c r="AJ98" i="5"/>
  <c r="AI98" i="5"/>
  <c r="AM83" i="5"/>
  <c r="AL83" i="5"/>
  <c r="AK83" i="5"/>
  <c r="AJ83" i="5"/>
  <c r="AI83" i="5"/>
  <c r="AH83" i="5"/>
  <c r="AG83" i="5"/>
  <c r="AF83" i="5"/>
  <c r="AE83" i="5"/>
  <c r="AM68" i="5"/>
  <c r="AL68" i="5"/>
  <c r="AK68" i="5"/>
  <c r="AJ68" i="5"/>
  <c r="AI68" i="5"/>
  <c r="AH68" i="5"/>
  <c r="AG68" i="5"/>
  <c r="AF68" i="5"/>
  <c r="AE68" i="5"/>
  <c r="AD68" i="5"/>
  <c r="AM53" i="5"/>
  <c r="AL53" i="5"/>
  <c r="AK53" i="5"/>
  <c r="AJ53" i="5"/>
  <c r="AI53" i="5"/>
  <c r="AH53" i="5"/>
  <c r="AG53" i="5"/>
  <c r="AF53" i="5"/>
  <c r="AE53" i="5"/>
  <c r="AD53" i="5"/>
  <c r="AM23" i="5"/>
  <c r="AL23" i="5"/>
  <c r="AK23" i="5"/>
  <c r="AJ23" i="5"/>
  <c r="AI23" i="5"/>
  <c r="AH23" i="5"/>
  <c r="AG23" i="5"/>
  <c r="AF23" i="5"/>
  <c r="AE23" i="5"/>
  <c r="AD23" i="5"/>
  <c r="AC23" i="5"/>
  <c r="AM8" i="5"/>
  <c r="AL8" i="5"/>
  <c r="AK8" i="5"/>
  <c r="AJ8" i="5"/>
  <c r="AI8" i="5"/>
  <c r="AH8" i="5"/>
  <c r="AG8" i="5"/>
  <c r="AF8" i="5"/>
  <c r="S458" i="5"/>
  <c r="R458" i="5"/>
  <c r="Q458" i="5"/>
  <c r="P458" i="5"/>
  <c r="O458" i="5"/>
  <c r="N458" i="5"/>
  <c r="M458" i="5"/>
  <c r="L458" i="5"/>
  <c r="G458" i="5"/>
  <c r="S428" i="5"/>
  <c r="R428" i="5"/>
  <c r="Q428" i="5"/>
  <c r="P428" i="5"/>
  <c r="O428" i="5"/>
  <c r="N428" i="5"/>
  <c r="M428" i="5"/>
  <c r="L428" i="5"/>
  <c r="K428" i="5"/>
  <c r="J428" i="5"/>
  <c r="S413" i="5"/>
  <c r="R413" i="5"/>
  <c r="Q413" i="5"/>
  <c r="P413" i="5"/>
  <c r="O413" i="5"/>
  <c r="N413" i="5"/>
  <c r="M413" i="5"/>
  <c r="L413" i="5"/>
  <c r="K413" i="5"/>
  <c r="J413" i="5"/>
  <c r="S398" i="5"/>
  <c r="R398" i="5"/>
  <c r="Q398" i="5"/>
  <c r="P398" i="5"/>
  <c r="O398" i="5"/>
  <c r="N398" i="5"/>
  <c r="M398" i="5"/>
  <c r="L398" i="5"/>
  <c r="K398" i="5"/>
  <c r="J398" i="5"/>
  <c r="S383" i="5"/>
  <c r="R383" i="5"/>
  <c r="Q383" i="5"/>
  <c r="P383" i="5"/>
  <c r="O383" i="5"/>
  <c r="N383" i="5"/>
  <c r="M383" i="5"/>
  <c r="L383" i="5"/>
  <c r="K383" i="5"/>
  <c r="J383" i="5"/>
  <c r="S353" i="5"/>
  <c r="R353" i="5"/>
  <c r="Q353" i="5"/>
  <c r="P353" i="5"/>
  <c r="O353" i="5"/>
  <c r="N353" i="5"/>
  <c r="M353" i="5"/>
  <c r="L353" i="5"/>
  <c r="J353" i="5"/>
  <c r="S338" i="5"/>
  <c r="R338" i="5"/>
  <c r="Q338" i="5"/>
  <c r="P338" i="5"/>
  <c r="O338" i="5"/>
  <c r="N338" i="5"/>
  <c r="M338" i="5"/>
  <c r="L338" i="5"/>
  <c r="K338" i="5"/>
  <c r="S323" i="5"/>
  <c r="R323" i="5"/>
  <c r="Q323" i="5"/>
  <c r="P323" i="5"/>
  <c r="O323" i="5"/>
  <c r="N323" i="5"/>
  <c r="M323" i="5"/>
  <c r="L323" i="5"/>
  <c r="K323" i="5"/>
  <c r="J323" i="5"/>
  <c r="S308" i="5"/>
  <c r="R308" i="5"/>
  <c r="Q308" i="5"/>
  <c r="P308" i="5"/>
  <c r="O308" i="5"/>
  <c r="N308" i="5"/>
  <c r="M308" i="5"/>
  <c r="L308" i="5"/>
  <c r="K308" i="5"/>
  <c r="S263" i="5"/>
  <c r="R263" i="5"/>
  <c r="Q263" i="5"/>
  <c r="P263" i="5"/>
  <c r="O263" i="5"/>
  <c r="N263" i="5"/>
  <c r="M263" i="5"/>
  <c r="L263" i="5"/>
  <c r="K263" i="5"/>
  <c r="J263" i="5"/>
  <c r="S248" i="5"/>
  <c r="R248" i="5"/>
  <c r="Q248" i="5"/>
  <c r="P248" i="5"/>
  <c r="O248" i="5"/>
  <c r="N248" i="5"/>
  <c r="M248" i="5"/>
  <c r="L248" i="5"/>
  <c r="K248" i="5"/>
  <c r="J248" i="5"/>
  <c r="I248" i="5"/>
  <c r="S233" i="5"/>
  <c r="R233" i="5"/>
  <c r="Q233" i="5"/>
  <c r="P233" i="5"/>
  <c r="O233" i="5"/>
  <c r="N233" i="5"/>
  <c r="M233" i="5"/>
  <c r="L233" i="5"/>
  <c r="K233" i="5"/>
  <c r="J233" i="5"/>
  <c r="S218" i="5"/>
  <c r="R218" i="5"/>
  <c r="Q218" i="5"/>
  <c r="P218" i="5"/>
  <c r="O218" i="5"/>
  <c r="N218" i="5"/>
  <c r="M218" i="5"/>
  <c r="L218" i="5"/>
  <c r="K218" i="5"/>
  <c r="J218" i="5"/>
  <c r="S203" i="5"/>
  <c r="R203" i="5"/>
  <c r="Q203" i="5"/>
  <c r="P203" i="5"/>
  <c r="O203" i="5"/>
  <c r="N203" i="5"/>
  <c r="M203" i="5"/>
  <c r="L203" i="5"/>
  <c r="K203" i="5"/>
  <c r="S188" i="5"/>
  <c r="R188" i="5"/>
  <c r="Q188" i="5"/>
  <c r="P188" i="5"/>
  <c r="O188" i="5"/>
  <c r="N188" i="5"/>
  <c r="M188" i="5"/>
  <c r="L188" i="5"/>
  <c r="K188" i="5"/>
  <c r="J188" i="5"/>
  <c r="S173" i="5"/>
  <c r="R173" i="5"/>
  <c r="Q173" i="5"/>
  <c r="P173" i="5"/>
  <c r="O173" i="5"/>
  <c r="N173" i="5"/>
  <c r="M173" i="5"/>
  <c r="L173" i="5"/>
  <c r="K173" i="5"/>
  <c r="S158" i="5"/>
  <c r="R158" i="5"/>
  <c r="Q158" i="5"/>
  <c r="P158" i="5"/>
  <c r="O158" i="5"/>
  <c r="N158" i="5"/>
  <c r="M158" i="5"/>
  <c r="L158" i="5"/>
  <c r="K158" i="5"/>
  <c r="S143" i="5"/>
  <c r="R143" i="5"/>
  <c r="Q143" i="5"/>
  <c r="P143" i="5"/>
  <c r="O143" i="5"/>
  <c r="N143" i="5"/>
  <c r="M143" i="5"/>
  <c r="S128" i="5"/>
  <c r="R128" i="5"/>
  <c r="Q128" i="5"/>
  <c r="P128" i="5"/>
  <c r="O128" i="5"/>
  <c r="N128" i="5"/>
  <c r="M128" i="5"/>
  <c r="L128" i="5"/>
  <c r="K128" i="5"/>
  <c r="S98" i="5"/>
  <c r="R98" i="5"/>
  <c r="Q98" i="5"/>
  <c r="P98" i="5"/>
  <c r="O98" i="5"/>
  <c r="N98" i="5"/>
  <c r="M98" i="5"/>
  <c r="L98" i="5"/>
  <c r="K98" i="5"/>
  <c r="S68" i="5"/>
  <c r="R68" i="5"/>
  <c r="Q68" i="5"/>
  <c r="P68" i="5"/>
  <c r="O68" i="5"/>
  <c r="N68" i="5"/>
  <c r="M68" i="5"/>
  <c r="L68" i="5"/>
  <c r="K68" i="5"/>
  <c r="J68" i="5"/>
  <c r="S53" i="5"/>
  <c r="R53" i="5"/>
  <c r="Q53" i="5"/>
  <c r="P53" i="5"/>
  <c r="O53" i="5"/>
  <c r="N53" i="5"/>
  <c r="M53" i="5"/>
  <c r="L53" i="5"/>
  <c r="K53" i="5"/>
  <c r="J53" i="5"/>
  <c r="I53" i="5"/>
  <c r="S23" i="5"/>
  <c r="R23" i="5"/>
  <c r="Q23" i="5"/>
  <c r="P23" i="5"/>
  <c r="O23" i="5"/>
  <c r="N23" i="5"/>
  <c r="M23" i="5"/>
  <c r="L23" i="5"/>
  <c r="K23" i="5"/>
  <c r="AE98" i="5"/>
  <c r="I428" i="5"/>
  <c r="I458" i="5"/>
  <c r="Z8" i="5"/>
  <c r="F23" i="5"/>
  <c r="AH98" i="5"/>
  <c r="J158" i="5"/>
  <c r="J23" i="5"/>
  <c r="AC8" i="5"/>
  <c r="K458" i="5"/>
  <c r="AB8" i="5"/>
  <c r="AD383" i="5"/>
  <c r="AC458" i="5"/>
  <c r="L143" i="5"/>
  <c r="H428" i="5"/>
  <c r="AE368" i="5"/>
  <c r="AG98" i="5"/>
  <c r="AE8" i="5"/>
  <c r="K143" i="5"/>
  <c r="AE158" i="5"/>
  <c r="AE128" i="5"/>
  <c r="J338" i="5"/>
  <c r="J203" i="5"/>
  <c r="H23" i="5"/>
  <c r="AD158" i="5"/>
  <c r="G23" i="5"/>
  <c r="H458" i="5"/>
  <c r="J458" i="5"/>
  <c r="AA8" i="5"/>
  <c r="AB458" i="5"/>
  <c r="K353" i="5"/>
  <c r="AF98" i="5"/>
  <c r="AA458" i="5"/>
  <c r="I23" i="5"/>
  <c r="AF158" i="5"/>
  <c r="AD8" i="5"/>
  <c r="J143" i="5"/>
  <c r="N38" i="5"/>
  <c r="O38" i="5"/>
  <c r="P38" i="5"/>
  <c r="Q38" i="5"/>
  <c r="R38" i="5"/>
  <c r="S38" i="5"/>
  <c r="K83" i="5"/>
  <c r="L83" i="5"/>
  <c r="M83" i="5"/>
  <c r="N83" i="5"/>
  <c r="O83" i="5"/>
  <c r="P83" i="5"/>
  <c r="Q83" i="5"/>
  <c r="R83" i="5"/>
  <c r="S83" i="5"/>
  <c r="L113" i="5"/>
  <c r="M113" i="5"/>
  <c r="N113" i="5"/>
  <c r="O113" i="5"/>
  <c r="P113" i="5"/>
  <c r="Q113" i="5"/>
  <c r="R113" i="5"/>
  <c r="S113" i="5"/>
  <c r="M278" i="5"/>
  <c r="N278" i="5"/>
  <c r="O278" i="5"/>
  <c r="P278" i="5"/>
  <c r="Q278" i="5"/>
  <c r="R278" i="5"/>
  <c r="S278" i="5"/>
  <c r="K368" i="5"/>
  <c r="L368" i="5"/>
  <c r="M368" i="5"/>
  <c r="N368" i="5"/>
  <c r="O368" i="5"/>
  <c r="P368" i="5"/>
  <c r="Q368" i="5"/>
  <c r="R368" i="5"/>
  <c r="S368" i="5"/>
  <c r="L443" i="5"/>
  <c r="M443" i="5"/>
  <c r="N443" i="5"/>
  <c r="O443" i="5"/>
  <c r="P443" i="5"/>
  <c r="Q443" i="5"/>
  <c r="R443" i="5"/>
  <c r="S443" i="5"/>
  <c r="AF218" i="5"/>
  <c r="AG218" i="5"/>
  <c r="AH218" i="5"/>
  <c r="AI218" i="5"/>
  <c r="AJ218" i="5"/>
  <c r="AK218" i="5"/>
  <c r="AL218" i="5"/>
  <c r="AM218" i="5"/>
  <c r="AG293" i="5"/>
  <c r="AH293" i="5"/>
  <c r="AI293" i="5"/>
  <c r="AJ293" i="5"/>
  <c r="AK293" i="5"/>
  <c r="AL293" i="5"/>
  <c r="AM293" i="5"/>
  <c r="AF323" i="5"/>
  <c r="AG323" i="5"/>
  <c r="AH323" i="5"/>
  <c r="AI323" i="5"/>
  <c r="AJ323" i="5"/>
  <c r="AK323" i="5"/>
  <c r="AL323" i="5"/>
  <c r="AM323" i="5"/>
  <c r="AF398" i="5"/>
  <c r="AG398" i="5"/>
  <c r="AH398" i="5"/>
  <c r="AI398" i="5"/>
  <c r="AJ398" i="5"/>
  <c r="AK398" i="5"/>
  <c r="AL398" i="5"/>
  <c r="AM398" i="5"/>
  <c r="AI413" i="5"/>
  <c r="AJ413" i="5"/>
  <c r="AK413" i="5"/>
  <c r="AL413" i="5"/>
  <c r="AM413" i="5"/>
  <c r="AE443" i="5"/>
  <c r="AF443" i="5"/>
  <c r="AG443" i="5"/>
  <c r="AH443" i="5"/>
  <c r="AI443" i="5"/>
  <c r="AJ443" i="5"/>
  <c r="AK443" i="5"/>
  <c r="AL443" i="5"/>
  <c r="AM443" i="5"/>
  <c r="Z18" i="5"/>
  <c r="Z20" i="5" s="1" a="1"/>
  <c r="Z20" i="5" s="1"/>
  <c r="Z21" i="5" s="1" a="1"/>
  <c r="Z21" i="5" s="1"/>
  <c r="Z22" i="5" s="1"/>
  <c r="Z23" i="5" s="1"/>
  <c r="Y24" i="5" s="1"/>
  <c r="F33" i="5"/>
  <c r="F35" i="5" s="1" a="1"/>
  <c r="F35" i="5" s="1"/>
  <c r="F36" i="5" s="1" a="1"/>
  <c r="F36" i="5" s="1"/>
  <c r="F37" i="5" s="1"/>
  <c r="F38" i="5" s="1"/>
  <c r="E39" i="5" s="1"/>
  <c r="A37" i="5"/>
  <c r="A38" i="5" s="1"/>
  <c r="F48" i="5"/>
  <c r="F50" i="5" s="1" a="1"/>
  <c r="F50" i="5" s="1"/>
  <c r="F51" i="5" s="1" a="1"/>
  <c r="F51" i="5" s="1"/>
  <c r="F52" i="5" s="1"/>
  <c r="F53" i="5" s="1"/>
  <c r="E54" i="5" s="1"/>
  <c r="A52" i="5"/>
  <c r="A53" i="5" s="1"/>
  <c r="F63" i="5"/>
  <c r="F65" i="5" s="1" a="1"/>
  <c r="F65" i="5" s="1"/>
  <c r="F66" i="5" s="1" a="1"/>
  <c r="F66" i="5" s="1"/>
  <c r="F67" i="5" s="1"/>
  <c r="F68" i="5" s="1"/>
  <c r="E69" i="5" s="1"/>
  <c r="A67" i="5"/>
  <c r="A68" i="5" s="1"/>
  <c r="F78" i="5"/>
  <c r="F80" i="5" s="1" a="1"/>
  <c r="F80" i="5" s="1"/>
  <c r="F81" i="5" s="1" a="1"/>
  <c r="F81" i="5" s="1"/>
  <c r="F82" i="5" s="1"/>
  <c r="F83" i="5" s="1"/>
  <c r="E84" i="5" s="1"/>
  <c r="A82" i="5"/>
  <c r="A83" i="5" s="1"/>
  <c r="F93" i="5"/>
  <c r="F95" i="5" s="1" a="1"/>
  <c r="F95" i="5" s="1"/>
  <c r="F96" i="5" s="1" a="1"/>
  <c r="F96" i="5" s="1"/>
  <c r="F97" i="5" s="1"/>
  <c r="F98" i="5" s="1"/>
  <c r="E99" i="5" s="1"/>
  <c r="A97" i="5"/>
  <c r="A98" i="5" s="1"/>
  <c r="F108" i="5"/>
  <c r="F110" i="5" s="1" a="1"/>
  <c r="F110" i="5" s="1"/>
  <c r="F111" i="5" s="1" a="1"/>
  <c r="F111" i="5" s="1"/>
  <c r="F112" i="5" s="1"/>
  <c r="F113" i="5" s="1"/>
  <c r="E114" i="5" s="1"/>
  <c r="A112" i="5"/>
  <c r="A113" i="5" s="1"/>
  <c r="F123" i="5"/>
  <c r="F125" i="5" s="1" a="1"/>
  <c r="F125" i="5" s="1"/>
  <c r="F126" i="5" s="1" a="1"/>
  <c r="F126" i="5" s="1"/>
  <c r="F127" i="5" s="1"/>
  <c r="F128" i="5" s="1"/>
  <c r="E129" i="5" s="1"/>
  <c r="A127" i="5"/>
  <c r="A128" i="5" s="1"/>
  <c r="F138" i="5"/>
  <c r="F140" i="5" s="1" a="1"/>
  <c r="F140" i="5" s="1"/>
  <c r="F141" i="5" s="1" a="1"/>
  <c r="F141" i="5" s="1"/>
  <c r="F142" i="5" s="1"/>
  <c r="F143" i="5" s="1"/>
  <c r="E144" i="5" s="1"/>
  <c r="A142" i="5"/>
  <c r="A143" i="5" s="1"/>
  <c r="F153" i="5"/>
  <c r="F155" i="5" s="1" a="1"/>
  <c r="F155" i="5" s="1"/>
  <c r="F156" i="5" s="1" a="1"/>
  <c r="F156" i="5" s="1"/>
  <c r="F157" i="5" s="1"/>
  <c r="F158" i="5" s="1"/>
  <c r="E159" i="5" s="1"/>
  <c r="A157" i="5"/>
  <c r="A158" i="5" s="1"/>
  <c r="F168" i="5"/>
  <c r="F170" i="5" s="1" a="1"/>
  <c r="F170" i="5" s="1"/>
  <c r="F171" i="5" s="1" a="1"/>
  <c r="F171" i="5" s="1"/>
  <c r="F172" i="5" s="1"/>
  <c r="F173" i="5" s="1"/>
  <c r="E174" i="5" s="1"/>
  <c r="A172" i="5"/>
  <c r="A173" i="5" s="1"/>
  <c r="F183" i="5"/>
  <c r="F185" i="5" s="1" a="1"/>
  <c r="F185" i="5" s="1"/>
  <c r="F186" i="5" s="1" a="1"/>
  <c r="F186" i="5" s="1"/>
  <c r="F187" i="5" s="1"/>
  <c r="F188" i="5" s="1"/>
  <c r="E189" i="5" s="1"/>
  <c r="A187" i="5"/>
  <c r="A188" i="5" s="1"/>
  <c r="F198" i="5"/>
  <c r="F200" i="5" s="1" a="1"/>
  <c r="F200" i="5" s="1"/>
  <c r="F201" i="5" s="1" a="1"/>
  <c r="F201" i="5" s="1"/>
  <c r="F202" i="5" s="1"/>
  <c r="F203" i="5" s="1"/>
  <c r="E204" i="5" s="1"/>
  <c r="A202" i="5"/>
  <c r="A203" i="5" s="1"/>
  <c r="F213" i="5"/>
  <c r="F215" i="5" s="1" a="1"/>
  <c r="F215" i="5" s="1"/>
  <c r="F216" i="5" s="1" a="1"/>
  <c r="F216" i="5" s="1"/>
  <c r="F217" i="5" s="1"/>
  <c r="F218" i="5" s="1"/>
  <c r="E219" i="5" s="1"/>
  <c r="A217" i="5"/>
  <c r="A218" i="5" s="1"/>
  <c r="F228" i="5"/>
  <c r="F230" i="5" s="1" a="1"/>
  <c r="F230" i="5" s="1"/>
  <c r="F231" i="5" s="1" a="1"/>
  <c r="F231" i="5" s="1"/>
  <c r="F232" i="5" s="1"/>
  <c r="F233" i="5" s="1"/>
  <c r="E234" i="5" s="1"/>
  <c r="A232" i="5"/>
  <c r="A233" i="5" s="1"/>
  <c r="F243" i="5"/>
  <c r="F245" i="5" s="1" a="1"/>
  <c r="F245" i="5" s="1"/>
  <c r="F246" i="5" s="1" a="1"/>
  <c r="F246" i="5" s="1"/>
  <c r="F247" i="5" s="1"/>
  <c r="F248" i="5" s="1"/>
  <c r="E249" i="5" s="1"/>
  <c r="A247" i="5"/>
  <c r="A248" i="5" s="1"/>
  <c r="F258" i="5"/>
  <c r="F260" i="5" s="1" a="1"/>
  <c r="F260" i="5" s="1"/>
  <c r="F261" i="5" s="1" a="1"/>
  <c r="F261" i="5" s="1"/>
  <c r="F262" i="5" s="1"/>
  <c r="F263" i="5" s="1"/>
  <c r="E264" i="5" s="1"/>
  <c r="A262" i="5"/>
  <c r="A263" i="5" s="1"/>
  <c r="F273" i="5"/>
  <c r="F275" i="5" s="1" a="1"/>
  <c r="F275" i="5" s="1"/>
  <c r="F276" i="5" s="1" a="1"/>
  <c r="F276" i="5" s="1"/>
  <c r="F277" i="5" s="1"/>
  <c r="F278" i="5" s="1"/>
  <c r="E279" i="5" s="1"/>
  <c r="A277" i="5"/>
  <c r="A278" i="5" s="1"/>
  <c r="F288" i="5"/>
  <c r="F290" i="5" s="1" a="1"/>
  <c r="F290" i="5" s="1"/>
  <c r="F291" i="5" s="1" a="1"/>
  <c r="F291" i="5" s="1"/>
  <c r="F292" i="5" s="1"/>
  <c r="F293" i="5" s="1"/>
  <c r="E294" i="5" s="1"/>
  <c r="A292" i="5"/>
  <c r="A293" i="5" s="1"/>
  <c r="F303" i="5"/>
  <c r="F305" i="5" s="1" a="1"/>
  <c r="F305" i="5" s="1"/>
  <c r="F306" i="5" s="1" a="1"/>
  <c r="F306" i="5" s="1"/>
  <c r="F307" i="5" s="1"/>
  <c r="F308" i="5" s="1"/>
  <c r="E309" i="5" s="1"/>
  <c r="A307" i="5"/>
  <c r="A308" i="5" s="1"/>
  <c r="F318" i="5"/>
  <c r="F320" i="5" s="1" a="1"/>
  <c r="F320" i="5" s="1"/>
  <c r="F321" i="5" s="1" a="1"/>
  <c r="F321" i="5" s="1"/>
  <c r="F322" i="5" s="1"/>
  <c r="F323" i="5" s="1"/>
  <c r="E324" i="5" s="1"/>
  <c r="A322" i="5"/>
  <c r="A323" i="5" s="1"/>
  <c r="F333" i="5"/>
  <c r="F335" i="5" s="1" a="1"/>
  <c r="F335" i="5" s="1"/>
  <c r="F336" i="5" s="1" a="1"/>
  <c r="F336" i="5" s="1"/>
  <c r="F337" i="5" s="1"/>
  <c r="F338" i="5" s="1"/>
  <c r="E339" i="5" s="1"/>
  <c r="A337" i="5"/>
  <c r="A338" i="5" s="1"/>
  <c r="F348" i="5"/>
  <c r="F350" i="5" s="1" a="1"/>
  <c r="F350" i="5" s="1"/>
  <c r="F351" i="5" s="1" a="1"/>
  <c r="F351" i="5" s="1"/>
  <c r="F352" i="5" s="1"/>
  <c r="F353" i="5" s="1"/>
  <c r="E354" i="5" s="1"/>
  <c r="A352" i="5"/>
  <c r="A353" i="5" s="1"/>
  <c r="F363" i="5"/>
  <c r="F365" i="5" s="1" a="1"/>
  <c r="F365" i="5" s="1"/>
  <c r="F366" i="5" s="1" a="1"/>
  <c r="F366" i="5" s="1"/>
  <c r="F367" i="5" s="1"/>
  <c r="F368" i="5" s="1"/>
  <c r="E369" i="5" s="1"/>
  <c r="A367" i="5"/>
  <c r="A368" i="5" s="1"/>
  <c r="F378" i="5"/>
  <c r="F380" i="5" s="1" a="1"/>
  <c r="F380" i="5" s="1"/>
  <c r="F381" i="5" s="1" a="1"/>
  <c r="F381" i="5" s="1"/>
  <c r="F382" i="5" s="1"/>
  <c r="F383" i="5" s="1"/>
  <c r="E384" i="5" s="1"/>
  <c r="A382" i="5"/>
  <c r="A383" i="5" s="1"/>
  <c r="F393" i="5"/>
  <c r="F395" i="5" s="1" a="1"/>
  <c r="F395" i="5" s="1"/>
  <c r="F396" i="5" s="1" a="1"/>
  <c r="F396" i="5" s="1"/>
  <c r="F397" i="5" s="1"/>
  <c r="F398" i="5" s="1"/>
  <c r="E399" i="5" s="1"/>
  <c r="A397" i="5"/>
  <c r="A398" i="5" s="1"/>
  <c r="F408" i="5"/>
  <c r="F410" i="5" s="1" a="1"/>
  <c r="F410" i="5" s="1"/>
  <c r="F411" i="5" s="1" a="1"/>
  <c r="F411" i="5" s="1"/>
  <c r="F412" i="5" s="1"/>
  <c r="F413" i="5" s="1"/>
  <c r="E414" i="5" s="1"/>
  <c r="A412" i="5"/>
  <c r="A413" i="5" s="1"/>
  <c r="F423" i="5"/>
  <c r="F425" i="5" s="1" a="1"/>
  <c r="F425" i="5" s="1"/>
  <c r="F426" i="5" s="1" a="1"/>
  <c r="F426" i="5" s="1"/>
  <c r="F427" i="5" s="1"/>
  <c r="F428" i="5" s="1"/>
  <c r="E429" i="5" s="1"/>
  <c r="A427" i="5"/>
  <c r="A428" i="5" s="1"/>
  <c r="F438" i="5"/>
  <c r="F440" i="5" s="1" a="1"/>
  <c r="F440" i="5" s="1"/>
  <c r="F441" i="5" s="1" a="1"/>
  <c r="F441" i="5" s="1"/>
  <c r="F442" i="5" s="1"/>
  <c r="F443" i="5" s="1"/>
  <c r="E444" i="5" s="1"/>
  <c r="F444" i="5" s="1" a="1"/>
  <c r="A442" i="5"/>
  <c r="A443" i="5" s="1"/>
  <c r="F462" i="5" a="1"/>
  <c r="F462" i="5" s="1"/>
  <c r="F463" i="5" a="1"/>
  <c r="F463" i="5" s="1"/>
  <c r="F464" i="5" s="1"/>
  <c r="E464" i="5" s="1"/>
  <c r="AG33" i="5" l="1"/>
  <c r="AG35" i="5" s="1" a="1"/>
  <c r="AG35" i="5" s="1"/>
  <c r="AG36" i="5" s="1" a="1"/>
  <c r="AG36" i="5" s="1"/>
  <c r="AG37" i="5" s="1"/>
  <c r="AG38" i="5" s="1"/>
  <c r="AF33" i="5"/>
  <c r="AF35" i="5" s="1" a="1"/>
  <c r="AF35" i="5" s="1"/>
  <c r="AF36" i="5" s="1" a="1"/>
  <c r="AF36" i="5" s="1"/>
  <c r="AF37" i="5" s="1"/>
  <c r="AF38" i="5" s="1"/>
  <c r="AE33" i="5"/>
  <c r="AE35" i="5" s="1" a="1"/>
  <c r="AE35" i="5" s="1"/>
  <c r="AE36" i="5" s="1" a="1"/>
  <c r="AE36" i="5" s="1"/>
  <c r="AE37" i="5" s="1"/>
  <c r="AE38" i="5" s="1"/>
  <c r="AD33" i="5"/>
  <c r="AD35" i="5" s="1" a="1"/>
  <c r="AD35" i="5" s="1"/>
  <c r="AD36" i="5" s="1" a="1"/>
  <c r="AD36" i="5" s="1"/>
  <c r="AD37" i="5" s="1"/>
  <c r="AD38" i="5" s="1"/>
  <c r="AC33" i="5"/>
  <c r="AC35" i="5" s="1" a="1"/>
  <c r="AC35" i="5" s="1"/>
  <c r="AC36" i="5" s="1" a="1"/>
  <c r="AC36" i="5" s="1"/>
  <c r="AC37" i="5" s="1"/>
  <c r="AC38" i="5" s="1"/>
  <c r="AB33" i="5"/>
  <c r="AB35" i="5" s="1" a="1"/>
  <c r="AB35" i="5" s="1"/>
  <c r="AB36" i="5" s="1" a="1"/>
  <c r="AB36" i="5" s="1"/>
  <c r="AB37" i="5" s="1"/>
  <c r="AB38" i="5" s="1"/>
  <c r="AA33" i="5"/>
  <c r="AA35" i="5" s="1" a="1"/>
  <c r="AA35" i="5" s="1"/>
  <c r="AA36" i="5" s="1" a="1"/>
  <c r="AA36" i="5" s="1"/>
  <c r="AA37" i="5" s="1"/>
  <c r="AA38" i="5" s="1"/>
  <c r="Z32" i="5"/>
  <c r="U61" i="5"/>
  <c r="U47" i="5" a="1"/>
  <c r="U47" i="5" s="1"/>
  <c r="Y47" i="5" a="1"/>
  <c r="Y47" i="5" s="1"/>
  <c r="Z47" i="5" s="1" a="1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R445" i="5"/>
  <c r="Q445" i="5"/>
  <c r="P445" i="5"/>
  <c r="O445" i="5"/>
  <c r="N445" i="5"/>
  <c r="M445" i="5"/>
  <c r="L445" i="5"/>
  <c r="K445" i="5"/>
  <c r="J445" i="5"/>
  <c r="E24" i="5"/>
  <c r="Y9" i="5"/>
  <c r="E9" i="5"/>
  <c r="I445" i="5"/>
  <c r="H445" i="5"/>
  <c r="G445" i="5"/>
  <c r="F444" i="5"/>
  <c r="F445" i="5" s="1"/>
  <c r="F429" i="5" a="1"/>
  <c r="J850" i="4" a="1"/>
  <c r="J850" i="4" s="1"/>
  <c r="F414" i="5" a="1"/>
  <c r="J848" i="4" a="1"/>
  <c r="J848" i="4" s="1"/>
  <c r="F399" i="5" a="1"/>
  <c r="J846" i="4" a="1"/>
  <c r="J846" i="4" s="1"/>
  <c r="F384" i="5" a="1"/>
  <c r="J844" i="4" a="1"/>
  <c r="J844" i="4" s="1"/>
  <c r="F369" i="5" a="1"/>
  <c r="J842" i="4" a="1"/>
  <c r="J842" i="4" s="1"/>
  <c r="F354" i="5" a="1"/>
  <c r="J840" i="4" a="1"/>
  <c r="J840" i="4" s="1"/>
  <c r="F339" i="5" a="1"/>
  <c r="J838" i="4" a="1"/>
  <c r="J838" i="4" s="1"/>
  <c r="F324" i="5" a="1"/>
  <c r="J836" i="4" a="1"/>
  <c r="J836" i="4" s="1"/>
  <c r="F309" i="5" a="1"/>
  <c r="J834" i="4" a="1"/>
  <c r="J834" i="4" s="1"/>
  <c r="F294" i="5" a="1"/>
  <c r="J832" i="4" a="1"/>
  <c r="J832" i="4" s="1"/>
  <c r="F279" i="5" a="1"/>
  <c r="J830" i="4" a="1"/>
  <c r="J830" i="4" s="1"/>
  <c r="F264" i="5" a="1"/>
  <c r="J828" i="4" a="1"/>
  <c r="J828" i="4" s="1"/>
  <c r="F249" i="5" a="1"/>
  <c r="J826" i="4" a="1"/>
  <c r="J826" i="4" s="1"/>
  <c r="F234" i="5" a="1"/>
  <c r="J824" i="4" a="1"/>
  <c r="J824" i="4" s="1"/>
  <c r="F219" i="5" a="1"/>
  <c r="J822" i="4" a="1"/>
  <c r="J822" i="4" s="1"/>
  <c r="F204" i="5" a="1"/>
  <c r="J820" i="4" a="1"/>
  <c r="J820" i="4" s="1"/>
  <c r="F189" i="5" a="1"/>
  <c r="J818" i="4" a="1"/>
  <c r="J818" i="4" s="1"/>
  <c r="F174" i="5" a="1"/>
  <c r="J816" i="4" a="1"/>
  <c r="J816" i="4" s="1"/>
  <c r="F159" i="5" a="1"/>
  <c r="J814" i="4" a="1"/>
  <c r="J814" i="4" s="1"/>
  <c r="F144" i="5" a="1"/>
  <c r="J812" i="4" a="1"/>
  <c r="J812" i="4" s="1"/>
  <c r="F129" i="5" a="1"/>
  <c r="J810" i="4" a="1"/>
  <c r="J810" i="4" s="1"/>
  <c r="F114" i="5" a="1"/>
  <c r="J808" i="4" a="1"/>
  <c r="J808" i="4" s="1"/>
  <c r="F99" i="5" a="1"/>
  <c r="J806" i="4" a="1"/>
  <c r="J806" i="4" s="1"/>
  <c r="F84" i="5" a="1"/>
  <c r="J804" i="4" a="1"/>
  <c r="J804" i="4" s="1"/>
  <c r="F69" i="5" a="1"/>
  <c r="J802" i="4" a="1"/>
  <c r="J802" i="4" s="1"/>
  <c r="F54" i="5" a="1"/>
  <c r="J800" i="4" a="1"/>
  <c r="J800" i="4" s="1"/>
  <c r="F39" i="5" a="1"/>
  <c r="J798" i="4" a="1"/>
  <c r="J798" i="4" s="1"/>
  <c r="W30" i="5"/>
  <c r="W29" i="5"/>
  <c r="W28" i="5"/>
  <c r="W27" i="5"/>
  <c r="W26" i="5"/>
  <c r="W25" i="5"/>
  <c r="W24" i="5"/>
  <c r="W23" i="5"/>
  <c r="W17" i="5"/>
  <c r="W18" i="5"/>
  <c r="W19" i="5"/>
  <c r="W20" i="5"/>
  <c r="W21" i="5" s="1"/>
  <c r="W22" i="5" s="1"/>
  <c r="Z24" i="5" a="1"/>
  <c r="J797" i="4" a="1"/>
  <c r="J797" i="4" s="1"/>
  <c r="AC48" i="5" l="1"/>
  <c r="AC50" i="5" s="1" a="1"/>
  <c r="AC50" i="5" s="1"/>
  <c r="AC51" i="5" s="1" a="1"/>
  <c r="AC51" i="5" s="1"/>
  <c r="AC52" i="5" s="1"/>
  <c r="AC53" i="5" s="1"/>
  <c r="AB48" i="5"/>
  <c r="AB50" i="5" s="1" a="1"/>
  <c r="AB50" i="5" s="1"/>
  <c r="AB51" i="5" s="1" a="1"/>
  <c r="AB51" i="5" s="1"/>
  <c r="AB52" i="5" s="1"/>
  <c r="AB53" i="5" s="1"/>
  <c r="AA48" i="5"/>
  <c r="AA50" i="5" s="1" a="1"/>
  <c r="AA50" i="5" s="1"/>
  <c r="AA51" i="5" s="1" a="1"/>
  <c r="AA51" i="5" s="1"/>
  <c r="AA52" i="5" s="1"/>
  <c r="AA53" i="5" s="1"/>
  <c r="Z47" i="5"/>
  <c r="U76" i="5"/>
  <c r="U62" i="5" a="1"/>
  <c r="U62" i="5" s="1"/>
  <c r="Y62" i="5" a="1"/>
  <c r="Y62" i="5" s="1"/>
  <c r="Z62" i="5" s="1" a="1"/>
  <c r="U37" i="5"/>
  <c r="U38" i="5" s="1"/>
  <c r="Z33" i="5"/>
  <c r="Z35" i="5" s="1" a="1"/>
  <c r="Z35" i="5" s="1"/>
  <c r="Z36" i="5" s="1" a="1"/>
  <c r="Z36" i="5" s="1"/>
  <c r="Z37" i="5" s="1"/>
  <c r="Z38" i="5" s="1"/>
  <c r="Y39" i="5" s="1"/>
  <c r="Z24" i="5"/>
  <c r="Z25" i="5" s="1"/>
  <c r="AL25" i="5"/>
  <c r="AK25" i="5"/>
  <c r="AJ25" i="5"/>
  <c r="AI25" i="5"/>
  <c r="AH25" i="5"/>
  <c r="AG25" i="5"/>
  <c r="AF25" i="5"/>
  <c r="AE25" i="5"/>
  <c r="AD25" i="5"/>
  <c r="AC25" i="5"/>
  <c r="AB25" i="5"/>
  <c r="AA25" i="5"/>
  <c r="R40" i="5"/>
  <c r="Q40" i="5"/>
  <c r="P40" i="5"/>
  <c r="O40" i="5"/>
  <c r="N40" i="5"/>
  <c r="M40" i="5"/>
  <c r="L40" i="5"/>
  <c r="S55" i="5"/>
  <c r="R55" i="5"/>
  <c r="Q55" i="5"/>
  <c r="P55" i="5"/>
  <c r="O55" i="5"/>
  <c r="N55" i="5"/>
  <c r="M55" i="5"/>
  <c r="L55" i="5"/>
  <c r="K55" i="5"/>
  <c r="J55" i="5"/>
  <c r="I55" i="5"/>
  <c r="AL40" i="5"/>
  <c r="AK40" i="5"/>
  <c r="AJ40" i="5"/>
  <c r="AI40" i="5"/>
  <c r="AH40" i="5"/>
  <c r="AG40" i="5"/>
  <c r="AF40" i="5"/>
  <c r="AL55" i="5"/>
  <c r="AK55" i="5"/>
  <c r="AJ55" i="5"/>
  <c r="AI55" i="5"/>
  <c r="AH55" i="5"/>
  <c r="AG55" i="5"/>
  <c r="AF55" i="5"/>
  <c r="AE55" i="5"/>
  <c r="AD55" i="5"/>
  <c r="AC55" i="5"/>
  <c r="R70" i="5"/>
  <c r="Q70" i="5"/>
  <c r="P70" i="5"/>
  <c r="O70" i="5"/>
  <c r="N70" i="5"/>
  <c r="M70" i="5"/>
  <c r="L70" i="5"/>
  <c r="K70" i="5"/>
  <c r="J70" i="5"/>
  <c r="I70" i="5"/>
  <c r="R85" i="5"/>
  <c r="Q85" i="5"/>
  <c r="P85" i="5"/>
  <c r="O85" i="5"/>
  <c r="N85" i="5"/>
  <c r="M85" i="5"/>
  <c r="L85" i="5"/>
  <c r="K85" i="5"/>
  <c r="J85" i="5"/>
  <c r="AL70" i="5"/>
  <c r="AK70" i="5"/>
  <c r="AJ70" i="5"/>
  <c r="AI70" i="5"/>
  <c r="AH70" i="5"/>
  <c r="AG70" i="5"/>
  <c r="AF70" i="5"/>
  <c r="AE70" i="5"/>
  <c r="AD70" i="5"/>
  <c r="AC70" i="5"/>
  <c r="AL85" i="5"/>
  <c r="AK85" i="5"/>
  <c r="AJ85" i="5"/>
  <c r="AI85" i="5"/>
  <c r="AH85" i="5"/>
  <c r="AG85" i="5"/>
  <c r="AF85" i="5"/>
  <c r="AE85" i="5"/>
  <c r="AD85" i="5"/>
  <c r="R100" i="5"/>
  <c r="Q100" i="5"/>
  <c r="P100" i="5"/>
  <c r="O100" i="5"/>
  <c r="N100" i="5"/>
  <c r="M100" i="5"/>
  <c r="L100" i="5"/>
  <c r="K100" i="5"/>
  <c r="J100" i="5"/>
  <c r="R115" i="5"/>
  <c r="Q115" i="5"/>
  <c r="P115" i="5"/>
  <c r="O115" i="5"/>
  <c r="N115" i="5"/>
  <c r="M115" i="5"/>
  <c r="L115" i="5"/>
  <c r="K115" i="5"/>
  <c r="AL100" i="5"/>
  <c r="AK100" i="5"/>
  <c r="AJ100" i="5"/>
  <c r="AI100" i="5"/>
  <c r="AH100" i="5"/>
  <c r="AG100" i="5"/>
  <c r="AF100" i="5"/>
  <c r="AE100" i="5"/>
  <c r="AD100" i="5"/>
  <c r="AL115" i="5"/>
  <c r="AK115" i="5"/>
  <c r="AJ115" i="5"/>
  <c r="AI115" i="5"/>
  <c r="AH115" i="5"/>
  <c r="AG115" i="5"/>
  <c r="AF115" i="5"/>
  <c r="AE115" i="5"/>
  <c r="R130" i="5"/>
  <c r="Q130" i="5"/>
  <c r="P130" i="5"/>
  <c r="O130" i="5"/>
  <c r="N130" i="5"/>
  <c r="M130" i="5"/>
  <c r="L130" i="5"/>
  <c r="K130" i="5"/>
  <c r="J130" i="5"/>
  <c r="R145" i="5"/>
  <c r="Q145" i="5"/>
  <c r="P145" i="5"/>
  <c r="O145" i="5"/>
  <c r="N145" i="5"/>
  <c r="M145" i="5"/>
  <c r="L145" i="5"/>
  <c r="K145" i="5"/>
  <c r="AL130" i="5"/>
  <c r="AK130" i="5"/>
  <c r="AJ130" i="5"/>
  <c r="AI130" i="5"/>
  <c r="AH130" i="5"/>
  <c r="AG130" i="5"/>
  <c r="AF130" i="5"/>
  <c r="AE130" i="5"/>
  <c r="AD130" i="5"/>
  <c r="AL145" i="5"/>
  <c r="AK145" i="5"/>
  <c r="AJ145" i="5"/>
  <c r="AI145" i="5"/>
  <c r="AH145" i="5"/>
  <c r="AG145" i="5"/>
  <c r="AF145" i="5"/>
  <c r="AE145" i="5"/>
  <c r="R160" i="5"/>
  <c r="Q160" i="5"/>
  <c r="P160" i="5"/>
  <c r="O160" i="5"/>
  <c r="N160" i="5"/>
  <c r="M160" i="5"/>
  <c r="L160" i="5"/>
  <c r="K160" i="5"/>
  <c r="J160" i="5"/>
  <c r="I160" i="5"/>
  <c r="R175" i="5"/>
  <c r="Q175" i="5"/>
  <c r="P175" i="5"/>
  <c r="O175" i="5"/>
  <c r="N175" i="5"/>
  <c r="M175" i="5"/>
  <c r="L175" i="5"/>
  <c r="K175" i="5"/>
  <c r="J175" i="5"/>
  <c r="AL160" i="5"/>
  <c r="AK160" i="5"/>
  <c r="AJ160" i="5"/>
  <c r="AI160" i="5"/>
  <c r="AH160" i="5"/>
  <c r="AG160" i="5"/>
  <c r="AF160" i="5"/>
  <c r="AE160" i="5"/>
  <c r="AD160" i="5"/>
  <c r="AC160" i="5"/>
  <c r="AL175" i="5"/>
  <c r="AK175" i="5"/>
  <c r="AJ175" i="5"/>
  <c r="AI175" i="5"/>
  <c r="AH175" i="5"/>
  <c r="AG175" i="5"/>
  <c r="AF175" i="5"/>
  <c r="AE175" i="5"/>
  <c r="AD175" i="5"/>
  <c r="R190" i="5"/>
  <c r="Q190" i="5"/>
  <c r="P190" i="5"/>
  <c r="O190" i="5"/>
  <c r="N190" i="5"/>
  <c r="M190" i="5"/>
  <c r="L190" i="5"/>
  <c r="K190" i="5"/>
  <c r="J190" i="5"/>
  <c r="I190" i="5"/>
  <c r="R205" i="5"/>
  <c r="Q205" i="5"/>
  <c r="P205" i="5"/>
  <c r="O205" i="5"/>
  <c r="N205" i="5"/>
  <c r="M205" i="5"/>
  <c r="L205" i="5"/>
  <c r="K205" i="5"/>
  <c r="J205" i="5"/>
  <c r="I205" i="5"/>
  <c r="AL190" i="5"/>
  <c r="AK190" i="5"/>
  <c r="AJ190" i="5"/>
  <c r="AI190" i="5"/>
  <c r="AH190" i="5"/>
  <c r="AG190" i="5"/>
  <c r="AF190" i="5"/>
  <c r="AE190" i="5"/>
  <c r="AD190" i="5"/>
  <c r="AC190" i="5"/>
  <c r="AL205" i="5"/>
  <c r="AK205" i="5"/>
  <c r="AJ205" i="5"/>
  <c r="AI205" i="5"/>
  <c r="AH205" i="5"/>
  <c r="AG205" i="5"/>
  <c r="AF205" i="5"/>
  <c r="AE205" i="5"/>
  <c r="AD205" i="5"/>
  <c r="AC205" i="5"/>
  <c r="R220" i="5"/>
  <c r="Q220" i="5"/>
  <c r="P220" i="5"/>
  <c r="O220" i="5"/>
  <c r="N220" i="5"/>
  <c r="M220" i="5"/>
  <c r="L220" i="5"/>
  <c r="K220" i="5"/>
  <c r="J220" i="5"/>
  <c r="I220" i="5"/>
  <c r="R235" i="5"/>
  <c r="Q235" i="5"/>
  <c r="P235" i="5"/>
  <c r="O235" i="5"/>
  <c r="N235" i="5"/>
  <c r="M235" i="5"/>
  <c r="L235" i="5"/>
  <c r="K235" i="5"/>
  <c r="J235" i="5"/>
  <c r="I235" i="5"/>
  <c r="AL220" i="5"/>
  <c r="AK220" i="5"/>
  <c r="AJ220" i="5"/>
  <c r="AI220" i="5"/>
  <c r="AH220" i="5"/>
  <c r="AG220" i="5"/>
  <c r="AF220" i="5"/>
  <c r="AE220" i="5"/>
  <c r="AL235" i="5"/>
  <c r="AK235" i="5"/>
  <c r="AJ235" i="5"/>
  <c r="AI235" i="5"/>
  <c r="AH235" i="5"/>
  <c r="AG235" i="5"/>
  <c r="AF235" i="5"/>
  <c r="AE235" i="5"/>
  <c r="AD235" i="5"/>
  <c r="AC235" i="5"/>
  <c r="R250" i="5"/>
  <c r="Q250" i="5"/>
  <c r="P250" i="5"/>
  <c r="O250" i="5"/>
  <c r="N250" i="5"/>
  <c r="M250" i="5"/>
  <c r="L250" i="5"/>
  <c r="K250" i="5"/>
  <c r="J250" i="5"/>
  <c r="I250" i="5"/>
  <c r="H250" i="5"/>
  <c r="R265" i="5"/>
  <c r="Q265" i="5"/>
  <c r="P265" i="5"/>
  <c r="O265" i="5"/>
  <c r="N265" i="5"/>
  <c r="M265" i="5"/>
  <c r="L265" i="5"/>
  <c r="K265" i="5"/>
  <c r="J265" i="5"/>
  <c r="I265" i="5"/>
  <c r="AL250" i="5"/>
  <c r="AK250" i="5"/>
  <c r="AJ250" i="5"/>
  <c r="AI250" i="5"/>
  <c r="AH250" i="5"/>
  <c r="AG250" i="5"/>
  <c r="AF250" i="5"/>
  <c r="AE250" i="5"/>
  <c r="AD250" i="5"/>
  <c r="AC250" i="5"/>
  <c r="AL265" i="5"/>
  <c r="AK265" i="5"/>
  <c r="AJ265" i="5"/>
  <c r="AI265" i="5"/>
  <c r="AH265" i="5"/>
  <c r="AG265" i="5"/>
  <c r="AF265" i="5"/>
  <c r="AE265" i="5"/>
  <c r="AD265" i="5"/>
  <c r="R280" i="5"/>
  <c r="Q280" i="5"/>
  <c r="P280" i="5"/>
  <c r="O280" i="5"/>
  <c r="N280" i="5"/>
  <c r="M280" i="5"/>
  <c r="L280" i="5"/>
  <c r="K280" i="5"/>
  <c r="R295" i="5"/>
  <c r="Q295" i="5"/>
  <c r="P295" i="5"/>
  <c r="O295" i="5"/>
  <c r="N295" i="5"/>
  <c r="M295" i="5"/>
  <c r="L295" i="5"/>
  <c r="K295" i="5"/>
  <c r="J295" i="5"/>
  <c r="I295" i="5"/>
  <c r="AL280" i="5"/>
  <c r="AK280" i="5"/>
  <c r="AJ280" i="5"/>
  <c r="AI280" i="5"/>
  <c r="AH280" i="5"/>
  <c r="AG280" i="5"/>
  <c r="AF280" i="5"/>
  <c r="AE280" i="5"/>
  <c r="AL295" i="5"/>
  <c r="AK295" i="5"/>
  <c r="AJ295" i="5"/>
  <c r="AI295" i="5"/>
  <c r="AH295" i="5"/>
  <c r="AG295" i="5"/>
  <c r="AF295" i="5"/>
  <c r="R310" i="5"/>
  <c r="Q310" i="5"/>
  <c r="P310" i="5"/>
  <c r="O310" i="5"/>
  <c r="N310" i="5"/>
  <c r="M310" i="5"/>
  <c r="L310" i="5"/>
  <c r="K310" i="5"/>
  <c r="J310" i="5"/>
  <c r="I310" i="5"/>
  <c r="R325" i="5"/>
  <c r="Q325" i="5"/>
  <c r="P325" i="5"/>
  <c r="O325" i="5"/>
  <c r="N325" i="5"/>
  <c r="M325" i="5"/>
  <c r="L325" i="5"/>
  <c r="K325" i="5"/>
  <c r="J325" i="5"/>
  <c r="I325" i="5"/>
  <c r="AL310" i="5"/>
  <c r="AK310" i="5"/>
  <c r="AJ310" i="5"/>
  <c r="AI310" i="5"/>
  <c r="AH310" i="5"/>
  <c r="AG310" i="5"/>
  <c r="AF310" i="5"/>
  <c r="AE310" i="5"/>
  <c r="AD310" i="5"/>
  <c r="AC310" i="5"/>
  <c r="AL325" i="5"/>
  <c r="AK325" i="5"/>
  <c r="AJ325" i="5"/>
  <c r="AI325" i="5"/>
  <c r="AH325" i="5"/>
  <c r="AG325" i="5"/>
  <c r="AF325" i="5"/>
  <c r="AE325" i="5"/>
  <c r="R340" i="5"/>
  <c r="Q340" i="5"/>
  <c r="P340" i="5"/>
  <c r="O340" i="5"/>
  <c r="N340" i="5"/>
  <c r="M340" i="5"/>
  <c r="L340" i="5"/>
  <c r="K340" i="5"/>
  <c r="J340" i="5"/>
  <c r="I340" i="5"/>
  <c r="R355" i="5"/>
  <c r="Q355" i="5"/>
  <c r="P355" i="5"/>
  <c r="O355" i="5"/>
  <c r="N355" i="5"/>
  <c r="M355" i="5"/>
  <c r="L355" i="5"/>
  <c r="K355" i="5"/>
  <c r="J355" i="5"/>
  <c r="AL340" i="5"/>
  <c r="AK340" i="5"/>
  <c r="AJ340" i="5"/>
  <c r="AI340" i="5"/>
  <c r="AH340" i="5"/>
  <c r="AG340" i="5"/>
  <c r="AF340" i="5"/>
  <c r="AE340" i="5"/>
  <c r="AD340" i="5"/>
  <c r="AC340" i="5"/>
  <c r="AL355" i="5"/>
  <c r="AK355" i="5"/>
  <c r="AJ355" i="5"/>
  <c r="AI355" i="5"/>
  <c r="AH355" i="5"/>
  <c r="AG355" i="5"/>
  <c r="AF355" i="5"/>
  <c r="AE355" i="5"/>
  <c r="AD355" i="5"/>
  <c r="R370" i="5"/>
  <c r="Q370" i="5"/>
  <c r="P370" i="5"/>
  <c r="O370" i="5"/>
  <c r="N370" i="5"/>
  <c r="M370" i="5"/>
  <c r="L370" i="5"/>
  <c r="K370" i="5"/>
  <c r="J370" i="5"/>
  <c r="R385" i="5"/>
  <c r="Q385" i="5"/>
  <c r="P385" i="5"/>
  <c r="O385" i="5"/>
  <c r="N385" i="5"/>
  <c r="M385" i="5"/>
  <c r="L385" i="5"/>
  <c r="K385" i="5"/>
  <c r="J385" i="5"/>
  <c r="I385" i="5"/>
  <c r="AL370" i="5"/>
  <c r="AK370" i="5"/>
  <c r="AJ370" i="5"/>
  <c r="AI370" i="5"/>
  <c r="AH370" i="5"/>
  <c r="AG370" i="5"/>
  <c r="AF370" i="5"/>
  <c r="AE370" i="5"/>
  <c r="AD370" i="5"/>
  <c r="AL385" i="5"/>
  <c r="AK385" i="5"/>
  <c r="AJ385" i="5"/>
  <c r="AI385" i="5"/>
  <c r="AH385" i="5"/>
  <c r="AG385" i="5"/>
  <c r="AF385" i="5"/>
  <c r="AE385" i="5"/>
  <c r="AD385" i="5"/>
  <c r="AC385" i="5"/>
  <c r="R400" i="5"/>
  <c r="Q400" i="5"/>
  <c r="P400" i="5"/>
  <c r="O400" i="5"/>
  <c r="N400" i="5"/>
  <c r="M400" i="5"/>
  <c r="L400" i="5"/>
  <c r="K400" i="5"/>
  <c r="J400" i="5"/>
  <c r="I400" i="5"/>
  <c r="R415" i="5"/>
  <c r="Q415" i="5"/>
  <c r="P415" i="5"/>
  <c r="O415" i="5"/>
  <c r="N415" i="5"/>
  <c r="M415" i="5"/>
  <c r="L415" i="5"/>
  <c r="K415" i="5"/>
  <c r="J415" i="5"/>
  <c r="I415" i="5"/>
  <c r="AL400" i="5"/>
  <c r="AK400" i="5"/>
  <c r="AJ400" i="5"/>
  <c r="AI400" i="5"/>
  <c r="AH400" i="5"/>
  <c r="AG400" i="5"/>
  <c r="AF400" i="5"/>
  <c r="AE400" i="5"/>
  <c r="AD400" i="5"/>
  <c r="AL415" i="5"/>
  <c r="AK415" i="5"/>
  <c r="AJ415" i="5"/>
  <c r="AI415" i="5"/>
  <c r="AH415" i="5"/>
  <c r="F429" i="5"/>
  <c r="F430" i="5" s="1"/>
  <c r="R430" i="5"/>
  <c r="Q430" i="5"/>
  <c r="P430" i="5"/>
  <c r="O430" i="5"/>
  <c r="N430" i="5"/>
  <c r="M430" i="5"/>
  <c r="L430" i="5"/>
  <c r="K430" i="5"/>
  <c r="J430" i="5"/>
  <c r="I430" i="5"/>
  <c r="H430" i="5"/>
  <c r="G430" i="5"/>
  <c r="AL430" i="5"/>
  <c r="AK430" i="5"/>
  <c r="AJ430" i="5"/>
  <c r="AI430" i="5"/>
  <c r="AH430" i="5"/>
  <c r="AG430" i="5"/>
  <c r="AF430" i="5"/>
  <c r="AE430" i="5"/>
  <c r="AD430" i="5"/>
  <c r="AC430" i="5"/>
  <c r="AL445" i="5"/>
  <c r="AK445" i="5"/>
  <c r="AJ445" i="5"/>
  <c r="AI445" i="5"/>
  <c r="AH445" i="5"/>
  <c r="AG445" i="5"/>
  <c r="AF445" i="5"/>
  <c r="AE445" i="5"/>
  <c r="AD445" i="5"/>
  <c r="J447" i="5" a="1"/>
  <c r="J447" i="5" s="1"/>
  <c r="J448" i="5" a="1"/>
  <c r="J448" i="5" s="1"/>
  <c r="J449" i="5" s="1"/>
  <c r="K447" i="5" a="1"/>
  <c r="K447" i="5" s="1"/>
  <c r="K448" i="5" a="1"/>
  <c r="K448" i="5" s="1"/>
  <c r="K449" i="5" s="1"/>
  <c r="L447" i="5" a="1"/>
  <c r="L447" i="5" s="1"/>
  <c r="L448" i="5" a="1"/>
  <c r="L448" i="5" s="1"/>
  <c r="L449" i="5" s="1"/>
  <c r="M447" i="5" a="1"/>
  <c r="M447" i="5" s="1"/>
  <c r="M448" i="5" a="1"/>
  <c r="M448" i="5" s="1"/>
  <c r="M449" i="5" s="1"/>
  <c r="N447" i="5" a="1"/>
  <c r="N447" i="5" s="1"/>
  <c r="N448" i="5" a="1"/>
  <c r="N448" i="5" s="1"/>
  <c r="N449" i="5" s="1"/>
  <c r="O447" i="5" a="1"/>
  <c r="O447" i="5" s="1"/>
  <c r="O448" i="5" a="1"/>
  <c r="O448" i="5" s="1"/>
  <c r="O449" i="5" s="1"/>
  <c r="P447" i="5" a="1"/>
  <c r="P447" i="5" s="1"/>
  <c r="P448" i="5" a="1"/>
  <c r="P448" i="5" s="1"/>
  <c r="P449" i="5" s="1"/>
  <c r="Q447" i="5" a="1"/>
  <c r="Q447" i="5" s="1"/>
  <c r="Q448" i="5" a="1"/>
  <c r="Q448" i="5" s="1"/>
  <c r="Q449" i="5" s="1"/>
  <c r="R447" i="5" a="1"/>
  <c r="R447" i="5" s="1"/>
  <c r="R448" i="5" a="1"/>
  <c r="R448" i="5" s="1"/>
  <c r="R449" i="5" s="1"/>
  <c r="F9" i="5" a="1"/>
  <c r="J794" i="4" a="1"/>
  <c r="J794" i="4" s="1"/>
  <c r="Z9" i="5" a="1"/>
  <c r="J795" i="4" a="1"/>
  <c r="J795" i="4" s="1"/>
  <c r="F24" i="5" a="1"/>
  <c r="J796" i="4" a="1"/>
  <c r="J796" i="4" s="1"/>
  <c r="Z27" i="5" a="1"/>
  <c r="Z27" i="5" s="1"/>
  <c r="Z28" i="5" a="1"/>
  <c r="Z28" i="5" s="1"/>
  <c r="Z29" i="5" s="1"/>
  <c r="K40" i="5"/>
  <c r="J40" i="5"/>
  <c r="I40" i="5"/>
  <c r="H40" i="5"/>
  <c r="G40" i="5"/>
  <c r="F39" i="5"/>
  <c r="F40" i="5" s="1"/>
  <c r="H55" i="5"/>
  <c r="G55" i="5"/>
  <c r="F54" i="5"/>
  <c r="F55" i="5" s="1"/>
  <c r="H70" i="5"/>
  <c r="G70" i="5"/>
  <c r="F69" i="5"/>
  <c r="F70" i="5" s="1"/>
  <c r="I85" i="5"/>
  <c r="H85" i="5"/>
  <c r="G85" i="5"/>
  <c r="F84" i="5"/>
  <c r="F85" i="5" s="1"/>
  <c r="I100" i="5"/>
  <c r="H100" i="5"/>
  <c r="G100" i="5"/>
  <c r="F99" i="5"/>
  <c r="F100" i="5" s="1"/>
  <c r="J115" i="5"/>
  <c r="I115" i="5"/>
  <c r="H115" i="5"/>
  <c r="G115" i="5"/>
  <c r="F114" i="5"/>
  <c r="F115" i="5" s="1"/>
  <c r="I130" i="5"/>
  <c r="H130" i="5"/>
  <c r="G130" i="5"/>
  <c r="F129" i="5"/>
  <c r="F130" i="5" s="1"/>
  <c r="J145" i="5"/>
  <c r="I145" i="5"/>
  <c r="H145" i="5"/>
  <c r="G145" i="5"/>
  <c r="F144" i="5"/>
  <c r="F145" i="5" s="1"/>
  <c r="H160" i="5"/>
  <c r="G160" i="5"/>
  <c r="F159" i="5"/>
  <c r="F160" i="5" s="1"/>
  <c r="I175" i="5"/>
  <c r="H175" i="5"/>
  <c r="G175" i="5"/>
  <c r="F174" i="5"/>
  <c r="F175" i="5" s="1"/>
  <c r="H190" i="5"/>
  <c r="G190" i="5"/>
  <c r="F189" i="5"/>
  <c r="F190" i="5" s="1"/>
  <c r="H205" i="5"/>
  <c r="G205" i="5"/>
  <c r="F204" i="5"/>
  <c r="F205" i="5" s="1"/>
  <c r="H220" i="5"/>
  <c r="G220" i="5"/>
  <c r="F219" i="5"/>
  <c r="F220" i="5" s="1"/>
  <c r="H235" i="5"/>
  <c r="G235" i="5"/>
  <c r="F234" i="5"/>
  <c r="F235" i="5" s="1"/>
  <c r="G250" i="5"/>
  <c r="F249" i="5"/>
  <c r="F250" i="5" s="1"/>
  <c r="H265" i="5"/>
  <c r="G265" i="5"/>
  <c r="F264" i="5"/>
  <c r="F265" i="5" s="1"/>
  <c r="J280" i="5"/>
  <c r="I280" i="5"/>
  <c r="H280" i="5"/>
  <c r="G280" i="5"/>
  <c r="F279" i="5"/>
  <c r="F280" i="5" s="1"/>
  <c r="H295" i="5"/>
  <c r="G295" i="5"/>
  <c r="F294" i="5"/>
  <c r="F295" i="5" s="1"/>
  <c r="H310" i="5"/>
  <c r="G310" i="5"/>
  <c r="F309" i="5"/>
  <c r="F310" i="5" s="1"/>
  <c r="H325" i="5"/>
  <c r="G325" i="5"/>
  <c r="F324" i="5"/>
  <c r="F325" i="5" s="1"/>
  <c r="H340" i="5"/>
  <c r="G340" i="5"/>
  <c r="F339" i="5"/>
  <c r="F340" i="5" s="1"/>
  <c r="I355" i="5"/>
  <c r="H355" i="5"/>
  <c r="G355" i="5"/>
  <c r="F354" i="5"/>
  <c r="F355" i="5" s="1"/>
  <c r="I370" i="5"/>
  <c r="H370" i="5"/>
  <c r="G370" i="5"/>
  <c r="F369" i="5"/>
  <c r="F370" i="5" s="1"/>
  <c r="H385" i="5"/>
  <c r="G385" i="5"/>
  <c r="F384" i="5"/>
  <c r="F385" i="5" s="1"/>
  <c r="H400" i="5"/>
  <c r="G400" i="5"/>
  <c r="F399" i="5"/>
  <c r="F400" i="5" s="1"/>
  <c r="H415" i="5"/>
  <c r="G415" i="5"/>
  <c r="F414" i="5"/>
  <c r="F415" i="5" s="1"/>
  <c r="F432" i="5" a="1"/>
  <c r="F432" i="5" s="1"/>
  <c r="F433" i="5" a="1"/>
  <c r="F433" i="5" s="1"/>
  <c r="F434" i="5" s="1"/>
  <c r="F447" i="5" a="1"/>
  <c r="F447" i="5" s="1"/>
  <c r="F448" i="5" a="1"/>
  <c r="F448" i="5" s="1"/>
  <c r="F449" i="5" s="1"/>
  <c r="G447" i="5" a="1"/>
  <c r="G447" i="5" s="1"/>
  <c r="G448" i="5" a="1"/>
  <c r="G448" i="5" s="1"/>
  <c r="G449" i="5" s="1"/>
  <c r="H447" i="5" a="1"/>
  <c r="H447" i="5" s="1"/>
  <c r="H448" i="5" a="1"/>
  <c r="H448" i="5" s="1"/>
  <c r="H449" i="5" s="1"/>
  <c r="I447" i="5" a="1"/>
  <c r="I447" i="5" s="1"/>
  <c r="I448" i="5" a="1"/>
  <c r="I448" i="5" s="1"/>
  <c r="I449" i="5" s="1"/>
  <c r="Z39" i="5" l="1" a="1"/>
  <c r="J799" i="4" a="1"/>
  <c r="J799" i="4" s="1"/>
  <c r="W45" i="5"/>
  <c r="W44" i="5"/>
  <c r="W43" i="5"/>
  <c r="W42" i="5"/>
  <c r="W41" i="5"/>
  <c r="W40" i="5"/>
  <c r="W32" i="5"/>
  <c r="W33" i="5"/>
  <c r="W34" i="5"/>
  <c r="W35" i="5"/>
  <c r="W36" i="5" s="1"/>
  <c r="W37" i="5" s="1"/>
  <c r="W38" i="5" s="1"/>
  <c r="W39" i="5" s="1"/>
  <c r="AC63" i="5"/>
  <c r="AC65" i="5" s="1" a="1"/>
  <c r="AC65" i="5" s="1"/>
  <c r="AC66" i="5" s="1" a="1"/>
  <c r="AC66" i="5" s="1"/>
  <c r="AC67" i="5" s="1"/>
  <c r="AC68" i="5" s="1"/>
  <c r="AB63" i="5"/>
  <c r="AB65" i="5" s="1" a="1"/>
  <c r="AB65" i="5" s="1"/>
  <c r="AB66" i="5" s="1" a="1"/>
  <c r="AB66" i="5" s="1"/>
  <c r="AB67" i="5" s="1"/>
  <c r="AB68" i="5" s="1"/>
  <c r="AA63" i="5"/>
  <c r="AA65" i="5" s="1" a="1"/>
  <c r="AA65" i="5" s="1"/>
  <c r="AA66" i="5" s="1" a="1"/>
  <c r="AA66" i="5" s="1"/>
  <c r="AA67" i="5" s="1"/>
  <c r="AA68" i="5" s="1"/>
  <c r="Z62" i="5"/>
  <c r="U91" i="5"/>
  <c r="U77" i="5" a="1"/>
  <c r="U77" i="5" s="1"/>
  <c r="Y77" i="5" a="1"/>
  <c r="Y77" i="5" s="1"/>
  <c r="Z77" i="5" s="1" a="1"/>
  <c r="AD78" i="5" s="1"/>
  <c r="AD80" i="5" s="1" a="1"/>
  <c r="AD80" i="5" s="1"/>
  <c r="AD81" i="5" s="1" a="1"/>
  <c r="AD81" i="5" s="1"/>
  <c r="AD82" i="5" s="1"/>
  <c r="AD83" i="5" s="1"/>
  <c r="U52" i="5"/>
  <c r="U53" i="5" s="1"/>
  <c r="Z48" i="5"/>
  <c r="Z50" i="5" s="1" a="1"/>
  <c r="Z50" i="5" s="1"/>
  <c r="Z51" i="5" s="1" a="1"/>
  <c r="Z51" i="5" s="1"/>
  <c r="Z52" i="5" s="1"/>
  <c r="Z53" i="5" s="1"/>
  <c r="Y54" i="5" s="1"/>
  <c r="R25" i="5"/>
  <c r="Q25" i="5"/>
  <c r="P25" i="5"/>
  <c r="O25" i="5"/>
  <c r="N25" i="5"/>
  <c r="M25" i="5"/>
  <c r="L25" i="5"/>
  <c r="K25" i="5"/>
  <c r="AL10" i="5"/>
  <c r="AK10" i="5"/>
  <c r="AJ10" i="5"/>
  <c r="AI10" i="5"/>
  <c r="AH10" i="5"/>
  <c r="AG10" i="5"/>
  <c r="AF10" i="5"/>
  <c r="AE10" i="5"/>
  <c r="AD10" i="5"/>
  <c r="J10" i="5"/>
  <c r="K10" i="5"/>
  <c r="L10" i="5"/>
  <c r="M10" i="5"/>
  <c r="N10" i="5"/>
  <c r="O10" i="5"/>
  <c r="P10" i="5"/>
  <c r="Q10" i="5"/>
  <c r="R10" i="5"/>
  <c r="AD447" i="5" a="1"/>
  <c r="AD447" i="5" s="1"/>
  <c r="AD448" i="5" a="1"/>
  <c r="AD448" i="5" s="1"/>
  <c r="AD449" i="5" s="1"/>
  <c r="AE447" i="5" a="1"/>
  <c r="AE447" i="5" s="1"/>
  <c r="AE448" i="5" a="1"/>
  <c r="AE448" i="5" s="1"/>
  <c r="AE449" i="5" s="1"/>
  <c r="AF447" i="5" a="1"/>
  <c r="AF447" i="5" s="1"/>
  <c r="AF448" i="5" a="1"/>
  <c r="AF448" i="5" s="1"/>
  <c r="AF449" i="5" s="1"/>
  <c r="AG447" i="5" a="1"/>
  <c r="AG447" i="5" s="1"/>
  <c r="AG448" i="5" a="1"/>
  <c r="AG448" i="5" s="1"/>
  <c r="AG449" i="5" s="1"/>
  <c r="AH447" i="5" a="1"/>
  <c r="AH447" i="5" s="1"/>
  <c r="AH448" i="5" a="1"/>
  <c r="AH448" i="5" s="1"/>
  <c r="AH449" i="5" s="1"/>
  <c r="AI447" i="5" a="1"/>
  <c r="AI447" i="5" s="1"/>
  <c r="AI448" i="5" a="1"/>
  <c r="AI448" i="5" s="1"/>
  <c r="AI449" i="5" s="1"/>
  <c r="AJ447" i="5" a="1"/>
  <c r="AJ447" i="5" s="1"/>
  <c r="AJ448" i="5" a="1"/>
  <c r="AJ448" i="5" s="1"/>
  <c r="AJ449" i="5" s="1"/>
  <c r="AK447" i="5" a="1"/>
  <c r="AK447" i="5" s="1"/>
  <c r="AK448" i="5" a="1"/>
  <c r="AK448" i="5" s="1"/>
  <c r="AK449" i="5" s="1"/>
  <c r="AL447" i="5" a="1"/>
  <c r="AL447" i="5" s="1"/>
  <c r="AL448" i="5" a="1"/>
  <c r="AL448" i="5" s="1"/>
  <c r="AL449" i="5" s="1"/>
  <c r="AC432" i="5" a="1"/>
  <c r="AC432" i="5" s="1"/>
  <c r="AC433" i="5" a="1"/>
  <c r="AC433" i="5" s="1"/>
  <c r="AC434" i="5" s="1"/>
  <c r="AD432" i="5" a="1"/>
  <c r="AD432" i="5" s="1"/>
  <c r="AD433" i="5" a="1"/>
  <c r="AD433" i="5" s="1"/>
  <c r="AD434" i="5" s="1"/>
  <c r="AE432" i="5" a="1"/>
  <c r="AE432" i="5" s="1"/>
  <c r="AE433" i="5" a="1"/>
  <c r="AE433" i="5" s="1"/>
  <c r="AE434" i="5" s="1"/>
  <c r="AF432" i="5" a="1"/>
  <c r="AF432" i="5" s="1"/>
  <c r="AF433" i="5" a="1"/>
  <c r="AF433" i="5" s="1"/>
  <c r="AF434" i="5" s="1"/>
  <c r="AG432" i="5" a="1"/>
  <c r="AG432" i="5" s="1"/>
  <c r="AG433" i="5" a="1"/>
  <c r="AG433" i="5" s="1"/>
  <c r="AG434" i="5" s="1"/>
  <c r="AH432" i="5" a="1"/>
  <c r="AH432" i="5" s="1"/>
  <c r="AH433" i="5" a="1"/>
  <c r="AH433" i="5" s="1"/>
  <c r="AH434" i="5" s="1"/>
  <c r="AI432" i="5" a="1"/>
  <c r="AI432" i="5" s="1"/>
  <c r="AI433" i="5" a="1"/>
  <c r="AI433" i="5" s="1"/>
  <c r="AI434" i="5" s="1"/>
  <c r="AJ432" i="5" a="1"/>
  <c r="AJ432" i="5" s="1"/>
  <c r="AJ433" i="5" a="1"/>
  <c r="AJ433" i="5" s="1"/>
  <c r="AJ434" i="5" s="1"/>
  <c r="AK432" i="5" a="1"/>
  <c r="AK432" i="5" s="1"/>
  <c r="AK433" i="5" a="1"/>
  <c r="AK433" i="5" s="1"/>
  <c r="AK434" i="5" s="1"/>
  <c r="AL432" i="5" a="1"/>
  <c r="AL432" i="5" s="1"/>
  <c r="AL433" i="5" a="1"/>
  <c r="AL433" i="5" s="1"/>
  <c r="AL434" i="5" s="1"/>
  <c r="G432" i="5" a="1"/>
  <c r="G432" i="5" s="1"/>
  <c r="G433" i="5" a="1"/>
  <c r="G433" i="5" s="1"/>
  <c r="G434" i="5" s="1"/>
  <c r="H432" i="5" a="1"/>
  <c r="H432" i="5" s="1"/>
  <c r="H433" i="5" a="1"/>
  <c r="H433" i="5" s="1"/>
  <c r="H434" i="5" s="1"/>
  <c r="I432" i="5" a="1"/>
  <c r="I432" i="5" s="1"/>
  <c r="I433" i="5" a="1"/>
  <c r="I433" i="5" s="1"/>
  <c r="I434" i="5" s="1"/>
  <c r="J432" i="5" a="1"/>
  <c r="J432" i="5" s="1"/>
  <c r="J433" i="5" a="1"/>
  <c r="J433" i="5" s="1"/>
  <c r="J434" i="5" s="1"/>
  <c r="K432" i="5" a="1"/>
  <c r="K432" i="5" s="1"/>
  <c r="K433" i="5" a="1"/>
  <c r="K433" i="5" s="1"/>
  <c r="K434" i="5" s="1"/>
  <c r="L432" i="5" a="1"/>
  <c r="L432" i="5" s="1"/>
  <c r="L433" i="5" a="1"/>
  <c r="L433" i="5" s="1"/>
  <c r="L434" i="5" s="1"/>
  <c r="M432" i="5" a="1"/>
  <c r="M432" i="5" s="1"/>
  <c r="M433" i="5" a="1"/>
  <c r="M433" i="5" s="1"/>
  <c r="M434" i="5" s="1"/>
  <c r="N432" i="5" a="1"/>
  <c r="N432" i="5" s="1"/>
  <c r="N433" i="5" a="1"/>
  <c r="N433" i="5" s="1"/>
  <c r="N434" i="5" s="1"/>
  <c r="O432" i="5" a="1"/>
  <c r="O432" i="5" s="1"/>
  <c r="O433" i="5" a="1"/>
  <c r="O433" i="5" s="1"/>
  <c r="O434" i="5" s="1"/>
  <c r="P432" i="5" a="1"/>
  <c r="P432" i="5" s="1"/>
  <c r="P433" i="5" a="1"/>
  <c r="P433" i="5" s="1"/>
  <c r="P434" i="5" s="1"/>
  <c r="Q432" i="5" a="1"/>
  <c r="Q432" i="5" s="1"/>
  <c r="Q433" i="5" a="1"/>
  <c r="Q433" i="5" s="1"/>
  <c r="Q434" i="5" s="1"/>
  <c r="R432" i="5" a="1"/>
  <c r="R432" i="5" s="1"/>
  <c r="R433" i="5" a="1"/>
  <c r="R433" i="5" s="1"/>
  <c r="R434" i="5" s="1"/>
  <c r="AH417" i="5" a="1"/>
  <c r="AH417" i="5" s="1"/>
  <c r="AH418" i="5" a="1"/>
  <c r="AH418" i="5" s="1"/>
  <c r="AH419" i="5" s="1"/>
  <c r="AI417" i="5" a="1"/>
  <c r="AI417" i="5" s="1"/>
  <c r="AI418" i="5" a="1"/>
  <c r="AI418" i="5" s="1"/>
  <c r="AI419" i="5" s="1"/>
  <c r="AJ417" i="5" a="1"/>
  <c r="AJ417" i="5" s="1"/>
  <c r="AJ418" i="5" a="1"/>
  <c r="AJ418" i="5" s="1"/>
  <c r="AJ419" i="5" s="1"/>
  <c r="AK417" i="5" a="1"/>
  <c r="AK417" i="5" s="1"/>
  <c r="AK418" i="5" a="1"/>
  <c r="AK418" i="5" s="1"/>
  <c r="AK419" i="5" s="1"/>
  <c r="AL417" i="5" a="1"/>
  <c r="AL417" i="5" s="1"/>
  <c r="AL418" i="5" a="1"/>
  <c r="AL418" i="5" s="1"/>
  <c r="AL419" i="5" s="1"/>
  <c r="AD402" i="5" a="1"/>
  <c r="AD402" i="5" s="1"/>
  <c r="AD403" i="5" a="1"/>
  <c r="AD403" i="5" s="1"/>
  <c r="AD404" i="5" s="1"/>
  <c r="AE402" i="5" a="1"/>
  <c r="AE402" i="5" s="1"/>
  <c r="AE403" i="5" a="1"/>
  <c r="AE403" i="5" s="1"/>
  <c r="AE404" i="5" s="1"/>
  <c r="AF402" i="5" a="1"/>
  <c r="AF402" i="5" s="1"/>
  <c r="AF403" i="5" a="1"/>
  <c r="AF403" i="5" s="1"/>
  <c r="AF404" i="5" s="1"/>
  <c r="AG402" i="5" a="1"/>
  <c r="AG402" i="5" s="1"/>
  <c r="AG403" i="5" a="1"/>
  <c r="AG403" i="5" s="1"/>
  <c r="AG404" i="5" s="1"/>
  <c r="AH402" i="5" a="1"/>
  <c r="AH402" i="5" s="1"/>
  <c r="AH403" i="5" a="1"/>
  <c r="AH403" i="5" s="1"/>
  <c r="AH404" i="5" s="1"/>
  <c r="AI402" i="5" a="1"/>
  <c r="AI402" i="5" s="1"/>
  <c r="AI403" i="5" a="1"/>
  <c r="AI403" i="5" s="1"/>
  <c r="AI404" i="5" s="1"/>
  <c r="AJ402" i="5" a="1"/>
  <c r="AJ402" i="5" s="1"/>
  <c r="AJ403" i="5" a="1"/>
  <c r="AJ403" i="5" s="1"/>
  <c r="AJ404" i="5" s="1"/>
  <c r="AK402" i="5" a="1"/>
  <c r="AK402" i="5" s="1"/>
  <c r="AK403" i="5" a="1"/>
  <c r="AK403" i="5" s="1"/>
  <c r="AK404" i="5" s="1"/>
  <c r="AL402" i="5" a="1"/>
  <c r="AL402" i="5" s="1"/>
  <c r="AL403" i="5" a="1"/>
  <c r="AL403" i="5" s="1"/>
  <c r="AL404" i="5" s="1"/>
  <c r="I417" i="5" a="1"/>
  <c r="I417" i="5" s="1"/>
  <c r="I418" i="5" a="1"/>
  <c r="I418" i="5" s="1"/>
  <c r="I419" i="5" s="1"/>
  <c r="J417" i="5" a="1"/>
  <c r="J417" i="5" s="1"/>
  <c r="J418" i="5" a="1"/>
  <c r="J418" i="5" s="1"/>
  <c r="J419" i="5" s="1"/>
  <c r="K417" i="5" a="1"/>
  <c r="K417" i="5" s="1"/>
  <c r="K418" i="5" a="1"/>
  <c r="K418" i="5" s="1"/>
  <c r="K419" i="5" s="1"/>
  <c r="L417" i="5" a="1"/>
  <c r="L417" i="5" s="1"/>
  <c r="L418" i="5" a="1"/>
  <c r="L418" i="5" s="1"/>
  <c r="L419" i="5" s="1"/>
  <c r="M417" i="5" a="1"/>
  <c r="M417" i="5" s="1"/>
  <c r="M418" i="5" a="1"/>
  <c r="M418" i="5" s="1"/>
  <c r="M419" i="5" s="1"/>
  <c r="N417" i="5" a="1"/>
  <c r="N417" i="5" s="1"/>
  <c r="N418" i="5" a="1"/>
  <c r="N418" i="5" s="1"/>
  <c r="N419" i="5" s="1"/>
  <c r="O417" i="5" a="1"/>
  <c r="O417" i="5" s="1"/>
  <c r="O418" i="5" a="1"/>
  <c r="O418" i="5" s="1"/>
  <c r="O419" i="5" s="1"/>
  <c r="P417" i="5" a="1"/>
  <c r="P417" i="5" s="1"/>
  <c r="P418" i="5" a="1"/>
  <c r="P418" i="5" s="1"/>
  <c r="P419" i="5" s="1"/>
  <c r="Q417" i="5" a="1"/>
  <c r="Q417" i="5" s="1"/>
  <c r="Q418" i="5" a="1"/>
  <c r="Q418" i="5" s="1"/>
  <c r="Q419" i="5" s="1"/>
  <c r="R417" i="5" a="1"/>
  <c r="R417" i="5" s="1"/>
  <c r="R418" i="5" a="1"/>
  <c r="R418" i="5" s="1"/>
  <c r="R419" i="5" s="1"/>
  <c r="I402" i="5" a="1"/>
  <c r="I402" i="5" s="1"/>
  <c r="I403" i="5" a="1"/>
  <c r="I403" i="5" s="1"/>
  <c r="I404" i="5" s="1"/>
  <c r="J402" i="5" a="1"/>
  <c r="J402" i="5" s="1"/>
  <c r="J403" i="5" a="1"/>
  <c r="J403" i="5" s="1"/>
  <c r="J404" i="5" s="1"/>
  <c r="K402" i="5" a="1"/>
  <c r="K402" i="5" s="1"/>
  <c r="K403" i="5" a="1"/>
  <c r="K403" i="5" s="1"/>
  <c r="K404" i="5" s="1"/>
  <c r="L402" i="5" a="1"/>
  <c r="L402" i="5" s="1"/>
  <c r="L403" i="5" a="1"/>
  <c r="L403" i="5" s="1"/>
  <c r="L404" i="5" s="1"/>
  <c r="M402" i="5" a="1"/>
  <c r="M402" i="5" s="1"/>
  <c r="M403" i="5" a="1"/>
  <c r="M403" i="5" s="1"/>
  <c r="M404" i="5" s="1"/>
  <c r="N402" i="5" a="1"/>
  <c r="N402" i="5" s="1"/>
  <c r="N403" i="5" a="1"/>
  <c r="N403" i="5" s="1"/>
  <c r="N404" i="5" s="1"/>
  <c r="O402" i="5" a="1"/>
  <c r="O402" i="5" s="1"/>
  <c r="O403" i="5" a="1"/>
  <c r="O403" i="5" s="1"/>
  <c r="O404" i="5" s="1"/>
  <c r="P402" i="5" a="1"/>
  <c r="P402" i="5" s="1"/>
  <c r="P403" i="5" a="1"/>
  <c r="P403" i="5" s="1"/>
  <c r="P404" i="5" s="1"/>
  <c r="Q402" i="5" a="1"/>
  <c r="Q402" i="5" s="1"/>
  <c r="Q403" i="5" a="1"/>
  <c r="Q403" i="5" s="1"/>
  <c r="Q404" i="5" s="1"/>
  <c r="R402" i="5" a="1"/>
  <c r="R402" i="5" s="1"/>
  <c r="R403" i="5" a="1"/>
  <c r="R403" i="5" s="1"/>
  <c r="R404" i="5" s="1"/>
  <c r="AC387" i="5" a="1"/>
  <c r="AC387" i="5" s="1"/>
  <c r="AC388" i="5" a="1"/>
  <c r="AC388" i="5" s="1"/>
  <c r="AC389" i="5" s="1"/>
  <c r="AD387" i="5" a="1"/>
  <c r="AD387" i="5" s="1"/>
  <c r="AD388" i="5" a="1"/>
  <c r="AD388" i="5" s="1"/>
  <c r="AD389" i="5" s="1"/>
  <c r="AE387" i="5" a="1"/>
  <c r="AE387" i="5" s="1"/>
  <c r="AE388" i="5" a="1"/>
  <c r="AE388" i="5" s="1"/>
  <c r="AE389" i="5" s="1"/>
  <c r="AF387" i="5" a="1"/>
  <c r="AF387" i="5" s="1"/>
  <c r="AF388" i="5" a="1"/>
  <c r="AF388" i="5" s="1"/>
  <c r="AF389" i="5" s="1"/>
  <c r="AG387" i="5" a="1"/>
  <c r="AG387" i="5" s="1"/>
  <c r="AG388" i="5" a="1"/>
  <c r="AG388" i="5" s="1"/>
  <c r="AG389" i="5" s="1"/>
  <c r="AH387" i="5" a="1"/>
  <c r="AH387" i="5" s="1"/>
  <c r="AH388" i="5" a="1"/>
  <c r="AH388" i="5" s="1"/>
  <c r="AH389" i="5" s="1"/>
  <c r="AI387" i="5" a="1"/>
  <c r="AI387" i="5" s="1"/>
  <c r="AI388" i="5" a="1"/>
  <c r="AI388" i="5" s="1"/>
  <c r="AI389" i="5" s="1"/>
  <c r="AJ387" i="5" a="1"/>
  <c r="AJ387" i="5" s="1"/>
  <c r="AJ388" i="5" a="1"/>
  <c r="AJ388" i="5" s="1"/>
  <c r="AJ389" i="5" s="1"/>
  <c r="AK387" i="5" a="1"/>
  <c r="AK387" i="5" s="1"/>
  <c r="AK388" i="5" a="1"/>
  <c r="AK388" i="5" s="1"/>
  <c r="AK389" i="5" s="1"/>
  <c r="AL387" i="5" a="1"/>
  <c r="AL387" i="5" s="1"/>
  <c r="AL388" i="5" a="1"/>
  <c r="AL388" i="5" s="1"/>
  <c r="AL389" i="5" s="1"/>
  <c r="AD372" i="5" a="1"/>
  <c r="AD372" i="5" s="1"/>
  <c r="AD373" i="5" a="1"/>
  <c r="AD373" i="5" s="1"/>
  <c r="AD374" i="5" s="1"/>
  <c r="AE372" i="5" a="1"/>
  <c r="AE372" i="5" s="1"/>
  <c r="AE373" i="5" a="1"/>
  <c r="AE373" i="5" s="1"/>
  <c r="AE374" i="5" s="1"/>
  <c r="AF372" i="5" a="1"/>
  <c r="AF372" i="5" s="1"/>
  <c r="AF373" i="5" a="1"/>
  <c r="AF373" i="5" s="1"/>
  <c r="AF374" i="5" s="1"/>
  <c r="AG372" i="5" a="1"/>
  <c r="AG372" i="5" s="1"/>
  <c r="AG373" i="5" a="1"/>
  <c r="AG373" i="5" s="1"/>
  <c r="AG374" i="5" s="1"/>
  <c r="AH372" i="5" a="1"/>
  <c r="AH372" i="5" s="1"/>
  <c r="AH373" i="5" a="1"/>
  <c r="AH373" i="5" s="1"/>
  <c r="AH374" i="5" s="1"/>
  <c r="AI372" i="5" a="1"/>
  <c r="AI372" i="5" s="1"/>
  <c r="AI373" i="5" a="1"/>
  <c r="AI373" i="5" s="1"/>
  <c r="AI374" i="5" s="1"/>
  <c r="AJ372" i="5" a="1"/>
  <c r="AJ372" i="5" s="1"/>
  <c r="AJ373" i="5" a="1"/>
  <c r="AJ373" i="5" s="1"/>
  <c r="AJ374" i="5" s="1"/>
  <c r="AK372" i="5" a="1"/>
  <c r="AK372" i="5" s="1"/>
  <c r="AK373" i="5" a="1"/>
  <c r="AK373" i="5" s="1"/>
  <c r="AK374" i="5" s="1"/>
  <c r="AL372" i="5" a="1"/>
  <c r="AL372" i="5" s="1"/>
  <c r="AL373" i="5" a="1"/>
  <c r="AL373" i="5" s="1"/>
  <c r="AL374" i="5" s="1"/>
  <c r="I387" i="5" a="1"/>
  <c r="I387" i="5" s="1"/>
  <c r="I388" i="5" a="1"/>
  <c r="I388" i="5" s="1"/>
  <c r="I389" i="5" s="1"/>
  <c r="J387" i="5" a="1"/>
  <c r="J387" i="5" s="1"/>
  <c r="J388" i="5" a="1"/>
  <c r="J388" i="5" s="1"/>
  <c r="J389" i="5" s="1"/>
  <c r="K387" i="5" a="1"/>
  <c r="K387" i="5" s="1"/>
  <c r="K388" i="5" a="1"/>
  <c r="K388" i="5" s="1"/>
  <c r="K389" i="5" s="1"/>
  <c r="L387" i="5" a="1"/>
  <c r="L387" i="5" s="1"/>
  <c r="L388" i="5" a="1"/>
  <c r="L388" i="5" s="1"/>
  <c r="L389" i="5" s="1"/>
  <c r="M387" i="5" a="1"/>
  <c r="M387" i="5" s="1"/>
  <c r="M388" i="5" a="1"/>
  <c r="M388" i="5" s="1"/>
  <c r="M389" i="5" s="1"/>
  <c r="N387" i="5" a="1"/>
  <c r="N387" i="5" s="1"/>
  <c r="N388" i="5" a="1"/>
  <c r="N388" i="5" s="1"/>
  <c r="N389" i="5" s="1"/>
  <c r="O387" i="5" a="1"/>
  <c r="O387" i="5" s="1"/>
  <c r="O388" i="5" a="1"/>
  <c r="O388" i="5" s="1"/>
  <c r="O389" i="5" s="1"/>
  <c r="P387" i="5" a="1"/>
  <c r="P387" i="5" s="1"/>
  <c r="P388" i="5" a="1"/>
  <c r="P388" i="5" s="1"/>
  <c r="P389" i="5" s="1"/>
  <c r="Q387" i="5" a="1"/>
  <c r="Q387" i="5" s="1"/>
  <c r="Q388" i="5" a="1"/>
  <c r="Q388" i="5" s="1"/>
  <c r="Q389" i="5" s="1"/>
  <c r="R387" i="5" a="1"/>
  <c r="R387" i="5" s="1"/>
  <c r="R388" i="5" a="1"/>
  <c r="R388" i="5" s="1"/>
  <c r="R389" i="5" s="1"/>
  <c r="J372" i="5" a="1"/>
  <c r="J372" i="5" s="1"/>
  <c r="J373" i="5" a="1"/>
  <c r="J373" i="5" s="1"/>
  <c r="J374" i="5" s="1"/>
  <c r="K372" i="5" a="1"/>
  <c r="K372" i="5" s="1"/>
  <c r="K373" i="5" a="1"/>
  <c r="K373" i="5" s="1"/>
  <c r="K374" i="5" s="1"/>
  <c r="L372" i="5" a="1"/>
  <c r="L372" i="5" s="1"/>
  <c r="L373" i="5" a="1"/>
  <c r="L373" i="5" s="1"/>
  <c r="L374" i="5" s="1"/>
  <c r="M372" i="5" a="1"/>
  <c r="M372" i="5" s="1"/>
  <c r="M373" i="5" a="1"/>
  <c r="M373" i="5" s="1"/>
  <c r="M374" i="5" s="1"/>
  <c r="N372" i="5" a="1"/>
  <c r="N372" i="5" s="1"/>
  <c r="N373" i="5" a="1"/>
  <c r="N373" i="5" s="1"/>
  <c r="N374" i="5" s="1"/>
  <c r="O372" i="5" a="1"/>
  <c r="O372" i="5" s="1"/>
  <c r="O373" i="5" a="1"/>
  <c r="O373" i="5" s="1"/>
  <c r="O374" i="5" s="1"/>
  <c r="P372" i="5" a="1"/>
  <c r="P372" i="5" s="1"/>
  <c r="P373" i="5" a="1"/>
  <c r="P373" i="5" s="1"/>
  <c r="P374" i="5" s="1"/>
  <c r="Q372" i="5" a="1"/>
  <c r="Q372" i="5" s="1"/>
  <c r="Q373" i="5" a="1"/>
  <c r="Q373" i="5" s="1"/>
  <c r="Q374" i="5" s="1"/>
  <c r="R372" i="5" a="1"/>
  <c r="R372" i="5" s="1"/>
  <c r="R373" i="5" a="1"/>
  <c r="R373" i="5" s="1"/>
  <c r="R374" i="5" s="1"/>
  <c r="AD357" i="5" a="1"/>
  <c r="AD357" i="5" s="1"/>
  <c r="AD358" i="5" a="1"/>
  <c r="AD358" i="5" s="1"/>
  <c r="AD359" i="5" s="1"/>
  <c r="AE357" i="5" a="1"/>
  <c r="AE357" i="5" s="1"/>
  <c r="AE358" i="5" a="1"/>
  <c r="AE358" i="5" s="1"/>
  <c r="AE359" i="5" s="1"/>
  <c r="AF357" i="5" a="1"/>
  <c r="AF357" i="5" s="1"/>
  <c r="AF358" i="5" a="1"/>
  <c r="AF358" i="5" s="1"/>
  <c r="AF359" i="5" s="1"/>
  <c r="AG357" i="5" a="1"/>
  <c r="AG357" i="5" s="1"/>
  <c r="AG358" i="5" a="1"/>
  <c r="AG358" i="5" s="1"/>
  <c r="AG359" i="5" s="1"/>
  <c r="AH357" i="5" a="1"/>
  <c r="AH357" i="5" s="1"/>
  <c r="AH358" i="5" a="1"/>
  <c r="AH358" i="5" s="1"/>
  <c r="AH359" i="5" s="1"/>
  <c r="AI357" i="5" a="1"/>
  <c r="AI357" i="5" s="1"/>
  <c r="AI358" i="5" a="1"/>
  <c r="AI358" i="5" s="1"/>
  <c r="AI359" i="5" s="1"/>
  <c r="AJ357" i="5" a="1"/>
  <c r="AJ357" i="5" s="1"/>
  <c r="AJ358" i="5" a="1"/>
  <c r="AJ358" i="5" s="1"/>
  <c r="AJ359" i="5" s="1"/>
  <c r="AK357" i="5" a="1"/>
  <c r="AK357" i="5" s="1"/>
  <c r="AK358" i="5" a="1"/>
  <c r="AK358" i="5" s="1"/>
  <c r="AK359" i="5" s="1"/>
  <c r="AL357" i="5" a="1"/>
  <c r="AL357" i="5" s="1"/>
  <c r="AL358" i="5" a="1"/>
  <c r="AL358" i="5" s="1"/>
  <c r="AL359" i="5" s="1"/>
  <c r="AC342" i="5" a="1"/>
  <c r="AC342" i="5" s="1"/>
  <c r="AC343" i="5" a="1"/>
  <c r="AC343" i="5" s="1"/>
  <c r="AC344" i="5" s="1"/>
  <c r="AD342" i="5" a="1"/>
  <c r="AD342" i="5" s="1"/>
  <c r="AD343" i="5" a="1"/>
  <c r="AD343" i="5" s="1"/>
  <c r="AD344" i="5" s="1"/>
  <c r="AE342" i="5" a="1"/>
  <c r="AE342" i="5" s="1"/>
  <c r="AE343" i="5" a="1"/>
  <c r="AE343" i="5" s="1"/>
  <c r="AE344" i="5" s="1"/>
  <c r="AF342" i="5" a="1"/>
  <c r="AF342" i="5" s="1"/>
  <c r="AF343" i="5" a="1"/>
  <c r="AF343" i="5" s="1"/>
  <c r="AF344" i="5" s="1"/>
  <c r="AG342" i="5" a="1"/>
  <c r="AG342" i="5" s="1"/>
  <c r="AG343" i="5" a="1"/>
  <c r="AG343" i="5" s="1"/>
  <c r="AG344" i="5" s="1"/>
  <c r="AH342" i="5" a="1"/>
  <c r="AH342" i="5" s="1"/>
  <c r="AH343" i="5" a="1"/>
  <c r="AH343" i="5" s="1"/>
  <c r="AH344" i="5" s="1"/>
  <c r="AI342" i="5" a="1"/>
  <c r="AI342" i="5" s="1"/>
  <c r="AI343" i="5" a="1"/>
  <c r="AI343" i="5" s="1"/>
  <c r="AI344" i="5" s="1"/>
  <c r="AJ342" i="5" a="1"/>
  <c r="AJ342" i="5" s="1"/>
  <c r="AJ343" i="5" a="1"/>
  <c r="AJ343" i="5" s="1"/>
  <c r="AJ344" i="5" s="1"/>
  <c r="AK342" i="5" a="1"/>
  <c r="AK342" i="5" s="1"/>
  <c r="AK343" i="5" a="1"/>
  <c r="AK343" i="5" s="1"/>
  <c r="AK344" i="5" s="1"/>
  <c r="AL342" i="5" a="1"/>
  <c r="AL342" i="5" s="1"/>
  <c r="AL343" i="5" a="1"/>
  <c r="AL343" i="5" s="1"/>
  <c r="AL344" i="5" s="1"/>
  <c r="J357" i="5" a="1"/>
  <c r="J357" i="5" s="1"/>
  <c r="J358" i="5" a="1"/>
  <c r="J358" i="5" s="1"/>
  <c r="J359" i="5" s="1"/>
  <c r="K357" i="5" a="1"/>
  <c r="K357" i="5" s="1"/>
  <c r="K358" i="5" a="1"/>
  <c r="K358" i="5" s="1"/>
  <c r="K359" i="5" s="1"/>
  <c r="L357" i="5" a="1"/>
  <c r="L357" i="5" s="1"/>
  <c r="L358" i="5" a="1"/>
  <c r="L358" i="5" s="1"/>
  <c r="L359" i="5" s="1"/>
  <c r="M357" i="5" a="1"/>
  <c r="M357" i="5" s="1"/>
  <c r="M358" i="5" a="1"/>
  <c r="M358" i="5" s="1"/>
  <c r="M359" i="5" s="1"/>
  <c r="N357" i="5" a="1"/>
  <c r="N357" i="5" s="1"/>
  <c r="N358" i="5" a="1"/>
  <c r="N358" i="5" s="1"/>
  <c r="N359" i="5" s="1"/>
  <c r="O357" i="5" a="1"/>
  <c r="O357" i="5" s="1"/>
  <c r="O358" i="5" a="1"/>
  <c r="O358" i="5" s="1"/>
  <c r="O359" i="5" s="1"/>
  <c r="P357" i="5" a="1"/>
  <c r="P357" i="5" s="1"/>
  <c r="P358" i="5" a="1"/>
  <c r="P358" i="5" s="1"/>
  <c r="P359" i="5" s="1"/>
  <c r="Q357" i="5" a="1"/>
  <c r="Q357" i="5" s="1"/>
  <c r="Q358" i="5" a="1"/>
  <c r="Q358" i="5" s="1"/>
  <c r="Q359" i="5" s="1"/>
  <c r="R357" i="5" a="1"/>
  <c r="R357" i="5" s="1"/>
  <c r="R358" i="5" a="1"/>
  <c r="R358" i="5" s="1"/>
  <c r="R359" i="5" s="1"/>
  <c r="I342" i="5" a="1"/>
  <c r="I342" i="5" s="1"/>
  <c r="I343" i="5" a="1"/>
  <c r="I343" i="5" s="1"/>
  <c r="I344" i="5" s="1"/>
  <c r="J342" i="5" a="1"/>
  <c r="J342" i="5" s="1"/>
  <c r="J343" i="5" a="1"/>
  <c r="J343" i="5" s="1"/>
  <c r="J344" i="5" s="1"/>
  <c r="K342" i="5" a="1"/>
  <c r="K342" i="5" s="1"/>
  <c r="K343" i="5" a="1"/>
  <c r="K343" i="5" s="1"/>
  <c r="K344" i="5" s="1"/>
  <c r="L342" i="5" a="1"/>
  <c r="L342" i="5" s="1"/>
  <c r="L343" i="5" a="1"/>
  <c r="L343" i="5" s="1"/>
  <c r="L344" i="5" s="1"/>
  <c r="M342" i="5" a="1"/>
  <c r="M342" i="5" s="1"/>
  <c r="M343" i="5" a="1"/>
  <c r="M343" i="5" s="1"/>
  <c r="M344" i="5" s="1"/>
  <c r="N342" i="5" a="1"/>
  <c r="N342" i="5" s="1"/>
  <c r="N343" i="5" a="1"/>
  <c r="N343" i="5" s="1"/>
  <c r="N344" i="5" s="1"/>
  <c r="O342" i="5" a="1"/>
  <c r="O342" i="5" s="1"/>
  <c r="O343" i="5" a="1"/>
  <c r="O343" i="5" s="1"/>
  <c r="O344" i="5" s="1"/>
  <c r="P342" i="5" a="1"/>
  <c r="P342" i="5" s="1"/>
  <c r="P343" i="5" a="1"/>
  <c r="P343" i="5" s="1"/>
  <c r="P344" i="5" s="1"/>
  <c r="Q342" i="5" a="1"/>
  <c r="Q342" i="5" s="1"/>
  <c r="Q343" i="5" a="1"/>
  <c r="Q343" i="5" s="1"/>
  <c r="Q344" i="5" s="1"/>
  <c r="R342" i="5" a="1"/>
  <c r="R342" i="5" s="1"/>
  <c r="R343" i="5" a="1"/>
  <c r="R343" i="5" s="1"/>
  <c r="R344" i="5" s="1"/>
  <c r="AE327" i="5" a="1"/>
  <c r="AE327" i="5" s="1"/>
  <c r="AE328" i="5" a="1"/>
  <c r="AE328" i="5" s="1"/>
  <c r="AE329" i="5" s="1"/>
  <c r="AF327" i="5" a="1"/>
  <c r="AF327" i="5" s="1"/>
  <c r="AF328" i="5" a="1"/>
  <c r="AF328" i="5" s="1"/>
  <c r="AF329" i="5" s="1"/>
  <c r="AG327" i="5" a="1"/>
  <c r="AG327" i="5" s="1"/>
  <c r="AG328" i="5" a="1"/>
  <c r="AG328" i="5" s="1"/>
  <c r="AG329" i="5" s="1"/>
  <c r="AH327" i="5" a="1"/>
  <c r="AH327" i="5" s="1"/>
  <c r="AH328" i="5" a="1"/>
  <c r="AH328" i="5" s="1"/>
  <c r="AH329" i="5" s="1"/>
  <c r="AI327" i="5" a="1"/>
  <c r="AI327" i="5" s="1"/>
  <c r="AI328" i="5" a="1"/>
  <c r="AI328" i="5" s="1"/>
  <c r="AI329" i="5" s="1"/>
  <c r="AJ327" i="5" a="1"/>
  <c r="AJ327" i="5" s="1"/>
  <c r="AJ328" i="5" a="1"/>
  <c r="AJ328" i="5" s="1"/>
  <c r="AJ329" i="5" s="1"/>
  <c r="AK327" i="5" a="1"/>
  <c r="AK327" i="5" s="1"/>
  <c r="AK328" i="5" a="1"/>
  <c r="AK328" i="5" s="1"/>
  <c r="AK329" i="5" s="1"/>
  <c r="AL327" i="5" a="1"/>
  <c r="AL327" i="5" s="1"/>
  <c r="AL328" i="5" a="1"/>
  <c r="AL328" i="5" s="1"/>
  <c r="AL329" i="5" s="1"/>
  <c r="AC312" i="5" a="1"/>
  <c r="AC312" i="5" s="1"/>
  <c r="AC313" i="5" a="1"/>
  <c r="AC313" i="5" s="1"/>
  <c r="AC314" i="5" s="1"/>
  <c r="AD312" i="5" a="1"/>
  <c r="AD312" i="5" s="1"/>
  <c r="AD313" i="5" a="1"/>
  <c r="AD313" i="5" s="1"/>
  <c r="AD314" i="5" s="1"/>
  <c r="AE312" i="5" a="1"/>
  <c r="AE312" i="5" s="1"/>
  <c r="AE313" i="5" a="1"/>
  <c r="AE313" i="5" s="1"/>
  <c r="AE314" i="5" s="1"/>
  <c r="AF312" i="5" a="1"/>
  <c r="AF312" i="5" s="1"/>
  <c r="AF313" i="5" a="1"/>
  <c r="AF313" i="5" s="1"/>
  <c r="AF314" i="5" s="1"/>
  <c r="AG312" i="5" a="1"/>
  <c r="AG312" i="5" s="1"/>
  <c r="AG313" i="5" a="1"/>
  <c r="AG313" i="5" s="1"/>
  <c r="AG314" i="5" s="1"/>
  <c r="AH312" i="5" a="1"/>
  <c r="AH312" i="5" s="1"/>
  <c r="AH313" i="5" a="1"/>
  <c r="AH313" i="5" s="1"/>
  <c r="AH314" i="5" s="1"/>
  <c r="AI312" i="5" a="1"/>
  <c r="AI312" i="5" s="1"/>
  <c r="AI313" i="5" a="1"/>
  <c r="AI313" i="5" s="1"/>
  <c r="AI314" i="5" s="1"/>
  <c r="AJ312" i="5" a="1"/>
  <c r="AJ312" i="5" s="1"/>
  <c r="AJ313" i="5" a="1"/>
  <c r="AJ313" i="5" s="1"/>
  <c r="AJ314" i="5" s="1"/>
  <c r="AK312" i="5" a="1"/>
  <c r="AK312" i="5" s="1"/>
  <c r="AK313" i="5" a="1"/>
  <c r="AK313" i="5" s="1"/>
  <c r="AK314" i="5" s="1"/>
  <c r="AL312" i="5" a="1"/>
  <c r="AL312" i="5" s="1"/>
  <c r="AL313" i="5" a="1"/>
  <c r="AL313" i="5" s="1"/>
  <c r="AL314" i="5" s="1"/>
  <c r="I327" i="5" a="1"/>
  <c r="I327" i="5" s="1"/>
  <c r="I328" i="5" a="1"/>
  <c r="I328" i="5" s="1"/>
  <c r="I329" i="5" s="1"/>
  <c r="J327" i="5" a="1"/>
  <c r="J327" i="5" s="1"/>
  <c r="J328" i="5" a="1"/>
  <c r="J328" i="5" s="1"/>
  <c r="J329" i="5" s="1"/>
  <c r="K327" i="5" a="1"/>
  <c r="K327" i="5" s="1"/>
  <c r="K328" i="5" a="1"/>
  <c r="K328" i="5" s="1"/>
  <c r="K329" i="5" s="1"/>
  <c r="L327" i="5" a="1"/>
  <c r="L327" i="5" s="1"/>
  <c r="L328" i="5" a="1"/>
  <c r="L328" i="5" s="1"/>
  <c r="L329" i="5" s="1"/>
  <c r="M327" i="5" a="1"/>
  <c r="M327" i="5" s="1"/>
  <c r="M328" i="5" a="1"/>
  <c r="M328" i="5" s="1"/>
  <c r="M329" i="5" s="1"/>
  <c r="N327" i="5" a="1"/>
  <c r="N327" i="5" s="1"/>
  <c r="N328" i="5" a="1"/>
  <c r="N328" i="5" s="1"/>
  <c r="N329" i="5" s="1"/>
  <c r="O327" i="5" a="1"/>
  <c r="O327" i="5" s="1"/>
  <c r="O328" i="5" a="1"/>
  <c r="O328" i="5" s="1"/>
  <c r="O329" i="5" s="1"/>
  <c r="P327" i="5" a="1"/>
  <c r="P327" i="5" s="1"/>
  <c r="P328" i="5" a="1"/>
  <c r="P328" i="5" s="1"/>
  <c r="P329" i="5" s="1"/>
  <c r="Q327" i="5" a="1"/>
  <c r="Q327" i="5" s="1"/>
  <c r="Q328" i="5" a="1"/>
  <c r="Q328" i="5" s="1"/>
  <c r="Q329" i="5" s="1"/>
  <c r="R327" i="5" a="1"/>
  <c r="R327" i="5" s="1"/>
  <c r="R328" i="5" a="1"/>
  <c r="R328" i="5" s="1"/>
  <c r="R329" i="5" s="1"/>
  <c r="I312" i="5" a="1"/>
  <c r="I312" i="5" s="1"/>
  <c r="I313" i="5" a="1"/>
  <c r="I313" i="5" s="1"/>
  <c r="I314" i="5" s="1"/>
  <c r="J312" i="5" a="1"/>
  <c r="J312" i="5" s="1"/>
  <c r="J313" i="5" a="1"/>
  <c r="J313" i="5" s="1"/>
  <c r="J314" i="5" s="1"/>
  <c r="K312" i="5" a="1"/>
  <c r="K312" i="5" s="1"/>
  <c r="K313" i="5" a="1"/>
  <c r="K313" i="5" s="1"/>
  <c r="K314" i="5" s="1"/>
  <c r="L312" i="5" a="1"/>
  <c r="L312" i="5" s="1"/>
  <c r="L313" i="5" a="1"/>
  <c r="L313" i="5" s="1"/>
  <c r="L314" i="5" s="1"/>
  <c r="M312" i="5" a="1"/>
  <c r="M312" i="5" s="1"/>
  <c r="M313" i="5" a="1"/>
  <c r="M313" i="5" s="1"/>
  <c r="M314" i="5" s="1"/>
  <c r="N312" i="5" a="1"/>
  <c r="N312" i="5" s="1"/>
  <c r="N313" i="5" a="1"/>
  <c r="N313" i="5" s="1"/>
  <c r="N314" i="5" s="1"/>
  <c r="O312" i="5" a="1"/>
  <c r="O312" i="5" s="1"/>
  <c r="O313" i="5" a="1"/>
  <c r="O313" i="5" s="1"/>
  <c r="O314" i="5" s="1"/>
  <c r="P312" i="5" a="1"/>
  <c r="P312" i="5" s="1"/>
  <c r="P313" i="5" a="1"/>
  <c r="P313" i="5" s="1"/>
  <c r="P314" i="5" s="1"/>
  <c r="Q312" i="5" a="1"/>
  <c r="Q312" i="5" s="1"/>
  <c r="Q313" i="5" a="1"/>
  <c r="Q313" i="5" s="1"/>
  <c r="Q314" i="5" s="1"/>
  <c r="R312" i="5" a="1"/>
  <c r="R312" i="5" s="1"/>
  <c r="R313" i="5" a="1"/>
  <c r="R313" i="5" s="1"/>
  <c r="R314" i="5" s="1"/>
  <c r="AF297" i="5" a="1"/>
  <c r="AF297" i="5" s="1"/>
  <c r="AF298" i="5" a="1"/>
  <c r="AF298" i="5" s="1"/>
  <c r="AF299" i="5" s="1"/>
  <c r="AG297" i="5" a="1"/>
  <c r="AG297" i="5" s="1"/>
  <c r="AG298" i="5" a="1"/>
  <c r="AG298" i="5" s="1"/>
  <c r="AG299" i="5" s="1"/>
  <c r="AH297" i="5" a="1"/>
  <c r="AH297" i="5" s="1"/>
  <c r="AH298" i="5" a="1"/>
  <c r="AH298" i="5" s="1"/>
  <c r="AH299" i="5" s="1"/>
  <c r="AI297" i="5" a="1"/>
  <c r="AI297" i="5" s="1"/>
  <c r="AI298" i="5" a="1"/>
  <c r="AI298" i="5" s="1"/>
  <c r="AI299" i="5" s="1"/>
  <c r="AJ297" i="5" a="1"/>
  <c r="AJ297" i="5" s="1"/>
  <c r="AJ298" i="5" a="1"/>
  <c r="AJ298" i="5" s="1"/>
  <c r="AJ299" i="5" s="1"/>
  <c r="AK297" i="5" a="1"/>
  <c r="AK297" i="5" s="1"/>
  <c r="AK298" i="5" a="1"/>
  <c r="AK298" i="5" s="1"/>
  <c r="AK299" i="5" s="1"/>
  <c r="AL297" i="5" a="1"/>
  <c r="AL297" i="5" s="1"/>
  <c r="AL298" i="5" a="1"/>
  <c r="AL298" i="5" s="1"/>
  <c r="AL299" i="5" s="1"/>
  <c r="AE282" i="5" a="1"/>
  <c r="AE282" i="5" s="1"/>
  <c r="AE283" i="5" a="1"/>
  <c r="AE283" i="5" s="1"/>
  <c r="AE284" i="5" s="1"/>
  <c r="AF282" i="5" a="1"/>
  <c r="AF282" i="5" s="1"/>
  <c r="AF283" i="5" a="1"/>
  <c r="AF283" i="5" s="1"/>
  <c r="AF284" i="5" s="1"/>
  <c r="AG282" i="5" a="1"/>
  <c r="AG282" i="5" s="1"/>
  <c r="AG283" i="5" a="1"/>
  <c r="AG283" i="5" s="1"/>
  <c r="AG284" i="5" s="1"/>
  <c r="AH282" i="5" a="1"/>
  <c r="AH282" i="5" s="1"/>
  <c r="AH283" i="5" a="1"/>
  <c r="AH283" i="5" s="1"/>
  <c r="AH284" i="5" s="1"/>
  <c r="AI282" i="5" a="1"/>
  <c r="AI282" i="5" s="1"/>
  <c r="AI283" i="5" a="1"/>
  <c r="AI283" i="5" s="1"/>
  <c r="AI284" i="5" s="1"/>
  <c r="AJ282" i="5" a="1"/>
  <c r="AJ282" i="5" s="1"/>
  <c r="AJ283" i="5" a="1"/>
  <c r="AJ283" i="5" s="1"/>
  <c r="AJ284" i="5" s="1"/>
  <c r="AK282" i="5" a="1"/>
  <c r="AK282" i="5" s="1"/>
  <c r="AK283" i="5" a="1"/>
  <c r="AK283" i="5" s="1"/>
  <c r="AK284" i="5" s="1"/>
  <c r="AL282" i="5" a="1"/>
  <c r="AL282" i="5" s="1"/>
  <c r="AL283" i="5" a="1"/>
  <c r="AL283" i="5" s="1"/>
  <c r="AL284" i="5" s="1"/>
  <c r="I297" i="5" a="1"/>
  <c r="I297" i="5" s="1"/>
  <c r="I298" i="5" a="1"/>
  <c r="I298" i="5" s="1"/>
  <c r="I299" i="5" s="1"/>
  <c r="J297" i="5" a="1"/>
  <c r="J297" i="5" s="1"/>
  <c r="J298" i="5" a="1"/>
  <c r="J298" i="5" s="1"/>
  <c r="J299" i="5" s="1"/>
  <c r="K297" i="5" a="1"/>
  <c r="K297" i="5" s="1"/>
  <c r="K298" i="5" a="1"/>
  <c r="K298" i="5" s="1"/>
  <c r="K299" i="5" s="1"/>
  <c r="L297" i="5" a="1"/>
  <c r="L297" i="5" s="1"/>
  <c r="L298" i="5" a="1"/>
  <c r="L298" i="5" s="1"/>
  <c r="L299" i="5" s="1"/>
  <c r="M297" i="5" a="1"/>
  <c r="M297" i="5" s="1"/>
  <c r="M298" i="5" a="1"/>
  <c r="M298" i="5" s="1"/>
  <c r="M299" i="5" s="1"/>
  <c r="N297" i="5" a="1"/>
  <c r="N297" i="5" s="1"/>
  <c r="N298" i="5" a="1"/>
  <c r="N298" i="5" s="1"/>
  <c r="N299" i="5" s="1"/>
  <c r="O297" i="5" a="1"/>
  <c r="O297" i="5" s="1"/>
  <c r="O298" i="5" a="1"/>
  <c r="O298" i="5" s="1"/>
  <c r="O299" i="5" s="1"/>
  <c r="P297" i="5" a="1"/>
  <c r="P297" i="5" s="1"/>
  <c r="P298" i="5" a="1"/>
  <c r="P298" i="5" s="1"/>
  <c r="P299" i="5" s="1"/>
  <c r="Q297" i="5" a="1"/>
  <c r="Q297" i="5" s="1"/>
  <c r="Q298" i="5" a="1"/>
  <c r="Q298" i="5" s="1"/>
  <c r="Q299" i="5" s="1"/>
  <c r="R297" i="5" a="1"/>
  <c r="R297" i="5" s="1"/>
  <c r="R298" i="5" a="1"/>
  <c r="R298" i="5" s="1"/>
  <c r="R299" i="5" s="1"/>
  <c r="K282" i="5" a="1"/>
  <c r="K282" i="5" s="1"/>
  <c r="K283" i="5" a="1"/>
  <c r="K283" i="5" s="1"/>
  <c r="K284" i="5" s="1"/>
  <c r="L282" i="5" a="1"/>
  <c r="L282" i="5" s="1"/>
  <c r="L283" i="5" a="1"/>
  <c r="L283" i="5" s="1"/>
  <c r="L284" i="5" s="1"/>
  <c r="M282" i="5" a="1"/>
  <c r="M282" i="5" s="1"/>
  <c r="M283" i="5" a="1"/>
  <c r="M283" i="5" s="1"/>
  <c r="M284" i="5" s="1"/>
  <c r="N282" i="5" a="1"/>
  <c r="N282" i="5" s="1"/>
  <c r="N283" i="5" a="1"/>
  <c r="N283" i="5" s="1"/>
  <c r="N284" i="5" s="1"/>
  <c r="O282" i="5" a="1"/>
  <c r="O282" i="5" s="1"/>
  <c r="O283" i="5" a="1"/>
  <c r="O283" i="5" s="1"/>
  <c r="O284" i="5" s="1"/>
  <c r="P282" i="5" a="1"/>
  <c r="P282" i="5" s="1"/>
  <c r="P283" i="5" a="1"/>
  <c r="P283" i="5" s="1"/>
  <c r="P284" i="5" s="1"/>
  <c r="Q282" i="5" a="1"/>
  <c r="Q282" i="5" s="1"/>
  <c r="Q283" i="5" a="1"/>
  <c r="Q283" i="5" s="1"/>
  <c r="Q284" i="5" s="1"/>
  <c r="R282" i="5" a="1"/>
  <c r="R282" i="5" s="1"/>
  <c r="R283" i="5" a="1"/>
  <c r="R283" i="5" s="1"/>
  <c r="R284" i="5" s="1"/>
  <c r="AD267" i="5" a="1"/>
  <c r="AD267" i="5" s="1"/>
  <c r="AD268" i="5" a="1"/>
  <c r="AD268" i="5" s="1"/>
  <c r="AD269" i="5" s="1"/>
  <c r="AE267" i="5" a="1"/>
  <c r="AE267" i="5" s="1"/>
  <c r="AE268" i="5" a="1"/>
  <c r="AE268" i="5" s="1"/>
  <c r="AE269" i="5" s="1"/>
  <c r="AF267" i="5" a="1"/>
  <c r="AF267" i="5" s="1"/>
  <c r="AF268" i="5" a="1"/>
  <c r="AF268" i="5" s="1"/>
  <c r="AF269" i="5" s="1"/>
  <c r="AG267" i="5" a="1"/>
  <c r="AG267" i="5" s="1"/>
  <c r="AG268" i="5" a="1"/>
  <c r="AG268" i="5" s="1"/>
  <c r="AG269" i="5" s="1"/>
  <c r="AH267" i="5" a="1"/>
  <c r="AH267" i="5" s="1"/>
  <c r="AH268" i="5" a="1"/>
  <c r="AH268" i="5" s="1"/>
  <c r="AH269" i="5" s="1"/>
  <c r="AI267" i="5" a="1"/>
  <c r="AI267" i="5" s="1"/>
  <c r="AI268" i="5" a="1"/>
  <c r="AI268" i="5" s="1"/>
  <c r="AI269" i="5" s="1"/>
  <c r="AJ267" i="5" a="1"/>
  <c r="AJ267" i="5" s="1"/>
  <c r="AJ268" i="5" a="1"/>
  <c r="AJ268" i="5" s="1"/>
  <c r="AJ269" i="5" s="1"/>
  <c r="AK267" i="5" a="1"/>
  <c r="AK267" i="5" s="1"/>
  <c r="AK268" i="5" a="1"/>
  <c r="AK268" i="5" s="1"/>
  <c r="AK269" i="5" s="1"/>
  <c r="AL267" i="5" a="1"/>
  <c r="AL267" i="5" s="1"/>
  <c r="AL268" i="5" a="1"/>
  <c r="AL268" i="5" s="1"/>
  <c r="AL269" i="5" s="1"/>
  <c r="AC252" i="5" a="1"/>
  <c r="AC252" i="5" s="1"/>
  <c r="AC253" i="5" a="1"/>
  <c r="AC253" i="5" s="1"/>
  <c r="AC254" i="5" s="1"/>
  <c r="AD252" i="5" a="1"/>
  <c r="AD252" i="5" s="1"/>
  <c r="AD253" i="5" a="1"/>
  <c r="AD253" i="5" s="1"/>
  <c r="AD254" i="5" s="1"/>
  <c r="AE252" i="5" a="1"/>
  <c r="AE252" i="5" s="1"/>
  <c r="AE253" i="5" a="1"/>
  <c r="AE253" i="5" s="1"/>
  <c r="AE254" i="5" s="1"/>
  <c r="AF252" i="5" a="1"/>
  <c r="AF252" i="5" s="1"/>
  <c r="AF253" i="5" a="1"/>
  <c r="AF253" i="5" s="1"/>
  <c r="AF254" i="5" s="1"/>
  <c r="AG252" i="5" a="1"/>
  <c r="AG252" i="5" s="1"/>
  <c r="AG253" i="5" a="1"/>
  <c r="AG253" i="5" s="1"/>
  <c r="AG254" i="5" s="1"/>
  <c r="AH252" i="5" a="1"/>
  <c r="AH252" i="5" s="1"/>
  <c r="AH253" i="5" a="1"/>
  <c r="AH253" i="5" s="1"/>
  <c r="AH254" i="5" s="1"/>
  <c r="AI252" i="5" a="1"/>
  <c r="AI252" i="5" s="1"/>
  <c r="AI253" i="5" a="1"/>
  <c r="AI253" i="5" s="1"/>
  <c r="AI254" i="5" s="1"/>
  <c r="AJ252" i="5" a="1"/>
  <c r="AJ252" i="5" s="1"/>
  <c r="AJ253" i="5" a="1"/>
  <c r="AJ253" i="5" s="1"/>
  <c r="AJ254" i="5" s="1"/>
  <c r="AK252" i="5" a="1"/>
  <c r="AK252" i="5" s="1"/>
  <c r="AK253" i="5" a="1"/>
  <c r="AK253" i="5" s="1"/>
  <c r="AK254" i="5" s="1"/>
  <c r="AL252" i="5" a="1"/>
  <c r="AL252" i="5" s="1"/>
  <c r="AL253" i="5" a="1"/>
  <c r="AL253" i="5" s="1"/>
  <c r="AL254" i="5" s="1"/>
  <c r="I267" i="5" a="1"/>
  <c r="I267" i="5" s="1"/>
  <c r="I268" i="5" a="1"/>
  <c r="I268" i="5" s="1"/>
  <c r="I269" i="5" s="1"/>
  <c r="J267" i="5" a="1"/>
  <c r="J267" i="5" s="1"/>
  <c r="J268" i="5" a="1"/>
  <c r="J268" i="5" s="1"/>
  <c r="J269" i="5" s="1"/>
  <c r="K267" i="5" a="1"/>
  <c r="K267" i="5" s="1"/>
  <c r="K268" i="5" a="1"/>
  <c r="K268" i="5" s="1"/>
  <c r="K269" i="5" s="1"/>
  <c r="L267" i="5" a="1"/>
  <c r="L267" i="5" s="1"/>
  <c r="L268" i="5" a="1"/>
  <c r="L268" i="5" s="1"/>
  <c r="L269" i="5" s="1"/>
  <c r="M267" i="5" a="1"/>
  <c r="M267" i="5" s="1"/>
  <c r="M268" i="5" a="1"/>
  <c r="M268" i="5" s="1"/>
  <c r="M269" i="5" s="1"/>
  <c r="N267" i="5" a="1"/>
  <c r="N267" i="5" s="1"/>
  <c r="N268" i="5" a="1"/>
  <c r="N268" i="5" s="1"/>
  <c r="N269" i="5" s="1"/>
  <c r="O267" i="5" a="1"/>
  <c r="O267" i="5" s="1"/>
  <c r="O268" i="5" a="1"/>
  <c r="O268" i="5" s="1"/>
  <c r="O269" i="5" s="1"/>
  <c r="P267" i="5" a="1"/>
  <c r="P267" i="5" s="1"/>
  <c r="P268" i="5" a="1"/>
  <c r="P268" i="5" s="1"/>
  <c r="P269" i="5" s="1"/>
  <c r="Q267" i="5" a="1"/>
  <c r="Q267" i="5" s="1"/>
  <c r="Q268" i="5" a="1"/>
  <c r="Q268" i="5" s="1"/>
  <c r="Q269" i="5" s="1"/>
  <c r="R267" i="5" a="1"/>
  <c r="R267" i="5" s="1"/>
  <c r="R268" i="5" a="1"/>
  <c r="R268" i="5" s="1"/>
  <c r="R269" i="5" s="1"/>
  <c r="H252" i="5" a="1"/>
  <c r="H252" i="5" s="1"/>
  <c r="H253" i="5" a="1"/>
  <c r="H253" i="5" s="1"/>
  <c r="H254" i="5" s="1"/>
  <c r="I252" i="5" a="1"/>
  <c r="I252" i="5" s="1"/>
  <c r="I253" i="5" a="1"/>
  <c r="I253" i="5" s="1"/>
  <c r="I254" i="5" s="1"/>
  <c r="J252" i="5" a="1"/>
  <c r="J252" i="5" s="1"/>
  <c r="J253" i="5" a="1"/>
  <c r="J253" i="5" s="1"/>
  <c r="J254" i="5" s="1"/>
  <c r="K252" i="5" a="1"/>
  <c r="K252" i="5" s="1"/>
  <c r="K253" i="5" a="1"/>
  <c r="K253" i="5" s="1"/>
  <c r="K254" i="5" s="1"/>
  <c r="L252" i="5" a="1"/>
  <c r="L252" i="5" s="1"/>
  <c r="L253" i="5" a="1"/>
  <c r="L253" i="5" s="1"/>
  <c r="L254" i="5" s="1"/>
  <c r="M252" i="5" a="1"/>
  <c r="M252" i="5" s="1"/>
  <c r="M253" i="5" a="1"/>
  <c r="M253" i="5" s="1"/>
  <c r="M254" i="5" s="1"/>
  <c r="N252" i="5" a="1"/>
  <c r="N252" i="5" s="1"/>
  <c r="N253" i="5" a="1"/>
  <c r="N253" i="5" s="1"/>
  <c r="N254" i="5" s="1"/>
  <c r="O252" i="5" a="1"/>
  <c r="O252" i="5" s="1"/>
  <c r="O253" i="5" a="1"/>
  <c r="O253" i="5" s="1"/>
  <c r="O254" i="5" s="1"/>
  <c r="P252" i="5" a="1"/>
  <c r="P252" i="5" s="1"/>
  <c r="P253" i="5" a="1"/>
  <c r="P253" i="5" s="1"/>
  <c r="P254" i="5" s="1"/>
  <c r="Q252" i="5" a="1"/>
  <c r="Q252" i="5" s="1"/>
  <c r="Q253" i="5" a="1"/>
  <c r="Q253" i="5" s="1"/>
  <c r="Q254" i="5" s="1"/>
  <c r="R252" i="5" a="1"/>
  <c r="R252" i="5" s="1"/>
  <c r="R253" i="5" a="1"/>
  <c r="R253" i="5" s="1"/>
  <c r="R254" i="5" s="1"/>
  <c r="AC237" i="5" a="1"/>
  <c r="AC237" i="5" s="1"/>
  <c r="AC238" i="5" a="1"/>
  <c r="AC238" i="5" s="1"/>
  <c r="AC239" i="5" s="1"/>
  <c r="AD237" i="5" a="1"/>
  <c r="AD237" i="5" s="1"/>
  <c r="AD238" i="5" a="1"/>
  <c r="AD238" i="5" s="1"/>
  <c r="AD239" i="5" s="1"/>
  <c r="AE237" i="5" a="1"/>
  <c r="AE237" i="5" s="1"/>
  <c r="AE238" i="5" a="1"/>
  <c r="AE238" i="5" s="1"/>
  <c r="AE239" i="5" s="1"/>
  <c r="AF237" i="5" a="1"/>
  <c r="AF237" i="5" s="1"/>
  <c r="AF238" i="5" a="1"/>
  <c r="AF238" i="5" s="1"/>
  <c r="AF239" i="5" s="1"/>
  <c r="AG237" i="5" a="1"/>
  <c r="AG237" i="5" s="1"/>
  <c r="AG238" i="5" a="1"/>
  <c r="AG238" i="5" s="1"/>
  <c r="AG239" i="5" s="1"/>
  <c r="AH237" i="5" a="1"/>
  <c r="AH237" i="5" s="1"/>
  <c r="AH238" i="5" a="1"/>
  <c r="AH238" i="5" s="1"/>
  <c r="AH239" i="5" s="1"/>
  <c r="AI237" i="5" a="1"/>
  <c r="AI237" i="5" s="1"/>
  <c r="AI238" i="5" a="1"/>
  <c r="AI238" i="5" s="1"/>
  <c r="AI239" i="5" s="1"/>
  <c r="AJ237" i="5" a="1"/>
  <c r="AJ237" i="5" s="1"/>
  <c r="AJ238" i="5" a="1"/>
  <c r="AJ238" i="5" s="1"/>
  <c r="AJ239" i="5" s="1"/>
  <c r="AK237" i="5" a="1"/>
  <c r="AK237" i="5" s="1"/>
  <c r="AK238" i="5" a="1"/>
  <c r="AK238" i="5" s="1"/>
  <c r="AK239" i="5" s="1"/>
  <c r="AL237" i="5" a="1"/>
  <c r="AL237" i="5" s="1"/>
  <c r="AL238" i="5" a="1"/>
  <c r="AL238" i="5" s="1"/>
  <c r="AL239" i="5" s="1"/>
  <c r="AE222" i="5" a="1"/>
  <c r="AE222" i="5" s="1"/>
  <c r="AE223" i="5" a="1"/>
  <c r="AE223" i="5" s="1"/>
  <c r="AE224" i="5" s="1"/>
  <c r="AF222" i="5" a="1"/>
  <c r="AF222" i="5" s="1"/>
  <c r="AF223" i="5" a="1"/>
  <c r="AF223" i="5" s="1"/>
  <c r="AF224" i="5" s="1"/>
  <c r="AG222" i="5" a="1"/>
  <c r="AG222" i="5" s="1"/>
  <c r="AG223" i="5" a="1"/>
  <c r="AG223" i="5" s="1"/>
  <c r="AG224" i="5" s="1"/>
  <c r="AH222" i="5" a="1"/>
  <c r="AH222" i="5" s="1"/>
  <c r="AH223" i="5" a="1"/>
  <c r="AH223" i="5" s="1"/>
  <c r="AH224" i="5" s="1"/>
  <c r="AI222" i="5" a="1"/>
  <c r="AI222" i="5" s="1"/>
  <c r="AI223" i="5" a="1"/>
  <c r="AI223" i="5" s="1"/>
  <c r="AI224" i="5" s="1"/>
  <c r="AJ222" i="5" a="1"/>
  <c r="AJ222" i="5" s="1"/>
  <c r="AJ223" i="5" a="1"/>
  <c r="AJ223" i="5" s="1"/>
  <c r="AJ224" i="5" s="1"/>
  <c r="AK222" i="5" a="1"/>
  <c r="AK222" i="5" s="1"/>
  <c r="AK223" i="5" a="1"/>
  <c r="AK223" i="5" s="1"/>
  <c r="AK224" i="5" s="1"/>
  <c r="AL222" i="5" a="1"/>
  <c r="AL222" i="5" s="1"/>
  <c r="AL223" i="5" a="1"/>
  <c r="AL223" i="5" s="1"/>
  <c r="AL224" i="5" s="1"/>
  <c r="I237" i="5" a="1"/>
  <c r="I237" i="5" s="1"/>
  <c r="I238" i="5" a="1"/>
  <c r="I238" i="5" s="1"/>
  <c r="I239" i="5" s="1"/>
  <c r="J237" i="5" a="1"/>
  <c r="J237" i="5" s="1"/>
  <c r="J238" i="5" a="1"/>
  <c r="J238" i="5" s="1"/>
  <c r="J239" i="5" s="1"/>
  <c r="K237" i="5" a="1"/>
  <c r="K237" i="5" s="1"/>
  <c r="K238" i="5" a="1"/>
  <c r="K238" i="5" s="1"/>
  <c r="K239" i="5" s="1"/>
  <c r="L237" i="5" a="1"/>
  <c r="L237" i="5" s="1"/>
  <c r="L238" i="5" a="1"/>
  <c r="L238" i="5" s="1"/>
  <c r="L239" i="5" s="1"/>
  <c r="M237" i="5" a="1"/>
  <c r="M237" i="5" s="1"/>
  <c r="M238" i="5" a="1"/>
  <c r="M238" i="5" s="1"/>
  <c r="M239" i="5" s="1"/>
  <c r="N237" i="5" a="1"/>
  <c r="N237" i="5" s="1"/>
  <c r="N238" i="5" a="1"/>
  <c r="N238" i="5" s="1"/>
  <c r="N239" i="5" s="1"/>
  <c r="O237" i="5" a="1"/>
  <c r="O237" i="5" s="1"/>
  <c r="O238" i="5" a="1"/>
  <c r="O238" i="5" s="1"/>
  <c r="O239" i="5" s="1"/>
  <c r="P237" i="5" a="1"/>
  <c r="P237" i="5" s="1"/>
  <c r="P238" i="5" a="1"/>
  <c r="P238" i="5" s="1"/>
  <c r="P239" i="5" s="1"/>
  <c r="Q237" i="5" a="1"/>
  <c r="Q237" i="5" s="1"/>
  <c r="Q238" i="5" a="1"/>
  <c r="Q238" i="5" s="1"/>
  <c r="Q239" i="5" s="1"/>
  <c r="R237" i="5" a="1"/>
  <c r="R237" i="5" s="1"/>
  <c r="R238" i="5" a="1"/>
  <c r="R238" i="5" s="1"/>
  <c r="R239" i="5" s="1"/>
  <c r="I222" i="5" a="1"/>
  <c r="I222" i="5" s="1"/>
  <c r="I223" i="5" a="1"/>
  <c r="I223" i="5" s="1"/>
  <c r="I224" i="5" s="1"/>
  <c r="J222" i="5" a="1"/>
  <c r="J222" i="5" s="1"/>
  <c r="J223" i="5" a="1"/>
  <c r="J223" i="5" s="1"/>
  <c r="J224" i="5" s="1"/>
  <c r="K222" i="5" a="1"/>
  <c r="K222" i="5" s="1"/>
  <c r="K223" i="5" a="1"/>
  <c r="K223" i="5" s="1"/>
  <c r="K224" i="5" s="1"/>
  <c r="L222" i="5" a="1"/>
  <c r="L222" i="5" s="1"/>
  <c r="L223" i="5" a="1"/>
  <c r="L223" i="5" s="1"/>
  <c r="L224" i="5" s="1"/>
  <c r="M222" i="5" a="1"/>
  <c r="M222" i="5" s="1"/>
  <c r="M223" i="5" a="1"/>
  <c r="M223" i="5" s="1"/>
  <c r="M224" i="5" s="1"/>
  <c r="N222" i="5" a="1"/>
  <c r="N222" i="5" s="1"/>
  <c r="N223" i="5" a="1"/>
  <c r="N223" i="5" s="1"/>
  <c r="N224" i="5" s="1"/>
  <c r="O222" i="5" a="1"/>
  <c r="O222" i="5" s="1"/>
  <c r="O223" i="5" a="1"/>
  <c r="O223" i="5" s="1"/>
  <c r="O224" i="5" s="1"/>
  <c r="P222" i="5" a="1"/>
  <c r="P222" i="5" s="1"/>
  <c r="P223" i="5" a="1"/>
  <c r="P223" i="5" s="1"/>
  <c r="P224" i="5" s="1"/>
  <c r="Q222" i="5" a="1"/>
  <c r="Q222" i="5" s="1"/>
  <c r="Q223" i="5" a="1"/>
  <c r="Q223" i="5" s="1"/>
  <c r="Q224" i="5" s="1"/>
  <c r="R222" i="5" a="1"/>
  <c r="R222" i="5" s="1"/>
  <c r="R223" i="5" a="1"/>
  <c r="R223" i="5" s="1"/>
  <c r="R224" i="5" s="1"/>
  <c r="AC207" i="5" a="1"/>
  <c r="AC207" i="5" s="1"/>
  <c r="AC208" i="5" a="1"/>
  <c r="AC208" i="5" s="1"/>
  <c r="AC209" i="5" s="1"/>
  <c r="AD207" i="5" a="1"/>
  <c r="AD207" i="5" s="1"/>
  <c r="AD208" i="5" a="1"/>
  <c r="AD208" i="5" s="1"/>
  <c r="AD209" i="5" s="1"/>
  <c r="AE207" i="5" a="1"/>
  <c r="AE207" i="5" s="1"/>
  <c r="AE208" i="5" a="1"/>
  <c r="AE208" i="5" s="1"/>
  <c r="AE209" i="5" s="1"/>
  <c r="AF207" i="5" a="1"/>
  <c r="AF207" i="5" s="1"/>
  <c r="AF208" i="5" a="1"/>
  <c r="AF208" i="5" s="1"/>
  <c r="AF209" i="5" s="1"/>
  <c r="AG207" i="5" a="1"/>
  <c r="AG207" i="5" s="1"/>
  <c r="AG208" i="5" a="1"/>
  <c r="AG208" i="5" s="1"/>
  <c r="AG209" i="5" s="1"/>
  <c r="AH207" i="5" a="1"/>
  <c r="AH207" i="5" s="1"/>
  <c r="AH208" i="5" a="1"/>
  <c r="AH208" i="5" s="1"/>
  <c r="AH209" i="5" s="1"/>
  <c r="AI207" i="5" a="1"/>
  <c r="AI207" i="5" s="1"/>
  <c r="AI208" i="5" a="1"/>
  <c r="AI208" i="5" s="1"/>
  <c r="AI209" i="5" s="1"/>
  <c r="AJ207" i="5" a="1"/>
  <c r="AJ207" i="5" s="1"/>
  <c r="AJ208" i="5" a="1"/>
  <c r="AJ208" i="5" s="1"/>
  <c r="AJ209" i="5" s="1"/>
  <c r="AK207" i="5" a="1"/>
  <c r="AK207" i="5" s="1"/>
  <c r="AK208" i="5" a="1"/>
  <c r="AK208" i="5" s="1"/>
  <c r="AK209" i="5" s="1"/>
  <c r="AL207" i="5" a="1"/>
  <c r="AL207" i="5" s="1"/>
  <c r="AL208" i="5" a="1"/>
  <c r="AL208" i="5" s="1"/>
  <c r="AL209" i="5" s="1"/>
  <c r="AC192" i="5" a="1"/>
  <c r="AC192" i="5" s="1"/>
  <c r="AC193" i="5" a="1"/>
  <c r="AC193" i="5" s="1"/>
  <c r="AC194" i="5" s="1"/>
  <c r="AD192" i="5" a="1"/>
  <c r="AD192" i="5" s="1"/>
  <c r="AD193" i="5" a="1"/>
  <c r="AD193" i="5" s="1"/>
  <c r="AD194" i="5" s="1"/>
  <c r="AE192" i="5" a="1"/>
  <c r="AE192" i="5" s="1"/>
  <c r="AE193" i="5" a="1"/>
  <c r="AE193" i="5" s="1"/>
  <c r="AE194" i="5" s="1"/>
  <c r="AF192" i="5" a="1"/>
  <c r="AF192" i="5" s="1"/>
  <c r="AF193" i="5" a="1"/>
  <c r="AF193" i="5" s="1"/>
  <c r="AF194" i="5" s="1"/>
  <c r="AG192" i="5" a="1"/>
  <c r="AG192" i="5" s="1"/>
  <c r="AG193" i="5" a="1"/>
  <c r="AG193" i="5" s="1"/>
  <c r="AG194" i="5" s="1"/>
  <c r="AH192" i="5" a="1"/>
  <c r="AH192" i="5" s="1"/>
  <c r="AH193" i="5" a="1"/>
  <c r="AH193" i="5" s="1"/>
  <c r="AH194" i="5" s="1"/>
  <c r="AI192" i="5" a="1"/>
  <c r="AI192" i="5" s="1"/>
  <c r="AI193" i="5" a="1"/>
  <c r="AI193" i="5" s="1"/>
  <c r="AI194" i="5" s="1"/>
  <c r="AJ192" i="5" a="1"/>
  <c r="AJ192" i="5" s="1"/>
  <c r="AJ193" i="5" a="1"/>
  <c r="AJ193" i="5" s="1"/>
  <c r="AJ194" i="5" s="1"/>
  <c r="AK192" i="5" a="1"/>
  <c r="AK192" i="5" s="1"/>
  <c r="AK193" i="5" a="1"/>
  <c r="AK193" i="5" s="1"/>
  <c r="AK194" i="5" s="1"/>
  <c r="AL192" i="5" a="1"/>
  <c r="AL192" i="5" s="1"/>
  <c r="AL193" i="5" a="1"/>
  <c r="AL193" i="5" s="1"/>
  <c r="AL194" i="5" s="1"/>
  <c r="I207" i="5" a="1"/>
  <c r="I207" i="5" s="1"/>
  <c r="I208" i="5" a="1"/>
  <c r="I208" i="5" s="1"/>
  <c r="I209" i="5" s="1"/>
  <c r="J207" i="5" a="1"/>
  <c r="J207" i="5" s="1"/>
  <c r="J208" i="5" a="1"/>
  <c r="J208" i="5" s="1"/>
  <c r="J209" i="5" s="1"/>
  <c r="K207" i="5" a="1"/>
  <c r="K207" i="5" s="1"/>
  <c r="K208" i="5" a="1"/>
  <c r="K208" i="5" s="1"/>
  <c r="K209" i="5" s="1"/>
  <c r="L207" i="5" a="1"/>
  <c r="L207" i="5" s="1"/>
  <c r="L208" i="5" a="1"/>
  <c r="L208" i="5" s="1"/>
  <c r="L209" i="5" s="1"/>
  <c r="M207" i="5" a="1"/>
  <c r="M207" i="5" s="1"/>
  <c r="M208" i="5" a="1"/>
  <c r="M208" i="5" s="1"/>
  <c r="M209" i="5" s="1"/>
  <c r="N207" i="5" a="1"/>
  <c r="N207" i="5" s="1"/>
  <c r="N208" i="5" a="1"/>
  <c r="N208" i="5" s="1"/>
  <c r="N209" i="5" s="1"/>
  <c r="O207" i="5" a="1"/>
  <c r="O207" i="5" s="1"/>
  <c r="O208" i="5" a="1"/>
  <c r="O208" i="5" s="1"/>
  <c r="O209" i="5" s="1"/>
  <c r="P207" i="5" a="1"/>
  <c r="P207" i="5" s="1"/>
  <c r="P208" i="5" a="1"/>
  <c r="P208" i="5" s="1"/>
  <c r="P209" i="5" s="1"/>
  <c r="Q207" i="5" a="1"/>
  <c r="Q207" i="5" s="1"/>
  <c r="Q208" i="5" a="1"/>
  <c r="Q208" i="5" s="1"/>
  <c r="Q209" i="5" s="1"/>
  <c r="R207" i="5" a="1"/>
  <c r="R207" i="5" s="1"/>
  <c r="R208" i="5" a="1"/>
  <c r="R208" i="5" s="1"/>
  <c r="R209" i="5" s="1"/>
  <c r="I192" i="5" a="1"/>
  <c r="I192" i="5" s="1"/>
  <c r="I193" i="5" a="1"/>
  <c r="I193" i="5" s="1"/>
  <c r="I194" i="5" s="1"/>
  <c r="J192" i="5" a="1"/>
  <c r="J192" i="5" s="1"/>
  <c r="J193" i="5" a="1"/>
  <c r="J193" i="5" s="1"/>
  <c r="J194" i="5" s="1"/>
  <c r="K192" i="5" a="1"/>
  <c r="K192" i="5" s="1"/>
  <c r="K193" i="5" a="1"/>
  <c r="K193" i="5" s="1"/>
  <c r="K194" i="5" s="1"/>
  <c r="L192" i="5" a="1"/>
  <c r="L192" i="5" s="1"/>
  <c r="L193" i="5" a="1"/>
  <c r="L193" i="5" s="1"/>
  <c r="L194" i="5" s="1"/>
  <c r="M192" i="5" a="1"/>
  <c r="M192" i="5" s="1"/>
  <c r="M193" i="5" a="1"/>
  <c r="M193" i="5" s="1"/>
  <c r="M194" i="5" s="1"/>
  <c r="N192" i="5" a="1"/>
  <c r="N192" i="5" s="1"/>
  <c r="N193" i="5" a="1"/>
  <c r="N193" i="5" s="1"/>
  <c r="N194" i="5" s="1"/>
  <c r="O192" i="5" a="1"/>
  <c r="O192" i="5" s="1"/>
  <c r="O193" i="5" a="1"/>
  <c r="O193" i="5" s="1"/>
  <c r="O194" i="5" s="1"/>
  <c r="P192" i="5" a="1"/>
  <c r="P192" i="5" s="1"/>
  <c r="P193" i="5" a="1"/>
  <c r="P193" i="5" s="1"/>
  <c r="P194" i="5" s="1"/>
  <c r="Q192" i="5" a="1"/>
  <c r="Q192" i="5" s="1"/>
  <c r="Q193" i="5" a="1"/>
  <c r="Q193" i="5" s="1"/>
  <c r="Q194" i="5" s="1"/>
  <c r="R192" i="5" a="1"/>
  <c r="R192" i="5" s="1"/>
  <c r="R193" i="5" a="1"/>
  <c r="R193" i="5" s="1"/>
  <c r="R194" i="5" s="1"/>
  <c r="AD177" i="5" a="1"/>
  <c r="AD177" i="5" s="1"/>
  <c r="AD178" i="5" a="1"/>
  <c r="AD178" i="5" s="1"/>
  <c r="AD179" i="5" s="1"/>
  <c r="AE177" i="5" a="1"/>
  <c r="AE177" i="5" s="1"/>
  <c r="AE178" i="5" a="1"/>
  <c r="AE178" i="5" s="1"/>
  <c r="AE179" i="5" s="1"/>
  <c r="AF177" i="5" a="1"/>
  <c r="AF177" i="5" s="1"/>
  <c r="AF178" i="5" a="1"/>
  <c r="AF178" i="5" s="1"/>
  <c r="AF179" i="5" s="1"/>
  <c r="AG177" i="5" a="1"/>
  <c r="AG177" i="5" s="1"/>
  <c r="AG178" i="5" a="1"/>
  <c r="AG178" i="5" s="1"/>
  <c r="AG179" i="5" s="1"/>
  <c r="AH177" i="5" a="1"/>
  <c r="AH177" i="5" s="1"/>
  <c r="AH178" i="5" a="1"/>
  <c r="AH178" i="5" s="1"/>
  <c r="AH179" i="5" s="1"/>
  <c r="AI177" i="5" a="1"/>
  <c r="AI177" i="5" s="1"/>
  <c r="AI178" i="5" a="1"/>
  <c r="AI178" i="5" s="1"/>
  <c r="AI179" i="5" s="1"/>
  <c r="AJ177" i="5" a="1"/>
  <c r="AJ177" i="5" s="1"/>
  <c r="AJ178" i="5" a="1"/>
  <c r="AJ178" i="5" s="1"/>
  <c r="AJ179" i="5" s="1"/>
  <c r="AK177" i="5" a="1"/>
  <c r="AK177" i="5" s="1"/>
  <c r="AK178" i="5" a="1"/>
  <c r="AK178" i="5" s="1"/>
  <c r="AK179" i="5" s="1"/>
  <c r="AL177" i="5" a="1"/>
  <c r="AL177" i="5" s="1"/>
  <c r="AL178" i="5" a="1"/>
  <c r="AL178" i="5" s="1"/>
  <c r="AL179" i="5" s="1"/>
  <c r="AC162" i="5" a="1"/>
  <c r="AC162" i="5" s="1"/>
  <c r="AC163" i="5" a="1"/>
  <c r="AC163" i="5" s="1"/>
  <c r="AC164" i="5" s="1"/>
  <c r="AD162" i="5" a="1"/>
  <c r="AD162" i="5" s="1"/>
  <c r="AD163" i="5" a="1"/>
  <c r="AD163" i="5" s="1"/>
  <c r="AD164" i="5" s="1"/>
  <c r="AE162" i="5" a="1"/>
  <c r="AE162" i="5" s="1"/>
  <c r="AE163" i="5" a="1"/>
  <c r="AE163" i="5" s="1"/>
  <c r="AE164" i="5" s="1"/>
  <c r="AF162" i="5" a="1"/>
  <c r="AF162" i="5" s="1"/>
  <c r="AF163" i="5" a="1"/>
  <c r="AF163" i="5" s="1"/>
  <c r="AF164" i="5" s="1"/>
  <c r="AG162" i="5" a="1"/>
  <c r="AG162" i="5" s="1"/>
  <c r="AG163" i="5" a="1"/>
  <c r="AG163" i="5" s="1"/>
  <c r="AG164" i="5" s="1"/>
  <c r="AH162" i="5" a="1"/>
  <c r="AH162" i="5" s="1"/>
  <c r="AH163" i="5" a="1"/>
  <c r="AH163" i="5" s="1"/>
  <c r="AH164" i="5" s="1"/>
  <c r="AI162" i="5" a="1"/>
  <c r="AI162" i="5" s="1"/>
  <c r="AI163" i="5" a="1"/>
  <c r="AI163" i="5" s="1"/>
  <c r="AI164" i="5" s="1"/>
  <c r="AJ162" i="5" a="1"/>
  <c r="AJ162" i="5" s="1"/>
  <c r="AJ163" i="5" a="1"/>
  <c r="AJ163" i="5" s="1"/>
  <c r="AJ164" i="5" s="1"/>
  <c r="AK162" i="5" a="1"/>
  <c r="AK162" i="5" s="1"/>
  <c r="AK163" i="5" a="1"/>
  <c r="AK163" i="5" s="1"/>
  <c r="AK164" i="5" s="1"/>
  <c r="AL162" i="5" a="1"/>
  <c r="AL162" i="5" s="1"/>
  <c r="AL163" i="5" a="1"/>
  <c r="AL163" i="5" s="1"/>
  <c r="AL164" i="5" s="1"/>
  <c r="J177" i="5" a="1"/>
  <c r="J177" i="5" s="1"/>
  <c r="J178" i="5" a="1"/>
  <c r="J178" i="5" s="1"/>
  <c r="J179" i="5" s="1"/>
  <c r="K177" i="5" a="1"/>
  <c r="K177" i="5" s="1"/>
  <c r="K178" i="5" a="1"/>
  <c r="K178" i="5" s="1"/>
  <c r="K179" i="5" s="1"/>
  <c r="L177" i="5" a="1"/>
  <c r="L177" i="5" s="1"/>
  <c r="L178" i="5" a="1"/>
  <c r="L178" i="5" s="1"/>
  <c r="L179" i="5" s="1"/>
  <c r="M177" i="5" a="1"/>
  <c r="M177" i="5" s="1"/>
  <c r="M178" i="5" a="1"/>
  <c r="M178" i="5" s="1"/>
  <c r="M179" i="5" s="1"/>
  <c r="N177" i="5" a="1"/>
  <c r="N177" i="5" s="1"/>
  <c r="N178" i="5" a="1"/>
  <c r="N178" i="5" s="1"/>
  <c r="N179" i="5" s="1"/>
  <c r="O177" i="5" a="1"/>
  <c r="O177" i="5" s="1"/>
  <c r="O178" i="5" a="1"/>
  <c r="O178" i="5" s="1"/>
  <c r="O179" i="5" s="1"/>
  <c r="P177" i="5" a="1"/>
  <c r="P177" i="5" s="1"/>
  <c r="P178" i="5" a="1"/>
  <c r="P178" i="5" s="1"/>
  <c r="P179" i="5" s="1"/>
  <c r="Q177" i="5" a="1"/>
  <c r="Q177" i="5" s="1"/>
  <c r="Q178" i="5" a="1"/>
  <c r="Q178" i="5" s="1"/>
  <c r="Q179" i="5" s="1"/>
  <c r="R177" i="5" a="1"/>
  <c r="R177" i="5" s="1"/>
  <c r="R178" i="5" a="1"/>
  <c r="R178" i="5" s="1"/>
  <c r="R179" i="5" s="1"/>
  <c r="I162" i="5" a="1"/>
  <c r="I162" i="5" s="1"/>
  <c r="I163" i="5" a="1"/>
  <c r="I163" i="5" s="1"/>
  <c r="I164" i="5" s="1"/>
  <c r="J162" i="5" a="1"/>
  <c r="J162" i="5" s="1"/>
  <c r="J163" i="5" a="1"/>
  <c r="J163" i="5" s="1"/>
  <c r="J164" i="5" s="1"/>
  <c r="K162" i="5" a="1"/>
  <c r="K162" i="5" s="1"/>
  <c r="K163" i="5" a="1"/>
  <c r="K163" i="5" s="1"/>
  <c r="K164" i="5" s="1"/>
  <c r="L162" i="5" a="1"/>
  <c r="L162" i="5" s="1"/>
  <c r="L163" i="5" a="1"/>
  <c r="L163" i="5" s="1"/>
  <c r="L164" i="5" s="1"/>
  <c r="M162" i="5" a="1"/>
  <c r="M162" i="5" s="1"/>
  <c r="M163" i="5" a="1"/>
  <c r="M163" i="5" s="1"/>
  <c r="M164" i="5" s="1"/>
  <c r="N162" i="5" a="1"/>
  <c r="N162" i="5" s="1"/>
  <c r="N163" i="5" a="1"/>
  <c r="N163" i="5" s="1"/>
  <c r="N164" i="5" s="1"/>
  <c r="O162" i="5" a="1"/>
  <c r="O162" i="5" s="1"/>
  <c r="O163" i="5" a="1"/>
  <c r="O163" i="5" s="1"/>
  <c r="O164" i="5" s="1"/>
  <c r="P162" i="5" a="1"/>
  <c r="P162" i="5" s="1"/>
  <c r="P163" i="5" a="1"/>
  <c r="P163" i="5" s="1"/>
  <c r="P164" i="5" s="1"/>
  <c r="Q162" i="5" a="1"/>
  <c r="Q162" i="5" s="1"/>
  <c r="Q163" i="5" a="1"/>
  <c r="Q163" i="5" s="1"/>
  <c r="Q164" i="5" s="1"/>
  <c r="R162" i="5" a="1"/>
  <c r="R162" i="5" s="1"/>
  <c r="R163" i="5" a="1"/>
  <c r="R163" i="5" s="1"/>
  <c r="R164" i="5" s="1"/>
  <c r="AE147" i="5" a="1"/>
  <c r="AE147" i="5" s="1"/>
  <c r="AE148" i="5" a="1"/>
  <c r="AE148" i="5" s="1"/>
  <c r="AE149" i="5" s="1"/>
  <c r="AF147" i="5" a="1"/>
  <c r="AF147" i="5" s="1"/>
  <c r="AF148" i="5" a="1"/>
  <c r="AF148" i="5" s="1"/>
  <c r="AF149" i="5" s="1"/>
  <c r="AG147" i="5" a="1"/>
  <c r="AG147" i="5" s="1"/>
  <c r="AG148" i="5" a="1"/>
  <c r="AG148" i="5" s="1"/>
  <c r="AG149" i="5" s="1"/>
  <c r="AH147" i="5" a="1"/>
  <c r="AH147" i="5" s="1"/>
  <c r="AH148" i="5" a="1"/>
  <c r="AH148" i="5" s="1"/>
  <c r="AH149" i="5" s="1"/>
  <c r="AI147" i="5" a="1"/>
  <c r="AI147" i="5" s="1"/>
  <c r="AI148" i="5" a="1"/>
  <c r="AI148" i="5" s="1"/>
  <c r="AI149" i="5" s="1"/>
  <c r="AJ147" i="5" a="1"/>
  <c r="AJ147" i="5" s="1"/>
  <c r="AJ148" i="5" a="1"/>
  <c r="AJ148" i="5" s="1"/>
  <c r="AJ149" i="5" s="1"/>
  <c r="AK147" i="5" a="1"/>
  <c r="AK147" i="5" s="1"/>
  <c r="AK148" i="5" a="1"/>
  <c r="AK148" i="5" s="1"/>
  <c r="AK149" i="5" s="1"/>
  <c r="AL147" i="5" a="1"/>
  <c r="AL147" i="5" s="1"/>
  <c r="AL148" i="5" a="1"/>
  <c r="AL148" i="5" s="1"/>
  <c r="AL149" i="5" s="1"/>
  <c r="AD132" i="5" a="1"/>
  <c r="AD132" i="5" s="1"/>
  <c r="AD133" i="5" a="1"/>
  <c r="AD133" i="5" s="1"/>
  <c r="AD134" i="5" s="1"/>
  <c r="AE132" i="5" a="1"/>
  <c r="AE132" i="5" s="1"/>
  <c r="AE133" i="5" a="1"/>
  <c r="AE133" i="5" s="1"/>
  <c r="AE134" i="5" s="1"/>
  <c r="AF132" i="5" a="1"/>
  <c r="AF132" i="5" s="1"/>
  <c r="AF133" i="5" a="1"/>
  <c r="AF133" i="5" s="1"/>
  <c r="AF134" i="5" s="1"/>
  <c r="AG132" i="5" a="1"/>
  <c r="AG132" i="5" s="1"/>
  <c r="AG133" i="5" a="1"/>
  <c r="AG133" i="5" s="1"/>
  <c r="AG134" i="5" s="1"/>
  <c r="AH132" i="5" a="1"/>
  <c r="AH132" i="5" s="1"/>
  <c r="AH133" i="5" a="1"/>
  <c r="AH133" i="5" s="1"/>
  <c r="AH134" i="5" s="1"/>
  <c r="AI132" i="5" a="1"/>
  <c r="AI132" i="5" s="1"/>
  <c r="AI133" i="5" a="1"/>
  <c r="AI133" i="5" s="1"/>
  <c r="AI134" i="5" s="1"/>
  <c r="AJ132" i="5" a="1"/>
  <c r="AJ132" i="5" s="1"/>
  <c r="AJ133" i="5" a="1"/>
  <c r="AJ133" i="5" s="1"/>
  <c r="AJ134" i="5" s="1"/>
  <c r="AK132" i="5" a="1"/>
  <c r="AK132" i="5" s="1"/>
  <c r="AK133" i="5" a="1"/>
  <c r="AK133" i="5" s="1"/>
  <c r="AK134" i="5" s="1"/>
  <c r="AL132" i="5" a="1"/>
  <c r="AL132" i="5" s="1"/>
  <c r="AL133" i="5" a="1"/>
  <c r="AL133" i="5" s="1"/>
  <c r="AL134" i="5" s="1"/>
  <c r="K147" i="5" a="1"/>
  <c r="K147" i="5" s="1"/>
  <c r="K148" i="5" a="1"/>
  <c r="K148" i="5" s="1"/>
  <c r="K149" i="5" s="1"/>
  <c r="L147" i="5" a="1"/>
  <c r="L147" i="5" s="1"/>
  <c r="L148" i="5" a="1"/>
  <c r="L148" i="5" s="1"/>
  <c r="L149" i="5" s="1"/>
  <c r="M147" i="5" a="1"/>
  <c r="M147" i="5" s="1"/>
  <c r="M148" i="5" a="1"/>
  <c r="M148" i="5" s="1"/>
  <c r="M149" i="5" s="1"/>
  <c r="N147" i="5" a="1"/>
  <c r="N147" i="5" s="1"/>
  <c r="N148" i="5" a="1"/>
  <c r="N148" i="5" s="1"/>
  <c r="N149" i="5" s="1"/>
  <c r="O147" i="5" a="1"/>
  <c r="O147" i="5" s="1"/>
  <c r="O148" i="5" a="1"/>
  <c r="O148" i="5" s="1"/>
  <c r="O149" i="5" s="1"/>
  <c r="P147" i="5" a="1"/>
  <c r="P147" i="5" s="1"/>
  <c r="P148" i="5" a="1"/>
  <c r="P148" i="5" s="1"/>
  <c r="P149" i="5" s="1"/>
  <c r="Q147" i="5" a="1"/>
  <c r="Q147" i="5" s="1"/>
  <c r="Q148" i="5" a="1"/>
  <c r="Q148" i="5" s="1"/>
  <c r="Q149" i="5" s="1"/>
  <c r="R147" i="5" a="1"/>
  <c r="R147" i="5" s="1"/>
  <c r="R148" i="5" a="1"/>
  <c r="R148" i="5" s="1"/>
  <c r="R149" i="5" s="1"/>
  <c r="J132" i="5" a="1"/>
  <c r="J132" i="5" s="1"/>
  <c r="J133" i="5" a="1"/>
  <c r="J133" i="5" s="1"/>
  <c r="J134" i="5" s="1"/>
  <c r="K132" i="5" a="1"/>
  <c r="K132" i="5" s="1"/>
  <c r="K133" i="5" a="1"/>
  <c r="K133" i="5" s="1"/>
  <c r="K134" i="5" s="1"/>
  <c r="L132" i="5" a="1"/>
  <c r="L132" i="5" s="1"/>
  <c r="L133" i="5" a="1"/>
  <c r="L133" i="5" s="1"/>
  <c r="L134" i="5" s="1"/>
  <c r="M132" i="5" a="1"/>
  <c r="M132" i="5" s="1"/>
  <c r="M133" i="5" a="1"/>
  <c r="M133" i="5" s="1"/>
  <c r="M134" i="5" s="1"/>
  <c r="N132" i="5" a="1"/>
  <c r="N132" i="5" s="1"/>
  <c r="N133" i="5" a="1"/>
  <c r="N133" i="5" s="1"/>
  <c r="N134" i="5" s="1"/>
  <c r="O132" i="5" a="1"/>
  <c r="O132" i="5" s="1"/>
  <c r="O133" i="5" a="1"/>
  <c r="O133" i="5" s="1"/>
  <c r="O134" i="5" s="1"/>
  <c r="P132" i="5" a="1"/>
  <c r="P132" i="5" s="1"/>
  <c r="P133" i="5" a="1"/>
  <c r="P133" i="5" s="1"/>
  <c r="P134" i="5" s="1"/>
  <c r="Q132" i="5" a="1"/>
  <c r="Q132" i="5" s="1"/>
  <c r="Q133" i="5" a="1"/>
  <c r="Q133" i="5" s="1"/>
  <c r="Q134" i="5" s="1"/>
  <c r="R132" i="5" a="1"/>
  <c r="R132" i="5" s="1"/>
  <c r="R133" i="5" a="1"/>
  <c r="R133" i="5" s="1"/>
  <c r="R134" i="5" s="1"/>
  <c r="AE117" i="5" a="1"/>
  <c r="AE117" i="5" s="1"/>
  <c r="AE118" i="5" a="1"/>
  <c r="AE118" i="5" s="1"/>
  <c r="AE119" i="5" s="1"/>
  <c r="AF117" i="5" a="1"/>
  <c r="AF117" i="5" s="1"/>
  <c r="AF118" i="5" a="1"/>
  <c r="AF118" i="5" s="1"/>
  <c r="AF119" i="5" s="1"/>
  <c r="AG117" i="5" a="1"/>
  <c r="AG117" i="5" s="1"/>
  <c r="AG118" i="5" a="1"/>
  <c r="AG118" i="5" s="1"/>
  <c r="AG119" i="5" s="1"/>
  <c r="AH117" i="5" a="1"/>
  <c r="AH117" i="5" s="1"/>
  <c r="AH118" i="5" a="1"/>
  <c r="AH118" i="5" s="1"/>
  <c r="AH119" i="5" s="1"/>
  <c r="AI117" i="5" a="1"/>
  <c r="AI117" i="5" s="1"/>
  <c r="AI118" i="5" a="1"/>
  <c r="AI118" i="5" s="1"/>
  <c r="AI119" i="5" s="1"/>
  <c r="AJ117" i="5" a="1"/>
  <c r="AJ117" i="5" s="1"/>
  <c r="AJ118" i="5" a="1"/>
  <c r="AJ118" i="5" s="1"/>
  <c r="AJ119" i="5" s="1"/>
  <c r="AK117" i="5" a="1"/>
  <c r="AK117" i="5" s="1"/>
  <c r="AK118" i="5" a="1"/>
  <c r="AK118" i="5" s="1"/>
  <c r="AK119" i="5" s="1"/>
  <c r="AL117" i="5" a="1"/>
  <c r="AL117" i="5" s="1"/>
  <c r="AL118" i="5" a="1"/>
  <c r="AL118" i="5" s="1"/>
  <c r="AL119" i="5" s="1"/>
  <c r="AD102" i="5" a="1"/>
  <c r="AD102" i="5" s="1"/>
  <c r="AD103" i="5" a="1"/>
  <c r="AD103" i="5" s="1"/>
  <c r="AD104" i="5" s="1"/>
  <c r="AE102" i="5" a="1"/>
  <c r="AE102" i="5" s="1"/>
  <c r="AE103" i="5" a="1"/>
  <c r="AE103" i="5" s="1"/>
  <c r="AE104" i="5" s="1"/>
  <c r="AF102" i="5" a="1"/>
  <c r="AF102" i="5" s="1"/>
  <c r="AF103" i="5" a="1"/>
  <c r="AF103" i="5" s="1"/>
  <c r="AF104" i="5" s="1"/>
  <c r="AG102" i="5" a="1"/>
  <c r="AG102" i="5" s="1"/>
  <c r="AG103" i="5" a="1"/>
  <c r="AG103" i="5" s="1"/>
  <c r="AG104" i="5" s="1"/>
  <c r="AH102" i="5" a="1"/>
  <c r="AH102" i="5" s="1"/>
  <c r="AH103" i="5" a="1"/>
  <c r="AH103" i="5" s="1"/>
  <c r="AH104" i="5" s="1"/>
  <c r="AI102" i="5" a="1"/>
  <c r="AI102" i="5" s="1"/>
  <c r="AI103" i="5" a="1"/>
  <c r="AI103" i="5" s="1"/>
  <c r="AI104" i="5" s="1"/>
  <c r="AJ102" i="5" a="1"/>
  <c r="AJ102" i="5" s="1"/>
  <c r="AJ103" i="5" a="1"/>
  <c r="AJ103" i="5" s="1"/>
  <c r="AJ104" i="5" s="1"/>
  <c r="AK102" i="5" a="1"/>
  <c r="AK102" i="5" s="1"/>
  <c r="AK103" i="5" a="1"/>
  <c r="AK103" i="5" s="1"/>
  <c r="AK104" i="5" s="1"/>
  <c r="AL102" i="5" a="1"/>
  <c r="AL102" i="5" s="1"/>
  <c r="AL103" i="5" a="1"/>
  <c r="AL103" i="5" s="1"/>
  <c r="AL104" i="5" s="1"/>
  <c r="K117" i="5" a="1"/>
  <c r="K117" i="5" s="1"/>
  <c r="K118" i="5" a="1"/>
  <c r="K118" i="5" s="1"/>
  <c r="K119" i="5" s="1"/>
  <c r="L117" i="5" a="1"/>
  <c r="L117" i="5" s="1"/>
  <c r="L118" i="5" a="1"/>
  <c r="L118" i="5" s="1"/>
  <c r="L119" i="5" s="1"/>
  <c r="M117" i="5" a="1"/>
  <c r="M117" i="5" s="1"/>
  <c r="M118" i="5" a="1"/>
  <c r="M118" i="5" s="1"/>
  <c r="M119" i="5" s="1"/>
  <c r="N117" i="5" a="1"/>
  <c r="N117" i="5" s="1"/>
  <c r="N118" i="5" a="1"/>
  <c r="N118" i="5" s="1"/>
  <c r="N119" i="5" s="1"/>
  <c r="O117" i="5" a="1"/>
  <c r="O117" i="5" s="1"/>
  <c r="O118" i="5" a="1"/>
  <c r="O118" i="5" s="1"/>
  <c r="O119" i="5" s="1"/>
  <c r="P117" i="5" a="1"/>
  <c r="P117" i="5" s="1"/>
  <c r="P118" i="5" a="1"/>
  <c r="P118" i="5" s="1"/>
  <c r="P119" i="5" s="1"/>
  <c r="Q117" i="5" a="1"/>
  <c r="Q117" i="5" s="1"/>
  <c r="Q118" i="5" a="1"/>
  <c r="Q118" i="5" s="1"/>
  <c r="Q119" i="5" s="1"/>
  <c r="R117" i="5" a="1"/>
  <c r="R117" i="5" s="1"/>
  <c r="R118" i="5" a="1"/>
  <c r="R118" i="5" s="1"/>
  <c r="R119" i="5" s="1"/>
  <c r="J102" i="5" a="1"/>
  <c r="J102" i="5" s="1"/>
  <c r="J103" i="5" a="1"/>
  <c r="J103" i="5" s="1"/>
  <c r="J104" i="5" s="1"/>
  <c r="K102" i="5" a="1"/>
  <c r="K102" i="5" s="1"/>
  <c r="K103" i="5" a="1"/>
  <c r="K103" i="5" s="1"/>
  <c r="K104" i="5" s="1"/>
  <c r="L102" i="5" a="1"/>
  <c r="L102" i="5" s="1"/>
  <c r="L103" i="5" a="1"/>
  <c r="L103" i="5" s="1"/>
  <c r="L104" i="5" s="1"/>
  <c r="M102" i="5" a="1"/>
  <c r="M102" i="5" s="1"/>
  <c r="M103" i="5" a="1"/>
  <c r="M103" i="5" s="1"/>
  <c r="M104" i="5" s="1"/>
  <c r="N102" i="5" a="1"/>
  <c r="N102" i="5" s="1"/>
  <c r="N103" i="5" a="1"/>
  <c r="N103" i="5" s="1"/>
  <c r="N104" i="5" s="1"/>
  <c r="O102" i="5" a="1"/>
  <c r="O102" i="5" s="1"/>
  <c r="O103" i="5" a="1"/>
  <c r="O103" i="5" s="1"/>
  <c r="O104" i="5" s="1"/>
  <c r="P102" i="5" a="1"/>
  <c r="P102" i="5" s="1"/>
  <c r="P103" i="5" a="1"/>
  <c r="P103" i="5" s="1"/>
  <c r="P104" i="5" s="1"/>
  <c r="Q102" i="5" a="1"/>
  <c r="Q102" i="5" s="1"/>
  <c r="Q103" i="5" a="1"/>
  <c r="Q103" i="5" s="1"/>
  <c r="Q104" i="5" s="1"/>
  <c r="R102" i="5" a="1"/>
  <c r="R102" i="5" s="1"/>
  <c r="R103" i="5" a="1"/>
  <c r="R103" i="5" s="1"/>
  <c r="R104" i="5" s="1"/>
  <c r="AD87" i="5" a="1"/>
  <c r="AD87" i="5" s="1"/>
  <c r="AD88" i="5" a="1"/>
  <c r="AD88" i="5" s="1"/>
  <c r="AD89" i="5" s="1"/>
  <c r="AE87" i="5" a="1"/>
  <c r="AE87" i="5" s="1"/>
  <c r="AE88" i="5" a="1"/>
  <c r="AE88" i="5" s="1"/>
  <c r="AE89" i="5" s="1"/>
  <c r="AF87" i="5" a="1"/>
  <c r="AF87" i="5" s="1"/>
  <c r="AF88" i="5" a="1"/>
  <c r="AF88" i="5" s="1"/>
  <c r="AF89" i="5" s="1"/>
  <c r="AG87" i="5" a="1"/>
  <c r="AG87" i="5" s="1"/>
  <c r="AG88" i="5" a="1"/>
  <c r="AG88" i="5" s="1"/>
  <c r="AG89" i="5" s="1"/>
  <c r="AH87" i="5" a="1"/>
  <c r="AH87" i="5" s="1"/>
  <c r="AH88" i="5" a="1"/>
  <c r="AH88" i="5" s="1"/>
  <c r="AH89" i="5" s="1"/>
  <c r="AI87" i="5" a="1"/>
  <c r="AI87" i="5" s="1"/>
  <c r="AI88" i="5" a="1"/>
  <c r="AI88" i="5" s="1"/>
  <c r="AI89" i="5" s="1"/>
  <c r="AJ87" i="5" a="1"/>
  <c r="AJ87" i="5" s="1"/>
  <c r="AJ88" i="5" a="1"/>
  <c r="AJ88" i="5" s="1"/>
  <c r="AJ89" i="5" s="1"/>
  <c r="AK87" i="5" a="1"/>
  <c r="AK87" i="5" s="1"/>
  <c r="AK88" i="5" a="1"/>
  <c r="AK88" i="5" s="1"/>
  <c r="AK89" i="5" s="1"/>
  <c r="AL87" i="5" a="1"/>
  <c r="AL87" i="5" s="1"/>
  <c r="AL88" i="5" a="1"/>
  <c r="AL88" i="5" s="1"/>
  <c r="AL89" i="5" s="1"/>
  <c r="AC72" i="5" a="1"/>
  <c r="AC72" i="5" s="1"/>
  <c r="AC73" i="5" a="1"/>
  <c r="AC73" i="5" s="1"/>
  <c r="AC74" i="5" s="1"/>
  <c r="AD72" i="5" a="1"/>
  <c r="AD72" i="5" s="1"/>
  <c r="AD73" i="5" a="1"/>
  <c r="AD73" i="5" s="1"/>
  <c r="AD74" i="5" s="1"/>
  <c r="AE72" i="5" a="1"/>
  <c r="AE72" i="5" s="1"/>
  <c r="AE73" i="5" a="1"/>
  <c r="AE73" i="5" s="1"/>
  <c r="AE74" i="5" s="1"/>
  <c r="AF72" i="5" a="1"/>
  <c r="AF72" i="5" s="1"/>
  <c r="AF73" i="5" a="1"/>
  <c r="AF73" i="5" s="1"/>
  <c r="AF74" i="5" s="1"/>
  <c r="AG72" i="5" a="1"/>
  <c r="AG72" i="5" s="1"/>
  <c r="AG73" i="5" a="1"/>
  <c r="AG73" i="5" s="1"/>
  <c r="AG74" i="5" s="1"/>
  <c r="AH72" i="5" a="1"/>
  <c r="AH72" i="5" s="1"/>
  <c r="AH73" i="5" a="1"/>
  <c r="AH73" i="5" s="1"/>
  <c r="AH74" i="5" s="1"/>
  <c r="AI72" i="5" a="1"/>
  <c r="AI72" i="5" s="1"/>
  <c r="AI73" i="5" a="1"/>
  <c r="AI73" i="5" s="1"/>
  <c r="AI74" i="5" s="1"/>
  <c r="AJ72" i="5" a="1"/>
  <c r="AJ72" i="5" s="1"/>
  <c r="AJ73" i="5" a="1"/>
  <c r="AJ73" i="5" s="1"/>
  <c r="AJ74" i="5" s="1"/>
  <c r="AK72" i="5" a="1"/>
  <c r="AK72" i="5" s="1"/>
  <c r="AK73" i="5" a="1"/>
  <c r="AK73" i="5" s="1"/>
  <c r="AK74" i="5" s="1"/>
  <c r="AL72" i="5" a="1"/>
  <c r="AL72" i="5" s="1"/>
  <c r="AL73" i="5" a="1"/>
  <c r="AL73" i="5" s="1"/>
  <c r="AL74" i="5" s="1"/>
  <c r="J87" i="5" a="1"/>
  <c r="J87" i="5" s="1"/>
  <c r="J88" i="5" a="1"/>
  <c r="J88" i="5" s="1"/>
  <c r="J89" i="5" s="1"/>
  <c r="K87" i="5" a="1"/>
  <c r="K87" i="5" s="1"/>
  <c r="K88" i="5" a="1"/>
  <c r="K88" i="5" s="1"/>
  <c r="K89" i="5" s="1"/>
  <c r="L87" i="5" a="1"/>
  <c r="L87" i="5" s="1"/>
  <c r="L88" i="5" a="1"/>
  <c r="L88" i="5" s="1"/>
  <c r="L89" i="5" s="1"/>
  <c r="M87" i="5" a="1"/>
  <c r="M87" i="5" s="1"/>
  <c r="M88" i="5" a="1"/>
  <c r="M88" i="5" s="1"/>
  <c r="M89" i="5" s="1"/>
  <c r="N87" i="5" a="1"/>
  <c r="N87" i="5" s="1"/>
  <c r="N88" i="5" a="1"/>
  <c r="N88" i="5" s="1"/>
  <c r="N89" i="5" s="1"/>
  <c r="O87" i="5" a="1"/>
  <c r="O87" i="5" s="1"/>
  <c r="O88" i="5" a="1"/>
  <c r="O88" i="5" s="1"/>
  <c r="O89" i="5" s="1"/>
  <c r="P87" i="5" a="1"/>
  <c r="P87" i="5" s="1"/>
  <c r="P88" i="5" a="1"/>
  <c r="P88" i="5" s="1"/>
  <c r="P89" i="5" s="1"/>
  <c r="Q87" i="5" a="1"/>
  <c r="Q87" i="5" s="1"/>
  <c r="Q88" i="5" a="1"/>
  <c r="Q88" i="5" s="1"/>
  <c r="Q89" i="5" s="1"/>
  <c r="R87" i="5" a="1"/>
  <c r="R87" i="5" s="1"/>
  <c r="R88" i="5" a="1"/>
  <c r="R88" i="5" s="1"/>
  <c r="R89" i="5" s="1"/>
  <c r="I72" i="5" a="1"/>
  <c r="I72" i="5" s="1"/>
  <c r="I73" i="5" a="1"/>
  <c r="I73" i="5" s="1"/>
  <c r="I74" i="5" s="1"/>
  <c r="J72" i="5" a="1"/>
  <c r="J72" i="5" s="1"/>
  <c r="J73" i="5" a="1"/>
  <c r="J73" i="5" s="1"/>
  <c r="J74" i="5" s="1"/>
  <c r="K72" i="5" a="1"/>
  <c r="K72" i="5" s="1"/>
  <c r="K73" i="5" a="1"/>
  <c r="K73" i="5" s="1"/>
  <c r="K74" i="5" s="1"/>
  <c r="L72" i="5" a="1"/>
  <c r="L72" i="5" s="1"/>
  <c r="L73" i="5" a="1"/>
  <c r="L73" i="5" s="1"/>
  <c r="L74" i="5" s="1"/>
  <c r="M72" i="5" a="1"/>
  <c r="M72" i="5" s="1"/>
  <c r="M73" i="5" a="1"/>
  <c r="M73" i="5" s="1"/>
  <c r="M74" i="5" s="1"/>
  <c r="N72" i="5" a="1"/>
  <c r="N72" i="5" s="1"/>
  <c r="N73" i="5" a="1"/>
  <c r="N73" i="5" s="1"/>
  <c r="N74" i="5" s="1"/>
  <c r="O72" i="5" a="1"/>
  <c r="O72" i="5" s="1"/>
  <c r="O73" i="5" a="1"/>
  <c r="O73" i="5" s="1"/>
  <c r="O74" i="5" s="1"/>
  <c r="P72" i="5" a="1"/>
  <c r="P72" i="5" s="1"/>
  <c r="P73" i="5" a="1"/>
  <c r="P73" i="5" s="1"/>
  <c r="P74" i="5" s="1"/>
  <c r="Q72" i="5" a="1"/>
  <c r="Q72" i="5" s="1"/>
  <c r="Q73" i="5" a="1"/>
  <c r="Q73" i="5" s="1"/>
  <c r="Q74" i="5" s="1"/>
  <c r="R72" i="5" a="1"/>
  <c r="R72" i="5" s="1"/>
  <c r="R73" i="5" a="1"/>
  <c r="R73" i="5" s="1"/>
  <c r="R74" i="5" s="1"/>
  <c r="AC57" i="5" a="1"/>
  <c r="AC57" i="5" s="1"/>
  <c r="AC58" i="5" a="1"/>
  <c r="AC58" i="5" s="1"/>
  <c r="AC59" i="5" s="1"/>
  <c r="AD57" i="5" a="1"/>
  <c r="AD57" i="5" s="1"/>
  <c r="AD58" i="5" a="1"/>
  <c r="AD58" i="5" s="1"/>
  <c r="AD59" i="5" s="1"/>
  <c r="AE57" i="5" a="1"/>
  <c r="AE57" i="5" s="1"/>
  <c r="AE58" i="5" a="1"/>
  <c r="AE58" i="5" s="1"/>
  <c r="AE59" i="5" s="1"/>
  <c r="AF57" i="5" a="1"/>
  <c r="AF57" i="5" s="1"/>
  <c r="AF58" i="5" a="1"/>
  <c r="AF58" i="5" s="1"/>
  <c r="AF59" i="5" s="1"/>
  <c r="AG57" i="5" a="1"/>
  <c r="AG57" i="5" s="1"/>
  <c r="AG58" i="5" a="1"/>
  <c r="AG58" i="5" s="1"/>
  <c r="AG59" i="5" s="1"/>
  <c r="AH57" i="5" a="1"/>
  <c r="AH57" i="5" s="1"/>
  <c r="AH58" i="5" a="1"/>
  <c r="AH58" i="5" s="1"/>
  <c r="AH59" i="5" s="1"/>
  <c r="AI57" i="5" a="1"/>
  <c r="AI57" i="5" s="1"/>
  <c r="AI58" i="5" a="1"/>
  <c r="AI58" i="5" s="1"/>
  <c r="AI59" i="5" s="1"/>
  <c r="AJ57" i="5" a="1"/>
  <c r="AJ57" i="5" s="1"/>
  <c r="AJ58" i="5" a="1"/>
  <c r="AJ58" i="5" s="1"/>
  <c r="AJ59" i="5" s="1"/>
  <c r="AK57" i="5" a="1"/>
  <c r="AK57" i="5" s="1"/>
  <c r="AK58" i="5" a="1"/>
  <c r="AK58" i="5" s="1"/>
  <c r="AK59" i="5" s="1"/>
  <c r="AL57" i="5" a="1"/>
  <c r="AL57" i="5" s="1"/>
  <c r="AL58" i="5" a="1"/>
  <c r="AL58" i="5" s="1"/>
  <c r="AL59" i="5" s="1"/>
  <c r="AF42" i="5" a="1"/>
  <c r="AF42" i="5" s="1"/>
  <c r="AF43" i="5" a="1"/>
  <c r="AF43" i="5" s="1"/>
  <c r="AF44" i="5" s="1"/>
  <c r="AG42" i="5" a="1"/>
  <c r="AG42" i="5" s="1"/>
  <c r="AG43" i="5" a="1"/>
  <c r="AG43" i="5" s="1"/>
  <c r="AG44" i="5" s="1"/>
  <c r="AH42" i="5" a="1"/>
  <c r="AH42" i="5" s="1"/>
  <c r="AH43" i="5" a="1"/>
  <c r="AH43" i="5" s="1"/>
  <c r="AH44" i="5" s="1"/>
  <c r="AI42" i="5" a="1"/>
  <c r="AI42" i="5" s="1"/>
  <c r="AI43" i="5" a="1"/>
  <c r="AI43" i="5" s="1"/>
  <c r="AI44" i="5" s="1"/>
  <c r="AJ42" i="5" a="1"/>
  <c r="AJ42" i="5" s="1"/>
  <c r="AJ43" i="5" a="1"/>
  <c r="AJ43" i="5" s="1"/>
  <c r="AJ44" i="5" s="1"/>
  <c r="AK42" i="5" a="1"/>
  <c r="AK42" i="5" s="1"/>
  <c r="AK43" i="5" a="1"/>
  <c r="AK43" i="5" s="1"/>
  <c r="AK44" i="5" s="1"/>
  <c r="AL42" i="5" a="1"/>
  <c r="AL42" i="5" s="1"/>
  <c r="AL43" i="5" a="1"/>
  <c r="AL43" i="5" s="1"/>
  <c r="AL44" i="5" s="1"/>
  <c r="I57" i="5" a="1"/>
  <c r="I57" i="5" s="1"/>
  <c r="I58" i="5" a="1"/>
  <c r="I58" i="5" s="1"/>
  <c r="I59" i="5" s="1"/>
  <c r="J57" i="5" a="1"/>
  <c r="J57" i="5" s="1"/>
  <c r="J58" i="5" a="1"/>
  <c r="J58" i="5" s="1"/>
  <c r="J59" i="5" s="1"/>
  <c r="K57" i="5" a="1"/>
  <c r="K57" i="5" s="1"/>
  <c r="K58" i="5" a="1"/>
  <c r="K58" i="5" s="1"/>
  <c r="K59" i="5" s="1"/>
  <c r="L57" i="5" a="1"/>
  <c r="L57" i="5" s="1"/>
  <c r="L58" i="5" a="1"/>
  <c r="L58" i="5" s="1"/>
  <c r="L59" i="5" s="1"/>
  <c r="M57" i="5" a="1"/>
  <c r="M57" i="5" s="1"/>
  <c r="M58" i="5" a="1"/>
  <c r="M58" i="5" s="1"/>
  <c r="M59" i="5" s="1"/>
  <c r="N57" i="5" a="1"/>
  <c r="N57" i="5" s="1"/>
  <c r="N58" i="5" a="1"/>
  <c r="N58" i="5" s="1"/>
  <c r="N59" i="5" s="1"/>
  <c r="O57" i="5" a="1"/>
  <c r="O57" i="5" s="1"/>
  <c r="O58" i="5" a="1"/>
  <c r="O58" i="5" s="1"/>
  <c r="O59" i="5" s="1"/>
  <c r="P57" i="5" a="1"/>
  <c r="P57" i="5" s="1"/>
  <c r="P58" i="5" a="1"/>
  <c r="P58" i="5" s="1"/>
  <c r="P59" i="5" s="1"/>
  <c r="Q57" i="5" a="1"/>
  <c r="Q57" i="5" s="1"/>
  <c r="Q58" i="5" a="1"/>
  <c r="Q58" i="5" s="1"/>
  <c r="Q59" i="5" s="1"/>
  <c r="R57" i="5" a="1"/>
  <c r="R57" i="5" s="1"/>
  <c r="R58" i="5" a="1"/>
  <c r="R58" i="5" s="1"/>
  <c r="R59" i="5" s="1"/>
  <c r="S57" i="5" a="1"/>
  <c r="S57" i="5" s="1"/>
  <c r="S58" i="5" a="1"/>
  <c r="S58" i="5" s="1"/>
  <c r="S59" i="5" s="1"/>
  <c r="L42" i="5" a="1"/>
  <c r="L42" i="5" s="1"/>
  <c r="L43" i="5" a="1"/>
  <c r="L43" i="5" s="1"/>
  <c r="L44" i="5" s="1"/>
  <c r="M42" i="5" a="1"/>
  <c r="M42" i="5" s="1"/>
  <c r="M43" i="5" a="1"/>
  <c r="M43" i="5" s="1"/>
  <c r="M44" i="5" s="1"/>
  <c r="N42" i="5" a="1"/>
  <c r="N42" i="5" s="1"/>
  <c r="N43" i="5" a="1"/>
  <c r="N43" i="5" s="1"/>
  <c r="N44" i="5" s="1"/>
  <c r="O42" i="5" a="1"/>
  <c r="O42" i="5" s="1"/>
  <c r="O43" i="5" a="1"/>
  <c r="O43" i="5" s="1"/>
  <c r="O44" i="5" s="1"/>
  <c r="P42" i="5" a="1"/>
  <c r="P42" i="5" s="1"/>
  <c r="P43" i="5" a="1"/>
  <c r="P43" i="5" s="1"/>
  <c r="P44" i="5" s="1"/>
  <c r="Q42" i="5" a="1"/>
  <c r="Q42" i="5" s="1"/>
  <c r="Q43" i="5" a="1"/>
  <c r="Q43" i="5" s="1"/>
  <c r="Q44" i="5" s="1"/>
  <c r="R42" i="5" a="1"/>
  <c r="R42" i="5" s="1"/>
  <c r="R43" i="5" a="1"/>
  <c r="R43" i="5" s="1"/>
  <c r="R44" i="5" s="1"/>
  <c r="AA27" i="5" a="1"/>
  <c r="AA27" i="5" s="1"/>
  <c r="AA28" i="5" a="1"/>
  <c r="AA28" i="5" s="1"/>
  <c r="AA29" i="5" s="1"/>
  <c r="AB27" i="5" a="1"/>
  <c r="AB27" i="5" s="1"/>
  <c r="AB28" i="5" a="1"/>
  <c r="AB28" i="5" s="1"/>
  <c r="AB29" i="5" s="1"/>
  <c r="AC27" i="5" a="1"/>
  <c r="AC27" i="5" s="1"/>
  <c r="AC28" i="5" a="1"/>
  <c r="AC28" i="5" s="1"/>
  <c r="AC29" i="5" s="1"/>
  <c r="AD27" i="5" a="1"/>
  <c r="AD27" i="5" s="1"/>
  <c r="AD28" i="5" a="1"/>
  <c r="AD28" i="5" s="1"/>
  <c r="AD29" i="5" s="1"/>
  <c r="AE27" i="5" a="1"/>
  <c r="AE27" i="5" s="1"/>
  <c r="AE28" i="5" a="1"/>
  <c r="AE28" i="5" s="1"/>
  <c r="AE29" i="5" s="1"/>
  <c r="AF27" i="5" a="1"/>
  <c r="AF27" i="5" s="1"/>
  <c r="AF28" i="5" a="1"/>
  <c r="AF28" i="5" s="1"/>
  <c r="AF29" i="5" s="1"/>
  <c r="AG27" i="5" a="1"/>
  <c r="AG27" i="5" s="1"/>
  <c r="AG28" i="5" a="1"/>
  <c r="AG28" i="5" s="1"/>
  <c r="AG29" i="5" s="1"/>
  <c r="AH27" i="5" a="1"/>
  <c r="AH27" i="5" s="1"/>
  <c r="AH28" i="5" a="1"/>
  <c r="AH28" i="5" s="1"/>
  <c r="AH29" i="5" s="1"/>
  <c r="AI27" i="5" a="1"/>
  <c r="AI27" i="5" s="1"/>
  <c r="AI28" i="5" a="1"/>
  <c r="AI28" i="5" s="1"/>
  <c r="AI29" i="5" s="1"/>
  <c r="AJ27" i="5" a="1"/>
  <c r="AJ27" i="5" s="1"/>
  <c r="AJ28" i="5" a="1"/>
  <c r="AJ28" i="5" s="1"/>
  <c r="AJ29" i="5" s="1"/>
  <c r="AK27" i="5" a="1"/>
  <c r="AK27" i="5" s="1"/>
  <c r="AK28" i="5" a="1"/>
  <c r="AK28" i="5" s="1"/>
  <c r="AK29" i="5" s="1"/>
  <c r="AL27" i="5" a="1"/>
  <c r="AL27" i="5" s="1"/>
  <c r="AL28" i="5" a="1"/>
  <c r="AL28" i="5" s="1"/>
  <c r="AL29" i="5" s="1"/>
  <c r="J25" i="5"/>
  <c r="I25" i="5"/>
  <c r="H25" i="5"/>
  <c r="G25" i="5"/>
  <c r="F24" i="5"/>
  <c r="F25" i="5" s="1"/>
  <c r="AC10" i="5"/>
  <c r="AB10" i="5"/>
  <c r="AA10" i="5"/>
  <c r="Z9" i="5"/>
  <c r="Z10" i="5" s="1"/>
  <c r="I10" i="5"/>
  <c r="F9" i="5"/>
  <c r="F10" i="5" s="1"/>
  <c r="H10" i="5"/>
  <c r="G10" i="5"/>
  <c r="E449" i="5"/>
  <c r="F417" i="5" a="1"/>
  <c r="F417" i="5" s="1"/>
  <c r="F418" i="5" a="1"/>
  <c r="F418" i="5" s="1"/>
  <c r="F419" i="5" s="1"/>
  <c r="G417" i="5" a="1"/>
  <c r="G417" i="5" s="1"/>
  <c r="G418" i="5" a="1"/>
  <c r="G418" i="5" s="1"/>
  <c r="G419" i="5" s="1"/>
  <c r="H417" i="5" a="1"/>
  <c r="H417" i="5" s="1"/>
  <c r="H418" i="5" a="1"/>
  <c r="H418" i="5" s="1"/>
  <c r="H419" i="5" s="1"/>
  <c r="F402" i="5" a="1"/>
  <c r="F402" i="5" s="1"/>
  <c r="F403" i="5" a="1"/>
  <c r="F403" i="5" s="1"/>
  <c r="F404" i="5" s="1"/>
  <c r="G402" i="5" a="1"/>
  <c r="G402" i="5" s="1"/>
  <c r="G403" i="5" a="1"/>
  <c r="G403" i="5" s="1"/>
  <c r="G404" i="5" s="1"/>
  <c r="H402" i="5" a="1"/>
  <c r="H402" i="5" s="1"/>
  <c r="H403" i="5" a="1"/>
  <c r="H403" i="5" s="1"/>
  <c r="H404" i="5" s="1"/>
  <c r="F387" i="5" a="1"/>
  <c r="F387" i="5" s="1"/>
  <c r="F388" i="5" a="1"/>
  <c r="F388" i="5" s="1"/>
  <c r="F389" i="5" s="1"/>
  <c r="G387" i="5" a="1"/>
  <c r="G387" i="5" s="1"/>
  <c r="G388" i="5" a="1"/>
  <c r="G388" i="5" s="1"/>
  <c r="G389" i="5" s="1"/>
  <c r="H387" i="5" a="1"/>
  <c r="H387" i="5" s="1"/>
  <c r="H388" i="5" a="1"/>
  <c r="H388" i="5" s="1"/>
  <c r="H389" i="5" s="1"/>
  <c r="F372" i="5" a="1"/>
  <c r="F372" i="5" s="1"/>
  <c r="F373" i="5" a="1"/>
  <c r="F373" i="5" s="1"/>
  <c r="F374" i="5" s="1"/>
  <c r="G372" i="5" a="1"/>
  <c r="G372" i="5" s="1"/>
  <c r="G373" i="5" a="1"/>
  <c r="G373" i="5" s="1"/>
  <c r="G374" i="5" s="1"/>
  <c r="H372" i="5" a="1"/>
  <c r="H372" i="5" s="1"/>
  <c r="H373" i="5" a="1"/>
  <c r="H373" i="5" s="1"/>
  <c r="H374" i="5" s="1"/>
  <c r="I372" i="5" a="1"/>
  <c r="I372" i="5" s="1"/>
  <c r="I373" i="5" a="1"/>
  <c r="I373" i="5" s="1"/>
  <c r="I374" i="5" s="1"/>
  <c r="F357" i="5" a="1"/>
  <c r="F357" i="5" s="1"/>
  <c r="F358" i="5" a="1"/>
  <c r="F358" i="5" s="1"/>
  <c r="F359" i="5" s="1"/>
  <c r="G357" i="5" a="1"/>
  <c r="G357" i="5" s="1"/>
  <c r="G358" i="5" a="1"/>
  <c r="G358" i="5" s="1"/>
  <c r="G359" i="5" s="1"/>
  <c r="H357" i="5" a="1"/>
  <c r="H357" i="5" s="1"/>
  <c r="H358" i="5" a="1"/>
  <c r="H358" i="5" s="1"/>
  <c r="H359" i="5" s="1"/>
  <c r="I357" i="5" a="1"/>
  <c r="I357" i="5" s="1"/>
  <c r="I358" i="5" a="1"/>
  <c r="I358" i="5" s="1"/>
  <c r="I359" i="5" s="1"/>
  <c r="F342" i="5" a="1"/>
  <c r="F342" i="5" s="1"/>
  <c r="F343" i="5" a="1"/>
  <c r="F343" i="5" s="1"/>
  <c r="F344" i="5" s="1"/>
  <c r="G342" i="5" a="1"/>
  <c r="G342" i="5" s="1"/>
  <c r="G343" i="5" a="1"/>
  <c r="G343" i="5" s="1"/>
  <c r="G344" i="5" s="1"/>
  <c r="H342" i="5" a="1"/>
  <c r="H342" i="5" s="1"/>
  <c r="H343" i="5" a="1"/>
  <c r="H343" i="5" s="1"/>
  <c r="H344" i="5" s="1"/>
  <c r="F327" i="5" a="1"/>
  <c r="F327" i="5" s="1"/>
  <c r="F328" i="5" a="1"/>
  <c r="F328" i="5" s="1"/>
  <c r="F329" i="5" s="1"/>
  <c r="G327" i="5" a="1"/>
  <c r="G327" i="5" s="1"/>
  <c r="G328" i="5" a="1"/>
  <c r="G328" i="5" s="1"/>
  <c r="G329" i="5" s="1"/>
  <c r="H327" i="5" a="1"/>
  <c r="H327" i="5" s="1"/>
  <c r="H328" i="5" a="1"/>
  <c r="H328" i="5" s="1"/>
  <c r="H329" i="5" s="1"/>
  <c r="F312" i="5" a="1"/>
  <c r="F312" i="5" s="1"/>
  <c r="F313" i="5" a="1"/>
  <c r="F313" i="5" s="1"/>
  <c r="F314" i="5" s="1"/>
  <c r="G312" i="5" a="1"/>
  <c r="G312" i="5" s="1"/>
  <c r="G313" i="5" a="1"/>
  <c r="G313" i="5" s="1"/>
  <c r="G314" i="5" s="1"/>
  <c r="H312" i="5" a="1"/>
  <c r="H312" i="5" s="1"/>
  <c r="H313" i="5" a="1"/>
  <c r="H313" i="5" s="1"/>
  <c r="H314" i="5" s="1"/>
  <c r="F297" i="5" a="1"/>
  <c r="F297" i="5" s="1"/>
  <c r="F298" i="5" a="1"/>
  <c r="F298" i="5" s="1"/>
  <c r="F299" i="5" s="1"/>
  <c r="G297" i="5" a="1"/>
  <c r="G297" i="5" s="1"/>
  <c r="G298" i="5" a="1"/>
  <c r="G298" i="5" s="1"/>
  <c r="G299" i="5" s="1"/>
  <c r="H297" i="5" a="1"/>
  <c r="H297" i="5" s="1"/>
  <c r="H298" i="5" a="1"/>
  <c r="H298" i="5" s="1"/>
  <c r="H299" i="5" s="1"/>
  <c r="F282" i="5" a="1"/>
  <c r="F282" i="5" s="1"/>
  <c r="F283" i="5" a="1"/>
  <c r="F283" i="5" s="1"/>
  <c r="F284" i="5" s="1"/>
  <c r="G282" i="5" a="1"/>
  <c r="G282" i="5" s="1"/>
  <c r="G283" i="5" a="1"/>
  <c r="G283" i="5" s="1"/>
  <c r="G284" i="5" s="1"/>
  <c r="H282" i="5" a="1"/>
  <c r="H282" i="5" s="1"/>
  <c r="H283" i="5" a="1"/>
  <c r="H283" i="5" s="1"/>
  <c r="H284" i="5" s="1"/>
  <c r="I282" i="5" a="1"/>
  <c r="I282" i="5" s="1"/>
  <c r="I283" i="5" a="1"/>
  <c r="I283" i="5" s="1"/>
  <c r="I284" i="5" s="1"/>
  <c r="J282" i="5" a="1"/>
  <c r="J282" i="5" s="1"/>
  <c r="J283" i="5" a="1"/>
  <c r="J283" i="5" s="1"/>
  <c r="J284" i="5" s="1"/>
  <c r="F267" i="5" a="1"/>
  <c r="F267" i="5" s="1"/>
  <c r="F268" i="5" a="1"/>
  <c r="F268" i="5" s="1"/>
  <c r="F269" i="5" s="1"/>
  <c r="G267" i="5" a="1"/>
  <c r="G267" i="5" s="1"/>
  <c r="G268" i="5" a="1"/>
  <c r="G268" i="5" s="1"/>
  <c r="G269" i="5" s="1"/>
  <c r="H267" i="5" a="1"/>
  <c r="H267" i="5" s="1"/>
  <c r="H268" i="5" a="1"/>
  <c r="H268" i="5" s="1"/>
  <c r="H269" i="5" s="1"/>
  <c r="F252" i="5" a="1"/>
  <c r="F252" i="5" s="1"/>
  <c r="F253" i="5" a="1"/>
  <c r="F253" i="5" s="1"/>
  <c r="F254" i="5" s="1"/>
  <c r="G252" i="5" a="1"/>
  <c r="G252" i="5" s="1"/>
  <c r="G253" i="5" a="1"/>
  <c r="G253" i="5" s="1"/>
  <c r="G254" i="5" s="1"/>
  <c r="F237" i="5" a="1"/>
  <c r="F237" i="5" s="1"/>
  <c r="F238" i="5" a="1"/>
  <c r="F238" i="5" s="1"/>
  <c r="F239" i="5" s="1"/>
  <c r="G237" i="5" a="1"/>
  <c r="G237" i="5" s="1"/>
  <c r="G238" i="5" a="1"/>
  <c r="G238" i="5" s="1"/>
  <c r="G239" i="5" s="1"/>
  <c r="H237" i="5" a="1"/>
  <c r="H237" i="5" s="1"/>
  <c r="H238" i="5" a="1"/>
  <c r="H238" i="5" s="1"/>
  <c r="H239" i="5" s="1"/>
  <c r="F222" i="5" a="1"/>
  <c r="F222" i="5" s="1"/>
  <c r="F223" i="5" a="1"/>
  <c r="F223" i="5" s="1"/>
  <c r="F224" i="5" s="1"/>
  <c r="G222" i="5" a="1"/>
  <c r="G222" i="5" s="1"/>
  <c r="G223" i="5" a="1"/>
  <c r="G223" i="5" s="1"/>
  <c r="G224" i="5" s="1"/>
  <c r="H222" i="5" a="1"/>
  <c r="H222" i="5" s="1"/>
  <c r="H223" i="5" a="1"/>
  <c r="H223" i="5" s="1"/>
  <c r="H224" i="5" s="1"/>
  <c r="F207" i="5" a="1"/>
  <c r="F207" i="5" s="1"/>
  <c r="F208" i="5" a="1"/>
  <c r="F208" i="5" s="1"/>
  <c r="F209" i="5" s="1"/>
  <c r="G207" i="5" a="1"/>
  <c r="G207" i="5" s="1"/>
  <c r="G208" i="5" a="1"/>
  <c r="G208" i="5" s="1"/>
  <c r="G209" i="5" s="1"/>
  <c r="H207" i="5" a="1"/>
  <c r="H207" i="5" s="1"/>
  <c r="H208" i="5" a="1"/>
  <c r="H208" i="5" s="1"/>
  <c r="H209" i="5" s="1"/>
  <c r="F192" i="5" a="1"/>
  <c r="F192" i="5" s="1"/>
  <c r="F193" i="5" a="1"/>
  <c r="F193" i="5" s="1"/>
  <c r="F194" i="5" s="1"/>
  <c r="G192" i="5" a="1"/>
  <c r="G192" i="5" s="1"/>
  <c r="G193" i="5" a="1"/>
  <c r="G193" i="5" s="1"/>
  <c r="G194" i="5" s="1"/>
  <c r="H192" i="5" a="1"/>
  <c r="H192" i="5" s="1"/>
  <c r="H193" i="5" a="1"/>
  <c r="H193" i="5" s="1"/>
  <c r="H194" i="5" s="1"/>
  <c r="F177" i="5" a="1"/>
  <c r="F177" i="5" s="1"/>
  <c r="F178" i="5" a="1"/>
  <c r="F178" i="5" s="1"/>
  <c r="F179" i="5" s="1"/>
  <c r="G177" i="5" a="1"/>
  <c r="G177" i="5" s="1"/>
  <c r="G178" i="5" a="1"/>
  <c r="G178" i="5" s="1"/>
  <c r="G179" i="5" s="1"/>
  <c r="H177" i="5" a="1"/>
  <c r="H177" i="5" s="1"/>
  <c r="H178" i="5" a="1"/>
  <c r="H178" i="5" s="1"/>
  <c r="H179" i="5" s="1"/>
  <c r="I177" i="5" a="1"/>
  <c r="I177" i="5" s="1"/>
  <c r="I178" i="5" a="1"/>
  <c r="I178" i="5" s="1"/>
  <c r="I179" i="5" s="1"/>
  <c r="F162" i="5" a="1"/>
  <c r="F162" i="5" s="1"/>
  <c r="F163" i="5" a="1"/>
  <c r="F163" i="5" s="1"/>
  <c r="F164" i="5" s="1"/>
  <c r="G162" i="5" a="1"/>
  <c r="G162" i="5" s="1"/>
  <c r="G163" i="5" a="1"/>
  <c r="G163" i="5" s="1"/>
  <c r="G164" i="5" s="1"/>
  <c r="H162" i="5" a="1"/>
  <c r="H162" i="5" s="1"/>
  <c r="H163" i="5" a="1"/>
  <c r="H163" i="5" s="1"/>
  <c r="H164" i="5" s="1"/>
  <c r="F147" i="5" a="1"/>
  <c r="F147" i="5" s="1"/>
  <c r="F148" i="5" a="1"/>
  <c r="F148" i="5" s="1"/>
  <c r="F149" i="5" s="1"/>
  <c r="G147" i="5" a="1"/>
  <c r="G147" i="5" s="1"/>
  <c r="G148" i="5" a="1"/>
  <c r="G148" i="5" s="1"/>
  <c r="G149" i="5" s="1"/>
  <c r="H147" i="5" a="1"/>
  <c r="H147" i="5" s="1"/>
  <c r="H148" i="5" a="1"/>
  <c r="H148" i="5" s="1"/>
  <c r="H149" i="5" s="1"/>
  <c r="I147" i="5" a="1"/>
  <c r="I147" i="5" s="1"/>
  <c r="I148" i="5" a="1"/>
  <c r="I148" i="5" s="1"/>
  <c r="I149" i="5" s="1"/>
  <c r="J147" i="5" a="1"/>
  <c r="J147" i="5" s="1"/>
  <c r="J148" i="5" a="1"/>
  <c r="J148" i="5" s="1"/>
  <c r="J149" i="5" s="1"/>
  <c r="F132" i="5" a="1"/>
  <c r="F132" i="5" s="1"/>
  <c r="F133" i="5" a="1"/>
  <c r="F133" i="5" s="1"/>
  <c r="F134" i="5" s="1"/>
  <c r="G132" i="5" a="1"/>
  <c r="G132" i="5" s="1"/>
  <c r="G133" i="5" a="1"/>
  <c r="G133" i="5" s="1"/>
  <c r="G134" i="5" s="1"/>
  <c r="H132" i="5" a="1"/>
  <c r="H132" i="5" s="1"/>
  <c r="H133" i="5" a="1"/>
  <c r="H133" i="5" s="1"/>
  <c r="H134" i="5" s="1"/>
  <c r="I132" i="5" a="1"/>
  <c r="I132" i="5" s="1"/>
  <c r="I133" i="5" a="1"/>
  <c r="I133" i="5" s="1"/>
  <c r="I134" i="5" s="1"/>
  <c r="F117" i="5" a="1"/>
  <c r="F117" i="5" s="1"/>
  <c r="F118" i="5" a="1"/>
  <c r="F118" i="5" s="1"/>
  <c r="F119" i="5" s="1"/>
  <c r="G117" i="5" a="1"/>
  <c r="G117" i="5" s="1"/>
  <c r="G118" i="5" a="1"/>
  <c r="G118" i="5" s="1"/>
  <c r="G119" i="5" s="1"/>
  <c r="H117" i="5" a="1"/>
  <c r="H117" i="5" s="1"/>
  <c r="H118" i="5" a="1"/>
  <c r="H118" i="5" s="1"/>
  <c r="H119" i="5" s="1"/>
  <c r="I117" i="5" a="1"/>
  <c r="I117" i="5" s="1"/>
  <c r="I118" i="5" a="1"/>
  <c r="I118" i="5" s="1"/>
  <c r="I119" i="5" s="1"/>
  <c r="J117" i="5" a="1"/>
  <c r="J117" i="5" s="1"/>
  <c r="J118" i="5" a="1"/>
  <c r="J118" i="5" s="1"/>
  <c r="J119" i="5" s="1"/>
  <c r="F102" i="5" a="1"/>
  <c r="F102" i="5" s="1"/>
  <c r="F103" i="5" a="1"/>
  <c r="F103" i="5" s="1"/>
  <c r="F104" i="5" s="1"/>
  <c r="G102" i="5" a="1"/>
  <c r="G102" i="5" s="1"/>
  <c r="G103" i="5" a="1"/>
  <c r="G103" i="5" s="1"/>
  <c r="G104" i="5" s="1"/>
  <c r="H102" i="5" a="1"/>
  <c r="H102" i="5" s="1"/>
  <c r="H103" i="5" a="1"/>
  <c r="H103" i="5" s="1"/>
  <c r="H104" i="5" s="1"/>
  <c r="I102" i="5" a="1"/>
  <c r="I102" i="5" s="1"/>
  <c r="I103" i="5" a="1"/>
  <c r="I103" i="5" s="1"/>
  <c r="I104" i="5" s="1"/>
  <c r="F87" i="5" a="1"/>
  <c r="F87" i="5" s="1"/>
  <c r="F88" i="5" a="1"/>
  <c r="F88" i="5" s="1"/>
  <c r="F89" i="5" s="1"/>
  <c r="G87" i="5" a="1"/>
  <c r="G87" i="5" s="1"/>
  <c r="G88" i="5" a="1"/>
  <c r="G88" i="5" s="1"/>
  <c r="G89" i="5" s="1"/>
  <c r="H87" i="5" a="1"/>
  <c r="H87" i="5" s="1"/>
  <c r="H88" i="5" a="1"/>
  <c r="H88" i="5" s="1"/>
  <c r="H89" i="5" s="1"/>
  <c r="I87" i="5" a="1"/>
  <c r="I87" i="5" s="1"/>
  <c r="I88" i="5" a="1"/>
  <c r="I88" i="5" s="1"/>
  <c r="I89" i="5" s="1"/>
  <c r="F72" i="5" a="1"/>
  <c r="F72" i="5" s="1"/>
  <c r="F73" i="5" a="1"/>
  <c r="F73" i="5" s="1"/>
  <c r="F74" i="5" s="1"/>
  <c r="G72" i="5" a="1"/>
  <c r="G72" i="5" s="1"/>
  <c r="G73" i="5" a="1"/>
  <c r="G73" i="5" s="1"/>
  <c r="G74" i="5" s="1"/>
  <c r="H72" i="5" a="1"/>
  <c r="H72" i="5" s="1"/>
  <c r="H73" i="5" a="1"/>
  <c r="H73" i="5" s="1"/>
  <c r="H74" i="5" s="1"/>
  <c r="F57" i="5" a="1"/>
  <c r="F57" i="5" s="1"/>
  <c r="F58" i="5" a="1"/>
  <c r="F58" i="5" s="1"/>
  <c r="F59" i="5" s="1"/>
  <c r="G57" i="5" a="1"/>
  <c r="G57" i="5" s="1"/>
  <c r="G58" i="5" a="1"/>
  <c r="G58" i="5" s="1"/>
  <c r="G59" i="5" s="1"/>
  <c r="H57" i="5" a="1"/>
  <c r="H57" i="5" s="1"/>
  <c r="H58" i="5" a="1"/>
  <c r="H58" i="5" s="1"/>
  <c r="H59" i="5" s="1"/>
  <c r="F42" i="5" a="1"/>
  <c r="F42" i="5" s="1"/>
  <c r="F43" i="5" a="1"/>
  <c r="F43" i="5" s="1"/>
  <c r="F44" i="5" s="1"/>
  <c r="G42" i="5" a="1"/>
  <c r="G42" i="5" s="1"/>
  <c r="G43" i="5" a="1"/>
  <c r="G43" i="5" s="1"/>
  <c r="G44" i="5" s="1"/>
  <c r="H42" i="5" a="1"/>
  <c r="H42" i="5" s="1"/>
  <c r="H43" i="5" a="1"/>
  <c r="H43" i="5" s="1"/>
  <c r="H44" i="5" s="1"/>
  <c r="I42" i="5" a="1"/>
  <c r="I42" i="5" s="1"/>
  <c r="I43" i="5" a="1"/>
  <c r="I43" i="5" s="1"/>
  <c r="I44" i="5" s="1"/>
  <c r="J42" i="5" a="1"/>
  <c r="J42" i="5" s="1"/>
  <c r="J43" i="5" a="1"/>
  <c r="J43" i="5" s="1"/>
  <c r="J44" i="5" s="1"/>
  <c r="K42" i="5" a="1"/>
  <c r="K42" i="5" s="1"/>
  <c r="K43" i="5" a="1"/>
  <c r="K43" i="5" s="1"/>
  <c r="K44" i="5" s="1"/>
  <c r="AE40" i="5" l="1"/>
  <c r="AD40" i="5"/>
  <c r="AC40" i="5"/>
  <c r="Z54" i="5" a="1"/>
  <c r="J801" i="4" a="1"/>
  <c r="J801" i="4" s="1"/>
  <c r="W60" i="5"/>
  <c r="W59" i="5"/>
  <c r="W58" i="5"/>
  <c r="W57" i="5"/>
  <c r="W56" i="5"/>
  <c r="W55" i="5"/>
  <c r="W54" i="5"/>
  <c r="W53" i="5"/>
  <c r="W52" i="5"/>
  <c r="W51" i="5"/>
  <c r="W47" i="5"/>
  <c r="W48" i="5"/>
  <c r="W49" i="5"/>
  <c r="W50" i="5"/>
  <c r="AC78" i="5"/>
  <c r="AC80" i="5" s="1" a="1"/>
  <c r="AC80" i="5" s="1"/>
  <c r="AC81" i="5" s="1" a="1"/>
  <c r="AC81" i="5" s="1"/>
  <c r="AC82" i="5" s="1"/>
  <c r="AC83" i="5" s="1"/>
  <c r="AB78" i="5"/>
  <c r="AB80" i="5" s="1" a="1"/>
  <c r="AB80" i="5" s="1"/>
  <c r="AB81" i="5" s="1" a="1"/>
  <c r="AB81" i="5" s="1"/>
  <c r="AB82" i="5" s="1"/>
  <c r="AB83" i="5" s="1"/>
  <c r="AA78" i="5"/>
  <c r="AA80" i="5" s="1" a="1"/>
  <c r="AA80" i="5" s="1"/>
  <c r="AA81" i="5" s="1" a="1"/>
  <c r="AA81" i="5" s="1"/>
  <c r="AA82" i="5" s="1"/>
  <c r="AA83" i="5" s="1"/>
  <c r="Z77" i="5"/>
  <c r="U106" i="5"/>
  <c r="U92" i="5" a="1"/>
  <c r="U92" i="5" s="1"/>
  <c r="Y92" i="5" a="1"/>
  <c r="Y92" i="5" s="1"/>
  <c r="Z92" i="5" s="1" a="1"/>
  <c r="AD93" i="5" s="1"/>
  <c r="AD95" i="5" s="1" a="1"/>
  <c r="AD95" i="5" s="1"/>
  <c r="AD96" i="5" s="1" a="1"/>
  <c r="AD96" i="5" s="1"/>
  <c r="AD97" i="5" s="1"/>
  <c r="AD98" i="5" s="1"/>
  <c r="U67" i="5"/>
  <c r="U68" i="5" s="1"/>
  <c r="Z63" i="5"/>
  <c r="Z65" i="5" s="1" a="1"/>
  <c r="Z65" i="5" s="1"/>
  <c r="Z66" i="5" s="1" a="1"/>
  <c r="Z66" i="5" s="1"/>
  <c r="Z67" i="5" s="1"/>
  <c r="Z68" i="5" s="1"/>
  <c r="Y69" i="5" s="1"/>
  <c r="AB40" i="5"/>
  <c r="AA40" i="5"/>
  <c r="Z39" i="5"/>
  <c r="Z40" i="5" s="1"/>
  <c r="Y29" i="5"/>
  <c r="K797" i="4" s="1" a="1"/>
  <c r="K797" i="4" s="1"/>
  <c r="E434" i="5"/>
  <c r="K850" i="4" s="1" a="1"/>
  <c r="K850" i="4" s="1"/>
  <c r="R12" i="5" a="1"/>
  <c r="R12" i="5" s="1"/>
  <c r="R13" i="5" a="1"/>
  <c r="R13" i="5" s="1"/>
  <c r="R14" i="5" s="1"/>
  <c r="Q12" i="5" a="1"/>
  <c r="Q12" i="5" s="1"/>
  <c r="Q13" i="5" a="1"/>
  <c r="Q13" i="5" s="1"/>
  <c r="Q14" i="5" s="1"/>
  <c r="P12" i="5" a="1"/>
  <c r="P12" i="5" s="1"/>
  <c r="P13" i="5" a="1"/>
  <c r="P13" i="5" s="1"/>
  <c r="P14" i="5" s="1"/>
  <c r="O12" i="5" a="1"/>
  <c r="O12" i="5" s="1"/>
  <c r="O13" i="5" a="1"/>
  <c r="O13" i="5" s="1"/>
  <c r="O14" i="5" s="1"/>
  <c r="N12" i="5" a="1"/>
  <c r="N12" i="5" s="1"/>
  <c r="N13" i="5" a="1"/>
  <c r="N13" i="5" s="1"/>
  <c r="N14" i="5" s="1"/>
  <c r="M12" i="5" a="1"/>
  <c r="M12" i="5" s="1"/>
  <c r="M13" i="5" a="1"/>
  <c r="M13" i="5" s="1"/>
  <c r="M14" i="5" s="1"/>
  <c r="L12" i="5" a="1"/>
  <c r="L12" i="5" s="1"/>
  <c r="L13" i="5" a="1"/>
  <c r="L13" i="5" s="1"/>
  <c r="L14" i="5" s="1"/>
  <c r="K12" i="5" a="1"/>
  <c r="K12" i="5" s="1"/>
  <c r="K13" i="5" a="1"/>
  <c r="K13" i="5" s="1"/>
  <c r="K14" i="5" s="1"/>
  <c r="J12" i="5" a="1"/>
  <c r="J12" i="5" s="1"/>
  <c r="J13" i="5" a="1"/>
  <c r="J13" i="5" s="1"/>
  <c r="J14" i="5" s="1"/>
  <c r="AD12" i="5" a="1"/>
  <c r="AD12" i="5" s="1"/>
  <c r="AD13" i="5" a="1"/>
  <c r="AD13" i="5" s="1"/>
  <c r="AD14" i="5" s="1"/>
  <c r="AE12" i="5" a="1"/>
  <c r="AE12" i="5" s="1"/>
  <c r="AE13" i="5" a="1"/>
  <c r="AE13" i="5" s="1"/>
  <c r="AE14" i="5" s="1"/>
  <c r="AF12" i="5" a="1"/>
  <c r="AF12" i="5" s="1"/>
  <c r="AF13" i="5" a="1"/>
  <c r="AF13" i="5" s="1"/>
  <c r="AF14" i="5" s="1"/>
  <c r="AG12" i="5" a="1"/>
  <c r="AG12" i="5" s="1"/>
  <c r="AG13" i="5" a="1"/>
  <c r="AG13" i="5" s="1"/>
  <c r="AG14" i="5" s="1"/>
  <c r="AH12" i="5" a="1"/>
  <c r="AH12" i="5" s="1"/>
  <c r="AH13" i="5" a="1"/>
  <c r="AH13" i="5" s="1"/>
  <c r="AH14" i="5" s="1"/>
  <c r="AI12" i="5" a="1"/>
  <c r="AI12" i="5" s="1"/>
  <c r="AI13" i="5" a="1"/>
  <c r="AI13" i="5" s="1"/>
  <c r="AI14" i="5" s="1"/>
  <c r="AJ12" i="5" a="1"/>
  <c r="AJ12" i="5" s="1"/>
  <c r="AJ13" i="5" a="1"/>
  <c r="AJ13" i="5" s="1"/>
  <c r="AJ14" i="5" s="1"/>
  <c r="AK12" i="5" a="1"/>
  <c r="AK12" i="5" s="1"/>
  <c r="AK13" i="5" a="1"/>
  <c r="AK13" i="5" s="1"/>
  <c r="AK14" i="5" s="1"/>
  <c r="AL12" i="5" a="1"/>
  <c r="AL12" i="5" s="1"/>
  <c r="AL13" i="5" a="1"/>
  <c r="AL13" i="5" s="1"/>
  <c r="AL14" i="5" s="1"/>
  <c r="K27" i="5" a="1"/>
  <c r="K27" i="5" s="1"/>
  <c r="K28" i="5" a="1"/>
  <c r="K28" i="5" s="1"/>
  <c r="K29" i="5" s="1"/>
  <c r="L27" i="5" a="1"/>
  <c r="L27" i="5" s="1"/>
  <c r="L28" i="5" a="1"/>
  <c r="L28" i="5" s="1"/>
  <c r="L29" i="5" s="1"/>
  <c r="M27" i="5" a="1"/>
  <c r="M27" i="5" s="1"/>
  <c r="M28" i="5" a="1"/>
  <c r="M28" i="5" s="1"/>
  <c r="M29" i="5" s="1"/>
  <c r="N27" i="5" a="1"/>
  <c r="N27" i="5" s="1"/>
  <c r="N28" i="5" a="1"/>
  <c r="N28" i="5" s="1"/>
  <c r="N29" i="5" s="1"/>
  <c r="O27" i="5" a="1"/>
  <c r="O27" i="5" s="1"/>
  <c r="O28" i="5" a="1"/>
  <c r="O28" i="5" s="1"/>
  <c r="O29" i="5" s="1"/>
  <c r="P27" i="5" a="1"/>
  <c r="P27" i="5" s="1"/>
  <c r="P28" i="5" a="1"/>
  <c r="P28" i="5" s="1"/>
  <c r="P29" i="5" s="1"/>
  <c r="Q27" i="5" a="1"/>
  <c r="Q27" i="5" s="1"/>
  <c r="Q28" i="5" a="1"/>
  <c r="Q28" i="5" s="1"/>
  <c r="Q29" i="5" s="1"/>
  <c r="R27" i="5" a="1"/>
  <c r="R27" i="5" s="1"/>
  <c r="R28" i="5" a="1"/>
  <c r="R28" i="5" s="1"/>
  <c r="R29" i="5" s="1"/>
  <c r="G12" i="5" a="1"/>
  <c r="G12" i="5" s="1"/>
  <c r="G13" i="5" a="1"/>
  <c r="G13" i="5" s="1"/>
  <c r="G14" i="5" s="1"/>
  <c r="H12" i="5" a="1"/>
  <c r="H12" i="5" s="1"/>
  <c r="H13" i="5" a="1"/>
  <c r="H13" i="5" s="1"/>
  <c r="H14" i="5" s="1"/>
  <c r="F12" i="5" a="1"/>
  <c r="F12" i="5" s="1"/>
  <c r="F13" i="5" a="1"/>
  <c r="F13" i="5" s="1"/>
  <c r="F14" i="5" s="1"/>
  <c r="I12" i="5" a="1"/>
  <c r="I12" i="5" s="1"/>
  <c r="I13" i="5" a="1"/>
  <c r="I13" i="5" s="1"/>
  <c r="I14" i="5" s="1"/>
  <c r="Z12" i="5" a="1"/>
  <c r="Z12" i="5" s="1"/>
  <c r="Z13" i="5" a="1"/>
  <c r="Z13" i="5" s="1"/>
  <c r="Z14" i="5" s="1"/>
  <c r="AA12" i="5" a="1"/>
  <c r="AA12" i="5" s="1"/>
  <c r="AA13" i="5" a="1"/>
  <c r="AA13" i="5" s="1"/>
  <c r="AA14" i="5" s="1"/>
  <c r="AB12" i="5" a="1"/>
  <c r="AB12" i="5" s="1"/>
  <c r="AB13" i="5" a="1"/>
  <c r="AB13" i="5" s="1"/>
  <c r="AB14" i="5" s="1"/>
  <c r="AC12" i="5" a="1"/>
  <c r="AC12" i="5" s="1"/>
  <c r="AC13" i="5" a="1"/>
  <c r="AC13" i="5" s="1"/>
  <c r="AC14" i="5" s="1"/>
  <c r="F27" i="5" a="1"/>
  <c r="F27" i="5" s="1"/>
  <c r="F28" i="5" a="1"/>
  <c r="F28" i="5" s="1"/>
  <c r="F29" i="5" s="1"/>
  <c r="G27" i="5" a="1"/>
  <c r="G27" i="5" s="1"/>
  <c r="G28" i="5" a="1"/>
  <c r="G28" i="5" s="1"/>
  <c r="G29" i="5" s="1"/>
  <c r="H27" i="5" a="1"/>
  <c r="H27" i="5" s="1"/>
  <c r="H28" i="5" a="1"/>
  <c r="H28" i="5" s="1"/>
  <c r="H29" i="5" s="1"/>
  <c r="I27" i="5" a="1"/>
  <c r="I27" i="5" s="1"/>
  <c r="I28" i="5" a="1"/>
  <c r="I28" i="5" s="1"/>
  <c r="I29" i="5" s="1"/>
  <c r="J27" i="5" a="1"/>
  <c r="J27" i="5" s="1"/>
  <c r="J28" i="5" a="1"/>
  <c r="J28" i="5" s="1"/>
  <c r="J29" i="5" s="1"/>
  <c r="E44" i="5"/>
  <c r="K798" i="4" s="1" a="1"/>
  <c r="K798" i="4" s="1"/>
  <c r="E59" i="5"/>
  <c r="K800" i="4" s="1" a="1"/>
  <c r="K800" i="4" s="1"/>
  <c r="E74" i="5"/>
  <c r="K802" i="4" s="1" a="1"/>
  <c r="K802" i="4" s="1"/>
  <c r="E89" i="5"/>
  <c r="K804" i="4" s="1" a="1"/>
  <c r="K804" i="4" s="1"/>
  <c r="E104" i="5"/>
  <c r="K806" i="4" s="1" a="1"/>
  <c r="K806" i="4" s="1"/>
  <c r="E119" i="5"/>
  <c r="K808" i="4" s="1" a="1"/>
  <c r="K808" i="4" s="1"/>
  <c r="E134" i="5"/>
  <c r="K810" i="4" s="1" a="1"/>
  <c r="K810" i="4" s="1"/>
  <c r="E149" i="5"/>
  <c r="K812" i="4" s="1" a="1"/>
  <c r="K812" i="4" s="1"/>
  <c r="E164" i="5"/>
  <c r="K814" i="4" s="1" a="1"/>
  <c r="K814" i="4" s="1"/>
  <c r="E179" i="5"/>
  <c r="K816" i="4" s="1" a="1"/>
  <c r="K816" i="4" s="1"/>
  <c r="E194" i="5"/>
  <c r="K818" i="4" s="1" a="1"/>
  <c r="K818" i="4" s="1"/>
  <c r="E209" i="5"/>
  <c r="K820" i="4" s="1" a="1"/>
  <c r="K820" i="4" s="1"/>
  <c r="E224" i="5"/>
  <c r="K822" i="4" s="1" a="1"/>
  <c r="K822" i="4" s="1"/>
  <c r="E239" i="5"/>
  <c r="K824" i="4" s="1" a="1"/>
  <c r="K824" i="4" s="1"/>
  <c r="E254" i="5"/>
  <c r="K826" i="4" s="1" a="1"/>
  <c r="K826" i="4" s="1"/>
  <c r="E269" i="5"/>
  <c r="K828" i="4" s="1" a="1"/>
  <c r="K828" i="4" s="1"/>
  <c r="E284" i="5"/>
  <c r="K830" i="4" s="1" a="1"/>
  <c r="K830" i="4" s="1"/>
  <c r="E299" i="5"/>
  <c r="K832" i="4" s="1" a="1"/>
  <c r="K832" i="4" s="1"/>
  <c r="E314" i="5"/>
  <c r="K834" i="4" s="1" a="1"/>
  <c r="K834" i="4" s="1"/>
  <c r="E329" i="5"/>
  <c r="K836" i="4" s="1" a="1"/>
  <c r="K836" i="4" s="1"/>
  <c r="E344" i="5"/>
  <c r="K838" i="4" s="1" a="1"/>
  <c r="K838" i="4" s="1"/>
  <c r="E359" i="5"/>
  <c r="K840" i="4" s="1" a="1"/>
  <c r="K840" i="4" s="1"/>
  <c r="E374" i="5"/>
  <c r="K842" i="4" s="1" a="1"/>
  <c r="K842" i="4" s="1"/>
  <c r="E389" i="5"/>
  <c r="K844" i="4" s="1" a="1"/>
  <c r="K844" i="4" s="1"/>
  <c r="E404" i="5"/>
  <c r="K846" i="4" s="1" a="1"/>
  <c r="K846" i="4" s="1"/>
  <c r="E419" i="5"/>
  <c r="K848" i="4" s="1" a="1"/>
  <c r="K848" i="4" s="1"/>
  <c r="AC42" i="5" l="1" a="1"/>
  <c r="AC42" i="5" s="1"/>
  <c r="AC43" i="5" a="1"/>
  <c r="AC43" i="5" s="1"/>
  <c r="AC44" i="5" s="1"/>
  <c r="AD42" i="5" a="1"/>
  <c r="AD42" i="5" s="1"/>
  <c r="AD43" i="5" a="1"/>
  <c r="AD43" i="5" s="1"/>
  <c r="AD44" i="5" s="1"/>
  <c r="AE42" i="5" a="1"/>
  <c r="AE42" i="5" s="1"/>
  <c r="AE43" i="5" a="1"/>
  <c r="AE43" i="5" s="1"/>
  <c r="AE44" i="5" s="1"/>
  <c r="Z42" i="5" a="1"/>
  <c r="Z42" i="5" s="1"/>
  <c r="Z43" i="5" a="1"/>
  <c r="Z43" i="5" s="1"/>
  <c r="Z44" i="5" s="1"/>
  <c r="AA42" i="5" a="1"/>
  <c r="AA42" i="5" s="1"/>
  <c r="AA43" i="5" a="1"/>
  <c r="AA43" i="5" s="1"/>
  <c r="AA44" i="5" s="1"/>
  <c r="AB42" i="5" a="1"/>
  <c r="AB42" i="5" s="1"/>
  <c r="AB43" i="5" a="1"/>
  <c r="AB43" i="5" s="1"/>
  <c r="AB44" i="5" s="1"/>
  <c r="Z69" i="5" a="1"/>
  <c r="J803" i="4" a="1"/>
  <c r="J803" i="4" s="1"/>
  <c r="W75" i="5"/>
  <c r="W74" i="5"/>
  <c r="W73" i="5"/>
  <c r="W72" i="5"/>
  <c r="W71" i="5"/>
  <c r="W70" i="5"/>
  <c r="W69" i="5"/>
  <c r="W68" i="5"/>
  <c r="W67" i="5"/>
  <c r="W66" i="5"/>
  <c r="W62" i="5"/>
  <c r="W63" i="5"/>
  <c r="W64" i="5"/>
  <c r="W65" i="5"/>
  <c r="AC93" i="5"/>
  <c r="AC95" i="5" s="1" a="1"/>
  <c r="AC95" i="5" s="1"/>
  <c r="AC96" i="5" s="1" a="1"/>
  <c r="AC96" i="5" s="1"/>
  <c r="AC97" i="5" s="1"/>
  <c r="AC98" i="5" s="1"/>
  <c r="AB93" i="5"/>
  <c r="AB95" i="5" s="1" a="1"/>
  <c r="AB95" i="5" s="1"/>
  <c r="AB96" i="5" s="1" a="1"/>
  <c r="AB96" i="5" s="1"/>
  <c r="AB97" i="5" s="1"/>
  <c r="AB98" i="5" s="1"/>
  <c r="AA93" i="5"/>
  <c r="AA95" i="5" s="1" a="1"/>
  <c r="AA95" i="5" s="1"/>
  <c r="AA96" i="5" s="1" a="1"/>
  <c r="AA96" i="5" s="1"/>
  <c r="AA97" i="5" s="1"/>
  <c r="AA98" i="5" s="1"/>
  <c r="Z92" i="5"/>
  <c r="U121" i="5"/>
  <c r="U107" i="5" a="1"/>
  <c r="U107" i="5" s="1"/>
  <c r="Y107" i="5" a="1"/>
  <c r="Y107" i="5" s="1"/>
  <c r="Z107" i="5" s="1" a="1"/>
  <c r="U82" i="5"/>
  <c r="U83" i="5" s="1"/>
  <c r="Z78" i="5"/>
  <c r="Z80" i="5" s="1" a="1"/>
  <c r="Z80" i="5" s="1"/>
  <c r="Z81" i="5" s="1" a="1"/>
  <c r="Z81" i="5" s="1"/>
  <c r="Z82" i="5" s="1"/>
  <c r="Z83" i="5" s="1"/>
  <c r="Y84" i="5" s="1"/>
  <c r="AB55" i="5"/>
  <c r="AA55" i="5"/>
  <c r="Z54" i="5"/>
  <c r="Z55" i="5" s="1"/>
  <c r="E29" i="5"/>
  <c r="K796" i="4" s="1" a="1"/>
  <c r="K796" i="4" s="1"/>
  <c r="Y14" i="5"/>
  <c r="K795" i="4" s="1" a="1"/>
  <c r="K795" i="4" s="1"/>
  <c r="E14" i="5"/>
  <c r="K794" i="4" s="1" a="1"/>
  <c r="K794" i="4" s="1"/>
  <c r="AE108" i="5" l="1"/>
  <c r="AE110" i="5" s="1" a="1"/>
  <c r="AE110" i="5" s="1"/>
  <c r="AE111" i="5" s="1" a="1"/>
  <c r="AE111" i="5" s="1"/>
  <c r="AE112" i="5" s="1"/>
  <c r="AE113" i="5" s="1"/>
  <c r="AD108" i="5"/>
  <c r="AD110" i="5" s="1" a="1"/>
  <c r="AD110" i="5" s="1"/>
  <c r="AD111" i="5" s="1" a="1"/>
  <c r="AD111" i="5" s="1"/>
  <c r="AD112" i="5" s="1"/>
  <c r="AD113" i="5" s="1"/>
  <c r="Y44" i="5"/>
  <c r="K799" i="4" s="1" a="1"/>
  <c r="K799" i="4" s="1"/>
  <c r="Z57" i="5" a="1"/>
  <c r="Z57" i="5" s="1"/>
  <c r="Z58" i="5" a="1"/>
  <c r="Z58" i="5" s="1"/>
  <c r="Z59" i="5" s="1"/>
  <c r="AA57" i="5" a="1"/>
  <c r="AA57" i="5" s="1"/>
  <c r="AA58" i="5" a="1"/>
  <c r="AA58" i="5" s="1"/>
  <c r="AA59" i="5" s="1"/>
  <c r="AB57" i="5" a="1"/>
  <c r="AB57" i="5" s="1"/>
  <c r="AB58" i="5" a="1"/>
  <c r="AB58" i="5" s="1"/>
  <c r="AB59" i="5" s="1"/>
  <c r="Z84" i="5" a="1"/>
  <c r="AC85" i="5" s="1"/>
  <c r="J805" i="4" a="1"/>
  <c r="J805" i="4" s="1"/>
  <c r="W90" i="5"/>
  <c r="W89" i="5"/>
  <c r="W88" i="5"/>
  <c r="W87" i="5"/>
  <c r="W86" i="5"/>
  <c r="W85" i="5"/>
  <c r="W84" i="5"/>
  <c r="W83" i="5"/>
  <c r="W82" i="5"/>
  <c r="W77" i="5"/>
  <c r="W78" i="5"/>
  <c r="W79" i="5"/>
  <c r="W80" i="5"/>
  <c r="W81" i="5"/>
  <c r="AC108" i="5"/>
  <c r="AC110" i="5" s="1" a="1"/>
  <c r="AC110" i="5" s="1"/>
  <c r="AC111" i="5" s="1" a="1"/>
  <c r="AC111" i="5" s="1"/>
  <c r="AC112" i="5" s="1"/>
  <c r="AC113" i="5" s="1"/>
  <c r="AB108" i="5"/>
  <c r="AB110" i="5" s="1" a="1"/>
  <c r="AB110" i="5" s="1"/>
  <c r="AB111" i="5" s="1" a="1"/>
  <c r="AB111" i="5" s="1"/>
  <c r="AB112" i="5" s="1"/>
  <c r="AB113" i="5" s="1"/>
  <c r="AA108" i="5"/>
  <c r="AA110" i="5" s="1" a="1"/>
  <c r="AA110" i="5" s="1"/>
  <c r="AA111" i="5" s="1" a="1"/>
  <c r="AA111" i="5" s="1"/>
  <c r="AA112" i="5" s="1"/>
  <c r="AA113" i="5" s="1"/>
  <c r="Z107" i="5"/>
  <c r="U136" i="5"/>
  <c r="U122" i="5" a="1"/>
  <c r="U122" i="5" s="1"/>
  <c r="Y122" i="5" a="1"/>
  <c r="Y122" i="5" s="1"/>
  <c r="Z122" i="5" s="1" a="1"/>
  <c r="U97" i="5"/>
  <c r="U98" i="5" s="1"/>
  <c r="Z93" i="5"/>
  <c r="Z95" i="5" s="1" a="1"/>
  <c r="Z95" i="5" s="1"/>
  <c r="Z96" i="5" s="1" a="1"/>
  <c r="Z96" i="5" s="1"/>
  <c r="Z97" i="5" s="1"/>
  <c r="Z98" i="5" s="1"/>
  <c r="Y99" i="5" s="1"/>
  <c r="AB70" i="5"/>
  <c r="AA70" i="5"/>
  <c r="Z69" i="5"/>
  <c r="Z70" i="5" s="1"/>
  <c r="AD123" i="5" l="1"/>
  <c r="AD125" i="5" s="1" a="1"/>
  <c r="AD125" i="5" s="1"/>
  <c r="AD126" i="5" s="1" a="1"/>
  <c r="AD126" i="5" s="1"/>
  <c r="AD127" i="5" s="1"/>
  <c r="AD128" i="5" s="1"/>
  <c r="AC123" i="5"/>
  <c r="AC125" i="5" s="1" a="1"/>
  <c r="AC125" i="5" s="1"/>
  <c r="AC126" i="5" s="1" a="1"/>
  <c r="AC126" i="5" s="1"/>
  <c r="AC127" i="5" s="1"/>
  <c r="AC128" i="5" s="1"/>
  <c r="AC87" i="5" a="1"/>
  <c r="AC87" i="5" s="1"/>
  <c r="AC88" i="5" a="1"/>
  <c r="AC88" i="5" s="1"/>
  <c r="AC89" i="5" s="1"/>
  <c r="Z72" i="5" a="1"/>
  <c r="Z72" i="5" s="1"/>
  <c r="Z73" i="5" a="1"/>
  <c r="Z73" i="5" s="1"/>
  <c r="Z74" i="5" s="1"/>
  <c r="AA72" i="5" a="1"/>
  <c r="AA72" i="5" s="1"/>
  <c r="AA73" i="5" a="1"/>
  <c r="AA73" i="5" s="1"/>
  <c r="AA74" i="5" s="1"/>
  <c r="AB72" i="5" a="1"/>
  <c r="AB72" i="5" s="1"/>
  <c r="AB73" i="5" a="1"/>
  <c r="AB73" i="5" s="1"/>
  <c r="AB74" i="5" s="1"/>
  <c r="Z99" i="5" a="1"/>
  <c r="AC100" i="5" s="1"/>
  <c r="J807" i="4" a="1"/>
  <c r="J807" i="4" s="1"/>
  <c r="W105" i="5"/>
  <c r="W104" i="5"/>
  <c r="W103" i="5"/>
  <c r="W102" i="5"/>
  <c r="W92" i="5"/>
  <c r="W93" i="5"/>
  <c r="W94" i="5"/>
  <c r="W95" i="5"/>
  <c r="W96" i="5"/>
  <c r="W97" i="5"/>
  <c r="W98" i="5"/>
  <c r="W99" i="5"/>
  <c r="W100" i="5"/>
  <c r="W101" i="5"/>
  <c r="AB123" i="5"/>
  <c r="AB125" i="5" s="1" a="1"/>
  <c r="AB125" i="5" s="1"/>
  <c r="AB126" i="5" s="1" a="1"/>
  <c r="AB126" i="5" s="1"/>
  <c r="AB127" i="5" s="1"/>
  <c r="AB128" i="5" s="1"/>
  <c r="AA123" i="5"/>
  <c r="AA125" i="5" s="1" a="1"/>
  <c r="AA125" i="5" s="1"/>
  <c r="AA126" i="5" s="1" a="1"/>
  <c r="AA126" i="5" s="1"/>
  <c r="AA127" i="5" s="1"/>
  <c r="AA128" i="5" s="1"/>
  <c r="Z122" i="5"/>
  <c r="U151" i="5"/>
  <c r="U137" i="5" a="1"/>
  <c r="U137" i="5" s="1"/>
  <c r="Y137" i="5" a="1"/>
  <c r="Y137" i="5" s="1"/>
  <c r="Z137" i="5" s="1" a="1"/>
  <c r="U112" i="5"/>
  <c r="U113" i="5" s="1"/>
  <c r="Z108" i="5"/>
  <c r="Z110" i="5" s="1" a="1"/>
  <c r="Z110" i="5" s="1"/>
  <c r="Z111" i="5" s="1" a="1"/>
  <c r="Z111" i="5" s="1"/>
  <c r="Z112" i="5" s="1"/>
  <c r="Z113" i="5" s="1"/>
  <c r="Y114" i="5" s="1"/>
  <c r="AB85" i="5"/>
  <c r="AA85" i="5"/>
  <c r="Z84" i="5"/>
  <c r="Z85" i="5" s="1"/>
  <c r="Y59" i="5"/>
  <c r="K801" i="4" s="1" a="1"/>
  <c r="K801" i="4" s="1"/>
  <c r="AE138" i="5" l="1"/>
  <c r="AE140" i="5" s="1" a="1"/>
  <c r="AE140" i="5" s="1"/>
  <c r="AE141" i="5" s="1" a="1"/>
  <c r="AE141" i="5" s="1"/>
  <c r="AE142" i="5" s="1"/>
  <c r="AE143" i="5" s="1"/>
  <c r="AD138" i="5"/>
  <c r="AD140" i="5" s="1" a="1"/>
  <c r="AD140" i="5" s="1"/>
  <c r="AD141" i="5" s="1" a="1"/>
  <c r="AD141" i="5" s="1"/>
  <c r="AD142" i="5" s="1"/>
  <c r="AD143" i="5" s="1"/>
  <c r="AC102" i="5" a="1"/>
  <c r="AC102" i="5" s="1"/>
  <c r="AC103" i="5" a="1"/>
  <c r="AC103" i="5" s="1"/>
  <c r="AC104" i="5" s="1"/>
  <c r="Z87" i="5" a="1"/>
  <c r="Z87" i="5" s="1"/>
  <c r="Z88" i="5" a="1"/>
  <c r="Z88" i="5" s="1"/>
  <c r="Z89" i="5" s="1"/>
  <c r="AA87" i="5" a="1"/>
  <c r="AA87" i="5" s="1"/>
  <c r="AA88" i="5" a="1"/>
  <c r="AA88" i="5" s="1"/>
  <c r="AA89" i="5" s="1"/>
  <c r="AB87" i="5" a="1"/>
  <c r="AB87" i="5" s="1"/>
  <c r="AB88" i="5" a="1"/>
  <c r="AB88" i="5" s="1"/>
  <c r="AB89" i="5" s="1"/>
  <c r="Z114" i="5" a="1"/>
  <c r="J809" i="4" a="1"/>
  <c r="J809" i="4" s="1"/>
  <c r="W120" i="5"/>
  <c r="W119" i="5"/>
  <c r="W118" i="5"/>
  <c r="W117" i="5"/>
  <c r="W116" i="5"/>
  <c r="W115" i="5"/>
  <c r="W114" i="5"/>
  <c r="W113" i="5"/>
  <c r="W107" i="5"/>
  <c r="W108" i="5"/>
  <c r="W109" i="5"/>
  <c r="W110" i="5"/>
  <c r="W111" i="5" s="1"/>
  <c r="W112" i="5" s="1"/>
  <c r="AC138" i="5"/>
  <c r="AC140" i="5" s="1" a="1"/>
  <c r="AC140" i="5" s="1"/>
  <c r="AC141" i="5" s="1" a="1"/>
  <c r="AC141" i="5" s="1"/>
  <c r="AC142" i="5" s="1"/>
  <c r="AC143" i="5" s="1"/>
  <c r="AB138" i="5"/>
  <c r="AB140" i="5" s="1" a="1"/>
  <c r="AB140" i="5" s="1"/>
  <c r="AB141" i="5" s="1" a="1"/>
  <c r="AB141" i="5" s="1"/>
  <c r="AB142" i="5" s="1"/>
  <c r="AB143" i="5" s="1"/>
  <c r="AA138" i="5"/>
  <c r="AA140" i="5" s="1" a="1"/>
  <c r="AA140" i="5" s="1"/>
  <c r="AA141" i="5" s="1" a="1"/>
  <c r="AA141" i="5" s="1"/>
  <c r="AA142" i="5" s="1"/>
  <c r="AA143" i="5" s="1"/>
  <c r="Z137" i="5"/>
  <c r="U166" i="5"/>
  <c r="U152" i="5" a="1"/>
  <c r="U152" i="5" s="1"/>
  <c r="Y152" i="5" a="1"/>
  <c r="Y152" i="5" s="1"/>
  <c r="Z152" i="5" s="1" a="1"/>
  <c r="U127" i="5"/>
  <c r="U128" i="5" s="1"/>
  <c r="Z123" i="5"/>
  <c r="Z125" i="5" s="1" a="1"/>
  <c r="Z125" i="5" s="1"/>
  <c r="Z126" i="5" s="1" a="1"/>
  <c r="Z126" i="5" s="1"/>
  <c r="Z127" i="5" s="1"/>
  <c r="Z128" i="5" s="1"/>
  <c r="Y129" i="5" s="1"/>
  <c r="AB100" i="5"/>
  <c r="AA100" i="5"/>
  <c r="Z99" i="5"/>
  <c r="Z100" i="5" s="1"/>
  <c r="Y74" i="5"/>
  <c r="K803" i="4" s="1" a="1"/>
  <c r="K803" i="4" s="1"/>
  <c r="AD115" i="5" l="1"/>
  <c r="AC115" i="5"/>
  <c r="Y89" i="5"/>
  <c r="K805" i="4" s="1" a="1"/>
  <c r="K805" i="4" s="1"/>
  <c r="Z102" i="5" a="1"/>
  <c r="Z102" i="5" s="1"/>
  <c r="Z103" i="5" a="1"/>
  <c r="Z103" i="5" s="1"/>
  <c r="Z104" i="5" s="1"/>
  <c r="AA102" i="5" a="1"/>
  <c r="AA102" i="5" s="1"/>
  <c r="AA103" i="5" a="1"/>
  <c r="AA103" i="5" s="1"/>
  <c r="AA104" i="5" s="1"/>
  <c r="AB102" i="5" a="1"/>
  <c r="AB102" i="5" s="1"/>
  <c r="AB103" i="5" a="1"/>
  <c r="AB103" i="5" s="1"/>
  <c r="AB104" i="5" s="1"/>
  <c r="Z129" i="5" a="1"/>
  <c r="J811" i="4" a="1"/>
  <c r="J811" i="4" s="1"/>
  <c r="W135" i="5"/>
  <c r="W134" i="5"/>
  <c r="W133" i="5"/>
  <c r="W132" i="5"/>
  <c r="W131" i="5"/>
  <c r="W130" i="5"/>
  <c r="W129" i="5"/>
  <c r="W122" i="5"/>
  <c r="W123" i="5"/>
  <c r="W124" i="5"/>
  <c r="W125" i="5"/>
  <c r="W126" i="5"/>
  <c r="W127" i="5"/>
  <c r="W128" i="5"/>
  <c r="AC153" i="5"/>
  <c r="AC155" i="5" s="1" a="1"/>
  <c r="AC155" i="5" s="1"/>
  <c r="AC156" i="5" s="1" a="1"/>
  <c r="AC156" i="5" s="1"/>
  <c r="AC157" i="5" s="1"/>
  <c r="AC158" i="5" s="1"/>
  <c r="AB153" i="5"/>
  <c r="AB155" i="5" s="1" a="1"/>
  <c r="AB155" i="5" s="1"/>
  <c r="AB156" i="5" s="1" a="1"/>
  <c r="AB156" i="5" s="1"/>
  <c r="AB157" i="5" s="1"/>
  <c r="AB158" i="5" s="1"/>
  <c r="AA153" i="5"/>
  <c r="AA155" i="5" s="1" a="1"/>
  <c r="AA155" i="5" s="1"/>
  <c r="AA156" i="5" s="1" a="1"/>
  <c r="AA156" i="5" s="1"/>
  <c r="AA157" i="5" s="1"/>
  <c r="AA158" i="5" s="1"/>
  <c r="Z152" i="5"/>
  <c r="U181" i="5"/>
  <c r="U167" i="5" a="1"/>
  <c r="U167" i="5" s="1"/>
  <c r="Y167" i="5" a="1"/>
  <c r="Y167" i="5" s="1"/>
  <c r="Z167" i="5" s="1" a="1"/>
  <c r="AD168" i="5" s="1"/>
  <c r="AD170" i="5" s="1" a="1"/>
  <c r="AD170" i="5" s="1"/>
  <c r="AD171" i="5" s="1" a="1"/>
  <c r="AD171" i="5" s="1"/>
  <c r="AD172" i="5" s="1"/>
  <c r="AD173" i="5" s="1"/>
  <c r="U142" i="5"/>
  <c r="U143" i="5" s="1"/>
  <c r="Z138" i="5"/>
  <c r="Z140" i="5" s="1" a="1"/>
  <c r="Z140" i="5" s="1"/>
  <c r="Z141" i="5" s="1" a="1"/>
  <c r="Z141" i="5" s="1"/>
  <c r="Z142" i="5" s="1"/>
  <c r="Z143" i="5" s="1"/>
  <c r="Y144" i="5" s="1"/>
  <c r="AB115" i="5"/>
  <c r="AA115" i="5"/>
  <c r="Z114" i="5"/>
  <c r="Z115" i="5" s="1"/>
  <c r="AC130" i="5" l="1"/>
  <c r="AB130" i="5"/>
  <c r="AC117" i="5" a="1"/>
  <c r="AC117" i="5" s="1"/>
  <c r="AC118" i="5" a="1"/>
  <c r="AC118" i="5" s="1"/>
  <c r="AC119" i="5" s="1"/>
  <c r="AD117" i="5" a="1"/>
  <c r="AD117" i="5" s="1"/>
  <c r="AD118" i="5" a="1"/>
  <c r="AD118" i="5" s="1"/>
  <c r="AD119" i="5" s="1"/>
  <c r="Y104" i="5"/>
  <c r="K807" i="4" s="1" a="1"/>
  <c r="K807" i="4" s="1"/>
  <c r="Z117" i="5" a="1"/>
  <c r="Z117" i="5" s="1"/>
  <c r="Z118" i="5" a="1"/>
  <c r="Z118" i="5" s="1"/>
  <c r="Z119" i="5" s="1"/>
  <c r="AA117" i="5" a="1"/>
  <c r="AA117" i="5" s="1"/>
  <c r="AA118" i="5" a="1"/>
  <c r="AA118" i="5" s="1"/>
  <c r="AA119" i="5" s="1"/>
  <c r="AB117" i="5" a="1"/>
  <c r="AB117" i="5" s="1"/>
  <c r="AB118" i="5" a="1"/>
  <c r="AB118" i="5" s="1"/>
  <c r="AB119" i="5" s="1"/>
  <c r="Z144" i="5" a="1"/>
  <c r="J813" i="4" a="1"/>
  <c r="J813" i="4" s="1"/>
  <c r="W150" i="5"/>
  <c r="W149" i="5"/>
  <c r="W148" i="5"/>
  <c r="W147" i="5"/>
  <c r="W146" i="5"/>
  <c r="W145" i="5"/>
  <c r="W144" i="5"/>
  <c r="W143" i="5"/>
  <c r="W137" i="5"/>
  <c r="W138" i="5"/>
  <c r="W139" i="5"/>
  <c r="W140" i="5"/>
  <c r="W141" i="5"/>
  <c r="W142" i="5" s="1"/>
  <c r="AC168" i="5"/>
  <c r="AC170" i="5" s="1" a="1"/>
  <c r="AC170" i="5" s="1"/>
  <c r="AC171" i="5" s="1" a="1"/>
  <c r="AC171" i="5" s="1"/>
  <c r="AC172" i="5" s="1"/>
  <c r="AC173" i="5" s="1"/>
  <c r="AB168" i="5"/>
  <c r="AB170" i="5" s="1" a="1"/>
  <c r="AB170" i="5" s="1"/>
  <c r="AB171" i="5" s="1" a="1"/>
  <c r="AB171" i="5" s="1"/>
  <c r="AB172" i="5" s="1"/>
  <c r="AB173" i="5" s="1"/>
  <c r="AA168" i="5"/>
  <c r="AA170" i="5" s="1" a="1"/>
  <c r="AA170" i="5" s="1"/>
  <c r="AA171" i="5" s="1" a="1"/>
  <c r="AA171" i="5" s="1"/>
  <c r="AA172" i="5" s="1"/>
  <c r="AA173" i="5" s="1"/>
  <c r="Z167" i="5"/>
  <c r="U196" i="5"/>
  <c r="U182" i="5" a="1"/>
  <c r="U182" i="5" s="1"/>
  <c r="Y182" i="5" a="1"/>
  <c r="Y182" i="5" s="1"/>
  <c r="Z182" i="5" s="1" a="1"/>
  <c r="U157" i="5"/>
  <c r="U158" i="5" s="1"/>
  <c r="Z153" i="5"/>
  <c r="Z155" i="5" s="1" a="1"/>
  <c r="Z155" i="5" s="1"/>
  <c r="Z156" i="5" s="1" a="1"/>
  <c r="Z156" i="5" s="1"/>
  <c r="Z157" i="5" s="1"/>
  <c r="Z158" i="5" s="1"/>
  <c r="Y159" i="5" s="1"/>
  <c r="AA130" i="5"/>
  <c r="Z129" i="5"/>
  <c r="Z130" i="5" s="1"/>
  <c r="AD145" i="5" l="1"/>
  <c r="AC145" i="5"/>
  <c r="AB132" i="5" a="1"/>
  <c r="AB132" i="5" s="1"/>
  <c r="AB133" i="5" a="1"/>
  <c r="AB133" i="5" s="1"/>
  <c r="AB134" i="5" s="1"/>
  <c r="AC132" i="5" a="1"/>
  <c r="AC132" i="5" s="1"/>
  <c r="AC133" i="5" a="1"/>
  <c r="AC133" i="5" s="1"/>
  <c r="AC134" i="5" s="1"/>
  <c r="Y119" i="5"/>
  <c r="K809" i="4" s="1" a="1"/>
  <c r="K809" i="4" s="1"/>
  <c r="Z132" i="5" a="1"/>
  <c r="Z132" i="5" s="1"/>
  <c r="Z133" i="5" a="1"/>
  <c r="Z133" i="5" s="1"/>
  <c r="Z134" i="5" s="1"/>
  <c r="AA132" i="5" a="1"/>
  <c r="AA132" i="5" s="1"/>
  <c r="AA133" i="5" a="1"/>
  <c r="AA133" i="5" s="1"/>
  <c r="AA134" i="5" s="1"/>
  <c r="Z159" i="5" a="1"/>
  <c r="J815" i="4" a="1"/>
  <c r="J815" i="4" s="1"/>
  <c r="W165" i="5"/>
  <c r="W164" i="5"/>
  <c r="W163" i="5"/>
  <c r="W162" i="5"/>
  <c r="W161" i="5"/>
  <c r="W160" i="5"/>
  <c r="W152" i="5"/>
  <c r="W153" i="5"/>
  <c r="W154" i="5"/>
  <c r="W155" i="5"/>
  <c r="W156" i="5"/>
  <c r="W157" i="5"/>
  <c r="W158" i="5"/>
  <c r="W159" i="5"/>
  <c r="AC183" i="5"/>
  <c r="AC185" i="5" s="1" a="1"/>
  <c r="AC185" i="5" s="1"/>
  <c r="AC186" i="5" s="1" a="1"/>
  <c r="AC186" i="5" s="1"/>
  <c r="AC187" i="5" s="1"/>
  <c r="AC188" i="5" s="1"/>
  <c r="AB183" i="5"/>
  <c r="AB185" i="5" s="1" a="1"/>
  <c r="AB185" i="5" s="1"/>
  <c r="AB186" i="5" s="1" a="1"/>
  <c r="AB186" i="5" s="1"/>
  <c r="AB187" i="5" s="1"/>
  <c r="AB188" i="5" s="1"/>
  <c r="AA183" i="5"/>
  <c r="AA185" i="5" s="1" a="1"/>
  <c r="AA185" i="5" s="1"/>
  <c r="AA186" i="5" s="1" a="1"/>
  <c r="AA186" i="5" s="1"/>
  <c r="AA187" i="5" s="1"/>
  <c r="AA188" i="5" s="1"/>
  <c r="Z182" i="5"/>
  <c r="U211" i="5"/>
  <c r="U197" i="5" a="1"/>
  <c r="U197" i="5" s="1"/>
  <c r="Y197" i="5" a="1"/>
  <c r="Y197" i="5" s="1"/>
  <c r="Z197" i="5" s="1" a="1"/>
  <c r="U172" i="5"/>
  <c r="U173" i="5" s="1"/>
  <c r="Z168" i="5"/>
  <c r="Z170" i="5" s="1" a="1"/>
  <c r="Z170" i="5" s="1"/>
  <c r="Z171" i="5" s="1" a="1"/>
  <c r="Z171" i="5" s="1"/>
  <c r="Z172" i="5" s="1"/>
  <c r="Z173" i="5" s="1"/>
  <c r="Y174" i="5" s="1"/>
  <c r="AB145" i="5"/>
  <c r="AA145" i="5"/>
  <c r="Z144" i="5"/>
  <c r="Z145" i="5" s="1"/>
  <c r="AC147" i="5" l="1" a="1"/>
  <c r="AC147" i="5" s="1"/>
  <c r="AC148" i="5" a="1"/>
  <c r="AC148" i="5" s="1"/>
  <c r="AC149" i="5" s="1"/>
  <c r="AD147" i="5" a="1"/>
  <c r="AD147" i="5" s="1"/>
  <c r="AD148" i="5" a="1"/>
  <c r="AD148" i="5" s="1"/>
  <c r="AD149" i="5" s="1"/>
  <c r="Y134" i="5"/>
  <c r="K811" i="4" s="1" a="1"/>
  <c r="K811" i="4" s="1"/>
  <c r="Z147" i="5" a="1"/>
  <c r="Z147" i="5" s="1"/>
  <c r="Z148" i="5" a="1"/>
  <c r="Z148" i="5" s="1"/>
  <c r="Z149" i="5" s="1"/>
  <c r="AA147" i="5" a="1"/>
  <c r="AA147" i="5" s="1"/>
  <c r="AA148" i="5" a="1"/>
  <c r="AA148" i="5" s="1"/>
  <c r="AA149" i="5" s="1"/>
  <c r="AB147" i="5" a="1"/>
  <c r="AB147" i="5" s="1"/>
  <c r="AB148" i="5" a="1"/>
  <c r="AB148" i="5" s="1"/>
  <c r="AB149" i="5" s="1"/>
  <c r="Z174" i="5" a="1"/>
  <c r="AC175" i="5" s="1"/>
  <c r="J817" i="4" a="1"/>
  <c r="J817" i="4" s="1"/>
  <c r="W180" i="5"/>
  <c r="W179" i="5"/>
  <c r="W178" i="5"/>
  <c r="W177" i="5"/>
  <c r="W176" i="5"/>
  <c r="W175" i="5"/>
  <c r="W174" i="5"/>
  <c r="W173" i="5"/>
  <c r="W172" i="5"/>
  <c r="W167" i="5"/>
  <c r="W168" i="5"/>
  <c r="W169" i="5"/>
  <c r="W170" i="5"/>
  <c r="W171" i="5" s="1"/>
  <c r="AC198" i="5"/>
  <c r="AC200" i="5" s="1" a="1"/>
  <c r="AC200" i="5" s="1"/>
  <c r="AC201" i="5" s="1" a="1"/>
  <c r="AC201" i="5" s="1"/>
  <c r="AC202" i="5" s="1"/>
  <c r="AC203" i="5" s="1"/>
  <c r="AB198" i="5"/>
  <c r="AB200" i="5" s="1" a="1"/>
  <c r="AB200" i="5" s="1"/>
  <c r="AB201" i="5" s="1" a="1"/>
  <c r="AB201" i="5" s="1"/>
  <c r="AB202" i="5" s="1"/>
  <c r="AB203" i="5" s="1"/>
  <c r="AA198" i="5"/>
  <c r="AA200" i="5" s="1" a="1"/>
  <c r="AA200" i="5" s="1"/>
  <c r="AA201" i="5" s="1" a="1"/>
  <c r="AA201" i="5" s="1"/>
  <c r="AA202" i="5" s="1"/>
  <c r="AA203" i="5" s="1"/>
  <c r="Z197" i="5"/>
  <c r="U226" i="5"/>
  <c r="U212" i="5" a="1"/>
  <c r="U212" i="5" s="1"/>
  <c r="Y212" i="5" a="1"/>
  <c r="Y212" i="5" s="1"/>
  <c r="Z212" i="5" s="1" a="1"/>
  <c r="U187" i="5"/>
  <c r="U188" i="5" s="1"/>
  <c r="Z183" i="5"/>
  <c r="Z185" i="5" s="1" a="1"/>
  <c r="Z185" i="5" s="1"/>
  <c r="Z186" i="5" s="1" a="1"/>
  <c r="Z186" i="5" s="1"/>
  <c r="Z187" i="5" s="1"/>
  <c r="Z188" i="5" s="1"/>
  <c r="Y189" i="5" s="1"/>
  <c r="AB160" i="5"/>
  <c r="AA160" i="5"/>
  <c r="Z159" i="5"/>
  <c r="Z160" i="5" s="1"/>
  <c r="AC177" i="5" l="1" a="1"/>
  <c r="AC177" i="5" s="1"/>
  <c r="AC178" i="5" a="1"/>
  <c r="AC178" i="5" s="1"/>
  <c r="AC179" i="5" s="1"/>
  <c r="Y149" i="5"/>
  <c r="K813" i="4" s="1" a="1"/>
  <c r="K813" i="4" s="1"/>
  <c r="Z162" i="5" a="1"/>
  <c r="Z162" i="5" s="1"/>
  <c r="Z163" i="5" a="1"/>
  <c r="Z163" i="5" s="1"/>
  <c r="Z164" i="5" s="1"/>
  <c r="AA162" i="5" a="1"/>
  <c r="AA162" i="5" s="1"/>
  <c r="AA163" i="5" a="1"/>
  <c r="AA163" i="5" s="1"/>
  <c r="AA164" i="5" s="1"/>
  <c r="AB162" i="5" a="1"/>
  <c r="AB162" i="5" s="1"/>
  <c r="AB163" i="5" a="1"/>
  <c r="AB163" i="5" s="1"/>
  <c r="AB164" i="5" s="1"/>
  <c r="Z189" i="5" a="1"/>
  <c r="J819" i="4" a="1"/>
  <c r="J819" i="4" s="1"/>
  <c r="W195" i="5"/>
  <c r="W194" i="5"/>
  <c r="W193" i="5"/>
  <c r="W192" i="5"/>
  <c r="W191" i="5"/>
  <c r="W190" i="5"/>
  <c r="W189" i="5"/>
  <c r="W188" i="5"/>
  <c r="W187" i="5"/>
  <c r="W182" i="5"/>
  <c r="W183" i="5"/>
  <c r="W184" i="5"/>
  <c r="W185" i="5"/>
  <c r="W186" i="5"/>
  <c r="Z212" i="5"/>
  <c r="AA213" i="5"/>
  <c r="AA215" i="5" s="1" a="1"/>
  <c r="AA215" i="5" s="1"/>
  <c r="AA216" i="5" s="1" a="1"/>
  <c r="AA216" i="5" s="1"/>
  <c r="AA217" i="5" s="1"/>
  <c r="AA218" i="5" s="1"/>
  <c r="AB213" i="5"/>
  <c r="AB215" i="5" s="1" a="1"/>
  <c r="AB215" i="5" s="1"/>
  <c r="AB216" i="5" s="1" a="1"/>
  <c r="AB216" i="5" s="1"/>
  <c r="AB217" i="5" s="1"/>
  <c r="AB218" i="5" s="1"/>
  <c r="AC213" i="5"/>
  <c r="AC215" i="5" s="1" a="1"/>
  <c r="AC215" i="5" s="1"/>
  <c r="AC216" i="5" s="1" a="1"/>
  <c r="AC216" i="5" s="1"/>
  <c r="AC217" i="5" s="1"/>
  <c r="AC218" i="5" s="1"/>
  <c r="AD213" i="5"/>
  <c r="AD215" i="5" s="1" a="1"/>
  <c r="AD215" i="5" s="1"/>
  <c r="AD216" i="5" s="1" a="1"/>
  <c r="AD216" i="5" s="1"/>
  <c r="AD217" i="5" s="1"/>
  <c r="AD218" i="5" s="1"/>
  <c r="AE213" i="5"/>
  <c r="AE215" i="5" s="1" a="1"/>
  <c r="AE215" i="5" s="1"/>
  <c r="AE216" i="5" s="1" a="1"/>
  <c r="AE216" i="5" s="1"/>
  <c r="AE217" i="5" s="1"/>
  <c r="AE218" i="5" s="1"/>
  <c r="U241" i="5"/>
  <c r="U227" i="5" a="1"/>
  <c r="U227" i="5" s="1"/>
  <c r="Y227" i="5" a="1"/>
  <c r="Y227" i="5" s="1"/>
  <c r="Z227" i="5" s="1" a="1"/>
  <c r="AC228" i="5" s="1"/>
  <c r="AC230" i="5" s="1" a="1"/>
  <c r="AC230" i="5" s="1"/>
  <c r="AC231" i="5" s="1" a="1"/>
  <c r="AC231" i="5" s="1"/>
  <c r="AC232" i="5" s="1"/>
  <c r="AC233" i="5" s="1"/>
  <c r="U202" i="5"/>
  <c r="U203" i="5" s="1"/>
  <c r="Z198" i="5"/>
  <c r="Z200" i="5" s="1" a="1"/>
  <c r="Z200" i="5" s="1"/>
  <c r="Z201" i="5" s="1" a="1"/>
  <c r="Z201" i="5" s="1"/>
  <c r="Z202" i="5" s="1"/>
  <c r="Z203" i="5" s="1"/>
  <c r="Y204" i="5" s="1"/>
  <c r="AB175" i="5"/>
  <c r="AA175" i="5"/>
  <c r="Z174" i="5"/>
  <c r="Z175" i="5" s="1"/>
  <c r="Z177" i="5" l="1" a="1"/>
  <c r="Z177" i="5" s="1"/>
  <c r="Z178" i="5" a="1"/>
  <c r="Z178" i="5" s="1"/>
  <c r="Z179" i="5" s="1"/>
  <c r="AA177" i="5" a="1"/>
  <c r="AA177" i="5" s="1"/>
  <c r="AA178" i="5" a="1"/>
  <c r="AA178" i="5" s="1"/>
  <c r="AA179" i="5" s="1"/>
  <c r="AB177" i="5" a="1"/>
  <c r="AB177" i="5" s="1"/>
  <c r="AB178" i="5" a="1"/>
  <c r="AB178" i="5" s="1"/>
  <c r="AB179" i="5" s="1"/>
  <c r="Z204" i="5" a="1"/>
  <c r="J821" i="4" a="1"/>
  <c r="J821" i="4" s="1"/>
  <c r="W210" i="5"/>
  <c r="W209" i="5"/>
  <c r="W208" i="5"/>
  <c r="W207" i="5"/>
  <c r="W206" i="5"/>
  <c r="W205" i="5"/>
  <c r="W204" i="5"/>
  <c r="W203" i="5"/>
  <c r="W202" i="5"/>
  <c r="W201" i="5"/>
  <c r="W197" i="5"/>
  <c r="W198" i="5"/>
  <c r="W199" i="5"/>
  <c r="W200" i="5"/>
  <c r="AB228" i="5"/>
  <c r="AB230" i="5" s="1" a="1"/>
  <c r="AB230" i="5" s="1"/>
  <c r="AB231" i="5" s="1" a="1"/>
  <c r="AB231" i="5" s="1"/>
  <c r="AB232" i="5" s="1"/>
  <c r="AB233" i="5" s="1"/>
  <c r="AA228" i="5"/>
  <c r="AA230" i="5" s="1" a="1"/>
  <c r="AA230" i="5" s="1"/>
  <c r="AA231" i="5" s="1" a="1"/>
  <c r="AA231" i="5" s="1"/>
  <c r="AA232" i="5" s="1"/>
  <c r="AA233" i="5" s="1"/>
  <c r="Z227" i="5"/>
  <c r="U256" i="5"/>
  <c r="U242" i="5" a="1"/>
  <c r="U242" i="5" s="1"/>
  <c r="Y242" i="5" a="1"/>
  <c r="Y242" i="5" s="1"/>
  <c r="Z242" i="5" s="1" a="1"/>
  <c r="U217" i="5"/>
  <c r="U218" i="5" s="1"/>
  <c r="Z213" i="5"/>
  <c r="Z215" i="5" s="1" a="1"/>
  <c r="Z215" i="5" s="1"/>
  <c r="Z216" i="5" s="1" a="1"/>
  <c r="Z216" i="5" s="1"/>
  <c r="Z217" i="5" s="1"/>
  <c r="Z218" i="5" s="1"/>
  <c r="Y219" i="5" s="1"/>
  <c r="AB190" i="5"/>
  <c r="AA190" i="5"/>
  <c r="Z189" i="5"/>
  <c r="Z190" i="5" s="1"/>
  <c r="Y164" i="5"/>
  <c r="K815" i="4" s="1" a="1"/>
  <c r="K815" i="4" s="1"/>
  <c r="Y179" i="5" l="1"/>
  <c r="K817" i="4" s="1" a="1"/>
  <c r="K817" i="4" s="1"/>
  <c r="Z192" i="5" a="1"/>
  <c r="Z192" i="5" s="1"/>
  <c r="Z193" i="5" a="1"/>
  <c r="Z193" i="5" s="1"/>
  <c r="Z194" i="5" s="1"/>
  <c r="AA192" i="5" a="1"/>
  <c r="AA192" i="5" s="1"/>
  <c r="AA193" i="5" a="1"/>
  <c r="AA193" i="5" s="1"/>
  <c r="AA194" i="5" s="1"/>
  <c r="AB192" i="5" a="1"/>
  <c r="AB192" i="5" s="1"/>
  <c r="AB193" i="5" a="1"/>
  <c r="AB193" i="5" s="1"/>
  <c r="AB194" i="5" s="1"/>
  <c r="Z219" i="5" a="1"/>
  <c r="J823" i="4" a="1"/>
  <c r="J823" i="4" s="1"/>
  <c r="W225" i="5"/>
  <c r="W224" i="5"/>
  <c r="W223" i="5"/>
  <c r="W222" i="5"/>
  <c r="W221" i="5"/>
  <c r="W220" i="5"/>
  <c r="W219" i="5"/>
  <c r="W218" i="5"/>
  <c r="W212" i="5"/>
  <c r="W213" i="5"/>
  <c r="W214" i="5"/>
  <c r="W215" i="5"/>
  <c r="W216" i="5"/>
  <c r="W217" i="5"/>
  <c r="AC243" i="5"/>
  <c r="AC245" i="5" s="1" a="1"/>
  <c r="AC245" i="5" s="1"/>
  <c r="AC246" i="5" s="1" a="1"/>
  <c r="AC246" i="5" s="1"/>
  <c r="AC247" i="5" s="1"/>
  <c r="AC248" i="5" s="1"/>
  <c r="AB243" i="5"/>
  <c r="AB245" i="5" s="1" a="1"/>
  <c r="AB245" i="5" s="1"/>
  <c r="AB246" i="5" s="1" a="1"/>
  <c r="AB246" i="5" s="1"/>
  <c r="AB247" i="5" s="1"/>
  <c r="AB248" i="5" s="1"/>
  <c r="AA243" i="5"/>
  <c r="AA245" i="5" s="1" a="1"/>
  <c r="AA245" i="5" s="1"/>
  <c r="AA246" i="5" s="1" a="1"/>
  <c r="AA246" i="5" s="1"/>
  <c r="AA247" i="5" s="1"/>
  <c r="AA248" i="5" s="1"/>
  <c r="Z242" i="5"/>
  <c r="U271" i="5"/>
  <c r="U257" i="5" a="1"/>
  <c r="U257" i="5" s="1"/>
  <c r="Y257" i="5" a="1"/>
  <c r="Y257" i="5" s="1"/>
  <c r="Z257" i="5" s="1" a="1"/>
  <c r="U232" i="5"/>
  <c r="U233" i="5" s="1"/>
  <c r="Z228" i="5"/>
  <c r="Z230" i="5" s="1" a="1"/>
  <c r="Z230" i="5" s="1"/>
  <c r="Z231" i="5" s="1" a="1"/>
  <c r="Z231" i="5" s="1"/>
  <c r="Z232" i="5" s="1"/>
  <c r="Z233" i="5" s="1"/>
  <c r="Y234" i="5" s="1"/>
  <c r="AB205" i="5"/>
  <c r="AA205" i="5"/>
  <c r="Z204" i="5"/>
  <c r="Z205" i="5" s="1"/>
  <c r="Z207" i="5" l="1" a="1"/>
  <c r="Z207" i="5" s="1"/>
  <c r="Z208" i="5" a="1"/>
  <c r="Z208" i="5" s="1"/>
  <c r="Z209" i="5" s="1"/>
  <c r="AA207" i="5" a="1"/>
  <c r="AA207" i="5" s="1"/>
  <c r="AA208" i="5" a="1"/>
  <c r="AA208" i="5" s="1"/>
  <c r="AA209" i="5" s="1"/>
  <c r="AB207" i="5" a="1"/>
  <c r="AB207" i="5" s="1"/>
  <c r="AB208" i="5" a="1"/>
  <c r="AB208" i="5" s="1"/>
  <c r="AB209" i="5" s="1"/>
  <c r="Z234" i="5" a="1"/>
  <c r="AB235" i="5" s="1"/>
  <c r="J825" i="4" a="1"/>
  <c r="J825" i="4" s="1"/>
  <c r="W240" i="5"/>
  <c r="W239" i="5"/>
  <c r="W238" i="5"/>
  <c r="W237" i="5"/>
  <c r="W236" i="5"/>
  <c r="W235" i="5"/>
  <c r="W234" i="5"/>
  <c r="W233" i="5"/>
  <c r="W232" i="5"/>
  <c r="W231" i="5"/>
  <c r="W227" i="5"/>
  <c r="W228" i="5"/>
  <c r="W229" i="5"/>
  <c r="W230" i="5"/>
  <c r="AD258" i="5"/>
  <c r="AD260" i="5" s="1" a="1"/>
  <c r="AD260" i="5" s="1"/>
  <c r="AD261" i="5" s="1" a="1"/>
  <c r="AD261" i="5" s="1"/>
  <c r="AD262" i="5" s="1"/>
  <c r="AD263" i="5" s="1"/>
  <c r="AC258" i="5"/>
  <c r="AC260" i="5" s="1" a="1"/>
  <c r="AC260" i="5" s="1"/>
  <c r="AC261" i="5" s="1" a="1"/>
  <c r="AC261" i="5" s="1"/>
  <c r="AC262" i="5" s="1"/>
  <c r="AC263" i="5" s="1"/>
  <c r="AB258" i="5"/>
  <c r="AB260" i="5" s="1" a="1"/>
  <c r="AB260" i="5" s="1"/>
  <c r="AB261" i="5" s="1" a="1"/>
  <c r="AB261" i="5" s="1"/>
  <c r="AB262" i="5" s="1"/>
  <c r="AB263" i="5" s="1"/>
  <c r="AA258" i="5"/>
  <c r="AA260" i="5" s="1" a="1"/>
  <c r="AA260" i="5" s="1"/>
  <c r="AA261" i="5" s="1" a="1"/>
  <c r="AA261" i="5" s="1"/>
  <c r="AA262" i="5" s="1"/>
  <c r="AA263" i="5" s="1"/>
  <c r="Z257" i="5"/>
  <c r="U286" i="5"/>
  <c r="U272" i="5" a="1"/>
  <c r="U272" i="5" s="1"/>
  <c r="Y272" i="5" a="1"/>
  <c r="Y272" i="5" s="1"/>
  <c r="Z272" i="5" s="1" a="1"/>
  <c r="U247" i="5"/>
  <c r="U248" i="5" s="1"/>
  <c r="Z243" i="5"/>
  <c r="Z245" i="5" s="1" a="1"/>
  <c r="Z245" i="5" s="1"/>
  <c r="Z246" i="5" s="1" a="1"/>
  <c r="Z246" i="5" s="1"/>
  <c r="Z247" i="5" s="1"/>
  <c r="Z248" i="5" s="1"/>
  <c r="Y249" i="5" s="1"/>
  <c r="AD220" i="5"/>
  <c r="AC220" i="5"/>
  <c r="AB220" i="5"/>
  <c r="AA220" i="5"/>
  <c r="Z219" i="5"/>
  <c r="Z220" i="5" s="1"/>
  <c r="Y194" i="5"/>
  <c r="K819" i="4" s="1" a="1"/>
  <c r="K819" i="4" s="1"/>
  <c r="AF273" i="5" l="1"/>
  <c r="AF275" i="5" s="1" a="1"/>
  <c r="AF275" i="5" s="1"/>
  <c r="AF276" i="5" s="1" a="1"/>
  <c r="AF276" i="5" s="1"/>
  <c r="AF277" i="5" s="1"/>
  <c r="AF278" i="5" s="1"/>
  <c r="AE273" i="5"/>
  <c r="AE275" i="5" s="1" a="1"/>
  <c r="AE275" i="5" s="1"/>
  <c r="AE276" i="5" s="1" a="1"/>
  <c r="AE276" i="5" s="1"/>
  <c r="AE277" i="5" s="1"/>
  <c r="AE278" i="5" s="1"/>
  <c r="AD273" i="5"/>
  <c r="AD275" i="5" s="1" a="1"/>
  <c r="AD275" i="5" s="1"/>
  <c r="AD276" i="5" s="1" a="1"/>
  <c r="AD276" i="5" s="1"/>
  <c r="AD277" i="5" s="1"/>
  <c r="AD278" i="5" s="1"/>
  <c r="AB237" i="5" a="1"/>
  <c r="AB237" i="5" s="1"/>
  <c r="AB238" i="5" a="1"/>
  <c r="AB238" i="5" s="1"/>
  <c r="AB239" i="5" s="1"/>
  <c r="Z222" i="5" a="1"/>
  <c r="Z222" i="5" s="1"/>
  <c r="Z223" i="5" a="1"/>
  <c r="Z223" i="5" s="1"/>
  <c r="Z224" i="5" s="1"/>
  <c r="AA222" i="5" a="1"/>
  <c r="AA222" i="5" s="1"/>
  <c r="AA223" i="5" a="1"/>
  <c r="AA223" i="5" s="1"/>
  <c r="AA224" i="5" s="1"/>
  <c r="AB222" i="5" a="1"/>
  <c r="AB222" i="5" s="1"/>
  <c r="AB223" i="5" a="1"/>
  <c r="AB223" i="5" s="1"/>
  <c r="AB224" i="5" s="1"/>
  <c r="AC222" i="5" a="1"/>
  <c r="AC222" i="5" s="1"/>
  <c r="AC223" i="5" a="1"/>
  <c r="AC223" i="5" s="1"/>
  <c r="AC224" i="5" s="1"/>
  <c r="AD222" i="5" a="1"/>
  <c r="AD222" i="5" s="1"/>
  <c r="AD223" i="5" a="1"/>
  <c r="AD223" i="5" s="1"/>
  <c r="AD224" i="5" s="1"/>
  <c r="Z249" i="5" a="1"/>
  <c r="J827" i="4" a="1"/>
  <c r="J827" i="4" s="1"/>
  <c r="W255" i="5"/>
  <c r="W254" i="5"/>
  <c r="W253" i="5"/>
  <c r="W252" i="5"/>
  <c r="W251" i="5"/>
  <c r="W250" i="5"/>
  <c r="W249" i="5"/>
  <c r="W248" i="5"/>
  <c r="W247" i="5"/>
  <c r="W242" i="5"/>
  <c r="W243" i="5"/>
  <c r="W244" i="5"/>
  <c r="W245" i="5"/>
  <c r="W246" i="5"/>
  <c r="AC273" i="5"/>
  <c r="AC275" i="5" s="1" a="1"/>
  <c r="AC275" i="5" s="1"/>
  <c r="AC276" i="5" s="1" a="1"/>
  <c r="AC276" i="5" s="1"/>
  <c r="AC277" i="5" s="1"/>
  <c r="AC278" i="5" s="1"/>
  <c r="AB273" i="5"/>
  <c r="AB275" i="5" s="1" a="1"/>
  <c r="AB275" i="5" s="1"/>
  <c r="AB276" i="5" s="1" a="1"/>
  <c r="AB276" i="5" s="1"/>
  <c r="AB277" i="5" s="1"/>
  <c r="AB278" i="5" s="1"/>
  <c r="AA273" i="5"/>
  <c r="AA275" i="5" s="1" a="1"/>
  <c r="AA275" i="5" s="1"/>
  <c r="AA276" i="5" s="1" a="1"/>
  <c r="AA276" i="5" s="1"/>
  <c r="AA277" i="5" s="1"/>
  <c r="AA278" i="5" s="1"/>
  <c r="Z272" i="5"/>
  <c r="U301" i="5"/>
  <c r="U287" i="5" a="1"/>
  <c r="U287" i="5" s="1"/>
  <c r="Y287" i="5" a="1"/>
  <c r="Y287" i="5" s="1"/>
  <c r="Z287" i="5" s="1" a="1"/>
  <c r="U262" i="5"/>
  <c r="U263" i="5" s="1"/>
  <c r="Z258" i="5"/>
  <c r="Z260" i="5" s="1" a="1"/>
  <c r="Z260" i="5" s="1"/>
  <c r="Z261" i="5" s="1" a="1"/>
  <c r="Z261" i="5" s="1"/>
  <c r="Z262" i="5" s="1"/>
  <c r="Z263" i="5" s="1"/>
  <c r="Y264" i="5" s="1"/>
  <c r="AA235" i="5"/>
  <c r="Z234" i="5"/>
  <c r="Z235" i="5" s="1"/>
  <c r="Y209" i="5"/>
  <c r="K821" i="4" s="1" a="1"/>
  <c r="K821" i="4" s="1"/>
  <c r="Z237" i="5" l="1" a="1"/>
  <c r="Z237" i="5" s="1"/>
  <c r="Z238" i="5" a="1"/>
  <c r="Z238" i="5" s="1"/>
  <c r="Z239" i="5" s="1"/>
  <c r="AA237" i="5" a="1"/>
  <c r="AA237" i="5" s="1"/>
  <c r="AA238" i="5" a="1"/>
  <c r="AA238" i="5" s="1"/>
  <c r="AA239" i="5" s="1"/>
  <c r="Z264" i="5" a="1"/>
  <c r="J829" i="4" a="1"/>
  <c r="J829" i="4" s="1"/>
  <c r="W270" i="5"/>
  <c r="W269" i="5"/>
  <c r="W268" i="5"/>
  <c r="W267" i="5"/>
  <c r="W266" i="5"/>
  <c r="W265" i="5"/>
  <c r="W264" i="5"/>
  <c r="W263" i="5"/>
  <c r="W257" i="5"/>
  <c r="W258" i="5"/>
  <c r="W259" i="5"/>
  <c r="W260" i="5"/>
  <c r="W261" i="5"/>
  <c r="W262" i="5"/>
  <c r="Z287" i="5"/>
  <c r="AA288" i="5"/>
  <c r="AA290" i="5" s="1" a="1"/>
  <c r="AA290" i="5" s="1"/>
  <c r="AA291" i="5" s="1" a="1"/>
  <c r="AA291" i="5" s="1"/>
  <c r="AA292" i="5" s="1"/>
  <c r="AA293" i="5" s="1"/>
  <c r="AB288" i="5"/>
  <c r="AB290" i="5" s="1" a="1"/>
  <c r="AB290" i="5" s="1"/>
  <c r="AB291" i="5" s="1" a="1"/>
  <c r="AB291" i="5" s="1"/>
  <c r="AB292" i="5" s="1"/>
  <c r="AB293" i="5" s="1"/>
  <c r="AC288" i="5"/>
  <c r="AC290" i="5" s="1" a="1"/>
  <c r="AC290" i="5" s="1"/>
  <c r="AC291" i="5" s="1" a="1"/>
  <c r="AC291" i="5" s="1"/>
  <c r="AC292" i="5" s="1"/>
  <c r="AC293" i="5" s="1"/>
  <c r="AD288" i="5"/>
  <c r="AD290" i="5" s="1" a="1"/>
  <c r="AD290" i="5" s="1"/>
  <c r="AD291" i="5" s="1" a="1"/>
  <c r="AD291" i="5" s="1"/>
  <c r="AD292" i="5" s="1"/>
  <c r="AD293" i="5" s="1"/>
  <c r="AE288" i="5"/>
  <c r="AE290" i="5" s="1" a="1"/>
  <c r="AE290" i="5" s="1"/>
  <c r="AE291" i="5" s="1" a="1"/>
  <c r="AE291" i="5" s="1"/>
  <c r="AE292" i="5" s="1"/>
  <c r="AE293" i="5" s="1"/>
  <c r="AF288" i="5"/>
  <c r="AF290" i="5" s="1" a="1"/>
  <c r="AF290" i="5" s="1"/>
  <c r="AF291" i="5" s="1" a="1"/>
  <c r="AF291" i="5" s="1"/>
  <c r="AF292" i="5" s="1"/>
  <c r="AF293" i="5" s="1"/>
  <c r="U316" i="5"/>
  <c r="U302" i="5" a="1"/>
  <c r="U302" i="5" s="1"/>
  <c r="Y302" i="5" a="1"/>
  <c r="Y302" i="5" s="1"/>
  <c r="Z302" i="5" s="1" a="1"/>
  <c r="AD303" i="5" s="1"/>
  <c r="AD305" i="5" s="1" a="1"/>
  <c r="AD305" i="5" s="1"/>
  <c r="AD306" i="5" s="1" a="1"/>
  <c r="AD306" i="5" s="1"/>
  <c r="AD307" i="5" s="1"/>
  <c r="AD308" i="5" s="1"/>
  <c r="U277" i="5"/>
  <c r="U278" i="5" s="1"/>
  <c r="Z273" i="5"/>
  <c r="Z275" i="5" s="1" a="1"/>
  <c r="Z275" i="5" s="1"/>
  <c r="Z276" i="5" s="1" a="1"/>
  <c r="Z276" i="5" s="1"/>
  <c r="Z277" i="5" s="1"/>
  <c r="Z278" i="5" s="1"/>
  <c r="Y279" i="5" s="1"/>
  <c r="AB250" i="5"/>
  <c r="AA250" i="5"/>
  <c r="Z249" i="5"/>
  <c r="Z250" i="5" s="1"/>
  <c r="Y224" i="5"/>
  <c r="K823" i="4" s="1" a="1"/>
  <c r="K823" i="4" s="1"/>
  <c r="Y239" i="5" l="1"/>
  <c r="K825" i="4" s="1" a="1"/>
  <c r="K825" i="4" s="1"/>
  <c r="Z252" i="5" a="1"/>
  <c r="Z252" i="5" s="1"/>
  <c r="Z253" i="5" a="1"/>
  <c r="Z253" i="5" s="1"/>
  <c r="Z254" i="5" s="1"/>
  <c r="AA252" i="5" a="1"/>
  <c r="AA252" i="5" s="1"/>
  <c r="AA253" i="5" a="1"/>
  <c r="AA253" i="5" s="1"/>
  <c r="AA254" i="5" s="1"/>
  <c r="AB252" i="5" a="1"/>
  <c r="AB252" i="5" s="1"/>
  <c r="AB253" i="5" a="1"/>
  <c r="AB253" i="5" s="1"/>
  <c r="AB254" i="5" s="1"/>
  <c r="Z279" i="5" a="1"/>
  <c r="J831" i="4" a="1"/>
  <c r="J831" i="4" s="1"/>
  <c r="W285" i="5"/>
  <c r="W284" i="5"/>
  <c r="W283" i="5"/>
  <c r="W282" i="5"/>
  <c r="W281" i="5"/>
  <c r="W280" i="5"/>
  <c r="W279" i="5"/>
  <c r="W272" i="5"/>
  <c r="W273" i="5"/>
  <c r="W274" i="5"/>
  <c r="W275" i="5"/>
  <c r="W276" i="5"/>
  <c r="W277" i="5" s="1"/>
  <c r="W278" i="5" s="1"/>
  <c r="AC303" i="5"/>
  <c r="AC305" i="5" s="1" a="1"/>
  <c r="AC305" i="5" s="1"/>
  <c r="AC306" i="5" s="1" a="1"/>
  <c r="AC306" i="5" s="1"/>
  <c r="AC307" i="5" s="1"/>
  <c r="AC308" i="5" s="1"/>
  <c r="AB303" i="5"/>
  <c r="AB305" i="5" s="1" a="1"/>
  <c r="AB305" i="5" s="1"/>
  <c r="AB306" i="5" s="1" a="1"/>
  <c r="AB306" i="5" s="1"/>
  <c r="AB307" i="5" s="1"/>
  <c r="AB308" i="5" s="1"/>
  <c r="AA303" i="5"/>
  <c r="AA305" i="5" s="1" a="1"/>
  <c r="AA305" i="5" s="1"/>
  <c r="AA306" i="5" s="1" a="1"/>
  <c r="AA306" i="5" s="1"/>
  <c r="AA307" i="5" s="1"/>
  <c r="AA308" i="5" s="1"/>
  <c r="Z302" i="5"/>
  <c r="U331" i="5"/>
  <c r="U317" i="5" a="1"/>
  <c r="U317" i="5" s="1"/>
  <c r="Y317" i="5" a="1"/>
  <c r="Y317" i="5" s="1"/>
  <c r="Z317" i="5" s="1" a="1"/>
  <c r="U292" i="5"/>
  <c r="U293" i="5" s="1"/>
  <c r="Z288" i="5"/>
  <c r="Z290" i="5" s="1" a="1"/>
  <c r="Z290" i="5" s="1"/>
  <c r="Z291" i="5" s="1" a="1"/>
  <c r="Z291" i="5" s="1"/>
  <c r="Z292" i="5" s="1"/>
  <c r="Z293" i="5" s="1"/>
  <c r="Y294" i="5" s="1"/>
  <c r="AC265" i="5"/>
  <c r="AB265" i="5"/>
  <c r="AA265" i="5"/>
  <c r="Z264" i="5"/>
  <c r="Z265" i="5" s="1"/>
  <c r="AD280" i="5" l="1"/>
  <c r="AC280" i="5"/>
  <c r="Z267" i="5" a="1"/>
  <c r="Z267" i="5" s="1"/>
  <c r="Z268" i="5" a="1"/>
  <c r="Z268" i="5" s="1"/>
  <c r="Z269" i="5" s="1"/>
  <c r="AA267" i="5" a="1"/>
  <c r="AA267" i="5" s="1"/>
  <c r="AA268" i="5" a="1"/>
  <c r="AA268" i="5" s="1"/>
  <c r="AA269" i="5" s="1"/>
  <c r="AB267" i="5" a="1"/>
  <c r="AB267" i="5" s="1"/>
  <c r="AB268" i="5" a="1"/>
  <c r="AB268" i="5" s="1"/>
  <c r="AB269" i="5" s="1"/>
  <c r="AC267" i="5" a="1"/>
  <c r="AC267" i="5" s="1"/>
  <c r="AC268" i="5" a="1"/>
  <c r="AC268" i="5" s="1"/>
  <c r="AC269" i="5" s="1"/>
  <c r="Z294" i="5" a="1"/>
  <c r="J833" i="4" a="1"/>
  <c r="J833" i="4" s="1"/>
  <c r="W300" i="5"/>
  <c r="W299" i="5"/>
  <c r="W298" i="5"/>
  <c r="W297" i="5"/>
  <c r="W296" i="5"/>
  <c r="W295" i="5"/>
  <c r="W294" i="5"/>
  <c r="W287" i="5"/>
  <c r="W288" i="5"/>
  <c r="W289" i="5"/>
  <c r="W290" i="5"/>
  <c r="W291" i="5"/>
  <c r="W292" i="5"/>
  <c r="W293" i="5"/>
  <c r="Z317" i="5"/>
  <c r="AA318" i="5"/>
  <c r="AA320" i="5" s="1" a="1"/>
  <c r="AA320" i="5" s="1"/>
  <c r="AA321" i="5" s="1" a="1"/>
  <c r="AA321" i="5" s="1"/>
  <c r="AA322" i="5" s="1"/>
  <c r="AA323" i="5" s="1"/>
  <c r="AB318" i="5"/>
  <c r="AB320" i="5" s="1" a="1"/>
  <c r="AB320" i="5" s="1"/>
  <c r="AB321" i="5" s="1" a="1"/>
  <c r="AB321" i="5" s="1"/>
  <c r="AB322" i="5" s="1"/>
  <c r="AB323" i="5" s="1"/>
  <c r="AC318" i="5"/>
  <c r="AC320" i="5" s="1" a="1"/>
  <c r="AC320" i="5" s="1"/>
  <c r="AC321" i="5" s="1" a="1"/>
  <c r="AC321" i="5" s="1"/>
  <c r="AC322" i="5" s="1"/>
  <c r="AC323" i="5" s="1"/>
  <c r="AD318" i="5"/>
  <c r="AD320" i="5" s="1" a="1"/>
  <c r="AD320" i="5" s="1"/>
  <c r="AD321" i="5" s="1" a="1"/>
  <c r="AD321" i="5" s="1"/>
  <c r="AD322" i="5" s="1"/>
  <c r="AD323" i="5" s="1"/>
  <c r="AE318" i="5"/>
  <c r="AE320" i="5" s="1" a="1"/>
  <c r="AE320" i="5" s="1"/>
  <c r="AE321" i="5" s="1" a="1"/>
  <c r="AE321" i="5" s="1"/>
  <c r="AE322" i="5" s="1"/>
  <c r="AE323" i="5" s="1"/>
  <c r="U346" i="5"/>
  <c r="U332" i="5" a="1"/>
  <c r="U332" i="5" s="1"/>
  <c r="Y332" i="5" a="1"/>
  <c r="Y332" i="5" s="1"/>
  <c r="Z332" i="5" s="1" a="1"/>
  <c r="U307" i="5"/>
  <c r="U308" i="5" s="1"/>
  <c r="Z303" i="5"/>
  <c r="Z305" i="5" s="1" a="1"/>
  <c r="Z305" i="5" s="1"/>
  <c r="Z306" i="5" s="1" a="1"/>
  <c r="Z306" i="5" s="1"/>
  <c r="Z307" i="5" s="1"/>
  <c r="Z308" i="5" s="1"/>
  <c r="Y309" i="5" s="1"/>
  <c r="AB280" i="5"/>
  <c r="AA280" i="5"/>
  <c r="Z279" i="5"/>
  <c r="Z280" i="5" s="1"/>
  <c r="Y254" i="5"/>
  <c r="K827" i="4" s="1" a="1"/>
  <c r="K827" i="4" s="1"/>
  <c r="AC282" i="5" l="1" a="1"/>
  <c r="AC282" i="5" s="1"/>
  <c r="AC283" i="5" a="1"/>
  <c r="AC283" i="5" s="1"/>
  <c r="AC284" i="5" s="1"/>
  <c r="AD282" i="5" a="1"/>
  <c r="AD282" i="5" s="1"/>
  <c r="AD283" i="5" a="1"/>
  <c r="AD283" i="5" s="1"/>
  <c r="AD284" i="5" s="1"/>
  <c r="Z282" i="5" a="1"/>
  <c r="Z282" i="5" s="1"/>
  <c r="Z283" i="5" a="1"/>
  <c r="Z283" i="5" s="1"/>
  <c r="Z284" i="5" s="1"/>
  <c r="AA282" i="5" a="1"/>
  <c r="AA282" i="5" s="1"/>
  <c r="AA283" i="5" a="1"/>
  <c r="AA283" i="5" s="1"/>
  <c r="AA284" i="5" s="1"/>
  <c r="AB282" i="5" a="1"/>
  <c r="AB282" i="5" s="1"/>
  <c r="AB283" i="5" a="1"/>
  <c r="AB283" i="5" s="1"/>
  <c r="AB284" i="5" s="1"/>
  <c r="Z309" i="5" a="1"/>
  <c r="J835" i="4" a="1"/>
  <c r="J835" i="4" s="1"/>
  <c r="W315" i="5"/>
  <c r="W314" i="5"/>
  <c r="W313" i="5"/>
  <c r="W312" i="5"/>
  <c r="W311" i="5"/>
  <c r="W310" i="5"/>
  <c r="W309" i="5"/>
  <c r="W308" i="5"/>
  <c r="W307" i="5"/>
  <c r="W302" i="5"/>
  <c r="W303" i="5"/>
  <c r="W304" i="5"/>
  <c r="W305" i="5"/>
  <c r="W306" i="5" s="1"/>
  <c r="AC333" i="5"/>
  <c r="AC335" i="5" s="1" a="1"/>
  <c r="AC335" i="5" s="1"/>
  <c r="AC336" i="5" s="1" a="1"/>
  <c r="AC336" i="5" s="1"/>
  <c r="AC337" i="5" s="1"/>
  <c r="AC338" i="5" s="1"/>
  <c r="AB333" i="5"/>
  <c r="AB335" i="5" s="1" a="1"/>
  <c r="AB335" i="5" s="1"/>
  <c r="AB336" i="5" s="1" a="1"/>
  <c r="AB336" i="5" s="1"/>
  <c r="AB337" i="5" s="1"/>
  <c r="AB338" i="5" s="1"/>
  <c r="AA333" i="5"/>
  <c r="AA335" i="5" s="1" a="1"/>
  <c r="AA335" i="5" s="1"/>
  <c r="AA336" i="5" s="1" a="1"/>
  <c r="AA336" i="5" s="1"/>
  <c r="AA337" i="5" s="1"/>
  <c r="AA338" i="5" s="1"/>
  <c r="Z332" i="5"/>
  <c r="U361" i="5"/>
  <c r="U347" i="5" a="1"/>
  <c r="U347" i="5" s="1"/>
  <c r="Y347" i="5" a="1"/>
  <c r="Y347" i="5" s="1"/>
  <c r="Z347" i="5" s="1" a="1"/>
  <c r="U322" i="5"/>
  <c r="U323" i="5" s="1"/>
  <c r="Z318" i="5"/>
  <c r="Z320" i="5" s="1" a="1"/>
  <c r="Z320" i="5" s="1"/>
  <c r="Z321" i="5" s="1" a="1"/>
  <c r="Z321" i="5" s="1"/>
  <c r="Z322" i="5" s="1"/>
  <c r="Z323" i="5" s="1"/>
  <c r="Y324" i="5" s="1"/>
  <c r="AE295" i="5"/>
  <c r="AD295" i="5"/>
  <c r="AC295" i="5"/>
  <c r="AB295" i="5"/>
  <c r="AA295" i="5"/>
  <c r="Z294" i="5"/>
  <c r="Z295" i="5" s="1"/>
  <c r="Y269" i="5"/>
  <c r="K829" i="4" s="1" a="1"/>
  <c r="K829" i="4" s="1"/>
  <c r="Y284" i="5" l="1"/>
  <c r="K831" i="4" s="1" a="1"/>
  <c r="K831" i="4" s="1"/>
  <c r="Z297" i="5" a="1"/>
  <c r="Z297" i="5" s="1"/>
  <c r="Z298" i="5" a="1"/>
  <c r="Z298" i="5" s="1"/>
  <c r="Z299" i="5" s="1"/>
  <c r="AA297" i="5" a="1"/>
  <c r="AA297" i="5" s="1"/>
  <c r="AA298" i="5" a="1"/>
  <c r="AA298" i="5" s="1"/>
  <c r="AA299" i="5" s="1"/>
  <c r="AB297" i="5" a="1"/>
  <c r="AB297" i="5" s="1"/>
  <c r="AB298" i="5" a="1"/>
  <c r="AB298" i="5" s="1"/>
  <c r="AB299" i="5" s="1"/>
  <c r="AC297" i="5" a="1"/>
  <c r="AC297" i="5" s="1"/>
  <c r="AC298" i="5" a="1"/>
  <c r="AC298" i="5" s="1"/>
  <c r="AC299" i="5" s="1"/>
  <c r="AD297" i="5" a="1"/>
  <c r="AD297" i="5" s="1"/>
  <c r="AD298" i="5" a="1"/>
  <c r="AD298" i="5" s="1"/>
  <c r="AD299" i="5" s="1"/>
  <c r="AE297" i="5" a="1"/>
  <c r="AE297" i="5" s="1"/>
  <c r="AE298" i="5" a="1"/>
  <c r="AE298" i="5" s="1"/>
  <c r="AE299" i="5" s="1"/>
  <c r="Z324" i="5" a="1"/>
  <c r="J837" i="4" a="1"/>
  <c r="J837" i="4" s="1"/>
  <c r="W330" i="5"/>
  <c r="W329" i="5"/>
  <c r="W328" i="5"/>
  <c r="W327" i="5"/>
  <c r="W326" i="5"/>
  <c r="W325" i="5"/>
  <c r="W324" i="5"/>
  <c r="W323" i="5"/>
  <c r="W317" i="5"/>
  <c r="W318" i="5"/>
  <c r="W319" i="5"/>
  <c r="W320" i="5"/>
  <c r="W321" i="5"/>
  <c r="W322" i="5"/>
  <c r="AD348" i="5"/>
  <c r="AD350" i="5" s="1" a="1"/>
  <c r="AD350" i="5" s="1"/>
  <c r="AD351" i="5" s="1" a="1"/>
  <c r="AD351" i="5" s="1"/>
  <c r="AD352" i="5" s="1"/>
  <c r="AD353" i="5" s="1"/>
  <c r="AC348" i="5"/>
  <c r="AC350" i="5" s="1" a="1"/>
  <c r="AC350" i="5" s="1"/>
  <c r="AC351" i="5" s="1" a="1"/>
  <c r="AC351" i="5" s="1"/>
  <c r="AC352" i="5" s="1"/>
  <c r="AC353" i="5" s="1"/>
  <c r="AB348" i="5"/>
  <c r="AB350" i="5" s="1" a="1"/>
  <c r="AB350" i="5" s="1"/>
  <c r="AB351" i="5" s="1" a="1"/>
  <c r="AB351" i="5" s="1"/>
  <c r="AB352" i="5" s="1"/>
  <c r="AB353" i="5" s="1"/>
  <c r="AA348" i="5"/>
  <c r="AA350" i="5" s="1" a="1"/>
  <c r="AA350" i="5" s="1"/>
  <c r="AA351" i="5" s="1" a="1"/>
  <c r="AA351" i="5" s="1"/>
  <c r="AA352" i="5" s="1"/>
  <c r="AA353" i="5" s="1"/>
  <c r="Z347" i="5"/>
  <c r="U376" i="5"/>
  <c r="U362" i="5" a="1"/>
  <c r="U362" i="5" s="1"/>
  <c r="Y362" i="5" a="1"/>
  <c r="Y362" i="5" s="1"/>
  <c r="Z362" i="5" s="1" a="1"/>
  <c r="U337" i="5"/>
  <c r="U338" i="5" s="1"/>
  <c r="Z333" i="5"/>
  <c r="Z335" i="5" s="1" a="1"/>
  <c r="Z335" i="5" s="1"/>
  <c r="Z336" i="5" s="1" a="1"/>
  <c r="Z336" i="5" s="1"/>
  <c r="Z337" i="5" s="1"/>
  <c r="Z338" i="5" s="1"/>
  <c r="Y339" i="5" s="1"/>
  <c r="AB310" i="5"/>
  <c r="AA310" i="5"/>
  <c r="Z309" i="5"/>
  <c r="Z310" i="5" s="1"/>
  <c r="Z312" i="5" l="1" a="1"/>
  <c r="Z312" i="5" s="1"/>
  <c r="Z313" i="5" a="1"/>
  <c r="Z313" i="5" s="1"/>
  <c r="Z314" i="5" s="1"/>
  <c r="AA312" i="5" a="1"/>
  <c r="AA312" i="5" s="1"/>
  <c r="AA313" i="5" a="1"/>
  <c r="AA313" i="5" s="1"/>
  <c r="AA314" i="5" s="1"/>
  <c r="AB312" i="5" a="1"/>
  <c r="AB312" i="5" s="1"/>
  <c r="AB313" i="5" a="1"/>
  <c r="AB313" i="5" s="1"/>
  <c r="AB314" i="5" s="1"/>
  <c r="Z339" i="5" a="1"/>
  <c r="J839" i="4" a="1"/>
  <c r="J839" i="4" s="1"/>
  <c r="W345" i="5"/>
  <c r="W344" i="5"/>
  <c r="W343" i="5"/>
  <c r="W342" i="5"/>
  <c r="W341" i="5"/>
  <c r="W340" i="5"/>
  <c r="W339" i="5"/>
  <c r="W338" i="5"/>
  <c r="W337" i="5"/>
  <c r="W332" i="5"/>
  <c r="W333" i="5"/>
  <c r="W334" i="5"/>
  <c r="W335" i="5"/>
  <c r="W336" i="5"/>
  <c r="AD363" i="5"/>
  <c r="AD365" i="5" s="1" a="1"/>
  <c r="AD365" i="5" s="1"/>
  <c r="AD366" i="5" s="1" a="1"/>
  <c r="AD366" i="5" s="1"/>
  <c r="AD367" i="5" s="1"/>
  <c r="AD368" i="5" s="1"/>
  <c r="AC363" i="5"/>
  <c r="AC365" i="5" s="1" a="1"/>
  <c r="AC365" i="5" s="1"/>
  <c r="AC366" i="5" s="1" a="1"/>
  <c r="AC366" i="5" s="1"/>
  <c r="AC367" i="5" s="1"/>
  <c r="AC368" i="5" s="1"/>
  <c r="AB363" i="5"/>
  <c r="AB365" i="5" s="1" a="1"/>
  <c r="AB365" i="5" s="1"/>
  <c r="AB366" i="5" s="1" a="1"/>
  <c r="AB366" i="5" s="1"/>
  <c r="AB367" i="5" s="1"/>
  <c r="AB368" i="5" s="1"/>
  <c r="AA363" i="5"/>
  <c r="AA365" i="5" s="1" a="1"/>
  <c r="AA365" i="5" s="1"/>
  <c r="AA366" i="5" s="1" a="1"/>
  <c r="AA366" i="5" s="1"/>
  <c r="AA367" i="5" s="1"/>
  <c r="AA368" i="5" s="1"/>
  <c r="Z362" i="5"/>
  <c r="U391" i="5"/>
  <c r="U377" i="5" a="1"/>
  <c r="U377" i="5" s="1"/>
  <c r="Y377" i="5" a="1"/>
  <c r="Y377" i="5" s="1"/>
  <c r="Z377" i="5" s="1" a="1"/>
  <c r="U352" i="5"/>
  <c r="U353" i="5" s="1"/>
  <c r="Z348" i="5"/>
  <c r="Z350" i="5" s="1" a="1"/>
  <c r="Z350" i="5" s="1"/>
  <c r="Z351" i="5" s="1" a="1"/>
  <c r="Z351" i="5" s="1"/>
  <c r="Z352" i="5" s="1"/>
  <c r="Z353" i="5" s="1"/>
  <c r="Y354" i="5" s="1"/>
  <c r="AD325" i="5"/>
  <c r="AC325" i="5"/>
  <c r="AB325" i="5"/>
  <c r="AA325" i="5"/>
  <c r="Z324" i="5"/>
  <c r="Z325" i="5" s="1"/>
  <c r="Y299" i="5"/>
  <c r="K833" i="4" s="1" a="1"/>
  <c r="K833" i="4" s="1"/>
  <c r="Y314" i="5" l="1"/>
  <c r="K835" i="4" s="1" a="1"/>
  <c r="K835" i="4" s="1"/>
  <c r="Z327" i="5" a="1"/>
  <c r="Z327" i="5" s="1"/>
  <c r="Z328" i="5" a="1"/>
  <c r="Z328" i="5" s="1"/>
  <c r="Z329" i="5" s="1"/>
  <c r="AA327" i="5" a="1"/>
  <c r="AA327" i="5" s="1"/>
  <c r="AA328" i="5" a="1"/>
  <c r="AA328" i="5" s="1"/>
  <c r="AA329" i="5" s="1"/>
  <c r="AB327" i="5" a="1"/>
  <c r="AB327" i="5" s="1"/>
  <c r="AB328" i="5" a="1"/>
  <c r="AB328" i="5" s="1"/>
  <c r="AB329" i="5" s="1"/>
  <c r="AC327" i="5" a="1"/>
  <c r="AC327" i="5" s="1"/>
  <c r="AC328" i="5" a="1"/>
  <c r="AC328" i="5" s="1"/>
  <c r="AC329" i="5" s="1"/>
  <c r="AD327" i="5" a="1"/>
  <c r="AD327" i="5" s="1"/>
  <c r="AD328" i="5" a="1"/>
  <c r="AD328" i="5" s="1"/>
  <c r="AD329" i="5" s="1"/>
  <c r="Z354" i="5" a="1"/>
  <c r="J841" i="4" a="1"/>
  <c r="J841" i="4" s="1"/>
  <c r="W360" i="5"/>
  <c r="W359" i="5"/>
  <c r="W358" i="5"/>
  <c r="W357" i="5"/>
  <c r="W356" i="5"/>
  <c r="W355" i="5"/>
  <c r="W354" i="5"/>
  <c r="W353" i="5"/>
  <c r="W352" i="5"/>
  <c r="W347" i="5"/>
  <c r="W348" i="5"/>
  <c r="W349" i="5"/>
  <c r="W350" i="5"/>
  <c r="W351" i="5"/>
  <c r="AC378" i="5"/>
  <c r="AC380" i="5" s="1" a="1"/>
  <c r="AC380" i="5" s="1"/>
  <c r="AC381" i="5" s="1" a="1"/>
  <c r="AC381" i="5" s="1"/>
  <c r="AC382" i="5" s="1"/>
  <c r="AC383" i="5" s="1"/>
  <c r="AB378" i="5"/>
  <c r="AB380" i="5" s="1" a="1"/>
  <c r="AB380" i="5" s="1"/>
  <c r="AB381" i="5" s="1" a="1"/>
  <c r="AB381" i="5" s="1"/>
  <c r="AB382" i="5" s="1"/>
  <c r="AB383" i="5" s="1"/>
  <c r="AA378" i="5"/>
  <c r="AA380" i="5" s="1" a="1"/>
  <c r="AA380" i="5" s="1"/>
  <c r="AA381" i="5" s="1" a="1"/>
  <c r="AA381" i="5" s="1"/>
  <c r="AA382" i="5" s="1"/>
  <c r="AA383" i="5" s="1"/>
  <c r="Z377" i="5"/>
  <c r="U406" i="5"/>
  <c r="U392" i="5" a="1"/>
  <c r="U392" i="5" s="1"/>
  <c r="Y392" i="5" a="1"/>
  <c r="Y392" i="5" s="1"/>
  <c r="Z392" i="5" s="1" a="1"/>
  <c r="U367" i="5"/>
  <c r="U368" i="5" s="1"/>
  <c r="Z363" i="5"/>
  <c r="Z365" i="5" s="1" a="1"/>
  <c r="Z365" i="5" s="1"/>
  <c r="Z366" i="5" s="1" a="1"/>
  <c r="Z366" i="5" s="1"/>
  <c r="Z367" i="5" s="1"/>
  <c r="Z368" i="5" s="1"/>
  <c r="Y369" i="5" s="1"/>
  <c r="AB340" i="5"/>
  <c r="AA340" i="5"/>
  <c r="Z339" i="5"/>
  <c r="Z340" i="5" s="1"/>
  <c r="Z342" i="5" l="1" a="1"/>
  <c r="Z342" i="5" s="1"/>
  <c r="Z343" i="5" a="1"/>
  <c r="Z343" i="5" s="1"/>
  <c r="Z344" i="5" s="1"/>
  <c r="AA342" i="5" a="1"/>
  <c r="AA342" i="5" s="1"/>
  <c r="AA343" i="5" a="1"/>
  <c r="AA343" i="5" s="1"/>
  <c r="AA344" i="5" s="1"/>
  <c r="AB342" i="5" a="1"/>
  <c r="AB342" i="5" s="1"/>
  <c r="AB343" i="5" a="1"/>
  <c r="AB343" i="5" s="1"/>
  <c r="AB344" i="5" s="1"/>
  <c r="Z369" i="5" a="1"/>
  <c r="J843" i="4" a="1"/>
  <c r="J843" i="4" s="1"/>
  <c r="W375" i="5"/>
  <c r="W374" i="5"/>
  <c r="W373" i="5"/>
  <c r="W372" i="5"/>
  <c r="W371" i="5"/>
  <c r="W370" i="5"/>
  <c r="W369" i="5"/>
  <c r="W362" i="5"/>
  <c r="W363" i="5"/>
  <c r="W364" i="5"/>
  <c r="W365" i="5"/>
  <c r="W366" i="5"/>
  <c r="W367" i="5"/>
  <c r="W368" i="5"/>
  <c r="Z392" i="5"/>
  <c r="AA393" i="5"/>
  <c r="AA395" i="5" s="1" a="1"/>
  <c r="AA395" i="5" s="1"/>
  <c r="AA396" i="5" s="1" a="1"/>
  <c r="AA396" i="5" s="1"/>
  <c r="AA397" i="5" s="1"/>
  <c r="AA398" i="5" s="1"/>
  <c r="AB393" i="5"/>
  <c r="AB395" i="5" s="1" a="1"/>
  <c r="AB395" i="5" s="1"/>
  <c r="AB396" i="5" s="1" a="1"/>
  <c r="AB396" i="5" s="1"/>
  <c r="AB397" i="5" s="1"/>
  <c r="AB398" i="5" s="1"/>
  <c r="AC393" i="5"/>
  <c r="AC395" i="5" s="1" a="1"/>
  <c r="AC395" i="5" s="1"/>
  <c r="AC396" i="5" s="1" a="1"/>
  <c r="AC396" i="5" s="1"/>
  <c r="AC397" i="5" s="1"/>
  <c r="AC398" i="5" s="1"/>
  <c r="AD393" i="5"/>
  <c r="AD395" i="5" s="1" a="1"/>
  <c r="AD395" i="5" s="1"/>
  <c r="AD396" i="5" s="1" a="1"/>
  <c r="AD396" i="5" s="1"/>
  <c r="AD397" i="5" s="1"/>
  <c r="AD398" i="5" s="1"/>
  <c r="AE393" i="5"/>
  <c r="AE395" i="5" s="1" a="1"/>
  <c r="AE395" i="5" s="1"/>
  <c r="AE396" i="5" s="1" a="1"/>
  <c r="AE396" i="5" s="1"/>
  <c r="AE397" i="5" s="1"/>
  <c r="AE398" i="5" s="1"/>
  <c r="U421" i="5"/>
  <c r="U407" i="5" a="1"/>
  <c r="U407" i="5" s="1"/>
  <c r="Y407" i="5" a="1"/>
  <c r="Y407" i="5" s="1"/>
  <c r="Z407" i="5" s="1" a="1"/>
  <c r="U382" i="5"/>
  <c r="U383" i="5" s="1"/>
  <c r="Z378" i="5"/>
  <c r="Z380" i="5" s="1" a="1"/>
  <c r="Z380" i="5" s="1"/>
  <c r="Z381" i="5" s="1" a="1"/>
  <c r="Z381" i="5" s="1"/>
  <c r="Z382" i="5" s="1"/>
  <c r="Z383" i="5" s="1"/>
  <c r="Y384" i="5" s="1"/>
  <c r="AC355" i="5"/>
  <c r="AB355" i="5"/>
  <c r="AA355" i="5"/>
  <c r="Z354" i="5"/>
  <c r="Z355" i="5" s="1"/>
  <c r="Y329" i="5"/>
  <c r="K837" i="4" s="1" a="1"/>
  <c r="K837" i="4" s="1"/>
  <c r="Z357" i="5" l="1" a="1"/>
  <c r="Z357" i="5" s="1"/>
  <c r="Z358" i="5" a="1"/>
  <c r="Z358" i="5" s="1"/>
  <c r="Z359" i="5" s="1"/>
  <c r="AA357" i="5" a="1"/>
  <c r="AA357" i="5" s="1"/>
  <c r="AA358" i="5" a="1"/>
  <c r="AA358" i="5" s="1"/>
  <c r="AA359" i="5" s="1"/>
  <c r="AB357" i="5" a="1"/>
  <c r="AB357" i="5" s="1"/>
  <c r="AB358" i="5" a="1"/>
  <c r="AB358" i="5" s="1"/>
  <c r="AB359" i="5" s="1"/>
  <c r="AC357" i="5" a="1"/>
  <c r="AC357" i="5" s="1"/>
  <c r="AC358" i="5" a="1"/>
  <c r="AC358" i="5" s="1"/>
  <c r="AC359" i="5" s="1"/>
  <c r="Z384" i="5" a="1"/>
  <c r="J845" i="4" a="1"/>
  <c r="J845" i="4" s="1"/>
  <c r="W390" i="5"/>
  <c r="W389" i="5"/>
  <c r="W388" i="5"/>
  <c r="W387" i="5"/>
  <c r="W386" i="5"/>
  <c r="W385" i="5"/>
  <c r="W384" i="5"/>
  <c r="W383" i="5"/>
  <c r="W377" i="5"/>
  <c r="W378" i="5"/>
  <c r="W379" i="5"/>
  <c r="W380" i="5"/>
  <c r="W381" i="5"/>
  <c r="W382" i="5"/>
  <c r="Z407" i="5"/>
  <c r="AA408" i="5"/>
  <c r="AA410" i="5" s="1" a="1"/>
  <c r="AA410" i="5" s="1"/>
  <c r="AA411" i="5" s="1" a="1"/>
  <c r="AA411" i="5" s="1"/>
  <c r="AA412" i="5" s="1"/>
  <c r="AA413" i="5" s="1"/>
  <c r="AB408" i="5"/>
  <c r="AB410" i="5" s="1" a="1"/>
  <c r="AB410" i="5" s="1"/>
  <c r="AB411" i="5" s="1" a="1"/>
  <c r="AB411" i="5" s="1"/>
  <c r="AB412" i="5" s="1"/>
  <c r="AB413" i="5" s="1"/>
  <c r="AC408" i="5"/>
  <c r="AC410" i="5" s="1" a="1"/>
  <c r="AC410" i="5" s="1"/>
  <c r="AC411" i="5" s="1" a="1"/>
  <c r="AC411" i="5" s="1"/>
  <c r="AC412" i="5" s="1"/>
  <c r="AC413" i="5" s="1"/>
  <c r="AD408" i="5"/>
  <c r="AD410" i="5" s="1" a="1"/>
  <c r="AD410" i="5" s="1"/>
  <c r="AD411" i="5" s="1" a="1"/>
  <c r="AD411" i="5" s="1"/>
  <c r="AD412" i="5" s="1"/>
  <c r="AD413" i="5" s="1"/>
  <c r="AE408" i="5"/>
  <c r="AE410" i="5" s="1" a="1"/>
  <c r="AE410" i="5" s="1"/>
  <c r="AE411" i="5" s="1" a="1"/>
  <c r="AE411" i="5" s="1"/>
  <c r="AE412" i="5" s="1"/>
  <c r="AE413" i="5" s="1"/>
  <c r="AF408" i="5"/>
  <c r="AF410" i="5" s="1" a="1"/>
  <c r="AF410" i="5" s="1"/>
  <c r="AF411" i="5" s="1" a="1"/>
  <c r="AF411" i="5" s="1"/>
  <c r="AF412" i="5" s="1"/>
  <c r="AF413" i="5" s="1"/>
  <c r="AG408" i="5"/>
  <c r="AG410" i="5" s="1" a="1"/>
  <c r="AG410" i="5" s="1"/>
  <c r="AG411" i="5" s="1" a="1"/>
  <c r="AG411" i="5" s="1"/>
  <c r="AG412" i="5" s="1"/>
  <c r="AG413" i="5" s="1"/>
  <c r="AH408" i="5"/>
  <c r="AH410" i="5" s="1" a="1"/>
  <c r="AH410" i="5" s="1"/>
  <c r="AH411" i="5" s="1" a="1"/>
  <c r="AH411" i="5" s="1"/>
  <c r="AH412" i="5" s="1"/>
  <c r="AH413" i="5" s="1"/>
  <c r="U436" i="5"/>
  <c r="U422" i="5" a="1"/>
  <c r="U422" i="5" s="1"/>
  <c r="Y422" i="5" a="1"/>
  <c r="Y422" i="5" s="1"/>
  <c r="Z422" i="5" s="1" a="1"/>
  <c r="U397" i="5"/>
  <c r="U398" i="5" s="1"/>
  <c r="Z393" i="5"/>
  <c r="Z395" i="5" s="1" a="1"/>
  <c r="Z395" i="5" s="1"/>
  <c r="Z396" i="5" s="1" a="1"/>
  <c r="Z396" i="5" s="1"/>
  <c r="Z397" i="5" s="1"/>
  <c r="Z398" i="5" s="1"/>
  <c r="Y399" i="5" s="1"/>
  <c r="AC370" i="5"/>
  <c r="AB370" i="5"/>
  <c r="AA370" i="5"/>
  <c r="Z369" i="5"/>
  <c r="Z370" i="5" s="1"/>
  <c r="Y344" i="5"/>
  <c r="K839" i="4" s="1" a="1"/>
  <c r="K839" i="4" s="1"/>
  <c r="Z372" i="5" l="1" a="1"/>
  <c r="Z372" i="5" s="1"/>
  <c r="Z373" i="5" a="1"/>
  <c r="Z373" i="5" s="1"/>
  <c r="Z374" i="5" s="1"/>
  <c r="AA372" i="5" a="1"/>
  <c r="AA372" i="5" s="1"/>
  <c r="AA373" i="5" a="1"/>
  <c r="AA373" i="5" s="1"/>
  <c r="AA374" i="5" s="1"/>
  <c r="AB372" i="5" a="1"/>
  <c r="AB372" i="5" s="1"/>
  <c r="AB373" i="5" a="1"/>
  <c r="AB373" i="5" s="1"/>
  <c r="AB374" i="5" s="1"/>
  <c r="AC372" i="5" a="1"/>
  <c r="AC372" i="5" s="1"/>
  <c r="AC373" i="5" a="1"/>
  <c r="AC373" i="5" s="1"/>
  <c r="AC374" i="5" s="1"/>
  <c r="Z399" i="5" a="1"/>
  <c r="J847" i="4" a="1"/>
  <c r="J847" i="4" s="1"/>
  <c r="W405" i="5"/>
  <c r="W404" i="5"/>
  <c r="W403" i="5"/>
  <c r="W402" i="5"/>
  <c r="W401" i="5"/>
  <c r="W400" i="5"/>
  <c r="W399" i="5"/>
  <c r="W398" i="5"/>
  <c r="W392" i="5"/>
  <c r="W393" i="5"/>
  <c r="W394" i="5"/>
  <c r="W395" i="5"/>
  <c r="W396" i="5"/>
  <c r="W397" i="5"/>
  <c r="AC423" i="5"/>
  <c r="AC425" i="5" s="1" a="1"/>
  <c r="AC425" i="5" s="1"/>
  <c r="AC426" i="5" s="1" a="1"/>
  <c r="AC426" i="5" s="1"/>
  <c r="AC427" i="5" s="1"/>
  <c r="AC428" i="5" s="1"/>
  <c r="AB423" i="5"/>
  <c r="AB425" i="5" s="1" a="1"/>
  <c r="AB425" i="5" s="1"/>
  <c r="AB426" i="5" s="1" a="1"/>
  <c r="AB426" i="5" s="1"/>
  <c r="AB427" i="5" s="1"/>
  <c r="AB428" i="5" s="1"/>
  <c r="AA423" i="5"/>
  <c r="AA425" i="5" s="1" a="1"/>
  <c r="AA425" i="5" s="1"/>
  <c r="AA426" i="5" s="1" a="1"/>
  <c r="AA426" i="5" s="1"/>
  <c r="AA427" i="5" s="1"/>
  <c r="AA428" i="5" s="1"/>
  <c r="Z422" i="5"/>
  <c r="U451" i="5"/>
  <c r="U437" i="5" a="1"/>
  <c r="U437" i="5" s="1"/>
  <c r="Y437" i="5" a="1"/>
  <c r="Y437" i="5" s="1"/>
  <c r="Z437" i="5" s="1" a="1"/>
  <c r="AD438" i="5" s="1"/>
  <c r="AD440" i="5" s="1" a="1"/>
  <c r="AD440" i="5" s="1"/>
  <c r="AD441" i="5" s="1" a="1"/>
  <c r="AD441" i="5" s="1"/>
  <c r="AD442" i="5" s="1"/>
  <c r="AD443" i="5" s="1"/>
  <c r="U412" i="5"/>
  <c r="U413" i="5" s="1"/>
  <c r="Z408" i="5"/>
  <c r="Z410" i="5" s="1" a="1"/>
  <c r="Z410" i="5" s="1"/>
  <c r="Z411" i="5" s="1" a="1"/>
  <c r="Z411" i="5" s="1"/>
  <c r="Z412" i="5" s="1"/>
  <c r="Z413" i="5" s="1"/>
  <c r="Y414" i="5" s="1"/>
  <c r="AB385" i="5"/>
  <c r="AA385" i="5"/>
  <c r="Z384" i="5"/>
  <c r="Z385" i="5" s="1"/>
  <c r="Y359" i="5"/>
  <c r="K841" i="4" s="1" a="1"/>
  <c r="K841" i="4" s="1"/>
  <c r="Z387" i="5" l="1" a="1"/>
  <c r="Z387" i="5" s="1"/>
  <c r="Z388" i="5" a="1"/>
  <c r="Z388" i="5" s="1"/>
  <c r="Z389" i="5" s="1"/>
  <c r="AA387" i="5" a="1"/>
  <c r="AA387" i="5" s="1"/>
  <c r="AA388" i="5" a="1"/>
  <c r="AA388" i="5" s="1"/>
  <c r="AA389" i="5" s="1"/>
  <c r="AB387" i="5" a="1"/>
  <c r="AB387" i="5" s="1"/>
  <c r="AB388" i="5" a="1"/>
  <c r="AB388" i="5" s="1"/>
  <c r="AB389" i="5" s="1"/>
  <c r="Z414" i="5" a="1"/>
  <c r="J849" i="4" a="1"/>
  <c r="J849" i="4" s="1"/>
  <c r="W420" i="5"/>
  <c r="W419" i="5"/>
  <c r="W418" i="5"/>
  <c r="W417" i="5"/>
  <c r="W416" i="5"/>
  <c r="W407" i="5"/>
  <c r="W408" i="5"/>
  <c r="W409" i="5"/>
  <c r="W410" i="5"/>
  <c r="W411" i="5"/>
  <c r="W412" i="5"/>
  <c r="W413" i="5"/>
  <c r="W414" i="5"/>
  <c r="W415" i="5"/>
  <c r="Z437" i="5"/>
  <c r="AA438" i="5"/>
  <c r="AA440" i="5" s="1" a="1"/>
  <c r="AA440" i="5" s="1"/>
  <c r="AA441" i="5" s="1" a="1"/>
  <c r="AA441" i="5" s="1"/>
  <c r="AA442" i="5" s="1"/>
  <c r="AA443" i="5" s="1"/>
  <c r="AB438" i="5"/>
  <c r="AB440" i="5" s="1" a="1"/>
  <c r="AB440" i="5" s="1"/>
  <c r="AB441" i="5" s="1" a="1"/>
  <c r="AB441" i="5" s="1"/>
  <c r="AB442" i="5" s="1"/>
  <c r="AB443" i="5" s="1"/>
  <c r="AC438" i="5"/>
  <c r="AC440" i="5" s="1" a="1"/>
  <c r="AC440" i="5" s="1"/>
  <c r="AC441" i="5" s="1" a="1"/>
  <c r="AC441" i="5" s="1"/>
  <c r="AC442" i="5" s="1"/>
  <c r="AC443" i="5" s="1"/>
  <c r="U452" i="5" a="1"/>
  <c r="U452" i="5" s="1"/>
  <c r="Y452" i="5" a="1"/>
  <c r="Y452" i="5" s="1"/>
  <c r="Z452" i="5" s="1" a="1"/>
  <c r="Z452" i="5" s="1"/>
  <c r="U427" i="5"/>
  <c r="U428" i="5" s="1"/>
  <c r="Z423" i="5"/>
  <c r="Z425" i="5" s="1" a="1"/>
  <c r="Z425" i="5" s="1"/>
  <c r="Z426" i="5" s="1" a="1"/>
  <c r="Z426" i="5" s="1"/>
  <c r="Z427" i="5" s="1"/>
  <c r="Z428" i="5" s="1"/>
  <c r="Y429" i="5" s="1"/>
  <c r="AC400" i="5"/>
  <c r="AB400" i="5"/>
  <c r="AA400" i="5"/>
  <c r="Z399" i="5"/>
  <c r="Z400" i="5" s="1"/>
  <c r="Y374" i="5"/>
  <c r="K843" i="4" s="1" a="1"/>
  <c r="K843" i="4" s="1"/>
  <c r="Z402" i="5" l="1" a="1"/>
  <c r="Z402" i="5" s="1"/>
  <c r="Z403" i="5" a="1"/>
  <c r="Z403" i="5" s="1"/>
  <c r="Z404" i="5" s="1"/>
  <c r="AA402" i="5" a="1"/>
  <c r="AA402" i="5" s="1"/>
  <c r="AA403" i="5" a="1"/>
  <c r="AA403" i="5" s="1"/>
  <c r="AA404" i="5" s="1"/>
  <c r="AB402" i="5" a="1"/>
  <c r="AB402" i="5" s="1"/>
  <c r="AB403" i="5" a="1"/>
  <c r="AB403" i="5" s="1"/>
  <c r="AB404" i="5" s="1"/>
  <c r="AC402" i="5" a="1"/>
  <c r="AC402" i="5" s="1"/>
  <c r="AC403" i="5" a="1"/>
  <c r="AC403" i="5" s="1"/>
  <c r="AC404" i="5" s="1"/>
  <c r="Z429" i="5" a="1"/>
  <c r="J851" i="4" a="1"/>
  <c r="J851" i="4" s="1"/>
  <c r="W435" i="5"/>
  <c r="W434" i="5"/>
  <c r="W433" i="5"/>
  <c r="W432" i="5"/>
  <c r="W431" i="5"/>
  <c r="W430" i="5"/>
  <c r="W429" i="5"/>
  <c r="W428" i="5"/>
  <c r="W427" i="5"/>
  <c r="W422" i="5"/>
  <c r="W423" i="5"/>
  <c r="W424" i="5"/>
  <c r="W425" i="5"/>
  <c r="W426" i="5"/>
  <c r="U457" i="5"/>
  <c r="U458" i="5" s="1"/>
  <c r="Z453" i="5"/>
  <c r="Z455" i="5" s="1" a="1"/>
  <c r="Z455" i="5" s="1"/>
  <c r="Z456" i="5" s="1" a="1"/>
  <c r="Z456" i="5" s="1"/>
  <c r="Z457" i="5" s="1"/>
  <c r="Z458" i="5" s="1"/>
  <c r="Y459" i="5" s="1"/>
  <c r="Z459" i="5" s="1" a="1"/>
  <c r="Z459" i="5" s="1"/>
  <c r="Z460" i="5" s="1"/>
  <c r="U442" i="5"/>
  <c r="U443" i="5" s="1"/>
  <c r="Z438" i="5"/>
  <c r="Z440" i="5" s="1" a="1"/>
  <c r="Z440" i="5" s="1"/>
  <c r="Z441" i="5" s="1" a="1"/>
  <c r="Z441" i="5" s="1"/>
  <c r="Z442" i="5" s="1"/>
  <c r="Z443" i="5" s="1"/>
  <c r="Y444" i="5" s="1"/>
  <c r="Z444" i="5" s="1" a="1"/>
  <c r="AC445" i="5" s="1"/>
  <c r="AG415" i="5"/>
  <c r="AF415" i="5"/>
  <c r="AE415" i="5"/>
  <c r="AD415" i="5"/>
  <c r="AC415" i="5"/>
  <c r="AB415" i="5"/>
  <c r="AA415" i="5"/>
  <c r="Z414" i="5"/>
  <c r="Z415" i="5" s="1"/>
  <c r="Y389" i="5"/>
  <c r="K845" i="4" s="1" a="1"/>
  <c r="K845" i="4" s="1"/>
  <c r="AC447" i="5" l="1" a="1"/>
  <c r="AC447" i="5" s="1"/>
  <c r="AC448" i="5" a="1"/>
  <c r="AC448" i="5" s="1"/>
  <c r="AC449" i="5" s="1"/>
  <c r="Z417" i="5" a="1"/>
  <c r="Z417" i="5" s="1"/>
  <c r="Z418" i="5" a="1"/>
  <c r="Z418" i="5" s="1"/>
  <c r="Z419" i="5" s="1"/>
  <c r="AA417" i="5" a="1"/>
  <c r="AA417" i="5" s="1"/>
  <c r="AA418" i="5" a="1"/>
  <c r="AA418" i="5" s="1"/>
  <c r="AA419" i="5" s="1"/>
  <c r="AB417" i="5" a="1"/>
  <c r="AB417" i="5" s="1"/>
  <c r="AB418" i="5" a="1"/>
  <c r="AB418" i="5" s="1"/>
  <c r="AB419" i="5" s="1"/>
  <c r="AC417" i="5" a="1"/>
  <c r="AC417" i="5" s="1"/>
  <c r="AC418" i="5" a="1"/>
  <c r="AC418" i="5" s="1"/>
  <c r="AC419" i="5" s="1"/>
  <c r="AD417" i="5" a="1"/>
  <c r="AD417" i="5" s="1"/>
  <c r="AD418" i="5" a="1"/>
  <c r="AD418" i="5" s="1"/>
  <c r="AD419" i="5" s="1"/>
  <c r="AE417" i="5" a="1"/>
  <c r="AE417" i="5" s="1"/>
  <c r="AE418" i="5" a="1"/>
  <c r="AE418" i="5" s="1"/>
  <c r="AE419" i="5" s="1"/>
  <c r="AF417" i="5" a="1"/>
  <c r="AF417" i="5" s="1"/>
  <c r="AF418" i="5" a="1"/>
  <c r="AF418" i="5" s="1"/>
  <c r="AF419" i="5" s="1"/>
  <c r="AG417" i="5" a="1"/>
  <c r="AG417" i="5" s="1"/>
  <c r="AG418" i="5" a="1"/>
  <c r="AG418" i="5" s="1"/>
  <c r="AG419" i="5" s="1"/>
  <c r="AB445" i="5"/>
  <c r="AA445" i="5"/>
  <c r="Z444" i="5"/>
  <c r="Z445" i="5" s="1"/>
  <c r="W450" i="5"/>
  <c r="W449" i="5"/>
  <c r="W448" i="5"/>
  <c r="W447" i="5"/>
  <c r="W446" i="5"/>
  <c r="W445" i="5"/>
  <c r="W444" i="5"/>
  <c r="W443" i="5"/>
  <c r="W442" i="5"/>
  <c r="W437" i="5"/>
  <c r="W438" i="5"/>
  <c r="W439" i="5"/>
  <c r="W440" i="5"/>
  <c r="W441" i="5" s="1"/>
  <c r="Z462" i="5" a="1"/>
  <c r="Z462" i="5" s="1"/>
  <c r="Z463" i="5" a="1"/>
  <c r="Z463" i="5" s="1"/>
  <c r="Z464" i="5" s="1"/>
  <c r="Y464" i="5" s="1"/>
  <c r="W465" i="5"/>
  <c r="W464" i="5"/>
  <c r="W463" i="5"/>
  <c r="W462" i="5"/>
  <c r="W461" i="5"/>
  <c r="W460" i="5"/>
  <c r="W459" i="5"/>
  <c r="W458" i="5"/>
  <c r="W457" i="5"/>
  <c r="W456" i="5"/>
  <c r="W452" i="5"/>
  <c r="W453" i="5"/>
  <c r="W454" i="5"/>
  <c r="W455" i="5"/>
  <c r="AB430" i="5"/>
  <c r="AA430" i="5"/>
  <c r="Z429" i="5"/>
  <c r="Z430" i="5" s="1"/>
  <c r="Y404" i="5"/>
  <c r="K847" i="4" s="1" a="1"/>
  <c r="K847" i="4" s="1"/>
  <c r="Z432" i="5" l="1" a="1"/>
  <c r="Z432" i="5" s="1"/>
  <c r="Z433" i="5" a="1"/>
  <c r="Z433" i="5" s="1"/>
  <c r="Z434" i="5" s="1"/>
  <c r="AA432" i="5" a="1"/>
  <c r="AA432" i="5" s="1"/>
  <c r="AA433" i="5" a="1"/>
  <c r="AA433" i="5" s="1"/>
  <c r="AA434" i="5" s="1"/>
  <c r="AB432" i="5" a="1"/>
  <c r="AB432" i="5" s="1"/>
  <c r="AB433" i="5" a="1"/>
  <c r="AB433" i="5" s="1"/>
  <c r="AB434" i="5" s="1"/>
  <c r="Z447" i="5" a="1"/>
  <c r="Z447" i="5" s="1"/>
  <c r="Z448" i="5" a="1"/>
  <c r="Z448" i="5" s="1"/>
  <c r="Z449" i="5" s="1"/>
  <c r="AA447" i="5" a="1"/>
  <c r="AA447" i="5" s="1"/>
  <c r="AA448" i="5" a="1"/>
  <c r="AA448" i="5" s="1"/>
  <c r="AA449" i="5" s="1"/>
  <c r="AB447" i="5" a="1"/>
  <c r="AB447" i="5" s="1"/>
  <c r="AB448" i="5" a="1"/>
  <c r="AB448" i="5" s="1"/>
  <c r="AB449" i="5" s="1"/>
  <c r="Y419" i="5"/>
  <c r="K849" i="4" s="1" a="1"/>
  <c r="K849" i="4" s="1"/>
  <c r="Y449" i="5" l="1"/>
  <c r="Y434" i="5"/>
  <c r="K851" i="4" s="1" a="1"/>
  <c r="K85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<sst xmlns="http://schemas.openxmlformats.org/spreadsheetml/2006/main" count="8121" uniqueCount="3991">
  <si>
    <t>conversion chart final</t>
  </si>
  <si>
    <t>p</t>
  </si>
  <si>
    <t>b</t>
  </si>
  <si>
    <t>m</t>
  </si>
  <si>
    <t>w</t>
  </si>
  <si>
    <t>f</t>
  </si>
  <si>
    <t>v</t>
  </si>
  <si>
    <t>θ</t>
  </si>
  <si>
    <t>ð</t>
  </si>
  <si>
    <t>t</t>
  </si>
  <si>
    <t>s</t>
  </si>
  <si>
    <t>ʧ</t>
  </si>
  <si>
    <t>d</t>
  </si>
  <si>
    <t>n</t>
  </si>
  <si>
    <t>z</t>
  </si>
  <si>
    <t>ʤ</t>
  </si>
  <si>
    <t>r</t>
  </si>
  <si>
    <t>l</t>
  </si>
  <si>
    <t>ʃ</t>
  </si>
  <si>
    <t>ʒ</t>
  </si>
  <si>
    <t>jə</t>
  </si>
  <si>
    <t>k</t>
  </si>
  <si>
    <t>g</t>
  </si>
  <si>
    <t>ŋ</t>
  </si>
  <si>
    <t>h</t>
  </si>
  <si>
    <t>"</t>
  </si>
  <si>
    <t>æ</t>
  </si>
  <si>
    <t>ɛ</t>
  </si>
  <si>
    <t>ɪ</t>
  </si>
  <si>
    <t>ɒ</t>
  </si>
  <si>
    <t>ʌ</t>
  </si>
  <si>
    <t>ʊ</t>
  </si>
  <si>
    <t>eɪ</t>
  </si>
  <si>
    <t>i</t>
  </si>
  <si>
    <t>aɪ</t>
  </si>
  <si>
    <t>əʊ</t>
  </si>
  <si>
    <t>u</t>
  </si>
  <si>
    <t>ɑ</t>
  </si>
  <si>
    <t>ɜ</t>
  </si>
  <si>
    <t>ɔ</t>
  </si>
  <si>
    <t>ju</t>
  </si>
  <si>
    <t>ɔɪ</t>
  </si>
  <si>
    <t>aʊ</t>
  </si>
  <si>
    <t>ə</t>
  </si>
  <si>
    <t>e</t>
  </si>
  <si>
    <t>ɪə</t>
  </si>
  <si>
    <t>jʊə</t>
  </si>
  <si>
    <t>Short</t>
  </si>
  <si>
    <t>Long</t>
  </si>
  <si>
    <t xml:space="preserve">R </t>
  </si>
  <si>
    <t>Other</t>
  </si>
  <si>
    <t>Bilabial</t>
  </si>
  <si>
    <t>Labio-dental</t>
  </si>
  <si>
    <t>Inter-dental</t>
  </si>
  <si>
    <t>Alveolar</t>
  </si>
  <si>
    <t>Post-alveolar</t>
  </si>
  <si>
    <t>Palatal</t>
  </si>
  <si>
    <t>Velar</t>
  </si>
  <si>
    <t>Glottal</t>
  </si>
  <si>
    <t>Stops</t>
  </si>
  <si>
    <t>Nasal</t>
  </si>
  <si>
    <t>Fricative</t>
  </si>
  <si>
    <t>Affricates</t>
  </si>
  <si>
    <t>Approximants</t>
  </si>
  <si>
    <t>Lateral</t>
  </si>
  <si>
    <t>conversion chart 1</t>
  </si>
  <si>
    <t>conversion chart 2</t>
  </si>
  <si>
    <t xml:space="preserve">Random </t>
  </si>
  <si>
    <t>Speech number</t>
  </si>
  <si>
    <t>Total</t>
  </si>
  <si>
    <t>conversion chart 3</t>
  </si>
  <si>
    <t>conversion chart 4</t>
  </si>
  <si>
    <t>AND(B315&gt;0,B315&lt;=INDEX($B$265:$AU$309,B314,1)),1</t>
  </si>
  <si>
    <t>AND(B315&gt;INDEX($B$265:$AU$309,B314,1),B315&lt;=INDEX($B$265:$AU$309,B314,2)),2</t>
  </si>
  <si>
    <t>AND(B315&gt;INDEX($B$265:$AU$309,B314,2),B315&lt;=INDEX($B$265:$AU$309,B314,3)),3</t>
  </si>
  <si>
    <t>AND(B315&gt;INDEX($B$265:$AU$309,B314,3),B315&lt;=INDEX($B$265:$AU$309,B314,4)),4</t>
  </si>
  <si>
    <t>AND(B315&gt;INDEX($B$265:$AU$309,B314,4),B315&lt;=INDEX($B$265:$AU$309,B314,5)),5</t>
  </si>
  <si>
    <t>AND(B315&gt;INDEX($B$265:$AU$309,B314,5),B315&lt;=INDEX($B$265:$AU$309,B314,6)),6</t>
  </si>
  <si>
    <t>AND(B315&gt;INDEX($B$265:$AU$309,B314,6),B315&lt;=INDEX($B$265:$AU$309,B314,7)),7</t>
  </si>
  <si>
    <t>AND(B315&gt;INDEX($B$265:$AU$309,B314,7),B315&lt;=INDEX($B$265:$AU$309,B314,8)),8</t>
  </si>
  <si>
    <t>AND(B315&gt;INDEX($B$265:$AU$309,B314,8),B315&lt;=INDEX($B$265:$AU$309,B314,9)),9</t>
  </si>
  <si>
    <t>AND(B315&gt;INDEX($B$265:$AU$309,B314,9),B315&lt;=INDEX($B$265:$AU$309,B314,10)),10</t>
  </si>
  <si>
    <t>AND(B315&gt;INDEX($B$265:$AU$309,B314,10),B315&lt;=INDEX($B$265:$AU$309,B314,11)),11</t>
  </si>
  <si>
    <t>AND(B315&gt;INDEX($B$265:$AU$309,B314,11),B315&lt;=INDEX($B$265:$AU$309,B314,12)),12</t>
  </si>
  <si>
    <t>AND(B315&gt;INDEX($B$265:$AU$309,B314,12),B315&lt;=INDEX($B$265:$AU$309,B314,13)),13</t>
  </si>
  <si>
    <t>AND(B315&gt;INDEX($B$265:$AU$309,B314,13),B315&lt;=INDEX($B$265:$AU$309,B314,14)),14</t>
  </si>
  <si>
    <t>AND(B315&gt;INDEX($B$265:$AU$309,B314,14),B315&lt;=INDEX($B$265:$AU$309,B314,15)),15</t>
  </si>
  <si>
    <t>AND(B315&gt;INDEX($B$265:$AU$309,B314,15),B315&lt;=INDEX($B$265:$AU$309,B314,16)),16</t>
  </si>
  <si>
    <t>AND(B315&gt;INDEX($B$265:$AU$309,B314,16),B315&lt;=INDEX($B$265:$AU$309,B314,17)),17</t>
  </si>
  <si>
    <t>AND(B315&gt;INDEX($B$265:$AU$309,B314,17),B315&lt;=INDEX($B$265:$AU$309,B314,18)),18</t>
  </si>
  <si>
    <t>AND(B315&gt;INDEX($B$265:$AU$309,B314,18),B315&lt;=INDEX($B$265:$AU$309,B314,19)),19</t>
  </si>
  <si>
    <t>AND(B315&gt;INDEX($B$265:$AU$309,B314,19),B315&lt;=INDEX($B$265:$AU$309,B314,20)),20</t>
  </si>
  <si>
    <t>AND(B315&gt;INDEX($B$265:$AU$309,B314,20),B315&lt;=INDEX($B$265:$AU$309,B314,21)),21</t>
  </si>
  <si>
    <t>AND(B315&gt;INDEX($B$265:$AU$309,B314,21),B315&lt;=INDEX($B$265:$AU$309,B314,22)),22</t>
  </si>
  <si>
    <t>AND(B315&gt;INDEX($B$265:$AU$309,B314,22),B315&lt;=INDEX($B$265:$AU$309,B314,23)),23</t>
  </si>
  <si>
    <t>AND(B315&gt;INDEX($B$265:$AU$309,B314,23),B315&lt;=INDEX($B$265:$AU$309,B314,24)),24</t>
  </si>
  <si>
    <t>AND(B315&gt;INDEX($B$265:$AU$309,B314,24),B315&lt;=INDEX($B$265:$AU$309,B314,25)),25</t>
  </si>
  <si>
    <t>AND(B315&gt;INDEX($B$265:$AU$309,B314,25),B315&lt;=INDEX($B$265:$AU$309,B314,26)),26</t>
  </si>
  <si>
    <t>AND(B315&gt;INDEX($B$265:$AU$309,B314,26),B315&lt;=INDEX($B$265:$AU$309,B314,27)),27</t>
  </si>
  <si>
    <t>AND(B315&gt;INDEX($B$265:$AU$309,B314,27),B315&lt;=INDEX($B$265:$AU$309,B314,28)),28</t>
  </si>
  <si>
    <t>AND(B315&gt;INDEX($B$265:$AU$309,B314,28),B315&lt;=INDEX($B$265:$AU$309,B314,29)),29</t>
  </si>
  <si>
    <t>AND(B315&gt;INDEX($B$265:$AU$309,B314,29),B315&lt;=INDEX($B$265:$AU$309,B314,30)),30</t>
  </si>
  <si>
    <t>AND(B315&gt;INDEX($B$265:$AU$309,B314,30),B315&lt;=INDEX($B$265:$AU$309,B314,31)),31</t>
  </si>
  <si>
    <t>AND(B315&gt;INDEX($B$265:$AU$309,B314,31),B315&lt;=INDEX($B$265:$AU$309,B314,32)),32</t>
  </si>
  <si>
    <t>AND(B315&gt;INDEX($B$265:$AU$309,B314,32),B315&lt;=INDEX($B$265:$AU$309,B314,33)),33</t>
  </si>
  <si>
    <t>AND(B315&gt;INDEX($B$265:$AU$309,B314,33),B315&lt;=INDEX($B$265:$AU$309,B314,34)),34</t>
  </si>
  <si>
    <t>AND(B315&gt;INDEX($B$265:$AU$309,B314,34),B315&lt;=INDEX($B$265:$AU$309,B314,35)),35</t>
  </si>
  <si>
    <t>AND(B315&gt;INDEX($B$265:$AU$309,B314,35),B315&lt;=INDEX($B$265:$AU$309,B314,36)),36</t>
  </si>
  <si>
    <t>AND(B315&gt;INDEX($B$265:$AU$309,B314,36),B315&lt;=INDEX($B$265:$AU$309,B314,37)),37</t>
  </si>
  <si>
    <t>AND(B315&gt;INDEX($B$265:$AU$309,B314,37),B315&lt;=INDEX($B$265:$AU$309,B314,38)),38</t>
  </si>
  <si>
    <t>AND(B315&gt;INDEX($B$265:$AU$309,B314,38),B315&lt;=INDEX($B$265:$AU$309,B314,39)),39</t>
  </si>
  <si>
    <t>AND(B315&gt;INDEX($B$265:$AU$309,B314,39),B315&lt;=INDEX($B$265:$AU$309,B314,40)),40</t>
  </si>
  <si>
    <t>AND(B315&gt;INDEX($B$265:$AU$309,B314,40),B315&lt;=INDEX($B$265:$AU$309,B314,41)),41</t>
  </si>
  <si>
    <t>AND(B315&gt;INDEX($B$265:$AU$309,B314,41),B315&lt;=INDEX($B$265:$AU$309,B314,42)),42</t>
  </si>
  <si>
    <t>AND(B315&gt;INDEX($B$265:$AU$309,B314,42),B315&lt;=INDEX($B$265:$AU$309,B314,43)),43</t>
  </si>
  <si>
    <t>AND(B315&gt;INDEX($B$265:$AU$309,B314,43),B315&lt;=INDEX($B$265:$AU$309,B314,44)),44</t>
  </si>
  <si>
    <t>AND(B315&gt;INDEX($B$265:$AU$309,B314,44),B315&lt;=INDEX($B$265:$AU$309,B314,45)),45</t>
  </si>
  <si>
    <t>AND(B315&gt;INDEX($B$265:$AU$309,B314,45),B315&lt;=INDEX($B$265:$AU$309,B314,46)),46</t>
  </si>
  <si>
    <t>AND(B315&gt;0,B315&lt;=INDEX($B$265:$AU$309,B314,1)),1, AND(B315&gt;INDEX($B$265:$AU$309,B314,1),B315&lt;=INDEX($B$265:$AU$309,B314,2)),2, AND(B315&gt;INDEX($B$265:$AU$309,B314,2),B315&lt;=INDEX($B$265:$AU$309,B314,3)),3, AND(B315&gt;INDEX($B$265:$AU$309,B314,3),B315&lt;=INDEX($B$265:$AU$309,B314,4)),4, AND(B315&gt;INDEX($B$265:$AU$309,B314,4),B315&lt;=INDEX($B$265:$AU$309,B314,5)),5, AND(B315&gt;INDEX($B$265:$AU$309,B314,5),B315&lt;=INDEX($B$265:$AU$309,B314,6)),6, AND(B315&gt;INDEX($B$265:$AU$309,B314,6),B315&lt;=INDEX($B$265:$AU$309,B314,7)),7, AND(B315&gt;INDEX($B$265:$AU$309,B314,7),B315&lt;=INDEX($B$265:$AU$309,B314,8)),8, AND(B315&gt;INDEX($B$265:$AU$309,B314,8),B315&lt;=INDEX($B$265:$AU$309,B314,9)),9, AND(B315&gt;INDEX($B$265:$AU$309,B314,9),B315&lt;=INDEX($B$265:$AU$309,B314,10)),10, AND(B315&gt;INDEX($B$265:$AU$309,B314,10),B315&lt;=INDEX($B$265:$AU$309,B314,11)),11, AND(B315&gt;INDEX($B$265:$AU$309,B314,11),B315&lt;=INDEX($B$265:$AU$309,B314,12)),12, AND(B315&gt;INDEX($B$265:$AU$309,B314,12),B315&lt;=INDEX($B$265:$AU$309,B314,13)),13, AND(B315&gt;INDEX($B$265:$AU$309,B314,13),B315&lt;=INDEX($B$265:$AU$309,B314,14)),14, AND(B315&gt;INDEX($B$265:$AU$309,B314,14),B315&lt;=INDEX($B$265:$AU$309,B314,15)),15, AND(B315&gt;INDEX($B$265:$AU$309,B314,15),B315&lt;=INDEX($B$265:$AU$309,B314,16)),16, AND(B315&gt;INDEX($B$265:$AU$309,B314,16),B315&lt;=INDEX($B$265:$AU$309,B314,17)),17, AND(B315&gt;INDEX($B$265:$AU$309,B314,17),B315&lt;=INDEX($B$265:$AU$309,B314,18)),18, AND(B315&gt;INDEX($B$265:$AU$309,B314,18),B315&lt;=INDEX($B$265:$AU$309,B314,19)),19, AND(B315&gt;INDEX($B$265:$AU$309,B314,19),B315&lt;=INDEX($B$265:$AU$309,B314,20)),20, AND(B315&gt;INDEX($B$265:$AU$309,B314,20),B315&lt;=INDEX($B$265:$AU$309,B314,21)),21, AND(B315&gt;INDEX($B$265:$AU$309,B314,21),B315&lt;=INDEX($B$265:$AU$309,B314,22)),22, AND(B315&gt;INDEX($B$265:$AU$309,B314,22),B315&lt;=INDEX($B$265:$AU$309,B314,23)),23, AND(B315&gt;INDEX($B$265:$AU$309,B314,23),B315&lt;=INDEX($B$265:$AU$309,B314,24)),24, AND(B315&gt;INDEX($B$265:$AU$309,B314,24),B315&lt;=INDEX($B$265:$AU$309,B314,25)),25, AND(B315&gt;INDEX($B$265:$AU$309,B314,25),B315&lt;=INDEX($B$265:$AU$309,B314,26)),26, AND(B315&gt;INDEX($B$265:$AU$309,B314,26),B315&lt;=INDEX($B$265:$AU$309,B314,27)),27, AND(B315&gt;INDEX($B$265:$AU$309,B314,27),B315&lt;=INDEX($B$265:$AU$309,B314,28)),28, AND(B315&gt;INDEX($B$265:$AU$309,B314,28),B315&lt;=INDEX($B$265:$AU$309,B314,29)),29, AND(B315&gt;INDEX($B$265:$AU$309,B314,29),B315&lt;=INDEX($B$265:$AU$309,B314,30)),30, AND(B315&gt;INDEX($B$265:$AU$309,B314,30),B315&lt;=INDEX($B$265:$AU$309,B314,31)),31, AND(B315&gt;INDEX($B$265:$AU$309,B314,31),B315&lt;=INDEX($B$265:$AU$309,B314,32)),32, AND(B315&gt;INDEX($B$265:$AU$309,B314,32),B315&lt;=INDEX($B$265:$AU$309,B314,33)),33, AND(B315&gt;INDEX($B$265:$AU$309,B314,33),B315&lt;=INDEX($B$265:$AU$309,B314,34)),34, AND(B315&gt;INDEX($B$265:$AU$309,B314,34),B315&lt;=INDEX($B$265:$AU$309,B314,35)),35, AND(B315&gt;INDEX($B$265:$AU$309,B314,35),B315&lt;=INDEX($B$265:$AU$309,B314,36)),36, AND(B315&gt;INDEX($B$265:$AU$309,B314,36),B315&lt;=INDEX($B$265:$AU$309,B314,37)),37, AND(B315&gt;INDEX($B$265:$AU$309,B314,37),B315&lt;=INDEX($B$265:$AU$309,B314,38)),38, AND(B315&gt;INDEX($B$265:$AU$309,B314,38),B315&lt;=INDEX($B$265:$AU$309,B314,39)),39, AND(B315&gt;INDEX($B$265:$AU$309,B314,39),B315&lt;=INDEX($B$265:$AU$309,B314,40)),40, AND(B315&gt;INDEX($B$265:$AU$309,B314,40),B315&lt;=INDEX($B$265:$AU$309,B314,41)),41, AND(B315&gt;INDEX($B$265:$AU$309,B314,41),B315&lt;=INDEX($B$265:$AU$309,B314,42)),42, AND(B315&gt;INDEX($B$265:$AU$309,B314,42),B315&lt;=INDEX($B$265:$AU$309,B314,43)),43, AND(B315&gt;INDEX($B$265:$AU$309,B314,43),B315&lt;=INDEX($B$265:$AU$309,B314,44)),44, AND(B315&gt;INDEX($B$265:$AU$309,B314,44),B315&lt;=INDEX($B$265:$AU$309,B314,45)),45, AND(B315&gt;INDEX($B$265:$AU$309,B314,45),B315&lt;=INDEX($B$265:$AU$309,B314,46)),46</t>
  </si>
  <si>
    <t>Set for Working</t>
  </si>
  <si>
    <t>Sound</t>
  </si>
  <si>
    <t>Spelling</t>
  </si>
  <si>
    <t>a</t>
  </si>
  <si>
    <t>bb</t>
  </si>
  <si>
    <t>c</t>
  </si>
  <si>
    <t>dd</t>
  </si>
  <si>
    <t>ed</t>
  </si>
  <si>
    <t>ff</t>
  </si>
  <si>
    <t>ph</t>
  </si>
  <si>
    <t>gh</t>
  </si>
  <si>
    <t>lf</t>
  </si>
  <si>
    <t>ft</t>
  </si>
  <si>
    <t>gg</t>
  </si>
  <si>
    <t>gu</t>
  </si>
  <si>
    <t>gue</t>
  </si>
  <si>
    <t>j</t>
  </si>
  <si>
    <t>wh</t>
  </si>
  <si>
    <t>ge</t>
  </si>
  <si>
    <t>dge</t>
  </si>
  <si>
    <t>di</t>
  </si>
  <si>
    <t>ch</t>
  </si>
  <si>
    <t>cc</t>
  </si>
  <si>
    <t>qu</t>
  </si>
  <si>
    <t>ck</t>
  </si>
  <si>
    <t>x</t>
  </si>
  <si>
    <t>lk</t>
  </si>
  <si>
    <t>o</t>
  </si>
  <si>
    <t>ll</t>
  </si>
  <si>
    <t>q</t>
  </si>
  <si>
    <t>mm</t>
  </si>
  <si>
    <t>mb</t>
  </si>
  <si>
    <t>mn</t>
  </si>
  <si>
    <t>lm</t>
  </si>
  <si>
    <t>nn</t>
  </si>
  <si>
    <t>kn</t>
  </si>
  <si>
    <t>gn</t>
  </si>
  <si>
    <t>pn</t>
  </si>
  <si>
    <t>ng</t>
  </si>
  <si>
    <t>ngue</t>
  </si>
  <si>
    <t>pp</t>
  </si>
  <si>
    <t>y</t>
  </si>
  <si>
    <t>rr</t>
  </si>
  <si>
    <t>wr</t>
  </si>
  <si>
    <t>rh</t>
  </si>
  <si>
    <t>ss</t>
  </si>
  <si>
    <t>ce</t>
  </si>
  <si>
    <t>se</t>
  </si>
  <si>
    <t>sc</t>
  </si>
  <si>
    <t>ps</t>
  </si>
  <si>
    <t>st</t>
  </si>
  <si>
    <t>tt</t>
  </si>
  <si>
    <t>th</t>
  </si>
  <si>
    <t>ve</t>
  </si>
  <si>
    <t>zz</t>
  </si>
  <si>
    <t>ze</t>
  </si>
  <si>
    <t>si</t>
  </si>
  <si>
    <t>tch</t>
  </si>
  <si>
    <t>tu</t>
  </si>
  <si>
    <t>ti</t>
  </si>
  <si>
    <t>te</t>
  </si>
  <si>
    <t>sci</t>
  </si>
  <si>
    <t>ci</t>
  </si>
  <si>
    <t>sh</t>
  </si>
  <si>
    <t>ai</t>
  </si>
  <si>
    <t>ea</t>
  </si>
  <si>
    <t>eo</t>
  </si>
  <si>
    <t>ei</t>
  </si>
  <si>
    <t>ae</t>
  </si>
  <si>
    <t>ay</t>
  </si>
  <si>
    <t>ie</t>
  </si>
  <si>
    <t>ui</t>
  </si>
  <si>
    <t>ho</t>
  </si>
  <si>
    <t>oo</t>
  </si>
  <si>
    <t>ou</t>
  </si>
  <si>
    <t>eigh</t>
  </si>
  <si>
    <t>aigh</t>
  </si>
  <si>
    <t>et</t>
  </si>
  <si>
    <t>au</t>
  </si>
  <si>
    <t>ee</t>
  </si>
  <si>
    <t>ey</t>
  </si>
  <si>
    <t>oe</t>
  </si>
  <si>
    <t>igh</t>
  </si>
  <si>
    <t>uy</t>
  </si>
  <si>
    <t>is</t>
  </si>
  <si>
    <t>ye</t>
  </si>
  <si>
    <t>oa</t>
  </si>
  <si>
    <t>eau</t>
  </si>
  <si>
    <t>ew</t>
  </si>
  <si>
    <t>ow</t>
  </si>
  <si>
    <t>ough</t>
  </si>
  <si>
    <t>uː</t>
  </si>
  <si>
    <t>ue</t>
  </si>
  <si>
    <t>oeu</t>
  </si>
  <si>
    <t>you</t>
  </si>
  <si>
    <t>iew</t>
  </si>
  <si>
    <t>ieu</t>
  </si>
  <si>
    <t>eu</t>
  </si>
  <si>
    <t>yu</t>
  </si>
  <si>
    <t>eue</t>
  </si>
  <si>
    <t>oi</t>
  </si>
  <si>
    <t>oy</t>
  </si>
  <si>
    <t>ouy</t>
  </si>
  <si>
    <t>er</t>
  </si>
  <si>
    <t>ar</t>
  </si>
  <si>
    <t>our</t>
  </si>
  <si>
    <t>or</t>
  </si>
  <si>
    <t>ur</t>
  </si>
  <si>
    <t>re</t>
  </si>
  <si>
    <t>air</t>
  </si>
  <si>
    <t>are</t>
  </si>
  <si>
    <t>ear</t>
  </si>
  <si>
    <t>ere</t>
  </si>
  <si>
    <t>eir</t>
  </si>
  <si>
    <t>ayer</t>
  </si>
  <si>
    <t>ir</t>
  </si>
  <si>
    <t>yr</t>
  </si>
  <si>
    <t>aw</t>
  </si>
  <si>
    <t>oor</t>
  </si>
  <si>
    <t>eer</t>
  </si>
  <si>
    <t>ier</t>
  </si>
  <si>
    <t>ure</t>
  </si>
  <si>
    <t>Word</t>
  </si>
  <si>
    <t>Pronunciation</t>
  </si>
  <si>
    <t>New Words Vocal</t>
  </si>
  <si>
    <t>New Words Spelling</t>
  </si>
  <si>
    <t>Type</t>
  </si>
  <si>
    <t>eɪ/</t>
  </si>
  <si>
    <t>"/////////////</t>
  </si>
  <si>
    <t>OPERATIONS</t>
  </si>
  <si>
    <t>able</t>
  </si>
  <si>
    <t>eɪ/b/ə/l/</t>
  </si>
  <si>
    <t>"/"/ɜ/r//////////</t>
  </si>
  <si>
    <t>""ourwr</t>
  </si>
  <si>
    <t>QUALITIES</t>
  </si>
  <si>
    <t>ier"ir"</t>
  </si>
  <si>
    <t>about</t>
  </si>
  <si>
    <t>ə/b/aʊ/t/</t>
  </si>
  <si>
    <t>ɪə/"/"/"//////////</t>
  </si>
  <si>
    <t>ier"""</t>
  </si>
  <si>
    <t>""owdd</t>
  </si>
  <si>
    <t>account</t>
  </si>
  <si>
    <t>ə/k/aʊ/n/t/</t>
  </si>
  <si>
    <t>"/r/"/d/"/////////</t>
  </si>
  <si>
    <t>"wr"dd"</t>
  </si>
  <si>
    <t>THINGS</t>
  </si>
  <si>
    <t>""ou"ze</t>
  </si>
  <si>
    <t>acid</t>
  </si>
  <si>
    <t>æ/s/ə/d/</t>
  </si>
  <si>
    <t>"/"/ɪə/jə//////////</t>
  </si>
  <si>
    <t>""eeri</t>
  </si>
  <si>
    <t>a"u"</t>
  </si>
  <si>
    <t>across</t>
  </si>
  <si>
    <t>ə/k/r/ɔ/s/</t>
  </si>
  <si>
    <t>"/z/z/ɔ/"/////////</t>
  </si>
  <si>
    <t>"zzzzaw"</t>
  </si>
  <si>
    <t>"""owti</t>
  </si>
  <si>
    <t>act</t>
  </si>
  <si>
    <t>æ/k/t/</t>
  </si>
  <si>
    <t>"/"/r///////////</t>
  </si>
  <si>
    <t>""rh</t>
  </si>
  <si>
    <t>"gh"</t>
  </si>
  <si>
    <t>addition</t>
  </si>
  <si>
    <t>ə/d/ɪ/ʃ/ə/n/</t>
  </si>
  <si>
    <t>e/ʤ/ə/ʃ/u/"////////</t>
  </si>
  <si>
    <t>eardiisoeu"</t>
  </si>
  <si>
    <t>"z"rh"f</t>
  </si>
  <si>
    <t>adjustment</t>
  </si>
  <si>
    <t>ə/ʤ/ʌ/s/t/m/ə/n/t/</t>
  </si>
  <si>
    <t>"/ʤ/"/"/"/"/"/"/"/////</t>
  </si>
  <si>
    <t>"dge"""""""</t>
  </si>
  <si>
    <t>ossopn"n"tic</t>
  </si>
  <si>
    <t>advertisement</t>
  </si>
  <si>
    <t>ə/d/v/ɜ/r/t/ə/z/m/ə/n/t/</t>
  </si>
  <si>
    <t>ɪə/ʤ/m/aɪ/ʃ/ʧ/ʌ/"/ʒ/ə/"/"//</t>
  </si>
  <si>
    <t>eerdimnaishteoo"si""</t>
  </si>
  <si>
    <t>you"ftoi"""sez""se</t>
  </si>
  <si>
    <t>after</t>
  </si>
  <si>
    <t>æ/f/t/ə/r/</t>
  </si>
  <si>
    <t>"/"/"/ə/r/////////</t>
  </si>
  <si>
    <t>"""iwr</t>
  </si>
  <si>
    <t>oi""""</t>
  </si>
  <si>
    <t>again</t>
  </si>
  <si>
    <t>ə/g/ɛ/n/</t>
  </si>
  <si>
    <t>ɪə/"/ɛ/ŋ//////////</t>
  </si>
  <si>
    <t>ear"ein</t>
  </si>
  <si>
    <t>yu""te</t>
  </si>
  <si>
    <t>against</t>
  </si>
  <si>
    <t>ə/g/ɛ/n/s/t/</t>
  </si>
  <si>
    <t>u/"/ju/"/r/z////////</t>
  </si>
  <si>
    <t>ough"you"rhss</t>
  </si>
  <si>
    <t>""ow"""</t>
  </si>
  <si>
    <t>agreement</t>
  </si>
  <si>
    <t>ə/g/r/i/m/ə/n/t/</t>
  </si>
  <si>
    <t>"/ŋ/ʤ/ɪə/"/jʊə/"/"//////</t>
  </si>
  <si>
    <t>"ngdiere"our""</t>
  </si>
  <si>
    <t>eiz"oux"th"</t>
  </si>
  <si>
    <t>ɛ/r/</t>
  </si>
  <si>
    <t>"/r////////////</t>
  </si>
  <si>
    <t>""</t>
  </si>
  <si>
    <t>eigh"</t>
  </si>
  <si>
    <t>all</t>
  </si>
  <si>
    <t>ɔ/l/</t>
  </si>
  <si>
    <t>ɪə/ʤ////////////</t>
  </si>
  <si>
    <t>erej</t>
  </si>
  <si>
    <t>almost</t>
  </si>
  <si>
    <t>ɔ/l/m/o/ʊ/s/t/</t>
  </si>
  <si>
    <t>ɪə/ʤ/"//"/θ/ʤ///////</t>
  </si>
  <si>
    <t>eredge""thg</t>
  </si>
  <si>
    <t>ow""oof"</t>
  </si>
  <si>
    <t>among</t>
  </si>
  <si>
    <t>ə/m/ʌ/ŋ/</t>
  </si>
  <si>
    <t>e/"/ɛ/"//////////</t>
  </si>
  <si>
    <t>eir"ae"</t>
  </si>
  <si>
    <t>oi"""</t>
  </si>
  <si>
    <t>amount</t>
  </si>
  <si>
    <t>ə/m/aʊ/n/t/</t>
  </si>
  <si>
    <t>ɪə/"/jʊə/"/r/////////</t>
  </si>
  <si>
    <t>ere"our"r</t>
  </si>
  <si>
    <t>""oughssti</t>
  </si>
  <si>
    <t>amusement</t>
  </si>
  <si>
    <t>ə/m/ju/z/m/ə/n/t/</t>
  </si>
  <si>
    <t>"/"/ju/jə/w/ɪə/"/ʤ//////</t>
  </si>
  <si>
    <t>""ieu"oeer"di</t>
  </si>
  <si>
    <t>ou"youcedge"""</t>
  </si>
  <si>
    <t>and</t>
  </si>
  <si>
    <t>æ/n/d/</t>
  </si>
  <si>
    <t>"/"/ŋ///////////</t>
  </si>
  <si>
    <t>""n</t>
  </si>
  <si>
    <t>""si</t>
  </si>
  <si>
    <t>angle</t>
  </si>
  <si>
    <t>æ/ŋ/g/ə/l/</t>
  </si>
  <si>
    <t>i/"/ʤ/i/l/////////</t>
  </si>
  <si>
    <t>ey"diill</t>
  </si>
  <si>
    <t>""gueeusi</t>
  </si>
  <si>
    <t>angry</t>
  </si>
  <si>
    <t>æ/ŋ/g/r/i/</t>
  </si>
  <si>
    <t>"/jə/"/"/ɛ/////////</t>
  </si>
  <si>
    <t>"i""ai</t>
  </si>
  <si>
    <t>"gn""oy</t>
  </si>
  <si>
    <t>animal</t>
  </si>
  <si>
    <t>æ/n/ə/m/ə/l/</t>
  </si>
  <si>
    <t>"/"/jʊə/"/ɪə/z////////</t>
  </si>
  <si>
    <t>""ure"ierzz</t>
  </si>
  <si>
    <t>"""phydge</t>
  </si>
  <si>
    <t>answer</t>
  </si>
  <si>
    <t>æ/n/s/ə/r/</t>
  </si>
  <si>
    <t>əʊ/"/jə/"/"/////////</t>
  </si>
  <si>
    <t>ow"i""</t>
  </si>
  <si>
    <t>eau""eu"</t>
  </si>
  <si>
    <t>ant</t>
  </si>
  <si>
    <t>æ/n/t/</t>
  </si>
  <si>
    <t>""wr</t>
  </si>
  <si>
    <t>""d</t>
  </si>
  <si>
    <t>any</t>
  </si>
  <si>
    <t>ɛ/n/i/</t>
  </si>
  <si>
    <t>ɪə/h/u///////////</t>
  </si>
  <si>
    <t>earhoeu</t>
  </si>
  <si>
    <t>areftei</t>
  </si>
  <si>
    <t>apparatus</t>
  </si>
  <si>
    <t>æ/p/ə/r/æ/t/ə/s/</t>
  </si>
  <si>
    <t>ɔ/"/ʊ/"/"/f/e/"//////</t>
  </si>
  <si>
    <t>aw"o""pheir"</t>
  </si>
  <si>
    <t>"ftou"isffiess</t>
  </si>
  <si>
    <t>apple</t>
  </si>
  <si>
    <t>æ/p/ə/l/</t>
  </si>
  <si>
    <t>"/"/"/r//////////</t>
  </si>
  <si>
    <t>"""rr</t>
  </si>
  <si>
    <t>"bb"rr</t>
  </si>
  <si>
    <t>approval</t>
  </si>
  <si>
    <t>ə/p/r/u/v/ə/l/</t>
  </si>
  <si>
    <t>jʊə/"/r/e/ʤ/ə/ʤ///////</t>
  </si>
  <si>
    <t>ure""eregeerdi</t>
  </si>
  <si>
    <t>uy"x""u"</t>
  </si>
  <si>
    <t>arch</t>
  </si>
  <si>
    <t>ɑ/r/ʧ/</t>
  </si>
  <si>
    <t>jʊə/ʤ/ʃ///////////</t>
  </si>
  <si>
    <t>uredgech</t>
  </si>
  <si>
    <t>"""</t>
  </si>
  <si>
    <t>argument</t>
  </si>
  <si>
    <t>ɑ/r/g/jə/m/ə/n/t/</t>
  </si>
  <si>
    <t>"/"/h/"/"/jʊə/ʤ/"//////</t>
  </si>
  <si>
    <t>""h""uredi"</t>
  </si>
  <si>
    <t>""""x""z</t>
  </si>
  <si>
    <t>arm</t>
  </si>
  <si>
    <t>ɑ/r/m/</t>
  </si>
  <si>
    <t>i/"/r///////////</t>
  </si>
  <si>
    <t>ie"r</t>
  </si>
  <si>
    <t>""v</t>
  </si>
  <si>
    <t>army</t>
  </si>
  <si>
    <t>ɑ/r/m/i/</t>
  </si>
  <si>
    <t>ɔ/"/"/ɪə//////////</t>
  </si>
  <si>
    <t>oor""ere</t>
  </si>
  <si>
    <t>"sc"o</t>
  </si>
  <si>
    <t>art</t>
  </si>
  <si>
    <t>ɑ/r/t/</t>
  </si>
  <si>
    <t>"/r/"///////////</t>
  </si>
  <si>
    <t>"rh"</t>
  </si>
  <si>
    <t>ieu""</t>
  </si>
  <si>
    <t>as</t>
  </si>
  <si>
    <t>æ/z/</t>
  </si>
  <si>
    <t>at</t>
  </si>
  <si>
    <t>æ/t/</t>
  </si>
  <si>
    <t>e/"////////////</t>
  </si>
  <si>
    <t>ayer"</t>
  </si>
  <si>
    <t>"ss</t>
  </si>
  <si>
    <t>attack</t>
  </si>
  <si>
    <t>ə/t/æ/k/</t>
  </si>
  <si>
    <t>ɪə/θ/ɪ/"//////////</t>
  </si>
  <si>
    <t>eerthie"</t>
  </si>
  <si>
    <t>""you"</t>
  </si>
  <si>
    <t>attempt</t>
  </si>
  <si>
    <t>ə/t/ɛ/m/p/t/</t>
  </si>
  <si>
    <t>ɪə/r/"/"/"/t////////</t>
  </si>
  <si>
    <t>ierr"""t</t>
  </si>
  <si>
    <t>ough"hov""</t>
  </si>
  <si>
    <t>attention</t>
  </si>
  <si>
    <t>ə/t/ɛ/n/ʃ/ə/n/</t>
  </si>
  <si>
    <t>"/"/ʌ/r/s/ɑ/"///////</t>
  </si>
  <si>
    <t>""ourhceear"</t>
  </si>
  <si>
    <t>oy"ier"s""</t>
  </si>
  <si>
    <t>attraction</t>
  </si>
  <si>
    <t>ə/t/r/æ/k/ʃ/ə/n/</t>
  </si>
  <si>
    <t>"/"/ʧ/"/"/ʤ/"/n//////</t>
  </si>
  <si>
    <t>""te""j"gn</t>
  </si>
  <si>
    <t>""""""""</t>
  </si>
  <si>
    <t>authority</t>
  </si>
  <si>
    <t>ə/θ/ɔ/r/ə/t/i/</t>
  </si>
  <si>
    <t>jʊə/"/"/"/ɪə/r/i///////</t>
  </si>
  <si>
    <t>our"""eerrre</t>
  </si>
  <si>
    <t>"seur"oy""</t>
  </si>
  <si>
    <t>automatic</t>
  </si>
  <si>
    <t>ɔ/t/ə/m/æ/t/ɪ/k/</t>
  </si>
  <si>
    <t>ə/"/u/"/i/"/ʌ/ŋ//////</t>
  </si>
  <si>
    <t>i"ue"ee"on</t>
  </si>
  <si>
    <t>usi"say"""</t>
  </si>
  <si>
    <t>awake</t>
  </si>
  <si>
    <t>ə/w/eɪ/k/</t>
  </si>
  <si>
    <t>ɜ/"/"/ʤ//////////</t>
  </si>
  <si>
    <t>our""ge</t>
  </si>
  <si>
    <t>u"o"</t>
  </si>
  <si>
    <t>baby</t>
  </si>
  <si>
    <t>b/eɪ/b/i/</t>
  </si>
  <si>
    <t>"/"/"/aɪ//////////</t>
  </si>
  <si>
    <t>"""ie</t>
  </si>
  <si>
    <t>dgei""</t>
  </si>
  <si>
    <t>back</t>
  </si>
  <si>
    <t>b/æ/k/</t>
  </si>
  <si>
    <t>"/"/"///////////</t>
  </si>
  <si>
    <t>"oi"</t>
  </si>
  <si>
    <t>bad</t>
  </si>
  <si>
    <t>b/æ/d/</t>
  </si>
  <si>
    <t>θ/i/"///////////</t>
  </si>
  <si>
    <t>thi"</t>
  </si>
  <si>
    <t>bag</t>
  </si>
  <si>
    <t>b/æ/g/</t>
  </si>
  <si>
    <t>""ng</t>
  </si>
  <si>
    <t>balance</t>
  </si>
  <si>
    <t>b/æ/l/ə/n/s/</t>
  </si>
  <si>
    <t>"/ɜ/r/jʊə/r/"////////</t>
  </si>
  <si>
    <t>"irrhure""</t>
  </si>
  <si>
    <t>"is"""ze</t>
  </si>
  <si>
    <t>ball</t>
  </si>
  <si>
    <t>b/ɔ/l/</t>
  </si>
  <si>
    <t>jə/e/"///////////</t>
  </si>
  <si>
    <t>"air"</t>
  </si>
  <si>
    <t>""ss</t>
  </si>
  <si>
    <t>band</t>
  </si>
  <si>
    <t>b/æ/n/d/</t>
  </si>
  <si>
    <t>"/"/ʤ/"//////////</t>
  </si>
  <si>
    <t>""ge"</t>
  </si>
  <si>
    <t>""zz"</t>
  </si>
  <si>
    <t>base</t>
  </si>
  <si>
    <t>b/eɪ/s/</t>
  </si>
  <si>
    <t>ŋ/ɪ/ʤ///////////</t>
  </si>
  <si>
    <t>ngueiej</t>
  </si>
  <si>
    <t>"earph</t>
  </si>
  <si>
    <t>basin</t>
  </si>
  <si>
    <t>b/eɪ/s/ə/n/</t>
  </si>
  <si>
    <t>ʧ/"/ʤ/ə/ŋ/////////</t>
  </si>
  <si>
    <t>ti"diorn</t>
  </si>
  <si>
    <t>th""""</t>
  </si>
  <si>
    <t>basket</t>
  </si>
  <si>
    <t>b/æ/s/k/ə/t/</t>
  </si>
  <si>
    <t>w/e/θ/ŋ/"/"////////</t>
  </si>
  <si>
    <t>wh"thng""</t>
  </si>
  <si>
    <t>ffeardgethyou"</t>
  </si>
  <si>
    <t>bath</t>
  </si>
  <si>
    <t>b/æ/θ/</t>
  </si>
  <si>
    <t>"/əʊ/"///////////</t>
  </si>
  <si>
    <t>"ew"</t>
  </si>
  <si>
    <t>be</t>
  </si>
  <si>
    <t>b/i/</t>
  </si>
  <si>
    <t>"/"////////////</t>
  </si>
  <si>
    <t>"ou</t>
  </si>
  <si>
    <t>beautiful</t>
  </si>
  <si>
    <t>b/ju/t/ə/f/ə/l/</t>
  </si>
  <si>
    <t>"/"/n/ɪə/"/e/"///////</t>
  </si>
  <si>
    <t>""knier"eir"</t>
  </si>
  <si>
    <t>""""se""</t>
  </si>
  <si>
    <t>because</t>
  </si>
  <si>
    <t>b/ɪ/k/ɔ/z/</t>
  </si>
  <si>
    <t>θ/jʊə/jə/u/"/////////</t>
  </si>
  <si>
    <t>thourjui"</t>
  </si>
  <si>
    <t>"ough"ou"</t>
  </si>
  <si>
    <t>bed</t>
  </si>
  <si>
    <t>b/ɛ/d/</t>
  </si>
  <si>
    <t>"/ʌ/h///////////</t>
  </si>
  <si>
    <t>"oh</t>
  </si>
  <si>
    <t>bee</t>
  </si>
  <si>
    <t>"ew</t>
  </si>
  <si>
    <t>before</t>
  </si>
  <si>
    <t>b/ɪ/f/ɔ/r/</t>
  </si>
  <si>
    <t>θ/"/"/ɑ/"/////////</t>
  </si>
  <si>
    <t>th""er"</t>
  </si>
  <si>
    <t>"""""</t>
  </si>
  <si>
    <t>behavior</t>
  </si>
  <si>
    <t>b/ɪ/h/eɪ/v/jə/r/</t>
  </si>
  <si>
    <t>w/jʊə/g/ju/ʤ/r/"///////</t>
  </si>
  <si>
    <t>ouregueeuejwr"</t>
  </si>
  <si>
    <t>"ogn"ph""</t>
  </si>
  <si>
    <t>belief</t>
  </si>
  <si>
    <t>b/ɪ/l/i/f/</t>
  </si>
  <si>
    <t>r/jʊə/ʤ/ɜ/"/////////</t>
  </si>
  <si>
    <t>wrourdgeor"</t>
  </si>
  <si>
    <t>j"zy"</t>
  </si>
  <si>
    <t>bell</t>
  </si>
  <si>
    <t>b/ɛ/l/</t>
  </si>
  <si>
    <t>"/ʌ/ʤ///////////</t>
  </si>
  <si>
    <t>"ooj</t>
  </si>
  <si>
    <t>"uy"</t>
  </si>
  <si>
    <t>bent</t>
  </si>
  <si>
    <t>b/ɛ/n/t/</t>
  </si>
  <si>
    <t>"/"/"/"//////////</t>
  </si>
  <si>
    <t>""""</t>
  </si>
  <si>
    <t>geo""</t>
  </si>
  <si>
    <t>berry</t>
  </si>
  <si>
    <t>b/ɛ/r/i/</t>
  </si>
  <si>
    <t>"/ɜ/"/ʌ//////////</t>
  </si>
  <si>
    <t>"our"o</t>
  </si>
  <si>
    <t>""jieu</t>
  </si>
  <si>
    <t>between</t>
  </si>
  <si>
    <t>b/ɪ/t/w/i/n/</t>
  </si>
  <si>
    <t>m/aɪ/"/"/ɛ/jə////////</t>
  </si>
  <si>
    <t>mai""eij</t>
  </si>
  <si>
    <t>phuy""uy"</t>
  </si>
  <si>
    <t>bird</t>
  </si>
  <si>
    <t>b/ɜ/r/d/</t>
  </si>
  <si>
    <t>f/ɪə/ʧ/z//////////</t>
  </si>
  <si>
    <t>gheerch"</t>
  </si>
  <si>
    <t>"""ci</t>
  </si>
  <si>
    <t>birth</t>
  </si>
  <si>
    <t>b/ɜ/r/θ/</t>
  </si>
  <si>
    <t>"/"/r/"//////////</t>
  </si>
  <si>
    <t>""rh"</t>
  </si>
  <si>
    <t>"""sh</t>
  </si>
  <si>
    <t>bit</t>
  </si>
  <si>
    <t>b/ɪ/t/</t>
  </si>
  <si>
    <t>θ/"/"///////////</t>
  </si>
  <si>
    <t>th""</t>
  </si>
  <si>
    <t>bite</t>
  </si>
  <si>
    <t>b/aɪ/t/</t>
  </si>
  <si>
    <t>"/u/"///////////</t>
  </si>
  <si>
    <t>"oeu"</t>
  </si>
  <si>
    <t>diow"</t>
  </si>
  <si>
    <t>bitter</t>
  </si>
  <si>
    <t>b/ɪ/t/ə/r/</t>
  </si>
  <si>
    <t>"/"/r/ɪə/"/////////</t>
  </si>
  <si>
    <t>""rrere"</t>
  </si>
  <si>
    <t>s"f"n</t>
  </si>
  <si>
    <t>black</t>
  </si>
  <si>
    <t>b/l/æ/k/</t>
  </si>
  <si>
    <t>"/r/"/ŋ//////////</t>
  </si>
  <si>
    <t>"rr"ng</t>
  </si>
  <si>
    <t>""eigue</t>
  </si>
  <si>
    <t>blade</t>
  </si>
  <si>
    <t>b/l/eɪ/d/</t>
  </si>
  <si>
    <t>"/"/e/θ//////////</t>
  </si>
  <si>
    <t>""ayerth</t>
  </si>
  <si>
    <t>"ed""</t>
  </si>
  <si>
    <t>blood</t>
  </si>
  <si>
    <t>b/l/ʌ/d/</t>
  </si>
  <si>
    <t>"/h/"/"//////////</t>
  </si>
  <si>
    <t>"h""</t>
  </si>
  <si>
    <t>"ci"ss</t>
  </si>
  <si>
    <t>blow</t>
  </si>
  <si>
    <t>b/l/o/ʊ/</t>
  </si>
  <si>
    <t>"/r//e//////////</t>
  </si>
  <si>
    <t>"rrere</t>
  </si>
  <si>
    <t>ppll"</t>
  </si>
  <si>
    <t>blue</t>
  </si>
  <si>
    <t>b/l/u/</t>
  </si>
  <si>
    <t>jə/ʧ/ɪə///////////</t>
  </si>
  <si>
    <t>jchear</t>
  </si>
  <si>
    <t>""y</t>
  </si>
  <si>
    <t>board</t>
  </si>
  <si>
    <t>b/ɔ/r/d/</t>
  </si>
  <si>
    <t>"/ɪə/r/jə//////////</t>
  </si>
  <si>
    <t>"ierrrj</t>
  </si>
  <si>
    <t>boat</t>
  </si>
  <si>
    <t>b/o/ʊ/t/</t>
  </si>
  <si>
    <t>jə//jʊə/ʤ//////////</t>
  </si>
  <si>
    <t>juredi</t>
  </si>
  <si>
    <t>n""</t>
  </si>
  <si>
    <t>body</t>
  </si>
  <si>
    <t>b/ɑ/d/i/</t>
  </si>
  <si>
    <t>"/ɪə/"/"//////////</t>
  </si>
  <si>
    <t>"ier""</t>
  </si>
  <si>
    <t>j""ho</t>
  </si>
  <si>
    <t>boil</t>
  </si>
  <si>
    <t>b/ɔɪ/l/</t>
  </si>
  <si>
    <t>k/ə/"///////////</t>
  </si>
  <si>
    <t>cher"</t>
  </si>
  <si>
    <t>veaist</t>
  </si>
  <si>
    <t>bone</t>
  </si>
  <si>
    <t>b/o/ʊ/n/</t>
  </si>
  <si>
    <t>b//u/jə//////////</t>
  </si>
  <si>
    <t>"oeui</t>
  </si>
  <si>
    <t>""x</t>
  </si>
  <si>
    <t>book</t>
  </si>
  <si>
    <t>b/ʊ/k/</t>
  </si>
  <si>
    <t>"our"</t>
  </si>
  <si>
    <t>boot</t>
  </si>
  <si>
    <t>b/u/t/</t>
  </si>
  <si>
    <t>r/"/"///////////</t>
  </si>
  <si>
    <t>rr""</t>
  </si>
  <si>
    <t>"oirh</t>
  </si>
  <si>
    <t>bottle</t>
  </si>
  <si>
    <t>b/ɑ/t/ə/l/</t>
  </si>
  <si>
    <t>"/"/"/ɪə/ʤ/////////</t>
  </si>
  <si>
    <t>"""eredi</t>
  </si>
  <si>
    <t>"eer"""</t>
  </si>
  <si>
    <t>box</t>
  </si>
  <si>
    <t>b/ɑ/k/s/</t>
  </si>
  <si>
    <t>θ/ʌ/"/"//////////</t>
  </si>
  <si>
    <t>tho""</t>
  </si>
  <si>
    <t>ff""th</t>
  </si>
  <si>
    <t>boy</t>
  </si>
  <si>
    <t>b/ɔɪ/</t>
  </si>
  <si>
    <t>ph"</t>
  </si>
  <si>
    <t>brain</t>
  </si>
  <si>
    <t>b/r/eɪ/n/</t>
  </si>
  <si>
    <t>"/r/"/ʧ//////////</t>
  </si>
  <si>
    <t>"""ch</t>
  </si>
  <si>
    <t>""oitch</t>
  </si>
  <si>
    <t>brake</t>
  </si>
  <si>
    <t>b/r/eɪ/k/</t>
  </si>
  <si>
    <t>"/"/ɪə/"//////////</t>
  </si>
  <si>
    <t>""ier"</t>
  </si>
  <si>
    <t>mm"ui"</t>
  </si>
  <si>
    <t>branch</t>
  </si>
  <si>
    <t>b/r/æ/n/ʧ/</t>
  </si>
  <si>
    <t>"/"/"/"/ʤ/////////</t>
  </si>
  <si>
    <t>""""ge</t>
  </si>
  <si>
    <t>""i"x</t>
  </si>
  <si>
    <t>brass</t>
  </si>
  <si>
    <t>b/r/æ/s/</t>
  </si>
  <si>
    <t>"/"/"/θ//////////</t>
  </si>
  <si>
    <t>"""th</t>
  </si>
  <si>
    <t>"wr""</t>
  </si>
  <si>
    <t>bread</t>
  </si>
  <si>
    <t>b/r/ɛ/d/</t>
  </si>
  <si>
    <t>""ouy"</t>
  </si>
  <si>
    <t>breath</t>
  </si>
  <si>
    <t>b/r/ɛ/θ/</t>
  </si>
  <si>
    <t>"rh"ngue</t>
  </si>
  <si>
    <t>ph"is"</t>
  </si>
  <si>
    <t>brick</t>
  </si>
  <si>
    <t>b/r/ɪ/k/</t>
  </si>
  <si>
    <t>t/l/aɪ/"//////////</t>
  </si>
  <si>
    <t>tllie"</t>
  </si>
  <si>
    <t>bridge</t>
  </si>
  <si>
    <t>b/r/ɪ/ʤ/</t>
  </si>
  <si>
    <t>"/"/aʊ/"//////////</t>
  </si>
  <si>
    <t>""ow"</t>
  </si>
  <si>
    <t>ft""si</t>
  </si>
  <si>
    <t>bright</t>
  </si>
  <si>
    <t>b/r/aɪ/t/</t>
  </si>
  <si>
    <t>"/θ/i/f//////////</t>
  </si>
  <si>
    <t>"theef</t>
  </si>
  <si>
    <t>"zaighth</t>
  </si>
  <si>
    <t>broken</t>
  </si>
  <si>
    <t>b/r/o/ʊ/k/ə/n/</t>
  </si>
  <si>
    <t>v/ʤ//ʌ/"/jʊə/h///////</t>
  </si>
  <si>
    <t>vejoo"urewh</t>
  </si>
  <si>
    <t>""""un</t>
  </si>
  <si>
    <t>brother</t>
  </si>
  <si>
    <t>b/r/ʌ/ð/ə/r/</t>
  </si>
  <si>
    <t>"/r/ɜ/"/jʊə/r////////</t>
  </si>
  <si>
    <t>"wrer"urerr</t>
  </si>
  <si>
    <t>"di"thou"</t>
  </si>
  <si>
    <t>brown</t>
  </si>
  <si>
    <t>b/r/aʊ/n/</t>
  </si>
  <si>
    <t>"/r/əʊ/r//////////</t>
  </si>
  <si>
    <t>"rowrr</t>
  </si>
  <si>
    <t>""uysi</t>
  </si>
  <si>
    <t>brush</t>
  </si>
  <si>
    <t>b/r/ʌ/ʃ/</t>
  </si>
  <si>
    <t>""eer"</t>
  </si>
  <si>
    <t>bucket</t>
  </si>
  <si>
    <t>b/ʌ/k/ə/t/</t>
  </si>
  <si>
    <t>"/u/l/"/"/////////</t>
  </si>
  <si>
    <t>"ewll""</t>
  </si>
  <si>
    <t>""souy"</t>
  </si>
  <si>
    <t>building</t>
  </si>
  <si>
    <t>b/ɪ/l/d/ɪ/ŋ/</t>
  </si>
  <si>
    <t>"/"/ʃ/"/"/ŋ////////</t>
  </si>
  <si>
    <t>""sh""ngue</t>
  </si>
  <si>
    <t>""l""gu</t>
  </si>
  <si>
    <t>bulb</t>
  </si>
  <si>
    <t>b/ʌ/l/b/</t>
  </si>
  <si>
    <t>w/"/"/z//////////</t>
  </si>
  <si>
    <t>o""z</t>
  </si>
  <si>
    <t>burn</t>
  </si>
  <si>
    <t>b/ɜ/r/n/</t>
  </si>
  <si>
    <t>"/u/"/ʤ//////////</t>
  </si>
  <si>
    <t>"oe"dge</t>
  </si>
  <si>
    <t>"isdge"</t>
  </si>
  <si>
    <t>burst</t>
  </si>
  <si>
    <t>b/ɜ/r/s/t/</t>
  </si>
  <si>
    <t>"/"/ʃ/ʤ/ʃ/////////</t>
  </si>
  <si>
    <t>""shgce</t>
  </si>
  <si>
    <t>z"ssss"</t>
  </si>
  <si>
    <t>business</t>
  </si>
  <si>
    <t>b/ɪ/z/n/ə/s/</t>
  </si>
  <si>
    <t>"/"/"/"/"/"////////</t>
  </si>
  <si>
    <t>""""""</t>
  </si>
  <si>
    <t>v"zzsou"</t>
  </si>
  <si>
    <t>but</t>
  </si>
  <si>
    <t>b/ʌ/t/</t>
  </si>
  <si>
    <t>θ/ɒ/"///////////</t>
  </si>
  <si>
    <t>tha"</t>
  </si>
  <si>
    <t>"uyft</t>
  </si>
  <si>
    <t>butter</t>
  </si>
  <si>
    <t>b/ʌ/t/ə/r/</t>
  </si>
  <si>
    <t>"/jʊə/"/ɪə/"/////////</t>
  </si>
  <si>
    <t>"our"eer"</t>
  </si>
  <si>
    <t>ghoe"oughge</t>
  </si>
  <si>
    <t>button</t>
  </si>
  <si>
    <t>b/ʌ/t/ə/n/</t>
  </si>
  <si>
    <t>ʤ/"/h/ə/r/////////</t>
  </si>
  <si>
    <t>di""ourrh</t>
  </si>
  <si>
    <t>"ouddeusi</t>
  </si>
  <si>
    <t>by</t>
  </si>
  <si>
    <t>b/aɪ/</t>
  </si>
  <si>
    <t>r/aɪ////////////</t>
  </si>
  <si>
    <t>reigh</t>
  </si>
  <si>
    <t>"air</t>
  </si>
  <si>
    <t>cake</t>
  </si>
  <si>
    <t>k/eɪ/k/</t>
  </si>
  <si>
    <t>θ/"/jə///////////</t>
  </si>
  <si>
    <t>th"i</t>
  </si>
  <si>
    <t>""c</t>
  </si>
  <si>
    <t>camera</t>
  </si>
  <si>
    <t>k/æ/m/ə/r/ə/</t>
  </si>
  <si>
    <t>k/aɪ/ʃ/u/"/"////////</t>
  </si>
  <si>
    <t>keigh"oe""</t>
  </si>
  <si>
    <t>"oy""""</t>
  </si>
  <si>
    <t>canvas</t>
  </si>
  <si>
    <t>k/æ/n/v/ə/s/</t>
  </si>
  <si>
    <t>"/ju/"/"/ɪə/ð////////</t>
  </si>
  <si>
    <t>"eau"""th</t>
  </si>
  <si>
    <t>""""oyth</t>
  </si>
  <si>
    <t>card</t>
  </si>
  <si>
    <t>k/ɑ/r/d/</t>
  </si>
  <si>
    <t>h/i/r/ʧ//////////</t>
  </si>
  <si>
    <t>hiewrch</t>
  </si>
  <si>
    <t>"ayscidi</t>
  </si>
  <si>
    <t>care</t>
  </si>
  <si>
    <t>k/ɛ/r/</t>
  </si>
  <si>
    <t>ŋ/"/r///////////</t>
  </si>
  <si>
    <t>n"rr</t>
  </si>
  <si>
    <t>carriage</t>
  </si>
  <si>
    <t>k/æ/r/ɪ/ʤ/</t>
  </si>
  <si>
    <t>ŋ/ɔ/"/ɪə/z/////////</t>
  </si>
  <si>
    <t>ngueaw"ereze</t>
  </si>
  <si>
    <t>""l"di</t>
  </si>
  <si>
    <t>cart</t>
  </si>
  <si>
    <t>k/ɑ/r/t/</t>
  </si>
  <si>
    <t>"/"/r/jə//////////</t>
  </si>
  <si>
    <t>""r"</t>
  </si>
  <si>
    <t>"oi"ss</t>
  </si>
  <si>
    <t>cat</t>
  </si>
  <si>
    <t>k/æ/t/</t>
  </si>
  <si>
    <t>"/ɪə/"///////////</t>
  </si>
  <si>
    <t>"ere"</t>
  </si>
  <si>
    <t>ed""</t>
  </si>
  <si>
    <t>cause</t>
  </si>
  <si>
    <t>k/ɑ/z/</t>
  </si>
  <si>
    <t>"/"/jə///////////</t>
  </si>
  <si>
    <t>""i</t>
  </si>
  <si>
    <t>z""</t>
  </si>
  <si>
    <t>certain</t>
  </si>
  <si>
    <t>s/ɜ/r/t/ə/n/</t>
  </si>
  <si>
    <t>"/i/r/z/"/"////////</t>
  </si>
  <si>
    <t>"oewrze""</t>
  </si>
  <si>
    <t>"et""u"</t>
  </si>
  <si>
    <t>chain</t>
  </si>
  <si>
    <t>ʧ/eɪ/n/</t>
  </si>
  <si>
    <t>phiss</t>
  </si>
  <si>
    <t>chalk</t>
  </si>
  <si>
    <t>ʧ/ɑ/k/</t>
  </si>
  <si>
    <t>ʧ/eɪ/"///////////</t>
  </si>
  <si>
    <t>teet"</t>
  </si>
  <si>
    <t>tieu"</t>
  </si>
  <si>
    <t>chance</t>
  </si>
  <si>
    <t>ʧ/æ/n/s/</t>
  </si>
  <si>
    <t>gaighj"</t>
  </si>
  <si>
    <t>change</t>
  </si>
  <si>
    <t>ʧ/eɪ/n/ʤ/</t>
  </si>
  <si>
    <t>jə/ɪə/"/r//////////</t>
  </si>
  <si>
    <t>iier"rr</t>
  </si>
  <si>
    <t>ve"""</t>
  </si>
  <si>
    <t>cheap</t>
  </si>
  <si>
    <t>ʧ/i/p/</t>
  </si>
  <si>
    <t>w/"/w///////////</t>
  </si>
  <si>
    <t>wh"o</t>
  </si>
  <si>
    <t>ch""</t>
  </si>
  <si>
    <t>cheese</t>
  </si>
  <si>
    <t>ʧ/i/z/</t>
  </si>
  <si>
    <t>"/ɔɪ/t///////////</t>
  </si>
  <si>
    <t>"oied</t>
  </si>
  <si>
    <t>ti""</t>
  </si>
  <si>
    <t>chemical</t>
  </si>
  <si>
    <t>k/ɛ/m/ə/k/ə/l/</t>
  </si>
  <si>
    <t>"/"/"/"/"/e/z///////</t>
  </si>
  <si>
    <t>"""""ares</t>
  </si>
  <si>
    <t>""ftyu"ayer"</t>
  </si>
  <si>
    <t>chest</t>
  </si>
  <si>
    <t>ʧ/ɛ/s/t/</t>
  </si>
  <si>
    <t>"/"/jə/"//////////</t>
  </si>
  <si>
    <t>""j"</t>
  </si>
  <si>
    <t>stouy"dge</t>
  </si>
  <si>
    <t>chief</t>
  </si>
  <si>
    <t>ʧ/i/f/</t>
  </si>
  <si>
    <t>r/i/"///////////</t>
  </si>
  <si>
    <t>rhi"</t>
  </si>
  <si>
    <t>chin</t>
  </si>
  <si>
    <t>ʧ/ɪ/n/</t>
  </si>
  <si>
    <t>"/ɪə/ʤ///////////</t>
  </si>
  <si>
    <t>"eerj</t>
  </si>
  <si>
    <t>nui"</t>
  </si>
  <si>
    <t>church</t>
  </si>
  <si>
    <t>ʧ/ɜ/r/ʧ/</t>
  </si>
  <si>
    <t>"/"/"/ʤ//////////</t>
  </si>
  <si>
    <t>"""di</t>
  </si>
  <si>
    <t>"are""</t>
  </si>
  <si>
    <t>circle</t>
  </si>
  <si>
    <t>s/ɜ/r/k/ə/l/</t>
  </si>
  <si>
    <t>r/"/r/h/e/θ////////</t>
  </si>
  <si>
    <t>rr"rhwhearth</t>
  </si>
  <si>
    <t>n""zighwr</t>
  </si>
  <si>
    <t>clean</t>
  </si>
  <si>
    <t>k/l/i/n/</t>
  </si>
  <si>
    <t>k/jə/e/"//////////</t>
  </si>
  <si>
    <t>cki""</t>
  </si>
  <si>
    <t>"though</t>
  </si>
  <si>
    <t>clear</t>
  </si>
  <si>
    <t>k/l/ɪ/r/</t>
  </si>
  <si>
    <t>"/jə/ɪə/r//////////</t>
  </si>
  <si>
    <t>""eerrh</t>
  </si>
  <si>
    <t>"s"ed</t>
  </si>
  <si>
    <t>clock</t>
  </si>
  <si>
    <t>k/l/ɑ/k/</t>
  </si>
  <si>
    <t>"/ð/"/"//////////</t>
  </si>
  <si>
    <t>"th""</t>
  </si>
  <si>
    <t>""eidge</t>
  </si>
  <si>
    <t>cloth</t>
  </si>
  <si>
    <t>k/l/ɔ/θ/</t>
  </si>
  <si>
    <t>r/"/jʊə/θ//////////</t>
  </si>
  <si>
    <t>r"ure"</t>
  </si>
  <si>
    <t>""aift</t>
  </si>
  <si>
    <t>cloud</t>
  </si>
  <si>
    <t>k/l/aʊ/d/</t>
  </si>
  <si>
    <t>ŋ/"/"/ʃ//////////</t>
  </si>
  <si>
    <t>n""sh</t>
  </si>
  <si>
    <t>si"or"</t>
  </si>
  <si>
    <t>coal</t>
  </si>
  <si>
    <t>k/o/ʊ/l/</t>
  </si>
  <si>
    <t>"//"/θ//////////</t>
  </si>
  <si>
    <t>""th</t>
  </si>
  <si>
    <t>coat</t>
  </si>
  <si>
    <t>k/o/ʊ/t/</t>
  </si>
  <si>
    <t>"//jʊə/t//////////</t>
  </si>
  <si>
    <t>"ourtt</t>
  </si>
  <si>
    <t>"eigh"</t>
  </si>
  <si>
    <t>cold</t>
  </si>
  <si>
    <t>k/o/ʊ/l/d/</t>
  </si>
  <si>
    <t>ŋ//ʌ/ʃ/"/////////</t>
  </si>
  <si>
    <t>ngueoch"</t>
  </si>
  <si>
    <t>collar</t>
  </si>
  <si>
    <t>k/ɑ/l/ə/r/</t>
  </si>
  <si>
    <t>ŋ/"/"/jʊə/"/////////</t>
  </si>
  <si>
    <t>n""ure"</t>
  </si>
  <si>
    <t>st"y"nn</t>
  </si>
  <si>
    <t>color</t>
  </si>
  <si>
    <t>k/ʌ/l/ə/r/</t>
  </si>
  <si>
    <t>h/"/"/ɔ/r/////////</t>
  </si>
  <si>
    <t>wh""oorrh</t>
  </si>
  <si>
    <t>"uij""</t>
  </si>
  <si>
    <t>comb</t>
  </si>
  <si>
    <t>k/o/ʊ/m/</t>
  </si>
  <si>
    <t>ŋ//ɪə/"//////////</t>
  </si>
  <si>
    <t>near"</t>
  </si>
  <si>
    <t>"you"</t>
  </si>
  <si>
    <t>come</t>
  </si>
  <si>
    <t>k/ʌ/m/</t>
  </si>
  <si>
    <t>h/əʊ/"///////////</t>
  </si>
  <si>
    <t>how"</t>
  </si>
  <si>
    <t>"ai"</t>
  </si>
  <si>
    <t>comfort</t>
  </si>
  <si>
    <t>k/ʌ/m/f/ə/r/t/</t>
  </si>
  <si>
    <t>"/"/"/"/ə/ʃ/ʤ///////</t>
  </si>
  <si>
    <t>""""reshge</t>
  </si>
  <si>
    <t>""v"our"n</t>
  </si>
  <si>
    <t>committee</t>
  </si>
  <si>
    <t>k/ə/m/ɪ/t/i/</t>
  </si>
  <si>
    <t>"/ɒ/"/"/ʧ/ɪə////////</t>
  </si>
  <si>
    <t>"ho""tchier</t>
  </si>
  <si>
    <t>"auzet""</t>
  </si>
  <si>
    <t>common</t>
  </si>
  <si>
    <t>k/ɑ/m/ə/n/</t>
  </si>
  <si>
    <t>"/"/ʧ/"/h/////////</t>
  </si>
  <si>
    <t>""tch"wh</t>
  </si>
  <si>
    <t>""ph""</t>
  </si>
  <si>
    <t>company</t>
  </si>
  <si>
    <t>k/ʌ/m/p/ə/n/i/</t>
  </si>
  <si>
    <t>"/"/"/"/ə/ʃ/"///////</t>
  </si>
  <si>
    <t>""""ice"</t>
  </si>
  <si>
    <t>"oe""""ow</t>
  </si>
  <si>
    <t>comparison</t>
  </si>
  <si>
    <t>k/ə/m/p/ɛ/r/ə/s/ə/n/</t>
  </si>
  <si>
    <t>"/ɪə/"/"/ʌ/"/əʊ/jə/"/"////</t>
  </si>
  <si>
    <t>"ier""ou"oai""</t>
  </si>
  <si>
    <t>""mb""""""</t>
  </si>
  <si>
    <t>competition</t>
  </si>
  <si>
    <t>k/ɑ/m/p/ə/t/ɪ/ʃ/ə/n/</t>
  </si>
  <si>
    <t>"/aʊ/"/ʧ/"/s/jʊə/r/"/ʤ////</t>
  </si>
  <si>
    <t>"ou"ti"ss"r"di</t>
  </si>
  <si>
    <t>""""oe""x"z</t>
  </si>
  <si>
    <t>complete</t>
  </si>
  <si>
    <t>k/ə/m/p/l/i/t/</t>
  </si>
  <si>
    <t>h/i/"/"/ʤ/aɪ/"///////</t>
  </si>
  <si>
    <t>whe""geis"</t>
  </si>
  <si>
    <t>""""z""</t>
  </si>
  <si>
    <t>complex</t>
  </si>
  <si>
    <t>k/ɑ/m/p/l/ɛ/k/s/</t>
  </si>
  <si>
    <t>"/"/"/h/"/"/"/"//////</t>
  </si>
  <si>
    <t>"""h""""</t>
  </si>
  <si>
    <t>"ighft""""nn</t>
  </si>
  <si>
    <t>condition</t>
  </si>
  <si>
    <t>k/ə/n/d/ɪ/ʃ/ə/n/</t>
  </si>
  <si>
    <t>"/"/"/"/"/ʧ/"/ʒ//////</t>
  </si>
  <si>
    <t>"""""te"s</t>
  </si>
  <si>
    <t>""zzze"rh"sc</t>
  </si>
  <si>
    <t>connection</t>
  </si>
  <si>
    <t>k/ə/n/ɛ/k/ʃ/ə/n/</t>
  </si>
  <si>
    <t>"/e/ʧ/"/"/"/ɪə/jə//////</t>
  </si>
  <si>
    <t>"erete"""ieri</t>
  </si>
  <si>
    <t>i"""rhvou"</t>
  </si>
  <si>
    <t>conscious</t>
  </si>
  <si>
    <t>k/ɑ/n/ʃ/ə/s/</t>
  </si>
  <si>
    <t>l/"/ʤ/"/ɒ/"////////</t>
  </si>
  <si>
    <t>l"dge"o"</t>
  </si>
  <si>
    <t>seiewdge"ayer"</t>
  </si>
  <si>
    <t>control</t>
  </si>
  <si>
    <t>k/ə/n/t/r/o/ʊ/l/</t>
  </si>
  <si>
    <t>"/ɪə/ʤ/r/"//"/"//////</t>
  </si>
  <si>
    <t>"eardirh"""</t>
  </si>
  <si>
    <t>ft""serhuy"</t>
  </si>
  <si>
    <t>cook</t>
  </si>
  <si>
    <t>k/ʊ/k/</t>
  </si>
  <si>
    <t>"/ʊ/"///////////</t>
  </si>
  <si>
    <t>ti"i</t>
  </si>
  <si>
    <t>copper</t>
  </si>
  <si>
    <t>k/ɑ/p/ə/r/</t>
  </si>
  <si>
    <t>ŋ/eɪ/f/ɪə/"/////////</t>
  </si>
  <si>
    <t>ngeipheer"</t>
  </si>
  <si>
    <t>"y"ye"</t>
  </si>
  <si>
    <t>copy</t>
  </si>
  <si>
    <t>k/ɑ/p/i/</t>
  </si>
  <si>
    <t>k/"/"/ɪə//////////</t>
  </si>
  <si>
    <t>"""ere</t>
  </si>
  <si>
    <t>dieuev"</t>
  </si>
  <si>
    <t>cord</t>
  </si>
  <si>
    <t>k/ɔ/r/d/</t>
  </si>
  <si>
    <t>"/ɪə/jə/"//////////</t>
  </si>
  <si>
    <t>"erej"</t>
  </si>
  <si>
    <t>"uy""</t>
  </si>
  <si>
    <t>cork</t>
  </si>
  <si>
    <t>k/ɔ/r/k/</t>
  </si>
  <si>
    <t>ŋ/"/r/"//////////</t>
  </si>
  <si>
    <t>ngue"rr"</t>
  </si>
  <si>
    <t>""ss"</t>
  </si>
  <si>
    <t>cotton</t>
  </si>
  <si>
    <t>k/ɑ/t/ə/n/</t>
  </si>
  <si>
    <t>"/"/ŋ/jʊə/s/////////</t>
  </si>
  <si>
    <t>""nuress</t>
  </si>
  <si>
    <t>"""aysc</t>
  </si>
  <si>
    <t>cough</t>
  </si>
  <si>
    <t>k/ɑ/f/</t>
  </si>
  <si>
    <t>ŋ/"/θ///////////</t>
  </si>
  <si>
    <t>""st</t>
  </si>
  <si>
    <t>country</t>
  </si>
  <si>
    <t>k/ʌ/n/t/r/i/</t>
  </si>
  <si>
    <t>"/jʊə/"/"/ʤ/ɜ////////</t>
  </si>
  <si>
    <t>"our""dior</t>
  </si>
  <si>
    <t>""si"""</t>
  </si>
  <si>
    <t>cover</t>
  </si>
  <si>
    <t>k/ʌ/v/ə/r/</t>
  </si>
  <si>
    <t>"/jʊə/"/ɛ/"/////////</t>
  </si>
  <si>
    <t>"""ai"</t>
  </si>
  <si>
    <t>"ough"oin</t>
  </si>
  <si>
    <t>cow</t>
  </si>
  <si>
    <t>k/aʊ/</t>
  </si>
  <si>
    <t>jə/e////////////</t>
  </si>
  <si>
    <t>jare</t>
  </si>
  <si>
    <t>"ear</t>
  </si>
  <si>
    <t>crack</t>
  </si>
  <si>
    <t>k/r/æ/k/</t>
  </si>
  <si>
    <t>"/ʤ/əʊ/h//////////</t>
  </si>
  <si>
    <t>"jooh</t>
  </si>
  <si>
    <t>"nau"</t>
  </si>
  <si>
    <t>credit</t>
  </si>
  <si>
    <t>k/r/ɛ/d/ə/t/</t>
  </si>
  <si>
    <t>"/"/aɪ/"/jʊə/"////////</t>
  </si>
  <si>
    <t>""igh"ure"</t>
  </si>
  <si>
    <t>"rroi"ow"</t>
  </si>
  <si>
    <t>crime</t>
  </si>
  <si>
    <t>k/r/aɪ/m/</t>
  </si>
  <si>
    <t>ŋ/r/"/"//////////</t>
  </si>
  <si>
    <t>ngrh""</t>
  </si>
  <si>
    <t>""oedge</t>
  </si>
  <si>
    <t>cruel</t>
  </si>
  <si>
    <t>k/r/u/ə/l/</t>
  </si>
  <si>
    <t>h/z/əʊ/jʊə/"/////////</t>
  </si>
  <si>
    <t>hseowour"</t>
  </si>
  <si>
    <t>ith"""</t>
  </si>
  <si>
    <t>crush</t>
  </si>
  <si>
    <t>k/r/ʌ/ʃ/</t>
  </si>
  <si>
    <t>g/"/ɛ/"//////////</t>
  </si>
  <si>
    <t>gue"ai"</t>
  </si>
  <si>
    <t>"""b</t>
  </si>
  <si>
    <t>cry</t>
  </si>
  <si>
    <t>k/r/aɪ/</t>
  </si>
  <si>
    <t>"/jə/"///////////</t>
  </si>
  <si>
    <t>"i"</t>
  </si>
  <si>
    <t>si""</t>
  </si>
  <si>
    <t>cup</t>
  </si>
  <si>
    <t>k/ʌ/p/</t>
  </si>
  <si>
    <t>θ/əʊ/"///////////</t>
  </si>
  <si>
    <t>thow"</t>
  </si>
  <si>
    <t>current</t>
  </si>
  <si>
    <t>k/ɜ/r/ə/n/t/</t>
  </si>
  <si>
    <t>n/"/ʃ/ʌ/jə/"////////</t>
  </si>
  <si>
    <t>pn"chooi"</t>
  </si>
  <si>
    <t>"""eirse"</t>
  </si>
  <si>
    <t>curtain</t>
  </si>
  <si>
    <t>k/ɜ/r/t/ə/n/</t>
  </si>
  <si>
    <t>jə/u/"/"/jʊə/"////////</t>
  </si>
  <si>
    <t>jou""ure"</t>
  </si>
  <si>
    <t>"oi""""</t>
  </si>
  <si>
    <t>curve</t>
  </si>
  <si>
    <t>k/ɜ/r/v/</t>
  </si>
  <si>
    <t>stairdi"</t>
  </si>
  <si>
    <t>cushion</t>
  </si>
  <si>
    <t>k/ʊ/ʃ/ə/n/</t>
  </si>
  <si>
    <t>"/ɛ/"/"/"/////////</t>
  </si>
  <si>
    <t>"ea"""</t>
  </si>
  <si>
    <t>""ss""</t>
  </si>
  <si>
    <t>cut</t>
  </si>
  <si>
    <t>k/ʌ/t/</t>
  </si>
  <si>
    <t>damage</t>
  </si>
  <si>
    <t>d/æ/m/ə/ʤ/</t>
  </si>
  <si>
    <t>jə/"/b/"/jə/////////</t>
  </si>
  <si>
    <t>i"b"i</t>
  </si>
  <si>
    <t>ftyj"ti</t>
  </si>
  <si>
    <t>danger</t>
  </si>
  <si>
    <t>d/eɪ/n/ʤ/ə/r/</t>
  </si>
  <si>
    <t>"/jʊə/n/r/ɪə/ʃ////////</t>
  </si>
  <si>
    <t>"ureknrreerti</t>
  </si>
  <si>
    <t>dyou"s"pn</t>
  </si>
  <si>
    <t>dark</t>
  </si>
  <si>
    <t>d/ɑ/r/k/</t>
  </si>
  <si>
    <t>θ/ɜ/"/"//////////</t>
  </si>
  <si>
    <t>thyr""</t>
  </si>
  <si>
    <t>di"""</t>
  </si>
  <si>
    <t>daughter</t>
  </si>
  <si>
    <t>d/ɔ/t/ə/r/</t>
  </si>
  <si>
    <t>"/ɪə/ʃ/"/"/////////</t>
  </si>
  <si>
    <t>"eresci""</t>
  </si>
  <si>
    <t>""""ce</t>
  </si>
  <si>
    <t>day</t>
  </si>
  <si>
    <t>d/eɪ/</t>
  </si>
  <si>
    <t>"/eɪ////////////</t>
  </si>
  <si>
    <t>"eigh</t>
  </si>
  <si>
    <t>tcheue</t>
  </si>
  <si>
    <t>dead</t>
  </si>
  <si>
    <t>d/ɛ/d/</t>
  </si>
  <si>
    <t>ʃ/ɑ/"///////////</t>
  </si>
  <si>
    <t>ceear"</t>
  </si>
  <si>
    <t>"ouy"</t>
  </si>
  <si>
    <t>dear</t>
  </si>
  <si>
    <t>d/ɪ/r/</t>
  </si>
  <si>
    <t>"/əʊ/l///////////</t>
  </si>
  <si>
    <t>"ewll</t>
  </si>
  <si>
    <t>"yough</t>
  </si>
  <si>
    <t>death</t>
  </si>
  <si>
    <t>d/ɛ/θ/</t>
  </si>
  <si>
    <t>"/i/jə///////////</t>
  </si>
  <si>
    <t>"oe"</t>
  </si>
  <si>
    <t>debt</t>
  </si>
  <si>
    <t>d/ɛ/t/</t>
  </si>
  <si>
    <t>f/"/"///////////</t>
  </si>
  <si>
    <t>ph""</t>
  </si>
  <si>
    <t>""sh</t>
  </si>
  <si>
    <t>decision</t>
  </si>
  <si>
    <t>d/ɪ/s/ɪ/ʒ/ə/n/</t>
  </si>
  <si>
    <t>"/"/z/aɪ/r/e/z///////</t>
  </si>
  <si>
    <t>""zeighrrayerz</t>
  </si>
  <si>
    <t>"oughthis"""</t>
  </si>
  <si>
    <t>deep</t>
  </si>
  <si>
    <t>d/i/p/</t>
  </si>
  <si>
    <t>di""</t>
  </si>
  <si>
    <t>degree</t>
  </si>
  <si>
    <t>d/ɪ/g/r/i/</t>
  </si>
  <si>
    <t>z/"/ʤ/ʤ/ə/////////</t>
  </si>
  <si>
    <t>""gejre</t>
  </si>
  <si>
    <t>sh"""u</t>
  </si>
  <si>
    <t>delicate</t>
  </si>
  <si>
    <t>d/ɛ/l/ə/k/ə/t/</t>
  </si>
  <si>
    <t>ʧ/"/ʧ/"/"/jʊə/r///////</t>
  </si>
  <si>
    <t>ch"te""ourrr</t>
  </si>
  <si>
    <t>"eirzz""yr"</t>
  </si>
  <si>
    <t>dependent</t>
  </si>
  <si>
    <t>d/ɪ/p/ɛ/n/d/ə/n/t/</t>
  </si>
  <si>
    <t>"/e/ʤ/ɪə/"/"/jʊə/h/ʧ/////</t>
  </si>
  <si>
    <t>"eirgeear""urehti</t>
  </si>
  <si>
    <t>dio"is""owdi"</t>
  </si>
  <si>
    <t>design</t>
  </si>
  <si>
    <t>d/ɪ/z/aɪ/n/</t>
  </si>
  <si>
    <t>n/"/ʧ/ɔ/t/////////</t>
  </si>
  <si>
    <t>n"chawth</t>
  </si>
  <si>
    <t>desire</t>
  </si>
  <si>
    <t>d/ɪ/z/a/ɪə/r/</t>
  </si>
  <si>
    <t>r/eɪ/r//jʊə/"////////</t>
  </si>
  <si>
    <t>rheirrour"</t>
  </si>
  <si>
    <t>ris""z</t>
  </si>
  <si>
    <t>destruction</t>
  </si>
  <si>
    <t>d/ɪ/s/t/r/ʌ/k/ʃ/ə/n/</t>
  </si>
  <si>
    <t>ʃ/u/m/"/"/"/jə/"/ɪ/"////</t>
  </si>
  <si>
    <t>ciomn"""""ie"</t>
  </si>
  <si>
    <t>"""kn"""j""</t>
  </si>
  <si>
    <t>detail</t>
  </si>
  <si>
    <t>d/ɪ/t/eɪ/l/</t>
  </si>
  <si>
    <t>ŋ/ʌ/"/"/"/////////</t>
  </si>
  <si>
    <t>ngu"""</t>
  </si>
  <si>
    <t>""knai"</t>
  </si>
  <si>
    <t>development</t>
  </si>
  <si>
    <t>d/ɪ/v/ɛ/l/ə/p/m/ə/n/t/</t>
  </si>
  <si>
    <t>"/ɔ/"/"/ʤ/aɪ/ʧ/n/ɪə/"/ʧ///</t>
  </si>
  <si>
    <t>"or""dgeaitiknere""</t>
  </si>
  <si>
    <t>"""o""""""tu</t>
  </si>
  <si>
    <t>different</t>
  </si>
  <si>
    <t>d/ɪ/f/ə/r/ə/n/t/</t>
  </si>
  <si>
    <t>"/jʊə/"/"/"/ɛ/ʃ/"//////</t>
  </si>
  <si>
    <t>"our"""eici"</t>
  </si>
  <si>
    <t>nn""air"eer""</t>
  </si>
  <si>
    <t>digestion</t>
  </si>
  <si>
    <t>d/aɪ/ʤ/ɛ/s/ʧ/ə/n/</t>
  </si>
  <si>
    <t>"/u/"/"/ʤ/"/e/ʃ//////</t>
  </si>
  <si>
    <t>""""ge"airce</t>
  </si>
  <si>
    <t>"uyyoo"diieudi</t>
  </si>
  <si>
    <t>direction</t>
  </si>
  <si>
    <t>d/ə/r/ɛ/k/ʃ/ə/n/</t>
  </si>
  <si>
    <t>r/e/ʃ/aɪ/"/"/u/jə//////</t>
  </si>
  <si>
    <t>rhereciye""oej</t>
  </si>
  <si>
    <t>""""""ayertch</t>
  </si>
  <si>
    <t>dirty</t>
  </si>
  <si>
    <t>d/ɜ/r/t/i/</t>
  </si>
  <si>
    <t>ŋ/u/ʤ/"/e/////////</t>
  </si>
  <si>
    <t>ngueoeuge"ere</t>
  </si>
  <si>
    <t>"ier""ouy</t>
  </si>
  <si>
    <t>discovery</t>
  </si>
  <si>
    <t>d/ɪ/s/k/ʌ/v/ə/r/i/</t>
  </si>
  <si>
    <t>l/"/ʧ/jə/e/θ/ɔ/ʃ/ɜ/////</t>
  </si>
  <si>
    <t>l"tejeirthoorser</t>
  </si>
  <si>
    <t>"y""""yutch"</t>
  </si>
  <si>
    <t>discussion</t>
  </si>
  <si>
    <t>d/ɪ/s/k/ʌ/ʃ/ə/n/</t>
  </si>
  <si>
    <t>"/i/"/r/jʊə/ŋ/e/ʤ//////</t>
  </si>
  <si>
    <t>"ee"rurenareg</t>
  </si>
  <si>
    <t>d"""ere"""</t>
  </si>
  <si>
    <t>disease</t>
  </si>
  <si>
    <t>d/ɪ/z/i/z/</t>
  </si>
  <si>
    <t>jə/i/r/jʊə/"/////////</t>
  </si>
  <si>
    <t>iie"ure"</t>
  </si>
  <si>
    <t>"eerdi"</t>
  </si>
  <si>
    <t>disgust</t>
  </si>
  <si>
    <t>d/ɪ/s/g/ʌ/s/t/</t>
  </si>
  <si>
    <t>"/"/"/ʃ/"/"/"///////</t>
  </si>
  <si>
    <t>"""ti"""</t>
  </si>
  <si>
    <t>tua"""kn"</t>
  </si>
  <si>
    <t>distance</t>
  </si>
  <si>
    <t>d/ɪ/s/t/ə/n/s/</t>
  </si>
  <si>
    <t>"/ʌ/"/z/e/ŋ/"///////</t>
  </si>
  <si>
    <t>"oo"zzairn"</t>
  </si>
  <si>
    <t>thai""er"j</t>
  </si>
  <si>
    <t>distribution</t>
  </si>
  <si>
    <t>d/ɪ/s/t/r/ə/b/ju/ʃ/ə/n/</t>
  </si>
  <si>
    <t>"/"/"/"/r/"/ð/"/ʒ/"/ŋ///</t>
  </si>
  <si>
    <t>""""rh"th"si"n</t>
  </si>
  <si>
    <t>"y"sedge""ieu"eus</t>
  </si>
  <si>
    <t>division</t>
  </si>
  <si>
    <t>d/ɪ/v/ɪ/ʒ/ə/n/</t>
  </si>
  <si>
    <t>"/ɪə/"/"/"/ɪə/m///////</t>
  </si>
  <si>
    <t>"""""earmm</t>
  </si>
  <si>
    <t>ph""oe""zz</t>
  </si>
  <si>
    <t>do</t>
  </si>
  <si>
    <t>d/u/</t>
  </si>
  <si>
    <t>"au</t>
  </si>
  <si>
    <t>dog</t>
  </si>
  <si>
    <t>d/ɔ/g/</t>
  </si>
  <si>
    <t>"/ɜ/ŋ///////////</t>
  </si>
  <si>
    <t>"ourngue</t>
  </si>
  <si>
    <t>seewr</t>
  </si>
  <si>
    <t>door</t>
  </si>
  <si>
    <t>d/ɔ/r/</t>
  </si>
  <si>
    <t>j"di</t>
  </si>
  <si>
    <t>doubt</t>
  </si>
  <si>
    <t>d/aʊ/t/</t>
  </si>
  <si>
    <t>"ieuss</t>
  </si>
  <si>
    <t>down</t>
  </si>
  <si>
    <t>d/aʊ/n/</t>
  </si>
  <si>
    <t>r/eɪ/"///////////</t>
  </si>
  <si>
    <t>wrai"</t>
  </si>
  <si>
    <t>drain</t>
  </si>
  <si>
    <t>d/r/eɪ/n/</t>
  </si>
  <si>
    <t>ʤ/r/i/"//////////</t>
  </si>
  <si>
    <t>dire"</t>
  </si>
  <si>
    <t>"ss"d</t>
  </si>
  <si>
    <t>drawer</t>
  </si>
  <si>
    <t>d/r/ɔ/r/</t>
  </si>
  <si>
    <t>jə/r/i/ʤ//////////</t>
  </si>
  <si>
    <t>jrrige</t>
  </si>
  <si>
    <t>"lloi"</t>
  </si>
  <si>
    <t>dress</t>
  </si>
  <si>
    <t>d/r/ɛ/s/</t>
  </si>
  <si>
    <t>"/ʤ/"/"//////////</t>
  </si>
  <si>
    <t>"ge""</t>
  </si>
  <si>
    <t>drink</t>
  </si>
  <si>
    <t>d/r/ɪ/ŋ/k/</t>
  </si>
  <si>
    <t>"/r/"/jə/"/////////</t>
  </si>
  <si>
    <t>"rh"j"</t>
  </si>
  <si>
    <t>tuzzye""</t>
  </si>
  <si>
    <t>drive</t>
  </si>
  <si>
    <t>d/r/aɪ/v/</t>
  </si>
  <si>
    <t>"/"/ɜ/ʃ//////////</t>
  </si>
  <si>
    <t>""orch</t>
  </si>
  <si>
    <t>"s""</t>
  </si>
  <si>
    <t>drop</t>
  </si>
  <si>
    <t>d/r/ɑ/p/</t>
  </si>
  <si>
    <t>"/ʒ/i/"//////////</t>
  </si>
  <si>
    <t>"siee"</t>
  </si>
  <si>
    <t>l"et"</t>
  </si>
  <si>
    <t>dry</t>
  </si>
  <si>
    <t>d/r/aɪ/</t>
  </si>
  <si>
    <t>ʤ/ʤ/"///////////</t>
  </si>
  <si>
    <t>dig"</t>
  </si>
  <si>
    <t>dust</t>
  </si>
  <si>
    <t>d/ʌ/s/t/</t>
  </si>
  <si>
    <t>"/jʊə/ʤ/h//////////</t>
  </si>
  <si>
    <t>"urejh</t>
  </si>
  <si>
    <t>st"seft</t>
  </si>
  <si>
    <t>i/r/</t>
  </si>
  <si>
    <t>"wr</t>
  </si>
  <si>
    <t>ei"</t>
  </si>
  <si>
    <t>early</t>
  </si>
  <si>
    <t>ɜ/r/l/i/</t>
  </si>
  <si>
    <t>u/"/"/"//////////</t>
  </si>
  <si>
    <t>ou"""</t>
  </si>
  <si>
    <t>earth</t>
  </si>
  <si>
    <t>ɜ/r/θ/</t>
  </si>
  <si>
    <t>ɪə/θ/θ///////////</t>
  </si>
  <si>
    <t>ierthth</t>
  </si>
  <si>
    <t>"shlf</t>
  </si>
  <si>
    <t>east</t>
  </si>
  <si>
    <t>i/s/t/</t>
  </si>
  <si>
    <t>jʊə/r/"///////////</t>
  </si>
  <si>
    <t>ourr"</t>
  </si>
  <si>
    <t>edge</t>
  </si>
  <si>
    <t>ɛ/ʤ/</t>
  </si>
  <si>
    <t>"j</t>
  </si>
  <si>
    <t>education</t>
  </si>
  <si>
    <t>ɛ/ʤ/ə/k/eɪ/ʃ/ə/n/</t>
  </si>
  <si>
    <t>ɔ/jə/"/h/"/h/ɪə/"//////</t>
  </si>
  <si>
    <t>ori"wh"heer"</t>
  </si>
  <si>
    <t>""""y"""</t>
  </si>
  <si>
    <t>effect</t>
  </si>
  <si>
    <t>ɪ/f/ɛ/k/t/</t>
  </si>
  <si>
    <t>ɒ/"/ɜ/ʤ/"/////////</t>
  </si>
  <si>
    <t>ho"eardi"</t>
  </si>
  <si>
    <t>ie"""pn</t>
  </si>
  <si>
    <t>egg</t>
  </si>
  <si>
    <t>ɛ/g/</t>
  </si>
  <si>
    <t>ʊ/h////////////</t>
  </si>
  <si>
    <t>ooh</t>
  </si>
  <si>
    <t>au"</t>
  </si>
  <si>
    <t>elastic</t>
  </si>
  <si>
    <t>ɪ/l/æ/s/t/ɪ/k/</t>
  </si>
  <si>
    <t>"/jə/əʊ/"/θ/"/"///////</t>
  </si>
  <si>
    <t>"joa""""</t>
  </si>
  <si>
    <t>ouy"""tiier"</t>
  </si>
  <si>
    <t>electric</t>
  </si>
  <si>
    <t>ɪ/l/ɛ/k/t/r/ɪ/k/</t>
  </si>
  <si>
    <t>ɛ/"/"/"/ʤ/l/"/jə//////</t>
  </si>
  <si>
    <t>ea"""dill"i</t>
  </si>
  <si>
    <t>"""""""ch</t>
  </si>
  <si>
    <t>end</t>
  </si>
  <si>
    <t>ɛ/n/d/</t>
  </si>
  <si>
    <t>ye"zz</t>
  </si>
  <si>
    <t>engine</t>
  </si>
  <si>
    <t>ɛ/n/ʤ/ə/n/</t>
  </si>
  <si>
    <t>ɛ/"/"/ɑ/"/////////</t>
  </si>
  <si>
    <t>ai""a"</t>
  </si>
  <si>
    <t>ystu""</t>
  </si>
  <si>
    <t>enough</t>
  </si>
  <si>
    <t>ɪ/n/ʌ/f/</t>
  </si>
  <si>
    <t>"/ʃ/ɒ/"//////////</t>
  </si>
  <si>
    <t>"shho"</t>
  </si>
  <si>
    <t>equal</t>
  </si>
  <si>
    <t>i/k/w/ə/l/</t>
  </si>
  <si>
    <t>aɪ/k/"/e/"/////////</t>
  </si>
  <si>
    <t>iek"ere"</t>
  </si>
  <si>
    <t>"""isci</t>
  </si>
  <si>
    <t>error</t>
  </si>
  <si>
    <t>ɛ/r/ə/r/</t>
  </si>
  <si>
    <t>u/ʤ/ɪə/"//////////</t>
  </si>
  <si>
    <t>oeudiear"</t>
  </si>
  <si>
    <t>"disdi</t>
  </si>
  <si>
    <t>even</t>
  </si>
  <si>
    <t>i/v/ɪ/n/</t>
  </si>
  <si>
    <t>"/b/ɜ/"//////////</t>
  </si>
  <si>
    <t>"byr"</t>
  </si>
  <si>
    <t>"""s</t>
  </si>
  <si>
    <t>event</t>
  </si>
  <si>
    <t>ɪ/v/ɛ/n/t/</t>
  </si>
  <si>
    <t>"/"/ju/ʃ/"/////////</t>
  </si>
  <si>
    <t>""yous"</t>
  </si>
  <si>
    <t>o""ci"</t>
  </si>
  <si>
    <t>ever</t>
  </si>
  <si>
    <t>ɛ/v/ə/r/</t>
  </si>
  <si>
    <t>"""rh</t>
  </si>
  <si>
    <t>oistus</t>
  </si>
  <si>
    <t>every</t>
  </si>
  <si>
    <t>ɛ/v/ə/r/i/</t>
  </si>
  <si>
    <t>"/ʤ/əʊ/h/"/////////</t>
  </si>
  <si>
    <t>"geeauwh"</t>
  </si>
  <si>
    <t>"s"dgeei</t>
  </si>
  <si>
    <t>example</t>
  </si>
  <si>
    <t>ɪ/g/z/æ/m/p/ə/l/</t>
  </si>
  <si>
    <t>aɪ/"/h/"/m/ʃ/e/"//////</t>
  </si>
  <si>
    <t>ai"""mbceear"</t>
  </si>
  <si>
    <t>ayer"""""oorh</t>
  </si>
  <si>
    <t>exchange</t>
  </si>
  <si>
    <t>ɪ/k/s/ʧ/eɪ/n/ʤ/</t>
  </si>
  <si>
    <t>"/"/"/"/ə/"/jə///////</t>
  </si>
  <si>
    <t>""""our"i</t>
  </si>
  <si>
    <t>"ckdgeteayer""</t>
  </si>
  <si>
    <t>existence</t>
  </si>
  <si>
    <t>ɛ/g/z/ɪ/s/t/ə/n/s/</t>
  </si>
  <si>
    <t>i/"/"/ɔ/"/"/jʊə/ʤ/h/////</t>
  </si>
  <si>
    <t>ey""oor"""geh</t>
  </si>
  <si>
    <t>""""ph""ti"</t>
  </si>
  <si>
    <t>expansion</t>
  </si>
  <si>
    <t>ɪ/k/s/p/æ/n/ʃ/ə/n/</t>
  </si>
  <si>
    <t>"/ʤ/ʤ/"/ə/ʤ/s/"/"/////</t>
  </si>
  <si>
    <t>"jj"redgese""</t>
  </si>
  <si>
    <t>""nn""dgegh""</t>
  </si>
  <si>
    <t>experience</t>
  </si>
  <si>
    <t>ɪ/k/s/p/ɪ/r/i/ə/n/s/</t>
  </si>
  <si>
    <t>"/"/ʧ/"/ɔ/z/"/"/"/v////</t>
  </si>
  <si>
    <t>""tch"ors"""f</t>
  </si>
  <si>
    <t>"""thouyrheerew"ss</t>
  </si>
  <si>
    <t>expert</t>
  </si>
  <si>
    <t>ɛ/k/s/p/ə/r/t/</t>
  </si>
  <si>
    <t>"/k/"/"/"/"/"///////</t>
  </si>
  <si>
    <t>"cc"""""</t>
  </si>
  <si>
    <t>oi"""ouydge"</t>
  </si>
  <si>
    <t>eye</t>
  </si>
  <si>
    <t>aɪ/</t>
  </si>
  <si>
    <t>aɪ/////////////</t>
  </si>
  <si>
    <t>face</t>
  </si>
  <si>
    <t>f/eɪ/s/</t>
  </si>
  <si>
    <t>ghu"</t>
  </si>
  <si>
    <t>fact</t>
  </si>
  <si>
    <t>f/æ/k/t/</t>
  </si>
  <si>
    <t>f/ɪə/"/ʤ//////////</t>
  </si>
  <si>
    <t>fier"ge</t>
  </si>
  <si>
    <t>"ui""</t>
  </si>
  <si>
    <t>fall</t>
  </si>
  <si>
    <t>f/ɔ/l/</t>
  </si>
  <si>
    <t>ʤ/u/"///////////</t>
  </si>
  <si>
    <t>dioe"</t>
  </si>
  <si>
    <t>"igh"</t>
  </si>
  <si>
    <t>family</t>
  </si>
  <si>
    <t>f/æ/m/ə/l/i/</t>
  </si>
  <si>
    <t>ʧ/ɪə/"/u/"/e////////</t>
  </si>
  <si>
    <t>chere"ew"ere</t>
  </si>
  <si>
    <t>"""ou""</t>
  </si>
  <si>
    <t>far</t>
  </si>
  <si>
    <t>f/ɑ/r/</t>
  </si>
  <si>
    <t>θ/ɑ/l///////////</t>
  </si>
  <si>
    <t>th"l</t>
  </si>
  <si>
    <t>farm</t>
  </si>
  <si>
    <t>f/ɑ/r/m/</t>
  </si>
  <si>
    <t>ss""ff</t>
  </si>
  <si>
    <t>fat</t>
  </si>
  <si>
    <t>f/æ/t/</t>
  </si>
  <si>
    <t>"/əʊ/ʧ///////////</t>
  </si>
  <si>
    <t>"eauti</t>
  </si>
  <si>
    <t>father</t>
  </si>
  <si>
    <t>f/ɑ/ð/ə/r/</t>
  </si>
  <si>
    <t>"/"/"/"/"/////////</t>
  </si>
  <si>
    <t>"oughjiss</t>
  </si>
  <si>
    <t>fear</t>
  </si>
  <si>
    <t>f/ɪ/r/</t>
  </si>
  <si>
    <t>"eai</t>
  </si>
  <si>
    <t>zzy"</t>
  </si>
  <si>
    <t>feather</t>
  </si>
  <si>
    <t>f/ɛ/ð/ə/r/</t>
  </si>
  <si>
    <t>ʒ/ɪə/ʧ/e/"/////////</t>
  </si>
  <si>
    <t>sierteayer"</t>
  </si>
  <si>
    <t>ftet""d</t>
  </si>
  <si>
    <t>feeble</t>
  </si>
  <si>
    <t>f/i/b/ə/l/</t>
  </si>
  <si>
    <t>"/ɛ/"/"/ʤ/////////</t>
  </si>
  <si>
    <t>"e""dge</t>
  </si>
  <si>
    <t>"ei"ois</t>
  </si>
  <si>
    <t>feeling</t>
  </si>
  <si>
    <t>f/i/l/ɪ/ŋ/</t>
  </si>
  <si>
    <t>r/əʊ/"/u/"/////////</t>
  </si>
  <si>
    <t>rhew"ui"</t>
  </si>
  <si>
    <t>"""eigh"</t>
  </si>
  <si>
    <t>female</t>
  </si>
  <si>
    <t>f/i/m/eɪ/l/</t>
  </si>
  <si>
    <t>v/"/"/ɑ/h/////////</t>
  </si>
  <si>
    <t>"""arh</t>
  </si>
  <si>
    <t>"""oiwr</t>
  </si>
  <si>
    <t>fertile</t>
  </si>
  <si>
    <t>f/ɜ/r/t/ə/l/</t>
  </si>
  <si>
    <t>"/jʊə/r/t/"/r////////</t>
  </si>
  <si>
    <t>"urerrtt"r</t>
  </si>
  <si>
    <t>te"""ayps</t>
  </si>
  <si>
    <t>fiction</t>
  </si>
  <si>
    <t>f/ɪ/k/ʃ/ə/n/</t>
  </si>
  <si>
    <t>r/"/"/ʤ/e/ʤ////////</t>
  </si>
  <si>
    <t>rr""dieirdge</t>
  </si>
  <si>
    <t>"y""""</t>
  </si>
  <si>
    <t>field</t>
  </si>
  <si>
    <t>f/i/l/d/</t>
  </si>
  <si>
    <t>"""j</t>
  </si>
  <si>
    <t>""chs</t>
  </si>
  <si>
    <t>fight</t>
  </si>
  <si>
    <t>f/aɪ/t/</t>
  </si>
  <si>
    <t>ʃ/u/h///////////</t>
  </si>
  <si>
    <t>sciuih</t>
  </si>
  <si>
    <t>finger</t>
  </si>
  <si>
    <t>f/ɪ/ŋ/g/ə/r/</t>
  </si>
  <si>
    <t>"/"/ŋ/"/"/ʤ////////</t>
  </si>
  <si>
    <t>""ng""gg</t>
  </si>
  <si>
    <t>v"""ou"</t>
  </si>
  <si>
    <t>fire</t>
  </si>
  <si>
    <t>f/a/ɪə/r/</t>
  </si>
  <si>
    <t>f//"/"//////////</t>
  </si>
  <si>
    <t>lf""</t>
  </si>
  <si>
    <t>""di</t>
  </si>
  <si>
    <t>first</t>
  </si>
  <si>
    <t>f/ɜ/r/s/t/</t>
  </si>
  <si>
    <t>"/jʊə/"/r/ʧ/////////</t>
  </si>
  <si>
    <t>"ure"rrtch</t>
  </si>
  <si>
    <t>""""v</t>
  </si>
  <si>
    <t>fish</t>
  </si>
  <si>
    <t>f/ɪ/ʃ/</t>
  </si>
  <si>
    <t>"audge</t>
  </si>
  <si>
    <t>fixed</t>
  </si>
  <si>
    <t>f/ɪ/k/s/t/</t>
  </si>
  <si>
    <t>θ/"/"/"/"/////////</t>
  </si>
  <si>
    <t>""""ss</t>
  </si>
  <si>
    <t>flag</t>
  </si>
  <si>
    <t>f/l/æ/g/</t>
  </si>
  <si>
    <t>flame</t>
  </si>
  <si>
    <t>f/l/eɪ/m/</t>
  </si>
  <si>
    <t>"""dge</t>
  </si>
  <si>
    <t>ft"""</t>
  </si>
  <si>
    <t>flat</t>
  </si>
  <si>
    <t>f/l/æ/t/</t>
  </si>
  <si>
    <t>"/z/"/r//////////</t>
  </si>
  <si>
    <t>"ss"rr</t>
  </si>
  <si>
    <t>""y"</t>
  </si>
  <si>
    <t>flight</t>
  </si>
  <si>
    <t>f/l/aɪ/t/</t>
  </si>
  <si>
    <t>b/ʤ/"/"//////////</t>
  </si>
  <si>
    <t>bdi""</t>
  </si>
  <si>
    <t>phdgeys</t>
  </si>
  <si>
    <t>floor</t>
  </si>
  <si>
    <t>f/l/ɔ/r/</t>
  </si>
  <si>
    <t>d/z/"/r//////////</t>
  </si>
  <si>
    <t>dz"r</t>
  </si>
  <si>
    <t>"sioith</t>
  </si>
  <si>
    <t>flower</t>
  </si>
  <si>
    <t>f/l/aʊ/ə/r/</t>
  </si>
  <si>
    <t>"/l/"/e/r/////////</t>
  </si>
  <si>
    <t>"ll"earrr</t>
  </si>
  <si>
    <t>"mbeiruren</t>
  </si>
  <si>
    <t>fly</t>
  </si>
  <si>
    <t>f/l/aɪ/</t>
  </si>
  <si>
    <t>fold</t>
  </si>
  <si>
    <t>f/o/ʊ/l/d/</t>
  </si>
  <si>
    <t>"//"/r/"/////////</t>
  </si>
  <si>
    <t>""th"</t>
  </si>
  <si>
    <t>food</t>
  </si>
  <si>
    <t>f/u/d/</t>
  </si>
  <si>
    <t>θ/"/ʤ///////////</t>
  </si>
  <si>
    <t>th"ge</t>
  </si>
  <si>
    <t>foolish</t>
  </si>
  <si>
    <t>f/u/l/ɪ/ʃ/</t>
  </si>
  <si>
    <t>"/"/r/ɪ/"/////////</t>
  </si>
  <si>
    <t>""rh""</t>
  </si>
  <si>
    <t>""tu""</t>
  </si>
  <si>
    <t>foot</t>
  </si>
  <si>
    <t>f/ʊ/t/</t>
  </si>
  <si>
    <t>"/ɪə/p///////////</t>
  </si>
  <si>
    <t>"eerpp</t>
  </si>
  <si>
    <t>ff""</t>
  </si>
  <si>
    <t>for</t>
  </si>
  <si>
    <t>f/ɔ/r/</t>
  </si>
  <si>
    <t>"/ɔ/θ///////////</t>
  </si>
  <si>
    <t>"awth</t>
  </si>
  <si>
    <t>force</t>
  </si>
  <si>
    <t>f/ɔ/r/s/</t>
  </si>
  <si>
    <t>"/ɜ/r/ʤ//////////</t>
  </si>
  <si>
    <t>""rj</t>
  </si>
  <si>
    <t>ftyu""</t>
  </si>
  <si>
    <t>fork</t>
  </si>
  <si>
    <t>f/ɔ/r/k/</t>
  </si>
  <si>
    <t>"/aɪ/"/"//////////</t>
  </si>
  <si>
    <t>"eigh""</t>
  </si>
  <si>
    <t>"y""</t>
  </si>
  <si>
    <t>form</t>
  </si>
  <si>
    <t>f/ɔ/r/m/</t>
  </si>
  <si>
    <t>"/ɜ/ʃ/"//////////</t>
  </si>
  <si>
    <t>"ursh"</t>
  </si>
  <si>
    <t>"oy""</t>
  </si>
  <si>
    <t>forward</t>
  </si>
  <si>
    <t>f/ɔ/r/w/ə/r/d/</t>
  </si>
  <si>
    <t>"/ʌ/"/"/ɪə/ŋ/ʃ///////</t>
  </si>
  <si>
    <t>"oo""erengci</t>
  </si>
  <si>
    <t>""j"eujn</t>
  </si>
  <si>
    <t>fowl</t>
  </si>
  <si>
    <t>f/aʊ/l/</t>
  </si>
  <si>
    <t>fouych</t>
  </si>
  <si>
    <t>frame</t>
  </si>
  <si>
    <t>f/r/eɪ/m/</t>
  </si>
  <si>
    <t>v/r/əʊ/"//////////</t>
  </si>
  <si>
    <t>phro"</t>
  </si>
  <si>
    <t>f"""</t>
  </si>
  <si>
    <t>free</t>
  </si>
  <si>
    <t>f/r/i/</t>
  </si>
  <si>
    <t>ʤ/"/ə///////////</t>
  </si>
  <si>
    <t>di"er</t>
  </si>
  <si>
    <t>ssdior</t>
  </si>
  <si>
    <t>frequent</t>
  </si>
  <si>
    <t>f/r/i/k/w/ə/n/t/</t>
  </si>
  <si>
    <t>"/jə/ɪə/"/s/jʊə/"/ʃ//////</t>
  </si>
  <si>
    <t>"ieer"stour"ci</t>
  </si>
  <si>
    <t>gg""""oughpsze</t>
  </si>
  <si>
    <t>friend</t>
  </si>
  <si>
    <t>f/r/ɛ/n/d/</t>
  </si>
  <si>
    <t>"/"/ɪ/"/"/////////</t>
  </si>
  <si>
    <t>""i""</t>
  </si>
  <si>
    <t>zeth"""</t>
  </si>
  <si>
    <t>from</t>
  </si>
  <si>
    <t>f/r/ʌ/m/</t>
  </si>
  <si>
    <t>ŋ/jə/e/"//////////</t>
  </si>
  <si>
    <t>"jere"</t>
  </si>
  <si>
    <t>"wruy"</t>
  </si>
  <si>
    <t>front</t>
  </si>
  <si>
    <t>f/r/ʌ/n/t/</t>
  </si>
  <si>
    <t>r/ʤ/"/"/"/////////</t>
  </si>
  <si>
    <t>rhge"""</t>
  </si>
  <si>
    <t>fruit</t>
  </si>
  <si>
    <t>f/r/u/t/</t>
  </si>
  <si>
    <t>z/ʤ/ɪə/"//////////</t>
  </si>
  <si>
    <t>zejere"</t>
  </si>
  <si>
    <t>se"""</t>
  </si>
  <si>
    <t>full</t>
  </si>
  <si>
    <t>f/ʊ/l/</t>
  </si>
  <si>
    <t>m/aɪ/s///////////</t>
  </si>
  <si>
    <t>misps</t>
  </si>
  <si>
    <t>future</t>
  </si>
  <si>
    <t>f/ju/ʧ/ə/r/</t>
  </si>
  <si>
    <t>"/"/ʧ/"/"/////////</t>
  </si>
  <si>
    <t>ft""ouy"</t>
  </si>
  <si>
    <t>garden</t>
  </si>
  <si>
    <t>g/ɑ/r/d/ə/n/</t>
  </si>
  <si>
    <t>ŋ/u/ʧ/z/"/z////////</t>
  </si>
  <si>
    <t>ngueotch"""</t>
  </si>
  <si>
    <t>""ti"ure"</t>
  </si>
  <si>
    <t>general</t>
  </si>
  <si>
    <t>ʤ/ɛ/n/ə/r/ə/l/</t>
  </si>
  <si>
    <t>ʤ/e/"/"/"/ʊ/ʤ///////</t>
  </si>
  <si>
    <t>jere"""oj</t>
  </si>
  <si>
    <t>g"knowveue"</t>
  </si>
  <si>
    <t>get</t>
  </si>
  <si>
    <t>g/ɛ/t/</t>
  </si>
  <si>
    <t>"/ʌ/"///////////</t>
  </si>
  <si>
    <t>"oo"</t>
  </si>
  <si>
    <t>girl</t>
  </si>
  <si>
    <t>g/ɜ/r/l/</t>
  </si>
  <si>
    <t>h/"/"/r//////////</t>
  </si>
  <si>
    <t>h""r</t>
  </si>
  <si>
    <t>"eaudz</t>
  </si>
  <si>
    <t>give</t>
  </si>
  <si>
    <t>g/ɪ/v/</t>
  </si>
  <si>
    <t>""rr</t>
  </si>
  <si>
    <t>gh"ss</t>
  </si>
  <si>
    <t>glass</t>
  </si>
  <si>
    <t>g/l/æ/s/</t>
  </si>
  <si>
    <t>jə/ʤ/e/"//////////</t>
  </si>
  <si>
    <t>igere"</t>
  </si>
  <si>
    <t>thrai"</t>
  </si>
  <si>
    <t>glove</t>
  </si>
  <si>
    <t>g/l/ʌ/v/</t>
  </si>
  <si>
    <t>ŋ/ʤ/"/"//////////</t>
  </si>
  <si>
    <t>"j""</t>
  </si>
  <si>
    <t>""ust</t>
  </si>
  <si>
    <t>go</t>
  </si>
  <si>
    <t>g/o/ʊ/</t>
  </si>
  <si>
    <t>"//u///////////</t>
  </si>
  <si>
    <t>"ough</t>
  </si>
  <si>
    <t>goat</t>
  </si>
  <si>
    <t>g/o/ʊ/t/</t>
  </si>
  <si>
    <t>ŋ//"/"//////////</t>
  </si>
  <si>
    <t>ngue""</t>
  </si>
  <si>
    <t>sh""</t>
  </si>
  <si>
    <t>gold</t>
  </si>
  <si>
    <t>g/o/ʊ/l/d/</t>
  </si>
  <si>
    <t>"//ɪə/"/"/////////</t>
  </si>
  <si>
    <t>"ear""</t>
  </si>
  <si>
    <t>"ou"ti</t>
  </si>
  <si>
    <t>good</t>
  </si>
  <si>
    <t>g/ʊ/d/</t>
  </si>
  <si>
    <t>diouy"</t>
  </si>
  <si>
    <t>government</t>
  </si>
  <si>
    <t>g/ʌ/v/ə/r/m/ə/n/t/</t>
  </si>
  <si>
    <t>"/e/"/"/"/"/jʊə/jə/"/////</t>
  </si>
  <si>
    <t>"air""""urej"</t>
  </si>
  <si>
    <t>"""oi"""di"</t>
  </si>
  <si>
    <t>grain</t>
  </si>
  <si>
    <t>g/r/eɪ/n/</t>
  </si>
  <si>
    <t>"/"/e/"//////////</t>
  </si>
  <si>
    <t>""are"</t>
  </si>
  <si>
    <t>"""ze</t>
  </si>
  <si>
    <t>grass</t>
  </si>
  <si>
    <t>g/r/æ/s/</t>
  </si>
  <si>
    <t>"/ð/ju/r//////////</t>
  </si>
  <si>
    <t>"thyouwr</t>
  </si>
  <si>
    <t>gray</t>
  </si>
  <si>
    <t>g/r/eɪ/</t>
  </si>
  <si>
    <t>"y"</t>
  </si>
  <si>
    <t>great</t>
  </si>
  <si>
    <t>g/r/eɪ/t/</t>
  </si>
  <si>
    <t>ŋ/jə/"/"//////////</t>
  </si>
  <si>
    <t>ngi""</t>
  </si>
  <si>
    <t>green</t>
  </si>
  <si>
    <t>g/r/i/n/</t>
  </si>
  <si>
    <t>k/jə/ɔ/"//////////</t>
  </si>
  <si>
    <t>xjor"</t>
  </si>
  <si>
    <t>""et"</t>
  </si>
  <si>
    <t>grip</t>
  </si>
  <si>
    <t>g/r/ɪ/p/</t>
  </si>
  <si>
    <t>"/r/u/"//////////</t>
  </si>
  <si>
    <t>"rhoe"</t>
  </si>
  <si>
    <t>group</t>
  </si>
  <si>
    <t>g/r/u/p/</t>
  </si>
  <si>
    <t>jə/"/aɪ/"//////////</t>
  </si>
  <si>
    <t>j"ie"</t>
  </si>
  <si>
    <t>""uy"</t>
  </si>
  <si>
    <t>growth</t>
  </si>
  <si>
    <t>g/r/o/ʊ/θ/</t>
  </si>
  <si>
    <t>h/r//ə/θ/////////</t>
  </si>
  <si>
    <t>hrrre"</t>
  </si>
  <si>
    <t>""oi"</t>
  </si>
  <si>
    <t>guide</t>
  </si>
  <si>
    <t>g/aɪ/d/</t>
  </si>
  <si>
    <t>"/aɪ/"///////////</t>
  </si>
  <si>
    <t>gun</t>
  </si>
  <si>
    <t>g/ʌ/n/</t>
  </si>
  <si>
    <t>"/"/h///////////</t>
  </si>
  <si>
    <t>""h</t>
  </si>
  <si>
    <t>hair</t>
  </si>
  <si>
    <t>h/ɛ/r/</t>
  </si>
  <si>
    <t>hammer</t>
  </si>
  <si>
    <t>h/æ/m/ə/r/</t>
  </si>
  <si>
    <t>h/æ/"/"/"/////////</t>
  </si>
  <si>
    <t>ha"""</t>
  </si>
  <si>
    <t>"""eir"</t>
  </si>
  <si>
    <t>hand</t>
  </si>
  <si>
    <t>h/æ/n/d/</t>
  </si>
  <si>
    <t>jə/"/"/"//////////</t>
  </si>
  <si>
    <t>i"""</t>
  </si>
  <si>
    <t>si"""</t>
  </si>
  <si>
    <t>hang</t>
  </si>
  <si>
    <t>h/æ/ŋ</t>
  </si>
  <si>
    <t>ci""</t>
  </si>
  <si>
    <t>happy</t>
  </si>
  <si>
    <t>h/æ/p/i/</t>
  </si>
  <si>
    <t>h/ɜ/"/"//////////</t>
  </si>
  <si>
    <t>her""</t>
  </si>
  <si>
    <t>"oi"aigh</t>
  </si>
  <si>
    <t>harbor</t>
  </si>
  <si>
    <t>h/ɑ/r/b/ə/r/</t>
  </si>
  <si>
    <t>ŋ/u/r/"/aʊ/"////////</t>
  </si>
  <si>
    <t>ngueor"ou"</t>
  </si>
  <si>
    <t>"or""euegh</t>
  </si>
  <si>
    <t>hard</t>
  </si>
  <si>
    <t>h/ɑ/r/d/</t>
  </si>
  <si>
    <t>h/eɪ/jə/"//////////</t>
  </si>
  <si>
    <t>whayi"</t>
  </si>
  <si>
    <t>di""n</t>
  </si>
  <si>
    <t>harmony</t>
  </si>
  <si>
    <t>h/ɑ/r/m/ə/n/i/</t>
  </si>
  <si>
    <t>"/"/"/"/e/ʤ/"///////</t>
  </si>
  <si>
    <t>""""eirdi"</t>
  </si>
  <si>
    <t>""""uydioi</t>
  </si>
  <si>
    <t>hat</t>
  </si>
  <si>
    <t>h/æ/t/</t>
  </si>
  <si>
    <t>jə/əʊ/"///////////</t>
  </si>
  <si>
    <t>joe"</t>
  </si>
  <si>
    <t>"eueth</t>
  </si>
  <si>
    <t>hate</t>
  </si>
  <si>
    <t>h/eɪ/t/</t>
  </si>
  <si>
    <t>have</t>
  </si>
  <si>
    <t>h/æ/v/</t>
  </si>
  <si>
    <t>"/ɪ/"///////////</t>
  </si>
  <si>
    <t>ft"si</t>
  </si>
  <si>
    <t>he</t>
  </si>
  <si>
    <t>h/i/</t>
  </si>
  <si>
    <t>h/"////////////</t>
  </si>
  <si>
    <t>h"</t>
  </si>
  <si>
    <t>sioy</t>
  </si>
  <si>
    <t>head</t>
  </si>
  <si>
    <t>h/ɛ/d/</t>
  </si>
  <si>
    <t>z/"/r///////////</t>
  </si>
  <si>
    <t>z"rh</t>
  </si>
  <si>
    <t>diy"</t>
  </si>
  <si>
    <t>healthy</t>
  </si>
  <si>
    <t>h/ɛ/l/θ/i/</t>
  </si>
  <si>
    <t>h/"/"/θ/"/////////</t>
  </si>
  <si>
    <t>wh""""</t>
  </si>
  <si>
    <t>"o"zz"</t>
  </si>
  <si>
    <t>hear</t>
  </si>
  <si>
    <t>h/i/r/</t>
  </si>
  <si>
    <t>h/"/z///////////</t>
  </si>
  <si>
    <t>wh""</t>
  </si>
  <si>
    <t>ssiel</t>
  </si>
  <si>
    <t>heart</t>
  </si>
  <si>
    <t>h/ɑ/r/t/</t>
  </si>
  <si>
    <t>h/"/r/"//////////</t>
  </si>
  <si>
    <t>wh"r"</t>
  </si>
  <si>
    <t>shoiss"</t>
  </si>
  <si>
    <t>heat</t>
  </si>
  <si>
    <t>h/i/t/</t>
  </si>
  <si>
    <t>"/ɑ/"///////////</t>
  </si>
  <si>
    <t>"ear"</t>
  </si>
  <si>
    <t>"ourj</t>
  </si>
  <si>
    <t>help</t>
  </si>
  <si>
    <t>h/ɛ/l/p/</t>
  </si>
  <si>
    <t>h/"/"/v//////////</t>
  </si>
  <si>
    <t>wh""ve</t>
  </si>
  <si>
    <t>"""ft</t>
  </si>
  <si>
    <t>here</t>
  </si>
  <si>
    <t>"/ɛ/"///////////</t>
  </si>
  <si>
    <t>"eo"</t>
  </si>
  <si>
    <t>high</t>
  </si>
  <si>
    <t>h/aɪ/</t>
  </si>
  <si>
    <t>history</t>
  </si>
  <si>
    <t>h/ɪ/s/t/ə/r/i/</t>
  </si>
  <si>
    <t>h/əʊ/"/θ/əʊ/"/e///////</t>
  </si>
  <si>
    <t>how"thow"ayer</t>
  </si>
  <si>
    <t>"ouz"oy"ouy</t>
  </si>
  <si>
    <t>hole</t>
  </si>
  <si>
    <t>h/o/ʊ/l/</t>
  </si>
  <si>
    <t>jə//ɪə/"//////////</t>
  </si>
  <si>
    <t>jeer"</t>
  </si>
  <si>
    <t>hollow</t>
  </si>
  <si>
    <t>h/ɑ/l/o/ʊ/</t>
  </si>
  <si>
    <t>"/"/r//u/////////</t>
  </si>
  <si>
    <t>""ro</t>
  </si>
  <si>
    <t>"""oi</t>
  </si>
  <si>
    <t>hook</t>
  </si>
  <si>
    <t>h/ʊ/k/</t>
  </si>
  <si>
    <t>""ci</t>
  </si>
  <si>
    <t>hope</t>
  </si>
  <si>
    <t>h/o/ʊ/p/</t>
  </si>
  <si>
    <t>"//"/"//////////</t>
  </si>
  <si>
    <t>"u"</t>
  </si>
  <si>
    <t>horn</t>
  </si>
  <si>
    <t>h/ɔ/r/n/</t>
  </si>
  <si>
    <t>"/"/z/"//////////</t>
  </si>
  <si>
    <t>sci"ch"</t>
  </si>
  <si>
    <t>horse</t>
  </si>
  <si>
    <t>h/ɔ/r/s/</t>
  </si>
  <si>
    <t>"/"/n/ʧ//////////</t>
  </si>
  <si>
    <t>""kn"</t>
  </si>
  <si>
    <t>"y"st</t>
  </si>
  <si>
    <t>hospital</t>
  </si>
  <si>
    <t>h/ɑ/s/p/ɪ/t/ə/l/</t>
  </si>
  <si>
    <t>h/"/"/"/u/ʃ/ɪə/jə//////</t>
  </si>
  <si>
    <t>h"""ociieri</t>
  </si>
  <si>
    <t>"y"llawj""</t>
  </si>
  <si>
    <t>hour</t>
  </si>
  <si>
    <t>aʊ/ə/r/</t>
  </si>
  <si>
    <t>"owj</t>
  </si>
  <si>
    <t>house</t>
  </si>
  <si>
    <t>h/aʊ/s/</t>
  </si>
  <si>
    <t>ŋ/jʊə/z///////////</t>
  </si>
  <si>
    <t>ngue"se</t>
  </si>
  <si>
    <t>how</t>
  </si>
  <si>
    <t>h/aʊ/</t>
  </si>
  <si>
    <t>pnere</t>
  </si>
  <si>
    <t>humor</t>
  </si>
  <si>
    <t>h/ju/m/ə/r/</t>
  </si>
  <si>
    <t>h/"/"/"/"/////////</t>
  </si>
  <si>
    <t>h""""</t>
  </si>
  <si>
    <t>"""or"</t>
  </si>
  <si>
    <t>I</t>
  </si>
  <si>
    <t>ʊ/////////////</t>
  </si>
  <si>
    <t>ice</t>
  </si>
  <si>
    <t>aɪ/s/</t>
  </si>
  <si>
    <t>ɜ/v////////////</t>
  </si>
  <si>
    <t>irf</t>
  </si>
  <si>
    <t>i"</t>
  </si>
  <si>
    <t>idea</t>
  </si>
  <si>
    <t>aɪ/d/i/ə/</t>
  </si>
  <si>
    <t>"/s/u/"//////////</t>
  </si>
  <si>
    <t>"ceoeu"</t>
  </si>
  <si>
    <t>"siereou</t>
  </si>
  <si>
    <t>if</t>
  </si>
  <si>
    <t>ɪ/f/</t>
  </si>
  <si>
    <t>u/"////////////</t>
  </si>
  <si>
    <t>ough"</t>
  </si>
  <si>
    <t>"ph</t>
  </si>
  <si>
    <t>ill</t>
  </si>
  <si>
    <t>ɪ/l/</t>
  </si>
  <si>
    <t>ə/z////////////</t>
  </si>
  <si>
    <t>erse</t>
  </si>
  <si>
    <t>ouy"</t>
  </si>
  <si>
    <t>important</t>
  </si>
  <si>
    <t>ɪ/m/p/ɔ/r/t/ə/n/t/</t>
  </si>
  <si>
    <t>e/θ/"/ɪə/r/r/ə/ʤ/"/////</t>
  </si>
  <si>
    <t>ayerth"ererhrhidge"</t>
  </si>
  <si>
    <t>urtebb"ch""ft"</t>
  </si>
  <si>
    <t>impulse</t>
  </si>
  <si>
    <t>ɪ/m/p/ə/l/s/</t>
  </si>
  <si>
    <t>"/m/"/"/jə/"////////</t>
  </si>
  <si>
    <t>"mb""i"</t>
  </si>
  <si>
    <t>ydith""zz</t>
  </si>
  <si>
    <t>in</t>
  </si>
  <si>
    <t>ɪ/n/</t>
  </si>
  <si>
    <t>ew"</t>
  </si>
  <si>
    <t>"di</t>
  </si>
  <si>
    <t>increase</t>
  </si>
  <si>
    <t>ɪ/n/k/r/i/s/</t>
  </si>
  <si>
    <t>"/"/h/"/ɜ/jə////////</t>
  </si>
  <si>
    <t>""h"irj</t>
  </si>
  <si>
    <t>eigh"sci"u"</t>
  </si>
  <si>
    <t>industry</t>
  </si>
  <si>
    <t>ɪ/n/d/ə/s/t/r/i/</t>
  </si>
  <si>
    <t>"/r/g/ɪə/ʧ/"/jə/ɜ//////</t>
  </si>
  <si>
    <t>"rgheerti"iour</t>
  </si>
  <si>
    <t>oy"suzetu""</t>
  </si>
  <si>
    <t>ink</t>
  </si>
  <si>
    <t>ɪ/ŋ/k/</t>
  </si>
  <si>
    <t>oy""</t>
  </si>
  <si>
    <t>insect</t>
  </si>
  <si>
    <t>ɪ/n/s/ɛ/k/t/</t>
  </si>
  <si>
    <t>"/"/ŋ/e/h/ʧ////////</t>
  </si>
  <si>
    <t>""nerewhti</t>
  </si>
  <si>
    <t>u"s"""</t>
  </si>
  <si>
    <t>instrument</t>
  </si>
  <si>
    <t>ɪ/n/s/t/r/ə/m/ə/n/t/</t>
  </si>
  <si>
    <t>jʊə/"/"/"/jə/ɪə/r/ʌ/ʤ/z////</t>
  </si>
  <si>
    <t>our"""ieerwroodiz</t>
  </si>
  <si>
    <t>"th"""ou"oornss</t>
  </si>
  <si>
    <t>insurance</t>
  </si>
  <si>
    <t>ɪ/n/ʃ/ʊ/r/ə/n/s/</t>
  </si>
  <si>
    <t>u/r/"/jʊə/ʧ/"/"/h//////</t>
  </si>
  <si>
    <t>uerr"ourte""wh</t>
  </si>
  <si>
    <t>""si"""""</t>
  </si>
  <si>
    <t>interest</t>
  </si>
  <si>
    <t>ɪ/n/t/r/ə/s/t/</t>
  </si>
  <si>
    <t>"/z/g/ʧ/"/h/r///////</t>
  </si>
  <si>
    <t>"zzghtu"hrh</t>
  </si>
  <si>
    <t>orssgknogh"</t>
  </si>
  <si>
    <t>invention</t>
  </si>
  <si>
    <t>ɪ/n/v/ɛ/n/ʃ/ə/n/</t>
  </si>
  <si>
    <t>"/ʧ/r/"/n/n/ɪə/"//////</t>
  </si>
  <si>
    <t>"chrr"nnpnear"</t>
  </si>
  <si>
    <t>yezz"ei"""si</t>
  </si>
  <si>
    <t>iron</t>
  </si>
  <si>
    <t>a/ɪə/r/n/</t>
  </si>
  <si>
    <t>/jʊə/"/"//////////</t>
  </si>
  <si>
    <t>ure""</t>
  </si>
  <si>
    <t>island</t>
  </si>
  <si>
    <t>aɪ/l/ə/n/d/</t>
  </si>
  <si>
    <t>aɪ/jə/"/w/ŋ/////////</t>
  </si>
  <si>
    <t>iei"ongue</t>
  </si>
  <si>
    <t>oi"ye""</t>
  </si>
  <si>
    <t>jelly</t>
  </si>
  <si>
    <t>ʤ/ɛ/l/i/</t>
  </si>
  <si>
    <t>ʧ/"/"/e//////////</t>
  </si>
  <si>
    <t>tch""are</t>
  </si>
  <si>
    <t>"etsci"</t>
  </si>
  <si>
    <t>jewel</t>
  </si>
  <si>
    <t>ʤ/u/ə/l/</t>
  </si>
  <si>
    <t>ti"""</t>
  </si>
  <si>
    <t>join</t>
  </si>
  <si>
    <t>ʤ/ɔɪ/n/</t>
  </si>
  <si>
    <t>ʧ/ɪə/ŋ///////////</t>
  </si>
  <si>
    <t>tiierng</t>
  </si>
  <si>
    <t>""ch</t>
  </si>
  <si>
    <t>journey</t>
  </si>
  <si>
    <t>ʤ/ɜ/r/n/i/</t>
  </si>
  <si>
    <t>ʤ/e/ʧ/ð/ɔ/////////</t>
  </si>
  <si>
    <t>diairchthoor</t>
  </si>
  <si>
    <t>di""""</t>
  </si>
  <si>
    <t>judge</t>
  </si>
  <si>
    <t>ʤ/ʌ/ʤ/</t>
  </si>
  <si>
    <t>z/u/ʤ///////////</t>
  </si>
  <si>
    <t>zzewdi</t>
  </si>
  <si>
    <t>""z</t>
  </si>
  <si>
    <t>jump</t>
  </si>
  <si>
    <t>ʤ/ʌ/m/p/</t>
  </si>
  <si>
    <t>jə/ʌ/"/"//////////</t>
  </si>
  <si>
    <t>io""</t>
  </si>
  <si>
    <t>""ddph</t>
  </si>
  <si>
    <t>keep</t>
  </si>
  <si>
    <t>k/i/p/</t>
  </si>
  <si>
    <t>kettle</t>
  </si>
  <si>
    <t>k/ɛ/t/ə/l/</t>
  </si>
  <si>
    <t>ŋ/"/"/"/jə/////////</t>
  </si>
  <si>
    <t>ng"""i</t>
  </si>
  <si>
    <t>"y"""</t>
  </si>
  <si>
    <t>key</t>
  </si>
  <si>
    <t>k/i/</t>
  </si>
  <si>
    <t>z/"////////////</t>
  </si>
  <si>
    <t>s"</t>
  </si>
  <si>
    <t>kick</t>
  </si>
  <si>
    <t>k/ɪ/k/</t>
  </si>
  <si>
    <t>"eer"</t>
  </si>
  <si>
    <t>kind</t>
  </si>
  <si>
    <t>k/aɪ/n/d/</t>
  </si>
  <si>
    <t>"/ɜ/jə/"//////////</t>
  </si>
  <si>
    <t>"ourj"</t>
  </si>
  <si>
    <t>kiss</t>
  </si>
  <si>
    <t>k/ɪ/s/</t>
  </si>
  <si>
    <t>"ur"</t>
  </si>
  <si>
    <t>knee</t>
  </si>
  <si>
    <t>n/i/</t>
  </si>
  <si>
    <t>ŋ/ɪə////////////</t>
  </si>
  <si>
    <t>ngere</t>
  </si>
  <si>
    <t>knife</t>
  </si>
  <si>
    <t>n/aɪ/f/</t>
  </si>
  <si>
    <t>"/i/"///////////</t>
  </si>
  <si>
    <t>"ee"</t>
  </si>
  <si>
    <t>ghai"</t>
  </si>
  <si>
    <t>knot</t>
  </si>
  <si>
    <t>n/ɑ/t/</t>
  </si>
  <si>
    <t>knowledge</t>
  </si>
  <si>
    <t>n/ɑ/l/ə/ʤ/</t>
  </si>
  <si>
    <t>r/ɜ/"/ju/ʧ/////////</t>
  </si>
  <si>
    <t>rear"euete</t>
  </si>
  <si>
    <t>gnousouss</t>
  </si>
  <si>
    <t>land</t>
  </si>
  <si>
    <t>l/æ/n/d/</t>
  </si>
  <si>
    <t>"/ɔ/"/"//////////</t>
  </si>
  <si>
    <t>"oor""</t>
  </si>
  <si>
    <t>"oi""</t>
  </si>
  <si>
    <t>language</t>
  </si>
  <si>
    <t>l/æ/ŋ/g/w/ə/ʤ/</t>
  </si>
  <si>
    <t>r/"/"/"/"/u/jə///////</t>
  </si>
  <si>
    <t>rr""""uij</t>
  </si>
  <si>
    <t>l"rh""ierx</t>
  </si>
  <si>
    <t>last</t>
  </si>
  <si>
    <t>l/æ/s/t/</t>
  </si>
  <si>
    <t>""s"</t>
  </si>
  <si>
    <t>late</t>
  </si>
  <si>
    <t>l/eɪ/t/</t>
  </si>
  <si>
    <t>nnowzz</t>
  </si>
  <si>
    <t>laugh</t>
  </si>
  <si>
    <t>l/æ/f/</t>
  </si>
  <si>
    <t>r/"/m///////////</t>
  </si>
  <si>
    <t>r"lm</t>
  </si>
  <si>
    <t>law</t>
  </si>
  <si>
    <t>l/ɔ/</t>
  </si>
  <si>
    <t>di"</t>
  </si>
  <si>
    <t>lead</t>
  </si>
  <si>
    <t>l/i/d/</t>
  </si>
  <si>
    <t>te"s</t>
  </si>
  <si>
    <t>leaf</t>
  </si>
  <si>
    <t>l/i/f/</t>
  </si>
  <si>
    <t>learn</t>
  </si>
  <si>
    <t>l/ɜ/r/n/ɪ/ŋ/</t>
  </si>
  <si>
    <t>r/"/jə/θ/"/ŋ////////</t>
  </si>
  <si>
    <t>rh""th"ng</t>
  </si>
  <si>
    <t>"au"souys</t>
  </si>
  <si>
    <t>leather</t>
  </si>
  <si>
    <t>l/ɛ/ð/ə/r/</t>
  </si>
  <si>
    <t>"/"/ʤ/"/"/////////</t>
  </si>
  <si>
    <t>""ge""</t>
  </si>
  <si>
    <t>suysiiewve</t>
  </si>
  <si>
    <t>left</t>
  </si>
  <si>
    <t>l/ɛ/f/t/</t>
  </si>
  <si>
    <t>z/ɑ/"/ŋ//////////</t>
  </si>
  <si>
    <t>seer"ngue</t>
  </si>
  <si>
    <t>lho""</t>
  </si>
  <si>
    <t>leg</t>
  </si>
  <si>
    <t>l/ɛ/g/</t>
  </si>
  <si>
    <t>""wh</t>
  </si>
  <si>
    <t>llai"</t>
  </si>
  <si>
    <t>let</t>
  </si>
  <si>
    <t>l/ɛ/t/</t>
  </si>
  <si>
    <t>ŋ/ɪə/r///////////</t>
  </si>
  <si>
    <t>ngierwr</t>
  </si>
  <si>
    <t>letter</t>
  </si>
  <si>
    <t>l/ɛ/t/ə/r/</t>
  </si>
  <si>
    <t>l/ɪ/"/jʊə/r/////////</t>
  </si>
  <si>
    <t>lle"urer</t>
  </si>
  <si>
    <t>ssusi"z</t>
  </si>
  <si>
    <t>level</t>
  </si>
  <si>
    <t>l/ɛ/v/ə/l/</t>
  </si>
  <si>
    <t>r/"/r/"/"/////////</t>
  </si>
  <si>
    <t>rr"rh""</t>
  </si>
  <si>
    <t>zie""s</t>
  </si>
  <si>
    <t>library</t>
  </si>
  <si>
    <t>l/aɪ/b/r/ɛ/r/i/</t>
  </si>
  <si>
    <t>"/"/θ/jə/ɑ/r/ɔ///////</t>
  </si>
  <si>
    <t>""thiearrroor</t>
  </si>
  <si>
    <t>"""wrayer"ouy</t>
  </si>
  <si>
    <t>lift</t>
  </si>
  <si>
    <t>l/ɪ/f/t/</t>
  </si>
  <si>
    <t>"/ɪə/"/k//////////</t>
  </si>
  <si>
    <t>"ear"cc</t>
  </si>
  <si>
    <t>dge"""</t>
  </si>
  <si>
    <t>light</t>
  </si>
  <si>
    <t>l/aɪ/t/</t>
  </si>
  <si>
    <t>ʃ/ə/ʤ///////////</t>
  </si>
  <si>
    <t>ceurdge</t>
  </si>
  <si>
    <t>like</t>
  </si>
  <si>
    <t>l/aɪ/k/</t>
  </si>
  <si>
    <t>"iedd</t>
  </si>
  <si>
    <t>limit</t>
  </si>
  <si>
    <t>l/ɪ/m/ə/t/</t>
  </si>
  <si>
    <t>"/aʊ/θ/e/"/////////</t>
  </si>
  <si>
    <t>"owthair"</t>
  </si>
  <si>
    <t>""uour"</t>
  </si>
  <si>
    <t>line</t>
  </si>
  <si>
    <t>l/aɪ/n/</t>
  </si>
  <si>
    <t>"/i/r///////////</t>
  </si>
  <si>
    <t>"irr</t>
  </si>
  <si>
    <t>ll""</t>
  </si>
  <si>
    <t>linen</t>
  </si>
  <si>
    <t>l/ɪ/n/ə/n/</t>
  </si>
  <si>
    <t>l/"/ʤ/u/"/////////</t>
  </si>
  <si>
    <t>l"dge""</t>
  </si>
  <si>
    <t>zeau"""</t>
  </si>
  <si>
    <t>lip</t>
  </si>
  <si>
    <t>l/ɪ/p/</t>
  </si>
  <si>
    <t>jə/i/z///////////</t>
  </si>
  <si>
    <t>jeyze</t>
  </si>
  <si>
    <t>liquid</t>
  </si>
  <si>
    <t>l/ɪ/k/w/ə/d/</t>
  </si>
  <si>
    <t>"/ə/"/"/aɪ/ʤ////////</t>
  </si>
  <si>
    <t>"ur"""j</t>
  </si>
  <si>
    <t>se""""ve</t>
  </si>
  <si>
    <t>list</t>
  </si>
  <si>
    <t>l/ɪ/s/t/</t>
  </si>
  <si>
    <t>"/aɪ/"/θ//////////</t>
  </si>
  <si>
    <t>"ye"th</t>
  </si>
  <si>
    <t>little</t>
  </si>
  <si>
    <t>l/ɪ/t/ə/l/</t>
  </si>
  <si>
    <t>"""isdi</t>
  </si>
  <si>
    <t>live</t>
  </si>
  <si>
    <t>l/ɪ/v/ɪ/ŋ/</t>
  </si>
  <si>
    <t>l/əʊ/ʤ/u/"/////////</t>
  </si>
  <si>
    <t>"oeggew"</t>
  </si>
  <si>
    <t>ph"th""</t>
  </si>
  <si>
    <t>lock</t>
  </si>
  <si>
    <t>l/ɑ/k/</t>
  </si>
  <si>
    <t>ʤ/i/l///////////</t>
  </si>
  <si>
    <t>geell</t>
  </si>
  <si>
    <t>long</t>
  </si>
  <si>
    <t>l/ɔ/ŋ/</t>
  </si>
  <si>
    <t>look</t>
  </si>
  <si>
    <t>l/ʊ/k/</t>
  </si>
  <si>
    <t>r/ʌ/h///////////</t>
  </si>
  <si>
    <t>rhowh</t>
  </si>
  <si>
    <t>loose</t>
  </si>
  <si>
    <t>l/u/s/</t>
  </si>
  <si>
    <t>ʤ/eɪ/"///////////</t>
  </si>
  <si>
    <t>diet"</t>
  </si>
  <si>
    <t>zz"ss</t>
  </si>
  <si>
    <t>loss</t>
  </si>
  <si>
    <t>l/ɔ/s/</t>
  </si>
  <si>
    <t>ʤ/jʊə/l///////////</t>
  </si>
  <si>
    <t>diurel</t>
  </si>
  <si>
    <t>loud</t>
  </si>
  <si>
    <t>l/aʊ/d/</t>
  </si>
  <si>
    <t>"eau"</t>
  </si>
  <si>
    <t>tuu"</t>
  </si>
  <si>
    <t>love</t>
  </si>
  <si>
    <t>l/ʌ/v/</t>
  </si>
  <si>
    <t>n/"/"///////////</t>
  </si>
  <si>
    <t>low</t>
  </si>
  <si>
    <t>l/o/ʊ/</t>
  </si>
  <si>
    <t>"ui</t>
  </si>
  <si>
    <t>"ouy</t>
  </si>
  <si>
    <t>machine</t>
  </si>
  <si>
    <t>m/ə/ʃ/i/n/</t>
  </si>
  <si>
    <t>"/"/jə/"/"/////////</t>
  </si>
  <si>
    <t>""j""</t>
  </si>
  <si>
    <t>""geeigh"</t>
  </si>
  <si>
    <t>make</t>
  </si>
  <si>
    <t>m/eɪ/k/</t>
  </si>
  <si>
    <t>"/əʊ/k///////////</t>
  </si>
  <si>
    <t>"owk</t>
  </si>
  <si>
    <t>male</t>
  </si>
  <si>
    <t>m/eɪ/l/</t>
  </si>
  <si>
    <t>m/ʌ/"///////////</t>
  </si>
  <si>
    <t>mbo"</t>
  </si>
  <si>
    <t>man</t>
  </si>
  <si>
    <t>m/æ/n/</t>
  </si>
  <si>
    <t>"/"/m///////////</t>
  </si>
  <si>
    <t>""mm</t>
  </si>
  <si>
    <t>manager</t>
  </si>
  <si>
    <t>m/æ/n/ə/ʤ/ə/r/</t>
  </si>
  <si>
    <t>"/"/"/ɜ/"/"/ð///////</t>
  </si>
  <si>
    <t>"""er""th</t>
  </si>
  <si>
    <t>z"ddeirsidge</t>
  </si>
  <si>
    <t>map</t>
  </si>
  <si>
    <t>m/æ/p/</t>
  </si>
  <si>
    <t>mark</t>
  </si>
  <si>
    <t>m/ɑ/r/k/</t>
  </si>
  <si>
    <t>w/"/ʤ/ŋ//////////</t>
  </si>
  <si>
    <t>o"dgengue</t>
  </si>
  <si>
    <t>market</t>
  </si>
  <si>
    <t>m/ɑ/r/k/ə/t/</t>
  </si>
  <si>
    <t>θ/ɪə/r/"/ju/m////////</t>
  </si>
  <si>
    <t>theerrh"ieumm</t>
  </si>
  <si>
    <t>"ouy""""</t>
  </si>
  <si>
    <t>married</t>
  </si>
  <si>
    <t>m/ɛ/r/i/d/</t>
  </si>
  <si>
    <t>"/ɜ/jə/ɔ/"/////////</t>
  </si>
  <si>
    <t>"uriaw"</t>
  </si>
  <si>
    <t>mass</t>
  </si>
  <si>
    <t>m/æ/s/</t>
  </si>
  <si>
    <t>m/"/ʧ///////////</t>
  </si>
  <si>
    <t>""ti</t>
  </si>
  <si>
    <t>"eauv</t>
  </si>
  <si>
    <t>match</t>
  </si>
  <si>
    <t>m/æ/ʧ/</t>
  </si>
  <si>
    <t>ʧ/ʌ/"///////////</t>
  </si>
  <si>
    <t>teo"</t>
  </si>
  <si>
    <t>phokn</t>
  </si>
  <si>
    <t>material</t>
  </si>
  <si>
    <t>m/ə/t/ɪ/r/i/ə/l/</t>
  </si>
  <si>
    <t>"/ɔ/"/"/r/ɑ/ɜ/"//////</t>
  </si>
  <si>
    <t>"aw""rraer"</t>
  </si>
  <si>
    <t>vear"yeseoi""</t>
  </si>
  <si>
    <t>may</t>
  </si>
  <si>
    <t>m/eɪ/</t>
  </si>
  <si>
    <t>"/aɪ////////////</t>
  </si>
  <si>
    <t>"ie</t>
  </si>
  <si>
    <t>meal</t>
  </si>
  <si>
    <t>m/i/l/</t>
  </si>
  <si>
    <t>measure</t>
  </si>
  <si>
    <t>m/ɛ/ʒ/ə/r/</t>
  </si>
  <si>
    <t>"/ʌ/z/e/ʧ/////////</t>
  </si>
  <si>
    <t>"oxeirch</t>
  </si>
  <si>
    <t>""si""</t>
  </si>
  <si>
    <t>meat</t>
  </si>
  <si>
    <t>m/i/t/</t>
  </si>
  <si>
    <t>medical</t>
  </si>
  <si>
    <t>m/ɛ/d/ə/k/ə/l/</t>
  </si>
  <si>
    <t>"/"/ʧ/əʊ/ŋ/ɪə/ʤ///////</t>
  </si>
  <si>
    <t>""tchoughngueierdi</t>
  </si>
  <si>
    <t>"our"""""</t>
  </si>
  <si>
    <t>meet</t>
  </si>
  <si>
    <t>r/"/ʤ///////////</t>
  </si>
  <si>
    <t>rr"j</t>
  </si>
  <si>
    <t>memory</t>
  </si>
  <si>
    <t>m/ɛ/m/ə/r/i/</t>
  </si>
  <si>
    <t>θ/eɪ/"/"/r/aɪ////////</t>
  </si>
  <si>
    <t>"ei""rh"</t>
  </si>
  <si>
    <t>""ve""eer</t>
  </si>
  <si>
    <t>metal</t>
  </si>
  <si>
    <t>m/ɛ/t/ə/l/</t>
  </si>
  <si>
    <t>"/"/"/aʊ/"/////////</t>
  </si>
  <si>
    <t>"""ow"</t>
  </si>
  <si>
    <t>ghyur"ss</t>
  </si>
  <si>
    <t>middle</t>
  </si>
  <si>
    <t>m/ɪ/d/ə/l/</t>
  </si>
  <si>
    <t>"/"/ʤ/ɪə/w/////////</t>
  </si>
  <si>
    <t>""j"o</t>
  </si>
  <si>
    <t>"is""dge</t>
  </si>
  <si>
    <t>military</t>
  </si>
  <si>
    <t>m/ɪ/l/ə/t/ɛ/r/i/</t>
  </si>
  <si>
    <t>"/u/r/ɔ/h/ɔ/jə/e//////</t>
  </si>
  <si>
    <t>"ewrr"whawjere</t>
  </si>
  <si>
    <t>"""u""""</t>
  </si>
  <si>
    <t>milk</t>
  </si>
  <si>
    <t>m/ɪ/l/k/</t>
  </si>
  <si>
    <t>"/"/ʃ/"//////////</t>
  </si>
  <si>
    <t>""si"</t>
  </si>
  <si>
    <t>mind</t>
  </si>
  <si>
    <t>m/aɪ/n/d/</t>
  </si>
  <si>
    <t>"aust"</t>
  </si>
  <si>
    <t>mine</t>
  </si>
  <si>
    <t>m/aɪ/n/</t>
  </si>
  <si>
    <t>""ngue</t>
  </si>
  <si>
    <t>"ow"</t>
  </si>
  <si>
    <t>minute</t>
  </si>
  <si>
    <t>m/ɪ/n/ə/t/</t>
  </si>
  <si>
    <t>"/ɔ/jə/u/"/////////</t>
  </si>
  <si>
    <t>"aiou"</t>
  </si>
  <si>
    <t>mist</t>
  </si>
  <si>
    <t>m/ɪ/s/t/</t>
  </si>
  <si>
    <t>"ouy""</t>
  </si>
  <si>
    <t>mixed</t>
  </si>
  <si>
    <t>m/ɪ/k/s/t/</t>
  </si>
  <si>
    <t>"/ɪə/"/ʤ/ʤ/////////</t>
  </si>
  <si>
    <t>"""dij</t>
  </si>
  <si>
    <t>""z""</t>
  </si>
  <si>
    <t>money</t>
  </si>
  <si>
    <t>m/ʌ/n/i/</t>
  </si>
  <si>
    <t>m/"/jə/"//////////</t>
  </si>
  <si>
    <t>mb"i"</t>
  </si>
  <si>
    <t>monkey</t>
  </si>
  <si>
    <t>m/ʌ/ŋ/k/i/</t>
  </si>
  <si>
    <t>"/"/"/"/i/////////</t>
  </si>
  <si>
    <t>""""e</t>
  </si>
  <si>
    <t>st"""u</t>
  </si>
  <si>
    <t>month</t>
  </si>
  <si>
    <t>m/ʌ/n/θ/</t>
  </si>
  <si>
    <t>"/aɪ/ʧ/"//////////</t>
  </si>
  <si>
    <t>"aich"</t>
  </si>
  <si>
    <t>""nth</t>
  </si>
  <si>
    <t>moon</t>
  </si>
  <si>
    <t>m/u/n/</t>
  </si>
  <si>
    <t>"/u/jə///////////</t>
  </si>
  <si>
    <t>"oeuj</t>
  </si>
  <si>
    <t>morning</t>
  </si>
  <si>
    <t>m/ɔ/r/n/ɪ/ŋ/</t>
  </si>
  <si>
    <t>"/e/θ/h/e/"////////</t>
  </si>
  <si>
    <t>"arethwhare"</t>
  </si>
  <si>
    <t>"ayer""""</t>
  </si>
  <si>
    <t>mother</t>
  </si>
  <si>
    <t>m/ʌ/ð/ə/r/</t>
  </si>
  <si>
    <t>"/ʌ/"/"/r/////////</t>
  </si>
  <si>
    <t>"o""rh</t>
  </si>
  <si>
    <t>"""yepp</t>
  </si>
  <si>
    <t>motion</t>
  </si>
  <si>
    <t>m/o/ʊ/ʃ/ə/n/</t>
  </si>
  <si>
    <t>"//"/"/ʊ/h////////</t>
  </si>
  <si>
    <t>"""o"</t>
  </si>
  <si>
    <t>mountain</t>
  </si>
  <si>
    <t>m/aʊ/n/t/ə/n/</t>
  </si>
  <si>
    <t>ʧ/"/ʤ/θ/ʌ/r////////</t>
  </si>
  <si>
    <t>ch"dithoo"</t>
  </si>
  <si>
    <t>""vvow"</t>
  </si>
  <si>
    <t>mouth</t>
  </si>
  <si>
    <t>m/aʊ/θ/</t>
  </si>
  <si>
    <t>ssyuss</t>
  </si>
  <si>
    <t>move</t>
  </si>
  <si>
    <t>m/u/v/</t>
  </si>
  <si>
    <t>"/jʊə/r///////////</t>
  </si>
  <si>
    <t>"ouve</t>
  </si>
  <si>
    <t>much</t>
  </si>
  <si>
    <t>m/ʌ/ʧ/</t>
  </si>
  <si>
    <t>w/aɪ/"///////////</t>
  </si>
  <si>
    <t>uie"</t>
  </si>
  <si>
    <t>muscle</t>
  </si>
  <si>
    <t>m/ʌ/s/ə/l/</t>
  </si>
  <si>
    <t>"/"/"/jʊə/"/////////</t>
  </si>
  <si>
    <t>"""ure"</t>
  </si>
  <si>
    <t>bb"though"</t>
  </si>
  <si>
    <t>music</t>
  </si>
  <si>
    <t>m/ju/z/ɪ/k/</t>
  </si>
  <si>
    <t>"/"/"/æ/"/////////</t>
  </si>
  <si>
    <t>""diye"</t>
  </si>
  <si>
    <t>nail</t>
  </si>
  <si>
    <t>n/eɪ/l/</t>
  </si>
  <si>
    <t>r/jʊə/r///////////</t>
  </si>
  <si>
    <t>rourrh</t>
  </si>
  <si>
    <t>nn"s</t>
  </si>
  <si>
    <t>name</t>
  </si>
  <si>
    <t>n/eɪ/m/</t>
  </si>
  <si>
    <t>z/"/"///////////</t>
  </si>
  <si>
    <t>narrow</t>
  </si>
  <si>
    <t>n/ɛ/r/o/ʊ/</t>
  </si>
  <si>
    <t>h/"/r//"/////////</t>
  </si>
  <si>
    <t>"""is</t>
  </si>
  <si>
    <t>nation</t>
  </si>
  <si>
    <t>n/eɪ/ʃ/ə/n/</t>
  </si>
  <si>
    <t>r/ʊ/r/ɪə/"/////////</t>
  </si>
  <si>
    <t>rourhier"</t>
  </si>
  <si>
    <t>dgeet"ounn</t>
  </si>
  <si>
    <t>natural</t>
  </si>
  <si>
    <t>n/æ/ʧ/ə/r/ə/l/</t>
  </si>
  <si>
    <t>"/ju/ʤ/"/z/"/r///////</t>
  </si>
  <si>
    <t>"eue""zz"rh</t>
  </si>
  <si>
    <t>"au"youll""</t>
  </si>
  <si>
    <t>near</t>
  </si>
  <si>
    <t>n/ɪ/r/</t>
  </si>
  <si>
    <t>"oej</t>
  </si>
  <si>
    <t>necessary</t>
  </si>
  <si>
    <t>n/ɛ/s/ə/s/ɛ/r/i/</t>
  </si>
  <si>
    <t>ʧ/ə/jə/jʊə/ʧ/eɪ/jə/"//////</t>
  </si>
  <si>
    <t>tiarj"tcheighj"</t>
  </si>
  <si>
    <t>nn""""oy""</t>
  </si>
  <si>
    <t>neck</t>
  </si>
  <si>
    <t>n/ɛ/k/</t>
  </si>
  <si>
    <t>need</t>
  </si>
  <si>
    <t>n/i/d/</t>
  </si>
  <si>
    <t>"o"</t>
  </si>
  <si>
    <t>diyu"</t>
  </si>
  <si>
    <t>needle</t>
  </si>
  <si>
    <t>n/i/d/ə/l/</t>
  </si>
  <si>
    <t>ʤ/"/ʧ/ɔ/"/////////</t>
  </si>
  <si>
    <t>dge"tiaw"</t>
  </si>
  <si>
    <t>"ors""</t>
  </si>
  <si>
    <t>nerve</t>
  </si>
  <si>
    <t>n/ɜ/r/v/</t>
  </si>
  <si>
    <t>r/"/"/f//////////</t>
  </si>
  <si>
    <t>r""ph</t>
  </si>
  <si>
    <t>vur"v</t>
  </si>
  <si>
    <t>net</t>
  </si>
  <si>
    <t>n/ɛ/t/</t>
  </si>
  <si>
    <t>ð/ɛ/r///////////</t>
  </si>
  <si>
    <t>thairh</t>
  </si>
  <si>
    <t>new</t>
  </si>
  <si>
    <t>n/u/</t>
  </si>
  <si>
    <t>news</t>
  </si>
  <si>
    <t>n/u/z/</t>
  </si>
  <si>
    <t>ʃ/u/r///////////</t>
  </si>
  <si>
    <t>ceewrh</t>
  </si>
  <si>
    <t>"ay"</t>
  </si>
  <si>
    <t>night</t>
  </si>
  <si>
    <t>n/aɪ/t/</t>
  </si>
  <si>
    <t>"/aɪ/θ///////////</t>
  </si>
  <si>
    <t>"eighth</t>
  </si>
  <si>
    <t>no</t>
  </si>
  <si>
    <t>n/o/ʊ/</t>
  </si>
  <si>
    <t>ʤ//"///////////</t>
  </si>
  <si>
    <t>j"</t>
  </si>
  <si>
    <t>noise</t>
  </si>
  <si>
    <t>n/ɔɪ/z/</t>
  </si>
  <si>
    <t>ʤ/e/r///////////</t>
  </si>
  <si>
    <t>geearrr</t>
  </si>
  <si>
    <t>""nn</t>
  </si>
  <si>
    <t>normal</t>
  </si>
  <si>
    <t>n/ɔ/r/m/ə/l/</t>
  </si>
  <si>
    <t>z/ɪə/r/"/"/"////////</t>
  </si>
  <si>
    <t>zererr"""</t>
  </si>
  <si>
    <t>siy"siouy"</t>
  </si>
  <si>
    <t>north</t>
  </si>
  <si>
    <t>n/ɔ/r/θ/</t>
  </si>
  <si>
    <t>jə/ʊ/"/ʧ//////////</t>
  </si>
  <si>
    <t>jo""</t>
  </si>
  <si>
    <t>zz"dgesc</t>
  </si>
  <si>
    <t>nose</t>
  </si>
  <si>
    <t>n/o/ʊ/z/</t>
  </si>
  <si>
    <t>jə//əʊ/"//////////</t>
  </si>
  <si>
    <t>joa"</t>
  </si>
  <si>
    <t>phoz</t>
  </si>
  <si>
    <t>not</t>
  </si>
  <si>
    <t>ʧ/ɜ/"///////////</t>
  </si>
  <si>
    <t>tchir"</t>
  </si>
  <si>
    <t>note</t>
  </si>
  <si>
    <t>n/o/ʊ/t/</t>
  </si>
  <si>
    <t>now</t>
  </si>
  <si>
    <t>n/aʊ/</t>
  </si>
  <si>
    <t>ʤ/"////////////</t>
  </si>
  <si>
    <t>dge"</t>
  </si>
  <si>
    <t>th"</t>
  </si>
  <si>
    <t>number</t>
  </si>
  <si>
    <t>n/ʌ/m/b/ə/r/</t>
  </si>
  <si>
    <t>"/eɪ/"/"/"/l////////</t>
  </si>
  <si>
    <t>"ai"""ll</t>
  </si>
  <si>
    <t>ggo""uyz</t>
  </si>
  <si>
    <t>nut</t>
  </si>
  <si>
    <t>n/ʌ/t/</t>
  </si>
  <si>
    <t>ssis"</t>
  </si>
  <si>
    <t>observation</t>
  </si>
  <si>
    <t>ɑ/b/z/ə/r/v/eɪ/ʃ/ə/n/</t>
  </si>
  <si>
    <t>ɪə/"/"/ə/ʃ/"/əʊ/"/əʊ/z////</t>
  </si>
  <si>
    <t>eer""erti"o"oe"</t>
  </si>
  <si>
    <t>oi"di"""ouss""</t>
  </si>
  <si>
    <t>of</t>
  </si>
  <si>
    <t>ʌ/v/</t>
  </si>
  <si>
    <t>uzz</t>
  </si>
  <si>
    <t>off</t>
  </si>
  <si>
    <t>ɔ/f/</t>
  </si>
  <si>
    <t>alf</t>
  </si>
  <si>
    <t>offer</t>
  </si>
  <si>
    <t>ɔ/f/ə/r/</t>
  </si>
  <si>
    <t>ɛ/ʧ/aɪ/"//////////</t>
  </si>
  <si>
    <t>aitiye"</t>
  </si>
  <si>
    <t>ierj""</t>
  </si>
  <si>
    <t>office</t>
  </si>
  <si>
    <t>ɔ/f/ə/s/</t>
  </si>
  <si>
    <t>""ear"</t>
  </si>
  <si>
    <t>ouftur"</t>
  </si>
  <si>
    <t>oil</t>
  </si>
  <si>
    <t>ɔɪ/l/</t>
  </si>
  <si>
    <t>"/ʤ////////////</t>
  </si>
  <si>
    <t>"ge</t>
  </si>
  <si>
    <t>"s</t>
  </si>
  <si>
    <t>old</t>
  </si>
  <si>
    <t>o/ʊ/l/d/</t>
  </si>
  <si>
    <t>/ɪə/"/"//////////</t>
  </si>
  <si>
    <t>eer""</t>
  </si>
  <si>
    <t>ho"ti</t>
  </si>
  <si>
    <t>on</t>
  </si>
  <si>
    <t>ɑ/n/</t>
  </si>
  <si>
    <t>"dge</t>
  </si>
  <si>
    <t>only</t>
  </si>
  <si>
    <t>o/ʊ/n/l/i/</t>
  </si>
  <si>
    <t>/"/"/"/jʊə/////////</t>
  </si>
  <si>
    <t>"""our</t>
  </si>
  <si>
    <t>"z"oi</t>
  </si>
  <si>
    <t>open</t>
  </si>
  <si>
    <t>o/ʊ/p/ə/n/</t>
  </si>
  <si>
    <t>/"/ʤ/e/b/////////</t>
  </si>
  <si>
    <t>"dgeearbb</t>
  </si>
  <si>
    <t>"c""</t>
  </si>
  <si>
    <t>operation</t>
  </si>
  <si>
    <t>ɑ/p/ə/r/eɪ/ʃ/ə/n/</t>
  </si>
  <si>
    <t>"/θ/eɪ/"/"/"/jʊə/z//////</t>
  </si>
  <si>
    <t>"thai"""ourse</t>
  </si>
  <si>
    <t>eer"i""sio"</t>
  </si>
  <si>
    <t>opinion</t>
  </si>
  <si>
    <t>ə/p/ɪ/n/jə/n/</t>
  </si>
  <si>
    <t>jʊə/"/"/"/"/"////////</t>
  </si>
  <si>
    <t>ure"""""</t>
  </si>
  <si>
    <t>oy"""""</t>
  </si>
  <si>
    <t>opposite</t>
  </si>
  <si>
    <t>ɑ/p/ə/z/ə/t/</t>
  </si>
  <si>
    <t>"/"/ɪə/r/"/"////////</t>
  </si>
  <si>
    <t>""ierr""</t>
  </si>
  <si>
    <t>istu""ieu"</t>
  </si>
  <si>
    <t>ɔ/r/</t>
  </si>
  <si>
    <t>orange</t>
  </si>
  <si>
    <t>ɔ/r/ə/n/ʤ/</t>
  </si>
  <si>
    <t>"/r/"/z/ʤ/////////</t>
  </si>
  <si>
    <t>"rh"zzdi</t>
  </si>
  <si>
    <t>order</t>
  </si>
  <si>
    <t>ɔ/r/d/ə/r/</t>
  </si>
  <si>
    <t>ɔ/l/ʤ/"/z/////////</t>
  </si>
  <si>
    <t>orlj"z</t>
  </si>
  <si>
    <t>i"th"l</t>
  </si>
  <si>
    <t>organization</t>
  </si>
  <si>
    <t>ɔ/r/g/ə/n/ə/z/eɪ/ʃ/ə/n/</t>
  </si>
  <si>
    <t>ɔ/r/k/"/z/"/"/"/"/"/"///</t>
  </si>
  <si>
    <t>arhc"ze""""""</t>
  </si>
  <si>
    <t>o"""si""""uinn</t>
  </si>
  <si>
    <t>ornament</t>
  </si>
  <si>
    <t>ɔ/r/n/ə/m/ə/n/t/</t>
  </si>
  <si>
    <t>ju/s/ʤ/aɪ/"/ə/"/r//////</t>
  </si>
  <si>
    <t>ew"jis"or"rh</t>
  </si>
  <si>
    <t>"swrier""di"</t>
  </si>
  <si>
    <t>other</t>
  </si>
  <si>
    <t>ʌ/ð/ə/r/</t>
  </si>
  <si>
    <t>"/"/u/"//////////</t>
  </si>
  <si>
    <t>""ough"</t>
  </si>
  <si>
    <t>out</t>
  </si>
  <si>
    <t>aʊ/t/</t>
  </si>
  <si>
    <t>oven</t>
  </si>
  <si>
    <t>ʌ/v/ə/n/</t>
  </si>
  <si>
    <t>"/"/ɔɪ/ʤ//////////</t>
  </si>
  <si>
    <t>""oidi</t>
  </si>
  <si>
    <t>over</t>
  </si>
  <si>
    <t>o/ʊ/v/ə/r/</t>
  </si>
  <si>
    <t>/"/"/aʊ/"/////////</t>
  </si>
  <si>
    <t>"jou"</t>
  </si>
  <si>
    <t>owner</t>
  </si>
  <si>
    <t>o/ʊ/n/ə/r/</t>
  </si>
  <si>
    <t>/ɪə/r/ɔ/ʤ/////////</t>
  </si>
  <si>
    <t>earrorge</t>
  </si>
  <si>
    <t>"""ll</t>
  </si>
  <si>
    <t>page</t>
  </si>
  <si>
    <t>p/eɪ/ʤ/</t>
  </si>
  <si>
    <t>"/aɪ/ʤ///////////</t>
  </si>
  <si>
    <t>"yege</t>
  </si>
  <si>
    <t>knoy"</t>
  </si>
  <si>
    <t>pain</t>
  </si>
  <si>
    <t>p/eɪ/n/</t>
  </si>
  <si>
    <t>"/"/ʤ///////////</t>
  </si>
  <si>
    <t>""dge</t>
  </si>
  <si>
    <t>"uci</t>
  </si>
  <si>
    <t>paint</t>
  </si>
  <si>
    <t>p/eɪ/n/t/</t>
  </si>
  <si>
    <t>"/ɑ/"/ʤ//////////</t>
  </si>
  <si>
    <t>"""ge</t>
  </si>
  <si>
    <t>"eoll"</t>
  </si>
  <si>
    <t>paper</t>
  </si>
  <si>
    <t>p/eɪ/p/ə/r/</t>
  </si>
  <si>
    <t>"/u/"/"/r/////////</t>
  </si>
  <si>
    <t>""sours</t>
  </si>
  <si>
    <t>parallel</t>
  </si>
  <si>
    <t>p/ɛ/r/ə/l/ɛ/l/</t>
  </si>
  <si>
    <t>"/"/r/ɪə/"/ɛ/r///////</t>
  </si>
  <si>
    <t>""wreer"err</t>
  </si>
  <si>
    <t>"""ourzouy"</t>
  </si>
  <si>
    <t>parcel</t>
  </si>
  <si>
    <t>p/ɑ/r/s/ə/l/</t>
  </si>
  <si>
    <t>"/jʊə/r/ʤ/"/jə////////</t>
  </si>
  <si>
    <t>"urerge"i</t>
  </si>
  <si>
    <t>juyfflayer"</t>
  </si>
  <si>
    <t>part</t>
  </si>
  <si>
    <t>p/ɑ/r/t/</t>
  </si>
  <si>
    <t>""i"</t>
  </si>
  <si>
    <t>past</t>
  </si>
  <si>
    <t>p/æ/s/t/</t>
  </si>
  <si>
    <t>m/ɪ/r/jə//////////</t>
  </si>
  <si>
    <t>muirrj</t>
  </si>
  <si>
    <t>paste</t>
  </si>
  <si>
    <t>p/eɪ/s/t/</t>
  </si>
  <si>
    <t>"/ɪə/s/"//////////</t>
  </si>
  <si>
    <t>"eerc"</t>
  </si>
  <si>
    <t>"ouyphdge</t>
  </si>
  <si>
    <t>payment</t>
  </si>
  <si>
    <t>p/eɪ/m/ə/n/t/</t>
  </si>
  <si>
    <t>"/eɪ/"/"/"/"////////</t>
  </si>
  <si>
    <t>"ai""""</t>
  </si>
  <si>
    <t>"""ysv</t>
  </si>
  <si>
    <t>peace</t>
  </si>
  <si>
    <t>p/i/s/</t>
  </si>
  <si>
    <t>"aighss</t>
  </si>
  <si>
    <t>pen</t>
  </si>
  <si>
    <t>p/ɛ/n/</t>
  </si>
  <si>
    <t>"a"</t>
  </si>
  <si>
    <t>pencil</t>
  </si>
  <si>
    <t>p/ɛ/n/s/ə/l/</t>
  </si>
  <si>
    <t>"/eɪ/"/ʤ/"/r////////</t>
  </si>
  <si>
    <t>"ai"di"rr</t>
  </si>
  <si>
    <t>"""ss"l</t>
  </si>
  <si>
    <t>person</t>
  </si>
  <si>
    <t>p/ɜ/r/s/ə/n/</t>
  </si>
  <si>
    <t>"/"/ʧ/ʧ/ɪə/"////////</t>
  </si>
  <si>
    <t>""tchtchere"</t>
  </si>
  <si>
    <t>"oughtith"th</t>
  </si>
  <si>
    <t>physical</t>
  </si>
  <si>
    <t>f/ɪ/z/ɪ/k/ə/l/</t>
  </si>
  <si>
    <t>"/"/z/u/"/"/ʤ///////</t>
  </si>
  <si>
    <t>""zeew""di</t>
  </si>
  <si>
    <t>s"zeou""y</t>
  </si>
  <si>
    <t>picture</t>
  </si>
  <si>
    <t>p/ɪ/k/ʧ/ə/r/</t>
  </si>
  <si>
    <t>θ/jʊə/"/ʤ/"/"////////</t>
  </si>
  <si>
    <t>thour"dge""</t>
  </si>
  <si>
    <t>""tchd""</t>
  </si>
  <si>
    <t>pig</t>
  </si>
  <si>
    <t>p/ɪ/g/</t>
  </si>
  <si>
    <t>"ou"</t>
  </si>
  <si>
    <t>"ie"</t>
  </si>
  <si>
    <t>pin</t>
  </si>
  <si>
    <t>p/ɪ/n/</t>
  </si>
  <si>
    <t>fai"</t>
  </si>
  <si>
    <t>pipe</t>
  </si>
  <si>
    <t>p/aɪ/p/</t>
  </si>
  <si>
    <t>ve""</t>
  </si>
  <si>
    <t>place</t>
  </si>
  <si>
    <t>p/l/eɪ/s/</t>
  </si>
  <si>
    <t>"/r/i/"//////////</t>
  </si>
  <si>
    <t>"rhea"</t>
  </si>
  <si>
    <t>plane</t>
  </si>
  <si>
    <t>p/l/eɪ/n/</t>
  </si>
  <si>
    <t>"/r/"/"//////////</t>
  </si>
  <si>
    <t>"iyze</t>
  </si>
  <si>
    <t>plant</t>
  </si>
  <si>
    <t>p/l/æ/n/t/</t>
  </si>
  <si>
    <t>f/"/"/ʃ/"/////////</t>
  </si>
  <si>
    <t>gh""sh"</t>
  </si>
  <si>
    <t>"rh"zz"</t>
  </si>
  <si>
    <t>plate</t>
  </si>
  <si>
    <t>p/l/eɪ/t/</t>
  </si>
  <si>
    <t>"/r/"/ʤ//////////</t>
  </si>
  <si>
    <t>"rh"dge</t>
  </si>
  <si>
    <t>"thouyth</t>
  </si>
  <si>
    <t>play</t>
  </si>
  <si>
    <t>p/l/eɪ/</t>
  </si>
  <si>
    <t>"/r/ɜ///////////</t>
  </si>
  <si>
    <t>"rir</t>
  </si>
  <si>
    <t>please</t>
  </si>
  <si>
    <t>p/l/i/z/</t>
  </si>
  <si>
    <t>"/"/ʊ/ʧ//////////</t>
  </si>
  <si>
    <t>""ooch</t>
  </si>
  <si>
    <t>b"oesi</t>
  </si>
  <si>
    <t>pleasure</t>
  </si>
  <si>
    <t>p/l/ɛ/ʒ/ə/r/</t>
  </si>
  <si>
    <t>"/r/"/z/ju/ʧ////////</t>
  </si>
  <si>
    <t>"r"sseuetch</t>
  </si>
  <si>
    <t>"du"""</t>
  </si>
  <si>
    <t>plow</t>
  </si>
  <si>
    <t>p/l/aʊ/</t>
  </si>
  <si>
    <t>"/"/ɔ///////////</t>
  </si>
  <si>
    <t>""or</t>
  </si>
  <si>
    <t>"joi</t>
  </si>
  <si>
    <t>pocket</t>
  </si>
  <si>
    <t>p/ɑ/k/ə/t/</t>
  </si>
  <si>
    <t>"/ɔɪ/"/"/"/////////</t>
  </si>
  <si>
    <t>"oi"""</t>
  </si>
  <si>
    <t>""ll""</t>
  </si>
  <si>
    <t>point</t>
  </si>
  <si>
    <t>p/ɔɪ/n/t/</t>
  </si>
  <si>
    <t>"/ə/"/d//////////</t>
  </si>
  <si>
    <t>"our"d</t>
  </si>
  <si>
    <t>""fts</t>
  </si>
  <si>
    <t>poison</t>
  </si>
  <si>
    <t>p/ɔɪ/z/ə/n/</t>
  </si>
  <si>
    <t>m/ɪə/ʤ/"/"/////////</t>
  </si>
  <si>
    <t>meargg""</t>
  </si>
  <si>
    <t>"""orn</t>
  </si>
  <si>
    <t>polish</t>
  </si>
  <si>
    <t>p/ɑ/l/ɪ/ʃ/</t>
  </si>
  <si>
    <t>f/"/r/ɒ/r/////////</t>
  </si>
  <si>
    <t>lf"rhowr</t>
  </si>
  <si>
    <t>political</t>
  </si>
  <si>
    <t>p/ə/l/ɪ/t/ə/k/ə/l/</t>
  </si>
  <si>
    <t>"/ə/ʤ/aɪ/s/jʊə/ŋ/"/r/////</t>
  </si>
  <si>
    <t>"regeieseourngue""</t>
  </si>
  <si>
    <t>""zz""""oy"</t>
  </si>
  <si>
    <t>poor</t>
  </si>
  <si>
    <t>p/u/r/</t>
  </si>
  <si>
    <t>porter</t>
  </si>
  <si>
    <t>p/ɔ/r/t/ə/r/</t>
  </si>
  <si>
    <t>"/"/r/"/e/"////////</t>
  </si>
  <si>
    <t>""rh"are"</t>
  </si>
  <si>
    <t>"eigh"rh"se</t>
  </si>
  <si>
    <t>position</t>
  </si>
  <si>
    <t>p/ə/z/ɪ/ʃ/ə/n/</t>
  </si>
  <si>
    <t>"/ɪə/"/ɑ/k/jʊə/"///////</t>
  </si>
  <si>
    <t>"ere"arquour"</t>
  </si>
  <si>
    <t>""s"dgeeighd</t>
  </si>
  <si>
    <t>possible</t>
  </si>
  <si>
    <t>p/ɑ/s/ə/b/ə/l/</t>
  </si>
  <si>
    <t>"/"/"/jʊə/b/ɪə/"///////</t>
  </si>
  <si>
    <t>"""ourbbere"</t>
  </si>
  <si>
    <t>pot</t>
  </si>
  <si>
    <t>p/ɑ/t/</t>
  </si>
  <si>
    <t>ŋ/"/ʤ///////////</t>
  </si>
  <si>
    <t>n"di</t>
  </si>
  <si>
    <t>"ayers</t>
  </si>
  <si>
    <t>potato</t>
  </si>
  <si>
    <t>p/ə/t/eɪ/t/o/ʊ/</t>
  </si>
  <si>
    <t>"/"/"/"/ŋ//"///////</t>
  </si>
  <si>
    <t>""""ng"</t>
  </si>
  <si>
    <t>"ough""""</t>
  </si>
  <si>
    <t>powder</t>
  </si>
  <si>
    <t>p/aʊ/d/ə/r/</t>
  </si>
  <si>
    <t>"/jʊə/"/e/ʤ/////////</t>
  </si>
  <si>
    <t>"our""ge</t>
  </si>
  <si>
    <t>ssoy"""</t>
  </si>
  <si>
    <t>power</t>
  </si>
  <si>
    <t>p/aʊ/ə/r/</t>
  </si>
  <si>
    <t>"/"/ʌ/"//////////</t>
  </si>
  <si>
    <t>""oo"</t>
  </si>
  <si>
    <t>present</t>
  </si>
  <si>
    <t>p/r/ɛ/z/ə/n/t/</t>
  </si>
  <si>
    <t>"/jə/"/"/"/r/"///////</t>
  </si>
  <si>
    <t>"i"""r"</t>
  </si>
  <si>
    <t>cksciough"ouz"</t>
  </si>
  <si>
    <t>price</t>
  </si>
  <si>
    <t>p/r/aɪ/s/</t>
  </si>
  <si>
    <t>"/"/i/ʤ//////////</t>
  </si>
  <si>
    <t>"dgeoughc</t>
  </si>
  <si>
    <t>print</t>
  </si>
  <si>
    <t>p/r/ɪ/n/t/</t>
  </si>
  <si>
    <t>"/r/i/r/"/////////</t>
  </si>
  <si>
    <t>"roerh"</t>
  </si>
  <si>
    <t>"rhodi"</t>
  </si>
  <si>
    <t>prison</t>
  </si>
  <si>
    <t>p/r/ɪ/z/ə/n/</t>
  </si>
  <si>
    <t>ʧ/"/"/s/ɪə/l////////</t>
  </si>
  <si>
    <t>tu""seeer"</t>
  </si>
  <si>
    <t>"s"zeati</t>
  </si>
  <si>
    <t>private</t>
  </si>
  <si>
    <t>p/r/aɪ/v/ə/t/</t>
  </si>
  <si>
    <t>"/r/"/jə/jʊə/"////////</t>
  </si>
  <si>
    <t>"r"iour"</t>
  </si>
  <si>
    <t>""ow"eigh"</t>
  </si>
  <si>
    <t>probable</t>
  </si>
  <si>
    <t>p/r/ɑ/b/ə/b/ə/l/</t>
  </si>
  <si>
    <t>"/θ/"/"/ʌ/"/"/"//////</t>
  </si>
  <si>
    <t>"th""oo"""</t>
  </si>
  <si>
    <t>rhti"tu"""</t>
  </si>
  <si>
    <t>process</t>
  </si>
  <si>
    <t>p/r/ɑ/s/ɛ/s/</t>
  </si>
  <si>
    <t>"/ŋ/aɪ/"/"/r////////</t>
  </si>
  <si>
    <t>""igh""r</t>
  </si>
  <si>
    <t>produce</t>
  </si>
  <si>
    <t>p/r/o/ʊ/d/u/s/</t>
  </si>
  <si>
    <t>"/r//u/ʧ/ɪə/ʃ///////</t>
  </si>
  <si>
    <t>"rhoughteerece</t>
  </si>
  <si>
    <t>"""d"nn</t>
  </si>
  <si>
    <t>profit</t>
  </si>
  <si>
    <t>p/r/ɑ/f/ə/t/</t>
  </si>
  <si>
    <t>ʤ/ʧ/"/"/"/"////////</t>
  </si>
  <si>
    <t>dite""""</t>
  </si>
  <si>
    <t>""yeph"d</t>
  </si>
  <si>
    <t>property</t>
  </si>
  <si>
    <t>p/r/ɑ/p/ə/r/t/i/</t>
  </si>
  <si>
    <t>ŋ/jə/"/"/ɪə/ʤ/"/"//////</t>
  </si>
  <si>
    <t>ni""ierdge""</t>
  </si>
  <si>
    <t>se"""oidi"ie</t>
  </si>
  <si>
    <t>prose</t>
  </si>
  <si>
    <t>p/r/o/ʊ/z/</t>
  </si>
  <si>
    <t>"/ʧ//"/ʒ/////////</t>
  </si>
  <si>
    <t>"ch"s</t>
  </si>
  <si>
    <t>protest</t>
  </si>
  <si>
    <t>p/r/o/ʊ/t/ɛ/s/t/</t>
  </si>
  <si>
    <t>m/jə//ʌ/z/ɔ/n/"//////</t>
  </si>
  <si>
    <t>mbjooseawkn"</t>
  </si>
  <si>
    <t>"ss"nigh""</t>
  </si>
  <si>
    <t>public</t>
  </si>
  <si>
    <t>p/ʌ/b/l/ɪ/k/</t>
  </si>
  <si>
    <t>"/"/ʤ/"/"/"////////</t>
  </si>
  <si>
    <t>""di"""</t>
  </si>
  <si>
    <t>""""ouy"</t>
  </si>
  <si>
    <t>pull</t>
  </si>
  <si>
    <t>p/ʊ/l/</t>
  </si>
  <si>
    <t>"/eɪ/"///////////</t>
  </si>
  <si>
    <t>"ei"</t>
  </si>
  <si>
    <t>"eir"</t>
  </si>
  <si>
    <t>pump</t>
  </si>
  <si>
    <t>p/ʌ/m/p/</t>
  </si>
  <si>
    <t>"/u/"/"//////////</t>
  </si>
  <si>
    <t>"ue""</t>
  </si>
  <si>
    <t>punishment</t>
  </si>
  <si>
    <t>p/ʌ/n/ɪ/ʃ/m/ə/n/t/</t>
  </si>
  <si>
    <t>"/u/"/"/"/v/"/"/"/////</t>
  </si>
  <si>
    <t>"o"""v"""</t>
  </si>
  <si>
    <t>"y"eighrh""""</t>
  </si>
  <si>
    <t>purpose</t>
  </si>
  <si>
    <t>p/ɜ/r/p/ə/s/</t>
  </si>
  <si>
    <t>"/"/"/"/e/"////////</t>
  </si>
  <si>
    <t>""""ere"</t>
  </si>
  <si>
    <t>""""awze</t>
  </si>
  <si>
    <t>push</t>
  </si>
  <si>
    <t>p/ʊ/ʃ/</t>
  </si>
  <si>
    <t>put</t>
  </si>
  <si>
    <t>p/ʊ/t/</t>
  </si>
  <si>
    <t>"/ɪə/r///////////</t>
  </si>
  <si>
    <t>"earrr</t>
  </si>
  <si>
    <t>pn"ps</t>
  </si>
  <si>
    <t>quality</t>
  </si>
  <si>
    <t>k/w/ɑ/l/ə/t/i/</t>
  </si>
  <si>
    <t>"/"/ɪə/r/jʊə/"/ʌ///////</t>
  </si>
  <si>
    <t>""ierrrour""</t>
  </si>
  <si>
    <t>"""ggair""</t>
  </si>
  <si>
    <t>question</t>
  </si>
  <si>
    <t>k/w/ɛ/s/ʧ/ə/n/</t>
  </si>
  <si>
    <t>"/"/"/r/θ/"/"///////</t>
  </si>
  <si>
    <t>"""rrth""</t>
  </si>
  <si>
    <t>"""""""</t>
  </si>
  <si>
    <t>quick</t>
  </si>
  <si>
    <t>k/w/ɪ/k/</t>
  </si>
  <si>
    <t>"/z/"/ŋ//////////</t>
  </si>
  <si>
    <t>"ze"n</t>
  </si>
  <si>
    <t>""ai"</t>
  </si>
  <si>
    <t>quiet</t>
  </si>
  <si>
    <t>k/w/a/ɪə/t/</t>
  </si>
  <si>
    <t>g/"//e/"/////////</t>
  </si>
  <si>
    <t>gh"air"</t>
  </si>
  <si>
    <t>quite</t>
  </si>
  <si>
    <t>k/w/aɪ/t/</t>
  </si>
  <si>
    <t>"/w/"/"//////////</t>
  </si>
  <si>
    <t>"o""</t>
  </si>
  <si>
    <t>rail</t>
  </si>
  <si>
    <t>r/eɪ/l/</t>
  </si>
  <si>
    <t>"/ju/r///////////</t>
  </si>
  <si>
    <t>"ewrh</t>
  </si>
  <si>
    <t>lluy"</t>
  </si>
  <si>
    <t>rain</t>
  </si>
  <si>
    <t>r/eɪ/n/</t>
  </si>
  <si>
    <t>ŋ/i/θ///////////</t>
  </si>
  <si>
    <t>nguee"</t>
  </si>
  <si>
    <t>wr""</t>
  </si>
  <si>
    <t>range</t>
  </si>
  <si>
    <t>r/eɪ/n/ʤ/</t>
  </si>
  <si>
    <t>"/"/ŋ/"//////////</t>
  </si>
  <si>
    <t>""n"</t>
  </si>
  <si>
    <t>""zse</t>
  </si>
  <si>
    <t>rat</t>
  </si>
  <si>
    <t>r/æ/t/</t>
  </si>
  <si>
    <t>"/e/l///////////</t>
  </si>
  <si>
    <t>rate</t>
  </si>
  <si>
    <t>r/eɪ/t/</t>
  </si>
  <si>
    <t>r/jʊə/"///////////</t>
  </si>
  <si>
    <t>rhure"</t>
  </si>
  <si>
    <t>"ue"</t>
  </si>
  <si>
    <t>ray</t>
  </si>
  <si>
    <t>r/eɪ/</t>
  </si>
  <si>
    <t>se"</t>
  </si>
  <si>
    <t>reaction</t>
  </si>
  <si>
    <t>r/i/æ/k/ʃ/ə/n/</t>
  </si>
  <si>
    <t>r/u/ɪ/jə/ʤ/"/"///////</t>
  </si>
  <si>
    <t>rruioidi""</t>
  </si>
  <si>
    <t>j"auss"urez</t>
  </si>
  <si>
    <t>read</t>
  </si>
  <si>
    <t>r/ɛ/d/ɪ/ŋ/</t>
  </si>
  <si>
    <t>ʤ/jʊə/"/aɪ/jə/////////</t>
  </si>
  <si>
    <t>dgeour"yei</t>
  </si>
  <si>
    <t>g""oi"</t>
  </si>
  <si>
    <t>ready</t>
  </si>
  <si>
    <t>r/ɛ/d/i/</t>
  </si>
  <si>
    <t>"/"/r/u//////////</t>
  </si>
  <si>
    <t>""rough</t>
  </si>
  <si>
    <t>reason</t>
  </si>
  <si>
    <t>r/i/z/ə/n/</t>
  </si>
  <si>
    <t>"/ɜ/"/u/"/////////</t>
  </si>
  <si>
    <t>"""ui"</t>
  </si>
  <si>
    <t>"au"ug</t>
  </si>
  <si>
    <t>receipt</t>
  </si>
  <si>
    <t>r/ɪ/s/i/t/</t>
  </si>
  <si>
    <t>r/əʊ/r/"/"/////////</t>
  </si>
  <si>
    <t>rhoorh""</t>
  </si>
  <si>
    <t>""nnough"</t>
  </si>
  <si>
    <t>record</t>
  </si>
  <si>
    <t>r/ɛ/k/ə/r/d/</t>
  </si>
  <si>
    <t>r/"/ŋ/jʊə/ʤ/"////////</t>
  </si>
  <si>
    <t>r"ngueurege"</t>
  </si>
  <si>
    <t>"ie"ew""</t>
  </si>
  <si>
    <t>red</t>
  </si>
  <si>
    <t>r/ɛ/d/</t>
  </si>
  <si>
    <t>n/e/"///////////</t>
  </si>
  <si>
    <t>kneir"</t>
  </si>
  <si>
    <t>regret</t>
  </si>
  <si>
    <t>r/ə/g/r/ɛ/t/</t>
  </si>
  <si>
    <t>ŋ/u/"/ʃ/"/ʧ////////</t>
  </si>
  <si>
    <t>ngueue"si"ti</t>
  </si>
  <si>
    <t>""""ai"</t>
  </si>
  <si>
    <t>regular</t>
  </si>
  <si>
    <t>r/ɛ/g/jə/l/ə/r/</t>
  </si>
  <si>
    <t>"/"/ŋ/"/r/ɪə/"///////</t>
  </si>
  <si>
    <t>""""wrier"</t>
  </si>
  <si>
    <t>"ayer"""ou"</t>
  </si>
  <si>
    <t>relation</t>
  </si>
  <si>
    <t>r/i/l/eɪ/ʃ/ə/n/</t>
  </si>
  <si>
    <t>r/"/"/"/"/"/ŋ///////</t>
  </si>
  <si>
    <t>rr"""""n</t>
  </si>
  <si>
    <t>"iewrisshough"</t>
  </si>
  <si>
    <t>religion</t>
  </si>
  <si>
    <t>r/ɪ/l/ɪ/ʤ/ə/n/</t>
  </si>
  <si>
    <t>"/"/"/"/r/"/r///////</t>
  </si>
  <si>
    <t>""""r"r</t>
  </si>
  <si>
    <t>shis""soygh</t>
  </si>
  <si>
    <t>representative</t>
  </si>
  <si>
    <t>r/ɛ/p/r/ə/z/ɛ/n/t/ə/t/ɪ/v/</t>
  </si>
  <si>
    <t>jə/u/n/"/ɪə/θ/"/"/ʧ/ɪə/"/"/r/</t>
  </si>
  <si>
    <t>jewpn"eerth""tcheer""rr</t>
  </si>
  <si>
    <t>tu"bb"ai"ess""ch"th</t>
  </si>
  <si>
    <t>request</t>
  </si>
  <si>
    <t>r/ɪ/k/w/ɛ/s/t/</t>
  </si>
  <si>
    <t>"/"/"/"/"/jə/"///////</t>
  </si>
  <si>
    <t>"""""j"</t>
  </si>
  <si>
    <t>"y""uyvss</t>
  </si>
  <si>
    <t>respect</t>
  </si>
  <si>
    <t>r/ɪ/s/p/ɛ/k/t/</t>
  </si>
  <si>
    <t>"/jʊə/h/"/ɑ/ŋ/"///////</t>
  </si>
  <si>
    <t>"ourh"an"</t>
  </si>
  <si>
    <t>""""ouy"nn</t>
  </si>
  <si>
    <t>responsible</t>
  </si>
  <si>
    <t>r/i/s/p/ɑ/n/s/ə/b/ə/l/</t>
  </si>
  <si>
    <t>r/"/s/"/ɑ/"/"/ɪə/"/ʊ/r///</t>
  </si>
  <si>
    <t>rr"se"er""ier"our</t>
  </si>
  <si>
    <t>tu"ti"uysci""ft"di</t>
  </si>
  <si>
    <t>rest</t>
  </si>
  <si>
    <t>r/ɛ/s/t/</t>
  </si>
  <si>
    <t>jə/e/b/"//////////</t>
  </si>
  <si>
    <t>jereb"</t>
  </si>
  <si>
    <t>si"fgg</t>
  </si>
  <si>
    <t>reward</t>
  </si>
  <si>
    <t>r/ɪ/w/ɔ/r/d/</t>
  </si>
  <si>
    <t>"/"/"/əʊ/ʤ/ŋ////////</t>
  </si>
  <si>
    <t>"""ojngue</t>
  </si>
  <si>
    <t>""yho""</t>
  </si>
  <si>
    <t>rhythm</t>
  </si>
  <si>
    <t>r/ɪ/ð/ə/m/</t>
  </si>
  <si>
    <t>r/ɑ/"/jʊə/"/////////</t>
  </si>
  <si>
    <t>"""our"</t>
  </si>
  <si>
    <t>zzydi""</t>
  </si>
  <si>
    <t>rice</t>
  </si>
  <si>
    <t>r/aɪ/s/</t>
  </si>
  <si>
    <t>"/"/θ///////////</t>
  </si>
  <si>
    <t>right</t>
  </si>
  <si>
    <t>r/aɪ/t/</t>
  </si>
  <si>
    <t>ʤ/"/"///////////</t>
  </si>
  <si>
    <t>j""</t>
  </si>
  <si>
    <t>"ough"</t>
  </si>
  <si>
    <t>ring</t>
  </si>
  <si>
    <t>r/ɪ/ŋ/</t>
  </si>
  <si>
    <t>jə/"/r///////////</t>
  </si>
  <si>
    <t>i"rh</t>
  </si>
  <si>
    <t>zeu"</t>
  </si>
  <si>
    <t>river</t>
  </si>
  <si>
    <t>r/ɪ/v/ə/r/</t>
  </si>
  <si>
    <t>"/aʊ/ʧ/"/ʧ/////////</t>
  </si>
  <si>
    <t>"oughti"tch</t>
  </si>
  <si>
    <t>ftoormye"</t>
  </si>
  <si>
    <t>road</t>
  </si>
  <si>
    <t>r/o/ʊ/d/</t>
  </si>
  <si>
    <t>s//e/k//////////</t>
  </si>
  <si>
    <t>seerech</t>
  </si>
  <si>
    <t>jie"</t>
  </si>
  <si>
    <t>rod</t>
  </si>
  <si>
    <t>r/ɑ/d/</t>
  </si>
  <si>
    <t>ʤ/"/d///////////</t>
  </si>
  <si>
    <t>di"dd</t>
  </si>
  <si>
    <t>"euesi</t>
  </si>
  <si>
    <t>roll</t>
  </si>
  <si>
    <t>r/o/ʊ/l/</t>
  </si>
  <si>
    <t>"//ɪə/"//////////</t>
  </si>
  <si>
    <t>roof</t>
  </si>
  <si>
    <t>r/u/f/</t>
  </si>
  <si>
    <t>room</t>
  </si>
  <si>
    <t>r/u/m/</t>
  </si>
  <si>
    <t>r/ʊ/"///////////</t>
  </si>
  <si>
    <t>wroo"</t>
  </si>
  <si>
    <t>"oub</t>
  </si>
  <si>
    <t>root</t>
  </si>
  <si>
    <t>r/u/t/</t>
  </si>
  <si>
    <t>r/ɔ/"///////////</t>
  </si>
  <si>
    <t>roor"</t>
  </si>
  <si>
    <t>""ft</t>
  </si>
  <si>
    <t>rough</t>
  </si>
  <si>
    <t>r/ʌ/f/</t>
  </si>
  <si>
    <t>r/u/f///////////</t>
  </si>
  <si>
    <t>rrogh</t>
  </si>
  <si>
    <t>round</t>
  </si>
  <si>
    <t>r/aʊ/n/d/</t>
  </si>
  <si>
    <t>"/ʌ/"/"//////////</t>
  </si>
  <si>
    <t>"ou""</t>
  </si>
  <si>
    <t>lliz"</t>
  </si>
  <si>
    <t>rub</t>
  </si>
  <si>
    <t>r/ʌ/b/</t>
  </si>
  <si>
    <t>"/ɔ/"///////////</t>
  </si>
  <si>
    <t>"aw"</t>
  </si>
  <si>
    <t>rule</t>
  </si>
  <si>
    <t>r/u/l/</t>
  </si>
  <si>
    <t>r/"/ʧ///////////</t>
  </si>
  <si>
    <t>rr"ti</t>
  </si>
  <si>
    <t>lligh"</t>
  </si>
  <si>
    <t>run</t>
  </si>
  <si>
    <t>r/ʌ/n/</t>
  </si>
  <si>
    <t>"/u/b///////////</t>
  </si>
  <si>
    <t>"ewb</t>
  </si>
  <si>
    <t>zz"s</t>
  </si>
  <si>
    <t>sad</t>
  </si>
  <si>
    <t>s/æ/d/</t>
  </si>
  <si>
    <t>d/ɔ/"///////////</t>
  </si>
  <si>
    <t>edor"</t>
  </si>
  <si>
    <t>safe</t>
  </si>
  <si>
    <t>s/eɪ/f/</t>
  </si>
  <si>
    <t>ʧ/jʊə/"///////////</t>
  </si>
  <si>
    <t>chour"</t>
  </si>
  <si>
    <t>"ewdge</t>
  </si>
  <si>
    <t>sail</t>
  </si>
  <si>
    <t>s/eɪ/l/</t>
  </si>
  <si>
    <t>salt</t>
  </si>
  <si>
    <t>s/ɔ/l/t/</t>
  </si>
  <si>
    <t>θ/ɔ/ʤ/"//////////</t>
  </si>
  <si>
    <t>thoordge"</t>
  </si>
  <si>
    <t>jyth"</t>
  </si>
  <si>
    <t>same</t>
  </si>
  <si>
    <t>s/eɪ/m/</t>
  </si>
  <si>
    <t>s/"/"///////////</t>
  </si>
  <si>
    <t>c""</t>
  </si>
  <si>
    <t>sand</t>
  </si>
  <si>
    <t>s/æ/n/d/</t>
  </si>
  <si>
    <t>r/u/"/"//////////</t>
  </si>
  <si>
    <t>wroeu""</t>
  </si>
  <si>
    <t>""st"</t>
  </si>
  <si>
    <t>say</t>
  </si>
  <si>
    <t>s/eɪ/</t>
  </si>
  <si>
    <t>ʃ/"////////////</t>
  </si>
  <si>
    <t>ch"</t>
  </si>
  <si>
    <t>scale</t>
  </si>
  <si>
    <t>s/k/eɪ/l/</t>
  </si>
  <si>
    <t>"/jə/i/"//////////</t>
  </si>
  <si>
    <t>"jie"</t>
  </si>
  <si>
    <t>"shuy"</t>
  </si>
  <si>
    <t>school</t>
  </si>
  <si>
    <t>s/k/u/l/</t>
  </si>
  <si>
    <t>z/"/ɪə/"//////////</t>
  </si>
  <si>
    <t>zz"ere"</t>
  </si>
  <si>
    <t>""ayer"</t>
  </si>
  <si>
    <t>science</t>
  </si>
  <si>
    <t>s/a/ɪə/n/s/</t>
  </si>
  <si>
    <t>"//"/ʤ/"/////////</t>
  </si>
  <si>
    <t>""di"</t>
  </si>
  <si>
    <t>j"ci"</t>
  </si>
  <si>
    <t>scissors</t>
  </si>
  <si>
    <t>s/ɪ/z/ə/r/z/</t>
  </si>
  <si>
    <t>"/ɜ/ʤ/ɔɪ/"/"////////</t>
  </si>
  <si>
    <t>"erdgeoy""</t>
  </si>
  <si>
    <t>"ieshieusj</t>
  </si>
  <si>
    <t>screw</t>
  </si>
  <si>
    <t>s/k/r/u/</t>
  </si>
  <si>
    <t>sea</t>
  </si>
  <si>
    <t>s/i/</t>
  </si>
  <si>
    <t>jə/ʌ////////////</t>
  </si>
  <si>
    <t>"oo</t>
  </si>
  <si>
    <t>kna</t>
  </si>
  <si>
    <t>seat</t>
  </si>
  <si>
    <t>s/i/t/</t>
  </si>
  <si>
    <t>z/əʊ/z///////////</t>
  </si>
  <si>
    <t>seoas</t>
  </si>
  <si>
    <t>second</t>
  </si>
  <si>
    <t>s/ɛ/k/ə/n/d/</t>
  </si>
  <si>
    <t>z/eɪ/h/jʊə/"/"////////</t>
  </si>
  <si>
    <t>zaiwhour""</t>
  </si>
  <si>
    <t>"oi"ye"s</t>
  </si>
  <si>
    <t>secret</t>
  </si>
  <si>
    <t>s/i/k/r/ə/t/</t>
  </si>
  <si>
    <t>"/ɔ/"/"/e/"////////</t>
  </si>
  <si>
    <t>"oor""air"</t>
  </si>
  <si>
    <t>"""d""</t>
  </si>
  <si>
    <t>secretary</t>
  </si>
  <si>
    <t>s/ɛ/k/r/ə/t/ɛ/r/i/</t>
  </si>
  <si>
    <t>ʤ/"/"/jə/"/"/"/r/"/////</t>
  </si>
  <si>
    <t>di""j"""r"</t>
  </si>
  <si>
    <t>nn"""""is"ow</t>
  </si>
  <si>
    <t>see</t>
  </si>
  <si>
    <t>"ai</t>
  </si>
  <si>
    <t>seed</t>
  </si>
  <si>
    <t>s/i/d/</t>
  </si>
  <si>
    <t>"oy"</t>
  </si>
  <si>
    <t>seem</t>
  </si>
  <si>
    <t>s/i/m/</t>
  </si>
  <si>
    <t>th"ps</t>
  </si>
  <si>
    <t>selection</t>
  </si>
  <si>
    <t>s/ə/l/ɛ/k/ʃ/ə/n/</t>
  </si>
  <si>
    <t>"/ɪə/ʧ/"/"/jə/ɪə/"//////</t>
  </si>
  <si>
    <t>"eerte""ieer"</t>
  </si>
  <si>
    <t>tuie""ddkn""</t>
  </si>
  <si>
    <t>self</t>
  </si>
  <si>
    <t>s/ɛ/l/f/</t>
  </si>
  <si>
    <t>z/ɜ/ʤ/f//////////</t>
  </si>
  <si>
    <t>"orjlf</t>
  </si>
  <si>
    <t>f""n</t>
  </si>
  <si>
    <t>send</t>
  </si>
  <si>
    <t>s/ɛ/n/d/</t>
  </si>
  <si>
    <t>θ/"/"/"//////////</t>
  </si>
  <si>
    <t>th"""</t>
  </si>
  <si>
    <t>feue""</t>
  </si>
  <si>
    <t>sense</t>
  </si>
  <si>
    <t>s/ɛ/n/s/</t>
  </si>
  <si>
    <t>"igh""</t>
  </si>
  <si>
    <t>"oi"sh</t>
  </si>
  <si>
    <t>separate</t>
  </si>
  <si>
    <t>s/ɛ/p/r/ə/t/</t>
  </si>
  <si>
    <t>"/"/"/z/ɪə/"////////</t>
  </si>
  <si>
    <t>"""zzier"</t>
  </si>
  <si>
    <t>"""te""</t>
  </si>
  <si>
    <t>serious</t>
  </si>
  <si>
    <t>s/ɪ/r/i/ə/s/</t>
  </si>
  <si>
    <t>ʤ/ɔ/f/ɔɪ/"/"////////</t>
  </si>
  <si>
    <t>dgeoorphoi""</t>
  </si>
  <si>
    <t>"oeu"ough""</t>
  </si>
  <si>
    <t>servant</t>
  </si>
  <si>
    <t>s/ɜ/r/v/ə/n/t/</t>
  </si>
  <si>
    <t>"/ə/"/f/"/"/"///////</t>
  </si>
  <si>
    <t>"i"lf"""</t>
  </si>
  <si>
    <t>""l""""</t>
  </si>
  <si>
    <t>sex</t>
  </si>
  <si>
    <t>s/ɛ/k/s/</t>
  </si>
  <si>
    <t>z/"/"/"//////////</t>
  </si>
  <si>
    <t>ze"""</t>
  </si>
  <si>
    <t>siew"s</t>
  </si>
  <si>
    <t>shade</t>
  </si>
  <si>
    <t>ʃ/eɪ/d/</t>
  </si>
  <si>
    <t>"/"/ʃ///////////</t>
  </si>
  <si>
    <t>""s</t>
  </si>
  <si>
    <t>"is"</t>
  </si>
  <si>
    <t>shake</t>
  </si>
  <si>
    <t>ʃ/eɪ/k/</t>
  </si>
  <si>
    <t>shame</t>
  </si>
  <si>
    <t>ʃ/eɪ/m/</t>
  </si>
  <si>
    <t>"/ə/"///////////</t>
  </si>
  <si>
    <t>"er"</t>
  </si>
  <si>
    <t>zzei"</t>
  </si>
  <si>
    <t>sharp</t>
  </si>
  <si>
    <t>ʃ/ɑ/r/p/</t>
  </si>
  <si>
    <t>"/jʊə/"/h//////////</t>
  </si>
  <si>
    <t>"our"h</t>
  </si>
  <si>
    <t>"oyth"</t>
  </si>
  <si>
    <t>she</t>
  </si>
  <si>
    <t>ʃ/i/</t>
  </si>
  <si>
    <t>"is</t>
  </si>
  <si>
    <t>sheep</t>
  </si>
  <si>
    <t>ʃ/i/p/</t>
  </si>
  <si>
    <t>ʧ/ɑ/"///////////</t>
  </si>
  <si>
    <t>tear"</t>
  </si>
  <si>
    <t>ff"ft</t>
  </si>
  <si>
    <t>shelf</t>
  </si>
  <si>
    <t>ʃ/ɛ/l/f/</t>
  </si>
  <si>
    <t>ʧ/"/"/θ//////////</t>
  </si>
  <si>
    <t>ch""th</t>
  </si>
  <si>
    <t>th"zph</t>
  </si>
  <si>
    <t>ship</t>
  </si>
  <si>
    <t>ʃ/ɪ/p/</t>
  </si>
  <si>
    <t>"/əʊ/ʤ///////////</t>
  </si>
  <si>
    <t>"ewdi</t>
  </si>
  <si>
    <t>shirt</t>
  </si>
  <si>
    <t>ʃ/ɜ/r/t/</t>
  </si>
  <si>
    <t>ʃ/æ/"/r//////////</t>
  </si>
  <si>
    <t>sciai"rh</t>
  </si>
  <si>
    <t>"oeu""</t>
  </si>
  <si>
    <t>shock</t>
  </si>
  <si>
    <t>ʃ/ɑ/k/</t>
  </si>
  <si>
    <t>"/ju/jə///////////</t>
  </si>
  <si>
    <t>"youj</t>
  </si>
  <si>
    <t>shoe</t>
  </si>
  <si>
    <t>ʃ/u/</t>
  </si>
  <si>
    <t>syou</t>
  </si>
  <si>
    <t>short</t>
  </si>
  <si>
    <t>ʃ/ɔ/r/t/</t>
  </si>
  <si>
    <t>"/ju/r/"//////////</t>
  </si>
  <si>
    <t>"ewrh"</t>
  </si>
  <si>
    <t>"eighse"</t>
  </si>
  <si>
    <t>shut</t>
  </si>
  <si>
    <t>ʃ/ʌ/t/</t>
  </si>
  <si>
    <t>"ayerve</t>
  </si>
  <si>
    <t>side</t>
  </si>
  <si>
    <t>s/aɪ/d/</t>
  </si>
  <si>
    <t>dge""</t>
  </si>
  <si>
    <t>veue"</t>
  </si>
  <si>
    <t>sign</t>
  </si>
  <si>
    <t>s/aɪ/n/</t>
  </si>
  <si>
    <t>sh"sci</t>
  </si>
  <si>
    <t>silk</t>
  </si>
  <si>
    <t>s/ɪ/l/k/</t>
  </si>
  <si>
    <t>ʤ/"/ʤ/ŋ//////////</t>
  </si>
  <si>
    <t>""dingue</t>
  </si>
  <si>
    <t>silver</t>
  </si>
  <si>
    <t>s/ɪ/l/v/ə/r/</t>
  </si>
  <si>
    <t>h/"/"/jə/ɔ/ʤ////////</t>
  </si>
  <si>
    <t>wh""jorge</t>
  </si>
  <si>
    <t>sc"wrlfoughth</t>
  </si>
  <si>
    <t>simple</t>
  </si>
  <si>
    <t>s/ɪ/m/p/ə/l/</t>
  </si>
  <si>
    <t>r/"/ʧ/"/ɪə/ʤ////////</t>
  </si>
  <si>
    <t>rr"ti"eardi</t>
  </si>
  <si>
    <t>"""f"ge</t>
  </si>
  <si>
    <t>sister</t>
  </si>
  <si>
    <t>s/ɪ/s/t/ə/r/</t>
  </si>
  <si>
    <t>"/ɔ/"/ʤ/"/jə////////</t>
  </si>
  <si>
    <t>"oor"di"j</t>
  </si>
  <si>
    <t>"aisiseoynn</t>
  </si>
  <si>
    <t>size</t>
  </si>
  <si>
    <t>s/aɪ/z/</t>
  </si>
  <si>
    <t>seur"</t>
  </si>
  <si>
    <t>skin</t>
  </si>
  <si>
    <t>s/k/ɪ/n/</t>
  </si>
  <si>
    <t>"wh""</t>
  </si>
  <si>
    <t>"""te</t>
  </si>
  <si>
    <t>skirt</t>
  </si>
  <si>
    <t>s/k/ɜ/r/t/</t>
  </si>
  <si>
    <t>"/"/ɜ/"/"/////////</t>
  </si>
  <si>
    <t>""yr""</t>
  </si>
  <si>
    <t>""ou""</t>
  </si>
  <si>
    <t>sky</t>
  </si>
  <si>
    <t>s/k/aɪ/</t>
  </si>
  <si>
    <t>sleep</t>
  </si>
  <si>
    <t>s/l/i/p/</t>
  </si>
  <si>
    <t>ʤ/jə/"/"//////////</t>
  </si>
  <si>
    <t>ji""</t>
  </si>
  <si>
    <t>""ou"</t>
  </si>
  <si>
    <t>slip</t>
  </si>
  <si>
    <t>s/l/ɪ/p/</t>
  </si>
  <si>
    <t>θ/r/ʊ/v//////////</t>
  </si>
  <si>
    <t>thrhouph</t>
  </si>
  <si>
    <t>slope</t>
  </si>
  <si>
    <t>s/l/o/ʊ/p/</t>
  </si>
  <si>
    <t>"/"//jʊə/"/////////</t>
  </si>
  <si>
    <t>""our"</t>
  </si>
  <si>
    <t>slow</t>
  </si>
  <si>
    <t>s/l/o/ʊ/</t>
  </si>
  <si>
    <t>"/"//"//////////</t>
  </si>
  <si>
    <t>"ll"</t>
  </si>
  <si>
    <t>small</t>
  </si>
  <si>
    <t>s/m/ɔ/l/</t>
  </si>
  <si>
    <t>r/ʤ/i/l//////////</t>
  </si>
  <si>
    <t>wrdgeea"</t>
  </si>
  <si>
    <t>dge""y</t>
  </si>
  <si>
    <t>smash</t>
  </si>
  <si>
    <t>s/m/æ/ʃ/</t>
  </si>
  <si>
    <t>ʤ/"/ʌ/s//////////</t>
  </si>
  <si>
    <t>di"ooc</t>
  </si>
  <si>
    <t>"""c</t>
  </si>
  <si>
    <t>smell</t>
  </si>
  <si>
    <t>s/m/ɛ/l/</t>
  </si>
  <si>
    <t>"/"/u/ʃ//////////</t>
  </si>
  <si>
    <t>""uisi</t>
  </si>
  <si>
    <t>smile</t>
  </si>
  <si>
    <t>s/m/aɪ/l/</t>
  </si>
  <si>
    <t>θ/"/"/jə//////////</t>
  </si>
  <si>
    <t>th""j</t>
  </si>
  <si>
    <t>"b"v</t>
  </si>
  <si>
    <t>smoke</t>
  </si>
  <si>
    <t>s/m/o/ʊ/k/</t>
  </si>
  <si>
    <t>jə/r//"/g/////////</t>
  </si>
  <si>
    <t>jrh"gg</t>
  </si>
  <si>
    <t>tch""s</t>
  </si>
  <si>
    <t>smooth</t>
  </si>
  <si>
    <t>s/m/u/ð/</t>
  </si>
  <si>
    <t>t/"/ɪə/"//////////</t>
  </si>
  <si>
    <t>tt"ear"</t>
  </si>
  <si>
    <t>snake</t>
  </si>
  <si>
    <t>s/n/eɪ/k/</t>
  </si>
  <si>
    <t>jə/ð/"/h//////////</t>
  </si>
  <si>
    <t>ith"h</t>
  </si>
  <si>
    <t>"gg""</t>
  </si>
  <si>
    <t>sneeze</t>
  </si>
  <si>
    <t>s/n/i/z/</t>
  </si>
  <si>
    <t>"/ʤ/u/r//////////</t>
  </si>
  <si>
    <t>"jewrh</t>
  </si>
  <si>
    <t>"dorti</t>
  </si>
  <si>
    <t>snow</t>
  </si>
  <si>
    <t>s/n/o/ʊ/</t>
  </si>
  <si>
    <t>d/"//"//////////</t>
  </si>
  <si>
    <t>d""</t>
  </si>
  <si>
    <t>ed"you</t>
  </si>
  <si>
    <t>so</t>
  </si>
  <si>
    <t>s/o/ʊ/</t>
  </si>
  <si>
    <t>θ//aɪ///////////</t>
  </si>
  <si>
    <t>this</t>
  </si>
  <si>
    <t>"y</t>
  </si>
  <si>
    <t>soap</t>
  </si>
  <si>
    <t>s/o/ʊ/p/</t>
  </si>
  <si>
    <t>society</t>
  </si>
  <si>
    <t>s/ə/s/a/ɪə/t/i/</t>
  </si>
  <si>
    <t>"/ə/"//ʊ/"/ɪə///////</t>
  </si>
  <si>
    <t>"er"oo""</t>
  </si>
  <si>
    <t>""ci""ough</t>
  </si>
  <si>
    <t>sock</t>
  </si>
  <si>
    <t>s/ɑ/k/</t>
  </si>
  <si>
    <t>ʧ/"/t///////////</t>
  </si>
  <si>
    <t>ti"tt</t>
  </si>
  <si>
    <t>soft</t>
  </si>
  <si>
    <t>s/ɑ/f/t/</t>
  </si>
  <si>
    <t>ʤ/"/"/"//////////</t>
  </si>
  <si>
    <t>"ai"te</t>
  </si>
  <si>
    <t>solid</t>
  </si>
  <si>
    <t>s/ɑ/l/ə/d/</t>
  </si>
  <si>
    <t>"/ɪə/"/"/ŋ/////////</t>
  </si>
  <si>
    <t>"ier""ngue</t>
  </si>
  <si>
    <t>"y""dd</t>
  </si>
  <si>
    <t>some</t>
  </si>
  <si>
    <t>s/ʌ/m/</t>
  </si>
  <si>
    <t>ps""</t>
  </si>
  <si>
    <t>ft""</t>
  </si>
  <si>
    <t>son</t>
  </si>
  <si>
    <t>s/ʌ/n/</t>
  </si>
  <si>
    <t>"/aʊ/r///////////</t>
  </si>
  <si>
    <t>"oughrh</t>
  </si>
  <si>
    <t>seie"</t>
  </si>
  <si>
    <t>song</t>
  </si>
  <si>
    <t>s/ɔ/ŋ/</t>
  </si>
  <si>
    <t>sort</t>
  </si>
  <si>
    <t>s/ɔ/r/t/</t>
  </si>
  <si>
    <t>r/"/ʤ/"//////////</t>
  </si>
  <si>
    <t>rh"di"</t>
  </si>
  <si>
    <t>diowj"</t>
  </si>
  <si>
    <t>sound</t>
  </si>
  <si>
    <t>s/aʊ/n/d/</t>
  </si>
  <si>
    <t>""ci"</t>
  </si>
  <si>
    <t>soup</t>
  </si>
  <si>
    <t>s/u/p/</t>
  </si>
  <si>
    <t>south</t>
  </si>
  <si>
    <t>s/aʊ/θ/</t>
  </si>
  <si>
    <t>"oift</t>
  </si>
  <si>
    <t>space</t>
  </si>
  <si>
    <t>s/p/eɪ/s/</t>
  </si>
  <si>
    <t>"/"/"/h//////////</t>
  </si>
  <si>
    <t>"""wh</t>
  </si>
  <si>
    <t>spade</t>
  </si>
  <si>
    <t>s/p/eɪ/d/</t>
  </si>
  <si>
    <t>r/"/"/ʧ//////////</t>
  </si>
  <si>
    <t>rh""ch</t>
  </si>
  <si>
    <t>special</t>
  </si>
  <si>
    <t>s/p/ɛ/ʃ/ə/l/</t>
  </si>
  <si>
    <t>r/"/ə/r/"/"////////</t>
  </si>
  <si>
    <t>r"orrr""</t>
  </si>
  <si>
    <t>"""n"s</t>
  </si>
  <si>
    <t>sponge</t>
  </si>
  <si>
    <t>s/p/ʌ/n/ʤ/</t>
  </si>
  <si>
    <t>"/"/ɪə/r/"/////////</t>
  </si>
  <si>
    <t>""ierrr"</t>
  </si>
  <si>
    <t>""uedigg</t>
  </si>
  <si>
    <t>spoon</t>
  </si>
  <si>
    <t>s/p/u/n/</t>
  </si>
  <si>
    <t>ʤ/"/jʊə/"//////////</t>
  </si>
  <si>
    <t>""ure"</t>
  </si>
  <si>
    <t>""ui"</t>
  </si>
  <si>
    <t>spring</t>
  </si>
  <si>
    <t>s/p/r/ɪ/ŋ/</t>
  </si>
  <si>
    <t>"/m/"/"/"/////////</t>
  </si>
  <si>
    <t>"lm"""</t>
  </si>
  <si>
    <t>"ftss""</t>
  </si>
  <si>
    <t>square</t>
  </si>
  <si>
    <t>s/k/w/ɛ/r/</t>
  </si>
  <si>
    <t>"/"/"/ʊ/ʤ/////////</t>
  </si>
  <si>
    <t>"""odi</t>
  </si>
  <si>
    <t>"s"osi</t>
  </si>
  <si>
    <t>stage</t>
  </si>
  <si>
    <t>s/t/eɪ/ʤ/</t>
  </si>
  <si>
    <t>r/r/ɔ/"//////////</t>
  </si>
  <si>
    <t>wrrhoor"</t>
  </si>
  <si>
    <t>zzdgeoy"</t>
  </si>
  <si>
    <t>stamp</t>
  </si>
  <si>
    <t>s/t/æ/m/p/</t>
  </si>
  <si>
    <t>r/"/ɜ/"/"/////////</t>
  </si>
  <si>
    <t>rh"our""</t>
  </si>
  <si>
    <t>"ft"th"</t>
  </si>
  <si>
    <t>star</t>
  </si>
  <si>
    <t>s/t/ɑ/r/</t>
  </si>
  <si>
    <t>ʃ/"/"/"//////////</t>
  </si>
  <si>
    <t>ciss""</t>
  </si>
  <si>
    <t>start</t>
  </si>
  <si>
    <t>s/t/ɑ/r/t/</t>
  </si>
  <si>
    <t>r/"/i/"/t/////////</t>
  </si>
  <si>
    <t>rh"e"tt</t>
  </si>
  <si>
    <t>""oughl"</t>
  </si>
  <si>
    <t>statement</t>
  </si>
  <si>
    <t>s/t/eɪ/t/m/ə/n/t/</t>
  </si>
  <si>
    <t>r/"/"/r/w/ɪə/r/ʃ//////</t>
  </si>
  <si>
    <t>r""rruierrrci</t>
  </si>
  <si>
    <t>"y"ss"yusi"</t>
  </si>
  <si>
    <t>station</t>
  </si>
  <si>
    <t>s/t/eɪ/ʃ/ə/n/</t>
  </si>
  <si>
    <t>"/"/ɑ/"/"/n////////</t>
  </si>
  <si>
    <t>""er""n</t>
  </si>
  <si>
    <t>ges"diuydi</t>
  </si>
  <si>
    <t>steam</t>
  </si>
  <si>
    <t>s/t/i/m/</t>
  </si>
  <si>
    <t>f/"/"/"//////////</t>
  </si>
  <si>
    <t>ff"""</t>
  </si>
  <si>
    <t>"zz""</t>
  </si>
  <si>
    <t>steel</t>
  </si>
  <si>
    <t>s/t/i/l/</t>
  </si>
  <si>
    <t>ʃ/ŋ/"/g//////////</t>
  </si>
  <si>
    <t>shn"gh</t>
  </si>
  <si>
    <t>stdai"</t>
  </si>
  <si>
    <t>stem</t>
  </si>
  <si>
    <t>s/t/ɛ/m/</t>
  </si>
  <si>
    <t>"/"/i/"//////////</t>
  </si>
  <si>
    <t>""ie"</t>
  </si>
  <si>
    <t>zz"""</t>
  </si>
  <si>
    <t>step</t>
  </si>
  <si>
    <t>s/t/ɛ/p/</t>
  </si>
  <si>
    <t>z/ʤ/u/"//////////</t>
  </si>
  <si>
    <t>zgeew"</t>
  </si>
  <si>
    <t>""ere"</t>
  </si>
  <si>
    <t>stick</t>
  </si>
  <si>
    <t>s/t/ɪ/k/</t>
  </si>
  <si>
    <t>r/ʃ/ɔ/h//////////</t>
  </si>
  <si>
    <t>rrciawh</t>
  </si>
  <si>
    <t>sticky</t>
  </si>
  <si>
    <t>s/t/ɪ/k/i/</t>
  </si>
  <si>
    <t>ʤ/"/"/ŋ/æ/////////</t>
  </si>
  <si>
    <t>j""nai</t>
  </si>
  <si>
    <t>sszzy""</t>
  </si>
  <si>
    <t>stiff</t>
  </si>
  <si>
    <t>s/t/ɪ/f/</t>
  </si>
  <si>
    <t>"dieis</t>
  </si>
  <si>
    <t>still</t>
  </si>
  <si>
    <t>s/t/ɪ/l/</t>
  </si>
  <si>
    <t>jə/v/ɪə/n//////////</t>
  </si>
  <si>
    <t>ifeerkn</t>
  </si>
  <si>
    <t>ll"y"</t>
  </si>
  <si>
    <t>stitch</t>
  </si>
  <si>
    <t>s/t/ɪ/ʧ/</t>
  </si>
  <si>
    <t>ps""tu</t>
  </si>
  <si>
    <t>stocking</t>
  </si>
  <si>
    <t>s/t/ɑ/k/ɪ/ŋ/</t>
  </si>
  <si>
    <t>"/ʧ/ɔ/h/u/"////////</t>
  </si>
  <si>
    <t>"teawwho"</t>
  </si>
  <si>
    <t>"phow"""</t>
  </si>
  <si>
    <t>stomach</t>
  </si>
  <si>
    <t>s/t/ʌ/m/ə/k/</t>
  </si>
  <si>
    <t>θ/r/"/"/i/"////////</t>
  </si>
  <si>
    <t>thrh""ey"</t>
  </si>
  <si>
    <t>ssj""ere"</t>
  </si>
  <si>
    <t>stone</t>
  </si>
  <si>
    <t>s/t/o/ʊ/n/</t>
  </si>
  <si>
    <t>z/"//"/h/////////</t>
  </si>
  <si>
    <t>ss""wh</t>
  </si>
  <si>
    <t>stop</t>
  </si>
  <si>
    <t>s/t/ɑ/p/</t>
  </si>
  <si>
    <t>r/"/u/"//////////</t>
  </si>
  <si>
    <t>rh"ough"</t>
  </si>
  <si>
    <t>store</t>
  </si>
  <si>
    <t>s/t/ɔ/r/</t>
  </si>
  <si>
    <t>r/r/jʊə/"//////////</t>
  </si>
  <si>
    <t>rrrrure"</t>
  </si>
  <si>
    <t>jtiiewze</t>
  </si>
  <si>
    <t>story</t>
  </si>
  <si>
    <t>s/t/ɔ/r/i/</t>
  </si>
  <si>
    <t>r/"/"/ʤ/e/////////</t>
  </si>
  <si>
    <t>rr""ggear</t>
  </si>
  <si>
    <t>"nigh"et</t>
  </si>
  <si>
    <t>straight</t>
  </si>
  <si>
    <t>s/t/r/eɪ/t/</t>
  </si>
  <si>
    <t>ʧ/θ/"/ɜ/"/////////</t>
  </si>
  <si>
    <t>teth"er"</t>
  </si>
  <si>
    <t>se""""</t>
  </si>
  <si>
    <t>strange</t>
  </si>
  <si>
    <t>s/t/r/eɪ/n/ʤ/</t>
  </si>
  <si>
    <t>g/"/ʒ/ɛ/jə/"////////</t>
  </si>
  <si>
    <t>gue"sieii"</t>
  </si>
  <si>
    <t>"zrhieu"st</t>
  </si>
  <si>
    <t>street</t>
  </si>
  <si>
    <t>s/t/r/i/t/</t>
  </si>
  <si>
    <t>"/b/"/"/ʤ/////////</t>
  </si>
  <si>
    <t>"bb""dge</t>
  </si>
  <si>
    <t>bbdiss""</t>
  </si>
  <si>
    <t>stretch</t>
  </si>
  <si>
    <t>s/t/r/ɛ/ʧ/</t>
  </si>
  <si>
    <t>"/ʧ/"/"/"/////////</t>
  </si>
  <si>
    <t>"te"""</t>
  </si>
  <si>
    <t>sskn"""</t>
  </si>
  <si>
    <t>strong</t>
  </si>
  <si>
    <t>s/t/r/ɔ/ŋ/</t>
  </si>
  <si>
    <t>"/"/r/"/"/////////</t>
  </si>
  <si>
    <t>""r""</t>
  </si>
  <si>
    <t>structure</t>
  </si>
  <si>
    <t>s/t/r/ʌ/k/ʧ/ə/r/</t>
  </si>
  <si>
    <t>ʧ/ʃ/"/"/"/ʤ/"/r//////</t>
  </si>
  <si>
    <t>chci"""ge"r</t>
  </si>
  <si>
    <t>rh""air""ouy"</t>
  </si>
  <si>
    <t>substance</t>
  </si>
  <si>
    <t>s/ʌ/b/s/t/ə/n/s/</t>
  </si>
  <si>
    <t>ŋ/e/"/"/"/"/r/jə//////</t>
  </si>
  <si>
    <t>"eir""""rhi</t>
  </si>
  <si>
    <t>di"""""di"</t>
  </si>
  <si>
    <t>such</t>
  </si>
  <si>
    <t>s/ʌ/ʧ/</t>
  </si>
  <si>
    <t>r/"/z///////////</t>
  </si>
  <si>
    <t>r"z</t>
  </si>
  <si>
    <t>sudden</t>
  </si>
  <si>
    <t>s/ʌ/d/ə/n/</t>
  </si>
  <si>
    <t>ʧ/"/r/ɒ/ʧ/////////</t>
  </si>
  <si>
    <t>ti"rh"ti</t>
  </si>
  <si>
    <t>sci"pneu"</t>
  </si>
  <si>
    <t>sugar</t>
  </si>
  <si>
    <t>ʃ/ʊ/g/ə/r/</t>
  </si>
  <si>
    <t>b/"/ŋ/jʊə/r/////////</t>
  </si>
  <si>
    <t>b""our"</t>
  </si>
  <si>
    <t>"oor"ou"</t>
  </si>
  <si>
    <t>suggestion</t>
  </si>
  <si>
    <t>s/ə/g/ʤ/ɛ/s/ʧ/ə/n/</t>
  </si>
  <si>
    <t>"/ɪə/ŋ/jə/ɪə/"/s/ɔ/"/////</t>
  </si>
  <si>
    <t>"earniere"seaw"</t>
  </si>
  <si>
    <t>"""tear""iertu</t>
  </si>
  <si>
    <t>summer</t>
  </si>
  <si>
    <t>s/ʌ/m/ə/r/</t>
  </si>
  <si>
    <t>z/ʌ/"/ə/jə/////////</t>
  </si>
  <si>
    <t>zeo"eri</t>
  </si>
  <si>
    <t>""bb""</t>
  </si>
  <si>
    <t>sun</t>
  </si>
  <si>
    <t>r/ɪə/r///////////</t>
  </si>
  <si>
    <t>rheerrr</t>
  </si>
  <si>
    <t>""j</t>
  </si>
  <si>
    <t>support</t>
  </si>
  <si>
    <t>s/ə/p/ɔ/r/t/</t>
  </si>
  <si>
    <t>z/ɪə/"/ɔɪ/jə/"////////</t>
  </si>
  <si>
    <t>zzier"oii"</t>
  </si>
  <si>
    <t>x""ie""</t>
  </si>
  <si>
    <t>surprise</t>
  </si>
  <si>
    <t>s/ə/r/p/r/aɪ/z/</t>
  </si>
  <si>
    <t>ʤ/jʊə/"/"/"/aɪ/w///////</t>
  </si>
  <si>
    <t>diure"""yeo</t>
  </si>
  <si>
    <t>""ps""odge</t>
  </si>
  <si>
    <t>sweet</t>
  </si>
  <si>
    <t>s/w/i/t/</t>
  </si>
  <si>
    <t>"/"/ɛ/"//////////</t>
  </si>
  <si>
    <t>""ei"</t>
  </si>
  <si>
    <t>diftyesi</t>
  </si>
  <si>
    <t>swim</t>
  </si>
  <si>
    <t>s/w/ɪ/m/</t>
  </si>
  <si>
    <t>"/"/ɔ/"//////////</t>
  </si>
  <si>
    <t>""a"</t>
  </si>
  <si>
    <t>s"ois</t>
  </si>
  <si>
    <t>system</t>
  </si>
  <si>
    <t>s/ɪ/s/t/ə/m/</t>
  </si>
  <si>
    <t>ʒ/ɪ/"/"/ɪə/"////////</t>
  </si>
  <si>
    <t>ze""ere"</t>
  </si>
  <si>
    <t>tuoe""""</t>
  </si>
  <si>
    <t>table</t>
  </si>
  <si>
    <t>t/eɪ/b/ə/l/</t>
  </si>
  <si>
    <t>jə/"/"/"/"/////////</t>
  </si>
  <si>
    <t>j""""</t>
  </si>
  <si>
    <t>"earwrough"</t>
  </si>
  <si>
    <t>tail</t>
  </si>
  <si>
    <t>t/eɪ/l/</t>
  </si>
  <si>
    <t>take</t>
  </si>
  <si>
    <t>t/eɪ/k/</t>
  </si>
  <si>
    <t>seoy"</t>
  </si>
  <si>
    <t>talk</t>
  </si>
  <si>
    <t>t/ɔ/k/</t>
  </si>
  <si>
    <t>jə/"/ʤ///////////</t>
  </si>
  <si>
    <t>j"dge</t>
  </si>
  <si>
    <t>tall</t>
  </si>
  <si>
    <t>t/ɔ/l/</t>
  </si>
  <si>
    <t>ʃ/"/"///////////</t>
  </si>
  <si>
    <t>"oss</t>
  </si>
  <si>
    <t>taste</t>
  </si>
  <si>
    <t>t/eɪ/s/t/</t>
  </si>
  <si>
    <t>ʧ/"/r/r//////////</t>
  </si>
  <si>
    <t>tch"rr</t>
  </si>
  <si>
    <t>tax</t>
  </si>
  <si>
    <t>t/æ/k/s/</t>
  </si>
  <si>
    <t>"/"/ŋ/z//////////</t>
  </si>
  <si>
    <t>""ns</t>
  </si>
  <si>
    <t>teach</t>
  </si>
  <si>
    <t>t/i/ʧ/</t>
  </si>
  <si>
    <t>"eusc</t>
  </si>
  <si>
    <t>tendency</t>
  </si>
  <si>
    <t>t/ɛ/n/d/ə/n/s/i/</t>
  </si>
  <si>
    <t>r/"/ʧ/"/e/ŋ/r/ɔ//////</t>
  </si>
  <si>
    <t>wr"ti"arengrror</t>
  </si>
  <si>
    <t>""tchz"""eu</t>
  </si>
  <si>
    <t>test</t>
  </si>
  <si>
    <t>t/ɛ/s/t/</t>
  </si>
  <si>
    <t>θ/ɔ/"/"//////////</t>
  </si>
  <si>
    <t>tha""</t>
  </si>
  <si>
    <t>zzuy"ps</t>
  </si>
  <si>
    <t>than</t>
  </si>
  <si>
    <t>ð/æ/n/</t>
  </si>
  <si>
    <t>r""</t>
  </si>
  <si>
    <t>that</t>
  </si>
  <si>
    <t>ð/æ/t/</t>
  </si>
  <si>
    <t>r/ɔɪ/"///////////</t>
  </si>
  <si>
    <t>wroy"</t>
  </si>
  <si>
    <t>shau"</t>
  </si>
  <si>
    <t>the</t>
  </si>
  <si>
    <t>ð/i/</t>
  </si>
  <si>
    <t>ð/"////////////</t>
  </si>
  <si>
    <t>ftur</t>
  </si>
  <si>
    <t>then</t>
  </si>
  <si>
    <t>ð/ɛ/n/</t>
  </si>
  <si>
    <t>theory</t>
  </si>
  <si>
    <t>θ/ɪ/r/i/</t>
  </si>
  <si>
    <t>r/"/"/ɪə//////////</t>
  </si>
  <si>
    <t>rr""ier</t>
  </si>
  <si>
    <t>ph"zew</t>
  </si>
  <si>
    <t>there</t>
  </si>
  <si>
    <t>ð/ɛ/r/</t>
  </si>
  <si>
    <t>tiir"</t>
  </si>
  <si>
    <t>"ui"</t>
  </si>
  <si>
    <t>they</t>
  </si>
  <si>
    <t>ð/eɪ/</t>
  </si>
  <si>
    <t>θ/aɪ////////////</t>
  </si>
  <si>
    <t>thai</t>
  </si>
  <si>
    <t>soor</t>
  </si>
  <si>
    <t>thick</t>
  </si>
  <si>
    <t>θ/ɪ/k/</t>
  </si>
  <si>
    <t>ʤ/"/θ///////////</t>
  </si>
  <si>
    <t>di"th</t>
  </si>
  <si>
    <t>thin</t>
  </si>
  <si>
    <t>θ/ɪ/n/</t>
  </si>
  <si>
    <t>thing</t>
  </si>
  <si>
    <t>θ/ɪ/ŋ/</t>
  </si>
  <si>
    <t>ð/ɪ/s/</t>
  </si>
  <si>
    <t>though</t>
  </si>
  <si>
    <t>ð/o/ʊ/</t>
  </si>
  <si>
    <t>θ//ɪə///////////</t>
  </si>
  <si>
    <t>thought</t>
  </si>
  <si>
    <t>θ/ɔ/t/</t>
  </si>
  <si>
    <t>w/"/z///////////</t>
  </si>
  <si>
    <t>o"ze</t>
  </si>
  <si>
    <t>thread</t>
  </si>
  <si>
    <t>θ/r/ɛ/d/</t>
  </si>
  <si>
    <t>"r""</t>
  </si>
  <si>
    <t>throat</t>
  </si>
  <si>
    <t>θ/r/o/ʊ/t/</t>
  </si>
  <si>
    <t>"/ʤ//ʌ/"/////////</t>
  </si>
  <si>
    <t>ch"u"</t>
  </si>
  <si>
    <t>through</t>
  </si>
  <si>
    <t>θ/r/u/</t>
  </si>
  <si>
    <t>"/ʤ/jʊə///////////</t>
  </si>
  <si>
    <t>"jour</t>
  </si>
  <si>
    <t>thge"</t>
  </si>
  <si>
    <t>thumb</t>
  </si>
  <si>
    <t>θ/ʌ/m/</t>
  </si>
  <si>
    <t>ftear"</t>
  </si>
  <si>
    <t>thunder</t>
  </si>
  <si>
    <t>θ/ʌ/n/d/ə/r/</t>
  </si>
  <si>
    <t>jə/ɪə/ʤ/"/ɑ/r////////</t>
  </si>
  <si>
    <t>i"ge"err</t>
  </si>
  <si>
    <t>""st"""</t>
  </si>
  <si>
    <t>ticket</t>
  </si>
  <si>
    <t>t/ɪ/k/ə/t/</t>
  </si>
  <si>
    <t>"/ɛ/"/jʊə/"/////////</t>
  </si>
  <si>
    <t>"ei"our"</t>
  </si>
  <si>
    <t>"u""ss</t>
  </si>
  <si>
    <t>tight</t>
  </si>
  <si>
    <t>t/aɪ/t/</t>
  </si>
  <si>
    <t>"/e/ŋ///////////</t>
  </si>
  <si>
    <t>"ereng</t>
  </si>
  <si>
    <t>chew"</t>
  </si>
  <si>
    <t>till</t>
  </si>
  <si>
    <t>t/ɪ/l/</t>
  </si>
  <si>
    <t>"/jʊə/ʧ///////////</t>
  </si>
  <si>
    <t>"urete</t>
  </si>
  <si>
    <t>time</t>
  </si>
  <si>
    <t>t/aɪ/m/</t>
  </si>
  <si>
    <t>do"</t>
  </si>
  <si>
    <t>tin</t>
  </si>
  <si>
    <t>t/ɪ/n/</t>
  </si>
  <si>
    <t>r/ʌ/"///////////</t>
  </si>
  <si>
    <t>wro"</t>
  </si>
  <si>
    <t>""tu</t>
  </si>
  <si>
    <t>tired</t>
  </si>
  <si>
    <t>t/a/ɪə/r/d/</t>
  </si>
  <si>
    <t>ʧ//jʊə/"/"/////////</t>
  </si>
  <si>
    <t>ch"""</t>
  </si>
  <si>
    <t>"ayerllse</t>
  </si>
  <si>
    <t>to</t>
  </si>
  <si>
    <t>t/u/</t>
  </si>
  <si>
    <t>f/ə////////////</t>
  </si>
  <si>
    <t>fur</t>
  </si>
  <si>
    <t>toe</t>
  </si>
  <si>
    <t>t/o/ʊ/</t>
  </si>
  <si>
    <t>"//"///////////</t>
  </si>
  <si>
    <t>together</t>
  </si>
  <si>
    <t>t/ə/g/ɛ/ð/ə/r/</t>
  </si>
  <si>
    <t>d/"/jə/"/ʃ/ɪə/"///////</t>
  </si>
  <si>
    <t>ed"i"tiier"</t>
  </si>
  <si>
    <t>"innouydgeoy"</t>
  </si>
  <si>
    <t>tomorrow</t>
  </si>
  <si>
    <t>t/ə/m/ɑ/r/o/ʊ/</t>
  </si>
  <si>
    <t>"/ɪə/"/"/r//"///////</t>
  </si>
  <si>
    <t>"ear""rr"</t>
  </si>
  <si>
    <t>j"""""</t>
  </si>
  <si>
    <t>tongue</t>
  </si>
  <si>
    <t>t/ʌ/ŋ/</t>
  </si>
  <si>
    <t>z/ɪə/ŋ///////////</t>
  </si>
  <si>
    <t>zearn</t>
  </si>
  <si>
    <t>tooth</t>
  </si>
  <si>
    <t>t/u/θ/</t>
  </si>
  <si>
    <t>r/u/θ///////////</t>
  </si>
  <si>
    <t>rhoughth</t>
  </si>
  <si>
    <t>top</t>
  </si>
  <si>
    <t>t/ɑ/p/</t>
  </si>
  <si>
    <t>touch</t>
  </si>
  <si>
    <t>t/ʌ/ʧ/</t>
  </si>
  <si>
    <t>"/jʊə/ŋ///////////</t>
  </si>
  <si>
    <t>"ourng</t>
  </si>
  <si>
    <t>n"z</t>
  </si>
  <si>
    <t>town</t>
  </si>
  <si>
    <t>t/aʊ/n/</t>
  </si>
  <si>
    <t>r/i/r///////////</t>
  </si>
  <si>
    <t>reewr</t>
  </si>
  <si>
    <t>trade</t>
  </si>
  <si>
    <t>t/r/eɪ/d/</t>
  </si>
  <si>
    <t>"x""</t>
  </si>
  <si>
    <t>train</t>
  </si>
  <si>
    <t>t/r/eɪ/n/</t>
  </si>
  <si>
    <t>ʧ/ʤ/ɑ/"//////////</t>
  </si>
  <si>
    <t>tchjau"</t>
  </si>
  <si>
    <t>"j"ss</t>
  </si>
  <si>
    <t>transport</t>
  </si>
  <si>
    <t>t/r/æ/n/s/p/ɔ/r/t/</t>
  </si>
  <si>
    <t>"/ʃ/u/"/"/z/"/r/θ/////</t>
  </si>
  <si>
    <t>"chough""se"rhth</t>
  </si>
  <si>
    <t>""ouy"""you"te</t>
  </si>
  <si>
    <t>tray</t>
  </si>
  <si>
    <t>t/r/eɪ/</t>
  </si>
  <si>
    <t>tu"ay</t>
  </si>
  <si>
    <t>tree</t>
  </si>
  <si>
    <t>t/r/i/</t>
  </si>
  <si>
    <t>"/z/"///////////</t>
  </si>
  <si>
    <t>"zz"</t>
  </si>
  <si>
    <t>tchphouy</t>
  </si>
  <si>
    <t>trick</t>
  </si>
  <si>
    <t>t/r/ɪ/k/</t>
  </si>
  <si>
    <t>"/r/əʊ/"//////////</t>
  </si>
  <si>
    <t>"roa"</t>
  </si>
  <si>
    <t>gndge"y</t>
  </si>
  <si>
    <t>trouble</t>
  </si>
  <si>
    <t>t/r/ʌ/b/ə/l/</t>
  </si>
  <si>
    <t>ʤ/"/"/"/"/ʤ////////</t>
  </si>
  <si>
    <t>g""""g</t>
  </si>
  <si>
    <t>"sciis""si</t>
  </si>
  <si>
    <t>trousers</t>
  </si>
  <si>
    <t>t/r/aʊ/z/ə/r/z/</t>
  </si>
  <si>
    <t>r/ʤ/ə/"/ɪə/"/"///////</t>
  </si>
  <si>
    <t>wrgear"ear""</t>
  </si>
  <si>
    <t>"tiuys"""</t>
  </si>
  <si>
    <t>turn</t>
  </si>
  <si>
    <t>t/ɜ/r/n/</t>
  </si>
  <si>
    <t>"/ɪ/r/r//////////</t>
  </si>
  <si>
    <t>"ierrh</t>
  </si>
  <si>
    <t>twist</t>
  </si>
  <si>
    <t>t/w/ɪ/s/t/</t>
  </si>
  <si>
    <t>"/"/ɔ/"/"/////////</t>
  </si>
  <si>
    <t>""or""</t>
  </si>
  <si>
    <t>"ssurdisi</t>
  </si>
  <si>
    <t>umbrella</t>
  </si>
  <si>
    <t>ə/m/b/r/ɛ/l/ə/</t>
  </si>
  <si>
    <t>ɪə/"/"/z/ɪə/ʧ/"///////</t>
  </si>
  <si>
    <t>ier""zeeerch"</t>
  </si>
  <si>
    <t>""ftce"sis</t>
  </si>
  <si>
    <t>under</t>
  </si>
  <si>
    <t>ʌ/n/d/ə/r/</t>
  </si>
  <si>
    <t>e/"/jə/"/"/////////</t>
  </si>
  <si>
    <t>ere"i""</t>
  </si>
  <si>
    <t>""veowdi</t>
  </si>
  <si>
    <t>unit</t>
  </si>
  <si>
    <t>ju/n/ə/t/</t>
  </si>
  <si>
    <t>i/jə/i/"//////////</t>
  </si>
  <si>
    <t>iii"</t>
  </si>
  <si>
    <t>air""ph</t>
  </si>
  <si>
    <t>up</t>
  </si>
  <si>
    <t>ʌ/p/</t>
  </si>
  <si>
    <t>use</t>
  </si>
  <si>
    <t>ju/z/</t>
  </si>
  <si>
    <t>ɪ/"////////////</t>
  </si>
  <si>
    <t>ie"</t>
  </si>
  <si>
    <t>value</t>
  </si>
  <si>
    <t>v/æ/l/ju/</t>
  </si>
  <si>
    <t>"/i/r/ɒ//////////</t>
  </si>
  <si>
    <t>"iero</t>
  </si>
  <si>
    <t>tu"""</t>
  </si>
  <si>
    <t>verse</t>
  </si>
  <si>
    <t>v/ɜ/r/s/</t>
  </si>
  <si>
    <t>"/"/ʧ/r//////////</t>
  </si>
  <si>
    <t>""ter</t>
  </si>
  <si>
    <t>ghoekn"</t>
  </si>
  <si>
    <t>very</t>
  </si>
  <si>
    <t>v/ɛ/r/i/</t>
  </si>
  <si>
    <t>"/ɪ/"/e//////////</t>
  </si>
  <si>
    <t>"ie"ayer</t>
  </si>
  <si>
    <t>psouysouy</t>
  </si>
  <si>
    <t>vessel</t>
  </si>
  <si>
    <t>v/ɛ/s/ə/l/</t>
  </si>
  <si>
    <t>r/"/h/ɔ/r/////////</t>
  </si>
  <si>
    <t>rr"whoorrh</t>
  </si>
  <si>
    <t>"hoc"te</t>
  </si>
  <si>
    <t>view</t>
  </si>
  <si>
    <t>v/û/</t>
  </si>
  <si>
    <t>ʃ/////////////</t>
  </si>
  <si>
    <t>violent</t>
  </si>
  <si>
    <t>v/a/ɪə/l/ə/n/t/</t>
  </si>
  <si>
    <t>"//ɪ/"/"/"/ʤ///////</t>
  </si>
  <si>
    <t>"i"""di</t>
  </si>
  <si>
    <t>"y""d"</t>
  </si>
  <si>
    <t>voice</t>
  </si>
  <si>
    <t>v/ɔɪ/s/</t>
  </si>
  <si>
    <t>"/eɪ/θ///////////</t>
  </si>
  <si>
    <t>wait</t>
  </si>
  <si>
    <t>w/eɪ/t</t>
  </si>
  <si>
    <t>"/ju/z///////////</t>
  </si>
  <si>
    <t>"eueze</t>
  </si>
  <si>
    <t>walk</t>
  </si>
  <si>
    <t>w/ɔ/k/</t>
  </si>
  <si>
    <t>"/"/k///////////</t>
  </si>
  <si>
    <t>wall</t>
  </si>
  <si>
    <t>w/ɔ/l/</t>
  </si>
  <si>
    <t>""ce</t>
  </si>
  <si>
    <t>war</t>
  </si>
  <si>
    <t>w/ɔ/r/</t>
  </si>
  <si>
    <t>"urer</t>
  </si>
  <si>
    <t>warm</t>
  </si>
  <si>
    <t>w/ɔ/r/m/</t>
  </si>
  <si>
    <t>tchow"v</t>
  </si>
  <si>
    <t>wash</t>
  </si>
  <si>
    <t>w/ɑ/ʃ/</t>
  </si>
  <si>
    <t>""r</t>
  </si>
  <si>
    <t>waste</t>
  </si>
  <si>
    <t>w/eɪ/s/t/</t>
  </si>
  <si>
    <t>"/"/jə/ʧ//////////</t>
  </si>
  <si>
    <t>""jti</t>
  </si>
  <si>
    <t>th"ft"</t>
  </si>
  <si>
    <t>watch</t>
  </si>
  <si>
    <t>w/ɑ/ʧ/</t>
  </si>
  <si>
    <t>"/"/ʧ///////////</t>
  </si>
  <si>
    <t>water</t>
  </si>
  <si>
    <t>w/ɔ/t/ə/r/</t>
  </si>
  <si>
    <t>r/eɪ/θ/ɪə/ʃ/////////</t>
  </si>
  <si>
    <t>rreithearch</t>
  </si>
  <si>
    <t>"aw"ere"</t>
  </si>
  <si>
    <t>wave</t>
  </si>
  <si>
    <t>w/eɪ/v/</t>
  </si>
  <si>
    <t>ft"lf</t>
  </si>
  <si>
    <t>wax</t>
  </si>
  <si>
    <t>w/æ/k/s/</t>
  </si>
  <si>
    <t>tch"""</t>
  </si>
  <si>
    <t>way</t>
  </si>
  <si>
    <t>w/eɪ/</t>
  </si>
  <si>
    <t>"ur</t>
  </si>
  <si>
    <t>weather</t>
  </si>
  <si>
    <t>w/ɛ/ð/ə/r/</t>
  </si>
  <si>
    <t>"/jʊə/r/ɪə/"/////////</t>
  </si>
  <si>
    <t>"ourrhere"</t>
  </si>
  <si>
    <t>b""""</t>
  </si>
  <si>
    <t>week</t>
  </si>
  <si>
    <t>w/i/k/</t>
  </si>
  <si>
    <t>weight</t>
  </si>
  <si>
    <t>w/eɪ/t/</t>
  </si>
  <si>
    <t>ʤ/i/"///////////</t>
  </si>
  <si>
    <t>well</t>
  </si>
  <si>
    <t>w/ɛ/l/</t>
  </si>
  <si>
    <t>"yel</t>
  </si>
  <si>
    <t>west</t>
  </si>
  <si>
    <t>w/ɛ/s/t/</t>
  </si>
  <si>
    <t>"/i/ʤ/θ//////////</t>
  </si>
  <si>
    <t>"iedith</t>
  </si>
  <si>
    <t>"eerz"</t>
  </si>
  <si>
    <t>wet</t>
  </si>
  <si>
    <t>w/ɛ/t/</t>
  </si>
  <si>
    <t>"/ɜ/"///////////</t>
  </si>
  <si>
    <t>"or"</t>
  </si>
  <si>
    <t>wheel</t>
  </si>
  <si>
    <t>w/i/l/</t>
  </si>
  <si>
    <t>when</t>
  </si>
  <si>
    <t>w/ɛ/n/</t>
  </si>
  <si>
    <t>dgeoykn</t>
  </si>
  <si>
    <t>where</t>
  </si>
  <si>
    <t>w/ɛ/r/</t>
  </si>
  <si>
    <t>while</t>
  </si>
  <si>
    <t>w/aɪ/l/</t>
  </si>
  <si>
    <t>whip</t>
  </si>
  <si>
    <t>w/ɪ/p/</t>
  </si>
  <si>
    <t>"/ɔ/jə///////////</t>
  </si>
  <si>
    <t>whistle</t>
  </si>
  <si>
    <t>w/ɪ/s/ə/l/</t>
  </si>
  <si>
    <t>"/"/ʒ/jʊə/"/////////</t>
  </si>
  <si>
    <t>""sour"</t>
  </si>
  <si>
    <t>"ouy"""</t>
  </si>
  <si>
    <t>white</t>
  </si>
  <si>
    <t>w/aɪ/t/</t>
  </si>
  <si>
    <t>"/ɪ/r///////////</t>
  </si>
  <si>
    <t>"irh</t>
  </si>
  <si>
    <t>dgea"</t>
  </si>
  <si>
    <t>who</t>
  </si>
  <si>
    <t>h/u/</t>
  </si>
  <si>
    <t>"/u////////////</t>
  </si>
  <si>
    <t>"o</t>
  </si>
  <si>
    <t>why</t>
  </si>
  <si>
    <t>w/aɪ/</t>
  </si>
  <si>
    <t>wide</t>
  </si>
  <si>
    <t>w/aɪ/d/</t>
  </si>
  <si>
    <t>zz"tu</t>
  </si>
  <si>
    <t>will</t>
  </si>
  <si>
    <t>w/ɪ/l/</t>
  </si>
  <si>
    <t>wind</t>
  </si>
  <si>
    <t>w/ɪ/n/d/</t>
  </si>
  <si>
    <t>"/ɪə/"/ʤ//////////</t>
  </si>
  <si>
    <t>"ier"di</t>
  </si>
  <si>
    <t>"aighsci</t>
  </si>
  <si>
    <t>window</t>
  </si>
  <si>
    <t>w/ɪ/n/d/o/ʊ/</t>
  </si>
  <si>
    <t>"/i/ʤ/jə//ɜ////////</t>
  </si>
  <si>
    <t>"idijor</t>
  </si>
  <si>
    <t>"ai"y"</t>
  </si>
  <si>
    <t>wine</t>
  </si>
  <si>
    <t>w/aɪ/n/</t>
  </si>
  <si>
    <t>phewj</t>
  </si>
  <si>
    <t>wing</t>
  </si>
  <si>
    <t>w/ɪ/ŋ/</t>
  </si>
  <si>
    <t>""ed</t>
  </si>
  <si>
    <t>winter</t>
  </si>
  <si>
    <t>w/ɪ/n/t/ə/r/</t>
  </si>
  <si>
    <t>"/"/ʧ/ʧ/ɪə/ŋ////////</t>
  </si>
  <si>
    <t>""titiearng</t>
  </si>
  <si>
    <t>wire</t>
  </si>
  <si>
    <t>w/a/ɪə/r/</t>
  </si>
  <si>
    <t>"//ɪə/r//////////</t>
  </si>
  <si>
    <t>"eerwr</t>
  </si>
  <si>
    <t>wise</t>
  </si>
  <si>
    <t>w/aɪ/z/</t>
  </si>
  <si>
    <t>""ll</t>
  </si>
  <si>
    <t>with</t>
  </si>
  <si>
    <t>w/ɪ/ð/</t>
  </si>
  <si>
    <t>woman</t>
  </si>
  <si>
    <t>w/ʊ/m/ə/n/</t>
  </si>
  <si>
    <t>"/u/θ/"/jə/////////</t>
  </si>
  <si>
    <t>"oth"j</t>
  </si>
  <si>
    <t>"""owsi</t>
  </si>
  <si>
    <t>wood</t>
  </si>
  <si>
    <t>w/ʊ/d/</t>
  </si>
  <si>
    <t>jə/əʊ/r///////////</t>
  </si>
  <si>
    <t>ioar</t>
  </si>
  <si>
    <t>thotch</t>
  </si>
  <si>
    <t>wool</t>
  </si>
  <si>
    <t>w/ʊ/l/</t>
  </si>
  <si>
    <t>"/u/r///////////</t>
  </si>
  <si>
    <t>word</t>
  </si>
  <si>
    <t>w/ɜ/r/d/</t>
  </si>
  <si>
    <t>"/"/"/jə//////////</t>
  </si>
  <si>
    <t>"""i</t>
  </si>
  <si>
    <t>dgeoddss</t>
  </si>
  <si>
    <t>work</t>
  </si>
  <si>
    <t>w/ɜ/r/k/</t>
  </si>
  <si>
    <t>"aw""</t>
  </si>
  <si>
    <t>worm</t>
  </si>
  <si>
    <t>w/ɜ/r/m/</t>
  </si>
  <si>
    <t>ʤ/"/r/r//////////</t>
  </si>
  <si>
    <t>j"rrr</t>
  </si>
  <si>
    <t>"yu""</t>
  </si>
  <si>
    <t>wound</t>
  </si>
  <si>
    <t>w/u/n/d/</t>
  </si>
  <si>
    <t>w/ɪə/r/"//////////</t>
  </si>
  <si>
    <t>oererh"</t>
  </si>
  <si>
    <t>ff"di"</t>
  </si>
  <si>
    <t>write</t>
  </si>
  <si>
    <t>"/ɪə/t///////////</t>
  </si>
  <si>
    <t>"eret</t>
  </si>
  <si>
    <t>siayer"</t>
  </si>
  <si>
    <t>wrong</t>
  </si>
  <si>
    <t>r/ɔ/ŋ/</t>
  </si>
  <si>
    <t>year</t>
  </si>
  <si>
    <t>jə/ɪ/r/</t>
  </si>
  <si>
    <t>yellow</t>
  </si>
  <si>
    <t>jə/ɛ/l/o/ʊ/</t>
  </si>
  <si>
    <t>r/ɪə/jə//eɪ/////////</t>
  </si>
  <si>
    <t>rherejaigh</t>
  </si>
  <si>
    <t>"""ur</t>
  </si>
  <si>
    <t>yes</t>
  </si>
  <si>
    <t>jə/ɛ/s/</t>
  </si>
  <si>
    <t>"/ɔ/r///////////</t>
  </si>
  <si>
    <t>y"gh</t>
  </si>
  <si>
    <t>yesterday</t>
  </si>
  <si>
    <t>jə/ɛ/s/t/ə/r/d/eɪ/</t>
  </si>
  <si>
    <t>ʤ/"/h/"/"/"/z/"//////</t>
  </si>
  <si>
    <t>dge"h"""ze"</t>
  </si>
  <si>
    <t>iye""euy""</t>
  </si>
  <si>
    <t>ju/</t>
  </si>
  <si>
    <t>ɔ/////////////</t>
  </si>
  <si>
    <t>young</t>
  </si>
  <si>
    <t>jə/ʌ/ŋ/</t>
  </si>
  <si>
    <t>"/u/h///////////</t>
  </si>
  <si>
    <t>"oeuwh</t>
  </si>
  <si>
    <t>"hoss</t>
  </si>
  <si>
    <t>f/ɔ/l/s/</t>
  </si>
  <si>
    <t>"/ɔɪ/l/"//////////</t>
  </si>
  <si>
    <t>"oyl"</t>
  </si>
  <si>
    <t>"ch"gue""""</t>
  </si>
  <si>
    <t>t/r/u/</t>
  </si>
  <si>
    <t>"/"/aɪ///////////</t>
  </si>
  <si>
    <t>""ai</t>
  </si>
  <si>
    <t>dzay"""ir</t>
  </si>
  <si>
    <t>OG Pronunciation</t>
  </si>
  <si>
    <t>New Pronunciation</t>
  </si>
  <si>
    <t>New Spelling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</si>
</sst>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</font>
    <font>
      <sz val="11"/>
      <color rgb="FF373737"/>
      <name val="&quot;Helvetica Neue&quot;"/>
    </font>
    <font>
      <sz val="10"/>
      <color theme="1"/>
      <name val="Arial"/>
      <scheme val="minor"/>
    </font>
    <font>
      <sz val="11"/>
      <color rgb="FF373737"/>
      <name val="Helvetica Neue"/>
    </font>
    <font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1076"/>
  <sheetViews>
    <sheetView tabSelected="1" topLeftCell="J4" workbookViewId="0">
      <selection activeCell="J4" sqref="J4"/>
    </sheetView>
  </sheetViews>
  <sheetFormatPr defaultColWidth="12.7109375" defaultRowHeight="15.75" customHeight="1"/>
  <cols>
    <col min="2" max="28" width="9.140625"/>
  </cols>
  <sheetData>
    <row r="1" spans="1:55" ht="15.75" customHeight="1">
      <c r="A1" s="1"/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  <c r="N1" s="18">
        <v>13</v>
      </c>
      <c r="O1" s="18">
        <v>14</v>
      </c>
      <c r="P1" s="18">
        <v>15</v>
      </c>
      <c r="Q1" s="18">
        <v>16</v>
      </c>
      <c r="R1" s="18">
        <v>17</v>
      </c>
      <c r="S1" s="18">
        <v>18</v>
      </c>
      <c r="T1" s="18">
        <v>19</v>
      </c>
      <c r="U1" s="18">
        <v>20</v>
      </c>
      <c r="V1" s="18">
        <v>21</v>
      </c>
      <c r="W1" s="18">
        <v>22</v>
      </c>
      <c r="X1" s="18">
        <v>23</v>
      </c>
      <c r="Y1" s="18">
        <v>24</v>
      </c>
      <c r="Z1" s="18">
        <v>25</v>
      </c>
      <c r="AA1" s="18">
        <v>26</v>
      </c>
      <c r="AB1" s="18">
        <v>27</v>
      </c>
      <c r="AC1" s="18">
        <v>28</v>
      </c>
      <c r="AD1" s="18">
        <v>29</v>
      </c>
      <c r="AE1" s="18">
        <v>30</v>
      </c>
      <c r="AF1" s="18">
        <v>31</v>
      </c>
      <c r="AG1" s="18">
        <v>32</v>
      </c>
      <c r="AH1" s="18">
        <v>33</v>
      </c>
      <c r="AI1" s="18">
        <v>34</v>
      </c>
      <c r="AJ1" s="18">
        <v>35</v>
      </c>
      <c r="AK1" s="18">
        <v>36</v>
      </c>
      <c r="AL1" s="18">
        <v>37</v>
      </c>
      <c r="AM1" s="18">
        <v>38</v>
      </c>
      <c r="AN1" s="18">
        <v>39</v>
      </c>
      <c r="AO1" s="18">
        <v>40</v>
      </c>
      <c r="AP1" s="18">
        <v>41</v>
      </c>
      <c r="AQ1" s="18">
        <v>42</v>
      </c>
      <c r="AR1" s="18">
        <v>43</v>
      </c>
      <c r="AS1" s="18">
        <v>44</v>
      </c>
      <c r="AT1" s="18">
        <v>45</v>
      </c>
      <c r="AU1" s="18">
        <v>46</v>
      </c>
      <c r="AV1" s="1"/>
      <c r="AW1" s="1"/>
      <c r="AX1" s="1"/>
      <c r="AY1" s="1"/>
      <c r="AZ1" s="1"/>
      <c r="BA1" s="1"/>
      <c r="BB1" s="1"/>
      <c r="BC1" s="1"/>
    </row>
    <row r="2" spans="1:55" ht="24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"/>
      <c r="AW2" s="1"/>
      <c r="AX2" s="1"/>
      <c r="AY2" s="1"/>
      <c r="AZ2" s="1"/>
      <c r="BA2" s="1"/>
      <c r="BB2" s="1"/>
      <c r="BC2" s="1"/>
    </row>
    <row r="3" spans="1:55" ht="12.75">
      <c r="A3" s="18" t="s">
        <v>1</v>
      </c>
      <c r="B3" s="18">
        <v>1.54190347699139E-3</v>
      </c>
      <c r="C3" s="18">
        <v>3.5034372878309634E-2</v>
      </c>
      <c r="D3" s="18">
        <v>5.7341469248616571E-2</v>
      </c>
      <c r="E3" s="18">
        <v>6.4843068118093719E-2</v>
      </c>
      <c r="F3" s="18">
        <v>9.5841207666555059E-2</v>
      </c>
      <c r="G3" s="18">
        <v>0.11749201860878025</v>
      </c>
      <c r="H3" s="18">
        <v>0.12687850419011606</v>
      </c>
      <c r="I3" s="18">
        <v>0.1451382491127039</v>
      </c>
      <c r="J3" s="18">
        <v>0.16108627082716925</v>
      </c>
      <c r="K3" s="18">
        <v>0.19890826613938084</v>
      </c>
      <c r="L3" s="18">
        <v>0.21082050773430233</v>
      </c>
      <c r="M3" s="18">
        <v>0.21825954351922619</v>
      </c>
      <c r="N3" s="18">
        <v>0.23026020493652086</v>
      </c>
      <c r="O3" s="18">
        <v>0.23163406931460664</v>
      </c>
      <c r="P3" s="18">
        <v>0.23938983380701404</v>
      </c>
      <c r="Q3" s="18">
        <v>0.24525797680808503</v>
      </c>
      <c r="R3" s="18">
        <v>0.24650521896087774</v>
      </c>
      <c r="S3" s="18">
        <v>0.26557425398219614</v>
      </c>
      <c r="T3" s="18">
        <v>0.26903653782930159</v>
      </c>
      <c r="U3" s="18">
        <v>0.26911708720509314</v>
      </c>
      <c r="V3" s="18">
        <v>0.28811529948326281</v>
      </c>
      <c r="W3" s="18">
        <v>0.29390286358334927</v>
      </c>
      <c r="X3" s="18">
        <v>0.29956027329707119</v>
      </c>
      <c r="Y3" s="18">
        <v>0.30060715257952053</v>
      </c>
      <c r="Z3" s="18">
        <v>1</v>
      </c>
      <c r="AA3" s="18">
        <v>1</v>
      </c>
      <c r="AB3" s="18">
        <v>1</v>
      </c>
      <c r="AC3" s="18">
        <v>1</v>
      </c>
      <c r="AD3" s="18">
        <v>1</v>
      </c>
      <c r="AE3" s="18">
        <v>1</v>
      </c>
      <c r="AF3" s="18">
        <v>1</v>
      </c>
      <c r="AG3" s="18">
        <v>1</v>
      </c>
      <c r="AH3" s="18">
        <v>1</v>
      </c>
      <c r="AI3" s="18">
        <v>1</v>
      </c>
      <c r="AJ3" s="18">
        <v>1</v>
      </c>
      <c r="AK3" s="18">
        <v>1</v>
      </c>
      <c r="AL3" s="18">
        <v>1</v>
      </c>
      <c r="AM3" s="18">
        <v>1</v>
      </c>
      <c r="AN3" s="18">
        <v>1</v>
      </c>
      <c r="AO3" s="18">
        <v>1</v>
      </c>
      <c r="AP3" s="18">
        <v>1</v>
      </c>
      <c r="AQ3" s="18">
        <v>1</v>
      </c>
      <c r="AR3" s="18">
        <v>1</v>
      </c>
      <c r="AS3" s="18">
        <v>1</v>
      </c>
      <c r="AT3" s="18">
        <v>1</v>
      </c>
      <c r="AU3" s="18">
        <v>1</v>
      </c>
      <c r="AV3" s="1"/>
      <c r="AW3" s="1"/>
      <c r="AX3" s="1"/>
      <c r="AY3" s="1"/>
      <c r="AZ3" s="1"/>
      <c r="BA3" s="1"/>
      <c r="BB3" s="1"/>
      <c r="BC3" s="1"/>
    </row>
    <row r="4" spans="1:55" ht="12.75">
      <c r="A4" s="18" t="s">
        <v>2</v>
      </c>
      <c r="B4" s="18">
        <v>1.0498905726750033E-3</v>
      </c>
      <c r="C4" s="18">
        <v>4.1592480694866936E-2</v>
      </c>
      <c r="D4" s="18">
        <v>6.8715739303019122E-2</v>
      </c>
      <c r="E4" s="18">
        <v>7.7796414859726201E-2</v>
      </c>
      <c r="F4" s="18">
        <v>0.11473332186723734</v>
      </c>
      <c r="G4" s="18">
        <v>0.14094160001256736</v>
      </c>
      <c r="H4" s="18">
        <v>0.15230392845279231</v>
      </c>
      <c r="I4" s="18">
        <v>0.17525745630645745</v>
      </c>
      <c r="J4" s="18">
        <v>0.19456251559850046</v>
      </c>
      <c r="K4" s="18">
        <v>0.24210689404193192</v>
      </c>
      <c r="L4" s="18">
        <v>0.25616615299255469</v>
      </c>
      <c r="M4" s="18">
        <v>0.26551743998027355</v>
      </c>
      <c r="N4" s="18">
        <v>0.27968105520752207</v>
      </c>
      <c r="O4" s="18">
        <v>0.28124017491487319</v>
      </c>
      <c r="P4" s="18">
        <v>0.29062851762356418</v>
      </c>
      <c r="Q4" s="18">
        <v>0.29861981942405641</v>
      </c>
      <c r="R4" s="18">
        <v>0.30012960440819392</v>
      </c>
      <c r="S4" s="18">
        <v>0.32321264619980949</v>
      </c>
      <c r="T4" s="18">
        <v>0.32792762249403734</v>
      </c>
      <c r="U4" s="18">
        <v>0.32807387986408298</v>
      </c>
      <c r="V4" s="18">
        <v>0.35107119081834515</v>
      </c>
      <c r="W4" s="18">
        <v>0.35895275938356991</v>
      </c>
      <c r="X4" s="18">
        <v>0.36408897464202983</v>
      </c>
      <c r="Y4" s="18">
        <v>0.36503940913703203</v>
      </c>
      <c r="Z4" s="18">
        <v>1.0000000000000002</v>
      </c>
      <c r="AA4" s="18">
        <v>1</v>
      </c>
      <c r="AB4" s="18">
        <v>1</v>
      </c>
      <c r="AC4" s="18">
        <v>1</v>
      </c>
      <c r="AD4" s="18">
        <v>1</v>
      </c>
      <c r="AE4" s="18">
        <v>1</v>
      </c>
      <c r="AF4" s="18">
        <v>1</v>
      </c>
      <c r="AG4" s="18">
        <v>1</v>
      </c>
      <c r="AH4" s="18">
        <v>1</v>
      </c>
      <c r="AI4" s="18">
        <v>1</v>
      </c>
      <c r="AJ4" s="18">
        <v>1</v>
      </c>
      <c r="AK4" s="18">
        <v>1</v>
      </c>
      <c r="AL4" s="18">
        <v>1</v>
      </c>
      <c r="AM4" s="18">
        <v>1</v>
      </c>
      <c r="AN4" s="18">
        <v>1</v>
      </c>
      <c r="AO4" s="18">
        <v>1</v>
      </c>
      <c r="AP4" s="18">
        <v>1</v>
      </c>
      <c r="AQ4" s="18">
        <v>1</v>
      </c>
      <c r="AR4" s="18">
        <v>1</v>
      </c>
      <c r="AS4" s="18">
        <v>1</v>
      </c>
      <c r="AT4" s="18">
        <v>1</v>
      </c>
      <c r="AU4" s="18">
        <v>1</v>
      </c>
      <c r="AV4" s="1"/>
      <c r="AW4" s="1"/>
      <c r="AX4" s="1"/>
      <c r="AY4" s="1"/>
      <c r="AZ4" s="1"/>
      <c r="BA4" s="1"/>
      <c r="BB4" s="1"/>
      <c r="BC4" s="1"/>
    </row>
    <row r="5" spans="1:55" ht="12.75">
      <c r="A5" s="18" t="s">
        <v>3</v>
      </c>
      <c r="B5" s="18">
        <v>7.5365178136988626E-4</v>
      </c>
      <c r="C5" s="18">
        <v>2.9986604523874388E-2</v>
      </c>
      <c r="D5" s="18">
        <v>6.4754670390197694E-2</v>
      </c>
      <c r="E5" s="18">
        <v>7.6212896852383666E-2</v>
      </c>
      <c r="F5" s="18">
        <v>0.12356063018666005</v>
      </c>
      <c r="G5" s="18">
        <v>0.15663089949623205</v>
      </c>
      <c r="H5" s="18">
        <v>0.17119574914471064</v>
      </c>
      <c r="I5" s="18">
        <v>0.20061882768442763</v>
      </c>
      <c r="J5" s="18">
        <v>0.2145386064719855</v>
      </c>
      <c r="K5" s="18">
        <v>0.26024733118245758</v>
      </c>
      <c r="L5" s="18">
        <v>0.27376377241161071</v>
      </c>
      <c r="M5" s="18">
        <v>0.28025672397468415</v>
      </c>
      <c r="N5" s="18">
        <v>0.29911071097088265</v>
      </c>
      <c r="O5" s="18">
        <v>0.30105931117505624</v>
      </c>
      <c r="P5" s="18">
        <v>0.31234164324060487</v>
      </c>
      <c r="Q5" s="18">
        <v>0.32258532787198146</v>
      </c>
      <c r="R5" s="18">
        <v>0.32476256780458634</v>
      </c>
      <c r="S5" s="18">
        <v>0.35250234580979883</v>
      </c>
      <c r="T5" s="18">
        <v>0.35854625847988619</v>
      </c>
      <c r="U5" s="18">
        <v>0.35868686895967716</v>
      </c>
      <c r="V5" s="18">
        <v>0.37526892013855928</v>
      </c>
      <c r="W5" s="18">
        <v>0.38032043144412409</v>
      </c>
      <c r="X5" s="18">
        <v>0.38772729605111439</v>
      </c>
      <c r="Y5" s="18">
        <v>0.38955477387750265</v>
      </c>
      <c r="Z5" s="18">
        <v>1</v>
      </c>
      <c r="AA5" s="18">
        <v>1</v>
      </c>
      <c r="AB5" s="18">
        <v>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18">
        <v>1</v>
      </c>
      <c r="AJ5" s="18">
        <v>1</v>
      </c>
      <c r="AK5" s="18">
        <v>1</v>
      </c>
      <c r="AL5" s="18">
        <v>1</v>
      </c>
      <c r="AM5" s="18">
        <v>1</v>
      </c>
      <c r="AN5" s="18">
        <v>1</v>
      </c>
      <c r="AO5" s="18">
        <v>1</v>
      </c>
      <c r="AP5" s="18">
        <v>1</v>
      </c>
      <c r="AQ5" s="18">
        <v>1</v>
      </c>
      <c r="AR5" s="18">
        <v>1</v>
      </c>
      <c r="AS5" s="18">
        <v>1</v>
      </c>
      <c r="AT5" s="18">
        <v>1</v>
      </c>
      <c r="AU5" s="18">
        <v>1</v>
      </c>
      <c r="AV5" s="1"/>
      <c r="AW5" s="1"/>
      <c r="AX5" s="1"/>
      <c r="AY5" s="1"/>
      <c r="AZ5" s="1"/>
      <c r="BA5" s="1"/>
      <c r="BB5" s="1"/>
      <c r="BC5" s="1"/>
    </row>
    <row r="6" spans="1:55" ht="12.75">
      <c r="A6" s="18" t="s">
        <v>4</v>
      </c>
      <c r="B6" s="18">
        <v>3.5469367694939883E-4</v>
      </c>
      <c r="C6" s="18">
        <v>1.4051550032991815E-2</v>
      </c>
      <c r="D6" s="18">
        <v>3.0087301767203922E-2</v>
      </c>
      <c r="E6" s="18">
        <v>6.004632245123892E-2</v>
      </c>
      <c r="F6" s="18">
        <v>9.9042313148427513E-2</v>
      </c>
      <c r="G6" s="18">
        <v>0.12671159716662625</v>
      </c>
      <c r="H6" s="18">
        <v>0.13870732962097906</v>
      </c>
      <c r="I6" s="18">
        <v>0.16294042413718118</v>
      </c>
      <c r="J6" s="18">
        <v>0.16973417031638072</v>
      </c>
      <c r="K6" s="18">
        <v>0.20598596014152232</v>
      </c>
      <c r="L6" s="18">
        <v>0.22653781456234803</v>
      </c>
      <c r="M6" s="18">
        <v>0.22982867574450452</v>
      </c>
      <c r="N6" s="18">
        <v>0.23903063247621589</v>
      </c>
      <c r="O6" s="18">
        <v>0.24067666682314437</v>
      </c>
      <c r="P6" s="18">
        <v>0.25678318740675704</v>
      </c>
      <c r="Q6" s="18">
        <v>0.28209354140638004</v>
      </c>
      <c r="R6" s="18">
        <v>0.2872738769945406</v>
      </c>
      <c r="S6" s="18">
        <v>0.31164370532872165</v>
      </c>
      <c r="T6" s="18">
        <v>0.3166215225474126</v>
      </c>
      <c r="U6" s="18">
        <v>0.31708475443419754</v>
      </c>
      <c r="V6" s="18">
        <v>0.32315458402124442</v>
      </c>
      <c r="W6" s="18">
        <v>0.32592822876980859</v>
      </c>
      <c r="X6" s="18">
        <v>0.32863949804848602</v>
      </c>
      <c r="Y6" s="18">
        <v>0.32964291543581237</v>
      </c>
      <c r="Z6" s="18">
        <v>1</v>
      </c>
      <c r="AA6" s="18">
        <v>1</v>
      </c>
      <c r="AB6" s="18">
        <v>1</v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18">
        <v>1</v>
      </c>
      <c r="AJ6" s="18">
        <v>1</v>
      </c>
      <c r="AK6" s="18">
        <v>1</v>
      </c>
      <c r="AL6" s="18">
        <v>1</v>
      </c>
      <c r="AM6" s="18">
        <v>1</v>
      </c>
      <c r="AN6" s="18">
        <v>1</v>
      </c>
      <c r="AO6" s="18">
        <v>1</v>
      </c>
      <c r="AP6" s="18">
        <v>1</v>
      </c>
      <c r="AQ6" s="18">
        <v>1</v>
      </c>
      <c r="AR6" s="18">
        <v>1</v>
      </c>
      <c r="AS6" s="18">
        <v>1</v>
      </c>
      <c r="AT6" s="18">
        <v>1</v>
      </c>
      <c r="AU6" s="18">
        <v>1</v>
      </c>
      <c r="AV6" s="1"/>
      <c r="AW6" s="1"/>
      <c r="AX6" s="1"/>
      <c r="AY6" s="1"/>
      <c r="AZ6" s="1"/>
      <c r="BA6" s="1"/>
      <c r="BB6" s="1"/>
      <c r="BC6" s="1"/>
    </row>
    <row r="7" spans="1:55" ht="12.75">
      <c r="A7" s="18" t="s">
        <v>5</v>
      </c>
      <c r="B7" s="18">
        <v>3.7118235342483926E-4</v>
      </c>
      <c r="C7" s="18">
        <v>1.4480803448277102E-2</v>
      </c>
      <c r="D7" s="18">
        <v>3.1262010598159411E-2</v>
      </c>
      <c r="E7" s="18">
        <v>4.1137805025410631E-2</v>
      </c>
      <c r="F7" s="18">
        <v>0.11401066356395384</v>
      </c>
      <c r="G7" s="18">
        <v>0.16490908863139744</v>
      </c>
      <c r="H7" s="18">
        <v>0.18687750211729412</v>
      </c>
      <c r="I7" s="18">
        <v>0.2312568380520138</v>
      </c>
      <c r="J7" s="18">
        <v>0.24325423348073949</v>
      </c>
      <c r="K7" s="18">
        <v>0.31329182732647198</v>
      </c>
      <c r="L7" s="18">
        <v>0.33479907762982336</v>
      </c>
      <c r="M7" s="18">
        <v>0.34039532370460895</v>
      </c>
      <c r="N7" s="18">
        <v>0.35664549124345174</v>
      </c>
      <c r="O7" s="18">
        <v>0.35974608788881218</v>
      </c>
      <c r="P7" s="18">
        <v>0.37724963318115712</v>
      </c>
      <c r="Q7" s="18">
        <v>0.39159673579671084</v>
      </c>
      <c r="R7" s="18">
        <v>0.3947243248210926</v>
      </c>
      <c r="S7" s="18">
        <v>0.43776014914295186</v>
      </c>
      <c r="T7" s="18">
        <v>0.44622513399923946</v>
      </c>
      <c r="U7" s="18">
        <v>0.44646751709357185</v>
      </c>
      <c r="V7" s="18">
        <v>0.46075951325591308</v>
      </c>
      <c r="W7" s="18">
        <v>0.46511338838356314</v>
      </c>
      <c r="X7" s="18">
        <v>0.47149733204626887</v>
      </c>
      <c r="Y7" s="18">
        <v>0.47385997456254281</v>
      </c>
      <c r="Z7" s="18">
        <v>1</v>
      </c>
      <c r="AA7" s="18">
        <v>1</v>
      </c>
      <c r="AB7" s="18">
        <v>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18">
        <v>1</v>
      </c>
      <c r="AJ7" s="18">
        <v>1</v>
      </c>
      <c r="AK7" s="18">
        <v>1</v>
      </c>
      <c r="AL7" s="18">
        <v>1</v>
      </c>
      <c r="AM7" s="18">
        <v>1</v>
      </c>
      <c r="AN7" s="18">
        <v>1</v>
      </c>
      <c r="AO7" s="18">
        <v>1</v>
      </c>
      <c r="AP7" s="18">
        <v>1</v>
      </c>
      <c r="AQ7" s="18">
        <v>1</v>
      </c>
      <c r="AR7" s="18">
        <v>1</v>
      </c>
      <c r="AS7" s="18">
        <v>1</v>
      </c>
      <c r="AT7" s="18">
        <v>1</v>
      </c>
      <c r="AU7" s="18">
        <v>1</v>
      </c>
      <c r="AV7" s="1"/>
      <c r="AW7" s="1"/>
      <c r="AX7" s="1"/>
      <c r="AY7" s="1"/>
      <c r="AZ7" s="1"/>
      <c r="BA7" s="1"/>
      <c r="BB7" s="1"/>
      <c r="BC7" s="1"/>
    </row>
    <row r="8" spans="1:55" ht="12.75">
      <c r="A8" s="18" t="s">
        <v>6</v>
      </c>
      <c r="B8" s="18">
        <v>2.5350148003810762E-4</v>
      </c>
      <c r="C8" s="18">
        <v>1.0042718440399823E-2</v>
      </c>
      <c r="D8" s="18">
        <v>2.1503556516536015E-2</v>
      </c>
      <c r="E8" s="18">
        <v>3.3494205584655795E-2</v>
      </c>
      <c r="F8" s="18">
        <v>8.3263213522876717E-2</v>
      </c>
      <c r="G8" s="18">
        <v>0.14506129544929203</v>
      </c>
      <c r="H8" s="18">
        <v>0.17185321592305183</v>
      </c>
      <c r="I8" s="18">
        <v>0.2257361766295895</v>
      </c>
      <c r="J8" s="18">
        <v>0.24030275751348854</v>
      </c>
      <c r="K8" s="18">
        <v>0.32400988605871262</v>
      </c>
      <c r="L8" s="18">
        <v>0.35012281223466563</v>
      </c>
      <c r="M8" s="18">
        <v>0.35717880083405334</v>
      </c>
      <c r="N8" s="18">
        <v>0.37690886484983999</v>
      </c>
      <c r="O8" s="18">
        <v>0.38067343959369221</v>
      </c>
      <c r="P8" s="18">
        <v>0.40192528627746976</v>
      </c>
      <c r="Q8" s="18">
        <v>0.42001473251281446</v>
      </c>
      <c r="R8" s="18">
        <v>0.42371714624059043</v>
      </c>
      <c r="S8" s="18">
        <v>0.47596888868034232</v>
      </c>
      <c r="T8" s="18">
        <v>0.48664190695755299</v>
      </c>
      <c r="U8" s="18">
        <v>0.48697298128036243</v>
      </c>
      <c r="V8" s="18">
        <v>0.50432554078612424</v>
      </c>
      <c r="W8" s="18">
        <v>0.5102725572785658</v>
      </c>
      <c r="X8" s="18">
        <v>0.5180235922655767</v>
      </c>
      <c r="Y8" s="18">
        <v>0.52089218349585664</v>
      </c>
      <c r="Z8" s="18">
        <v>1</v>
      </c>
      <c r="AA8" s="18">
        <v>1</v>
      </c>
      <c r="AB8" s="18">
        <v>1</v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18">
        <v>1</v>
      </c>
      <c r="AJ8" s="18">
        <v>1</v>
      </c>
      <c r="AK8" s="18">
        <v>1</v>
      </c>
      <c r="AL8" s="18">
        <v>1</v>
      </c>
      <c r="AM8" s="18">
        <v>1</v>
      </c>
      <c r="AN8" s="18">
        <v>1</v>
      </c>
      <c r="AO8" s="18">
        <v>1</v>
      </c>
      <c r="AP8" s="18">
        <v>1</v>
      </c>
      <c r="AQ8" s="18">
        <v>1</v>
      </c>
      <c r="AR8" s="18">
        <v>1</v>
      </c>
      <c r="AS8" s="18">
        <v>1</v>
      </c>
      <c r="AT8" s="18">
        <v>1</v>
      </c>
      <c r="AU8" s="18">
        <v>1</v>
      </c>
      <c r="AV8" s="1"/>
      <c r="AW8" s="1"/>
      <c r="AX8" s="1"/>
      <c r="AY8" s="1"/>
      <c r="AZ8" s="1"/>
      <c r="BA8" s="1"/>
      <c r="BB8" s="1"/>
      <c r="BC8" s="1"/>
    </row>
    <row r="9" spans="1:55" ht="12.75">
      <c r="A9" s="18" t="s">
        <v>7</v>
      </c>
      <c r="B9" s="18">
        <v>2.3262531206695868E-4</v>
      </c>
      <c r="C9" s="18">
        <v>6.9699222204113957E-3</v>
      </c>
      <c r="D9" s="18">
        <v>1.4982892539680871E-2</v>
      </c>
      <c r="E9" s="18">
        <v>1.9698551366723355E-2</v>
      </c>
      <c r="F9" s="18">
        <v>5.3799166798473734E-2</v>
      </c>
      <c r="G9" s="18">
        <v>9.6330865502296303E-2</v>
      </c>
      <c r="H9" s="18">
        <v>0.12911162801905224</v>
      </c>
      <c r="I9" s="18">
        <v>0.19533345477323855</v>
      </c>
      <c r="J9" s="18">
        <v>0.2131561274369575</v>
      </c>
      <c r="K9" s="18">
        <v>0.31557444808284141</v>
      </c>
      <c r="L9" s="18">
        <v>0.34702522097249494</v>
      </c>
      <c r="M9" s="18">
        <v>0.3556584463071254</v>
      </c>
      <c r="N9" s="18">
        <v>0.37979880397858617</v>
      </c>
      <c r="O9" s="18">
        <v>0.3843329103631879</v>
      </c>
      <c r="P9" s="18">
        <v>0.41033521728499756</v>
      </c>
      <c r="Q9" s="18">
        <v>0.43246822718554701</v>
      </c>
      <c r="R9" s="18">
        <v>0.43717247909472934</v>
      </c>
      <c r="S9" s="18">
        <v>0.50110413945038701</v>
      </c>
      <c r="T9" s="18">
        <v>0.51416291505495415</v>
      </c>
      <c r="U9" s="18">
        <v>0.51456799496559524</v>
      </c>
      <c r="V9" s="18">
        <v>0.53845332634264387</v>
      </c>
      <c r="W9" s="18">
        <v>0.54572968921155018</v>
      </c>
      <c r="X9" s="18">
        <v>0.55639878036887369</v>
      </c>
      <c r="Y9" s="18">
        <v>0.56034731903245127</v>
      </c>
      <c r="Z9" s="18">
        <v>1</v>
      </c>
      <c r="AA9" s="18">
        <v>1</v>
      </c>
      <c r="AB9" s="18">
        <v>1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18">
        <v>1</v>
      </c>
      <c r="AJ9" s="18">
        <v>1</v>
      </c>
      <c r="AK9" s="18">
        <v>1</v>
      </c>
      <c r="AL9" s="18">
        <v>1</v>
      </c>
      <c r="AM9" s="18">
        <v>1</v>
      </c>
      <c r="AN9" s="18">
        <v>1</v>
      </c>
      <c r="AO9" s="18">
        <v>1</v>
      </c>
      <c r="AP9" s="18">
        <v>1</v>
      </c>
      <c r="AQ9" s="18">
        <v>1</v>
      </c>
      <c r="AR9" s="18">
        <v>1</v>
      </c>
      <c r="AS9" s="18">
        <v>1</v>
      </c>
      <c r="AT9" s="18">
        <v>1</v>
      </c>
      <c r="AU9" s="18">
        <v>1</v>
      </c>
      <c r="AV9" s="1"/>
      <c r="AW9" s="1"/>
      <c r="AX9" s="1"/>
      <c r="AY9" s="1"/>
      <c r="AZ9" s="1"/>
      <c r="BA9" s="1"/>
      <c r="BB9" s="1"/>
      <c r="BC9" s="1"/>
    </row>
    <row r="10" spans="1:55" ht="12.75">
      <c r="A10" s="18" t="s">
        <v>8</v>
      </c>
      <c r="B10" s="18">
        <v>2.7930348907225362E-4</v>
      </c>
      <c r="C10" s="18">
        <v>4.8294733121308914E-3</v>
      </c>
      <c r="D10" s="18">
        <v>1.0241194991584667E-2</v>
      </c>
      <c r="E10" s="18">
        <v>1.3426010620546082E-2</v>
      </c>
      <c r="F10" s="18">
        <v>3.6456551414006041E-2</v>
      </c>
      <c r="G10" s="18">
        <v>6.5053529849473019E-2</v>
      </c>
      <c r="H10" s="18">
        <v>8.7192681264316535E-2</v>
      </c>
      <c r="I10" s="18">
        <v>0.16670246074978662</v>
      </c>
      <c r="J10" s="18">
        <v>0.18776704046802103</v>
      </c>
      <c r="K10" s="18">
        <v>0.31128540777230962</v>
      </c>
      <c r="L10" s="18">
        <v>0.34904703622128425</v>
      </c>
      <c r="M10" s="18">
        <v>0.35941258903445011</v>
      </c>
      <c r="N10" s="18">
        <v>0.38794402751125762</v>
      </c>
      <c r="O10" s="18">
        <v>0.3933879395335208</v>
      </c>
      <c r="P10" s="18">
        <v>0.42412001195313326</v>
      </c>
      <c r="Q10" s="18">
        <v>0.45069419183909004</v>
      </c>
      <c r="R10" s="18">
        <v>0.45634239048108155</v>
      </c>
      <c r="S10" s="18">
        <v>0.53190308676330966</v>
      </c>
      <c r="T10" s="18">
        <v>0.5475822128092207</v>
      </c>
      <c r="U10" s="18">
        <v>0.54803817766931251</v>
      </c>
      <c r="V10" s="18">
        <v>0.57671629670967051</v>
      </c>
      <c r="W10" s="18">
        <v>0.58654477456900767</v>
      </c>
      <c r="X10" s="18">
        <v>0.59935470638164134</v>
      </c>
      <c r="Y10" s="18">
        <v>0.60409555171646234</v>
      </c>
      <c r="Z10" s="18">
        <v>1</v>
      </c>
      <c r="AA10" s="18">
        <v>1</v>
      </c>
      <c r="AB10" s="18">
        <v>1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18">
        <v>1</v>
      </c>
      <c r="AJ10" s="18">
        <v>1</v>
      </c>
      <c r="AK10" s="18">
        <v>1</v>
      </c>
      <c r="AL10" s="18">
        <v>1</v>
      </c>
      <c r="AM10" s="18">
        <v>1</v>
      </c>
      <c r="AN10" s="18">
        <v>1</v>
      </c>
      <c r="AO10" s="18">
        <v>1</v>
      </c>
      <c r="AP10" s="18">
        <v>1</v>
      </c>
      <c r="AQ10" s="18">
        <v>1</v>
      </c>
      <c r="AR10" s="18">
        <v>1</v>
      </c>
      <c r="AS10" s="18">
        <v>1</v>
      </c>
      <c r="AT10" s="18">
        <v>1</v>
      </c>
      <c r="AU10" s="18">
        <v>1</v>
      </c>
      <c r="AV10" s="1"/>
      <c r="AW10" s="1"/>
      <c r="AX10" s="1"/>
      <c r="AY10" s="1"/>
      <c r="AZ10" s="1"/>
      <c r="BA10" s="1"/>
      <c r="BB10" s="1"/>
      <c r="BC10" s="1"/>
    </row>
    <row r="11" spans="1:55" ht="12.75">
      <c r="A11" s="2" t="s">
        <v>9</v>
      </c>
      <c r="B11" s="18">
        <v>2.246632400218581E-4</v>
      </c>
      <c r="C11" s="18">
        <v>6.731362528112351E-3</v>
      </c>
      <c r="D11" s="18">
        <v>1.1084387012844425E-2</v>
      </c>
      <c r="E11" s="18">
        <v>1.2602472299877579E-2</v>
      </c>
      <c r="F11" s="18">
        <v>2.3188225005756978E-2</v>
      </c>
      <c r="G11" s="18">
        <v>3.6332533885346276E-2</v>
      </c>
      <c r="H11" s="18">
        <v>4.6463341752420194E-2</v>
      </c>
      <c r="I11" s="18">
        <v>8.2278282159715221E-2</v>
      </c>
      <c r="J11" s="18">
        <v>0.13606783099070674</v>
      </c>
      <c r="K11" s="18">
        <v>0.23498067735919981</v>
      </c>
      <c r="L11" s="18">
        <v>0.2653549839030524</v>
      </c>
      <c r="M11" s="18">
        <v>0.2914104080511587</v>
      </c>
      <c r="N11" s="18">
        <v>0.33221009194085799</v>
      </c>
      <c r="O11" s="18">
        <v>0.33658900935924796</v>
      </c>
      <c r="P11" s="18">
        <v>0.36170133470849913</v>
      </c>
      <c r="Q11" s="18">
        <v>0.38307679755693597</v>
      </c>
      <c r="R11" s="18">
        <v>0.38762003692502206</v>
      </c>
      <c r="S11" s="18">
        <v>0.44936350683316678</v>
      </c>
      <c r="T11" s="18">
        <v>0.46197531941698389</v>
      </c>
      <c r="U11" s="18">
        <v>0.46236653464796523</v>
      </c>
      <c r="V11" s="18">
        <v>0.53156995737720247</v>
      </c>
      <c r="W11" s="18">
        <v>0.55440872990942935</v>
      </c>
      <c r="X11" s="18">
        <v>0.57158192978032241</v>
      </c>
      <c r="Y11" s="18">
        <v>0.57539532171789276</v>
      </c>
      <c r="Z11" s="18">
        <v>1</v>
      </c>
      <c r="AA11" s="18">
        <v>1</v>
      </c>
      <c r="AB11" s="18">
        <v>1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18">
        <v>1</v>
      </c>
      <c r="AJ11" s="18">
        <v>1</v>
      </c>
      <c r="AK11" s="18">
        <v>1</v>
      </c>
      <c r="AL11" s="18">
        <v>1</v>
      </c>
      <c r="AM11" s="18">
        <v>1</v>
      </c>
      <c r="AN11" s="18">
        <v>1</v>
      </c>
      <c r="AO11" s="18">
        <v>1</v>
      </c>
      <c r="AP11" s="18">
        <v>1</v>
      </c>
      <c r="AQ11" s="18">
        <v>1</v>
      </c>
      <c r="AR11" s="18">
        <v>1</v>
      </c>
      <c r="AS11" s="18">
        <v>1</v>
      </c>
      <c r="AT11" s="18">
        <v>1</v>
      </c>
      <c r="AU11" s="18">
        <v>1</v>
      </c>
      <c r="AV11" s="1"/>
      <c r="AW11" s="1"/>
      <c r="AX11" s="1"/>
      <c r="AY11" s="1"/>
      <c r="AZ11" s="1"/>
      <c r="BA11" s="1"/>
      <c r="BB11" s="1"/>
      <c r="BC11" s="1"/>
    </row>
    <row r="12" spans="1:55" ht="12.75">
      <c r="A12" s="18" t="s">
        <v>10</v>
      </c>
      <c r="B12" s="18">
        <v>2.5374278528086242E-4</v>
      </c>
      <c r="C12" s="18">
        <v>4.387499825835227E-3</v>
      </c>
      <c r="D12" s="18">
        <v>8.0748472431660806E-3</v>
      </c>
      <c r="E12" s="18">
        <v>1.0164492111545013E-2</v>
      </c>
      <c r="F12" s="18">
        <v>2.6105734512826325E-2</v>
      </c>
      <c r="G12" s="18">
        <v>4.5590660165567648E-2</v>
      </c>
      <c r="H12" s="18">
        <v>6.0608417272498182E-2</v>
      </c>
      <c r="I12" s="18">
        <v>0.11478344647833966</v>
      </c>
      <c r="J12" s="18">
        <v>0.1402992281165841</v>
      </c>
      <c r="K12" s="18">
        <v>0.28991852888623015</v>
      </c>
      <c r="L12" s="18">
        <v>0.33586385017972098</v>
      </c>
      <c r="M12" s="18">
        <v>0.34822358413368704</v>
      </c>
      <c r="N12" s="18">
        <v>0.38278406261164294</v>
      </c>
      <c r="O12" s="18">
        <v>0.38940777819886546</v>
      </c>
      <c r="P12" s="18">
        <v>0.4266339113398343</v>
      </c>
      <c r="Q12" s="18">
        <v>0.45832057575179691</v>
      </c>
      <c r="R12" s="18">
        <v>0.46516230747045678</v>
      </c>
      <c r="S12" s="18">
        <v>0.55668989798307889</v>
      </c>
      <c r="T12" s="18">
        <v>0.57538545914138173</v>
      </c>
      <c r="U12" s="18">
        <v>0.57592396702814841</v>
      </c>
      <c r="V12" s="18">
        <v>0.60849098680512881</v>
      </c>
      <c r="W12" s="18">
        <v>0.62039634158788204</v>
      </c>
      <c r="X12" s="18">
        <v>0.63494336617121405</v>
      </c>
      <c r="Y12" s="18">
        <v>0.64032709456572423</v>
      </c>
      <c r="Z12" s="18">
        <v>1</v>
      </c>
      <c r="AA12" s="18">
        <v>1</v>
      </c>
      <c r="AB12" s="18">
        <v>1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18">
        <v>1</v>
      </c>
      <c r="AJ12" s="18">
        <v>1</v>
      </c>
      <c r="AK12" s="18">
        <v>1</v>
      </c>
      <c r="AL12" s="18">
        <v>1</v>
      </c>
      <c r="AM12" s="18">
        <v>1</v>
      </c>
      <c r="AN12" s="18">
        <v>1</v>
      </c>
      <c r="AO12" s="18">
        <v>1</v>
      </c>
      <c r="AP12" s="18">
        <v>1</v>
      </c>
      <c r="AQ12" s="18">
        <v>1</v>
      </c>
      <c r="AR12" s="18">
        <v>1</v>
      </c>
      <c r="AS12" s="18">
        <v>1</v>
      </c>
      <c r="AT12" s="18">
        <v>1</v>
      </c>
      <c r="AU12" s="18">
        <v>1</v>
      </c>
      <c r="AV12" s="1"/>
      <c r="AW12" s="1"/>
      <c r="AX12" s="1"/>
      <c r="AY12" s="1"/>
      <c r="AZ12" s="1"/>
      <c r="BA12" s="1"/>
      <c r="BB12" s="1"/>
      <c r="BC12" s="1"/>
    </row>
    <row r="13" spans="1:55" ht="12.75">
      <c r="A13" s="18" t="s">
        <v>11</v>
      </c>
      <c r="B13" s="18">
        <v>2.0788061732515361E-4</v>
      </c>
      <c r="C13" s="18">
        <v>3.4690610401020886E-3</v>
      </c>
      <c r="D13" s="18">
        <v>6.3780624863418569E-3</v>
      </c>
      <c r="E13" s="18">
        <v>9.5385979608033616E-3</v>
      </c>
      <c r="F13" s="18">
        <v>2.2598576425374155E-2</v>
      </c>
      <c r="G13" s="18">
        <v>3.8815126695225001E-2</v>
      </c>
      <c r="H13" s="18">
        <v>5.1118533134042035E-2</v>
      </c>
      <c r="I13" s="18">
        <v>9.5304559713840387E-2</v>
      </c>
      <c r="J13" s="18">
        <v>0.11620854889572364</v>
      </c>
      <c r="K13" s="18">
        <v>0.23878524629157144</v>
      </c>
      <c r="L13" s="18">
        <v>0.30570264669500363</v>
      </c>
      <c r="M13" s="18">
        <v>0.31598917539716853</v>
      </c>
      <c r="N13" s="18">
        <v>0.34430309806928644</v>
      </c>
      <c r="O13" s="18">
        <v>0.349705507210258</v>
      </c>
      <c r="P13" s="18">
        <v>0.40416582790615546</v>
      </c>
      <c r="Q13" s="18">
        <v>0.4503161028462262</v>
      </c>
      <c r="R13" s="18">
        <v>0.460125094934136</v>
      </c>
      <c r="S13" s="18">
        <v>0.53510973734273648</v>
      </c>
      <c r="T13" s="18">
        <v>0.55066933006327812</v>
      </c>
      <c r="U13" s="18">
        <v>0.5514838097412168</v>
      </c>
      <c r="V13" s="18">
        <v>0.57994329472479145</v>
      </c>
      <c r="W13" s="18">
        <v>0.58969684298420033</v>
      </c>
      <c r="X13" s="18">
        <v>0.60240911541563913</v>
      </c>
      <c r="Y13" s="18">
        <v>0.60711381785536034</v>
      </c>
      <c r="Z13" s="18">
        <v>1.0000000000000002</v>
      </c>
      <c r="AA13" s="18">
        <v>1</v>
      </c>
      <c r="AB13" s="18">
        <v>1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18">
        <v>1</v>
      </c>
      <c r="AJ13" s="18">
        <v>1</v>
      </c>
      <c r="AK13" s="18">
        <v>1</v>
      </c>
      <c r="AL13" s="18">
        <v>1</v>
      </c>
      <c r="AM13" s="18">
        <v>1</v>
      </c>
      <c r="AN13" s="18">
        <v>1</v>
      </c>
      <c r="AO13" s="18">
        <v>1</v>
      </c>
      <c r="AP13" s="18">
        <v>1</v>
      </c>
      <c r="AQ13" s="18">
        <v>1</v>
      </c>
      <c r="AR13" s="18">
        <v>1</v>
      </c>
      <c r="AS13" s="18">
        <v>1</v>
      </c>
      <c r="AT13" s="18">
        <v>1</v>
      </c>
      <c r="AU13" s="18">
        <v>1</v>
      </c>
      <c r="AV13" s="1"/>
      <c r="AW13" s="1"/>
      <c r="AX13" s="1"/>
      <c r="AY13" s="1"/>
      <c r="AZ13" s="1"/>
      <c r="BA13" s="1"/>
      <c r="BB13" s="1"/>
      <c r="BC13" s="1"/>
    </row>
    <row r="14" spans="1:55" ht="12.75">
      <c r="A14" s="18" t="s">
        <v>12</v>
      </c>
      <c r="B14" s="18">
        <v>2.8895825915121391E-4</v>
      </c>
      <c r="C14" s="18">
        <v>4.9964152095843678E-3</v>
      </c>
      <c r="D14" s="18">
        <v>8.0290933084004243E-3</v>
      </c>
      <c r="E14" s="18">
        <v>9.1273953536286055E-3</v>
      </c>
      <c r="F14" s="18">
        <v>1.6502309164291264E-2</v>
      </c>
      <c r="G14" s="18">
        <v>2.6011933853281856E-2</v>
      </c>
      <c r="H14" s="18">
        <v>3.3341355391887428E-2</v>
      </c>
      <c r="I14" s="18">
        <v>5.9663985350498376E-2</v>
      </c>
      <c r="J14" s="18">
        <v>9.8579566706560096E-2</v>
      </c>
      <c r="K14" s="18">
        <v>0.17014088305273722</v>
      </c>
      <c r="L14" s="18">
        <v>0.19246485238818231</v>
      </c>
      <c r="M14" s="18">
        <v>0.22597692139667155</v>
      </c>
      <c r="N14" s="18">
        <v>0.27868708842120204</v>
      </c>
      <c r="O14" s="18">
        <v>0.28431918183382171</v>
      </c>
      <c r="P14" s="18">
        <v>0.31611357930439177</v>
      </c>
      <c r="Q14" s="18">
        <v>0.34360635708430276</v>
      </c>
      <c r="R14" s="18">
        <v>0.34944979875540877</v>
      </c>
      <c r="S14" s="18">
        <v>0.42762242499251962</v>
      </c>
      <c r="T14" s="18">
        <v>0.44384353623709444</v>
      </c>
      <c r="U14" s="18">
        <v>0.44445678047703241</v>
      </c>
      <c r="V14" s="18">
        <v>0.53346511382609474</v>
      </c>
      <c r="W14" s="18">
        <v>0.56396977950471394</v>
      </c>
      <c r="X14" s="18">
        <v>0.58550547662102737</v>
      </c>
      <c r="Y14" s="18">
        <v>0.59041020022260271</v>
      </c>
      <c r="Z14" s="18">
        <v>1</v>
      </c>
      <c r="AA14" s="18">
        <v>1</v>
      </c>
      <c r="AB14" s="18">
        <v>1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18">
        <v>1</v>
      </c>
      <c r="AJ14" s="18">
        <v>1</v>
      </c>
      <c r="AK14" s="18">
        <v>1</v>
      </c>
      <c r="AL14" s="18">
        <v>1</v>
      </c>
      <c r="AM14" s="18">
        <v>1</v>
      </c>
      <c r="AN14" s="18">
        <v>1</v>
      </c>
      <c r="AO14" s="18">
        <v>1</v>
      </c>
      <c r="AP14" s="18">
        <v>1</v>
      </c>
      <c r="AQ14" s="18">
        <v>1</v>
      </c>
      <c r="AR14" s="18">
        <v>1</v>
      </c>
      <c r="AS14" s="18">
        <v>1</v>
      </c>
      <c r="AT14" s="18">
        <v>1</v>
      </c>
      <c r="AU14" s="18">
        <v>1</v>
      </c>
      <c r="AV14" s="1"/>
      <c r="AW14" s="1"/>
      <c r="AX14" s="1"/>
      <c r="AY14" s="1"/>
      <c r="AZ14" s="1"/>
      <c r="BA14" s="1"/>
      <c r="BB14" s="1"/>
      <c r="BC14" s="1"/>
    </row>
    <row r="15" spans="1:55" ht="12.75">
      <c r="A15" s="18" t="s">
        <v>13</v>
      </c>
      <c r="B15" s="18">
        <v>2.0063094198273604E-4</v>
      </c>
      <c r="C15" s="18">
        <v>3.3480802261744861E-3</v>
      </c>
      <c r="D15" s="18">
        <v>7.2354603011735782E-3</v>
      </c>
      <c r="E15" s="18">
        <v>8.5911555235782811E-3</v>
      </c>
      <c r="F15" s="18">
        <v>1.8044546905142293E-2</v>
      </c>
      <c r="G15" s="18">
        <v>2.9782804895045163E-2</v>
      </c>
      <c r="H15" s="18">
        <v>3.8829917031500599E-2</v>
      </c>
      <c r="I15" s="18">
        <v>7.0813721904394139E-2</v>
      </c>
      <c r="J15" s="18">
        <v>9.7713693594704554E-2</v>
      </c>
      <c r="K15" s="18">
        <v>0.1860458014160537</v>
      </c>
      <c r="L15" s="18">
        <v>0.21317095875542361</v>
      </c>
      <c r="M15" s="18">
        <v>0.2364392259186929</v>
      </c>
      <c r="N15" s="18">
        <v>0.30150231299731506</v>
      </c>
      <c r="O15" s="18">
        <v>0.30848535448540693</v>
      </c>
      <c r="P15" s="18">
        <v>0.34773094538397703</v>
      </c>
      <c r="Q15" s="18">
        <v>0.38113656029818294</v>
      </c>
      <c r="R15" s="18">
        <v>0.3883494449416538</v>
      </c>
      <c r="S15" s="18">
        <v>0.48484225980339973</v>
      </c>
      <c r="T15" s="18">
        <v>0.50455202503900687</v>
      </c>
      <c r="U15" s="18">
        <v>0.50533810036970994</v>
      </c>
      <c r="V15" s="18">
        <v>0.56713881102110764</v>
      </c>
      <c r="W15" s="18">
        <v>0.58753451281203839</v>
      </c>
      <c r="X15" s="18">
        <v>0.61513963183335985</v>
      </c>
      <c r="Y15" s="18">
        <v>0.62081541882095415</v>
      </c>
      <c r="Z15" s="18">
        <v>1.0000000000000002</v>
      </c>
      <c r="AA15" s="18">
        <v>1</v>
      </c>
      <c r="AB15" s="18">
        <v>1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18">
        <v>1</v>
      </c>
      <c r="AJ15" s="18">
        <v>1</v>
      </c>
      <c r="AK15" s="18">
        <v>1</v>
      </c>
      <c r="AL15" s="18">
        <v>1</v>
      </c>
      <c r="AM15" s="18">
        <v>1</v>
      </c>
      <c r="AN15" s="18">
        <v>1</v>
      </c>
      <c r="AO15" s="18">
        <v>1</v>
      </c>
      <c r="AP15" s="18">
        <v>1</v>
      </c>
      <c r="AQ15" s="18">
        <v>1</v>
      </c>
      <c r="AR15" s="18">
        <v>1</v>
      </c>
      <c r="AS15" s="18">
        <v>1</v>
      </c>
      <c r="AT15" s="18">
        <v>1</v>
      </c>
      <c r="AU15" s="18">
        <v>1</v>
      </c>
      <c r="AV15" s="1"/>
      <c r="AW15" s="1"/>
      <c r="AX15" s="1"/>
      <c r="AY15" s="1"/>
      <c r="AZ15" s="1"/>
      <c r="BA15" s="1"/>
      <c r="BB15" s="1"/>
      <c r="BC15" s="1"/>
    </row>
    <row r="16" spans="1:55" ht="12.75">
      <c r="A16" s="18" t="s">
        <v>14</v>
      </c>
      <c r="B16" s="18">
        <v>1.4063900039963762E-4</v>
      </c>
      <c r="C16" s="18">
        <v>2.4035213969072298E-3</v>
      </c>
      <c r="D16" s="18">
        <v>5.0275855405456163E-3</v>
      </c>
      <c r="E16" s="18">
        <v>6.6114524077507111E-3</v>
      </c>
      <c r="F16" s="18">
        <v>1.8392203238888342E-2</v>
      </c>
      <c r="G16" s="18">
        <v>3.3020339004042457E-2</v>
      </c>
      <c r="H16" s="18">
        <v>4.4118624198242536E-2</v>
      </c>
      <c r="I16" s="18">
        <v>8.3976620194695817E-2</v>
      </c>
      <c r="J16" s="18">
        <v>0.10283305924600297</v>
      </c>
      <c r="K16" s="18">
        <v>0.2134033433886344</v>
      </c>
      <c r="L16" s="18">
        <v>0.2472065264974726</v>
      </c>
      <c r="M16" s="18">
        <v>0.26344470834448092</v>
      </c>
      <c r="N16" s="18">
        <v>0.30905286548725791</v>
      </c>
      <c r="O16" s="18">
        <v>0.3177550833997777</v>
      </c>
      <c r="P16" s="18">
        <v>0.36688100424587317</v>
      </c>
      <c r="Q16" s="18">
        <v>0.40851085006318294</v>
      </c>
      <c r="R16" s="18">
        <v>0.41735904931601864</v>
      </c>
      <c r="S16" s="18">
        <v>0.53814455098845704</v>
      </c>
      <c r="T16" s="18">
        <v>0.56270672384355891</v>
      </c>
      <c r="U16" s="18">
        <v>0.56368632547346464</v>
      </c>
      <c r="V16" s="18">
        <v>0.60540311820866988</v>
      </c>
      <c r="W16" s="18">
        <v>0.62006676180697096</v>
      </c>
      <c r="X16" s="18">
        <v>0.63870080365705595</v>
      </c>
      <c r="Y16" s="18">
        <v>0.64559710190953445</v>
      </c>
      <c r="Z16" s="18">
        <v>1</v>
      </c>
      <c r="AA16" s="18">
        <v>1</v>
      </c>
      <c r="AB16" s="18">
        <v>1</v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18">
        <v>1</v>
      </c>
      <c r="AJ16" s="18">
        <v>1</v>
      </c>
      <c r="AK16" s="18">
        <v>1</v>
      </c>
      <c r="AL16" s="18">
        <v>1</v>
      </c>
      <c r="AM16" s="18">
        <v>1</v>
      </c>
      <c r="AN16" s="18">
        <v>1</v>
      </c>
      <c r="AO16" s="18">
        <v>1</v>
      </c>
      <c r="AP16" s="18">
        <v>1</v>
      </c>
      <c r="AQ16" s="18">
        <v>1</v>
      </c>
      <c r="AR16" s="18">
        <v>1</v>
      </c>
      <c r="AS16" s="18">
        <v>1</v>
      </c>
      <c r="AT16" s="18">
        <v>1</v>
      </c>
      <c r="AU16" s="18">
        <v>1</v>
      </c>
      <c r="AV16" s="1"/>
      <c r="AW16" s="1"/>
      <c r="AX16" s="1"/>
      <c r="AY16" s="1"/>
      <c r="AZ16" s="1"/>
      <c r="BA16" s="1"/>
      <c r="BB16" s="1"/>
      <c r="BC16" s="1"/>
    </row>
    <row r="17" spans="1:55" ht="12.75">
      <c r="A17" s="18" t="s">
        <v>15</v>
      </c>
      <c r="B17" s="18">
        <v>1.1041309944459594E-4</v>
      </c>
      <c r="C17" s="18">
        <v>2.0782810562403752E-3</v>
      </c>
      <c r="D17" s="18">
        <v>4.2724753318568835E-3</v>
      </c>
      <c r="E17" s="18">
        <v>6.5107120155207775E-3</v>
      </c>
      <c r="F17" s="18">
        <v>1.6115288449501459E-2</v>
      </c>
      <c r="G17" s="18">
        <v>2.8041272629705176E-2</v>
      </c>
      <c r="H17" s="18">
        <v>3.7233072325086498E-2</v>
      </c>
      <c r="I17" s="18">
        <v>6.9728383917740222E-2</v>
      </c>
      <c r="J17" s="18">
        <v>8.5345626374111805E-2</v>
      </c>
      <c r="K17" s="18">
        <v>0.17509040122806574</v>
      </c>
      <c r="L17" s="18">
        <v>0.22430283206641755</v>
      </c>
      <c r="M17" s="18">
        <v>0.23754144995537671</v>
      </c>
      <c r="N17" s="18">
        <v>0.27455947723115309</v>
      </c>
      <c r="O17" s="18">
        <v>0.2816541962591661</v>
      </c>
      <c r="P17" s="18">
        <v>0.35285639809867053</v>
      </c>
      <c r="Q17" s="18">
        <v>0.41346329128678427</v>
      </c>
      <c r="R17" s="18">
        <v>0.42628770777131786</v>
      </c>
      <c r="S17" s="18">
        <v>0.52432370123256145</v>
      </c>
      <c r="T17" s="18">
        <v>0.54434867841380707</v>
      </c>
      <c r="U17" s="18">
        <v>0.54576849491339741</v>
      </c>
      <c r="V17" s="18">
        <v>0.5806513113409526</v>
      </c>
      <c r="W17" s="18">
        <v>0.59340323977148224</v>
      </c>
      <c r="X17" s="18">
        <v>0.60898468356285373</v>
      </c>
      <c r="Y17" s="18">
        <v>0.61475124158896644</v>
      </c>
      <c r="Z17" s="18">
        <v>1</v>
      </c>
      <c r="AA17" s="18">
        <v>1</v>
      </c>
      <c r="AB17" s="18">
        <v>1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18">
        <v>1</v>
      </c>
      <c r="AJ17" s="18">
        <v>1</v>
      </c>
      <c r="AK17" s="18">
        <v>1</v>
      </c>
      <c r="AL17" s="18">
        <v>1</v>
      </c>
      <c r="AM17" s="18">
        <v>1</v>
      </c>
      <c r="AN17" s="18">
        <v>1</v>
      </c>
      <c r="AO17" s="18">
        <v>1</v>
      </c>
      <c r="AP17" s="18">
        <v>1</v>
      </c>
      <c r="AQ17" s="18">
        <v>1</v>
      </c>
      <c r="AR17" s="18">
        <v>1</v>
      </c>
      <c r="AS17" s="18">
        <v>1</v>
      </c>
      <c r="AT17" s="18">
        <v>1</v>
      </c>
      <c r="AU17" s="18">
        <v>1</v>
      </c>
      <c r="AV17" s="1"/>
      <c r="AW17" s="1"/>
      <c r="AX17" s="1"/>
      <c r="AY17" s="1"/>
      <c r="AZ17" s="1"/>
      <c r="BA17" s="1"/>
      <c r="BB17" s="1"/>
      <c r="BC17" s="1"/>
    </row>
    <row r="18" spans="1:55" ht="12.75">
      <c r="A18" s="18" t="s">
        <v>16</v>
      </c>
      <c r="B18" s="18">
        <v>1.7101332057784275E-4</v>
      </c>
      <c r="C18" s="18">
        <v>1.8219765595269173E-3</v>
      </c>
      <c r="D18" s="18">
        <v>3.7855414152658841E-3</v>
      </c>
      <c r="E18" s="18">
        <v>7.2522341305135902E-3</v>
      </c>
      <c r="F18" s="18">
        <v>1.5011653953164256E-2</v>
      </c>
      <c r="G18" s="18">
        <v>2.5017082113021158E-2</v>
      </c>
      <c r="H18" s="18">
        <v>3.2728637832220631E-2</v>
      </c>
      <c r="I18" s="18">
        <v>6.0423651215270824E-2</v>
      </c>
      <c r="J18" s="18">
        <v>7.3525898802658113E-2</v>
      </c>
      <c r="K18" s="18">
        <v>0.14881820876683499</v>
      </c>
      <c r="L18" s="18">
        <v>0.18992198917708142</v>
      </c>
      <c r="M18" s="18">
        <v>0.20120496144717034</v>
      </c>
      <c r="N18" s="18">
        <v>0.23226161949156135</v>
      </c>
      <c r="O18" s="18">
        <v>0.23818735345820338</v>
      </c>
      <c r="P18" s="18">
        <v>0.2979231794130407</v>
      </c>
      <c r="Q18" s="18">
        <v>0.38831745823190861</v>
      </c>
      <c r="R18" s="18">
        <v>0.40753027477261172</v>
      </c>
      <c r="S18" s="18">
        <v>0.48977858860862067</v>
      </c>
      <c r="T18" s="18">
        <v>0.50684542021749956</v>
      </c>
      <c r="U18" s="18">
        <v>0.50803659000040202</v>
      </c>
      <c r="V18" s="18">
        <v>0.53925291080093651</v>
      </c>
      <c r="W18" s="18">
        <v>0.54995127345876127</v>
      </c>
      <c r="X18" s="18">
        <v>0.56389496831313457</v>
      </c>
      <c r="Y18" s="18">
        <v>0.56905540957600897</v>
      </c>
      <c r="Z18" s="18">
        <v>0.99999999999999978</v>
      </c>
      <c r="AA18" s="18">
        <v>1</v>
      </c>
      <c r="AB18" s="18">
        <v>1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18">
        <v>1</v>
      </c>
      <c r="AJ18" s="18">
        <v>1</v>
      </c>
      <c r="AK18" s="18">
        <v>1</v>
      </c>
      <c r="AL18" s="18">
        <v>1</v>
      </c>
      <c r="AM18" s="18">
        <v>1</v>
      </c>
      <c r="AN18" s="18">
        <v>1</v>
      </c>
      <c r="AO18" s="18">
        <v>1</v>
      </c>
      <c r="AP18" s="18">
        <v>1</v>
      </c>
      <c r="AQ18" s="18">
        <v>1</v>
      </c>
      <c r="AR18" s="18">
        <v>1</v>
      </c>
      <c r="AS18" s="18">
        <v>1</v>
      </c>
      <c r="AT18" s="18">
        <v>1</v>
      </c>
      <c r="AU18" s="18">
        <v>1</v>
      </c>
      <c r="AV18" s="1"/>
      <c r="AW18" s="1"/>
      <c r="AX18" s="1"/>
      <c r="AY18" s="1"/>
      <c r="AZ18" s="1"/>
      <c r="BA18" s="1"/>
      <c r="BB18" s="1"/>
      <c r="BC18" s="1"/>
    </row>
    <row r="19" spans="1:55" ht="12.75">
      <c r="A19" s="18" t="s">
        <v>17</v>
      </c>
      <c r="B19" s="18">
        <v>1.4200901503422971E-4</v>
      </c>
      <c r="C19" s="18">
        <v>1.4075064590318874E-3</v>
      </c>
      <c r="D19" s="18">
        <v>3.100758633500917E-3</v>
      </c>
      <c r="E19" s="18">
        <v>5.9794912155899105E-3</v>
      </c>
      <c r="F19" s="18">
        <v>1.2842286210384182E-2</v>
      </c>
      <c r="G19" s="18">
        <v>2.1150767638474278E-2</v>
      </c>
      <c r="H19" s="18">
        <v>2.7800717830804185E-2</v>
      </c>
      <c r="I19" s="18">
        <v>5.168311799484171E-2</v>
      </c>
      <c r="J19" s="18">
        <v>6.2981654507620083E-2</v>
      </c>
      <c r="K19" s="18">
        <v>0.12893949644375111</v>
      </c>
      <c r="L19" s="18">
        <v>0.16438475579188422</v>
      </c>
      <c r="M19" s="18">
        <v>0.17411446615768311</v>
      </c>
      <c r="N19" s="18">
        <v>0.20132083216413227</v>
      </c>
      <c r="O19" s="18">
        <v>0.20643080441435649</v>
      </c>
      <c r="P19" s="18">
        <v>0.25771419902351983</v>
      </c>
      <c r="Q19" s="18">
        <v>0.33566441733296559</v>
      </c>
      <c r="R19" s="18">
        <v>0.36511845925304215</v>
      </c>
      <c r="S19" s="18">
        <v>0.43716992488200063</v>
      </c>
      <c r="T19" s="18">
        <v>0.45188726393427014</v>
      </c>
      <c r="U19" s="18">
        <v>0.45291445222355242</v>
      </c>
      <c r="V19" s="18">
        <v>0.47983340166387306</v>
      </c>
      <c r="W19" s="18">
        <v>0.48803391774989774</v>
      </c>
      <c r="X19" s="18">
        <v>0.50005806432356148</v>
      </c>
      <c r="Y19" s="18">
        <v>0.50450809731536372</v>
      </c>
      <c r="Z19" s="18">
        <v>1</v>
      </c>
      <c r="AA19" s="18">
        <v>1</v>
      </c>
      <c r="AB19" s="18">
        <v>1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18">
        <v>1</v>
      </c>
      <c r="AJ19" s="18">
        <v>1</v>
      </c>
      <c r="AK19" s="18">
        <v>1</v>
      </c>
      <c r="AL19" s="18">
        <v>1</v>
      </c>
      <c r="AM19" s="18">
        <v>1</v>
      </c>
      <c r="AN19" s="18">
        <v>1</v>
      </c>
      <c r="AO19" s="18">
        <v>1</v>
      </c>
      <c r="AP19" s="18">
        <v>1</v>
      </c>
      <c r="AQ19" s="18">
        <v>1</v>
      </c>
      <c r="AR19" s="18">
        <v>1</v>
      </c>
      <c r="AS19" s="18">
        <v>1</v>
      </c>
      <c r="AT19" s="18">
        <v>1</v>
      </c>
      <c r="AU19" s="18">
        <v>1</v>
      </c>
      <c r="AV19" s="1"/>
      <c r="AW19" s="1"/>
      <c r="AX19" s="1"/>
      <c r="AY19" s="1"/>
      <c r="AZ19" s="1"/>
      <c r="BA19" s="1"/>
      <c r="BB19" s="1"/>
      <c r="BC19" s="1"/>
    </row>
    <row r="20" spans="1:55" ht="12.75">
      <c r="A20" s="18" t="s">
        <v>18</v>
      </c>
      <c r="B20" s="18">
        <v>1.0422668920121906E-4</v>
      </c>
      <c r="C20" s="18">
        <v>1.9618356409806291E-3</v>
      </c>
      <c r="D20" s="18">
        <v>4.0330899211535329E-3</v>
      </c>
      <c r="E20" s="18">
        <v>5.333292386596647E-3</v>
      </c>
      <c r="F20" s="18">
        <v>1.4399727510050225E-2</v>
      </c>
      <c r="G20" s="18">
        <v>2.5657502654678553E-2</v>
      </c>
      <c r="H20" s="18">
        <v>3.4334288786663725E-2</v>
      </c>
      <c r="I20" s="18">
        <v>6.5008898582974969E-2</v>
      </c>
      <c r="J20" s="18">
        <v>7.9751111996675061E-2</v>
      </c>
      <c r="K20" s="18">
        <v>0.16446751614788785</v>
      </c>
      <c r="L20" s="18">
        <v>0.19048235773272665</v>
      </c>
      <c r="M20" s="18">
        <v>0.20297922014404426</v>
      </c>
      <c r="N20" s="18">
        <v>0.23792313932684583</v>
      </c>
      <c r="O20" s="18">
        <v>0.24462034354285228</v>
      </c>
      <c r="P20" s="18">
        <v>0.28225949222523955</v>
      </c>
      <c r="Q20" s="18">
        <v>0.31429771302390208</v>
      </c>
      <c r="R20" s="18">
        <v>0.32121535221109543</v>
      </c>
      <c r="S20" s="18">
        <v>0.48647083160776527</v>
      </c>
      <c r="T20" s="18">
        <v>0.52022616051461579</v>
      </c>
      <c r="U20" s="18">
        <v>0.52123135899493622</v>
      </c>
      <c r="V20" s="18">
        <v>0.58050237730873877</v>
      </c>
      <c r="W20" s="18">
        <v>0.60006322056816452</v>
      </c>
      <c r="X20" s="18">
        <v>0.62653837753353903</v>
      </c>
      <c r="Y20" s="18">
        <v>0.63633660489523047</v>
      </c>
      <c r="Z20" s="18">
        <v>1.0000000000000002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"/>
      <c r="AW20" s="1"/>
      <c r="AX20" s="1"/>
      <c r="AY20" s="1"/>
      <c r="AZ20" s="1"/>
      <c r="BA20" s="1"/>
      <c r="BB20" s="1"/>
      <c r="BC20" s="1"/>
    </row>
    <row r="21" spans="1:55" ht="14.25">
      <c r="A21" s="3" t="s">
        <v>19</v>
      </c>
      <c r="B21" s="18">
        <v>1.5510261999448938E-4</v>
      </c>
      <c r="C21" s="18">
        <v>1.6524638957731851E-3</v>
      </c>
      <c r="D21" s="18">
        <v>3.4333430262710159E-3</v>
      </c>
      <c r="E21" s="18">
        <v>4.4813961273080186E-3</v>
      </c>
      <c r="F21" s="18">
        <v>1.1518896715354176E-2</v>
      </c>
      <c r="G21" s="18">
        <v>2.0593441999410343E-2</v>
      </c>
      <c r="H21" s="18">
        <v>2.7587531654180174E-2</v>
      </c>
      <c r="I21" s="18">
        <v>5.2705862331457749E-2</v>
      </c>
      <c r="J21" s="18">
        <v>6.4589105822395174E-2</v>
      </c>
      <c r="K21" s="18">
        <v>0.13287638602619289</v>
      </c>
      <c r="L21" s="18">
        <v>0.15417900072232352</v>
      </c>
      <c r="M21" s="18">
        <v>0.16441223024212215</v>
      </c>
      <c r="N21" s="18">
        <v>0.19257944560687712</v>
      </c>
      <c r="O21" s="18">
        <v>0.1979538624096791</v>
      </c>
      <c r="P21" s="18">
        <v>0.22829361913635537</v>
      </c>
      <c r="Q21" s="18">
        <v>0.25452856164014598</v>
      </c>
      <c r="R21" s="18">
        <v>0.26010465720578718</v>
      </c>
      <c r="S21" s="18">
        <v>0.39331200163734104</v>
      </c>
      <c r="T21" s="18">
        <v>0.44168378724952095</v>
      </c>
      <c r="U21" s="18">
        <v>0.44312424856221994</v>
      </c>
      <c r="V21" s="18">
        <v>0.52806031891729177</v>
      </c>
      <c r="W21" s="18">
        <v>0.5571693509904605</v>
      </c>
      <c r="X21" s="18">
        <v>0.59510856409402479</v>
      </c>
      <c r="Y21" s="18">
        <v>0.60914953980565367</v>
      </c>
      <c r="Z21" s="18">
        <v>1</v>
      </c>
      <c r="AA21" s="18">
        <v>1</v>
      </c>
      <c r="AB21" s="18">
        <v>1</v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18">
        <v>1</v>
      </c>
      <c r="AJ21" s="18">
        <v>1</v>
      </c>
      <c r="AK21" s="18">
        <v>1</v>
      </c>
      <c r="AL21" s="18">
        <v>1</v>
      </c>
      <c r="AM21" s="18">
        <v>1</v>
      </c>
      <c r="AN21" s="18">
        <v>1</v>
      </c>
      <c r="AO21" s="18">
        <v>1</v>
      </c>
      <c r="AP21" s="18">
        <v>1</v>
      </c>
      <c r="AQ21" s="18">
        <v>1</v>
      </c>
      <c r="AR21" s="18">
        <v>1</v>
      </c>
      <c r="AS21" s="18">
        <v>1</v>
      </c>
      <c r="AT21" s="18">
        <v>1</v>
      </c>
      <c r="AU21" s="18">
        <v>1</v>
      </c>
      <c r="AV21" s="1"/>
      <c r="AW21" s="1"/>
      <c r="AX21" s="1"/>
      <c r="AY21" s="1"/>
      <c r="AZ21" s="1"/>
      <c r="BA21" s="1"/>
      <c r="BB21" s="1"/>
      <c r="BC21" s="1"/>
    </row>
    <row r="22" spans="1:55" ht="14.25">
      <c r="A22" s="3" t="s">
        <v>20</v>
      </c>
      <c r="B22" s="18">
        <v>1.1651914422785057E-4</v>
      </c>
      <c r="C22" s="18">
        <v>7.9144489774454134E-4</v>
      </c>
      <c r="D22" s="18">
        <v>1.3934845700582536E-3</v>
      </c>
      <c r="E22" s="18">
        <v>2.8106937106680478E-3</v>
      </c>
      <c r="F22" s="18">
        <v>5.7387926049401218E-3</v>
      </c>
      <c r="G22" s="18">
        <v>9.8290842484700693E-3</v>
      </c>
      <c r="H22" s="18">
        <v>1.2981624191079412E-2</v>
      </c>
      <c r="I22" s="18">
        <v>2.3595926497623619E-2</v>
      </c>
      <c r="J22" s="18">
        <v>2.8952220397485781E-2</v>
      </c>
      <c r="K22" s="18">
        <v>5.7533688644562569E-2</v>
      </c>
      <c r="L22" s="18">
        <v>7.3737086528658097E-2</v>
      </c>
      <c r="M22" s="18">
        <v>7.9358645183101192E-2</v>
      </c>
      <c r="N22" s="18">
        <v>9.5682314432693927E-2</v>
      </c>
      <c r="O22" s="18">
        <v>9.8796935497017097E-2</v>
      </c>
      <c r="P22" s="18">
        <v>0.13005509763139836</v>
      </c>
      <c r="Q22" s="18">
        <v>0.15666186041108676</v>
      </c>
      <c r="R22" s="18">
        <v>0.16231698437144806</v>
      </c>
      <c r="S22" s="18">
        <v>0.21995762595740223</v>
      </c>
      <c r="T22" s="18">
        <v>0.24088875981674385</v>
      </c>
      <c r="U22" s="18">
        <v>0.24697574546491824</v>
      </c>
      <c r="V22" s="18">
        <v>0.36182887185286688</v>
      </c>
      <c r="W22" s="18">
        <v>0.4011909865086794</v>
      </c>
      <c r="X22" s="18">
        <v>0.45249353935138686</v>
      </c>
      <c r="Y22" s="18">
        <v>0.47148017190074082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"/>
      <c r="AW22" s="1"/>
      <c r="AX22" s="1"/>
      <c r="AY22" s="1"/>
      <c r="AZ22" s="1"/>
      <c r="BA22" s="1"/>
      <c r="BB22" s="1"/>
      <c r="BC22" s="1"/>
    </row>
    <row r="23" spans="1:55" ht="12.75">
      <c r="A23" s="18" t="s">
        <v>21</v>
      </c>
      <c r="B23" s="18">
        <v>1.0199889885216506E-4</v>
      </c>
      <c r="C23" s="18">
        <v>1.0109506703779188E-3</v>
      </c>
      <c r="D23" s="18">
        <v>1.6190453650465823E-3</v>
      </c>
      <c r="E23" s="18">
        <v>1.7780967807353634E-3</v>
      </c>
      <c r="F23" s="18">
        <v>3.256870925493227E-3</v>
      </c>
      <c r="G23" s="18">
        <v>5.0930619514797078E-3</v>
      </c>
      <c r="H23" s="18">
        <v>6.6851852798845979E-3</v>
      </c>
      <c r="I23" s="18">
        <v>1.2403081706134786E-2</v>
      </c>
      <c r="J23" s="18">
        <v>2.0518329056217404E-2</v>
      </c>
      <c r="K23" s="18">
        <v>3.5322906882070793E-2</v>
      </c>
      <c r="L23" s="18">
        <v>4.0172199854831031E-2</v>
      </c>
      <c r="M23" s="18">
        <v>4.7160627619242834E-2</v>
      </c>
      <c r="N23" s="18">
        <v>5.815252413890265E-2</v>
      </c>
      <c r="O23" s="18">
        <v>5.928856034210906E-2</v>
      </c>
      <c r="P23" s="18">
        <v>6.5866173161612709E-2</v>
      </c>
      <c r="Q23" s="18">
        <v>7.1838253309478725E-2</v>
      </c>
      <c r="R23" s="18">
        <v>7.3107586742374872E-2</v>
      </c>
      <c r="S23" s="18">
        <v>0.10221776831148269</v>
      </c>
      <c r="T23" s="18">
        <v>0.11278859282571244</v>
      </c>
      <c r="U23" s="18">
        <v>0.11377230572023421</v>
      </c>
      <c r="V23" s="18">
        <v>0.4360174815526735</v>
      </c>
      <c r="W23" s="18">
        <v>0.54645636952472854</v>
      </c>
      <c r="X23" s="18">
        <v>0.62706297015953838</v>
      </c>
      <c r="Y23" s="18">
        <v>0.6441097175991608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18">
        <v>1</v>
      </c>
      <c r="AJ23" s="18">
        <v>1</v>
      </c>
      <c r="AK23" s="18">
        <v>1</v>
      </c>
      <c r="AL23" s="18">
        <v>1</v>
      </c>
      <c r="AM23" s="18">
        <v>1</v>
      </c>
      <c r="AN23" s="18">
        <v>1</v>
      </c>
      <c r="AO23" s="18">
        <v>1</v>
      </c>
      <c r="AP23" s="18">
        <v>1</v>
      </c>
      <c r="AQ23" s="18">
        <v>1</v>
      </c>
      <c r="AR23" s="18">
        <v>1</v>
      </c>
      <c r="AS23" s="18">
        <v>1</v>
      </c>
      <c r="AT23" s="18">
        <v>1</v>
      </c>
      <c r="AU23" s="18">
        <v>1</v>
      </c>
      <c r="AV23" s="1"/>
      <c r="AW23" s="1"/>
      <c r="AX23" s="1"/>
      <c r="AY23" s="1"/>
      <c r="AZ23" s="1"/>
      <c r="BA23" s="1"/>
      <c r="BB23" s="1"/>
      <c r="BC23" s="1"/>
    </row>
    <row r="24" spans="1:55" ht="12.75">
      <c r="A24" s="18" t="s">
        <v>22</v>
      </c>
      <c r="B24" s="18">
        <v>8.1741354612339698E-5</v>
      </c>
      <c r="C24" s="18">
        <v>7.9195956451430191E-4</v>
      </c>
      <c r="D24" s="18">
        <v>1.21430679913748E-3</v>
      </c>
      <c r="E24" s="18">
        <v>1.3800086038925608E-3</v>
      </c>
      <c r="F24" s="18">
        <v>2.4070791837650673E-3</v>
      </c>
      <c r="G24" s="18">
        <v>3.8418047042677976E-3</v>
      </c>
      <c r="H24" s="18">
        <v>4.9476010396514603E-3</v>
      </c>
      <c r="I24" s="18">
        <v>9.4153344128309578E-3</v>
      </c>
      <c r="J24" s="18">
        <v>1.5521411857994067E-2</v>
      </c>
      <c r="K24" s="18">
        <v>2.7860291100319443E-2</v>
      </c>
      <c r="L24" s="18">
        <v>3.1649332810005308E-2</v>
      </c>
      <c r="M24" s="18">
        <v>3.7109808065516808E-2</v>
      </c>
      <c r="N24" s="18">
        <v>4.5380334954334113E-2</v>
      </c>
      <c r="O24" s="18">
        <v>4.6290748097846009E-2</v>
      </c>
      <c r="P24" s="18">
        <v>5.1772861214296764E-2</v>
      </c>
      <c r="Q24" s="18">
        <v>5.6439203483357708E-2</v>
      </c>
      <c r="R24" s="18">
        <v>5.7320808716717853E-2</v>
      </c>
      <c r="S24" s="18">
        <v>7.9223902416249076E-2</v>
      </c>
      <c r="T24" s="18">
        <v>8.7483517831357285E-2</v>
      </c>
      <c r="U24" s="18">
        <v>8.8252151363840514E-2</v>
      </c>
      <c r="V24" s="18">
        <v>0.34004151918155157</v>
      </c>
      <c r="W24" s="18">
        <v>0.49345038572419231</v>
      </c>
      <c r="X24" s="18">
        <v>0.60591956922789392</v>
      </c>
      <c r="Y24" s="18">
        <v>0.62922893937640001</v>
      </c>
      <c r="Z24" s="18">
        <v>0.99999999999999989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"/>
      <c r="AW24" s="1"/>
      <c r="AX24" s="1"/>
      <c r="AY24" s="1"/>
      <c r="AZ24" s="1"/>
      <c r="BA24" s="1"/>
      <c r="BB24" s="1"/>
      <c r="BC24" s="1"/>
    </row>
    <row r="25" spans="1:55" ht="12.75">
      <c r="A25" s="18" t="s">
        <v>23</v>
      </c>
      <c r="B25" s="18">
        <v>1.1002326301399994E-4</v>
      </c>
      <c r="C25" s="18">
        <v>6.0025326035233119E-4</v>
      </c>
      <c r="D25" s="18">
        <v>1.2561874251507017E-3</v>
      </c>
      <c r="E25" s="18">
        <v>1.4277515884701408E-3</v>
      </c>
      <c r="F25" s="18">
        <v>3.022862501410587E-3</v>
      </c>
      <c r="G25" s="18">
        <v>5.0035086698448725E-3</v>
      </c>
      <c r="H25" s="18">
        <v>6.7208860698274413E-3</v>
      </c>
      <c r="I25" s="18">
        <v>1.2888615618593852E-2</v>
      </c>
      <c r="J25" s="18">
        <v>1.7751772659555347E-2</v>
      </c>
      <c r="K25" s="18">
        <v>3.3721042703400761E-2</v>
      </c>
      <c r="L25" s="18">
        <v>3.8951834821531715E-2</v>
      </c>
      <c r="M25" s="18">
        <v>4.3035034595500274E-2</v>
      </c>
      <c r="N25" s="18">
        <v>5.4891675553536773E-2</v>
      </c>
      <c r="O25" s="18">
        <v>5.6117084958788914E-2</v>
      </c>
      <c r="P25" s="18">
        <v>6.321216572327254E-2</v>
      </c>
      <c r="Q25" s="18">
        <v>6.9654075903123502E-2</v>
      </c>
      <c r="R25" s="18">
        <v>7.1023269175909814E-2</v>
      </c>
      <c r="S25" s="18">
        <v>0.10242358034794811</v>
      </c>
      <c r="T25" s="18">
        <v>0.11382602310852749</v>
      </c>
      <c r="U25" s="18">
        <v>0.11488712576495029</v>
      </c>
      <c r="V25" s="18">
        <v>0.30954119591050688</v>
      </c>
      <c r="W25" s="18">
        <v>0.42866843115580355</v>
      </c>
      <c r="X25" s="18">
        <v>0.58393273376295518</v>
      </c>
      <c r="Y25" s="18">
        <v>0.61611144252188066</v>
      </c>
      <c r="Z25" s="18">
        <v>0.99999999999999989</v>
      </c>
      <c r="AA25" s="18">
        <v>1</v>
      </c>
      <c r="AB25" s="18">
        <v>1</v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18">
        <v>1</v>
      </c>
      <c r="AJ25" s="18">
        <v>1</v>
      </c>
      <c r="AK25" s="18">
        <v>1</v>
      </c>
      <c r="AL25" s="18">
        <v>1</v>
      </c>
      <c r="AM25" s="18">
        <v>1</v>
      </c>
      <c r="AN25" s="18">
        <v>1</v>
      </c>
      <c r="AO25" s="18">
        <v>1</v>
      </c>
      <c r="AP25" s="18">
        <v>1</v>
      </c>
      <c r="AQ25" s="18">
        <v>1</v>
      </c>
      <c r="AR25" s="18">
        <v>1</v>
      </c>
      <c r="AS25" s="18">
        <v>1</v>
      </c>
      <c r="AT25" s="18">
        <v>1</v>
      </c>
      <c r="AU25" s="18">
        <v>1</v>
      </c>
      <c r="AV25" s="1"/>
      <c r="AW25" s="1"/>
      <c r="AX25" s="1"/>
      <c r="AY25" s="1"/>
      <c r="AZ25" s="1"/>
      <c r="BA25" s="1"/>
      <c r="BB25" s="1"/>
      <c r="BC25" s="1"/>
    </row>
    <row r="26" spans="1:55" ht="12.75">
      <c r="A26" s="18" t="s">
        <v>24</v>
      </c>
      <c r="B26" s="18">
        <v>8.339934396006672E-5</v>
      </c>
      <c r="C26" s="18">
        <v>3.8532593635641504E-4</v>
      </c>
      <c r="D26" s="18">
        <v>9.2396825605446783E-4</v>
      </c>
      <c r="E26" s="18">
        <v>1.1352967487603897E-3</v>
      </c>
      <c r="F26" s="18">
        <v>3.1001149159602137E-3</v>
      </c>
      <c r="G26" s="18">
        <v>5.5398258745922796E-3</v>
      </c>
      <c r="H26" s="18">
        <v>7.6552488762466672E-3</v>
      </c>
      <c r="I26" s="18">
        <v>1.5252505574498507E-2</v>
      </c>
      <c r="J26" s="18">
        <v>1.8846695505684925E-2</v>
      </c>
      <c r="K26" s="18">
        <v>3.8517247342877994E-2</v>
      </c>
      <c r="L26" s="18">
        <v>4.4960407689391815E-2</v>
      </c>
      <c r="M26" s="18">
        <v>4.8055536601934054E-2</v>
      </c>
      <c r="N26" s="18">
        <v>5.6169268299670935E-2</v>
      </c>
      <c r="O26" s="18">
        <v>5.7678697294334724E-2</v>
      </c>
      <c r="P26" s="18">
        <v>6.6418242281905071E-2</v>
      </c>
      <c r="Q26" s="18">
        <v>7.435322789961879E-2</v>
      </c>
      <c r="R26" s="18">
        <v>7.6039766305790901E-2</v>
      </c>
      <c r="S26" s="18">
        <v>0.11471789291506693</v>
      </c>
      <c r="T26" s="18">
        <v>0.12876313986604113</v>
      </c>
      <c r="U26" s="18">
        <v>0.13007017987165442</v>
      </c>
      <c r="V26" s="18">
        <v>0.26708164775809118</v>
      </c>
      <c r="W26" s="18">
        <v>0.3492549175331639</v>
      </c>
      <c r="X26" s="18">
        <v>0.456355324911079</v>
      </c>
      <c r="Y26" s="18">
        <v>0.52713557045214499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"/>
      <c r="AW26" s="1"/>
      <c r="AX26" s="1"/>
      <c r="AY26" s="1"/>
      <c r="AZ26" s="1"/>
      <c r="BA26" s="1"/>
      <c r="BB26" s="1"/>
      <c r="BC26" s="1"/>
    </row>
    <row r="27" spans="1:55" ht="12.75">
      <c r="A27" s="1" t="s">
        <v>26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0.35229811184383136</v>
      </c>
      <c r="AA27" s="18">
        <v>0.41617855398486031</v>
      </c>
      <c r="AB27" s="18">
        <v>0.42339610069291705</v>
      </c>
      <c r="AC27" s="18">
        <v>0.42654868318343903</v>
      </c>
      <c r="AD27" s="18">
        <v>0.45409490896942345</v>
      </c>
      <c r="AE27" s="18">
        <v>0.46027840664686309</v>
      </c>
      <c r="AF27" s="18">
        <v>0.4621348721420882</v>
      </c>
      <c r="AG27" s="18">
        <v>0.52436560574213475</v>
      </c>
      <c r="AH27" s="18">
        <v>0.63643793912149227</v>
      </c>
      <c r="AI27" s="18">
        <v>0.64873048743149719</v>
      </c>
      <c r="AJ27" s="18">
        <v>0.67372936080928025</v>
      </c>
      <c r="AK27" s="18">
        <v>0.68189640139287488</v>
      </c>
      <c r="AL27" s="18">
        <v>0.77746370890530414</v>
      </c>
      <c r="AM27" s="18">
        <v>0.82971708116364695</v>
      </c>
      <c r="AN27" s="18">
        <v>0.85851005544072068</v>
      </c>
      <c r="AO27" s="18">
        <v>0.9175906817116658</v>
      </c>
      <c r="AP27" s="18">
        <v>0.93971218233092613</v>
      </c>
      <c r="AQ27" s="18">
        <v>0.98314807844345597</v>
      </c>
      <c r="AR27" s="18">
        <v>0.98533841603932104</v>
      </c>
      <c r="AS27" s="18">
        <v>0.99585584352685741</v>
      </c>
      <c r="AT27" s="18">
        <v>0.99980046802724154</v>
      </c>
      <c r="AU27" s="18">
        <v>1.0000000000000002</v>
      </c>
      <c r="AV27" s="1"/>
      <c r="AW27" s="1"/>
      <c r="AX27" s="1"/>
      <c r="AY27" s="1"/>
      <c r="AZ27" s="1"/>
      <c r="BA27" s="1"/>
      <c r="BB27" s="1"/>
      <c r="BC27" s="1"/>
    </row>
    <row r="28" spans="1:55" ht="12.75">
      <c r="A28" s="1" t="s">
        <v>27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0.3348882308638314</v>
      </c>
      <c r="AA28" s="18">
        <v>0.3804309279494994</v>
      </c>
      <c r="AB28" s="18">
        <v>0.38957875424387611</v>
      </c>
      <c r="AC28" s="18">
        <v>0.39359230967289505</v>
      </c>
      <c r="AD28" s="18">
        <v>0.42850557019597252</v>
      </c>
      <c r="AE28" s="18">
        <v>0.43622034198489867</v>
      </c>
      <c r="AF28" s="18">
        <v>0.43857330547218254</v>
      </c>
      <c r="AG28" s="18">
        <v>0.48274268046012103</v>
      </c>
      <c r="AH28" s="18">
        <v>0.6254220626586382</v>
      </c>
      <c r="AI28" s="18">
        <v>0.64100216226916573</v>
      </c>
      <c r="AJ28" s="18">
        <v>0.67219172732609223</v>
      </c>
      <c r="AK28" s="18">
        <v>0.68254298262374768</v>
      </c>
      <c r="AL28" s="18">
        <v>0.75067640173381989</v>
      </c>
      <c r="AM28" s="18">
        <v>0.81690455266232553</v>
      </c>
      <c r="AN28" s="18">
        <v>0.85282778531469405</v>
      </c>
      <c r="AO28" s="18">
        <v>0.89561710167310182</v>
      </c>
      <c r="AP28" s="18">
        <v>0.92321674475679527</v>
      </c>
      <c r="AQ28" s="18">
        <v>0.97826925063590098</v>
      </c>
      <c r="AR28" s="18">
        <v>0.98104537785245916</v>
      </c>
      <c r="AS28" s="18">
        <v>0.99488831505870134</v>
      </c>
      <c r="AT28" s="18">
        <v>0.99976291063196343</v>
      </c>
      <c r="AU28" s="18">
        <v>0.99999999999999978</v>
      </c>
      <c r="AV28" s="1"/>
      <c r="AW28" s="1"/>
      <c r="AX28" s="1"/>
      <c r="AY28" s="1"/>
      <c r="AZ28" s="1"/>
      <c r="BA28" s="1"/>
      <c r="BB28" s="1"/>
      <c r="BC28" s="1"/>
    </row>
    <row r="29" spans="1:55" ht="12.75">
      <c r="A29" s="1" t="s">
        <v>28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0.34839655560107169</v>
      </c>
      <c r="AA29" s="18">
        <v>0.3837734314566007</v>
      </c>
      <c r="AB29" s="18">
        <v>0.39091104681257371</v>
      </c>
      <c r="AC29" s="18">
        <v>0.39647831277701123</v>
      </c>
      <c r="AD29" s="18">
        <v>0.44512324616989768</v>
      </c>
      <c r="AE29" s="18">
        <v>0.45582452765547321</v>
      </c>
      <c r="AF29" s="18">
        <v>0.4590373629905854</v>
      </c>
      <c r="AG29" s="18">
        <v>0.49350063317439263</v>
      </c>
      <c r="AH29" s="18">
        <v>0.60433181169870875</v>
      </c>
      <c r="AI29" s="18">
        <v>0.62603969278611638</v>
      </c>
      <c r="AJ29" s="18">
        <v>0.66930322983149393</v>
      </c>
      <c r="AK29" s="18">
        <v>0.68366161912672463</v>
      </c>
      <c r="AL29" s="18">
        <v>0.73766672713213388</v>
      </c>
      <c r="AM29" s="18">
        <v>0.78934141485063403</v>
      </c>
      <c r="AN29" s="18">
        <v>0.83917109679101476</v>
      </c>
      <c r="AO29" s="18">
        <v>0.87255757262507172</v>
      </c>
      <c r="AP29" s="18">
        <v>0.89443408675153313</v>
      </c>
      <c r="AQ29" s="18">
        <v>0.96960509434716635</v>
      </c>
      <c r="AR29" s="18">
        <v>0.97345590414387351</v>
      </c>
      <c r="AS29" s="18">
        <v>0.99265766042184678</v>
      </c>
      <c r="AT29" s="18">
        <v>0.9996793513624691</v>
      </c>
      <c r="AU29" s="18">
        <v>0.99999999999999978</v>
      </c>
      <c r="AV29" s="1"/>
      <c r="AW29" s="1"/>
      <c r="AX29" s="1"/>
      <c r="AY29" s="1"/>
      <c r="AZ29" s="1"/>
      <c r="BA29" s="1"/>
      <c r="BB29" s="1"/>
      <c r="BC29" s="1"/>
    </row>
    <row r="30" spans="1:55" ht="12.75">
      <c r="A30" s="1" t="s">
        <v>29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0.37594685558499757</v>
      </c>
      <c r="AA30" s="18">
        <v>0.40457764647074862</v>
      </c>
      <c r="AB30" s="18">
        <v>0.41032850266621745</v>
      </c>
      <c r="AC30" s="18">
        <v>0.41483413590200974</v>
      </c>
      <c r="AD30" s="18">
        <v>0.4848230013875714</v>
      </c>
      <c r="AE30" s="18">
        <v>0.50028841816324199</v>
      </c>
      <c r="AF30" s="18">
        <v>0.5049109489061725</v>
      </c>
      <c r="AG30" s="18">
        <v>0.53324507202887572</v>
      </c>
      <c r="AH30" s="18">
        <v>0.62294163847837192</v>
      </c>
      <c r="AI30" s="18">
        <v>0.64043192006626237</v>
      </c>
      <c r="AJ30" s="18">
        <v>0.70295607967259599</v>
      </c>
      <c r="AK30" s="18">
        <v>0.72329171008077098</v>
      </c>
      <c r="AL30" s="18">
        <v>0.76699847945123856</v>
      </c>
      <c r="AM30" s="18">
        <v>0.80948304218525235</v>
      </c>
      <c r="AN30" s="18">
        <v>0.84981060557340138</v>
      </c>
      <c r="AO30" s="18">
        <v>0.87683054967249774</v>
      </c>
      <c r="AP30" s="18">
        <v>0.8945353889528721</v>
      </c>
      <c r="AQ30" s="18">
        <v>0.95633755030066792</v>
      </c>
      <c r="AR30" s="18">
        <v>0.96179141028369719</v>
      </c>
      <c r="AS30" s="18">
        <v>0.98941831905899291</v>
      </c>
      <c r="AT30" s="18">
        <v>0.99952091656396291</v>
      </c>
      <c r="AU30" s="18">
        <v>1</v>
      </c>
      <c r="AV30" s="1"/>
      <c r="AW30" s="1"/>
      <c r="AX30" s="1"/>
      <c r="AY30" s="1"/>
      <c r="AZ30" s="1"/>
      <c r="BA30" s="1"/>
      <c r="BB30" s="1"/>
      <c r="BC30" s="1"/>
    </row>
    <row r="31" spans="1:55" ht="12.75">
      <c r="A31" s="1" t="s">
        <v>30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0.42227596719998617</v>
      </c>
      <c r="AA31" s="18">
        <v>0.44677810293868553</v>
      </c>
      <c r="AB31" s="18">
        <v>0.45162276713674915</v>
      </c>
      <c r="AC31" s="18">
        <v>0.4554015549746841</v>
      </c>
      <c r="AD31" s="18">
        <v>0.51436191485086202</v>
      </c>
      <c r="AE31" s="18">
        <v>0.53752360638634977</v>
      </c>
      <c r="AF31" s="18">
        <v>0.54447741851497089</v>
      </c>
      <c r="AG31" s="18">
        <v>0.56834678808540851</v>
      </c>
      <c r="AH31" s="18">
        <v>0.64510881171272649</v>
      </c>
      <c r="AI31" s="18">
        <v>0.65984305964778478</v>
      </c>
      <c r="AJ31" s="18">
        <v>0.71228086839365579</v>
      </c>
      <c r="AK31" s="18">
        <v>0.74273640706590138</v>
      </c>
      <c r="AL31" s="18">
        <v>0.77955607592650744</v>
      </c>
      <c r="AM31" s="18">
        <v>0.81534612753830649</v>
      </c>
      <c r="AN31" s="18">
        <v>0.84985832233203096</v>
      </c>
      <c r="AO31" s="18">
        <v>0.87177754769921934</v>
      </c>
      <c r="AP31" s="18">
        <v>0.88669254436731237</v>
      </c>
      <c r="AQ31" s="18">
        <v>0.93875622119521251</v>
      </c>
      <c r="AR31" s="18">
        <v>0.94342361645290174</v>
      </c>
      <c r="AS31" s="18">
        <v>0.98415240704873108</v>
      </c>
      <c r="AT31" s="18">
        <v>0.9992825034768732</v>
      </c>
      <c r="AU31" s="18">
        <v>1</v>
      </c>
      <c r="AV31" s="1"/>
      <c r="AW31" s="1"/>
      <c r="AX31" s="1"/>
      <c r="AY31" s="1"/>
      <c r="AZ31" s="1"/>
      <c r="BA31" s="1"/>
      <c r="BB31" s="1"/>
      <c r="BC31" s="1"/>
    </row>
    <row r="32" spans="1:55" ht="12.75">
      <c r="A32" s="1" t="s">
        <v>31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0.47660542073717904</v>
      </c>
      <c r="AA32" s="18">
        <v>0.49734633121949123</v>
      </c>
      <c r="AB32" s="18">
        <v>0.50151240522082918</v>
      </c>
      <c r="AC32" s="18">
        <v>0.50471112639004012</v>
      </c>
      <c r="AD32" s="18">
        <v>0.55439889588252489</v>
      </c>
      <c r="AE32" s="18">
        <v>0.57400512841178686</v>
      </c>
      <c r="AF32" s="18">
        <v>0.58446976863988109</v>
      </c>
      <c r="AG32" s="18">
        <v>0.60467504636788516</v>
      </c>
      <c r="AH32" s="18">
        <v>0.66965363751905183</v>
      </c>
      <c r="AI32" s="18">
        <v>0.68232406517759792</v>
      </c>
      <c r="AJ32" s="18">
        <v>0.7267123547816311</v>
      </c>
      <c r="AK32" s="18">
        <v>0.77274883736392563</v>
      </c>
      <c r="AL32" s="18">
        <v>0.80276210892527267</v>
      </c>
      <c r="AM32" s="18">
        <v>0.83305817227885282</v>
      </c>
      <c r="AN32" s="18">
        <v>0.86227253752433553</v>
      </c>
      <c r="AO32" s="18">
        <v>0.88130278613281399</v>
      </c>
      <c r="AP32" s="18">
        <v>0.89346063163193545</v>
      </c>
      <c r="AQ32" s="18">
        <v>0.9375322208184228</v>
      </c>
      <c r="AR32" s="18">
        <v>0.94148314282202605</v>
      </c>
      <c r="AS32" s="18">
        <v>0.97650706783937613</v>
      </c>
      <c r="AT32" s="18">
        <v>0.99892025512905003</v>
      </c>
      <c r="AU32" s="18">
        <v>1.0000000000000004</v>
      </c>
      <c r="AV32" s="1"/>
      <c r="AW32" s="1"/>
      <c r="AX32" s="1"/>
      <c r="AY32" s="1"/>
      <c r="AZ32" s="1"/>
      <c r="BA32" s="1"/>
      <c r="BB32" s="1"/>
      <c r="BC32" s="1"/>
    </row>
    <row r="33" spans="1:55" ht="12.75">
      <c r="A33" s="1" t="s">
        <v>32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0.30576689661942519</v>
      </c>
      <c r="AA33" s="18">
        <v>0.34734927506145963</v>
      </c>
      <c r="AB33" s="18">
        <v>0.35202658895748062</v>
      </c>
      <c r="AC33" s="18">
        <v>0.35407873314742228</v>
      </c>
      <c r="AD33" s="18">
        <v>0.37229431048620065</v>
      </c>
      <c r="AE33" s="18">
        <v>0.37631940066874953</v>
      </c>
      <c r="AF33" s="18">
        <v>0.37752784958049318</v>
      </c>
      <c r="AG33" s="18">
        <v>0.44954298921190206</v>
      </c>
      <c r="AH33" s="18">
        <v>0.57981520509086626</v>
      </c>
      <c r="AI33" s="18">
        <v>0.59404048465546688</v>
      </c>
      <c r="AJ33" s="18">
        <v>0.62251785601535736</v>
      </c>
      <c r="AK33" s="18">
        <v>0.63196898303858928</v>
      </c>
      <c r="AL33" s="18">
        <v>0.74305585470288227</v>
      </c>
      <c r="AM33" s="18">
        <v>0.80352491366627732</v>
      </c>
      <c r="AN33" s="18">
        <v>0.83632432060966011</v>
      </c>
      <c r="AO33" s="18">
        <v>0.90469406822918708</v>
      </c>
      <c r="AP33" s="18">
        <v>0.92989369137430777</v>
      </c>
      <c r="AQ33" s="18">
        <v>0.98015892115069059</v>
      </c>
      <c r="AR33" s="18">
        <v>0.98269364087326239</v>
      </c>
      <c r="AS33" s="18">
        <v>0.99533281884237801</v>
      </c>
      <c r="AT33" s="18">
        <v>0.99978352753663835</v>
      </c>
      <c r="AU33" s="18">
        <v>1</v>
      </c>
      <c r="AV33" s="1"/>
      <c r="AW33" s="1"/>
      <c r="AX33" s="1"/>
      <c r="AY33" s="1"/>
      <c r="AZ33" s="1"/>
      <c r="BA33" s="1"/>
      <c r="BB33" s="1"/>
      <c r="BC33" s="1"/>
    </row>
    <row r="34" spans="1:55" ht="12.75">
      <c r="A34" s="1" t="s">
        <v>33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0.28867156920865822</v>
      </c>
      <c r="AA34" s="18">
        <v>0.31798385172906568</v>
      </c>
      <c r="AB34" s="18">
        <v>0.32389787869658776</v>
      </c>
      <c r="AC34" s="18">
        <v>0.32648109133385034</v>
      </c>
      <c r="AD34" s="18">
        <v>0.34905235117341782</v>
      </c>
      <c r="AE34" s="18">
        <v>0.35411908277865523</v>
      </c>
      <c r="AF34" s="18">
        <v>0.3556402626819013</v>
      </c>
      <c r="AG34" s="18">
        <v>0.40663186018809144</v>
      </c>
      <c r="AH34" s="18">
        <v>0.570616845255005</v>
      </c>
      <c r="AI34" s="18">
        <v>0.588603383861524</v>
      </c>
      <c r="AJ34" s="18">
        <v>0.62445033162155417</v>
      </c>
      <c r="AK34" s="18">
        <v>0.63634728841555044</v>
      </c>
      <c r="AL34" s="18">
        <v>0.7146547323024155</v>
      </c>
      <c r="AM34" s="18">
        <v>0.79111221481485239</v>
      </c>
      <c r="AN34" s="18">
        <v>0.83239968522075614</v>
      </c>
      <c r="AO34" s="18">
        <v>0.88081009822638756</v>
      </c>
      <c r="AP34" s="18">
        <v>0.91253105881082897</v>
      </c>
      <c r="AQ34" s="18">
        <v>0.97481563761267709</v>
      </c>
      <c r="AR34" s="18">
        <v>0.97800631010604233</v>
      </c>
      <c r="AS34" s="18">
        <v>0.99391634431048992</v>
      </c>
      <c r="AT34" s="18">
        <v>0.99973431957385228</v>
      </c>
      <c r="AU34" s="18">
        <v>1.0000000000000002</v>
      </c>
      <c r="AV34" s="1"/>
      <c r="AW34" s="1"/>
      <c r="AX34" s="1"/>
      <c r="AY34" s="1"/>
      <c r="AZ34" s="1"/>
      <c r="BA34" s="1"/>
      <c r="BB34" s="1"/>
      <c r="BC34" s="1"/>
    </row>
    <row r="35" spans="1:55" ht="12.75">
      <c r="A35" s="1" t="s">
        <v>34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0.30248453429660338</v>
      </c>
      <c r="AA35" s="18">
        <v>0.32552069304873271</v>
      </c>
      <c r="AB35" s="18">
        <v>0.33014779667322314</v>
      </c>
      <c r="AC35" s="18">
        <v>0.33377300154139311</v>
      </c>
      <c r="AD35" s="18">
        <v>0.36530806421844836</v>
      </c>
      <c r="AE35" s="18">
        <v>0.37227635673132192</v>
      </c>
      <c r="AF35" s="18">
        <v>0.37440164809444948</v>
      </c>
      <c r="AG35" s="18">
        <v>0.41429720605101183</v>
      </c>
      <c r="AH35" s="18">
        <v>0.54317096899789219</v>
      </c>
      <c r="AI35" s="18">
        <v>0.56830056417031294</v>
      </c>
      <c r="AJ35" s="18">
        <v>0.6186071195247369</v>
      </c>
      <c r="AK35" s="18">
        <v>0.6349690430313798</v>
      </c>
      <c r="AL35" s="18">
        <v>0.69650989054454737</v>
      </c>
      <c r="AM35" s="18">
        <v>0.7563298231210368</v>
      </c>
      <c r="AN35" s="18">
        <v>0.81427144842545562</v>
      </c>
      <c r="AO35" s="18">
        <v>0.85292048186015346</v>
      </c>
      <c r="AP35" s="18">
        <v>0.87784959078520874</v>
      </c>
      <c r="AQ35" s="18">
        <v>0.96486946075662738</v>
      </c>
      <c r="AR35" s="18">
        <v>0.96925760305008657</v>
      </c>
      <c r="AS35" s="18">
        <v>0.99148604441301935</v>
      </c>
      <c r="AT35" s="18">
        <v>0.99961453240561537</v>
      </c>
      <c r="AU35" s="18">
        <v>1.0000000000000002</v>
      </c>
      <c r="AV35" s="1"/>
      <c r="AW35" s="1"/>
      <c r="AX35" s="1"/>
      <c r="AY35" s="1"/>
      <c r="AZ35" s="1"/>
      <c r="BA35" s="1"/>
      <c r="BB35" s="1"/>
      <c r="BC35" s="1"/>
    </row>
    <row r="36" spans="1:55" ht="12.75">
      <c r="A36" s="1" t="s">
        <v>35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0.33274681953503499</v>
      </c>
      <c r="AA36" s="18">
        <v>0.35205411706590944</v>
      </c>
      <c r="AB36" s="18">
        <v>0.35587163624491935</v>
      </c>
      <c r="AC36" s="18">
        <v>0.35884926161893227</v>
      </c>
      <c r="AD36" s="18">
        <v>0.40530909772451862</v>
      </c>
      <c r="AE36" s="18">
        <v>0.41552968493190678</v>
      </c>
      <c r="AF36" s="18">
        <v>0.41859820189127789</v>
      </c>
      <c r="AG36" s="18">
        <v>0.45151340544331658</v>
      </c>
      <c r="AH36" s="18">
        <v>0.55736612288956344</v>
      </c>
      <c r="AI36" s="18">
        <v>0.57809890073869497</v>
      </c>
      <c r="AJ36" s="18">
        <v>0.6518849157708283</v>
      </c>
      <c r="AK36" s="18">
        <v>0.67588340116324142</v>
      </c>
      <c r="AL36" s="18">
        <v>0.72746263648731968</v>
      </c>
      <c r="AM36" s="18">
        <v>0.77681613241707159</v>
      </c>
      <c r="AN36" s="18">
        <v>0.82440749897205445</v>
      </c>
      <c r="AO36" s="18">
        <v>0.85629427704338046</v>
      </c>
      <c r="AP36" s="18">
        <v>0.87718811305026811</v>
      </c>
      <c r="AQ36" s="18">
        <v>0.94898249016613057</v>
      </c>
      <c r="AR36" s="18">
        <v>0.95541869974055216</v>
      </c>
      <c r="AS36" s="18">
        <v>0.98751234604520288</v>
      </c>
      <c r="AT36" s="18">
        <v>0.99943462402636585</v>
      </c>
      <c r="AU36" s="18">
        <v>0.99999999999999978</v>
      </c>
      <c r="AV36" s="1"/>
      <c r="AW36" s="1"/>
      <c r="AX36" s="1"/>
      <c r="AY36" s="1"/>
      <c r="AZ36" s="1"/>
      <c r="BA36" s="1"/>
      <c r="BB36" s="1"/>
      <c r="BC36" s="1"/>
    </row>
    <row r="37" spans="1:55" ht="12.75">
      <c r="A37" s="1" t="s">
        <v>36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0.43078202326731552</v>
      </c>
      <c r="AA37" s="18">
        <v>0.44484209947483688</v>
      </c>
      <c r="AB37" s="18">
        <v>0.44766624347733558</v>
      </c>
      <c r="AC37" s="18">
        <v>0.44986904651443449</v>
      </c>
      <c r="AD37" s="18">
        <v>0.48355193744836283</v>
      </c>
      <c r="AE37" s="18">
        <v>0.49678375508776523</v>
      </c>
      <c r="AF37" s="18">
        <v>0.50387764034496141</v>
      </c>
      <c r="AG37" s="18">
        <v>0.52822781917670802</v>
      </c>
      <c r="AH37" s="18">
        <v>0.60653608774224765</v>
      </c>
      <c r="AI37" s="18">
        <v>0.62156713291129628</v>
      </c>
      <c r="AJ37" s="18">
        <v>0.67506121522205398</v>
      </c>
      <c r="AK37" s="18">
        <v>0.73054160003803625</v>
      </c>
      <c r="AL37" s="18">
        <v>0.78062338755715321</v>
      </c>
      <c r="AM37" s="18">
        <v>0.82930469881245605</v>
      </c>
      <c r="AN37" s="18">
        <v>0.87551439332567438</v>
      </c>
      <c r="AO37" s="18">
        <v>0.89271497192203297</v>
      </c>
      <c r="AP37" s="18">
        <v>0.90370389704710219</v>
      </c>
      <c r="AQ37" s="18">
        <v>0.94353820763676344</v>
      </c>
      <c r="AR37" s="18">
        <v>0.9471092668409391</v>
      </c>
      <c r="AS37" s="18">
        <v>0.97876580414678904</v>
      </c>
      <c r="AT37" s="18">
        <v>0.9990240675831995</v>
      </c>
      <c r="AU37" s="18">
        <v>1.0000000000000004</v>
      </c>
      <c r="AV37" s="1"/>
      <c r="AW37" s="1"/>
      <c r="AX37" s="1"/>
      <c r="AY37" s="1"/>
      <c r="AZ37" s="1"/>
      <c r="BA37" s="1"/>
      <c r="BB37" s="1"/>
      <c r="BC37" s="1"/>
    </row>
    <row r="38" spans="1:55" ht="12.75">
      <c r="A38" s="1" t="s">
        <v>37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0.29310841560772294</v>
      </c>
      <c r="AA38" s="18">
        <v>0.32287122429357701</v>
      </c>
      <c r="AB38" s="18">
        <v>0.32623398219964883</v>
      </c>
      <c r="AC38" s="18">
        <v>0.32773279151207757</v>
      </c>
      <c r="AD38" s="18">
        <v>0.34082889283676088</v>
      </c>
      <c r="AE38" s="18">
        <v>0.34372273407447063</v>
      </c>
      <c r="AF38" s="18">
        <v>0.34455937087691035</v>
      </c>
      <c r="AG38" s="18">
        <v>0.39633470294483131</v>
      </c>
      <c r="AH38" s="18">
        <v>0.48957773481451566</v>
      </c>
      <c r="AI38" s="18">
        <v>0.49980500892640228</v>
      </c>
      <c r="AJ38" s="18">
        <v>0.52060381516862309</v>
      </c>
      <c r="AK38" s="18">
        <v>0.52966367383257384</v>
      </c>
      <c r="AL38" s="18">
        <v>0.67164763746992817</v>
      </c>
      <c r="AM38" s="18">
        <v>0.74928026205436338</v>
      </c>
      <c r="AN38" s="18">
        <v>0.79120231578587519</v>
      </c>
      <c r="AO38" s="18">
        <v>0.87897816414317043</v>
      </c>
      <c r="AP38" s="18">
        <v>0.91118667197769188</v>
      </c>
      <c r="AQ38" s="18">
        <v>0.97442855707032505</v>
      </c>
      <c r="AR38" s="18">
        <v>0.9776682698062108</v>
      </c>
      <c r="AS38" s="18">
        <v>0.99382283927321469</v>
      </c>
      <c r="AT38" s="18">
        <v>0.9997302360984851</v>
      </c>
      <c r="AU38" s="18">
        <v>1.0000000000000002</v>
      </c>
      <c r="AV38" s="1"/>
      <c r="AW38" s="1"/>
      <c r="AX38" s="1"/>
      <c r="AY38" s="1"/>
      <c r="AZ38" s="1"/>
      <c r="BA38" s="1"/>
      <c r="BB38" s="1"/>
      <c r="BC38" s="1"/>
    </row>
    <row r="39" spans="1:55" ht="12.75">
      <c r="A39" s="1" t="s">
        <v>38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0.27806618420438889</v>
      </c>
      <c r="AA39" s="18">
        <v>0.29924272725584322</v>
      </c>
      <c r="AB39" s="18">
        <v>0.30349630356437185</v>
      </c>
      <c r="AC39" s="18">
        <v>0.30536253535938701</v>
      </c>
      <c r="AD39" s="18">
        <v>0.32192788674200706</v>
      </c>
      <c r="AE39" s="18">
        <v>0.32558832703333457</v>
      </c>
      <c r="AF39" s="18">
        <v>0.32668729746280112</v>
      </c>
      <c r="AG39" s="18">
        <v>0.36336224877389334</v>
      </c>
      <c r="AH39" s="18">
        <v>0.48183255533033131</v>
      </c>
      <c r="AI39" s="18">
        <v>0.49476910683902026</v>
      </c>
      <c r="AJ39" s="18">
        <v>0.52066659305405694</v>
      </c>
      <c r="AK39" s="18">
        <v>0.53212647248873668</v>
      </c>
      <c r="AL39" s="18">
        <v>0.63314951605692071</v>
      </c>
      <c r="AM39" s="18">
        <v>0.73134757310557419</v>
      </c>
      <c r="AN39" s="18">
        <v>0.78461180591161195</v>
      </c>
      <c r="AO39" s="18">
        <v>0.84678764981678623</v>
      </c>
      <c r="AP39" s="18">
        <v>0.88771029808731916</v>
      </c>
      <c r="AQ39" s="18">
        <v>0.96770540676017336</v>
      </c>
      <c r="AR39" s="18">
        <v>0.97173931211710518</v>
      </c>
      <c r="AS39" s="18">
        <v>0.99217334152946823</v>
      </c>
      <c r="AT39" s="18">
        <v>0.99964564964171054</v>
      </c>
      <c r="AU39" s="18">
        <v>1</v>
      </c>
      <c r="AV39" s="1"/>
      <c r="AW39" s="1"/>
      <c r="AX39" s="1"/>
      <c r="AY39" s="1"/>
      <c r="AZ39" s="1"/>
      <c r="BA39" s="1"/>
      <c r="BB39" s="1"/>
      <c r="BC39" s="1"/>
    </row>
    <row r="40" spans="1:55" ht="12.75">
      <c r="A40" s="1" t="s">
        <v>39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0.29029227356184928</v>
      </c>
      <c r="AA40" s="18">
        <v>0.3071361890180645</v>
      </c>
      <c r="AB40" s="18">
        <v>0.31046663804651592</v>
      </c>
      <c r="AC40" s="18">
        <v>0.31306435375374791</v>
      </c>
      <c r="AD40" s="18">
        <v>0.33576233663424138</v>
      </c>
      <c r="AE40" s="18">
        <v>0.34085751466387576</v>
      </c>
      <c r="AF40" s="18">
        <v>0.34238723500945889</v>
      </c>
      <c r="AG40" s="18">
        <v>0.37110284914282349</v>
      </c>
      <c r="AH40" s="18">
        <v>0.46345001583583417</v>
      </c>
      <c r="AI40" s="18">
        <v>0.4815375372356997</v>
      </c>
      <c r="AJ40" s="18">
        <v>0.51758574244703537</v>
      </c>
      <c r="AK40" s="18">
        <v>0.53328816500438514</v>
      </c>
      <c r="AL40" s="18">
        <v>0.61203525459499097</v>
      </c>
      <c r="AM40" s="18">
        <v>0.68892199647329344</v>
      </c>
      <c r="AN40" s="18">
        <v>0.76306355518185887</v>
      </c>
      <c r="AO40" s="18">
        <v>0.81174576137901611</v>
      </c>
      <c r="AP40" s="18">
        <v>0.8436448146625326</v>
      </c>
      <c r="AQ40" s="18">
        <v>0.95549171907388097</v>
      </c>
      <c r="AR40" s="18">
        <v>0.96110674467529822</v>
      </c>
      <c r="AS40" s="18">
        <v>0.9891056225178736</v>
      </c>
      <c r="AT40" s="18">
        <v>0.99950675929214639</v>
      </c>
      <c r="AU40" s="18">
        <v>0.99999999999999978</v>
      </c>
      <c r="AV40" s="1"/>
      <c r="AW40" s="1"/>
      <c r="AX40" s="1"/>
      <c r="AY40" s="1"/>
      <c r="AZ40" s="1"/>
      <c r="BA40" s="1"/>
      <c r="BB40" s="1"/>
      <c r="BC40" s="1"/>
    </row>
    <row r="41" spans="1:55" ht="12.75">
      <c r="A41" s="1" t="s">
        <v>40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0.31120168519202251</v>
      </c>
      <c r="AA41" s="18">
        <v>0.33490171151133208</v>
      </c>
      <c r="AB41" s="18">
        <v>0.33762196854879023</v>
      </c>
      <c r="AC41" s="18">
        <v>0.33881546545720098</v>
      </c>
      <c r="AD41" s="18">
        <v>0.34924384771612599</v>
      </c>
      <c r="AE41" s="18">
        <v>0.35146285741520894</v>
      </c>
      <c r="AF41" s="18">
        <v>0.35214615087605</v>
      </c>
      <c r="AG41" s="18">
        <v>0.39319143901492731</v>
      </c>
      <c r="AH41" s="18">
        <v>0.46744055752819663</v>
      </c>
      <c r="AI41" s="18">
        <v>0.47571377110882335</v>
      </c>
      <c r="AJ41" s="18">
        <v>0.49227579186948961</v>
      </c>
      <c r="AK41" s="18">
        <v>0.49628375606420755</v>
      </c>
      <c r="AL41" s="18">
        <v>0.60934511766629829</v>
      </c>
      <c r="AM41" s="18">
        <v>0.67088897103773226</v>
      </c>
      <c r="AN41" s="18">
        <v>0.70427136405323298</v>
      </c>
      <c r="AO41" s="18">
        <v>0.82853024108030382</v>
      </c>
      <c r="AP41" s="18">
        <v>0.87432939907842067</v>
      </c>
      <c r="AQ41" s="18">
        <v>0.96385705127151411</v>
      </c>
      <c r="AR41" s="18">
        <v>0.96837165324864471</v>
      </c>
      <c r="AS41" s="18">
        <v>0.99124068497425921</v>
      </c>
      <c r="AT41" s="18">
        <v>0.99960342380730838</v>
      </c>
      <c r="AU41" s="18">
        <v>1</v>
      </c>
      <c r="AV41" s="1"/>
      <c r="AW41" s="1"/>
      <c r="AX41" s="1"/>
      <c r="AY41" s="1"/>
      <c r="AZ41" s="1"/>
      <c r="BA41" s="1"/>
      <c r="BB41" s="1"/>
      <c r="BC41" s="1"/>
    </row>
    <row r="42" spans="1:55" ht="12.75">
      <c r="A42" s="1" t="s">
        <v>41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0.29541164034136863</v>
      </c>
      <c r="AA42" s="18">
        <v>0.31255260187519918</v>
      </c>
      <c r="AB42" s="18">
        <v>0.31594178408971835</v>
      </c>
      <c r="AC42" s="18">
        <v>0.31745237093733741</v>
      </c>
      <c r="AD42" s="18">
        <v>0.33065138047918263</v>
      </c>
      <c r="AE42" s="18">
        <v>0.33356796131206956</v>
      </c>
      <c r="AF42" s="18">
        <v>0.33441117234600132</v>
      </c>
      <c r="AG42" s="18">
        <v>0.36363319252057436</v>
      </c>
      <c r="AH42" s="18">
        <v>0.45760892139180026</v>
      </c>
      <c r="AI42" s="18">
        <v>0.4679165606840705</v>
      </c>
      <c r="AJ42" s="18">
        <v>0.48887880244167237</v>
      </c>
      <c r="AK42" s="18">
        <v>0.4938247880631792</v>
      </c>
      <c r="AL42" s="18">
        <v>0.57396059954254763</v>
      </c>
      <c r="AM42" s="18">
        <v>0.65220325567694692</v>
      </c>
      <c r="AN42" s="18">
        <v>0.69445472987507839</v>
      </c>
      <c r="AO42" s="18">
        <v>0.78292031450123545</v>
      </c>
      <c r="AP42" s="18">
        <v>0.84088745728680636</v>
      </c>
      <c r="AQ42" s="18">
        <v>0.95470680595169954</v>
      </c>
      <c r="AR42" s="18">
        <v>0.96042085373919617</v>
      </c>
      <c r="AS42" s="18">
        <v>0.98891349782409133</v>
      </c>
      <c r="AT42" s="18">
        <v>0.99949806088600901</v>
      </c>
      <c r="AU42" s="18">
        <v>1.0000000000000002</v>
      </c>
      <c r="AV42" s="1"/>
      <c r="AW42" s="1"/>
      <c r="AX42" s="1"/>
      <c r="AY42" s="1"/>
      <c r="AZ42" s="1"/>
      <c r="BA42" s="1"/>
      <c r="BB42" s="1"/>
      <c r="BC42" s="1"/>
    </row>
    <row r="43" spans="1:55" ht="12.75">
      <c r="A43" s="1" t="s">
        <v>42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0.30362742965992412</v>
      </c>
      <c r="AA43" s="18">
        <v>0.31684068545716304</v>
      </c>
      <c r="AB43" s="18">
        <v>0.31949473487784052</v>
      </c>
      <c r="AC43" s="18">
        <v>0.32153252010761008</v>
      </c>
      <c r="AD43" s="18">
        <v>0.33962064209953624</v>
      </c>
      <c r="AE43" s="18">
        <v>0.34361756851566766</v>
      </c>
      <c r="AF43" s="18">
        <v>0.34481756184720463</v>
      </c>
      <c r="AG43" s="18">
        <v>0.36770116054635416</v>
      </c>
      <c r="AH43" s="18">
        <v>0.44014314939608856</v>
      </c>
      <c r="AI43" s="18">
        <v>0.45426889393595427</v>
      </c>
      <c r="AJ43" s="18">
        <v>0.48254700763979524</v>
      </c>
      <c r="AK43" s="18">
        <v>0.48958575538484234</v>
      </c>
      <c r="AL43" s="18">
        <v>0.55135912635393192</v>
      </c>
      <c r="AM43" s="18">
        <v>0.61140508015076178</v>
      </c>
      <c r="AN43" s="18">
        <v>0.66956562975508793</v>
      </c>
      <c r="AO43" s="18">
        <v>0.73745699067651693</v>
      </c>
      <c r="AP43" s="18">
        <v>0.78214145507771882</v>
      </c>
      <c r="AQ43" s="18">
        <v>0.93812120925284559</v>
      </c>
      <c r="AR43" s="18">
        <v>0.94598678474088116</v>
      </c>
      <c r="AS43" s="18">
        <v>0.98503353445692599</v>
      </c>
      <c r="AT43" s="18">
        <v>0.99931213505849759</v>
      </c>
      <c r="AU43" s="18">
        <v>1</v>
      </c>
      <c r="AV43" s="1"/>
      <c r="AW43" s="1"/>
      <c r="AX43" s="1"/>
      <c r="AY43" s="1"/>
      <c r="AZ43" s="1"/>
      <c r="BA43" s="1"/>
      <c r="BB43" s="1"/>
      <c r="BC43" s="1"/>
    </row>
    <row r="44" spans="1:55" ht="12.75">
      <c r="A44" s="1" t="s">
        <v>43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0.33837602068456002</v>
      </c>
      <c r="AA44" s="18">
        <v>0.34942010419003744</v>
      </c>
      <c r="AB44" s="18">
        <v>0.35163844794114768</v>
      </c>
      <c r="AC44" s="18">
        <v>0.35336873306398547</v>
      </c>
      <c r="AD44" s="18">
        <v>0.37982638910294736</v>
      </c>
      <c r="AE44" s="18">
        <v>0.38576552776892964</v>
      </c>
      <c r="AF44" s="18">
        <v>0.38754862959574538</v>
      </c>
      <c r="AG44" s="18">
        <v>0.40667551087447251</v>
      </c>
      <c r="AH44" s="18">
        <v>0.4681860634804767</v>
      </c>
      <c r="AI44" s="18">
        <v>0.4799928357604713</v>
      </c>
      <c r="AJ44" s="18">
        <v>0.52201203276687491</v>
      </c>
      <c r="AK44" s="18">
        <v>0.53247109419066918</v>
      </c>
      <c r="AL44" s="18">
        <v>0.58492291453654766</v>
      </c>
      <c r="AM44" s="18">
        <v>0.63511134183065954</v>
      </c>
      <c r="AN44" s="18">
        <v>0.68350782915492014</v>
      </c>
      <c r="AO44" s="18">
        <v>0.74025371153414787</v>
      </c>
      <c r="AP44" s="18">
        <v>0.77743649487605915</v>
      </c>
      <c r="AQ44" s="18">
        <v>0.90780961840507701</v>
      </c>
      <c r="AR44" s="18">
        <v>0.91949728503878225</v>
      </c>
      <c r="AS44" s="18">
        <v>0.97777690361420933</v>
      </c>
      <c r="AT44" s="18">
        <v>0.99899385386544537</v>
      </c>
      <c r="AU44" s="18">
        <v>1.0000000000000002</v>
      </c>
      <c r="AV44" s="1"/>
      <c r="AW44" s="1"/>
      <c r="AX44" s="1"/>
      <c r="AY44" s="1"/>
      <c r="AZ44" s="1"/>
      <c r="BA44" s="1"/>
      <c r="BB44" s="1"/>
      <c r="BC44" s="1"/>
    </row>
    <row r="45" spans="1:55" ht="12.75">
      <c r="A45" s="1" t="s">
        <v>44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0.37885711555564006</v>
      </c>
      <c r="AA45" s="18">
        <v>0.38778762838192127</v>
      </c>
      <c r="AB45" s="18">
        <v>0.38965042730268162</v>
      </c>
      <c r="AC45" s="18">
        <v>0.39110339114465464</v>
      </c>
      <c r="AD45" s="18">
        <v>0.41367320221658294</v>
      </c>
      <c r="AE45" s="18">
        <v>0.42240087884942057</v>
      </c>
      <c r="AF45" s="18">
        <v>0.42506277281177535</v>
      </c>
      <c r="AG45" s="18">
        <v>0.4411240950417914</v>
      </c>
      <c r="AH45" s="18">
        <v>0.49277604977265349</v>
      </c>
      <c r="AI45" s="18">
        <v>0.50284786487737565</v>
      </c>
      <c r="AJ45" s="18">
        <v>0.53813243914390696</v>
      </c>
      <c r="AK45" s="18">
        <v>0.55374619268125502</v>
      </c>
      <c r="AL45" s="18">
        <v>0.59779130258963475</v>
      </c>
      <c r="AM45" s="18">
        <v>0.64060474458000694</v>
      </c>
      <c r="AN45" s="18">
        <v>0.68124448957494044</v>
      </c>
      <c r="AO45" s="18">
        <v>0.72965179529102486</v>
      </c>
      <c r="AP45" s="18">
        <v>0.76087511162579602</v>
      </c>
      <c r="AQ45" s="18">
        <v>0.86986612834029498</v>
      </c>
      <c r="AR45" s="18">
        <v>0.87968055533366629</v>
      </c>
      <c r="AS45" s="18">
        <v>0.96668297016002991</v>
      </c>
      <c r="AT45" s="18">
        <v>0.99849798015988733</v>
      </c>
      <c r="AU45" s="18">
        <v>0.99999999999999989</v>
      </c>
      <c r="AV45" s="1"/>
      <c r="AW45" s="1"/>
      <c r="AX45" s="1"/>
      <c r="AY45" s="1"/>
      <c r="AZ45" s="1"/>
      <c r="BA45" s="1"/>
      <c r="BB45" s="1"/>
      <c r="BC45" s="1"/>
    </row>
    <row r="46" spans="1:55" ht="12.75">
      <c r="A46" s="1" t="s">
        <v>45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0.43275264646422906</v>
      </c>
      <c r="AA46" s="18">
        <v>0.44059953223070453</v>
      </c>
      <c r="AB46" s="18">
        <v>0.44213627475417205</v>
      </c>
      <c r="AC46" s="18">
        <v>0.44338101965009769</v>
      </c>
      <c r="AD46" s="18">
        <v>0.46271643345890906</v>
      </c>
      <c r="AE46" s="18">
        <v>0.47031206027141842</v>
      </c>
      <c r="AF46" s="18">
        <v>0.47430280866307478</v>
      </c>
      <c r="AG46" s="18">
        <v>0.48755282538731959</v>
      </c>
      <c r="AH46" s="18">
        <v>0.53180272697366393</v>
      </c>
      <c r="AI46" s="18">
        <v>0.54043118700972759</v>
      </c>
      <c r="AJ46" s="18">
        <v>0.57113906834420203</v>
      </c>
      <c r="AK46" s="18">
        <v>0.59454742446135145</v>
      </c>
      <c r="AL46" s="18">
        <v>0.63228059039787687</v>
      </c>
      <c r="AM46" s="18">
        <v>0.66895859425113025</v>
      </c>
      <c r="AN46" s="18">
        <v>0.70432703762077153</v>
      </c>
      <c r="AO46" s="18">
        <v>0.74579726900229482</v>
      </c>
      <c r="AP46" s="18">
        <v>0.77297067020686505</v>
      </c>
      <c r="AQ46" s="18">
        <v>0.86634258204528636</v>
      </c>
      <c r="AR46" s="18">
        <v>0.87471317062197484</v>
      </c>
      <c r="AS46" s="18">
        <v>0.94924758686819299</v>
      </c>
      <c r="AT46" s="18">
        <v>0.99770219489645273</v>
      </c>
      <c r="AU46" s="18">
        <v>1.0000000000000002</v>
      </c>
      <c r="AV46" s="1"/>
      <c r="AW46" s="1"/>
      <c r="AX46" s="1"/>
      <c r="AY46" s="1"/>
      <c r="AZ46" s="1"/>
      <c r="BA46" s="1"/>
      <c r="BB46" s="1"/>
      <c r="BC46" s="1"/>
    </row>
    <row r="47" spans="1:55" ht="12.75">
      <c r="A47" s="1" t="s">
        <v>46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0.50373806951899702</v>
      </c>
      <c r="AA47" s="18">
        <v>0.51104529246963415</v>
      </c>
      <c r="AB47" s="18">
        <v>0.51242130629548222</v>
      </c>
      <c r="AC47" s="18">
        <v>0.51346775089823149</v>
      </c>
      <c r="AD47" s="18">
        <v>0.53034803592649427</v>
      </c>
      <c r="AE47" s="18">
        <v>0.53697920228431195</v>
      </c>
      <c r="AF47" s="18">
        <v>0.54051852428937519</v>
      </c>
      <c r="AG47" s="18">
        <v>0.55238271489180624</v>
      </c>
      <c r="AH47" s="18">
        <v>0.58958316523210264</v>
      </c>
      <c r="AI47" s="18">
        <v>0.59711602003438013</v>
      </c>
      <c r="AJ47" s="18">
        <v>0.6239247449298243</v>
      </c>
      <c r="AK47" s="18">
        <v>0.6446851892818164</v>
      </c>
      <c r="AL47" s="18">
        <v>0.67640708504388658</v>
      </c>
      <c r="AM47" s="18">
        <v>0.70842787163954191</v>
      </c>
      <c r="AN47" s="18">
        <v>0.73930538018365388</v>
      </c>
      <c r="AO47" s="18">
        <v>0.77550989759559086</v>
      </c>
      <c r="AP47" s="18">
        <v>0.79923293564670572</v>
      </c>
      <c r="AQ47" s="18">
        <v>0.8820427822698319</v>
      </c>
      <c r="AR47" s="18">
        <v>0.8893505090361673</v>
      </c>
      <c r="AS47" s="18">
        <v>0.95413165988601767</v>
      </c>
      <c r="AT47" s="18">
        <v>0.99643370744173287</v>
      </c>
      <c r="AU47" s="18">
        <v>1.0000000000000002</v>
      </c>
      <c r="AV47" s="1"/>
      <c r="AW47" s="1"/>
      <c r="AX47" s="1"/>
      <c r="AY47" s="1"/>
      <c r="AZ47" s="1"/>
      <c r="BA47" s="1"/>
      <c r="BB47" s="1"/>
      <c r="BC47" s="1"/>
    </row>
    <row r="48" spans="1:55" ht="12.75">
      <c r="A48" s="18"/>
      <c r="B48" s="18"/>
      <c r="C48" s="18"/>
      <c r="D48" s="18"/>
      <c r="E48" s="18"/>
      <c r="F48" s="18"/>
      <c r="G48" s="18"/>
      <c r="H48" s="1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ht="12.75">
      <c r="A49" s="18"/>
      <c r="B49" s="18"/>
      <c r="C49" s="18"/>
      <c r="D49" s="18"/>
      <c r="E49" s="18"/>
      <c r="F49" s="18"/>
      <c r="G49" s="18"/>
      <c r="H49" s="1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12.75">
      <c r="A50" s="18"/>
      <c r="B50" s="18"/>
      <c r="C50" s="18"/>
      <c r="D50" s="18"/>
      <c r="E50" s="18"/>
      <c r="F50" s="18"/>
      <c r="G50" s="18"/>
      <c r="H50" s="1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12.75">
      <c r="A51" s="18" t="s">
        <v>47</v>
      </c>
      <c r="B51" s="18" t="s">
        <v>26</v>
      </c>
      <c r="C51" s="18" t="s">
        <v>27</v>
      </c>
      <c r="D51" s="18" t="s">
        <v>28</v>
      </c>
      <c r="E51" s="18" t="s">
        <v>29</v>
      </c>
      <c r="F51" s="18" t="s">
        <v>30</v>
      </c>
      <c r="G51" s="18" t="s">
        <v>31</v>
      </c>
      <c r="H51" s="1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12.75">
      <c r="A52" s="18" t="s">
        <v>48</v>
      </c>
      <c r="B52" s="18" t="s">
        <v>32</v>
      </c>
      <c r="C52" s="18" t="s">
        <v>33</v>
      </c>
      <c r="D52" s="18" t="s">
        <v>34</v>
      </c>
      <c r="E52" s="18" t="s">
        <v>35</v>
      </c>
      <c r="F52" s="18"/>
      <c r="G52" s="18" t="s">
        <v>36</v>
      </c>
      <c r="H52" s="1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ht="12.75">
      <c r="A53" s="18" t="s">
        <v>49</v>
      </c>
      <c r="B53" s="18" t="s">
        <v>37</v>
      </c>
      <c r="C53" s="18" t="s">
        <v>38</v>
      </c>
      <c r="D53" s="18" t="s">
        <v>39</v>
      </c>
      <c r="E53" s="18"/>
      <c r="F53" s="18"/>
      <c r="G53" s="18"/>
      <c r="H53" s="1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12.75">
      <c r="A54" s="18" t="s">
        <v>50</v>
      </c>
      <c r="B54" s="18" t="s">
        <v>40</v>
      </c>
      <c r="C54" s="18" t="s">
        <v>41</v>
      </c>
      <c r="D54" s="18" t="s">
        <v>42</v>
      </c>
      <c r="E54" s="18" t="s">
        <v>43</v>
      </c>
      <c r="F54" s="18" t="s">
        <v>44</v>
      </c>
      <c r="G54" s="18" t="s">
        <v>45</v>
      </c>
      <c r="H54" s="18" t="s">
        <v>46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8"/>
      <c r="W56" s="18"/>
      <c r="X56" s="18"/>
      <c r="Y56" s="18"/>
      <c r="Z56" s="18"/>
      <c r="AA56" s="18"/>
      <c r="AB56" s="18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ht="12.75">
      <c r="A57" s="1"/>
      <c r="B57" s="1">
        <v>6.25E-2</v>
      </c>
      <c r="C57" s="1">
        <v>0.125</v>
      </c>
      <c r="D57" s="1">
        <v>0.1875</v>
      </c>
      <c r="E57" s="1">
        <v>0.25</v>
      </c>
      <c r="F57" s="1">
        <v>0.3125</v>
      </c>
      <c r="G57" s="1">
        <v>0.375</v>
      </c>
      <c r="H57" s="1">
        <v>0.4375</v>
      </c>
      <c r="I57" s="1">
        <v>0.5</v>
      </c>
      <c r="J57" s="1">
        <v>0.5625</v>
      </c>
      <c r="K57" s="1">
        <v>0.625</v>
      </c>
      <c r="L57" s="1">
        <v>0.6875</v>
      </c>
      <c r="M57" s="1">
        <v>0.75</v>
      </c>
      <c r="N57" s="1">
        <v>0.8125</v>
      </c>
      <c r="O57" s="1">
        <v>0.875</v>
      </c>
      <c r="P57" s="1">
        <v>0.9375</v>
      </c>
      <c r="Q57" s="1">
        <v>1</v>
      </c>
      <c r="R57" s="1"/>
      <c r="S57" s="1"/>
      <c r="T57" s="1"/>
      <c r="U57" s="1"/>
      <c r="V57" s="1">
        <v>0.14285714285714285</v>
      </c>
      <c r="W57" s="1">
        <v>0.2857142857142857</v>
      </c>
      <c r="X57" s="1">
        <v>0.42857142857142855</v>
      </c>
      <c r="Y57" s="1">
        <v>0.5714285714285714</v>
      </c>
      <c r="Z57" s="1">
        <v>0.7142857142857143</v>
      </c>
      <c r="AA57" s="18">
        <v>0.8571428571428571</v>
      </c>
      <c r="AB57" s="1">
        <v>1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ht="12.75">
      <c r="A58" s="1"/>
      <c r="B58" s="1">
        <v>1</v>
      </c>
      <c r="C58" s="1">
        <v>0.9375</v>
      </c>
      <c r="D58" s="1">
        <v>0.875</v>
      </c>
      <c r="E58" s="1">
        <v>0.8125</v>
      </c>
      <c r="F58" s="1">
        <v>0.75</v>
      </c>
      <c r="G58" s="1">
        <v>0.6875</v>
      </c>
      <c r="H58" s="1">
        <v>0.625</v>
      </c>
      <c r="I58" s="1">
        <v>0.5625</v>
      </c>
      <c r="J58" s="1">
        <v>0.5</v>
      </c>
      <c r="K58" s="1">
        <v>0.4375</v>
      </c>
      <c r="L58" s="1">
        <v>0.375</v>
      </c>
      <c r="M58" s="1">
        <v>0.3125</v>
      </c>
      <c r="N58" s="1">
        <v>0.25</v>
      </c>
      <c r="O58" s="1">
        <v>0.1875</v>
      </c>
      <c r="P58" s="1">
        <v>0.125</v>
      </c>
      <c r="Q58" s="1">
        <v>6.25E-2</v>
      </c>
      <c r="R58" s="1"/>
      <c r="S58" s="1"/>
      <c r="T58" s="1"/>
      <c r="U58" s="1"/>
      <c r="V58" s="1">
        <v>1</v>
      </c>
      <c r="W58" s="1">
        <v>0.8571428571428571</v>
      </c>
      <c r="X58" s="1">
        <v>0.7142857142857143</v>
      </c>
      <c r="Y58" s="1">
        <v>0.5714285714285714</v>
      </c>
      <c r="Z58" s="1">
        <v>0.42857142857142855</v>
      </c>
      <c r="AA58" s="1">
        <v>0.2857142857142857</v>
      </c>
      <c r="AB58" s="1">
        <v>0.14285714285714285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ht="12.75" customHeight="1">
      <c r="A59" s="18"/>
      <c r="B59" s="21" t="s">
        <v>51</v>
      </c>
      <c r="C59" s="21"/>
      <c r="D59" s="21" t="s">
        <v>52</v>
      </c>
      <c r="E59" s="21"/>
      <c r="F59" s="21" t="s">
        <v>53</v>
      </c>
      <c r="G59" s="21"/>
      <c r="H59" s="21" t="s">
        <v>54</v>
      </c>
      <c r="I59" s="21"/>
      <c r="J59" s="21" t="s">
        <v>55</v>
      </c>
      <c r="K59" s="21"/>
      <c r="L59" s="21" t="s">
        <v>56</v>
      </c>
      <c r="M59" s="21"/>
      <c r="N59" s="21" t="s">
        <v>57</v>
      </c>
      <c r="O59" s="21"/>
      <c r="P59" s="21" t="s">
        <v>58</v>
      </c>
      <c r="Q59" s="21"/>
      <c r="R59" s="1"/>
      <c r="S59" s="1"/>
      <c r="T59" s="1"/>
      <c r="U59" s="18" t="s">
        <v>47</v>
      </c>
      <c r="V59" s="18" t="s">
        <v>26</v>
      </c>
      <c r="W59" s="18" t="s">
        <v>27</v>
      </c>
      <c r="X59" s="18" t="s">
        <v>28</v>
      </c>
      <c r="Y59" s="18" t="s">
        <v>29</v>
      </c>
      <c r="Z59" s="18" t="s">
        <v>30</v>
      </c>
      <c r="AA59" s="18" t="s">
        <v>31</v>
      </c>
      <c r="AB59" s="18"/>
      <c r="AC59" s="1">
        <v>0.25</v>
      </c>
      <c r="AD59" s="1">
        <v>1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ht="12.75">
      <c r="A60" s="18" t="s">
        <v>59</v>
      </c>
      <c r="B60" s="18" t="s">
        <v>1</v>
      </c>
      <c r="C60" s="18" t="s">
        <v>2</v>
      </c>
      <c r="D60" s="18"/>
      <c r="E60" s="18"/>
      <c r="F60" s="18"/>
      <c r="G60" s="18"/>
      <c r="H60" s="2" t="s">
        <v>9</v>
      </c>
      <c r="I60" s="18" t="s">
        <v>12</v>
      </c>
      <c r="J60" s="18"/>
      <c r="K60" s="18"/>
      <c r="L60" s="18"/>
      <c r="M60" s="18"/>
      <c r="N60" s="18" t="s">
        <v>21</v>
      </c>
      <c r="O60" s="18" t="s">
        <v>22</v>
      </c>
      <c r="P60" s="18"/>
      <c r="Q60" s="18"/>
      <c r="R60" s="18">
        <v>0.16666666666666666</v>
      </c>
      <c r="S60" s="18">
        <v>1</v>
      </c>
      <c r="T60" s="1"/>
      <c r="U60" s="18" t="s">
        <v>48</v>
      </c>
      <c r="V60" s="18" t="s">
        <v>32</v>
      </c>
      <c r="W60" s="18" t="s">
        <v>33</v>
      </c>
      <c r="X60" s="18" t="s">
        <v>34</v>
      </c>
      <c r="Y60" s="18" t="s">
        <v>35</v>
      </c>
      <c r="Z60" s="18"/>
      <c r="AA60" s="18" t="s">
        <v>36</v>
      </c>
      <c r="AB60" s="18"/>
      <c r="AC60" s="1">
        <v>0.5</v>
      </c>
      <c r="AD60" s="1">
        <v>0.75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ht="12.75">
      <c r="A61" s="18" t="s">
        <v>60</v>
      </c>
      <c r="B61" s="18"/>
      <c r="C61" s="18" t="s">
        <v>3</v>
      </c>
      <c r="D61" s="18"/>
      <c r="E61" s="18"/>
      <c r="F61" s="18"/>
      <c r="G61" s="18"/>
      <c r="H61" s="18"/>
      <c r="I61" s="18" t="s">
        <v>13</v>
      </c>
      <c r="J61" s="18"/>
      <c r="K61" s="18"/>
      <c r="L61" s="18"/>
      <c r="M61" s="18"/>
      <c r="N61" s="18"/>
      <c r="O61" s="18" t="s">
        <v>23</v>
      </c>
      <c r="P61" s="18"/>
      <c r="Q61" s="18"/>
      <c r="R61" s="18">
        <v>0.33333333333333331</v>
      </c>
      <c r="S61" s="18">
        <v>0.83333333333333337</v>
      </c>
      <c r="T61" s="1"/>
      <c r="U61" s="18" t="s">
        <v>49</v>
      </c>
      <c r="V61" s="18" t="s">
        <v>37</v>
      </c>
      <c r="W61" s="18" t="s">
        <v>38</v>
      </c>
      <c r="X61" s="18" t="s">
        <v>39</v>
      </c>
      <c r="Y61" s="18"/>
      <c r="Z61" s="18"/>
      <c r="AA61" s="18"/>
      <c r="AB61" s="18"/>
      <c r="AC61" s="1">
        <v>0.75</v>
      </c>
      <c r="AD61" s="1">
        <v>0.5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ht="14.25">
      <c r="A62" s="18" t="s">
        <v>61</v>
      </c>
      <c r="B62" s="18"/>
      <c r="C62" s="18"/>
      <c r="D62" s="18" t="s">
        <v>5</v>
      </c>
      <c r="E62" s="18" t="s">
        <v>6</v>
      </c>
      <c r="F62" s="18" t="s">
        <v>7</v>
      </c>
      <c r="G62" s="18" t="s">
        <v>8</v>
      </c>
      <c r="H62" s="18" t="s">
        <v>10</v>
      </c>
      <c r="I62" s="18" t="s">
        <v>14</v>
      </c>
      <c r="J62" s="18" t="s">
        <v>18</v>
      </c>
      <c r="K62" s="3" t="s">
        <v>19</v>
      </c>
      <c r="L62" s="18"/>
      <c r="M62" s="18"/>
      <c r="N62" s="18"/>
      <c r="O62" s="18"/>
      <c r="P62" s="18" t="s">
        <v>24</v>
      </c>
      <c r="Q62" s="18"/>
      <c r="R62" s="18">
        <v>0.5</v>
      </c>
      <c r="S62" s="18">
        <v>0.66666666666666663</v>
      </c>
      <c r="T62" s="1"/>
      <c r="U62" s="18" t="s">
        <v>50</v>
      </c>
      <c r="V62" s="18" t="s">
        <v>40</v>
      </c>
      <c r="W62" s="18" t="s">
        <v>41</v>
      </c>
      <c r="X62" s="18" t="s">
        <v>42</v>
      </c>
      <c r="Y62" s="18" t="s">
        <v>43</v>
      </c>
      <c r="Z62" s="18" t="s">
        <v>44</v>
      </c>
      <c r="AA62" s="18" t="s">
        <v>45</v>
      </c>
      <c r="AB62" s="18" t="s">
        <v>46</v>
      </c>
      <c r="AC62" s="1">
        <v>1</v>
      </c>
      <c r="AD62" s="1">
        <v>0.25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ht="12.75">
      <c r="A63" s="18" t="s">
        <v>62</v>
      </c>
      <c r="B63" s="18"/>
      <c r="C63" s="18"/>
      <c r="D63" s="18"/>
      <c r="E63" s="18"/>
      <c r="F63" s="18"/>
      <c r="G63" s="18"/>
      <c r="H63" s="18" t="s">
        <v>11</v>
      </c>
      <c r="I63" s="18" t="s">
        <v>15</v>
      </c>
      <c r="J63" s="18"/>
      <c r="K63" s="18"/>
      <c r="L63" s="18"/>
      <c r="M63" s="18"/>
      <c r="N63" s="18"/>
      <c r="O63" s="18"/>
      <c r="P63" s="18"/>
      <c r="Q63" s="18"/>
      <c r="R63" s="18">
        <v>0.66666666666666663</v>
      </c>
      <c r="S63" s="18">
        <v>0.5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ht="14.25">
      <c r="A64" s="18" t="s">
        <v>63</v>
      </c>
      <c r="B64" s="18"/>
      <c r="C64" s="18" t="s">
        <v>4</v>
      </c>
      <c r="D64" s="18"/>
      <c r="E64" s="18"/>
      <c r="F64" s="18"/>
      <c r="G64" s="18"/>
      <c r="H64" s="18"/>
      <c r="I64" s="18" t="s">
        <v>16</v>
      </c>
      <c r="J64" s="18"/>
      <c r="K64" s="18"/>
      <c r="L64" s="18"/>
      <c r="M64" s="3" t="s">
        <v>20</v>
      </c>
      <c r="N64" s="18"/>
      <c r="O64" s="18"/>
      <c r="P64" s="18"/>
      <c r="Q64" s="18"/>
      <c r="R64" s="18">
        <v>0.83333333333333337</v>
      </c>
      <c r="S64" s="18">
        <v>0.33333333333333331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ht="12.75">
      <c r="A65" s="18" t="s">
        <v>64</v>
      </c>
      <c r="B65" s="18"/>
      <c r="C65" s="18"/>
      <c r="D65" s="18"/>
      <c r="E65" s="18"/>
      <c r="F65" s="18"/>
      <c r="G65" s="18"/>
      <c r="H65" s="18"/>
      <c r="I65" s="18" t="s">
        <v>17</v>
      </c>
      <c r="J65" s="18"/>
      <c r="K65" s="18"/>
      <c r="L65" s="18"/>
      <c r="M65" s="18"/>
      <c r="N65" s="18"/>
      <c r="O65" s="18"/>
      <c r="P65" s="18"/>
      <c r="Q65" s="18"/>
      <c r="R65" s="18">
        <v>1</v>
      </c>
      <c r="S65" s="18">
        <v>0.16666666666666666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12.7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"/>
      <c r="AX67" s="1"/>
      <c r="AY67" s="1"/>
      <c r="AZ67" s="1"/>
      <c r="BA67" s="1"/>
      <c r="BB67" s="1"/>
      <c r="BC67" s="1"/>
    </row>
    <row r="68" spans="1:55" ht="12.75">
      <c r="A68" s="18">
        <v>1</v>
      </c>
      <c r="B68" s="1">
        <v>6.25E-2</v>
      </c>
      <c r="C68" s="1">
        <v>0.125</v>
      </c>
      <c r="D68" s="1">
        <v>0.1875</v>
      </c>
      <c r="E68" s="1">
        <v>0.25</v>
      </c>
      <c r="F68" s="1">
        <v>0.3125</v>
      </c>
      <c r="G68" s="1">
        <v>0.375</v>
      </c>
      <c r="H68" s="1">
        <v>0.4375</v>
      </c>
      <c r="I68" s="1">
        <v>0.5</v>
      </c>
      <c r="J68" s="1">
        <v>0.5625</v>
      </c>
      <c r="K68" s="1">
        <v>0.625</v>
      </c>
      <c r="L68" s="1">
        <v>0.6875</v>
      </c>
      <c r="M68" s="1">
        <v>0.75</v>
      </c>
      <c r="N68" s="1">
        <v>0.8125</v>
      </c>
      <c r="O68" s="1">
        <v>0.875</v>
      </c>
      <c r="P68" s="1">
        <v>0.9375</v>
      </c>
      <c r="Q68" s="1">
        <v>1</v>
      </c>
      <c r="R68" s="1"/>
      <c r="S68" s="1"/>
      <c r="T68" s="1"/>
      <c r="U68" s="18">
        <v>2</v>
      </c>
      <c r="V68" s="1">
        <v>0.14285714285714285</v>
      </c>
      <c r="W68" s="1">
        <v>0.2857142857142857</v>
      </c>
      <c r="X68" s="1">
        <v>0.42857142857142855</v>
      </c>
      <c r="Y68" s="1">
        <v>0.5714285714285714</v>
      </c>
      <c r="Z68" s="1">
        <v>0.7142857142857143</v>
      </c>
      <c r="AA68" s="18">
        <v>0.8571428571428571</v>
      </c>
      <c r="AB68" s="1">
        <v>1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ht="12.75">
      <c r="A69" s="18">
        <v>2</v>
      </c>
      <c r="B69" s="1">
        <v>1</v>
      </c>
      <c r="C69" s="1">
        <v>0.9375</v>
      </c>
      <c r="D69" s="1">
        <v>0.875</v>
      </c>
      <c r="E69" s="1">
        <v>0.8125</v>
      </c>
      <c r="F69" s="1">
        <v>0.75</v>
      </c>
      <c r="G69" s="1">
        <v>0.6875</v>
      </c>
      <c r="H69" s="1">
        <v>0.625</v>
      </c>
      <c r="I69" s="1">
        <v>0.5625</v>
      </c>
      <c r="J69" s="1">
        <v>0.5</v>
      </c>
      <c r="K69" s="1">
        <v>0.4375</v>
      </c>
      <c r="L69" s="1">
        <v>0.375</v>
      </c>
      <c r="M69" s="1">
        <v>0.3125</v>
      </c>
      <c r="N69" s="1">
        <v>0.25</v>
      </c>
      <c r="O69" s="1">
        <v>0.1875</v>
      </c>
      <c r="P69" s="1">
        <v>0.125</v>
      </c>
      <c r="Q69" s="1">
        <v>6.25E-2</v>
      </c>
      <c r="R69" s="1"/>
      <c r="S69" s="1"/>
      <c r="T69" s="1"/>
      <c r="U69" s="18">
        <v>1</v>
      </c>
      <c r="V69" s="1">
        <v>1</v>
      </c>
      <c r="W69" s="1">
        <v>0.8571428571428571</v>
      </c>
      <c r="X69" s="1">
        <v>0.7142857142857143</v>
      </c>
      <c r="Y69" s="1">
        <v>0.5714285714285714</v>
      </c>
      <c r="Z69" s="1">
        <v>0.42857142857142855</v>
      </c>
      <c r="AA69" s="1">
        <v>0.2857142857142857</v>
      </c>
      <c r="AB69" s="1">
        <v>0.14285714285714285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12.75" customHeight="1">
      <c r="A70" s="18"/>
      <c r="B70" s="21" t="s">
        <v>51</v>
      </c>
      <c r="C70" s="21"/>
      <c r="D70" s="21" t="s">
        <v>52</v>
      </c>
      <c r="E70" s="21"/>
      <c r="F70" s="21" t="s">
        <v>53</v>
      </c>
      <c r="G70" s="21"/>
      <c r="H70" s="21" t="s">
        <v>54</v>
      </c>
      <c r="I70" s="21"/>
      <c r="J70" s="21" t="s">
        <v>55</v>
      </c>
      <c r="K70" s="21"/>
      <c r="L70" s="21" t="s">
        <v>56</v>
      </c>
      <c r="M70" s="21"/>
      <c r="N70" s="21" t="s">
        <v>57</v>
      </c>
      <c r="O70" s="21"/>
      <c r="P70" s="21" t="s">
        <v>58</v>
      </c>
      <c r="Q70" s="21"/>
      <c r="R70" s="1"/>
      <c r="S70" s="1"/>
      <c r="T70" s="1"/>
      <c r="U70" s="18" t="s">
        <v>47</v>
      </c>
      <c r="V70" s="18">
        <v>0.25</v>
      </c>
      <c r="W70" s="18">
        <v>0.21428571428571427</v>
      </c>
      <c r="X70" s="18">
        <v>0.17857142857142858</v>
      </c>
      <c r="Y70" s="18">
        <v>0.14285714285714285</v>
      </c>
      <c r="Z70" s="18">
        <v>0.10714285714285714</v>
      </c>
      <c r="AA70" s="18">
        <v>7.1428571428571425E-2</v>
      </c>
      <c r="AB70" s="18"/>
      <c r="AC70" s="1">
        <v>0.25</v>
      </c>
      <c r="AD70" s="1">
        <v>1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12.75">
      <c r="A71" s="18" t="s">
        <v>59</v>
      </c>
      <c r="B71" s="18">
        <v>6.25E-2</v>
      </c>
      <c r="C71" s="18">
        <v>0.125</v>
      </c>
      <c r="D71" s="18"/>
      <c r="E71" s="18"/>
      <c r="F71" s="18"/>
      <c r="G71" s="18"/>
      <c r="H71" s="18">
        <v>0.4375</v>
      </c>
      <c r="I71" s="18">
        <v>0.5</v>
      </c>
      <c r="J71" s="18"/>
      <c r="K71" s="18"/>
      <c r="L71" s="18"/>
      <c r="M71" s="18"/>
      <c r="N71" s="18">
        <v>0.8125</v>
      </c>
      <c r="O71" s="18">
        <v>0.875</v>
      </c>
      <c r="P71" s="18"/>
      <c r="Q71" s="18"/>
      <c r="R71" s="18">
        <v>0.16666666666666666</v>
      </c>
      <c r="S71" s="18">
        <v>1</v>
      </c>
      <c r="T71" s="18"/>
      <c r="U71" s="18" t="s">
        <v>48</v>
      </c>
      <c r="V71" s="18">
        <v>0.5</v>
      </c>
      <c r="W71" s="18">
        <v>0.42857142857142855</v>
      </c>
      <c r="X71" s="18">
        <v>0.35714285714285715</v>
      </c>
      <c r="Y71" s="18">
        <v>0.2857142857142857</v>
      </c>
      <c r="Z71" s="18"/>
      <c r="AA71" s="18">
        <v>0.14285714285714285</v>
      </c>
      <c r="AB71" s="18"/>
      <c r="AC71" s="1">
        <v>0.5</v>
      </c>
      <c r="AD71" s="1">
        <v>0.75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12.75">
      <c r="A72" s="18" t="s">
        <v>60</v>
      </c>
      <c r="B72" s="18"/>
      <c r="C72" s="18">
        <v>0.10416666666666667</v>
      </c>
      <c r="D72" s="18"/>
      <c r="E72" s="18"/>
      <c r="F72" s="18"/>
      <c r="G72" s="18"/>
      <c r="H72" s="18"/>
      <c r="I72" s="18">
        <v>0.41666666666666669</v>
      </c>
      <c r="J72" s="18"/>
      <c r="K72" s="18"/>
      <c r="L72" s="18"/>
      <c r="M72" s="18"/>
      <c r="N72" s="18"/>
      <c r="O72" s="18">
        <v>0.72916666666666674</v>
      </c>
      <c r="P72" s="18"/>
      <c r="Q72" s="18"/>
      <c r="R72" s="18">
        <v>0.33333333333333331</v>
      </c>
      <c r="S72" s="18">
        <v>0.83333333333333337</v>
      </c>
      <c r="T72" s="18"/>
      <c r="U72" s="18" t="s">
        <v>49</v>
      </c>
      <c r="V72" s="18">
        <v>0.75</v>
      </c>
      <c r="W72" s="18">
        <v>0.64285714285714279</v>
      </c>
      <c r="X72" s="18">
        <v>0.5357142857142857</v>
      </c>
      <c r="Y72" s="18"/>
      <c r="Z72" s="18"/>
      <c r="AA72" s="18"/>
      <c r="AB72" s="18"/>
      <c r="AC72" s="1">
        <v>0.75</v>
      </c>
      <c r="AD72" s="1">
        <v>0.5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12.75">
      <c r="A73" s="18" t="s">
        <v>61</v>
      </c>
      <c r="B73" s="18"/>
      <c r="C73" s="18"/>
      <c r="D73" s="18">
        <v>0.125</v>
      </c>
      <c r="E73" s="18">
        <v>0.16666666666666666</v>
      </c>
      <c r="F73" s="18">
        <v>0.20833333333333331</v>
      </c>
      <c r="G73" s="18">
        <v>0.25</v>
      </c>
      <c r="H73" s="18">
        <v>0.29166666666666663</v>
      </c>
      <c r="I73" s="18">
        <v>0.33333333333333331</v>
      </c>
      <c r="J73" s="18">
        <v>0.375</v>
      </c>
      <c r="K73" s="18">
        <v>0.41666666666666663</v>
      </c>
      <c r="L73" s="18"/>
      <c r="M73" s="18"/>
      <c r="N73" s="18"/>
      <c r="O73" s="18"/>
      <c r="P73" s="18">
        <v>0.625</v>
      </c>
      <c r="Q73" s="18"/>
      <c r="R73" s="18">
        <v>0.5</v>
      </c>
      <c r="S73" s="18">
        <v>0.66666666666666663</v>
      </c>
      <c r="T73" s="18"/>
      <c r="U73" s="18" t="s">
        <v>50</v>
      </c>
      <c r="V73" s="18">
        <v>1</v>
      </c>
      <c r="W73" s="18">
        <v>0.8571428571428571</v>
      </c>
      <c r="X73" s="18">
        <v>0.7142857142857143</v>
      </c>
      <c r="Y73" s="18">
        <v>0.5714285714285714</v>
      </c>
      <c r="Z73" s="18">
        <v>0.42857142857142855</v>
      </c>
      <c r="AA73" s="18">
        <v>0.2857142857142857</v>
      </c>
      <c r="AB73" s="18">
        <v>0.14285714285714285</v>
      </c>
      <c r="AC73" s="1">
        <v>1</v>
      </c>
      <c r="AD73" s="1">
        <v>0.25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12.75">
      <c r="A74" s="18" t="s">
        <v>62</v>
      </c>
      <c r="B74" s="18"/>
      <c r="C74" s="18"/>
      <c r="D74" s="18"/>
      <c r="E74" s="18"/>
      <c r="F74" s="18"/>
      <c r="G74" s="18"/>
      <c r="H74" s="18">
        <v>0.21875</v>
      </c>
      <c r="I74" s="18">
        <v>0.25</v>
      </c>
      <c r="J74" s="18"/>
      <c r="K74" s="18"/>
      <c r="L74" s="18"/>
      <c r="M74" s="18"/>
      <c r="N74" s="18"/>
      <c r="O74" s="18"/>
      <c r="P74" s="18"/>
      <c r="Q74" s="18"/>
      <c r="R74" s="18">
        <v>0.66666666666666663</v>
      </c>
      <c r="S74" s="18">
        <v>0.5</v>
      </c>
      <c r="T74" s="1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12.75">
      <c r="A75" s="18" t="s">
        <v>63</v>
      </c>
      <c r="B75" s="18"/>
      <c r="C75" s="18">
        <v>4.1666666666666664E-2</v>
      </c>
      <c r="D75" s="18"/>
      <c r="E75" s="18"/>
      <c r="F75" s="18"/>
      <c r="G75" s="18"/>
      <c r="H75" s="18"/>
      <c r="I75" s="18">
        <v>0.16666666666666666</v>
      </c>
      <c r="J75" s="18"/>
      <c r="K75" s="18"/>
      <c r="L75" s="18"/>
      <c r="M75" s="18">
        <v>0.25</v>
      </c>
      <c r="N75" s="18"/>
      <c r="O75" s="18"/>
      <c r="P75" s="18"/>
      <c r="Q75" s="18"/>
      <c r="R75" s="18">
        <v>0.83333333333333337</v>
      </c>
      <c r="S75" s="18">
        <v>0.33333333333333331</v>
      </c>
      <c r="T75" s="1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12.75">
      <c r="A76" s="18" t="s">
        <v>64</v>
      </c>
      <c r="B76" s="18"/>
      <c r="C76" s="18"/>
      <c r="D76" s="18"/>
      <c r="E76" s="18"/>
      <c r="F76" s="18"/>
      <c r="G76" s="18"/>
      <c r="H76" s="18"/>
      <c r="I76" s="18">
        <v>8.3333333333333329E-2</v>
      </c>
      <c r="J76" s="18"/>
      <c r="K76" s="18"/>
      <c r="L76" s="18"/>
      <c r="M76" s="18"/>
      <c r="N76" s="18"/>
      <c r="O76" s="18"/>
      <c r="P76" s="18"/>
      <c r="Q76" s="18"/>
      <c r="R76" s="18">
        <v>1</v>
      </c>
      <c r="S76" s="18">
        <v>0.16666666666666666</v>
      </c>
      <c r="T76" s="1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ht="12.75">
      <c r="A81" s="18">
        <v>1</v>
      </c>
      <c r="B81" s="18">
        <v>2</v>
      </c>
      <c r="C81" s="18">
        <v>3</v>
      </c>
      <c r="D81" s="18">
        <v>4</v>
      </c>
      <c r="E81" s="18">
        <v>5</v>
      </c>
      <c r="F81" s="18">
        <v>6</v>
      </c>
      <c r="G81" s="18">
        <v>7</v>
      </c>
      <c r="H81" s="18">
        <v>8</v>
      </c>
      <c r="I81" s="18">
        <v>9</v>
      </c>
      <c r="J81" s="18">
        <v>10</v>
      </c>
      <c r="K81" s="18">
        <v>11</v>
      </c>
      <c r="L81" s="18">
        <v>12</v>
      </c>
      <c r="M81" s="18">
        <v>13</v>
      </c>
      <c r="N81" s="18">
        <v>14</v>
      </c>
      <c r="O81" s="18">
        <v>15</v>
      </c>
      <c r="P81" s="18">
        <v>16</v>
      </c>
      <c r="Q81" s="18">
        <v>17</v>
      </c>
      <c r="R81" s="18">
        <v>18</v>
      </c>
      <c r="S81" s="18">
        <v>19</v>
      </c>
      <c r="T81" s="18">
        <v>20</v>
      </c>
      <c r="U81" s="18">
        <v>21</v>
      </c>
      <c r="V81" s="18">
        <v>22</v>
      </c>
      <c r="W81" s="18">
        <v>23</v>
      </c>
      <c r="X81" s="18">
        <v>24</v>
      </c>
      <c r="Y81" s="18">
        <v>25</v>
      </c>
      <c r="Z81" s="1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"/>
      <c r="AX81" s="1"/>
      <c r="AY81" s="1"/>
      <c r="AZ81" s="1"/>
      <c r="BA81" s="1"/>
      <c r="BB81" s="1"/>
      <c r="BC81" s="1"/>
    </row>
    <row r="82" spans="1:55" ht="24">
      <c r="A82" s="18" t="s">
        <v>65</v>
      </c>
      <c r="B82" s="18" t="s">
        <v>1</v>
      </c>
      <c r="C82" s="18" t="s">
        <v>2</v>
      </c>
      <c r="D82" s="18" t="s">
        <v>3</v>
      </c>
      <c r="E82" s="18" t="s">
        <v>4</v>
      </c>
      <c r="F82" s="18" t="s">
        <v>5</v>
      </c>
      <c r="G82" s="18" t="s">
        <v>6</v>
      </c>
      <c r="H82" s="18" t="s">
        <v>7</v>
      </c>
      <c r="I82" s="18" t="s">
        <v>8</v>
      </c>
      <c r="J82" s="18" t="s">
        <v>9</v>
      </c>
      <c r="K82" s="18" t="s">
        <v>10</v>
      </c>
      <c r="L82" s="18" t="s">
        <v>11</v>
      </c>
      <c r="M82" s="18" t="s">
        <v>12</v>
      </c>
      <c r="N82" s="18" t="s">
        <v>13</v>
      </c>
      <c r="O82" s="18" t="s">
        <v>14</v>
      </c>
      <c r="P82" s="18" t="s">
        <v>15</v>
      </c>
      <c r="Q82" s="18" t="s">
        <v>16</v>
      </c>
      <c r="R82" s="18" t="s">
        <v>17</v>
      </c>
      <c r="S82" s="18" t="s">
        <v>18</v>
      </c>
      <c r="T82" s="18" t="s">
        <v>19</v>
      </c>
      <c r="U82" s="18" t="s">
        <v>20</v>
      </c>
      <c r="V82" s="18" t="s">
        <v>21</v>
      </c>
      <c r="W82" s="18" t="s">
        <v>22</v>
      </c>
      <c r="X82" s="18" t="s">
        <v>23</v>
      </c>
      <c r="Y82" s="18" t="s">
        <v>24</v>
      </c>
      <c r="Z82" s="18" t="s">
        <v>26</v>
      </c>
      <c r="AA82" s="18" t="s">
        <v>27</v>
      </c>
      <c r="AB82" s="18" t="s">
        <v>28</v>
      </c>
      <c r="AC82" s="18" t="s">
        <v>29</v>
      </c>
      <c r="AD82" s="18" t="s">
        <v>30</v>
      </c>
      <c r="AE82" s="18" t="s">
        <v>31</v>
      </c>
      <c r="AF82" s="18" t="s">
        <v>32</v>
      </c>
      <c r="AG82" s="18" t="s">
        <v>33</v>
      </c>
      <c r="AH82" s="18" t="s">
        <v>34</v>
      </c>
      <c r="AI82" s="18" t="s">
        <v>35</v>
      </c>
      <c r="AJ82" s="18" t="s">
        <v>36</v>
      </c>
      <c r="AK82" s="18" t="s">
        <v>37</v>
      </c>
      <c r="AL82" s="18" t="s">
        <v>38</v>
      </c>
      <c r="AM82" s="18" t="s">
        <v>39</v>
      </c>
      <c r="AN82" s="18" t="s">
        <v>40</v>
      </c>
      <c r="AO82" s="18" t="s">
        <v>41</v>
      </c>
      <c r="AP82" s="18" t="s">
        <v>42</v>
      </c>
      <c r="AQ82" s="18" t="s">
        <v>43</v>
      </c>
      <c r="AR82" s="18" t="s">
        <v>44</v>
      </c>
      <c r="AS82" s="18" t="s">
        <v>45</v>
      </c>
      <c r="AT82" s="18" t="s">
        <v>46</v>
      </c>
      <c r="AU82" s="18">
        <v>1</v>
      </c>
      <c r="AV82" s="18"/>
      <c r="AW82" s="1"/>
      <c r="AX82" s="1"/>
      <c r="AY82" s="1"/>
      <c r="AZ82" s="1"/>
      <c r="BA82" s="1"/>
      <c r="BB82" s="1"/>
      <c r="BC82" s="1"/>
    </row>
    <row r="83" spans="1:55" ht="12.75">
      <c r="A83" s="18" t="s">
        <v>1</v>
      </c>
      <c r="B83" s="18">
        <v>0</v>
      </c>
      <c r="C83" s="18">
        <v>1</v>
      </c>
      <c r="D83" s="18">
        <v>2</v>
      </c>
      <c r="E83" s="18">
        <v>5</v>
      </c>
      <c r="F83" s="18">
        <v>4</v>
      </c>
      <c r="G83" s="18">
        <v>5</v>
      </c>
      <c r="H83" s="18">
        <v>6</v>
      </c>
      <c r="I83" s="18">
        <v>7</v>
      </c>
      <c r="J83" s="18">
        <v>6</v>
      </c>
      <c r="K83" s="18">
        <v>7</v>
      </c>
      <c r="L83" s="18">
        <v>8</v>
      </c>
      <c r="M83" s="18">
        <v>7</v>
      </c>
      <c r="N83" s="18">
        <v>8</v>
      </c>
      <c r="O83" s="18">
        <v>9</v>
      </c>
      <c r="P83" s="18">
        <v>10</v>
      </c>
      <c r="Q83" s="18">
        <v>11</v>
      </c>
      <c r="R83" s="18">
        <v>12</v>
      </c>
      <c r="S83" s="18">
        <v>10</v>
      </c>
      <c r="T83" s="18">
        <v>11</v>
      </c>
      <c r="U83" s="18">
        <v>15</v>
      </c>
      <c r="V83" s="18">
        <v>12</v>
      </c>
      <c r="W83" s="18">
        <v>13</v>
      </c>
      <c r="X83" s="18">
        <v>14</v>
      </c>
      <c r="Y83" s="18">
        <v>16</v>
      </c>
      <c r="Z83" s="18">
        <v>100</v>
      </c>
      <c r="AA83" s="18">
        <v>100</v>
      </c>
      <c r="AB83" s="18">
        <v>100</v>
      </c>
      <c r="AC83" s="18">
        <v>100</v>
      </c>
      <c r="AD83" s="18">
        <v>100</v>
      </c>
      <c r="AE83" s="18">
        <v>100</v>
      </c>
      <c r="AF83" s="18">
        <v>100</v>
      </c>
      <c r="AG83" s="18">
        <v>100</v>
      </c>
      <c r="AH83" s="18">
        <v>100</v>
      </c>
      <c r="AI83" s="18">
        <v>100</v>
      </c>
      <c r="AJ83" s="18">
        <v>100</v>
      </c>
      <c r="AK83" s="18">
        <v>100</v>
      </c>
      <c r="AL83" s="18">
        <v>100</v>
      </c>
      <c r="AM83" s="18">
        <v>100</v>
      </c>
      <c r="AN83" s="18">
        <v>100</v>
      </c>
      <c r="AO83" s="18">
        <v>100</v>
      </c>
      <c r="AP83" s="18">
        <v>100</v>
      </c>
      <c r="AQ83" s="18">
        <v>100</v>
      </c>
      <c r="AR83" s="18">
        <v>100</v>
      </c>
      <c r="AS83" s="18">
        <v>100</v>
      </c>
      <c r="AT83" s="18">
        <v>100</v>
      </c>
      <c r="AU83" s="1">
        <v>2</v>
      </c>
      <c r="AV83" s="1"/>
      <c r="AW83" s="1"/>
      <c r="AX83" s="1"/>
      <c r="AY83" s="1"/>
      <c r="AZ83" s="1"/>
      <c r="BA83" s="1"/>
      <c r="BB83" s="1"/>
      <c r="BC83" s="1"/>
    </row>
    <row r="84" spans="1:55" ht="12.75">
      <c r="A84" s="18" t="s">
        <v>2</v>
      </c>
      <c r="B84" s="18">
        <v>1</v>
      </c>
      <c r="C84" s="18">
        <v>0</v>
      </c>
      <c r="D84" s="18">
        <v>1</v>
      </c>
      <c r="E84" s="18">
        <v>4</v>
      </c>
      <c r="F84" s="18">
        <v>3</v>
      </c>
      <c r="G84" s="18">
        <v>4</v>
      </c>
      <c r="H84" s="18">
        <v>5</v>
      </c>
      <c r="I84" s="18">
        <v>6</v>
      </c>
      <c r="J84" s="18">
        <v>5</v>
      </c>
      <c r="K84" s="18">
        <v>6</v>
      </c>
      <c r="L84" s="18">
        <v>7</v>
      </c>
      <c r="M84" s="18">
        <v>6</v>
      </c>
      <c r="N84" s="18">
        <v>7</v>
      </c>
      <c r="O84" s="18">
        <v>8</v>
      </c>
      <c r="P84" s="18">
        <v>9</v>
      </c>
      <c r="Q84" s="18">
        <v>10</v>
      </c>
      <c r="R84" s="18">
        <v>11</v>
      </c>
      <c r="S84" s="18">
        <v>9</v>
      </c>
      <c r="T84" s="18">
        <v>10</v>
      </c>
      <c r="U84" s="18">
        <v>14</v>
      </c>
      <c r="V84" s="18">
        <v>11</v>
      </c>
      <c r="W84" s="18">
        <v>12</v>
      </c>
      <c r="X84" s="18">
        <v>13</v>
      </c>
      <c r="Y84" s="18">
        <v>15</v>
      </c>
      <c r="Z84" s="18">
        <v>100</v>
      </c>
      <c r="AA84" s="18">
        <v>100</v>
      </c>
      <c r="AB84" s="18">
        <v>100</v>
      </c>
      <c r="AC84" s="18">
        <v>100</v>
      </c>
      <c r="AD84" s="18">
        <v>100</v>
      </c>
      <c r="AE84" s="18">
        <v>100</v>
      </c>
      <c r="AF84" s="18">
        <v>100</v>
      </c>
      <c r="AG84" s="18">
        <v>100</v>
      </c>
      <c r="AH84" s="18">
        <v>100</v>
      </c>
      <c r="AI84" s="18">
        <v>100</v>
      </c>
      <c r="AJ84" s="18">
        <v>100</v>
      </c>
      <c r="AK84" s="18">
        <v>100</v>
      </c>
      <c r="AL84" s="18">
        <v>100</v>
      </c>
      <c r="AM84" s="18">
        <v>100</v>
      </c>
      <c r="AN84" s="18">
        <v>100</v>
      </c>
      <c r="AO84" s="18">
        <v>100</v>
      </c>
      <c r="AP84" s="18">
        <v>100</v>
      </c>
      <c r="AQ84" s="18">
        <v>100</v>
      </c>
      <c r="AR84" s="18">
        <v>100</v>
      </c>
      <c r="AS84" s="18">
        <v>100</v>
      </c>
      <c r="AT84" s="18">
        <v>100</v>
      </c>
      <c r="AU84" s="18">
        <v>3</v>
      </c>
      <c r="AV84" s="18"/>
      <c r="AW84" s="1"/>
      <c r="AX84" s="1"/>
      <c r="AY84" s="1"/>
      <c r="AZ84" s="1"/>
      <c r="BA84" s="1"/>
      <c r="BB84" s="1"/>
      <c r="BC84" s="1"/>
    </row>
    <row r="85" spans="1:55" ht="12.75">
      <c r="A85" s="18" t="s">
        <v>3</v>
      </c>
      <c r="B85" s="18">
        <v>2</v>
      </c>
      <c r="C85" s="18">
        <v>1</v>
      </c>
      <c r="D85" s="18">
        <v>0</v>
      </c>
      <c r="E85" s="18">
        <v>3</v>
      </c>
      <c r="F85" s="18">
        <v>2</v>
      </c>
      <c r="G85" s="18">
        <v>3</v>
      </c>
      <c r="H85" s="18">
        <v>4</v>
      </c>
      <c r="I85" s="18">
        <v>5</v>
      </c>
      <c r="J85" s="18">
        <v>6</v>
      </c>
      <c r="K85" s="18">
        <v>6</v>
      </c>
      <c r="L85" s="18">
        <v>7</v>
      </c>
      <c r="M85" s="18">
        <v>7</v>
      </c>
      <c r="N85" s="18">
        <v>6</v>
      </c>
      <c r="O85" s="18">
        <v>7</v>
      </c>
      <c r="P85" s="18">
        <v>8</v>
      </c>
      <c r="Q85" s="18">
        <v>9</v>
      </c>
      <c r="R85" s="18">
        <v>10</v>
      </c>
      <c r="S85" s="18">
        <v>8</v>
      </c>
      <c r="T85" s="18">
        <v>9</v>
      </c>
      <c r="U85" s="18">
        <v>13</v>
      </c>
      <c r="V85" s="18">
        <v>12</v>
      </c>
      <c r="W85" s="18">
        <v>13</v>
      </c>
      <c r="X85" s="18">
        <v>12</v>
      </c>
      <c r="Y85" s="18">
        <v>14</v>
      </c>
      <c r="Z85" s="18">
        <v>100</v>
      </c>
      <c r="AA85" s="18">
        <v>100</v>
      </c>
      <c r="AB85" s="18">
        <v>100</v>
      </c>
      <c r="AC85" s="18">
        <v>100</v>
      </c>
      <c r="AD85" s="18">
        <v>100</v>
      </c>
      <c r="AE85" s="18">
        <v>100</v>
      </c>
      <c r="AF85" s="18">
        <v>100</v>
      </c>
      <c r="AG85" s="18">
        <v>100</v>
      </c>
      <c r="AH85" s="18">
        <v>100</v>
      </c>
      <c r="AI85" s="18">
        <v>100</v>
      </c>
      <c r="AJ85" s="18">
        <v>100</v>
      </c>
      <c r="AK85" s="18">
        <v>100</v>
      </c>
      <c r="AL85" s="18">
        <v>100</v>
      </c>
      <c r="AM85" s="18">
        <v>100</v>
      </c>
      <c r="AN85" s="18">
        <v>100</v>
      </c>
      <c r="AO85" s="18">
        <v>100</v>
      </c>
      <c r="AP85" s="18">
        <v>100</v>
      </c>
      <c r="AQ85" s="18">
        <v>100</v>
      </c>
      <c r="AR85" s="18">
        <v>100</v>
      </c>
      <c r="AS85" s="18">
        <v>100</v>
      </c>
      <c r="AT85" s="18">
        <v>100</v>
      </c>
      <c r="AU85" s="1">
        <v>4</v>
      </c>
      <c r="AV85" s="1"/>
      <c r="AW85" s="1"/>
      <c r="AX85" s="1"/>
      <c r="AY85" s="1"/>
      <c r="AZ85" s="1"/>
      <c r="BA85" s="1"/>
      <c r="BB85" s="1"/>
      <c r="BC85" s="1"/>
    </row>
    <row r="86" spans="1:55" ht="12.75">
      <c r="A86" s="18" t="s">
        <v>4</v>
      </c>
      <c r="B86" s="18">
        <v>5</v>
      </c>
      <c r="C86" s="18">
        <v>4</v>
      </c>
      <c r="D86" s="18">
        <v>3</v>
      </c>
      <c r="E86" s="18">
        <v>0</v>
      </c>
      <c r="F86" s="18">
        <v>3</v>
      </c>
      <c r="G86" s="18">
        <v>4</v>
      </c>
      <c r="H86" s="18">
        <v>5</v>
      </c>
      <c r="I86" s="18">
        <v>6</v>
      </c>
      <c r="J86" s="18">
        <v>9</v>
      </c>
      <c r="K86" s="18">
        <v>7</v>
      </c>
      <c r="L86" s="18">
        <v>6</v>
      </c>
      <c r="M86" s="18">
        <v>10</v>
      </c>
      <c r="N86" s="18">
        <v>9</v>
      </c>
      <c r="O86" s="18">
        <v>8</v>
      </c>
      <c r="P86" s="18">
        <v>7</v>
      </c>
      <c r="Q86" s="18">
        <v>6</v>
      </c>
      <c r="R86" s="18">
        <v>7</v>
      </c>
      <c r="S86" s="18">
        <v>9</v>
      </c>
      <c r="T86" s="18">
        <v>10</v>
      </c>
      <c r="U86" s="18">
        <v>10</v>
      </c>
      <c r="V86" s="18">
        <v>15</v>
      </c>
      <c r="W86" s="18">
        <v>16</v>
      </c>
      <c r="X86" s="18">
        <v>15</v>
      </c>
      <c r="Y86" s="18">
        <v>15</v>
      </c>
      <c r="Z86" s="18">
        <v>100</v>
      </c>
      <c r="AA86" s="18">
        <v>100</v>
      </c>
      <c r="AB86" s="18">
        <v>100</v>
      </c>
      <c r="AC86" s="18">
        <v>100</v>
      </c>
      <c r="AD86" s="18">
        <v>100</v>
      </c>
      <c r="AE86" s="18">
        <v>100</v>
      </c>
      <c r="AF86" s="18">
        <v>100</v>
      </c>
      <c r="AG86" s="18">
        <v>100</v>
      </c>
      <c r="AH86" s="18">
        <v>100</v>
      </c>
      <c r="AI86" s="18">
        <v>100</v>
      </c>
      <c r="AJ86" s="18">
        <v>100</v>
      </c>
      <c r="AK86" s="18">
        <v>100</v>
      </c>
      <c r="AL86" s="18">
        <v>100</v>
      </c>
      <c r="AM86" s="18">
        <v>100</v>
      </c>
      <c r="AN86" s="18">
        <v>100</v>
      </c>
      <c r="AO86" s="18">
        <v>100</v>
      </c>
      <c r="AP86" s="18">
        <v>100</v>
      </c>
      <c r="AQ86" s="18">
        <v>100</v>
      </c>
      <c r="AR86" s="18">
        <v>100</v>
      </c>
      <c r="AS86" s="18">
        <v>100</v>
      </c>
      <c r="AT86" s="18">
        <v>100</v>
      </c>
      <c r="AU86" s="18">
        <v>5</v>
      </c>
      <c r="AV86" s="18"/>
      <c r="AW86" s="1"/>
      <c r="AX86" s="1"/>
      <c r="AY86" s="1"/>
      <c r="AZ86" s="1"/>
      <c r="BA86" s="1"/>
      <c r="BB86" s="1"/>
      <c r="BC86" s="1"/>
    </row>
    <row r="87" spans="1:55" ht="12.75">
      <c r="A87" s="18" t="s">
        <v>5</v>
      </c>
      <c r="B87" s="18">
        <v>4</v>
      </c>
      <c r="C87" s="18">
        <v>3</v>
      </c>
      <c r="D87" s="18">
        <v>2</v>
      </c>
      <c r="E87" s="18">
        <v>3</v>
      </c>
      <c r="F87" s="18">
        <v>0</v>
      </c>
      <c r="G87" s="18">
        <v>1</v>
      </c>
      <c r="H87" s="18">
        <v>2</v>
      </c>
      <c r="I87" s="18">
        <v>3</v>
      </c>
      <c r="J87" s="18">
        <v>6</v>
      </c>
      <c r="K87" s="18">
        <v>4</v>
      </c>
      <c r="L87" s="18">
        <v>5</v>
      </c>
      <c r="M87" s="18">
        <v>7</v>
      </c>
      <c r="N87" s="18">
        <v>6</v>
      </c>
      <c r="O87" s="18">
        <v>5</v>
      </c>
      <c r="P87" s="18">
        <v>6</v>
      </c>
      <c r="Q87" s="18">
        <v>7</v>
      </c>
      <c r="R87" s="18">
        <v>8</v>
      </c>
      <c r="S87" s="18">
        <v>6</v>
      </c>
      <c r="T87" s="18">
        <v>7</v>
      </c>
      <c r="U87" s="18">
        <v>11</v>
      </c>
      <c r="V87" s="18">
        <v>12</v>
      </c>
      <c r="W87" s="18">
        <v>13</v>
      </c>
      <c r="X87" s="18">
        <v>12</v>
      </c>
      <c r="Y87" s="18">
        <v>12</v>
      </c>
      <c r="Z87" s="18">
        <v>100</v>
      </c>
      <c r="AA87" s="18">
        <v>100</v>
      </c>
      <c r="AB87" s="18">
        <v>100</v>
      </c>
      <c r="AC87" s="18">
        <v>100</v>
      </c>
      <c r="AD87" s="18">
        <v>100</v>
      </c>
      <c r="AE87" s="18">
        <v>100</v>
      </c>
      <c r="AF87" s="18">
        <v>100</v>
      </c>
      <c r="AG87" s="18">
        <v>100</v>
      </c>
      <c r="AH87" s="18">
        <v>100</v>
      </c>
      <c r="AI87" s="18">
        <v>100</v>
      </c>
      <c r="AJ87" s="18">
        <v>100</v>
      </c>
      <c r="AK87" s="18">
        <v>100</v>
      </c>
      <c r="AL87" s="18">
        <v>100</v>
      </c>
      <c r="AM87" s="18">
        <v>100</v>
      </c>
      <c r="AN87" s="18">
        <v>100</v>
      </c>
      <c r="AO87" s="18">
        <v>100</v>
      </c>
      <c r="AP87" s="18">
        <v>100</v>
      </c>
      <c r="AQ87" s="18">
        <v>100</v>
      </c>
      <c r="AR87" s="18">
        <v>100</v>
      </c>
      <c r="AS87" s="18">
        <v>100</v>
      </c>
      <c r="AT87" s="18">
        <v>100</v>
      </c>
      <c r="AU87" s="1">
        <v>6</v>
      </c>
      <c r="AV87" s="1"/>
      <c r="AW87" s="1"/>
      <c r="AX87" s="1"/>
      <c r="AY87" s="1"/>
      <c r="AZ87" s="1"/>
      <c r="BA87" s="1"/>
      <c r="BB87" s="1"/>
      <c r="BC87" s="1"/>
    </row>
    <row r="88" spans="1:55" ht="12.75">
      <c r="A88" s="18" t="s">
        <v>6</v>
      </c>
      <c r="B88" s="18">
        <v>5</v>
      </c>
      <c r="C88" s="18">
        <v>4</v>
      </c>
      <c r="D88" s="18">
        <v>3</v>
      </c>
      <c r="E88" s="18">
        <v>2</v>
      </c>
      <c r="F88" s="18">
        <v>1</v>
      </c>
      <c r="G88" s="18">
        <v>0</v>
      </c>
      <c r="H88" s="18">
        <v>1</v>
      </c>
      <c r="I88" s="18">
        <v>2</v>
      </c>
      <c r="J88" s="18">
        <v>5</v>
      </c>
      <c r="K88" s="18">
        <v>3</v>
      </c>
      <c r="L88" s="18">
        <v>4</v>
      </c>
      <c r="M88" s="18">
        <v>6</v>
      </c>
      <c r="N88" s="18">
        <v>5</v>
      </c>
      <c r="O88" s="18">
        <v>4</v>
      </c>
      <c r="P88" s="18">
        <v>5</v>
      </c>
      <c r="Q88" s="18">
        <v>6</v>
      </c>
      <c r="R88" s="18">
        <v>7</v>
      </c>
      <c r="S88" s="18">
        <v>5</v>
      </c>
      <c r="T88" s="18">
        <v>6</v>
      </c>
      <c r="U88" s="18">
        <v>10</v>
      </c>
      <c r="V88" s="18">
        <v>11</v>
      </c>
      <c r="W88" s="18">
        <v>12</v>
      </c>
      <c r="X88" s="18">
        <v>11</v>
      </c>
      <c r="Y88" s="18">
        <v>11</v>
      </c>
      <c r="Z88" s="18">
        <v>100</v>
      </c>
      <c r="AA88" s="18">
        <v>100</v>
      </c>
      <c r="AB88" s="18">
        <v>100</v>
      </c>
      <c r="AC88" s="18">
        <v>100</v>
      </c>
      <c r="AD88" s="18">
        <v>100</v>
      </c>
      <c r="AE88" s="18">
        <v>100</v>
      </c>
      <c r="AF88" s="18">
        <v>100</v>
      </c>
      <c r="AG88" s="18">
        <v>100</v>
      </c>
      <c r="AH88" s="18">
        <v>100</v>
      </c>
      <c r="AI88" s="18">
        <v>100</v>
      </c>
      <c r="AJ88" s="18">
        <v>100</v>
      </c>
      <c r="AK88" s="18">
        <v>100</v>
      </c>
      <c r="AL88" s="18">
        <v>100</v>
      </c>
      <c r="AM88" s="18">
        <v>100</v>
      </c>
      <c r="AN88" s="18">
        <v>100</v>
      </c>
      <c r="AO88" s="18">
        <v>100</v>
      </c>
      <c r="AP88" s="18">
        <v>100</v>
      </c>
      <c r="AQ88" s="18">
        <v>100</v>
      </c>
      <c r="AR88" s="18">
        <v>100</v>
      </c>
      <c r="AS88" s="18">
        <v>100</v>
      </c>
      <c r="AT88" s="18">
        <v>100</v>
      </c>
      <c r="AU88" s="18">
        <v>7</v>
      </c>
      <c r="AV88" s="18"/>
      <c r="AW88" s="1"/>
      <c r="AX88" s="1"/>
      <c r="AY88" s="1"/>
      <c r="AZ88" s="1"/>
      <c r="BA88" s="1"/>
      <c r="BB88" s="1"/>
      <c r="BC88" s="1"/>
    </row>
    <row r="89" spans="1:55" ht="12.75">
      <c r="A89" s="18" t="s">
        <v>7</v>
      </c>
      <c r="B89" s="18">
        <v>5</v>
      </c>
      <c r="C89" s="18">
        <v>5</v>
      </c>
      <c r="D89" s="18">
        <v>4</v>
      </c>
      <c r="E89" s="18">
        <v>5</v>
      </c>
      <c r="F89" s="18">
        <v>2</v>
      </c>
      <c r="G89" s="18">
        <v>1</v>
      </c>
      <c r="H89" s="18">
        <v>0</v>
      </c>
      <c r="I89" s="18">
        <v>1</v>
      </c>
      <c r="J89" s="18">
        <v>4</v>
      </c>
      <c r="K89" s="18">
        <v>2</v>
      </c>
      <c r="L89" s="18">
        <v>3</v>
      </c>
      <c r="M89" s="18">
        <v>5</v>
      </c>
      <c r="N89" s="18">
        <v>4</v>
      </c>
      <c r="O89" s="18">
        <v>3</v>
      </c>
      <c r="P89" s="18">
        <v>4</v>
      </c>
      <c r="Q89" s="18">
        <v>5</v>
      </c>
      <c r="R89" s="18">
        <v>6</v>
      </c>
      <c r="S89" s="18">
        <v>4</v>
      </c>
      <c r="T89" s="18">
        <v>5</v>
      </c>
      <c r="U89" s="18">
        <v>9</v>
      </c>
      <c r="V89" s="18">
        <v>10</v>
      </c>
      <c r="W89" s="18">
        <v>11</v>
      </c>
      <c r="X89" s="18">
        <v>10</v>
      </c>
      <c r="Y89" s="18">
        <v>10</v>
      </c>
      <c r="Z89" s="18">
        <v>100</v>
      </c>
      <c r="AA89" s="18">
        <v>100</v>
      </c>
      <c r="AB89" s="18">
        <v>100</v>
      </c>
      <c r="AC89" s="18">
        <v>100</v>
      </c>
      <c r="AD89" s="18">
        <v>100</v>
      </c>
      <c r="AE89" s="18">
        <v>100</v>
      </c>
      <c r="AF89" s="18">
        <v>100</v>
      </c>
      <c r="AG89" s="18">
        <v>100</v>
      </c>
      <c r="AH89" s="18">
        <v>100</v>
      </c>
      <c r="AI89" s="18">
        <v>100</v>
      </c>
      <c r="AJ89" s="18">
        <v>100</v>
      </c>
      <c r="AK89" s="18">
        <v>100</v>
      </c>
      <c r="AL89" s="18">
        <v>100</v>
      </c>
      <c r="AM89" s="18">
        <v>100</v>
      </c>
      <c r="AN89" s="18">
        <v>100</v>
      </c>
      <c r="AO89" s="18">
        <v>100</v>
      </c>
      <c r="AP89" s="18">
        <v>100</v>
      </c>
      <c r="AQ89" s="18">
        <v>100</v>
      </c>
      <c r="AR89" s="18">
        <v>100</v>
      </c>
      <c r="AS89" s="18">
        <v>100</v>
      </c>
      <c r="AT89" s="18">
        <v>100</v>
      </c>
      <c r="AU89" s="1">
        <v>8</v>
      </c>
      <c r="AV89" s="1"/>
      <c r="AW89" s="1"/>
      <c r="AX89" s="1"/>
      <c r="AY89" s="1"/>
      <c r="AZ89" s="1"/>
      <c r="BA89" s="1"/>
      <c r="BB89" s="1"/>
      <c r="BC89" s="1"/>
    </row>
    <row r="90" spans="1:55" ht="12.75">
      <c r="A90" s="18" t="s">
        <v>8</v>
      </c>
      <c r="B90" s="18">
        <v>4</v>
      </c>
      <c r="C90" s="5">
        <v>6</v>
      </c>
      <c r="D90" s="18">
        <v>5</v>
      </c>
      <c r="E90" s="18">
        <v>6</v>
      </c>
      <c r="F90" s="18">
        <v>3</v>
      </c>
      <c r="G90" s="18">
        <v>2</v>
      </c>
      <c r="H90" s="18">
        <v>1</v>
      </c>
      <c r="I90" s="18">
        <v>0</v>
      </c>
      <c r="J90" s="18">
        <v>3</v>
      </c>
      <c r="K90" s="18">
        <v>1</v>
      </c>
      <c r="L90" s="18">
        <v>2</v>
      </c>
      <c r="M90" s="18">
        <v>4</v>
      </c>
      <c r="N90" s="18">
        <v>3</v>
      </c>
      <c r="O90" s="18">
        <v>2</v>
      </c>
      <c r="P90" s="18">
        <v>3</v>
      </c>
      <c r="Q90" s="18">
        <v>4</v>
      </c>
      <c r="R90" s="18">
        <v>5</v>
      </c>
      <c r="S90" s="18">
        <v>3</v>
      </c>
      <c r="T90" s="18">
        <v>4</v>
      </c>
      <c r="U90" s="18">
        <v>8</v>
      </c>
      <c r="V90" s="18">
        <v>9</v>
      </c>
      <c r="W90" s="18">
        <v>10</v>
      </c>
      <c r="X90" s="18">
        <v>9</v>
      </c>
      <c r="Y90" s="18">
        <v>9</v>
      </c>
      <c r="Z90" s="18">
        <v>100</v>
      </c>
      <c r="AA90" s="18">
        <v>100</v>
      </c>
      <c r="AB90" s="18">
        <v>100</v>
      </c>
      <c r="AC90" s="18">
        <v>100</v>
      </c>
      <c r="AD90" s="18">
        <v>100</v>
      </c>
      <c r="AE90" s="18">
        <v>100</v>
      </c>
      <c r="AF90" s="18">
        <v>100</v>
      </c>
      <c r="AG90" s="18">
        <v>100</v>
      </c>
      <c r="AH90" s="18">
        <v>100</v>
      </c>
      <c r="AI90" s="18">
        <v>100</v>
      </c>
      <c r="AJ90" s="18">
        <v>100</v>
      </c>
      <c r="AK90" s="18">
        <v>100</v>
      </c>
      <c r="AL90" s="18">
        <v>100</v>
      </c>
      <c r="AM90" s="18">
        <v>100</v>
      </c>
      <c r="AN90" s="18">
        <v>100</v>
      </c>
      <c r="AO90" s="18">
        <v>100</v>
      </c>
      <c r="AP90" s="18">
        <v>100</v>
      </c>
      <c r="AQ90" s="18">
        <v>100</v>
      </c>
      <c r="AR90" s="18">
        <v>100</v>
      </c>
      <c r="AS90" s="18">
        <v>100</v>
      </c>
      <c r="AT90" s="18">
        <v>100</v>
      </c>
      <c r="AU90" s="18">
        <v>9</v>
      </c>
      <c r="AV90" s="18"/>
      <c r="AW90" s="1"/>
      <c r="AX90" s="1"/>
      <c r="AY90" s="1"/>
      <c r="AZ90" s="1"/>
      <c r="BA90" s="1"/>
      <c r="BB90" s="1"/>
      <c r="BC90" s="1"/>
    </row>
    <row r="91" spans="1:55" ht="12.75">
      <c r="A91" s="2" t="s">
        <v>9</v>
      </c>
      <c r="B91" s="18">
        <v>5</v>
      </c>
      <c r="C91" s="18">
        <v>5</v>
      </c>
      <c r="D91" s="18">
        <v>6</v>
      </c>
      <c r="E91" s="18">
        <v>9</v>
      </c>
      <c r="F91" s="18">
        <v>6</v>
      </c>
      <c r="G91" s="18">
        <v>5</v>
      </c>
      <c r="H91" s="18">
        <v>4</v>
      </c>
      <c r="I91" s="18">
        <v>3</v>
      </c>
      <c r="J91" s="18">
        <v>0</v>
      </c>
      <c r="K91" s="18">
        <v>2</v>
      </c>
      <c r="L91" s="18">
        <v>3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4</v>
      </c>
      <c r="T91" s="18">
        <v>5</v>
      </c>
      <c r="U91" s="18">
        <v>9</v>
      </c>
      <c r="V91" s="18">
        <v>6</v>
      </c>
      <c r="W91" s="18">
        <v>7</v>
      </c>
      <c r="X91" s="18">
        <v>8</v>
      </c>
      <c r="Y91" s="18">
        <v>10</v>
      </c>
      <c r="Z91" s="18">
        <v>100</v>
      </c>
      <c r="AA91" s="18">
        <v>100</v>
      </c>
      <c r="AB91" s="18">
        <v>100</v>
      </c>
      <c r="AC91" s="18">
        <v>100</v>
      </c>
      <c r="AD91" s="18">
        <v>100</v>
      </c>
      <c r="AE91" s="18">
        <v>100</v>
      </c>
      <c r="AF91" s="18">
        <v>100</v>
      </c>
      <c r="AG91" s="18">
        <v>100</v>
      </c>
      <c r="AH91" s="18">
        <v>100</v>
      </c>
      <c r="AI91" s="18">
        <v>100</v>
      </c>
      <c r="AJ91" s="18">
        <v>100</v>
      </c>
      <c r="AK91" s="18">
        <v>100</v>
      </c>
      <c r="AL91" s="18">
        <v>100</v>
      </c>
      <c r="AM91" s="18">
        <v>100</v>
      </c>
      <c r="AN91" s="18">
        <v>100</v>
      </c>
      <c r="AO91" s="18">
        <v>100</v>
      </c>
      <c r="AP91" s="18">
        <v>100</v>
      </c>
      <c r="AQ91" s="18">
        <v>100</v>
      </c>
      <c r="AR91" s="18">
        <v>100</v>
      </c>
      <c r="AS91" s="18">
        <v>100</v>
      </c>
      <c r="AT91" s="18">
        <v>100</v>
      </c>
      <c r="AU91" s="1">
        <v>10</v>
      </c>
      <c r="AV91" s="1"/>
      <c r="AW91" s="1"/>
      <c r="AX91" s="1"/>
      <c r="AY91" s="1"/>
      <c r="AZ91" s="1"/>
      <c r="BA91" s="1"/>
      <c r="BB91" s="1"/>
      <c r="BC91" s="1"/>
    </row>
    <row r="92" spans="1:55" ht="12.75">
      <c r="A92" s="18" t="s">
        <v>10</v>
      </c>
      <c r="B92" s="18">
        <v>4</v>
      </c>
      <c r="C92" s="5">
        <v>6</v>
      </c>
      <c r="D92" s="18">
        <v>6</v>
      </c>
      <c r="E92" s="18">
        <v>7</v>
      </c>
      <c r="F92" s="18">
        <v>4</v>
      </c>
      <c r="G92" s="18">
        <v>3</v>
      </c>
      <c r="H92" s="18">
        <v>2</v>
      </c>
      <c r="I92" s="18">
        <v>1</v>
      </c>
      <c r="J92" s="18">
        <v>2</v>
      </c>
      <c r="K92" s="18">
        <v>0</v>
      </c>
      <c r="L92" s="18">
        <v>1</v>
      </c>
      <c r="M92" s="18">
        <v>3</v>
      </c>
      <c r="N92" s="18">
        <v>2</v>
      </c>
      <c r="O92" s="18">
        <v>1</v>
      </c>
      <c r="P92" s="18">
        <v>2</v>
      </c>
      <c r="Q92" s="18">
        <v>3</v>
      </c>
      <c r="R92" s="18">
        <v>4</v>
      </c>
      <c r="S92" s="18">
        <v>2</v>
      </c>
      <c r="T92" s="18">
        <v>3</v>
      </c>
      <c r="U92" s="18">
        <v>7</v>
      </c>
      <c r="V92" s="18">
        <v>8</v>
      </c>
      <c r="W92" s="18">
        <v>9</v>
      </c>
      <c r="X92" s="18">
        <v>8</v>
      </c>
      <c r="Y92" s="18">
        <v>8</v>
      </c>
      <c r="Z92" s="18">
        <v>100</v>
      </c>
      <c r="AA92" s="18">
        <v>100</v>
      </c>
      <c r="AB92" s="18">
        <v>100</v>
      </c>
      <c r="AC92" s="18">
        <v>100</v>
      </c>
      <c r="AD92" s="18">
        <v>100</v>
      </c>
      <c r="AE92" s="18">
        <v>100</v>
      </c>
      <c r="AF92" s="18">
        <v>100</v>
      </c>
      <c r="AG92" s="18">
        <v>100</v>
      </c>
      <c r="AH92" s="18">
        <v>100</v>
      </c>
      <c r="AI92" s="18">
        <v>100</v>
      </c>
      <c r="AJ92" s="18">
        <v>100</v>
      </c>
      <c r="AK92" s="18">
        <v>100</v>
      </c>
      <c r="AL92" s="18">
        <v>100</v>
      </c>
      <c r="AM92" s="18">
        <v>100</v>
      </c>
      <c r="AN92" s="18">
        <v>100</v>
      </c>
      <c r="AO92" s="18">
        <v>100</v>
      </c>
      <c r="AP92" s="18">
        <v>100</v>
      </c>
      <c r="AQ92" s="18">
        <v>100</v>
      </c>
      <c r="AR92" s="18">
        <v>100</v>
      </c>
      <c r="AS92" s="18">
        <v>100</v>
      </c>
      <c r="AT92" s="18">
        <v>100</v>
      </c>
      <c r="AU92" s="18">
        <v>11</v>
      </c>
      <c r="AV92" s="18"/>
      <c r="AW92" s="1"/>
      <c r="AX92" s="1"/>
      <c r="AY92" s="1"/>
      <c r="AZ92" s="1"/>
      <c r="BA92" s="1"/>
      <c r="BB92" s="1"/>
      <c r="BC92" s="1"/>
    </row>
    <row r="93" spans="1:55" ht="12.75">
      <c r="A93" s="18" t="s">
        <v>11</v>
      </c>
      <c r="B93" s="18">
        <v>5</v>
      </c>
      <c r="C93" s="18">
        <v>7</v>
      </c>
      <c r="D93" s="18">
        <v>7</v>
      </c>
      <c r="E93" s="18">
        <v>6</v>
      </c>
      <c r="F93" s="18">
        <v>5</v>
      </c>
      <c r="G93" s="18">
        <v>4</v>
      </c>
      <c r="H93" s="18">
        <v>3</v>
      </c>
      <c r="I93" s="18">
        <v>2</v>
      </c>
      <c r="J93" s="18">
        <v>3</v>
      </c>
      <c r="K93" s="18">
        <v>1</v>
      </c>
      <c r="L93" s="18">
        <v>0</v>
      </c>
      <c r="M93" s="18">
        <v>4</v>
      </c>
      <c r="N93" s="18">
        <v>3</v>
      </c>
      <c r="O93" s="18">
        <v>2</v>
      </c>
      <c r="P93" s="18">
        <v>1</v>
      </c>
      <c r="Q93" s="18">
        <v>2</v>
      </c>
      <c r="R93" s="18">
        <v>3</v>
      </c>
      <c r="S93" s="18">
        <v>3</v>
      </c>
      <c r="T93" s="18">
        <v>4</v>
      </c>
      <c r="U93" s="18">
        <v>6</v>
      </c>
      <c r="V93" s="18">
        <v>9</v>
      </c>
      <c r="W93" s="18">
        <v>10</v>
      </c>
      <c r="X93" s="18">
        <v>9</v>
      </c>
      <c r="Y93" s="18">
        <v>9</v>
      </c>
      <c r="Z93" s="18">
        <v>100</v>
      </c>
      <c r="AA93" s="18">
        <v>100</v>
      </c>
      <c r="AB93" s="18">
        <v>100</v>
      </c>
      <c r="AC93" s="18">
        <v>100</v>
      </c>
      <c r="AD93" s="18">
        <v>100</v>
      </c>
      <c r="AE93" s="18">
        <v>100</v>
      </c>
      <c r="AF93" s="18">
        <v>100</v>
      </c>
      <c r="AG93" s="18">
        <v>100</v>
      </c>
      <c r="AH93" s="18">
        <v>100</v>
      </c>
      <c r="AI93" s="18">
        <v>100</v>
      </c>
      <c r="AJ93" s="18">
        <v>100</v>
      </c>
      <c r="AK93" s="18">
        <v>100</v>
      </c>
      <c r="AL93" s="18">
        <v>100</v>
      </c>
      <c r="AM93" s="18">
        <v>100</v>
      </c>
      <c r="AN93" s="18">
        <v>100</v>
      </c>
      <c r="AO93" s="18">
        <v>100</v>
      </c>
      <c r="AP93" s="18">
        <v>100</v>
      </c>
      <c r="AQ93" s="18">
        <v>100</v>
      </c>
      <c r="AR93" s="18">
        <v>100</v>
      </c>
      <c r="AS93" s="18">
        <v>100</v>
      </c>
      <c r="AT93" s="18">
        <v>100</v>
      </c>
      <c r="AU93" s="1">
        <v>12</v>
      </c>
      <c r="AV93" s="1"/>
      <c r="AW93" s="1"/>
      <c r="AX93" s="1"/>
      <c r="AY93" s="1"/>
      <c r="AZ93" s="1"/>
      <c r="BA93" s="1"/>
      <c r="BB93" s="1"/>
      <c r="BC93" s="1"/>
    </row>
    <row r="94" spans="1:55" ht="12.75">
      <c r="A94" s="18" t="s">
        <v>12</v>
      </c>
      <c r="B94" s="18">
        <v>4</v>
      </c>
      <c r="C94" s="5">
        <v>6</v>
      </c>
      <c r="D94" s="18">
        <v>7</v>
      </c>
      <c r="E94" s="18">
        <v>10</v>
      </c>
      <c r="F94" s="18">
        <v>7</v>
      </c>
      <c r="G94" s="18">
        <v>6</v>
      </c>
      <c r="H94" s="18">
        <v>5</v>
      </c>
      <c r="I94" s="18">
        <v>4</v>
      </c>
      <c r="J94" s="18">
        <v>1</v>
      </c>
      <c r="K94" s="18">
        <v>3</v>
      </c>
      <c r="L94" s="18">
        <v>4</v>
      </c>
      <c r="M94" s="18">
        <v>0</v>
      </c>
      <c r="N94" s="18">
        <v>1</v>
      </c>
      <c r="O94" s="18">
        <v>2</v>
      </c>
      <c r="P94" s="18">
        <v>3</v>
      </c>
      <c r="Q94" s="18">
        <v>4</v>
      </c>
      <c r="R94" s="18">
        <v>5</v>
      </c>
      <c r="S94" s="18">
        <v>3</v>
      </c>
      <c r="T94" s="18">
        <v>4</v>
      </c>
      <c r="U94" s="18">
        <v>7</v>
      </c>
      <c r="V94" s="18">
        <v>5</v>
      </c>
      <c r="W94" s="18">
        <v>6</v>
      </c>
      <c r="X94" s="18">
        <v>7</v>
      </c>
      <c r="Y94" s="18">
        <v>9</v>
      </c>
      <c r="Z94" s="18">
        <v>100</v>
      </c>
      <c r="AA94" s="18">
        <v>100</v>
      </c>
      <c r="AB94" s="18">
        <v>100</v>
      </c>
      <c r="AC94" s="18">
        <v>100</v>
      </c>
      <c r="AD94" s="18">
        <v>100</v>
      </c>
      <c r="AE94" s="18">
        <v>100</v>
      </c>
      <c r="AF94" s="18">
        <v>100</v>
      </c>
      <c r="AG94" s="18">
        <v>100</v>
      </c>
      <c r="AH94" s="18">
        <v>100</v>
      </c>
      <c r="AI94" s="18">
        <v>100</v>
      </c>
      <c r="AJ94" s="18">
        <v>100</v>
      </c>
      <c r="AK94" s="18">
        <v>100</v>
      </c>
      <c r="AL94" s="18">
        <v>100</v>
      </c>
      <c r="AM94" s="18">
        <v>100</v>
      </c>
      <c r="AN94" s="18">
        <v>100</v>
      </c>
      <c r="AO94" s="18">
        <v>100</v>
      </c>
      <c r="AP94" s="18">
        <v>100</v>
      </c>
      <c r="AQ94" s="18">
        <v>100</v>
      </c>
      <c r="AR94" s="18">
        <v>100</v>
      </c>
      <c r="AS94" s="18">
        <v>100</v>
      </c>
      <c r="AT94" s="18">
        <v>100</v>
      </c>
      <c r="AU94" s="18">
        <v>13</v>
      </c>
      <c r="AV94" s="18"/>
      <c r="AW94" s="1"/>
      <c r="AX94" s="1"/>
      <c r="AY94" s="1"/>
      <c r="AZ94" s="1"/>
      <c r="BA94" s="1"/>
      <c r="BB94" s="1"/>
      <c r="BC94" s="1"/>
    </row>
    <row r="95" spans="1:55" ht="12.75">
      <c r="A95" s="18" t="s">
        <v>13</v>
      </c>
      <c r="B95" s="18">
        <v>5</v>
      </c>
      <c r="C95" s="18">
        <v>7</v>
      </c>
      <c r="D95" s="18">
        <v>6</v>
      </c>
      <c r="E95" s="18">
        <v>9</v>
      </c>
      <c r="F95" s="18">
        <v>6</v>
      </c>
      <c r="G95" s="18">
        <v>5</v>
      </c>
      <c r="H95" s="18">
        <v>4</v>
      </c>
      <c r="I95" s="18">
        <v>3</v>
      </c>
      <c r="J95" s="18">
        <v>2</v>
      </c>
      <c r="K95" s="18">
        <v>2</v>
      </c>
      <c r="L95" s="18">
        <v>3</v>
      </c>
      <c r="M95" s="18">
        <v>1</v>
      </c>
      <c r="N95" s="18">
        <v>0</v>
      </c>
      <c r="O95" s="18">
        <v>1</v>
      </c>
      <c r="P95" s="18">
        <v>2</v>
      </c>
      <c r="Q95" s="18">
        <v>3</v>
      </c>
      <c r="R95" s="18">
        <v>4</v>
      </c>
      <c r="S95" s="18">
        <v>2</v>
      </c>
      <c r="T95" s="18">
        <v>3</v>
      </c>
      <c r="U95" s="18">
        <v>6</v>
      </c>
      <c r="V95" s="18">
        <v>6</v>
      </c>
      <c r="W95" s="18">
        <v>7</v>
      </c>
      <c r="X95" s="18">
        <v>6</v>
      </c>
      <c r="Y95" s="18">
        <v>8</v>
      </c>
      <c r="Z95" s="18">
        <v>100</v>
      </c>
      <c r="AA95" s="18">
        <v>100</v>
      </c>
      <c r="AB95" s="18">
        <v>100</v>
      </c>
      <c r="AC95" s="18">
        <v>100</v>
      </c>
      <c r="AD95" s="18">
        <v>100</v>
      </c>
      <c r="AE95" s="18">
        <v>100</v>
      </c>
      <c r="AF95" s="18">
        <v>100</v>
      </c>
      <c r="AG95" s="18">
        <v>100</v>
      </c>
      <c r="AH95" s="18">
        <v>100</v>
      </c>
      <c r="AI95" s="18">
        <v>100</v>
      </c>
      <c r="AJ95" s="18">
        <v>100</v>
      </c>
      <c r="AK95" s="18">
        <v>100</v>
      </c>
      <c r="AL95" s="18">
        <v>100</v>
      </c>
      <c r="AM95" s="18">
        <v>100</v>
      </c>
      <c r="AN95" s="18">
        <v>100</v>
      </c>
      <c r="AO95" s="18">
        <v>100</v>
      </c>
      <c r="AP95" s="18">
        <v>100</v>
      </c>
      <c r="AQ95" s="18">
        <v>100</v>
      </c>
      <c r="AR95" s="18">
        <v>100</v>
      </c>
      <c r="AS95" s="18">
        <v>100</v>
      </c>
      <c r="AT95" s="18">
        <v>100</v>
      </c>
      <c r="AU95" s="1">
        <v>14</v>
      </c>
      <c r="AV95" s="1"/>
      <c r="AW95" s="1"/>
      <c r="AX95" s="1"/>
      <c r="AY95" s="1"/>
      <c r="AZ95" s="1"/>
      <c r="BA95" s="1"/>
      <c r="BB95" s="1"/>
      <c r="BC95" s="1"/>
    </row>
    <row r="96" spans="1:55" ht="12.75">
      <c r="A96" s="18" t="s">
        <v>14</v>
      </c>
      <c r="B96" s="18">
        <v>6</v>
      </c>
      <c r="C96" s="5">
        <v>8</v>
      </c>
      <c r="D96" s="18">
        <v>7</v>
      </c>
      <c r="E96" s="18">
        <v>8</v>
      </c>
      <c r="F96" s="18">
        <v>5</v>
      </c>
      <c r="G96" s="18">
        <v>4</v>
      </c>
      <c r="H96" s="18">
        <v>3</v>
      </c>
      <c r="I96" s="18">
        <v>2</v>
      </c>
      <c r="J96" s="18">
        <v>3</v>
      </c>
      <c r="K96" s="18">
        <v>1</v>
      </c>
      <c r="L96" s="18">
        <v>2</v>
      </c>
      <c r="M96" s="18">
        <v>2</v>
      </c>
      <c r="N96" s="18">
        <v>1</v>
      </c>
      <c r="O96" s="18">
        <v>0</v>
      </c>
      <c r="P96" s="18">
        <v>1</v>
      </c>
      <c r="Q96" s="18">
        <v>2</v>
      </c>
      <c r="R96" s="18">
        <v>3</v>
      </c>
      <c r="S96" s="18">
        <v>1</v>
      </c>
      <c r="T96" s="18">
        <v>2</v>
      </c>
      <c r="U96" s="18">
        <v>5</v>
      </c>
      <c r="V96" s="18">
        <v>7</v>
      </c>
      <c r="W96" s="18">
        <v>8</v>
      </c>
      <c r="X96" s="18">
        <v>7</v>
      </c>
      <c r="Y96" s="18">
        <v>7</v>
      </c>
      <c r="Z96" s="18">
        <v>100</v>
      </c>
      <c r="AA96" s="18">
        <v>100</v>
      </c>
      <c r="AB96" s="18">
        <v>100</v>
      </c>
      <c r="AC96" s="18">
        <v>100</v>
      </c>
      <c r="AD96" s="18">
        <v>100</v>
      </c>
      <c r="AE96" s="18">
        <v>100</v>
      </c>
      <c r="AF96" s="18">
        <v>100</v>
      </c>
      <c r="AG96" s="18">
        <v>100</v>
      </c>
      <c r="AH96" s="18">
        <v>100</v>
      </c>
      <c r="AI96" s="18">
        <v>100</v>
      </c>
      <c r="AJ96" s="18">
        <v>100</v>
      </c>
      <c r="AK96" s="18">
        <v>100</v>
      </c>
      <c r="AL96" s="18">
        <v>100</v>
      </c>
      <c r="AM96" s="18">
        <v>100</v>
      </c>
      <c r="AN96" s="18">
        <v>100</v>
      </c>
      <c r="AO96" s="18">
        <v>100</v>
      </c>
      <c r="AP96" s="18">
        <v>100</v>
      </c>
      <c r="AQ96" s="18">
        <v>100</v>
      </c>
      <c r="AR96" s="18">
        <v>100</v>
      </c>
      <c r="AS96" s="18">
        <v>100</v>
      </c>
      <c r="AT96" s="18">
        <v>100</v>
      </c>
      <c r="AU96" s="18">
        <v>15</v>
      </c>
      <c r="AV96" s="18"/>
      <c r="AW96" s="1"/>
      <c r="AX96" s="1"/>
      <c r="AY96" s="1"/>
      <c r="AZ96" s="1"/>
      <c r="BA96" s="1"/>
      <c r="BB96" s="1"/>
      <c r="BC96" s="1"/>
    </row>
    <row r="97" spans="1:55" ht="12.75">
      <c r="A97" s="18" t="s">
        <v>15</v>
      </c>
      <c r="B97" s="18">
        <v>7</v>
      </c>
      <c r="C97" s="18">
        <v>9</v>
      </c>
      <c r="D97" s="18">
        <v>8</v>
      </c>
      <c r="E97" s="18">
        <v>7</v>
      </c>
      <c r="F97" s="18">
        <v>6</v>
      </c>
      <c r="G97" s="18">
        <v>5</v>
      </c>
      <c r="H97" s="18">
        <v>4</v>
      </c>
      <c r="I97" s="18">
        <v>3</v>
      </c>
      <c r="J97" s="18">
        <v>4</v>
      </c>
      <c r="K97" s="18">
        <v>2</v>
      </c>
      <c r="L97" s="18">
        <v>1</v>
      </c>
      <c r="M97" s="18">
        <v>3</v>
      </c>
      <c r="N97" s="18">
        <v>2</v>
      </c>
      <c r="O97" s="18">
        <v>1</v>
      </c>
      <c r="P97" s="18">
        <v>0</v>
      </c>
      <c r="Q97" s="18">
        <v>1</v>
      </c>
      <c r="R97" s="18">
        <v>2</v>
      </c>
      <c r="S97" s="18">
        <v>2</v>
      </c>
      <c r="T97" s="18">
        <v>3</v>
      </c>
      <c r="U97" s="18">
        <v>4</v>
      </c>
      <c r="V97" s="18">
        <v>8</v>
      </c>
      <c r="W97" s="18">
        <v>9</v>
      </c>
      <c r="X97" s="18">
        <v>8</v>
      </c>
      <c r="Y97" s="18">
        <v>8</v>
      </c>
      <c r="Z97" s="18">
        <v>100</v>
      </c>
      <c r="AA97" s="18">
        <v>100</v>
      </c>
      <c r="AB97" s="18">
        <v>100</v>
      </c>
      <c r="AC97" s="18">
        <v>100</v>
      </c>
      <c r="AD97" s="18">
        <v>100</v>
      </c>
      <c r="AE97" s="18">
        <v>100</v>
      </c>
      <c r="AF97" s="18">
        <v>100</v>
      </c>
      <c r="AG97" s="18">
        <v>100</v>
      </c>
      <c r="AH97" s="18">
        <v>100</v>
      </c>
      <c r="AI97" s="18">
        <v>100</v>
      </c>
      <c r="AJ97" s="18">
        <v>100</v>
      </c>
      <c r="AK97" s="18">
        <v>100</v>
      </c>
      <c r="AL97" s="18">
        <v>100</v>
      </c>
      <c r="AM97" s="18">
        <v>100</v>
      </c>
      <c r="AN97" s="18">
        <v>100</v>
      </c>
      <c r="AO97" s="18">
        <v>100</v>
      </c>
      <c r="AP97" s="18">
        <v>100</v>
      </c>
      <c r="AQ97" s="18">
        <v>100</v>
      </c>
      <c r="AR97" s="18">
        <v>100</v>
      </c>
      <c r="AS97" s="18">
        <v>100</v>
      </c>
      <c r="AT97" s="18">
        <v>100</v>
      </c>
      <c r="AU97" s="1">
        <v>16</v>
      </c>
      <c r="AV97" s="1"/>
      <c r="AW97" s="1"/>
      <c r="AX97" s="1"/>
      <c r="AY97" s="1"/>
      <c r="AZ97" s="1"/>
      <c r="BA97" s="1"/>
      <c r="BB97" s="1"/>
      <c r="BC97" s="1"/>
    </row>
    <row r="98" spans="1:55" ht="12.75">
      <c r="A98" s="18" t="s">
        <v>16</v>
      </c>
      <c r="B98" s="18">
        <v>6</v>
      </c>
      <c r="C98" s="5">
        <v>10</v>
      </c>
      <c r="D98" s="18">
        <v>9</v>
      </c>
      <c r="E98" s="18">
        <v>6</v>
      </c>
      <c r="F98" s="18">
        <v>7</v>
      </c>
      <c r="G98" s="18">
        <v>6</v>
      </c>
      <c r="H98" s="18">
        <v>5</v>
      </c>
      <c r="I98" s="18">
        <v>4</v>
      </c>
      <c r="J98" s="18">
        <v>5</v>
      </c>
      <c r="K98" s="18">
        <v>3</v>
      </c>
      <c r="L98" s="18">
        <v>2</v>
      </c>
      <c r="M98" s="18">
        <v>4</v>
      </c>
      <c r="N98" s="18">
        <v>3</v>
      </c>
      <c r="O98" s="18">
        <v>2</v>
      </c>
      <c r="P98" s="18">
        <v>1</v>
      </c>
      <c r="Q98" s="18">
        <v>0</v>
      </c>
      <c r="R98" s="18">
        <v>1</v>
      </c>
      <c r="S98" s="18">
        <v>3</v>
      </c>
      <c r="T98" s="18">
        <v>4</v>
      </c>
      <c r="U98" s="18">
        <v>5</v>
      </c>
      <c r="V98" s="18">
        <v>9</v>
      </c>
      <c r="W98" s="18">
        <v>10</v>
      </c>
      <c r="X98" s="18">
        <v>9</v>
      </c>
      <c r="Y98" s="18">
        <v>9</v>
      </c>
      <c r="Z98" s="18">
        <v>100</v>
      </c>
      <c r="AA98" s="18">
        <v>100</v>
      </c>
      <c r="AB98" s="18">
        <v>100</v>
      </c>
      <c r="AC98" s="18">
        <v>100</v>
      </c>
      <c r="AD98" s="18">
        <v>100</v>
      </c>
      <c r="AE98" s="18">
        <v>100</v>
      </c>
      <c r="AF98" s="18">
        <v>100</v>
      </c>
      <c r="AG98" s="18">
        <v>100</v>
      </c>
      <c r="AH98" s="18">
        <v>100</v>
      </c>
      <c r="AI98" s="18">
        <v>100</v>
      </c>
      <c r="AJ98" s="18">
        <v>100</v>
      </c>
      <c r="AK98" s="18">
        <v>100</v>
      </c>
      <c r="AL98" s="18">
        <v>100</v>
      </c>
      <c r="AM98" s="18">
        <v>100</v>
      </c>
      <c r="AN98" s="18">
        <v>100</v>
      </c>
      <c r="AO98" s="18">
        <v>100</v>
      </c>
      <c r="AP98" s="18">
        <v>100</v>
      </c>
      <c r="AQ98" s="18">
        <v>100</v>
      </c>
      <c r="AR98" s="18">
        <v>100</v>
      </c>
      <c r="AS98" s="18">
        <v>100</v>
      </c>
      <c r="AT98" s="18">
        <v>100</v>
      </c>
      <c r="AU98" s="18">
        <v>17</v>
      </c>
      <c r="AV98" s="18"/>
      <c r="AW98" s="1"/>
      <c r="AX98" s="1"/>
      <c r="AY98" s="1"/>
      <c r="AZ98" s="1"/>
      <c r="BA98" s="1"/>
      <c r="BB98" s="1"/>
      <c r="BC98" s="1"/>
    </row>
    <row r="99" spans="1:55" ht="12.75">
      <c r="A99" s="18" t="s">
        <v>17</v>
      </c>
      <c r="B99" s="18">
        <v>7</v>
      </c>
      <c r="C99" s="18">
        <v>11</v>
      </c>
      <c r="D99" s="18">
        <v>10</v>
      </c>
      <c r="E99" s="18">
        <v>7</v>
      </c>
      <c r="F99" s="18">
        <v>8</v>
      </c>
      <c r="G99" s="18">
        <v>7</v>
      </c>
      <c r="H99" s="18">
        <v>6</v>
      </c>
      <c r="I99" s="18">
        <v>5</v>
      </c>
      <c r="J99" s="18">
        <v>6</v>
      </c>
      <c r="K99" s="18">
        <v>4</v>
      </c>
      <c r="L99" s="18">
        <v>3</v>
      </c>
      <c r="M99" s="18">
        <v>5</v>
      </c>
      <c r="N99" s="18">
        <v>4</v>
      </c>
      <c r="O99" s="18">
        <v>3</v>
      </c>
      <c r="P99" s="18">
        <v>2</v>
      </c>
      <c r="Q99" s="18">
        <v>1</v>
      </c>
      <c r="R99" s="18">
        <v>0</v>
      </c>
      <c r="S99" s="18">
        <v>4</v>
      </c>
      <c r="T99" s="18">
        <v>5</v>
      </c>
      <c r="U99" s="18">
        <v>6</v>
      </c>
      <c r="V99" s="18">
        <v>10</v>
      </c>
      <c r="W99" s="18">
        <v>11</v>
      </c>
      <c r="X99" s="18">
        <v>10</v>
      </c>
      <c r="Y99" s="18">
        <v>10</v>
      </c>
      <c r="Z99" s="18">
        <v>100</v>
      </c>
      <c r="AA99" s="18">
        <v>100</v>
      </c>
      <c r="AB99" s="18">
        <v>100</v>
      </c>
      <c r="AC99" s="18">
        <v>100</v>
      </c>
      <c r="AD99" s="18">
        <v>100</v>
      </c>
      <c r="AE99" s="18">
        <v>100</v>
      </c>
      <c r="AF99" s="18">
        <v>100</v>
      </c>
      <c r="AG99" s="18">
        <v>100</v>
      </c>
      <c r="AH99" s="18">
        <v>100</v>
      </c>
      <c r="AI99" s="18">
        <v>100</v>
      </c>
      <c r="AJ99" s="18">
        <v>100</v>
      </c>
      <c r="AK99" s="18">
        <v>100</v>
      </c>
      <c r="AL99" s="18">
        <v>100</v>
      </c>
      <c r="AM99" s="18">
        <v>100</v>
      </c>
      <c r="AN99" s="18">
        <v>100</v>
      </c>
      <c r="AO99" s="18">
        <v>100</v>
      </c>
      <c r="AP99" s="18">
        <v>100</v>
      </c>
      <c r="AQ99" s="18">
        <v>100</v>
      </c>
      <c r="AR99" s="18">
        <v>100</v>
      </c>
      <c r="AS99" s="18">
        <v>100</v>
      </c>
      <c r="AT99" s="18">
        <v>100</v>
      </c>
      <c r="AU99" s="1">
        <v>18</v>
      </c>
      <c r="AV99" s="1"/>
      <c r="AW99" s="1"/>
      <c r="AX99" s="1"/>
      <c r="AY99" s="1"/>
      <c r="AZ99" s="1"/>
      <c r="BA99" s="1"/>
      <c r="BB99" s="1"/>
      <c r="BC99" s="1"/>
    </row>
    <row r="100" spans="1:55" ht="12.75">
      <c r="A100" s="18" t="s">
        <v>18</v>
      </c>
      <c r="B100" s="18">
        <v>7</v>
      </c>
      <c r="C100" s="5">
        <v>9</v>
      </c>
      <c r="D100" s="18">
        <v>8</v>
      </c>
      <c r="E100" s="18">
        <v>9</v>
      </c>
      <c r="F100" s="18">
        <v>6</v>
      </c>
      <c r="G100" s="18">
        <v>5</v>
      </c>
      <c r="H100" s="18">
        <v>4</v>
      </c>
      <c r="I100" s="18">
        <v>3</v>
      </c>
      <c r="J100" s="18">
        <v>4</v>
      </c>
      <c r="K100" s="18">
        <v>2</v>
      </c>
      <c r="L100" s="18">
        <v>3</v>
      </c>
      <c r="M100" s="18">
        <v>3</v>
      </c>
      <c r="N100" s="18">
        <v>2</v>
      </c>
      <c r="O100" s="18">
        <v>1</v>
      </c>
      <c r="P100" s="18">
        <v>2</v>
      </c>
      <c r="Q100" s="18">
        <v>3</v>
      </c>
      <c r="R100" s="18">
        <v>4</v>
      </c>
      <c r="S100" s="18">
        <v>0</v>
      </c>
      <c r="T100" s="18">
        <v>1</v>
      </c>
      <c r="U100" s="18">
        <v>5</v>
      </c>
      <c r="V100" s="18">
        <v>6</v>
      </c>
      <c r="W100" s="18">
        <v>7</v>
      </c>
      <c r="X100" s="18">
        <v>6</v>
      </c>
      <c r="Y100" s="18">
        <v>6</v>
      </c>
      <c r="Z100" s="18">
        <v>100</v>
      </c>
      <c r="AA100" s="18">
        <v>100</v>
      </c>
      <c r="AB100" s="18">
        <v>100</v>
      </c>
      <c r="AC100" s="18">
        <v>100</v>
      </c>
      <c r="AD100" s="18">
        <v>100</v>
      </c>
      <c r="AE100" s="18">
        <v>100</v>
      </c>
      <c r="AF100" s="18">
        <v>100</v>
      </c>
      <c r="AG100" s="18">
        <v>100</v>
      </c>
      <c r="AH100" s="18">
        <v>100</v>
      </c>
      <c r="AI100" s="18">
        <v>100</v>
      </c>
      <c r="AJ100" s="18">
        <v>100</v>
      </c>
      <c r="AK100" s="18">
        <v>100</v>
      </c>
      <c r="AL100" s="18">
        <v>100</v>
      </c>
      <c r="AM100" s="18">
        <v>100</v>
      </c>
      <c r="AN100" s="18">
        <v>100</v>
      </c>
      <c r="AO100" s="18">
        <v>100</v>
      </c>
      <c r="AP100" s="18">
        <v>100</v>
      </c>
      <c r="AQ100" s="18">
        <v>100</v>
      </c>
      <c r="AR100" s="18">
        <v>100</v>
      </c>
      <c r="AS100" s="18">
        <v>100</v>
      </c>
      <c r="AT100" s="18">
        <v>100</v>
      </c>
      <c r="AU100" s="18">
        <v>19</v>
      </c>
      <c r="AV100" s="18"/>
      <c r="AW100" s="1"/>
      <c r="AX100" s="1"/>
      <c r="AY100" s="1"/>
      <c r="AZ100" s="1"/>
      <c r="BA100" s="1"/>
      <c r="BB100" s="1"/>
      <c r="BC100" s="1"/>
    </row>
    <row r="101" spans="1:55" ht="14.25">
      <c r="A101" s="3" t="s">
        <v>19</v>
      </c>
      <c r="B101" s="18">
        <v>6</v>
      </c>
      <c r="C101" s="18">
        <v>10</v>
      </c>
      <c r="D101" s="18">
        <v>9</v>
      </c>
      <c r="E101" s="18">
        <v>10</v>
      </c>
      <c r="F101" s="18">
        <v>7</v>
      </c>
      <c r="G101" s="18">
        <v>6</v>
      </c>
      <c r="H101" s="18">
        <v>5</v>
      </c>
      <c r="I101" s="18">
        <v>4</v>
      </c>
      <c r="J101" s="18">
        <v>5</v>
      </c>
      <c r="K101" s="18">
        <v>3</v>
      </c>
      <c r="L101" s="18">
        <v>4</v>
      </c>
      <c r="M101" s="18">
        <v>4</v>
      </c>
      <c r="N101" s="18">
        <v>3</v>
      </c>
      <c r="O101" s="18">
        <v>2</v>
      </c>
      <c r="P101" s="18">
        <v>3</v>
      </c>
      <c r="Q101" s="18">
        <v>4</v>
      </c>
      <c r="R101" s="18">
        <v>5</v>
      </c>
      <c r="S101" s="18">
        <v>1</v>
      </c>
      <c r="T101" s="18">
        <v>0</v>
      </c>
      <c r="U101" s="18">
        <v>4</v>
      </c>
      <c r="V101" s="18">
        <v>5</v>
      </c>
      <c r="W101" s="18">
        <v>6</v>
      </c>
      <c r="X101" s="18">
        <v>5</v>
      </c>
      <c r="Y101" s="18">
        <v>5</v>
      </c>
      <c r="Z101" s="18">
        <v>100</v>
      </c>
      <c r="AA101" s="18">
        <v>100</v>
      </c>
      <c r="AB101" s="18">
        <v>100</v>
      </c>
      <c r="AC101" s="18">
        <v>100</v>
      </c>
      <c r="AD101" s="18">
        <v>100</v>
      </c>
      <c r="AE101" s="18">
        <v>100</v>
      </c>
      <c r="AF101" s="18">
        <v>100</v>
      </c>
      <c r="AG101" s="18">
        <v>100</v>
      </c>
      <c r="AH101" s="18">
        <v>100</v>
      </c>
      <c r="AI101" s="18">
        <v>100</v>
      </c>
      <c r="AJ101" s="18">
        <v>100</v>
      </c>
      <c r="AK101" s="18">
        <v>100</v>
      </c>
      <c r="AL101" s="18">
        <v>100</v>
      </c>
      <c r="AM101" s="18">
        <v>100</v>
      </c>
      <c r="AN101" s="18">
        <v>100</v>
      </c>
      <c r="AO101" s="18">
        <v>100</v>
      </c>
      <c r="AP101" s="18">
        <v>100</v>
      </c>
      <c r="AQ101" s="18">
        <v>100</v>
      </c>
      <c r="AR101" s="18">
        <v>100</v>
      </c>
      <c r="AS101" s="18">
        <v>100</v>
      </c>
      <c r="AT101" s="18">
        <v>100</v>
      </c>
      <c r="AU101" s="1">
        <v>20</v>
      </c>
      <c r="AV101" s="1"/>
      <c r="AW101" s="1"/>
      <c r="AX101" s="1"/>
      <c r="AY101" s="1"/>
      <c r="AZ101" s="1"/>
      <c r="BA101" s="1"/>
      <c r="BB101" s="1"/>
      <c r="BC101" s="1"/>
    </row>
    <row r="102" spans="1:55" ht="14.25">
      <c r="A102" s="3" t="s">
        <v>20</v>
      </c>
      <c r="B102" s="18">
        <v>8</v>
      </c>
      <c r="C102" s="5">
        <v>14</v>
      </c>
      <c r="D102" s="18">
        <v>13</v>
      </c>
      <c r="E102" s="18">
        <v>10</v>
      </c>
      <c r="F102" s="18">
        <v>11</v>
      </c>
      <c r="G102" s="18">
        <v>10</v>
      </c>
      <c r="H102" s="18">
        <v>9</v>
      </c>
      <c r="I102" s="18">
        <v>8</v>
      </c>
      <c r="J102" s="18">
        <v>9</v>
      </c>
      <c r="K102" s="18">
        <v>7</v>
      </c>
      <c r="L102" s="18">
        <v>6</v>
      </c>
      <c r="M102" s="18">
        <v>7</v>
      </c>
      <c r="N102" s="18">
        <v>6</v>
      </c>
      <c r="O102" s="18">
        <v>5</v>
      </c>
      <c r="P102" s="18">
        <v>4</v>
      </c>
      <c r="Q102" s="18">
        <v>5</v>
      </c>
      <c r="R102" s="18">
        <v>6</v>
      </c>
      <c r="S102" s="18">
        <v>5</v>
      </c>
      <c r="T102" s="18">
        <v>4</v>
      </c>
      <c r="U102" s="18">
        <v>0</v>
      </c>
      <c r="V102" s="18">
        <v>5</v>
      </c>
      <c r="W102" s="18">
        <v>6</v>
      </c>
      <c r="X102" s="18">
        <v>5</v>
      </c>
      <c r="Y102" s="18">
        <v>5</v>
      </c>
      <c r="Z102" s="18">
        <v>100</v>
      </c>
      <c r="AA102" s="18">
        <v>100</v>
      </c>
      <c r="AB102" s="18">
        <v>100</v>
      </c>
      <c r="AC102" s="18">
        <v>100</v>
      </c>
      <c r="AD102" s="18">
        <v>100</v>
      </c>
      <c r="AE102" s="18">
        <v>100</v>
      </c>
      <c r="AF102" s="18">
        <v>100</v>
      </c>
      <c r="AG102" s="18">
        <v>100</v>
      </c>
      <c r="AH102" s="18">
        <v>100</v>
      </c>
      <c r="AI102" s="18">
        <v>100</v>
      </c>
      <c r="AJ102" s="18">
        <v>100</v>
      </c>
      <c r="AK102" s="18">
        <v>100</v>
      </c>
      <c r="AL102" s="18">
        <v>100</v>
      </c>
      <c r="AM102" s="18">
        <v>100</v>
      </c>
      <c r="AN102" s="18">
        <v>100</v>
      </c>
      <c r="AO102" s="18">
        <v>100</v>
      </c>
      <c r="AP102" s="18">
        <v>100</v>
      </c>
      <c r="AQ102" s="18">
        <v>100</v>
      </c>
      <c r="AR102" s="18">
        <v>100</v>
      </c>
      <c r="AS102" s="18">
        <v>100</v>
      </c>
      <c r="AT102" s="18">
        <v>100</v>
      </c>
      <c r="AU102" s="18">
        <v>21</v>
      </c>
      <c r="AV102" s="18"/>
      <c r="AW102" s="1"/>
      <c r="AX102" s="1"/>
      <c r="AY102" s="1"/>
      <c r="AZ102" s="1"/>
      <c r="BA102" s="1"/>
      <c r="BB102" s="1"/>
      <c r="BC102" s="1"/>
    </row>
    <row r="103" spans="1:55" ht="12.75">
      <c r="A103" s="18" t="s">
        <v>21</v>
      </c>
      <c r="B103" s="18">
        <v>7</v>
      </c>
      <c r="C103" s="18">
        <v>11</v>
      </c>
      <c r="D103" s="18">
        <v>12</v>
      </c>
      <c r="E103" s="18">
        <v>15</v>
      </c>
      <c r="F103" s="18">
        <v>12</v>
      </c>
      <c r="G103" s="18">
        <v>11</v>
      </c>
      <c r="H103" s="18">
        <v>10</v>
      </c>
      <c r="I103" s="18">
        <v>9</v>
      </c>
      <c r="J103" s="18">
        <v>6</v>
      </c>
      <c r="K103" s="18">
        <v>8</v>
      </c>
      <c r="L103" s="18">
        <v>9</v>
      </c>
      <c r="M103" s="18">
        <v>5</v>
      </c>
      <c r="N103" s="18">
        <v>6</v>
      </c>
      <c r="O103" s="18">
        <v>7</v>
      </c>
      <c r="P103" s="18">
        <v>8</v>
      </c>
      <c r="Q103" s="18">
        <v>9</v>
      </c>
      <c r="R103" s="18">
        <v>10</v>
      </c>
      <c r="S103" s="18">
        <v>6</v>
      </c>
      <c r="T103" s="18">
        <v>5</v>
      </c>
      <c r="U103" s="18">
        <v>5</v>
      </c>
      <c r="V103" s="18">
        <v>0</v>
      </c>
      <c r="W103" s="18">
        <v>1</v>
      </c>
      <c r="X103" s="18">
        <v>2</v>
      </c>
      <c r="Y103" s="18">
        <v>4</v>
      </c>
      <c r="Z103" s="18">
        <v>100</v>
      </c>
      <c r="AA103" s="18">
        <v>100</v>
      </c>
      <c r="AB103" s="18">
        <v>100</v>
      </c>
      <c r="AC103" s="18">
        <v>100</v>
      </c>
      <c r="AD103" s="18">
        <v>100</v>
      </c>
      <c r="AE103" s="18">
        <v>100</v>
      </c>
      <c r="AF103" s="18">
        <v>100</v>
      </c>
      <c r="AG103" s="18">
        <v>100</v>
      </c>
      <c r="AH103" s="18">
        <v>100</v>
      </c>
      <c r="AI103" s="18">
        <v>100</v>
      </c>
      <c r="AJ103" s="18">
        <v>100</v>
      </c>
      <c r="AK103" s="18">
        <v>100</v>
      </c>
      <c r="AL103" s="18">
        <v>100</v>
      </c>
      <c r="AM103" s="18">
        <v>100</v>
      </c>
      <c r="AN103" s="18">
        <v>100</v>
      </c>
      <c r="AO103" s="18">
        <v>100</v>
      </c>
      <c r="AP103" s="18">
        <v>100</v>
      </c>
      <c r="AQ103" s="18">
        <v>100</v>
      </c>
      <c r="AR103" s="18">
        <v>100</v>
      </c>
      <c r="AS103" s="18">
        <v>100</v>
      </c>
      <c r="AT103" s="18">
        <v>100</v>
      </c>
      <c r="AU103" s="1">
        <v>22</v>
      </c>
      <c r="AV103" s="1"/>
      <c r="AW103" s="1"/>
      <c r="AX103" s="1"/>
      <c r="AY103" s="1"/>
      <c r="AZ103" s="1"/>
      <c r="BA103" s="1"/>
      <c r="BB103" s="1"/>
      <c r="BC103" s="1"/>
    </row>
    <row r="104" spans="1:55" ht="12.75">
      <c r="A104" s="18" t="s">
        <v>22</v>
      </c>
      <c r="B104" s="18">
        <v>8</v>
      </c>
      <c r="C104" s="5">
        <v>12</v>
      </c>
      <c r="D104" s="18">
        <v>13</v>
      </c>
      <c r="E104" s="18">
        <v>16</v>
      </c>
      <c r="F104" s="18">
        <v>13</v>
      </c>
      <c r="G104" s="18">
        <v>12</v>
      </c>
      <c r="H104" s="18">
        <v>11</v>
      </c>
      <c r="I104" s="18">
        <v>10</v>
      </c>
      <c r="J104" s="18">
        <v>7</v>
      </c>
      <c r="K104" s="18">
        <v>9</v>
      </c>
      <c r="L104" s="18">
        <v>10</v>
      </c>
      <c r="M104" s="18">
        <v>6</v>
      </c>
      <c r="N104" s="18">
        <v>7</v>
      </c>
      <c r="O104" s="18">
        <v>8</v>
      </c>
      <c r="P104" s="18">
        <v>9</v>
      </c>
      <c r="Q104" s="18">
        <v>10</v>
      </c>
      <c r="R104" s="18">
        <v>11</v>
      </c>
      <c r="S104" s="18">
        <v>7</v>
      </c>
      <c r="T104" s="18">
        <v>6</v>
      </c>
      <c r="U104" s="18">
        <v>6</v>
      </c>
      <c r="V104" s="18">
        <v>1</v>
      </c>
      <c r="W104" s="18">
        <v>0</v>
      </c>
      <c r="X104" s="18">
        <v>1</v>
      </c>
      <c r="Y104" s="18">
        <v>3</v>
      </c>
      <c r="Z104" s="18">
        <v>100</v>
      </c>
      <c r="AA104" s="18">
        <v>100</v>
      </c>
      <c r="AB104" s="18">
        <v>100</v>
      </c>
      <c r="AC104" s="18">
        <v>100</v>
      </c>
      <c r="AD104" s="18">
        <v>100</v>
      </c>
      <c r="AE104" s="18">
        <v>100</v>
      </c>
      <c r="AF104" s="18">
        <v>100</v>
      </c>
      <c r="AG104" s="18">
        <v>100</v>
      </c>
      <c r="AH104" s="18">
        <v>100</v>
      </c>
      <c r="AI104" s="18">
        <v>100</v>
      </c>
      <c r="AJ104" s="18">
        <v>100</v>
      </c>
      <c r="AK104" s="18">
        <v>100</v>
      </c>
      <c r="AL104" s="18">
        <v>100</v>
      </c>
      <c r="AM104" s="18">
        <v>100</v>
      </c>
      <c r="AN104" s="18">
        <v>100</v>
      </c>
      <c r="AO104" s="18">
        <v>100</v>
      </c>
      <c r="AP104" s="18">
        <v>100</v>
      </c>
      <c r="AQ104" s="18">
        <v>100</v>
      </c>
      <c r="AR104" s="18">
        <v>100</v>
      </c>
      <c r="AS104" s="18">
        <v>100</v>
      </c>
      <c r="AT104" s="18">
        <v>100</v>
      </c>
      <c r="AU104" s="18">
        <v>23</v>
      </c>
      <c r="AV104" s="18"/>
      <c r="AW104" s="1"/>
      <c r="AX104" s="1"/>
      <c r="AY104" s="1"/>
      <c r="AZ104" s="1"/>
      <c r="BA104" s="1"/>
      <c r="BB104" s="1"/>
      <c r="BC104" s="1"/>
    </row>
    <row r="105" spans="1:55" ht="12.75">
      <c r="A105" s="18" t="s">
        <v>23</v>
      </c>
      <c r="B105" s="18">
        <v>7</v>
      </c>
      <c r="C105" s="18">
        <v>13</v>
      </c>
      <c r="D105" s="18">
        <v>12</v>
      </c>
      <c r="E105" s="18">
        <v>15</v>
      </c>
      <c r="F105" s="18">
        <v>12</v>
      </c>
      <c r="G105" s="18">
        <v>11</v>
      </c>
      <c r="H105" s="18">
        <v>10</v>
      </c>
      <c r="I105" s="18">
        <v>9</v>
      </c>
      <c r="J105" s="18">
        <v>8</v>
      </c>
      <c r="K105" s="18">
        <v>8</v>
      </c>
      <c r="L105" s="18">
        <v>9</v>
      </c>
      <c r="M105" s="18">
        <v>7</v>
      </c>
      <c r="N105" s="18">
        <v>6</v>
      </c>
      <c r="O105" s="18">
        <v>7</v>
      </c>
      <c r="P105" s="18">
        <v>8</v>
      </c>
      <c r="Q105" s="18">
        <v>9</v>
      </c>
      <c r="R105" s="18">
        <v>10</v>
      </c>
      <c r="S105" s="18">
        <v>6</v>
      </c>
      <c r="T105" s="18">
        <v>5</v>
      </c>
      <c r="U105" s="18">
        <v>5</v>
      </c>
      <c r="V105" s="18">
        <v>2</v>
      </c>
      <c r="W105" s="18">
        <v>1</v>
      </c>
      <c r="X105" s="18">
        <v>0</v>
      </c>
      <c r="Y105" s="18">
        <v>2</v>
      </c>
      <c r="Z105" s="18">
        <v>100</v>
      </c>
      <c r="AA105" s="18">
        <v>100</v>
      </c>
      <c r="AB105" s="18">
        <v>100</v>
      </c>
      <c r="AC105" s="18">
        <v>100</v>
      </c>
      <c r="AD105" s="18">
        <v>100</v>
      </c>
      <c r="AE105" s="18">
        <v>100</v>
      </c>
      <c r="AF105" s="18">
        <v>100</v>
      </c>
      <c r="AG105" s="18">
        <v>100</v>
      </c>
      <c r="AH105" s="18">
        <v>100</v>
      </c>
      <c r="AI105" s="18">
        <v>100</v>
      </c>
      <c r="AJ105" s="18">
        <v>100</v>
      </c>
      <c r="AK105" s="18">
        <v>100</v>
      </c>
      <c r="AL105" s="18">
        <v>100</v>
      </c>
      <c r="AM105" s="18">
        <v>100</v>
      </c>
      <c r="AN105" s="18">
        <v>100</v>
      </c>
      <c r="AO105" s="18">
        <v>100</v>
      </c>
      <c r="AP105" s="18">
        <v>100</v>
      </c>
      <c r="AQ105" s="18">
        <v>100</v>
      </c>
      <c r="AR105" s="18">
        <v>100</v>
      </c>
      <c r="AS105" s="18">
        <v>100</v>
      </c>
      <c r="AT105" s="18">
        <v>100</v>
      </c>
      <c r="AU105" s="1">
        <v>24</v>
      </c>
      <c r="AV105" s="1"/>
      <c r="AW105" s="1"/>
      <c r="AX105" s="1"/>
      <c r="AY105" s="1"/>
      <c r="AZ105" s="1"/>
      <c r="BA105" s="1"/>
      <c r="BB105" s="1"/>
      <c r="BC105" s="1"/>
    </row>
    <row r="106" spans="1:55" ht="12.75">
      <c r="A106" s="18" t="s">
        <v>24</v>
      </c>
      <c r="B106" s="18">
        <v>9</v>
      </c>
      <c r="C106" s="5">
        <v>15</v>
      </c>
      <c r="D106" s="18">
        <v>14</v>
      </c>
      <c r="E106" s="18">
        <v>15</v>
      </c>
      <c r="F106" s="18">
        <v>12</v>
      </c>
      <c r="G106" s="18">
        <v>11</v>
      </c>
      <c r="H106" s="18">
        <v>10</v>
      </c>
      <c r="I106" s="18">
        <v>9</v>
      </c>
      <c r="J106" s="18">
        <v>10</v>
      </c>
      <c r="K106" s="18">
        <v>8</v>
      </c>
      <c r="L106" s="18">
        <v>9</v>
      </c>
      <c r="M106" s="18">
        <v>9</v>
      </c>
      <c r="N106" s="18">
        <v>8</v>
      </c>
      <c r="O106" s="18">
        <v>7</v>
      </c>
      <c r="P106" s="18">
        <v>8</v>
      </c>
      <c r="Q106" s="18">
        <v>9</v>
      </c>
      <c r="R106" s="18">
        <v>10</v>
      </c>
      <c r="S106" s="18">
        <v>6</v>
      </c>
      <c r="T106" s="18">
        <v>5</v>
      </c>
      <c r="U106" s="18">
        <v>5</v>
      </c>
      <c r="V106" s="18">
        <v>4</v>
      </c>
      <c r="W106" s="18">
        <v>3</v>
      </c>
      <c r="X106" s="18">
        <v>2</v>
      </c>
      <c r="Y106" s="18">
        <v>0</v>
      </c>
      <c r="Z106" s="18">
        <v>100</v>
      </c>
      <c r="AA106" s="18">
        <v>100</v>
      </c>
      <c r="AB106" s="18">
        <v>100</v>
      </c>
      <c r="AC106" s="18">
        <v>100</v>
      </c>
      <c r="AD106" s="18">
        <v>100</v>
      </c>
      <c r="AE106" s="18">
        <v>100</v>
      </c>
      <c r="AF106" s="18">
        <v>100</v>
      </c>
      <c r="AG106" s="18">
        <v>100</v>
      </c>
      <c r="AH106" s="18">
        <v>100</v>
      </c>
      <c r="AI106" s="18">
        <v>100</v>
      </c>
      <c r="AJ106" s="18">
        <v>100</v>
      </c>
      <c r="AK106" s="18">
        <v>100</v>
      </c>
      <c r="AL106" s="18">
        <v>100</v>
      </c>
      <c r="AM106" s="18">
        <v>100</v>
      </c>
      <c r="AN106" s="18">
        <v>100</v>
      </c>
      <c r="AO106" s="18">
        <v>100</v>
      </c>
      <c r="AP106" s="18">
        <v>100</v>
      </c>
      <c r="AQ106" s="18">
        <v>100</v>
      </c>
      <c r="AR106" s="18">
        <v>100</v>
      </c>
      <c r="AS106" s="18">
        <v>100</v>
      </c>
      <c r="AT106" s="18">
        <v>100</v>
      </c>
      <c r="AU106" s="18">
        <v>25</v>
      </c>
      <c r="AV106" s="18"/>
      <c r="AW106" s="1"/>
      <c r="AX106" s="1"/>
      <c r="AY106" s="1"/>
      <c r="AZ106" s="1"/>
      <c r="BA106" s="1"/>
      <c r="BB106" s="1"/>
      <c r="BC106" s="1"/>
    </row>
    <row r="107" spans="1:55" ht="12.75">
      <c r="A107" s="1" t="s">
        <v>26</v>
      </c>
      <c r="B107" s="18">
        <v>100</v>
      </c>
      <c r="C107" s="18">
        <v>100</v>
      </c>
      <c r="D107" s="18">
        <v>100</v>
      </c>
      <c r="E107" s="18">
        <v>100</v>
      </c>
      <c r="F107" s="18">
        <v>100</v>
      </c>
      <c r="G107" s="18">
        <v>100</v>
      </c>
      <c r="H107" s="18">
        <v>100</v>
      </c>
      <c r="I107" s="18">
        <v>100</v>
      </c>
      <c r="J107" s="18">
        <v>100</v>
      </c>
      <c r="K107" s="18">
        <v>100</v>
      </c>
      <c r="L107" s="18">
        <v>100</v>
      </c>
      <c r="M107" s="18">
        <v>100</v>
      </c>
      <c r="N107" s="18">
        <v>100</v>
      </c>
      <c r="O107" s="18">
        <v>100</v>
      </c>
      <c r="P107" s="18">
        <v>100</v>
      </c>
      <c r="Q107" s="18">
        <v>100</v>
      </c>
      <c r="R107" s="18">
        <v>100</v>
      </c>
      <c r="S107" s="18">
        <v>100</v>
      </c>
      <c r="T107" s="18">
        <v>100</v>
      </c>
      <c r="U107" s="18">
        <v>100</v>
      </c>
      <c r="V107" s="18">
        <v>100</v>
      </c>
      <c r="W107" s="18">
        <v>100</v>
      </c>
      <c r="X107" s="18">
        <v>100</v>
      </c>
      <c r="Y107" s="18">
        <v>100</v>
      </c>
      <c r="Z107" s="18">
        <v>0</v>
      </c>
      <c r="AA107" s="18">
        <v>1</v>
      </c>
      <c r="AB107" s="18">
        <v>2</v>
      </c>
      <c r="AC107" s="18">
        <v>3</v>
      </c>
      <c r="AD107" s="18">
        <v>4</v>
      </c>
      <c r="AE107" s="18">
        <v>5</v>
      </c>
      <c r="AF107" s="18">
        <v>1</v>
      </c>
      <c r="AG107" s="18">
        <v>2</v>
      </c>
      <c r="AH107" s="18">
        <v>3</v>
      </c>
      <c r="AI107" s="18">
        <v>4</v>
      </c>
      <c r="AJ107" s="18">
        <v>6</v>
      </c>
      <c r="AK107" s="18">
        <v>2</v>
      </c>
      <c r="AL107" s="18">
        <v>3</v>
      </c>
      <c r="AM107" s="18">
        <v>4</v>
      </c>
      <c r="AN107" s="18">
        <v>3</v>
      </c>
      <c r="AO107" s="18">
        <v>4</v>
      </c>
      <c r="AP107" s="18">
        <v>5</v>
      </c>
      <c r="AQ107" s="18">
        <v>6</v>
      </c>
      <c r="AR107" s="18">
        <v>7</v>
      </c>
      <c r="AS107" s="18">
        <v>8</v>
      </c>
      <c r="AT107" s="18">
        <v>9</v>
      </c>
      <c r="AU107" s="1">
        <v>26</v>
      </c>
      <c r="AV107" s="1"/>
      <c r="AW107" s="1"/>
      <c r="AX107" s="1"/>
      <c r="AY107" s="1"/>
      <c r="AZ107" s="1"/>
      <c r="BA107" s="1"/>
      <c r="BB107" s="1"/>
      <c r="BC107" s="1"/>
    </row>
    <row r="108" spans="1:55" ht="12.75">
      <c r="A108" s="1" t="s">
        <v>27</v>
      </c>
      <c r="B108" s="18">
        <v>100</v>
      </c>
      <c r="C108" s="18">
        <v>100</v>
      </c>
      <c r="D108" s="18">
        <v>100</v>
      </c>
      <c r="E108" s="18">
        <v>100</v>
      </c>
      <c r="F108" s="18">
        <v>100</v>
      </c>
      <c r="G108" s="18">
        <v>100</v>
      </c>
      <c r="H108" s="18">
        <v>100</v>
      </c>
      <c r="I108" s="18">
        <v>100</v>
      </c>
      <c r="J108" s="18">
        <v>100</v>
      </c>
      <c r="K108" s="18">
        <v>100</v>
      </c>
      <c r="L108" s="18">
        <v>100</v>
      </c>
      <c r="M108" s="18">
        <v>100</v>
      </c>
      <c r="N108" s="18">
        <v>100</v>
      </c>
      <c r="O108" s="18">
        <v>100</v>
      </c>
      <c r="P108" s="18">
        <v>100</v>
      </c>
      <c r="Q108" s="18">
        <v>100</v>
      </c>
      <c r="R108" s="18">
        <v>100</v>
      </c>
      <c r="S108" s="18">
        <v>100</v>
      </c>
      <c r="T108" s="18">
        <v>100</v>
      </c>
      <c r="U108" s="18">
        <v>100</v>
      </c>
      <c r="V108" s="18">
        <v>100</v>
      </c>
      <c r="W108" s="18">
        <v>100</v>
      </c>
      <c r="X108" s="18">
        <v>100</v>
      </c>
      <c r="Y108" s="18">
        <v>100</v>
      </c>
      <c r="Z108" s="1">
        <v>1</v>
      </c>
      <c r="AA108" s="18">
        <v>0</v>
      </c>
      <c r="AB108" s="18">
        <v>1</v>
      </c>
      <c r="AC108" s="18">
        <v>2</v>
      </c>
      <c r="AD108" s="18">
        <v>3</v>
      </c>
      <c r="AE108" s="18">
        <v>4</v>
      </c>
      <c r="AF108" s="18">
        <v>2</v>
      </c>
      <c r="AG108" s="18">
        <v>1</v>
      </c>
      <c r="AH108" s="18">
        <v>2</v>
      </c>
      <c r="AI108" s="18">
        <v>3</v>
      </c>
      <c r="AJ108" s="18">
        <v>5</v>
      </c>
      <c r="AK108" s="18">
        <v>3</v>
      </c>
      <c r="AL108" s="18">
        <v>2</v>
      </c>
      <c r="AM108" s="18">
        <v>3</v>
      </c>
      <c r="AN108" s="18">
        <v>4</v>
      </c>
      <c r="AO108" s="18">
        <v>3</v>
      </c>
      <c r="AP108" s="18">
        <v>4</v>
      </c>
      <c r="AQ108" s="18">
        <v>5</v>
      </c>
      <c r="AR108" s="18">
        <v>6</v>
      </c>
      <c r="AS108" s="18">
        <v>7</v>
      </c>
      <c r="AT108" s="18">
        <v>8</v>
      </c>
      <c r="AU108" s="18">
        <v>27</v>
      </c>
      <c r="AV108" s="18"/>
      <c r="AW108" s="1"/>
      <c r="AX108" s="1"/>
      <c r="AY108" s="1"/>
      <c r="AZ108" s="1"/>
      <c r="BA108" s="1"/>
      <c r="BB108" s="1"/>
      <c r="BC108" s="1"/>
    </row>
    <row r="109" spans="1:55" ht="12.75">
      <c r="A109" s="1" t="s">
        <v>28</v>
      </c>
      <c r="B109" s="18">
        <v>100</v>
      </c>
      <c r="C109" s="18">
        <v>100</v>
      </c>
      <c r="D109" s="18">
        <v>100</v>
      </c>
      <c r="E109" s="18">
        <v>100</v>
      </c>
      <c r="F109" s="18">
        <v>100</v>
      </c>
      <c r="G109" s="18">
        <v>100</v>
      </c>
      <c r="H109" s="18">
        <v>100</v>
      </c>
      <c r="I109" s="18">
        <v>100</v>
      </c>
      <c r="J109" s="18">
        <v>100</v>
      </c>
      <c r="K109" s="18">
        <v>100</v>
      </c>
      <c r="L109" s="18">
        <v>100</v>
      </c>
      <c r="M109" s="18">
        <v>100</v>
      </c>
      <c r="N109" s="18">
        <v>100</v>
      </c>
      <c r="O109" s="18">
        <v>100</v>
      </c>
      <c r="P109" s="18">
        <v>100</v>
      </c>
      <c r="Q109" s="18">
        <v>100</v>
      </c>
      <c r="R109" s="18">
        <v>100</v>
      </c>
      <c r="S109" s="18">
        <v>100</v>
      </c>
      <c r="T109" s="18">
        <v>100</v>
      </c>
      <c r="U109" s="18">
        <v>100</v>
      </c>
      <c r="V109" s="18">
        <v>100</v>
      </c>
      <c r="W109" s="18">
        <v>100</v>
      </c>
      <c r="X109" s="18">
        <v>100</v>
      </c>
      <c r="Y109" s="18">
        <v>100</v>
      </c>
      <c r="Z109" s="1">
        <v>2</v>
      </c>
      <c r="AA109" s="1">
        <v>1</v>
      </c>
      <c r="AB109" s="18">
        <v>0</v>
      </c>
      <c r="AC109" s="18">
        <v>1</v>
      </c>
      <c r="AD109" s="18">
        <v>2</v>
      </c>
      <c r="AE109" s="18">
        <v>3</v>
      </c>
      <c r="AF109" s="18">
        <v>3</v>
      </c>
      <c r="AG109" s="18">
        <v>2</v>
      </c>
      <c r="AH109" s="18">
        <v>1</v>
      </c>
      <c r="AI109" s="18">
        <v>2</v>
      </c>
      <c r="AJ109" s="18">
        <v>4</v>
      </c>
      <c r="AK109" s="18">
        <v>4</v>
      </c>
      <c r="AL109" s="18">
        <v>3</v>
      </c>
      <c r="AM109" s="18">
        <v>2</v>
      </c>
      <c r="AN109" s="18">
        <v>5</v>
      </c>
      <c r="AO109" s="18">
        <v>4</v>
      </c>
      <c r="AP109" s="18">
        <v>3</v>
      </c>
      <c r="AQ109" s="18">
        <v>4</v>
      </c>
      <c r="AR109" s="18">
        <v>5</v>
      </c>
      <c r="AS109" s="18">
        <v>6</v>
      </c>
      <c r="AT109" s="18">
        <v>7</v>
      </c>
      <c r="AU109" s="1">
        <v>28</v>
      </c>
      <c r="AV109" s="1"/>
      <c r="AW109" s="1"/>
      <c r="AX109" s="1"/>
      <c r="AY109" s="1"/>
      <c r="AZ109" s="1"/>
      <c r="BA109" s="1"/>
      <c r="BB109" s="1"/>
      <c r="BC109" s="1"/>
    </row>
    <row r="110" spans="1:55" ht="12.75">
      <c r="A110" s="1" t="s">
        <v>29</v>
      </c>
      <c r="B110" s="18">
        <v>100</v>
      </c>
      <c r="C110" s="18">
        <v>100</v>
      </c>
      <c r="D110" s="18">
        <v>100</v>
      </c>
      <c r="E110" s="18">
        <v>100</v>
      </c>
      <c r="F110" s="18">
        <v>100</v>
      </c>
      <c r="G110" s="18">
        <v>100</v>
      </c>
      <c r="H110" s="18">
        <v>100</v>
      </c>
      <c r="I110" s="18">
        <v>100</v>
      </c>
      <c r="J110" s="18">
        <v>100</v>
      </c>
      <c r="K110" s="18">
        <v>100</v>
      </c>
      <c r="L110" s="18">
        <v>100</v>
      </c>
      <c r="M110" s="18">
        <v>100</v>
      </c>
      <c r="N110" s="18">
        <v>100</v>
      </c>
      <c r="O110" s="18">
        <v>100</v>
      </c>
      <c r="P110" s="18">
        <v>100</v>
      </c>
      <c r="Q110" s="18">
        <v>100</v>
      </c>
      <c r="R110" s="18">
        <v>100</v>
      </c>
      <c r="S110" s="18">
        <v>100</v>
      </c>
      <c r="T110" s="18">
        <v>100</v>
      </c>
      <c r="U110" s="18">
        <v>100</v>
      </c>
      <c r="V110" s="18">
        <v>100</v>
      </c>
      <c r="W110" s="18">
        <v>100</v>
      </c>
      <c r="X110" s="18">
        <v>100</v>
      </c>
      <c r="Y110" s="18">
        <v>100</v>
      </c>
      <c r="Z110" s="1">
        <v>3</v>
      </c>
      <c r="AA110" s="1">
        <v>2</v>
      </c>
      <c r="AB110" s="1">
        <v>1</v>
      </c>
      <c r="AC110" s="18">
        <v>0</v>
      </c>
      <c r="AD110" s="18">
        <v>1</v>
      </c>
      <c r="AE110" s="18">
        <v>2</v>
      </c>
      <c r="AF110" s="18">
        <v>4</v>
      </c>
      <c r="AG110" s="18">
        <v>3</v>
      </c>
      <c r="AH110" s="18">
        <v>2</v>
      </c>
      <c r="AI110" s="18">
        <v>1</v>
      </c>
      <c r="AJ110" s="18">
        <v>3</v>
      </c>
      <c r="AK110" s="18">
        <v>5</v>
      </c>
      <c r="AL110" s="18">
        <v>4</v>
      </c>
      <c r="AM110" s="18">
        <v>3</v>
      </c>
      <c r="AN110" s="18">
        <v>6</v>
      </c>
      <c r="AO110" s="18">
        <v>5</v>
      </c>
      <c r="AP110" s="18">
        <v>4</v>
      </c>
      <c r="AQ110" s="18">
        <v>3</v>
      </c>
      <c r="AR110" s="18">
        <v>4</v>
      </c>
      <c r="AS110" s="18">
        <v>5</v>
      </c>
      <c r="AT110" s="18">
        <v>6</v>
      </c>
      <c r="AU110" s="18">
        <v>29</v>
      </c>
      <c r="AV110" s="18"/>
      <c r="AW110" s="1"/>
      <c r="AX110" s="1"/>
      <c r="AY110" s="1"/>
      <c r="AZ110" s="1"/>
      <c r="BA110" s="1"/>
      <c r="BB110" s="1"/>
      <c r="BC110" s="1"/>
    </row>
    <row r="111" spans="1:55" ht="12.75">
      <c r="A111" s="1" t="s">
        <v>30</v>
      </c>
      <c r="B111" s="18">
        <v>100</v>
      </c>
      <c r="C111" s="18">
        <v>100</v>
      </c>
      <c r="D111" s="18">
        <v>100</v>
      </c>
      <c r="E111" s="18">
        <v>100</v>
      </c>
      <c r="F111" s="18">
        <v>100</v>
      </c>
      <c r="G111" s="18">
        <v>100</v>
      </c>
      <c r="H111" s="18">
        <v>100</v>
      </c>
      <c r="I111" s="18">
        <v>100</v>
      </c>
      <c r="J111" s="18">
        <v>100</v>
      </c>
      <c r="K111" s="18">
        <v>100</v>
      </c>
      <c r="L111" s="18">
        <v>100</v>
      </c>
      <c r="M111" s="18">
        <v>100</v>
      </c>
      <c r="N111" s="18">
        <v>100</v>
      </c>
      <c r="O111" s="18">
        <v>100</v>
      </c>
      <c r="P111" s="18">
        <v>100</v>
      </c>
      <c r="Q111" s="18">
        <v>100</v>
      </c>
      <c r="R111" s="18">
        <v>100</v>
      </c>
      <c r="S111" s="18">
        <v>100</v>
      </c>
      <c r="T111" s="18">
        <v>100</v>
      </c>
      <c r="U111" s="18">
        <v>100</v>
      </c>
      <c r="V111" s="18">
        <v>100</v>
      </c>
      <c r="W111" s="18">
        <v>100</v>
      </c>
      <c r="X111" s="18">
        <v>100</v>
      </c>
      <c r="Y111" s="18">
        <v>100</v>
      </c>
      <c r="Z111" s="1">
        <v>4</v>
      </c>
      <c r="AA111" s="1">
        <v>3</v>
      </c>
      <c r="AB111" s="1">
        <v>2</v>
      </c>
      <c r="AC111" s="1">
        <v>1</v>
      </c>
      <c r="AD111" s="18">
        <v>0</v>
      </c>
      <c r="AE111" s="18">
        <v>1</v>
      </c>
      <c r="AF111" s="18">
        <v>5</v>
      </c>
      <c r="AG111" s="18">
        <v>4</v>
      </c>
      <c r="AH111" s="18">
        <v>3</v>
      </c>
      <c r="AI111" s="18">
        <v>2</v>
      </c>
      <c r="AJ111" s="18">
        <v>2</v>
      </c>
      <c r="AK111" s="18">
        <v>6</v>
      </c>
      <c r="AL111" s="18">
        <v>5</v>
      </c>
      <c r="AM111" s="18">
        <v>4</v>
      </c>
      <c r="AN111" s="18">
        <v>7</v>
      </c>
      <c r="AO111" s="18">
        <v>6</v>
      </c>
      <c r="AP111" s="18">
        <v>5</v>
      </c>
      <c r="AQ111" s="18">
        <v>4</v>
      </c>
      <c r="AR111" s="18">
        <v>3</v>
      </c>
      <c r="AS111" s="18">
        <v>4</v>
      </c>
      <c r="AT111" s="18">
        <v>5</v>
      </c>
      <c r="AU111" s="1">
        <v>30</v>
      </c>
      <c r="AV111" s="1"/>
      <c r="AW111" s="1"/>
      <c r="AX111" s="1"/>
      <c r="AY111" s="1"/>
      <c r="AZ111" s="1"/>
      <c r="BA111" s="1"/>
      <c r="BB111" s="1"/>
      <c r="BC111" s="1"/>
    </row>
    <row r="112" spans="1:55" ht="12.75">
      <c r="A112" s="1" t="s">
        <v>31</v>
      </c>
      <c r="B112" s="18">
        <v>100</v>
      </c>
      <c r="C112" s="18">
        <v>100</v>
      </c>
      <c r="D112" s="18">
        <v>100</v>
      </c>
      <c r="E112" s="18">
        <v>100</v>
      </c>
      <c r="F112" s="18">
        <v>100</v>
      </c>
      <c r="G112" s="18">
        <v>100</v>
      </c>
      <c r="H112" s="18">
        <v>100</v>
      </c>
      <c r="I112" s="18">
        <v>100</v>
      </c>
      <c r="J112" s="18">
        <v>100</v>
      </c>
      <c r="K112" s="18">
        <v>100</v>
      </c>
      <c r="L112" s="18">
        <v>100</v>
      </c>
      <c r="M112" s="18">
        <v>100</v>
      </c>
      <c r="N112" s="18">
        <v>100</v>
      </c>
      <c r="O112" s="18">
        <v>100</v>
      </c>
      <c r="P112" s="18">
        <v>100</v>
      </c>
      <c r="Q112" s="18">
        <v>100</v>
      </c>
      <c r="R112" s="18">
        <v>100</v>
      </c>
      <c r="S112" s="18">
        <v>100</v>
      </c>
      <c r="T112" s="18">
        <v>100</v>
      </c>
      <c r="U112" s="18">
        <v>100</v>
      </c>
      <c r="V112" s="18">
        <v>100</v>
      </c>
      <c r="W112" s="18">
        <v>100</v>
      </c>
      <c r="X112" s="18">
        <v>100</v>
      </c>
      <c r="Y112" s="18">
        <v>100</v>
      </c>
      <c r="Z112" s="1">
        <v>5</v>
      </c>
      <c r="AA112" s="1">
        <v>4</v>
      </c>
      <c r="AB112" s="1">
        <v>3</v>
      </c>
      <c r="AC112" s="1">
        <v>2</v>
      </c>
      <c r="AD112" s="1">
        <v>1</v>
      </c>
      <c r="AE112" s="18">
        <v>0</v>
      </c>
      <c r="AF112" s="18">
        <v>6</v>
      </c>
      <c r="AG112" s="18">
        <v>5</v>
      </c>
      <c r="AH112" s="18">
        <v>4</v>
      </c>
      <c r="AI112" s="18">
        <v>3</v>
      </c>
      <c r="AJ112" s="18">
        <v>1</v>
      </c>
      <c r="AK112" s="18">
        <v>7</v>
      </c>
      <c r="AL112" s="18">
        <v>6</v>
      </c>
      <c r="AM112" s="18">
        <v>5</v>
      </c>
      <c r="AN112" s="18">
        <v>8</v>
      </c>
      <c r="AO112" s="18">
        <v>7</v>
      </c>
      <c r="AP112" s="18">
        <v>6</v>
      </c>
      <c r="AQ112" s="18">
        <v>5</v>
      </c>
      <c r="AR112" s="18">
        <v>4</v>
      </c>
      <c r="AS112" s="18">
        <v>3</v>
      </c>
      <c r="AT112" s="18">
        <v>4</v>
      </c>
      <c r="AU112" s="18">
        <v>31</v>
      </c>
      <c r="AV112" s="18"/>
      <c r="AW112" s="1"/>
      <c r="AX112" s="1"/>
      <c r="AY112" s="1"/>
      <c r="AZ112" s="1"/>
      <c r="BA112" s="1"/>
      <c r="BB112" s="1"/>
      <c r="BC112" s="1"/>
    </row>
    <row r="113" spans="1:55" ht="12.75">
      <c r="A113" s="1" t="s">
        <v>32</v>
      </c>
      <c r="B113" s="18">
        <v>100</v>
      </c>
      <c r="C113" s="18">
        <v>100</v>
      </c>
      <c r="D113" s="18">
        <v>100</v>
      </c>
      <c r="E113" s="18">
        <v>100</v>
      </c>
      <c r="F113" s="18">
        <v>100</v>
      </c>
      <c r="G113" s="18">
        <v>100</v>
      </c>
      <c r="H113" s="18">
        <v>100</v>
      </c>
      <c r="I113" s="18">
        <v>100</v>
      </c>
      <c r="J113" s="18">
        <v>100</v>
      </c>
      <c r="K113" s="18">
        <v>100</v>
      </c>
      <c r="L113" s="18">
        <v>100</v>
      </c>
      <c r="M113" s="18">
        <v>100</v>
      </c>
      <c r="N113" s="18">
        <v>100</v>
      </c>
      <c r="O113" s="18">
        <v>100</v>
      </c>
      <c r="P113" s="18">
        <v>100</v>
      </c>
      <c r="Q113" s="18">
        <v>100</v>
      </c>
      <c r="R113" s="18">
        <v>100</v>
      </c>
      <c r="S113" s="18">
        <v>100</v>
      </c>
      <c r="T113" s="18">
        <v>100</v>
      </c>
      <c r="U113" s="18">
        <v>100</v>
      </c>
      <c r="V113" s="18">
        <v>100</v>
      </c>
      <c r="W113" s="18">
        <v>100</v>
      </c>
      <c r="X113" s="18">
        <v>100</v>
      </c>
      <c r="Y113" s="18">
        <v>100</v>
      </c>
      <c r="Z113" s="1">
        <v>1</v>
      </c>
      <c r="AA113" s="1">
        <v>2</v>
      </c>
      <c r="AB113" s="1">
        <v>3</v>
      </c>
      <c r="AC113" s="1">
        <v>4</v>
      </c>
      <c r="AD113" s="1">
        <v>5</v>
      </c>
      <c r="AE113" s="1">
        <v>6</v>
      </c>
      <c r="AF113" s="18">
        <v>0</v>
      </c>
      <c r="AG113" s="18">
        <v>1</v>
      </c>
      <c r="AH113" s="18">
        <v>2</v>
      </c>
      <c r="AI113" s="18">
        <v>3</v>
      </c>
      <c r="AJ113" s="18">
        <v>5</v>
      </c>
      <c r="AK113" s="18">
        <v>1</v>
      </c>
      <c r="AL113" s="18">
        <v>2</v>
      </c>
      <c r="AM113" s="18">
        <v>3</v>
      </c>
      <c r="AN113" s="18">
        <v>2</v>
      </c>
      <c r="AO113" s="18">
        <v>3</v>
      </c>
      <c r="AP113" s="18">
        <v>4</v>
      </c>
      <c r="AQ113" s="18">
        <v>5</v>
      </c>
      <c r="AR113" s="18">
        <v>6</v>
      </c>
      <c r="AS113" s="18">
        <v>7</v>
      </c>
      <c r="AT113" s="18">
        <v>8</v>
      </c>
      <c r="AU113" s="1">
        <v>32</v>
      </c>
      <c r="AV113" s="1"/>
      <c r="AW113" s="1"/>
      <c r="AX113" s="1"/>
      <c r="AY113" s="1"/>
      <c r="AZ113" s="1"/>
      <c r="BA113" s="1"/>
      <c r="BB113" s="1"/>
      <c r="BC113" s="1"/>
    </row>
    <row r="114" spans="1:55" ht="12.75">
      <c r="A114" s="1" t="s">
        <v>33</v>
      </c>
      <c r="B114" s="18">
        <v>100</v>
      </c>
      <c r="C114" s="18">
        <v>100</v>
      </c>
      <c r="D114" s="18">
        <v>100</v>
      </c>
      <c r="E114" s="18">
        <v>100</v>
      </c>
      <c r="F114" s="18">
        <v>100</v>
      </c>
      <c r="G114" s="18">
        <v>100</v>
      </c>
      <c r="H114" s="18">
        <v>100</v>
      </c>
      <c r="I114" s="18">
        <v>100</v>
      </c>
      <c r="J114" s="18">
        <v>100</v>
      </c>
      <c r="K114" s="18">
        <v>100</v>
      </c>
      <c r="L114" s="18">
        <v>100</v>
      </c>
      <c r="M114" s="18">
        <v>100</v>
      </c>
      <c r="N114" s="18">
        <v>100</v>
      </c>
      <c r="O114" s="18">
        <v>100</v>
      </c>
      <c r="P114" s="18">
        <v>100</v>
      </c>
      <c r="Q114" s="18">
        <v>100</v>
      </c>
      <c r="R114" s="18">
        <v>100</v>
      </c>
      <c r="S114" s="18">
        <v>100</v>
      </c>
      <c r="T114" s="18">
        <v>100</v>
      </c>
      <c r="U114" s="18">
        <v>100</v>
      </c>
      <c r="V114" s="18">
        <v>100</v>
      </c>
      <c r="W114" s="18">
        <v>100</v>
      </c>
      <c r="X114" s="18">
        <v>100</v>
      </c>
      <c r="Y114" s="18">
        <v>100</v>
      </c>
      <c r="Z114" s="1">
        <v>2</v>
      </c>
      <c r="AA114" s="1">
        <v>1</v>
      </c>
      <c r="AB114" s="1">
        <v>2</v>
      </c>
      <c r="AC114" s="1">
        <v>3</v>
      </c>
      <c r="AD114" s="1">
        <v>4</v>
      </c>
      <c r="AE114" s="1">
        <v>5</v>
      </c>
      <c r="AF114" s="1">
        <v>1</v>
      </c>
      <c r="AG114" s="18">
        <v>0</v>
      </c>
      <c r="AH114" s="18">
        <v>1</v>
      </c>
      <c r="AI114" s="18">
        <v>2</v>
      </c>
      <c r="AJ114" s="18">
        <v>4</v>
      </c>
      <c r="AK114" s="18">
        <v>2</v>
      </c>
      <c r="AL114" s="18">
        <v>1</v>
      </c>
      <c r="AM114" s="18">
        <v>2</v>
      </c>
      <c r="AN114" s="18">
        <v>3</v>
      </c>
      <c r="AO114" s="18">
        <v>2</v>
      </c>
      <c r="AP114" s="18">
        <v>3</v>
      </c>
      <c r="AQ114" s="18">
        <v>4</v>
      </c>
      <c r="AR114" s="18">
        <v>5</v>
      </c>
      <c r="AS114" s="18">
        <v>6</v>
      </c>
      <c r="AT114" s="18">
        <v>7</v>
      </c>
      <c r="AU114" s="18">
        <v>33</v>
      </c>
      <c r="AV114" s="18"/>
      <c r="AW114" s="1"/>
      <c r="AX114" s="1"/>
      <c r="AY114" s="1"/>
      <c r="AZ114" s="1"/>
      <c r="BA114" s="1"/>
      <c r="BB114" s="1"/>
      <c r="BC114" s="1"/>
    </row>
    <row r="115" spans="1:55" ht="12.75">
      <c r="A115" s="1" t="s">
        <v>34</v>
      </c>
      <c r="B115" s="18">
        <v>100</v>
      </c>
      <c r="C115" s="18">
        <v>100</v>
      </c>
      <c r="D115" s="18">
        <v>100</v>
      </c>
      <c r="E115" s="18">
        <v>100</v>
      </c>
      <c r="F115" s="18">
        <v>100</v>
      </c>
      <c r="G115" s="18">
        <v>100</v>
      </c>
      <c r="H115" s="18">
        <v>100</v>
      </c>
      <c r="I115" s="18">
        <v>100</v>
      </c>
      <c r="J115" s="18">
        <v>100</v>
      </c>
      <c r="K115" s="18">
        <v>100</v>
      </c>
      <c r="L115" s="18">
        <v>100</v>
      </c>
      <c r="M115" s="18">
        <v>100</v>
      </c>
      <c r="N115" s="18">
        <v>100</v>
      </c>
      <c r="O115" s="18">
        <v>100</v>
      </c>
      <c r="P115" s="18">
        <v>100</v>
      </c>
      <c r="Q115" s="18">
        <v>100</v>
      </c>
      <c r="R115" s="18">
        <v>100</v>
      </c>
      <c r="S115" s="18">
        <v>100</v>
      </c>
      <c r="T115" s="18">
        <v>100</v>
      </c>
      <c r="U115" s="18">
        <v>100</v>
      </c>
      <c r="V115" s="18">
        <v>100</v>
      </c>
      <c r="W115" s="18">
        <v>100</v>
      </c>
      <c r="X115" s="18">
        <v>100</v>
      </c>
      <c r="Y115" s="18">
        <v>100</v>
      </c>
      <c r="Z115" s="1">
        <v>3</v>
      </c>
      <c r="AA115" s="1">
        <v>2</v>
      </c>
      <c r="AB115" s="1">
        <v>1</v>
      </c>
      <c r="AC115" s="1">
        <v>2</v>
      </c>
      <c r="AD115" s="1">
        <v>3</v>
      </c>
      <c r="AE115" s="1">
        <v>4</v>
      </c>
      <c r="AF115" s="1">
        <v>2</v>
      </c>
      <c r="AG115" s="1">
        <v>1</v>
      </c>
      <c r="AH115" s="18">
        <v>0</v>
      </c>
      <c r="AI115" s="18">
        <v>1</v>
      </c>
      <c r="AJ115" s="18">
        <v>3</v>
      </c>
      <c r="AK115" s="18">
        <v>3</v>
      </c>
      <c r="AL115" s="18">
        <v>2</v>
      </c>
      <c r="AM115" s="18">
        <v>1</v>
      </c>
      <c r="AN115" s="18">
        <v>4</v>
      </c>
      <c r="AO115" s="18">
        <v>3</v>
      </c>
      <c r="AP115" s="18">
        <v>2</v>
      </c>
      <c r="AQ115" s="18">
        <v>3</v>
      </c>
      <c r="AR115" s="18">
        <v>4</v>
      </c>
      <c r="AS115" s="18">
        <v>5</v>
      </c>
      <c r="AT115" s="18">
        <v>6</v>
      </c>
      <c r="AU115" s="1">
        <v>34</v>
      </c>
      <c r="AV115" s="1"/>
      <c r="AW115" s="1"/>
      <c r="AX115" s="1"/>
      <c r="AY115" s="1"/>
      <c r="AZ115" s="1"/>
      <c r="BA115" s="1"/>
      <c r="BB115" s="1"/>
      <c r="BC115" s="1"/>
    </row>
    <row r="116" spans="1:55" ht="12.75">
      <c r="A116" s="1" t="s">
        <v>35</v>
      </c>
      <c r="B116" s="18">
        <v>100</v>
      </c>
      <c r="C116" s="18">
        <v>100</v>
      </c>
      <c r="D116" s="18">
        <v>100</v>
      </c>
      <c r="E116" s="18">
        <v>100</v>
      </c>
      <c r="F116" s="18">
        <v>100</v>
      </c>
      <c r="G116" s="18">
        <v>100</v>
      </c>
      <c r="H116" s="18">
        <v>100</v>
      </c>
      <c r="I116" s="18">
        <v>100</v>
      </c>
      <c r="J116" s="18">
        <v>100</v>
      </c>
      <c r="K116" s="18">
        <v>100</v>
      </c>
      <c r="L116" s="18">
        <v>100</v>
      </c>
      <c r="M116" s="18">
        <v>100</v>
      </c>
      <c r="N116" s="18">
        <v>100</v>
      </c>
      <c r="O116" s="18">
        <v>100</v>
      </c>
      <c r="P116" s="18">
        <v>100</v>
      </c>
      <c r="Q116" s="18">
        <v>100</v>
      </c>
      <c r="R116" s="18">
        <v>100</v>
      </c>
      <c r="S116" s="18">
        <v>100</v>
      </c>
      <c r="T116" s="18">
        <v>100</v>
      </c>
      <c r="U116" s="18">
        <v>100</v>
      </c>
      <c r="V116" s="18">
        <v>100</v>
      </c>
      <c r="W116" s="18">
        <v>100</v>
      </c>
      <c r="X116" s="18">
        <v>100</v>
      </c>
      <c r="Y116" s="18">
        <v>100</v>
      </c>
      <c r="Z116" s="1">
        <v>4</v>
      </c>
      <c r="AA116" s="1">
        <v>3</v>
      </c>
      <c r="AB116" s="1">
        <v>2</v>
      </c>
      <c r="AC116" s="1">
        <v>1</v>
      </c>
      <c r="AD116" s="1">
        <v>2</v>
      </c>
      <c r="AE116" s="1">
        <v>3</v>
      </c>
      <c r="AF116" s="1">
        <v>3</v>
      </c>
      <c r="AG116" s="1">
        <v>2</v>
      </c>
      <c r="AH116" s="1">
        <v>1</v>
      </c>
      <c r="AI116" s="18">
        <v>0</v>
      </c>
      <c r="AJ116" s="18">
        <v>2</v>
      </c>
      <c r="AK116" s="18">
        <v>4</v>
      </c>
      <c r="AL116" s="18">
        <v>3</v>
      </c>
      <c r="AM116" s="18">
        <v>2</v>
      </c>
      <c r="AN116" s="18">
        <v>5</v>
      </c>
      <c r="AO116" s="18">
        <v>4</v>
      </c>
      <c r="AP116" s="18">
        <v>3</v>
      </c>
      <c r="AQ116" s="18">
        <v>2</v>
      </c>
      <c r="AR116" s="18">
        <v>3</v>
      </c>
      <c r="AS116" s="18">
        <v>4</v>
      </c>
      <c r="AT116" s="18">
        <v>5</v>
      </c>
      <c r="AU116" s="18">
        <v>35</v>
      </c>
      <c r="AV116" s="18"/>
      <c r="AW116" s="1"/>
      <c r="AX116" s="1"/>
      <c r="AY116" s="1"/>
      <c r="AZ116" s="1"/>
      <c r="BA116" s="1"/>
      <c r="BB116" s="1"/>
      <c r="BC116" s="1"/>
    </row>
    <row r="117" spans="1:55" ht="12.75">
      <c r="A117" s="1" t="s">
        <v>36</v>
      </c>
      <c r="B117" s="18">
        <v>100</v>
      </c>
      <c r="C117" s="18">
        <v>100</v>
      </c>
      <c r="D117" s="18">
        <v>100</v>
      </c>
      <c r="E117" s="18">
        <v>100</v>
      </c>
      <c r="F117" s="18">
        <v>100</v>
      </c>
      <c r="G117" s="18">
        <v>100</v>
      </c>
      <c r="H117" s="18">
        <v>100</v>
      </c>
      <c r="I117" s="18">
        <v>100</v>
      </c>
      <c r="J117" s="18">
        <v>100</v>
      </c>
      <c r="K117" s="18">
        <v>100</v>
      </c>
      <c r="L117" s="18">
        <v>100</v>
      </c>
      <c r="M117" s="18">
        <v>100</v>
      </c>
      <c r="N117" s="18">
        <v>100</v>
      </c>
      <c r="O117" s="18">
        <v>100</v>
      </c>
      <c r="P117" s="18">
        <v>100</v>
      </c>
      <c r="Q117" s="18">
        <v>100</v>
      </c>
      <c r="R117" s="18">
        <v>100</v>
      </c>
      <c r="S117" s="18">
        <v>100</v>
      </c>
      <c r="T117" s="18">
        <v>100</v>
      </c>
      <c r="U117" s="18">
        <v>100</v>
      </c>
      <c r="V117" s="18">
        <v>100</v>
      </c>
      <c r="W117" s="18">
        <v>100</v>
      </c>
      <c r="X117" s="18">
        <v>100</v>
      </c>
      <c r="Y117" s="18">
        <v>100</v>
      </c>
      <c r="Z117" s="1">
        <v>6</v>
      </c>
      <c r="AA117" s="1">
        <v>5</v>
      </c>
      <c r="AB117" s="1">
        <v>4</v>
      </c>
      <c r="AC117" s="1">
        <v>3</v>
      </c>
      <c r="AD117" s="1">
        <v>2</v>
      </c>
      <c r="AE117" s="1">
        <v>1</v>
      </c>
      <c r="AF117" s="1">
        <v>5</v>
      </c>
      <c r="AG117" s="1">
        <v>4</v>
      </c>
      <c r="AH117" s="1">
        <v>3</v>
      </c>
      <c r="AI117" s="1">
        <v>2</v>
      </c>
      <c r="AJ117" s="18">
        <v>0</v>
      </c>
      <c r="AK117" s="18">
        <v>5</v>
      </c>
      <c r="AL117" s="18">
        <v>4</v>
      </c>
      <c r="AM117" s="18">
        <v>3</v>
      </c>
      <c r="AN117" s="18">
        <v>8</v>
      </c>
      <c r="AO117" s="18">
        <v>7</v>
      </c>
      <c r="AP117" s="18">
        <v>6</v>
      </c>
      <c r="AQ117" s="18">
        <v>5</v>
      </c>
      <c r="AR117" s="18">
        <v>4</v>
      </c>
      <c r="AS117" s="18">
        <v>3</v>
      </c>
      <c r="AT117" s="18">
        <v>4</v>
      </c>
      <c r="AU117" s="1">
        <v>36</v>
      </c>
      <c r="AV117" s="1"/>
      <c r="AW117" s="1"/>
      <c r="AX117" s="1"/>
      <c r="AY117" s="1"/>
      <c r="AZ117" s="1"/>
      <c r="BA117" s="1"/>
      <c r="BB117" s="1"/>
      <c r="BC117" s="1"/>
    </row>
    <row r="118" spans="1:55" ht="12.75">
      <c r="A118" s="1" t="s">
        <v>37</v>
      </c>
      <c r="B118" s="18">
        <v>100</v>
      </c>
      <c r="C118" s="18">
        <v>100</v>
      </c>
      <c r="D118" s="18">
        <v>100</v>
      </c>
      <c r="E118" s="18">
        <v>100</v>
      </c>
      <c r="F118" s="18">
        <v>100</v>
      </c>
      <c r="G118" s="18">
        <v>100</v>
      </c>
      <c r="H118" s="18">
        <v>100</v>
      </c>
      <c r="I118" s="18">
        <v>100</v>
      </c>
      <c r="J118" s="18">
        <v>100</v>
      </c>
      <c r="K118" s="18">
        <v>100</v>
      </c>
      <c r="L118" s="18">
        <v>100</v>
      </c>
      <c r="M118" s="18">
        <v>100</v>
      </c>
      <c r="N118" s="18">
        <v>100</v>
      </c>
      <c r="O118" s="18">
        <v>100</v>
      </c>
      <c r="P118" s="18">
        <v>100</v>
      </c>
      <c r="Q118" s="18">
        <v>100</v>
      </c>
      <c r="R118" s="18">
        <v>100</v>
      </c>
      <c r="S118" s="18">
        <v>100</v>
      </c>
      <c r="T118" s="18">
        <v>100</v>
      </c>
      <c r="U118" s="18">
        <v>100</v>
      </c>
      <c r="V118" s="18">
        <v>100</v>
      </c>
      <c r="W118" s="18">
        <v>100</v>
      </c>
      <c r="X118" s="18">
        <v>100</v>
      </c>
      <c r="Y118" s="18">
        <v>100</v>
      </c>
      <c r="Z118" s="1">
        <v>2</v>
      </c>
      <c r="AA118" s="1">
        <v>3</v>
      </c>
      <c r="AB118" s="1">
        <v>4</v>
      </c>
      <c r="AC118" s="1">
        <v>5</v>
      </c>
      <c r="AD118" s="1">
        <v>6</v>
      </c>
      <c r="AE118" s="1">
        <v>7</v>
      </c>
      <c r="AF118" s="1">
        <v>1</v>
      </c>
      <c r="AG118" s="1">
        <v>2</v>
      </c>
      <c r="AH118" s="1">
        <v>3</v>
      </c>
      <c r="AI118" s="1">
        <v>4</v>
      </c>
      <c r="AJ118" s="1">
        <v>5</v>
      </c>
      <c r="AK118" s="18">
        <v>0</v>
      </c>
      <c r="AL118" s="18">
        <v>1</v>
      </c>
      <c r="AM118" s="18">
        <v>2</v>
      </c>
      <c r="AN118" s="18">
        <v>1</v>
      </c>
      <c r="AO118" s="18">
        <v>2</v>
      </c>
      <c r="AP118" s="18">
        <v>3</v>
      </c>
      <c r="AQ118" s="18">
        <v>4</v>
      </c>
      <c r="AR118" s="18">
        <v>5</v>
      </c>
      <c r="AS118" s="18">
        <v>6</v>
      </c>
      <c r="AT118" s="18">
        <v>7</v>
      </c>
      <c r="AU118" s="18">
        <v>37</v>
      </c>
      <c r="AV118" s="18"/>
      <c r="AW118" s="1"/>
      <c r="AX118" s="1"/>
      <c r="AY118" s="1"/>
      <c r="AZ118" s="1"/>
      <c r="BA118" s="1"/>
      <c r="BB118" s="1"/>
      <c r="BC118" s="1"/>
    </row>
    <row r="119" spans="1:55" ht="12.75">
      <c r="A119" s="1" t="s">
        <v>38</v>
      </c>
      <c r="B119" s="18">
        <v>100</v>
      </c>
      <c r="C119" s="18">
        <v>100</v>
      </c>
      <c r="D119" s="18">
        <v>100</v>
      </c>
      <c r="E119" s="18">
        <v>100</v>
      </c>
      <c r="F119" s="18">
        <v>100</v>
      </c>
      <c r="G119" s="18">
        <v>100</v>
      </c>
      <c r="H119" s="18">
        <v>100</v>
      </c>
      <c r="I119" s="18">
        <v>100</v>
      </c>
      <c r="J119" s="18">
        <v>100</v>
      </c>
      <c r="K119" s="18">
        <v>100</v>
      </c>
      <c r="L119" s="18">
        <v>100</v>
      </c>
      <c r="M119" s="18">
        <v>100</v>
      </c>
      <c r="N119" s="18">
        <v>100</v>
      </c>
      <c r="O119" s="18">
        <v>100</v>
      </c>
      <c r="P119" s="18">
        <v>100</v>
      </c>
      <c r="Q119" s="18">
        <v>100</v>
      </c>
      <c r="R119" s="18">
        <v>100</v>
      </c>
      <c r="S119" s="18">
        <v>100</v>
      </c>
      <c r="T119" s="18">
        <v>100</v>
      </c>
      <c r="U119" s="18">
        <v>100</v>
      </c>
      <c r="V119" s="18">
        <v>100</v>
      </c>
      <c r="W119" s="18">
        <v>100</v>
      </c>
      <c r="X119" s="18">
        <v>100</v>
      </c>
      <c r="Y119" s="18">
        <v>100</v>
      </c>
      <c r="Z119" s="1">
        <v>3</v>
      </c>
      <c r="AA119" s="1">
        <v>2</v>
      </c>
      <c r="AB119" s="1">
        <v>3</v>
      </c>
      <c r="AC119" s="1">
        <v>4</v>
      </c>
      <c r="AD119" s="1">
        <v>5</v>
      </c>
      <c r="AE119" s="1">
        <v>6</v>
      </c>
      <c r="AF119" s="1">
        <v>2</v>
      </c>
      <c r="AG119" s="1">
        <v>1</v>
      </c>
      <c r="AH119" s="1">
        <v>2</v>
      </c>
      <c r="AI119" s="1">
        <v>3</v>
      </c>
      <c r="AJ119" s="1">
        <v>4</v>
      </c>
      <c r="AK119" s="1">
        <v>1</v>
      </c>
      <c r="AL119" s="18">
        <v>0</v>
      </c>
      <c r="AM119" s="18">
        <v>1</v>
      </c>
      <c r="AN119" s="18">
        <v>2</v>
      </c>
      <c r="AO119" s="18">
        <v>1</v>
      </c>
      <c r="AP119" s="18">
        <v>2</v>
      </c>
      <c r="AQ119" s="18">
        <v>3</v>
      </c>
      <c r="AR119" s="18">
        <v>4</v>
      </c>
      <c r="AS119" s="18">
        <v>5</v>
      </c>
      <c r="AT119" s="18">
        <v>6</v>
      </c>
      <c r="AU119" s="1">
        <v>38</v>
      </c>
      <c r="AV119" s="1"/>
      <c r="AW119" s="1"/>
      <c r="AX119" s="1"/>
      <c r="AY119" s="1"/>
      <c r="AZ119" s="1"/>
      <c r="BA119" s="1"/>
      <c r="BB119" s="1"/>
      <c r="BC119" s="1"/>
    </row>
    <row r="120" spans="1:55" ht="12.75">
      <c r="A120" s="1" t="s">
        <v>39</v>
      </c>
      <c r="B120" s="18">
        <v>100</v>
      </c>
      <c r="C120" s="18">
        <v>100</v>
      </c>
      <c r="D120" s="18">
        <v>100</v>
      </c>
      <c r="E120" s="18">
        <v>100</v>
      </c>
      <c r="F120" s="18">
        <v>100</v>
      </c>
      <c r="G120" s="18">
        <v>100</v>
      </c>
      <c r="H120" s="18">
        <v>100</v>
      </c>
      <c r="I120" s="18">
        <v>100</v>
      </c>
      <c r="J120" s="18">
        <v>100</v>
      </c>
      <c r="K120" s="18">
        <v>100</v>
      </c>
      <c r="L120" s="18">
        <v>100</v>
      </c>
      <c r="M120" s="18">
        <v>100</v>
      </c>
      <c r="N120" s="18">
        <v>100</v>
      </c>
      <c r="O120" s="18">
        <v>100</v>
      </c>
      <c r="P120" s="18">
        <v>100</v>
      </c>
      <c r="Q120" s="18">
        <v>100</v>
      </c>
      <c r="R120" s="18">
        <v>100</v>
      </c>
      <c r="S120" s="18">
        <v>100</v>
      </c>
      <c r="T120" s="18">
        <v>100</v>
      </c>
      <c r="U120" s="18">
        <v>100</v>
      </c>
      <c r="V120" s="18">
        <v>100</v>
      </c>
      <c r="W120" s="18">
        <v>100</v>
      </c>
      <c r="X120" s="18">
        <v>100</v>
      </c>
      <c r="Y120" s="18">
        <v>100</v>
      </c>
      <c r="Z120" s="1">
        <v>4</v>
      </c>
      <c r="AA120" s="1">
        <v>3</v>
      </c>
      <c r="AB120" s="1">
        <v>2</v>
      </c>
      <c r="AC120" s="1">
        <v>3</v>
      </c>
      <c r="AD120" s="1">
        <v>4</v>
      </c>
      <c r="AE120" s="1">
        <v>5</v>
      </c>
      <c r="AF120" s="1">
        <v>3</v>
      </c>
      <c r="AG120" s="1">
        <v>2</v>
      </c>
      <c r="AH120" s="1">
        <v>1</v>
      </c>
      <c r="AI120" s="1">
        <v>2</v>
      </c>
      <c r="AJ120" s="1">
        <v>3</v>
      </c>
      <c r="AK120" s="1">
        <v>2</v>
      </c>
      <c r="AL120" s="1">
        <v>1</v>
      </c>
      <c r="AM120" s="18">
        <v>0</v>
      </c>
      <c r="AN120" s="18">
        <v>3</v>
      </c>
      <c r="AO120" s="18">
        <v>2</v>
      </c>
      <c r="AP120" s="18">
        <v>1</v>
      </c>
      <c r="AQ120" s="18">
        <v>2</v>
      </c>
      <c r="AR120" s="18">
        <v>3</v>
      </c>
      <c r="AS120" s="18">
        <v>4</v>
      </c>
      <c r="AT120" s="18">
        <v>5</v>
      </c>
      <c r="AU120" s="18">
        <v>39</v>
      </c>
      <c r="AV120" s="18"/>
      <c r="AW120" s="1"/>
      <c r="AX120" s="1"/>
      <c r="AY120" s="1"/>
      <c r="AZ120" s="1"/>
      <c r="BA120" s="1"/>
      <c r="BB120" s="1"/>
      <c r="BC120" s="1"/>
    </row>
    <row r="121" spans="1:55" ht="12.75">
      <c r="A121" s="1" t="s">
        <v>40</v>
      </c>
      <c r="B121" s="18">
        <v>100</v>
      </c>
      <c r="C121" s="18">
        <v>100</v>
      </c>
      <c r="D121" s="18">
        <v>100</v>
      </c>
      <c r="E121" s="18">
        <v>100</v>
      </c>
      <c r="F121" s="18">
        <v>100</v>
      </c>
      <c r="G121" s="18">
        <v>100</v>
      </c>
      <c r="H121" s="18">
        <v>100</v>
      </c>
      <c r="I121" s="18">
        <v>100</v>
      </c>
      <c r="J121" s="18">
        <v>100</v>
      </c>
      <c r="K121" s="18">
        <v>100</v>
      </c>
      <c r="L121" s="18">
        <v>100</v>
      </c>
      <c r="M121" s="18">
        <v>100</v>
      </c>
      <c r="N121" s="18">
        <v>100</v>
      </c>
      <c r="O121" s="18">
        <v>100</v>
      </c>
      <c r="P121" s="18">
        <v>100</v>
      </c>
      <c r="Q121" s="18">
        <v>100</v>
      </c>
      <c r="R121" s="18">
        <v>100</v>
      </c>
      <c r="S121" s="18">
        <v>100</v>
      </c>
      <c r="T121" s="18">
        <v>100</v>
      </c>
      <c r="U121" s="18">
        <v>100</v>
      </c>
      <c r="V121" s="18">
        <v>100</v>
      </c>
      <c r="W121" s="18">
        <v>100</v>
      </c>
      <c r="X121" s="18">
        <v>100</v>
      </c>
      <c r="Y121" s="18">
        <v>100</v>
      </c>
      <c r="Z121" s="1">
        <v>3</v>
      </c>
      <c r="AA121" s="1">
        <v>4</v>
      </c>
      <c r="AB121" s="1">
        <v>5</v>
      </c>
      <c r="AC121" s="1">
        <v>6</v>
      </c>
      <c r="AD121" s="1">
        <v>7</v>
      </c>
      <c r="AE121" s="1">
        <v>8</v>
      </c>
      <c r="AF121" s="1">
        <v>2</v>
      </c>
      <c r="AG121" s="1">
        <v>3</v>
      </c>
      <c r="AH121" s="1">
        <v>4</v>
      </c>
      <c r="AI121" s="1">
        <v>5</v>
      </c>
      <c r="AJ121" s="1">
        <v>8</v>
      </c>
      <c r="AK121" s="1">
        <v>1</v>
      </c>
      <c r="AL121" s="1">
        <v>2</v>
      </c>
      <c r="AM121" s="1">
        <v>3</v>
      </c>
      <c r="AN121" s="18">
        <v>0</v>
      </c>
      <c r="AO121" s="18">
        <v>1</v>
      </c>
      <c r="AP121" s="18">
        <v>2</v>
      </c>
      <c r="AQ121" s="18">
        <v>3</v>
      </c>
      <c r="AR121" s="18">
        <v>4</v>
      </c>
      <c r="AS121" s="18">
        <v>5</v>
      </c>
      <c r="AT121" s="18">
        <v>6</v>
      </c>
      <c r="AU121" s="1">
        <v>40</v>
      </c>
      <c r="AV121" s="1"/>
      <c r="AW121" s="1"/>
      <c r="AX121" s="1"/>
      <c r="AY121" s="1"/>
      <c r="AZ121" s="1"/>
      <c r="BA121" s="1"/>
      <c r="BB121" s="1"/>
      <c r="BC121" s="1"/>
    </row>
    <row r="122" spans="1:55" ht="12.75">
      <c r="A122" s="1" t="s">
        <v>41</v>
      </c>
      <c r="B122" s="18">
        <v>100</v>
      </c>
      <c r="C122" s="18">
        <v>100</v>
      </c>
      <c r="D122" s="18">
        <v>100</v>
      </c>
      <c r="E122" s="18">
        <v>100</v>
      </c>
      <c r="F122" s="18">
        <v>100</v>
      </c>
      <c r="G122" s="18">
        <v>100</v>
      </c>
      <c r="H122" s="18">
        <v>100</v>
      </c>
      <c r="I122" s="18">
        <v>100</v>
      </c>
      <c r="J122" s="18">
        <v>100</v>
      </c>
      <c r="K122" s="18">
        <v>100</v>
      </c>
      <c r="L122" s="18">
        <v>100</v>
      </c>
      <c r="M122" s="18">
        <v>100</v>
      </c>
      <c r="N122" s="18">
        <v>100</v>
      </c>
      <c r="O122" s="18">
        <v>100</v>
      </c>
      <c r="P122" s="18">
        <v>100</v>
      </c>
      <c r="Q122" s="18">
        <v>100</v>
      </c>
      <c r="R122" s="18">
        <v>100</v>
      </c>
      <c r="S122" s="18">
        <v>100</v>
      </c>
      <c r="T122" s="18">
        <v>100</v>
      </c>
      <c r="U122" s="18">
        <v>100</v>
      </c>
      <c r="V122" s="18">
        <v>100</v>
      </c>
      <c r="W122" s="18">
        <v>100</v>
      </c>
      <c r="X122" s="18">
        <v>100</v>
      </c>
      <c r="Y122" s="18">
        <v>100</v>
      </c>
      <c r="Z122" s="1">
        <v>4</v>
      </c>
      <c r="AA122" s="1">
        <v>3</v>
      </c>
      <c r="AB122" s="1">
        <v>4</v>
      </c>
      <c r="AC122" s="1">
        <v>5</v>
      </c>
      <c r="AD122" s="1">
        <v>6</v>
      </c>
      <c r="AE122" s="1">
        <v>7</v>
      </c>
      <c r="AF122" s="1">
        <v>3</v>
      </c>
      <c r="AG122" s="1">
        <v>2</v>
      </c>
      <c r="AH122" s="1">
        <v>3</v>
      </c>
      <c r="AI122" s="1">
        <v>4</v>
      </c>
      <c r="AJ122" s="1">
        <v>7</v>
      </c>
      <c r="AK122" s="1">
        <v>2</v>
      </c>
      <c r="AL122" s="1">
        <v>1</v>
      </c>
      <c r="AM122" s="1">
        <v>2</v>
      </c>
      <c r="AN122" s="1">
        <v>1</v>
      </c>
      <c r="AO122" s="18">
        <v>0</v>
      </c>
      <c r="AP122" s="18">
        <v>1</v>
      </c>
      <c r="AQ122" s="18">
        <v>2</v>
      </c>
      <c r="AR122" s="18">
        <v>3</v>
      </c>
      <c r="AS122" s="18">
        <v>4</v>
      </c>
      <c r="AT122" s="18">
        <v>5</v>
      </c>
      <c r="AU122" s="18">
        <v>41</v>
      </c>
      <c r="AV122" s="18"/>
      <c r="AW122" s="1"/>
      <c r="AX122" s="1"/>
      <c r="AY122" s="1"/>
      <c r="AZ122" s="1"/>
      <c r="BA122" s="1"/>
      <c r="BB122" s="1"/>
      <c r="BC122" s="1"/>
    </row>
    <row r="123" spans="1:55" ht="12.75">
      <c r="A123" s="1" t="s">
        <v>42</v>
      </c>
      <c r="B123" s="18">
        <v>100</v>
      </c>
      <c r="C123" s="18">
        <v>100</v>
      </c>
      <c r="D123" s="18">
        <v>100</v>
      </c>
      <c r="E123" s="18">
        <v>100</v>
      </c>
      <c r="F123" s="18">
        <v>100</v>
      </c>
      <c r="G123" s="18">
        <v>100</v>
      </c>
      <c r="H123" s="18">
        <v>100</v>
      </c>
      <c r="I123" s="18">
        <v>100</v>
      </c>
      <c r="J123" s="18">
        <v>100</v>
      </c>
      <c r="K123" s="18">
        <v>100</v>
      </c>
      <c r="L123" s="18">
        <v>100</v>
      </c>
      <c r="M123" s="18">
        <v>100</v>
      </c>
      <c r="N123" s="18">
        <v>100</v>
      </c>
      <c r="O123" s="18">
        <v>100</v>
      </c>
      <c r="P123" s="18">
        <v>100</v>
      </c>
      <c r="Q123" s="18">
        <v>100</v>
      </c>
      <c r="R123" s="18">
        <v>100</v>
      </c>
      <c r="S123" s="18">
        <v>100</v>
      </c>
      <c r="T123" s="18">
        <v>100</v>
      </c>
      <c r="U123" s="18">
        <v>100</v>
      </c>
      <c r="V123" s="18">
        <v>100</v>
      </c>
      <c r="W123" s="18">
        <v>100</v>
      </c>
      <c r="X123" s="18">
        <v>100</v>
      </c>
      <c r="Y123" s="18">
        <v>100</v>
      </c>
      <c r="Z123" s="1">
        <v>5</v>
      </c>
      <c r="AA123" s="1">
        <v>4</v>
      </c>
      <c r="AB123" s="1">
        <v>3</v>
      </c>
      <c r="AC123" s="1">
        <v>4</v>
      </c>
      <c r="AD123" s="1">
        <v>5</v>
      </c>
      <c r="AE123" s="1">
        <v>6</v>
      </c>
      <c r="AF123" s="1">
        <v>4</v>
      </c>
      <c r="AG123" s="1">
        <v>3</v>
      </c>
      <c r="AH123" s="1">
        <v>2</v>
      </c>
      <c r="AI123" s="1">
        <v>3</v>
      </c>
      <c r="AJ123" s="1">
        <v>6</v>
      </c>
      <c r="AK123" s="1">
        <v>3</v>
      </c>
      <c r="AL123" s="1">
        <v>2</v>
      </c>
      <c r="AM123" s="1">
        <v>1</v>
      </c>
      <c r="AN123" s="1">
        <v>2</v>
      </c>
      <c r="AO123" s="1">
        <v>1</v>
      </c>
      <c r="AP123" s="18">
        <v>0</v>
      </c>
      <c r="AQ123" s="18">
        <v>1</v>
      </c>
      <c r="AR123" s="18">
        <v>2</v>
      </c>
      <c r="AS123" s="18">
        <v>3</v>
      </c>
      <c r="AT123" s="18">
        <v>4</v>
      </c>
      <c r="AU123" s="1">
        <v>42</v>
      </c>
      <c r="AV123" s="1"/>
      <c r="AW123" s="1"/>
      <c r="AX123" s="1"/>
      <c r="AY123" s="1"/>
      <c r="AZ123" s="1"/>
      <c r="BA123" s="1"/>
      <c r="BB123" s="1"/>
      <c r="BC123" s="1"/>
    </row>
    <row r="124" spans="1:55" ht="12.75">
      <c r="A124" s="1" t="s">
        <v>43</v>
      </c>
      <c r="B124" s="18">
        <v>100</v>
      </c>
      <c r="C124" s="18">
        <v>100</v>
      </c>
      <c r="D124" s="18">
        <v>100</v>
      </c>
      <c r="E124" s="18">
        <v>100</v>
      </c>
      <c r="F124" s="18">
        <v>100</v>
      </c>
      <c r="G124" s="18">
        <v>100</v>
      </c>
      <c r="H124" s="18">
        <v>100</v>
      </c>
      <c r="I124" s="18">
        <v>100</v>
      </c>
      <c r="J124" s="18">
        <v>100</v>
      </c>
      <c r="K124" s="18">
        <v>100</v>
      </c>
      <c r="L124" s="18">
        <v>100</v>
      </c>
      <c r="M124" s="18">
        <v>100</v>
      </c>
      <c r="N124" s="18">
        <v>100</v>
      </c>
      <c r="O124" s="18">
        <v>100</v>
      </c>
      <c r="P124" s="18">
        <v>100</v>
      </c>
      <c r="Q124" s="18">
        <v>100</v>
      </c>
      <c r="R124" s="18">
        <v>100</v>
      </c>
      <c r="S124" s="18">
        <v>100</v>
      </c>
      <c r="T124" s="18">
        <v>100</v>
      </c>
      <c r="U124" s="18">
        <v>100</v>
      </c>
      <c r="V124" s="18">
        <v>100</v>
      </c>
      <c r="W124" s="18">
        <v>100</v>
      </c>
      <c r="X124" s="18">
        <v>100</v>
      </c>
      <c r="Y124" s="18">
        <v>100</v>
      </c>
      <c r="Z124" s="1">
        <v>6</v>
      </c>
      <c r="AA124" s="1">
        <v>5</v>
      </c>
      <c r="AB124" s="1">
        <v>4</v>
      </c>
      <c r="AC124" s="1">
        <v>3</v>
      </c>
      <c r="AD124" s="1">
        <v>4</v>
      </c>
      <c r="AE124" s="1">
        <v>5</v>
      </c>
      <c r="AF124" s="1">
        <v>5</v>
      </c>
      <c r="AG124" s="1">
        <v>4</v>
      </c>
      <c r="AH124" s="1">
        <v>3</v>
      </c>
      <c r="AI124" s="1">
        <v>2</v>
      </c>
      <c r="AJ124" s="1">
        <v>5</v>
      </c>
      <c r="AK124" s="1">
        <v>4</v>
      </c>
      <c r="AL124" s="1">
        <v>3</v>
      </c>
      <c r="AM124" s="1">
        <v>2</v>
      </c>
      <c r="AN124" s="1">
        <v>3</v>
      </c>
      <c r="AO124" s="1">
        <v>2</v>
      </c>
      <c r="AP124" s="1">
        <v>1</v>
      </c>
      <c r="AQ124" s="18">
        <v>0</v>
      </c>
      <c r="AR124" s="18">
        <v>1</v>
      </c>
      <c r="AS124" s="18">
        <v>2</v>
      </c>
      <c r="AT124" s="18">
        <v>3</v>
      </c>
      <c r="AU124" s="18">
        <v>43</v>
      </c>
      <c r="AV124" s="18"/>
      <c r="AW124" s="1"/>
      <c r="AX124" s="1"/>
      <c r="AY124" s="1"/>
      <c r="AZ124" s="1"/>
      <c r="BA124" s="1"/>
      <c r="BB124" s="1"/>
      <c r="BC124" s="1"/>
    </row>
    <row r="125" spans="1:55" ht="12.75">
      <c r="A125" s="1" t="s">
        <v>44</v>
      </c>
      <c r="B125" s="18">
        <v>100</v>
      </c>
      <c r="C125" s="18">
        <v>100</v>
      </c>
      <c r="D125" s="18">
        <v>100</v>
      </c>
      <c r="E125" s="18">
        <v>100</v>
      </c>
      <c r="F125" s="18">
        <v>100</v>
      </c>
      <c r="G125" s="18">
        <v>100</v>
      </c>
      <c r="H125" s="18">
        <v>100</v>
      </c>
      <c r="I125" s="18">
        <v>100</v>
      </c>
      <c r="J125" s="18">
        <v>100</v>
      </c>
      <c r="K125" s="18">
        <v>100</v>
      </c>
      <c r="L125" s="18">
        <v>100</v>
      </c>
      <c r="M125" s="18">
        <v>100</v>
      </c>
      <c r="N125" s="18">
        <v>100</v>
      </c>
      <c r="O125" s="18">
        <v>100</v>
      </c>
      <c r="P125" s="18">
        <v>100</v>
      </c>
      <c r="Q125" s="18">
        <v>100</v>
      </c>
      <c r="R125" s="18">
        <v>100</v>
      </c>
      <c r="S125" s="18">
        <v>100</v>
      </c>
      <c r="T125" s="18">
        <v>100</v>
      </c>
      <c r="U125" s="18">
        <v>100</v>
      </c>
      <c r="V125" s="18">
        <v>100</v>
      </c>
      <c r="W125" s="18">
        <v>100</v>
      </c>
      <c r="X125" s="18">
        <v>100</v>
      </c>
      <c r="Y125" s="18">
        <v>100</v>
      </c>
      <c r="Z125" s="1">
        <v>7</v>
      </c>
      <c r="AA125" s="1">
        <v>6</v>
      </c>
      <c r="AB125" s="1">
        <v>5</v>
      </c>
      <c r="AC125" s="1">
        <v>4</v>
      </c>
      <c r="AD125" s="1">
        <v>3</v>
      </c>
      <c r="AE125" s="1">
        <v>4</v>
      </c>
      <c r="AF125" s="1">
        <v>6</v>
      </c>
      <c r="AG125" s="1">
        <v>5</v>
      </c>
      <c r="AH125" s="1">
        <v>4</v>
      </c>
      <c r="AI125" s="1">
        <v>3</v>
      </c>
      <c r="AJ125" s="1">
        <v>4</v>
      </c>
      <c r="AK125" s="1">
        <v>5</v>
      </c>
      <c r="AL125" s="1">
        <v>4</v>
      </c>
      <c r="AM125" s="1">
        <v>3</v>
      </c>
      <c r="AN125" s="1">
        <v>4</v>
      </c>
      <c r="AO125" s="1">
        <v>3</v>
      </c>
      <c r="AP125" s="1">
        <v>2</v>
      </c>
      <c r="AQ125" s="1">
        <v>1</v>
      </c>
      <c r="AR125" s="18">
        <v>0</v>
      </c>
      <c r="AS125" s="18">
        <v>1</v>
      </c>
      <c r="AT125" s="18">
        <v>2</v>
      </c>
      <c r="AU125" s="1">
        <v>44</v>
      </c>
      <c r="AV125" s="1"/>
      <c r="AW125" s="1"/>
      <c r="AX125" s="1"/>
      <c r="AY125" s="1"/>
      <c r="AZ125" s="1"/>
      <c r="BA125" s="1"/>
      <c r="BB125" s="1"/>
      <c r="BC125" s="1"/>
    </row>
    <row r="126" spans="1:55" ht="12.75">
      <c r="A126" s="1" t="s">
        <v>45</v>
      </c>
      <c r="B126" s="18">
        <v>100</v>
      </c>
      <c r="C126" s="18">
        <v>100</v>
      </c>
      <c r="D126" s="18">
        <v>100</v>
      </c>
      <c r="E126" s="18">
        <v>100</v>
      </c>
      <c r="F126" s="18">
        <v>100</v>
      </c>
      <c r="G126" s="18">
        <v>100</v>
      </c>
      <c r="H126" s="18">
        <v>100</v>
      </c>
      <c r="I126" s="18">
        <v>100</v>
      </c>
      <c r="J126" s="18">
        <v>100</v>
      </c>
      <c r="K126" s="18">
        <v>100</v>
      </c>
      <c r="L126" s="18">
        <v>100</v>
      </c>
      <c r="M126" s="18">
        <v>100</v>
      </c>
      <c r="N126" s="18">
        <v>100</v>
      </c>
      <c r="O126" s="18">
        <v>100</v>
      </c>
      <c r="P126" s="18">
        <v>100</v>
      </c>
      <c r="Q126" s="18">
        <v>100</v>
      </c>
      <c r="R126" s="18">
        <v>100</v>
      </c>
      <c r="S126" s="18">
        <v>100</v>
      </c>
      <c r="T126" s="18">
        <v>100</v>
      </c>
      <c r="U126" s="18">
        <v>100</v>
      </c>
      <c r="V126" s="18">
        <v>100</v>
      </c>
      <c r="W126" s="18">
        <v>100</v>
      </c>
      <c r="X126" s="18">
        <v>100</v>
      </c>
      <c r="Y126" s="18">
        <v>100</v>
      </c>
      <c r="Z126" s="1">
        <v>8</v>
      </c>
      <c r="AA126" s="1">
        <v>7</v>
      </c>
      <c r="AB126" s="1">
        <v>6</v>
      </c>
      <c r="AC126" s="1">
        <v>5</v>
      </c>
      <c r="AD126" s="1">
        <v>4</v>
      </c>
      <c r="AE126" s="1">
        <v>3</v>
      </c>
      <c r="AF126" s="1">
        <v>7</v>
      </c>
      <c r="AG126" s="1">
        <v>6</v>
      </c>
      <c r="AH126" s="1">
        <v>5</v>
      </c>
      <c r="AI126" s="1">
        <v>4</v>
      </c>
      <c r="AJ126" s="1">
        <v>3</v>
      </c>
      <c r="AK126" s="1">
        <v>6</v>
      </c>
      <c r="AL126" s="1">
        <v>5</v>
      </c>
      <c r="AM126" s="1">
        <v>4</v>
      </c>
      <c r="AN126" s="1">
        <v>5</v>
      </c>
      <c r="AO126" s="1">
        <v>4</v>
      </c>
      <c r="AP126" s="1">
        <v>3</v>
      </c>
      <c r="AQ126" s="1">
        <v>2</v>
      </c>
      <c r="AR126" s="1">
        <v>1</v>
      </c>
      <c r="AS126" s="18">
        <v>0</v>
      </c>
      <c r="AT126" s="18">
        <v>1</v>
      </c>
      <c r="AU126" s="18">
        <v>45</v>
      </c>
      <c r="AV126" s="18"/>
      <c r="AW126" s="1"/>
      <c r="AX126" s="1"/>
      <c r="AY126" s="1"/>
      <c r="AZ126" s="1"/>
      <c r="BA126" s="1"/>
      <c r="BB126" s="1"/>
      <c r="BC126" s="1"/>
    </row>
    <row r="127" spans="1:55" ht="12.75">
      <c r="A127" s="1" t="s">
        <v>46</v>
      </c>
      <c r="B127" s="18">
        <v>100</v>
      </c>
      <c r="C127" s="18">
        <v>100</v>
      </c>
      <c r="D127" s="18">
        <v>100</v>
      </c>
      <c r="E127" s="18">
        <v>100</v>
      </c>
      <c r="F127" s="18">
        <v>100</v>
      </c>
      <c r="G127" s="18">
        <v>100</v>
      </c>
      <c r="H127" s="18">
        <v>100</v>
      </c>
      <c r="I127" s="18">
        <v>100</v>
      </c>
      <c r="J127" s="18">
        <v>100</v>
      </c>
      <c r="K127" s="18">
        <v>100</v>
      </c>
      <c r="L127" s="18">
        <v>100</v>
      </c>
      <c r="M127" s="18">
        <v>100</v>
      </c>
      <c r="N127" s="18">
        <v>100</v>
      </c>
      <c r="O127" s="18">
        <v>100</v>
      </c>
      <c r="P127" s="18">
        <v>100</v>
      </c>
      <c r="Q127" s="18">
        <v>100</v>
      </c>
      <c r="R127" s="18">
        <v>100</v>
      </c>
      <c r="S127" s="18">
        <v>100</v>
      </c>
      <c r="T127" s="18">
        <v>100</v>
      </c>
      <c r="U127" s="18">
        <v>100</v>
      </c>
      <c r="V127" s="18">
        <v>100</v>
      </c>
      <c r="W127" s="18">
        <v>100</v>
      </c>
      <c r="X127" s="18">
        <v>100</v>
      </c>
      <c r="Y127" s="18">
        <v>100</v>
      </c>
      <c r="Z127" s="1">
        <v>9</v>
      </c>
      <c r="AA127" s="1">
        <v>8</v>
      </c>
      <c r="AB127" s="1">
        <v>7</v>
      </c>
      <c r="AC127" s="1">
        <v>6</v>
      </c>
      <c r="AD127" s="1">
        <v>5</v>
      </c>
      <c r="AE127" s="1">
        <v>4</v>
      </c>
      <c r="AF127" s="1">
        <v>8</v>
      </c>
      <c r="AG127" s="1">
        <v>7</v>
      </c>
      <c r="AH127" s="1">
        <v>6</v>
      </c>
      <c r="AI127" s="1">
        <v>5</v>
      </c>
      <c r="AJ127" s="1">
        <v>4</v>
      </c>
      <c r="AK127" s="1">
        <v>7</v>
      </c>
      <c r="AL127" s="1">
        <v>6</v>
      </c>
      <c r="AM127" s="1">
        <v>5</v>
      </c>
      <c r="AN127" s="1">
        <v>6</v>
      </c>
      <c r="AO127" s="1">
        <v>5</v>
      </c>
      <c r="AP127" s="1">
        <v>4</v>
      </c>
      <c r="AQ127" s="1">
        <v>3</v>
      </c>
      <c r="AR127" s="1">
        <v>2</v>
      </c>
      <c r="AS127" s="18">
        <v>1</v>
      </c>
      <c r="AT127" s="18">
        <v>0</v>
      </c>
      <c r="AU127" s="1">
        <v>46</v>
      </c>
      <c r="AV127" s="1"/>
      <c r="AW127" s="1"/>
      <c r="AX127" s="1"/>
      <c r="AY127" s="1"/>
      <c r="AZ127" s="1"/>
      <c r="BA127" s="1"/>
      <c r="BB127" s="1"/>
      <c r="BC127" s="1"/>
    </row>
    <row r="128" spans="1:55" ht="12.75">
      <c r="A128" s="1"/>
      <c r="B128" s="1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ht="12.75">
      <c r="A129" s="1"/>
      <c r="B129" s="1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ht="12.75">
      <c r="A130" s="1"/>
      <c r="B130" s="1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ht="12.75">
      <c r="A131" s="1"/>
      <c r="B131" s="1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ht="12.75">
      <c r="A132" s="1"/>
      <c r="B132" s="1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ht="12.75">
      <c r="A133" s="1"/>
      <c r="B133" s="1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ht="12.75">
      <c r="A134" s="1"/>
      <c r="B134" s="1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ht="12.75">
      <c r="A135" s="1"/>
      <c r="B135" s="1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ht="12.75">
      <c r="A136" s="1"/>
      <c r="B136" s="1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ht="12.75">
      <c r="A137" s="1"/>
      <c r="B137" s="1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ht="12.75">
      <c r="A138" s="1"/>
      <c r="B138" s="1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ht="12.75">
      <c r="A139" s="1"/>
      <c r="B139" s="1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24">
      <c r="A146" s="18" t="s">
        <v>66</v>
      </c>
      <c r="B146" s="18" t="s">
        <v>1</v>
      </c>
      <c r="C146" s="18" t="s">
        <v>2</v>
      </c>
      <c r="D146" s="18" t="s">
        <v>3</v>
      </c>
      <c r="E146" s="18" t="s">
        <v>4</v>
      </c>
      <c r="F146" s="18" t="s">
        <v>5</v>
      </c>
      <c r="G146" s="18" t="s">
        <v>6</v>
      </c>
      <c r="H146" s="18" t="s">
        <v>7</v>
      </c>
      <c r="I146" s="18" t="s">
        <v>8</v>
      </c>
      <c r="J146" s="18" t="s">
        <v>9</v>
      </c>
      <c r="K146" s="18" t="s">
        <v>10</v>
      </c>
      <c r="L146" s="18" t="s">
        <v>11</v>
      </c>
      <c r="M146" s="18" t="s">
        <v>12</v>
      </c>
      <c r="N146" s="18" t="s">
        <v>13</v>
      </c>
      <c r="O146" s="18" t="s">
        <v>14</v>
      </c>
      <c r="P146" s="18" t="s">
        <v>15</v>
      </c>
      <c r="Q146" s="18" t="s">
        <v>16</v>
      </c>
      <c r="R146" s="18" t="s">
        <v>17</v>
      </c>
      <c r="S146" s="18" t="s">
        <v>18</v>
      </c>
      <c r="T146" s="18" t="s">
        <v>19</v>
      </c>
      <c r="U146" s="18" t="s">
        <v>20</v>
      </c>
      <c r="V146" s="18" t="s">
        <v>21</v>
      </c>
      <c r="W146" s="18" t="s">
        <v>22</v>
      </c>
      <c r="X146" s="18" t="s">
        <v>23</v>
      </c>
      <c r="Y146" s="18" t="s">
        <v>24</v>
      </c>
      <c r="Z146" s="18" t="s">
        <v>26</v>
      </c>
      <c r="AA146" s="18" t="s">
        <v>27</v>
      </c>
      <c r="AB146" s="18" t="s">
        <v>28</v>
      </c>
      <c r="AC146" s="18" t="s">
        <v>29</v>
      </c>
      <c r="AD146" s="18" t="s">
        <v>30</v>
      </c>
      <c r="AE146" s="18" t="s">
        <v>31</v>
      </c>
      <c r="AF146" s="18" t="s">
        <v>32</v>
      </c>
      <c r="AG146" s="18" t="s">
        <v>33</v>
      </c>
      <c r="AH146" s="18" t="s">
        <v>34</v>
      </c>
      <c r="AI146" s="18" t="s">
        <v>35</v>
      </c>
      <c r="AJ146" s="18" t="s">
        <v>36</v>
      </c>
      <c r="AK146" s="18" t="s">
        <v>37</v>
      </c>
      <c r="AL146" s="18" t="s">
        <v>38</v>
      </c>
      <c r="AM146" s="18" t="s">
        <v>39</v>
      </c>
      <c r="AN146" s="18" t="s">
        <v>40</v>
      </c>
      <c r="AO146" s="18" t="s">
        <v>41</v>
      </c>
      <c r="AP146" s="18" t="s">
        <v>42</v>
      </c>
      <c r="AQ146" s="18" t="s">
        <v>43</v>
      </c>
      <c r="AR146" s="18" t="s">
        <v>44</v>
      </c>
      <c r="AS146" s="18" t="s">
        <v>45</v>
      </c>
      <c r="AT146" s="18" t="s">
        <v>46</v>
      </c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12.75">
      <c r="A147" s="18" t="s">
        <v>1</v>
      </c>
      <c r="B147" s="18">
        <v>1</v>
      </c>
      <c r="C147" s="18">
        <v>0.75</v>
      </c>
      <c r="D147" s="18">
        <v>0.56000000000000005</v>
      </c>
      <c r="E147" s="18">
        <v>0.24</v>
      </c>
      <c r="F147" s="18">
        <v>0.32</v>
      </c>
      <c r="G147" s="18">
        <v>0.24</v>
      </c>
      <c r="H147" s="18">
        <v>0.18</v>
      </c>
      <c r="I147" s="18">
        <v>0.13</v>
      </c>
      <c r="J147" s="18">
        <v>0.18</v>
      </c>
      <c r="K147" s="18">
        <v>0.13</v>
      </c>
      <c r="L147" s="18">
        <v>0.1</v>
      </c>
      <c r="M147" s="18">
        <v>0.13</v>
      </c>
      <c r="N147" s="18">
        <v>0.1</v>
      </c>
      <c r="O147" s="18">
        <v>0.08</v>
      </c>
      <c r="P147" s="18">
        <v>0.06</v>
      </c>
      <c r="Q147" s="18">
        <v>0.04</v>
      </c>
      <c r="R147" s="18">
        <v>0.03</v>
      </c>
      <c r="S147" s="18">
        <v>0.06</v>
      </c>
      <c r="T147" s="18">
        <v>0.04</v>
      </c>
      <c r="U147" s="18">
        <v>0.01</v>
      </c>
      <c r="V147" s="18">
        <v>0.03</v>
      </c>
      <c r="W147" s="18">
        <v>0.02</v>
      </c>
      <c r="X147" s="18">
        <v>0.02</v>
      </c>
      <c r="Y147" s="18">
        <v>0.01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/>
      <c r="AV147" s="18"/>
      <c r="AW147" s="1"/>
      <c r="AX147" s="1"/>
      <c r="AY147" s="1"/>
      <c r="AZ147" s="1"/>
      <c r="BA147" s="1"/>
      <c r="BB147" s="1"/>
      <c r="BC147" s="1"/>
    </row>
    <row r="148" spans="1:55" ht="12.75">
      <c r="A148" s="18" t="s">
        <v>2</v>
      </c>
      <c r="B148" s="18">
        <v>0.75</v>
      </c>
      <c r="C148" s="18">
        <v>1</v>
      </c>
      <c r="D148" s="18">
        <v>0.75</v>
      </c>
      <c r="E148" s="18">
        <v>0.32</v>
      </c>
      <c r="F148" s="18">
        <v>0.42</v>
      </c>
      <c r="G148" s="18">
        <v>0.32</v>
      </c>
      <c r="H148" s="18">
        <v>0.24</v>
      </c>
      <c r="I148" s="18">
        <v>0.18</v>
      </c>
      <c r="J148" s="18">
        <v>0.24</v>
      </c>
      <c r="K148" s="18">
        <v>0.18</v>
      </c>
      <c r="L148" s="18">
        <v>0.13</v>
      </c>
      <c r="M148" s="18">
        <v>0.18</v>
      </c>
      <c r="N148" s="18">
        <v>0.13</v>
      </c>
      <c r="O148" s="18">
        <v>0.1</v>
      </c>
      <c r="P148" s="18">
        <v>0.08</v>
      </c>
      <c r="Q148" s="18">
        <v>0.06</v>
      </c>
      <c r="R148" s="18">
        <v>0.04</v>
      </c>
      <c r="S148" s="18">
        <v>0.08</v>
      </c>
      <c r="T148" s="18">
        <v>0.06</v>
      </c>
      <c r="U148" s="18">
        <v>0.02</v>
      </c>
      <c r="V148" s="18">
        <v>0.04</v>
      </c>
      <c r="W148" s="18">
        <v>0.03</v>
      </c>
      <c r="X148" s="18">
        <v>0.02</v>
      </c>
      <c r="Y148" s="18">
        <v>0.01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/>
      <c r="AV148" s="18"/>
      <c r="AW148" s="1"/>
      <c r="AX148" s="1"/>
      <c r="AY148" s="1"/>
      <c r="AZ148" s="1"/>
      <c r="BA148" s="1"/>
      <c r="BB148" s="1"/>
      <c r="BC148" s="1"/>
    </row>
    <row r="149" spans="1:55" ht="12.75">
      <c r="A149" s="18" t="s">
        <v>3</v>
      </c>
      <c r="B149" s="18">
        <v>0.56000000000000005</v>
      </c>
      <c r="C149" s="18">
        <v>0.75</v>
      </c>
      <c r="D149" s="18">
        <v>1</v>
      </c>
      <c r="E149" s="18">
        <v>0.42</v>
      </c>
      <c r="F149" s="18">
        <v>0.56000000000000005</v>
      </c>
      <c r="G149" s="18">
        <v>0.42</v>
      </c>
      <c r="H149" s="18">
        <v>0.32</v>
      </c>
      <c r="I149" s="18">
        <v>0.24</v>
      </c>
      <c r="J149" s="18">
        <v>0.18</v>
      </c>
      <c r="K149" s="18">
        <v>0.18</v>
      </c>
      <c r="L149" s="18">
        <v>0.13</v>
      </c>
      <c r="M149" s="18">
        <v>0.13</v>
      </c>
      <c r="N149" s="18">
        <v>0.18</v>
      </c>
      <c r="O149" s="18">
        <v>0.13</v>
      </c>
      <c r="P149" s="18">
        <v>0.1</v>
      </c>
      <c r="Q149" s="18">
        <v>0.08</v>
      </c>
      <c r="R149" s="18">
        <v>0.06</v>
      </c>
      <c r="S149" s="18">
        <v>0.1</v>
      </c>
      <c r="T149" s="18">
        <v>0.08</v>
      </c>
      <c r="U149" s="18">
        <v>0.02</v>
      </c>
      <c r="V149" s="18">
        <v>0.03</v>
      </c>
      <c r="W149" s="18">
        <v>0.02</v>
      </c>
      <c r="X149" s="18">
        <v>0.03</v>
      </c>
      <c r="Y149" s="18">
        <v>0.02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/>
      <c r="AV149" s="18"/>
      <c r="AW149" s="1"/>
      <c r="AX149" s="1"/>
      <c r="AY149" s="1"/>
      <c r="AZ149" s="1"/>
      <c r="BA149" s="1"/>
      <c r="BB149" s="1"/>
      <c r="BC149" s="1"/>
    </row>
    <row r="150" spans="1:55" ht="12.75">
      <c r="A150" s="18" t="s">
        <v>4</v>
      </c>
      <c r="B150" s="18">
        <v>0.24</v>
      </c>
      <c r="C150" s="18">
        <v>0.32</v>
      </c>
      <c r="D150" s="18">
        <v>0.42</v>
      </c>
      <c r="E150" s="18">
        <v>1</v>
      </c>
      <c r="F150" s="18">
        <v>0.42</v>
      </c>
      <c r="G150" s="18">
        <v>0.32</v>
      </c>
      <c r="H150" s="18">
        <v>0.24</v>
      </c>
      <c r="I150" s="18">
        <v>0.18</v>
      </c>
      <c r="J150" s="18">
        <v>0.08</v>
      </c>
      <c r="K150" s="18">
        <v>0.13</v>
      </c>
      <c r="L150" s="18">
        <v>0.18</v>
      </c>
      <c r="M150" s="18">
        <v>0.06</v>
      </c>
      <c r="N150" s="18">
        <v>0.08</v>
      </c>
      <c r="O150" s="18">
        <v>0.1</v>
      </c>
      <c r="P150" s="18">
        <v>0.13</v>
      </c>
      <c r="Q150" s="18">
        <v>0.18</v>
      </c>
      <c r="R150" s="18">
        <v>0.13</v>
      </c>
      <c r="S150" s="18">
        <v>0.08</v>
      </c>
      <c r="T150" s="18">
        <v>0.06</v>
      </c>
      <c r="U150" s="18">
        <v>0.06</v>
      </c>
      <c r="V150" s="18">
        <v>0.01</v>
      </c>
      <c r="W150" s="18">
        <v>0.01</v>
      </c>
      <c r="X150" s="18">
        <v>0.01</v>
      </c>
      <c r="Y150" s="18">
        <v>0.01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/>
      <c r="AV150" s="18"/>
      <c r="AW150" s="1"/>
      <c r="AX150" s="1"/>
      <c r="AY150" s="1"/>
      <c r="AZ150" s="1"/>
      <c r="BA150" s="1"/>
      <c r="BB150" s="1"/>
      <c r="BC150" s="1"/>
    </row>
    <row r="151" spans="1:55" ht="12.75">
      <c r="A151" s="18" t="s">
        <v>5</v>
      </c>
      <c r="B151" s="18">
        <v>0.32</v>
      </c>
      <c r="C151" s="18">
        <v>0.42</v>
      </c>
      <c r="D151" s="18">
        <v>0.56000000000000005</v>
      </c>
      <c r="E151" s="18">
        <v>0.42</v>
      </c>
      <c r="F151" s="18">
        <v>1</v>
      </c>
      <c r="G151" s="18">
        <v>0.75</v>
      </c>
      <c r="H151" s="18">
        <v>0.56000000000000005</v>
      </c>
      <c r="I151" s="18">
        <v>0.42</v>
      </c>
      <c r="J151" s="18">
        <v>0.18</v>
      </c>
      <c r="K151" s="18">
        <v>0.32</v>
      </c>
      <c r="L151" s="18">
        <v>0.24</v>
      </c>
      <c r="M151" s="18">
        <v>0.13</v>
      </c>
      <c r="N151" s="18">
        <v>0.18</v>
      </c>
      <c r="O151" s="18">
        <v>0.24</v>
      </c>
      <c r="P151" s="18">
        <v>0.18</v>
      </c>
      <c r="Q151" s="18">
        <v>0.13</v>
      </c>
      <c r="R151" s="18">
        <v>0.1</v>
      </c>
      <c r="S151" s="18">
        <v>0.18</v>
      </c>
      <c r="T151" s="18">
        <v>0.13</v>
      </c>
      <c r="U151" s="18">
        <v>0.04</v>
      </c>
      <c r="V151" s="18">
        <v>0.03</v>
      </c>
      <c r="W151" s="18">
        <v>0.02</v>
      </c>
      <c r="X151" s="18">
        <v>0.03</v>
      </c>
      <c r="Y151" s="18">
        <v>0.03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/>
      <c r="AV151" s="18"/>
      <c r="AW151" s="1"/>
      <c r="AX151" s="1"/>
      <c r="AY151" s="1"/>
      <c r="AZ151" s="1"/>
      <c r="BA151" s="1"/>
      <c r="BB151" s="1"/>
      <c r="BC151" s="1"/>
    </row>
    <row r="152" spans="1:55" ht="12.75">
      <c r="A152" s="18" t="s">
        <v>6</v>
      </c>
      <c r="B152" s="18">
        <v>0.24</v>
      </c>
      <c r="C152" s="18">
        <v>0.32</v>
      </c>
      <c r="D152" s="18">
        <v>0.42</v>
      </c>
      <c r="E152" s="18">
        <v>0.56000000000000005</v>
      </c>
      <c r="F152" s="18">
        <v>0.75</v>
      </c>
      <c r="G152" s="18">
        <v>1</v>
      </c>
      <c r="H152" s="18">
        <v>0.75</v>
      </c>
      <c r="I152" s="18">
        <v>0.56000000000000005</v>
      </c>
      <c r="J152" s="18">
        <v>0.24</v>
      </c>
      <c r="K152" s="18">
        <v>0.42</v>
      </c>
      <c r="L152" s="18">
        <v>0.32</v>
      </c>
      <c r="M152" s="18">
        <v>0.18</v>
      </c>
      <c r="N152" s="18">
        <v>0.24</v>
      </c>
      <c r="O152" s="18">
        <v>0.32</v>
      </c>
      <c r="P152" s="18">
        <v>0.24</v>
      </c>
      <c r="Q152" s="18">
        <v>0.18</v>
      </c>
      <c r="R152" s="18">
        <v>0.13</v>
      </c>
      <c r="S152" s="18">
        <v>0.24</v>
      </c>
      <c r="T152" s="18">
        <v>0.18</v>
      </c>
      <c r="U152" s="18">
        <v>0.06</v>
      </c>
      <c r="V152" s="18">
        <v>0.04</v>
      </c>
      <c r="W152" s="18">
        <v>0.03</v>
      </c>
      <c r="X152" s="18">
        <v>0.04</v>
      </c>
      <c r="Y152" s="18">
        <v>0.04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/>
      <c r="AV152" s="18"/>
      <c r="AW152" s="1"/>
      <c r="AX152" s="1"/>
      <c r="AY152" s="1"/>
      <c r="AZ152" s="1"/>
      <c r="BA152" s="1"/>
      <c r="BB152" s="1"/>
      <c r="BC152" s="1"/>
    </row>
    <row r="153" spans="1:55" ht="12.75">
      <c r="A153" s="18" t="s">
        <v>7</v>
      </c>
      <c r="B153" s="18">
        <v>0.24</v>
      </c>
      <c r="C153" s="18">
        <v>0.24</v>
      </c>
      <c r="D153" s="18">
        <v>0.32</v>
      </c>
      <c r="E153" s="18">
        <v>0.24</v>
      </c>
      <c r="F153" s="18">
        <v>0.56000000000000005</v>
      </c>
      <c r="G153" s="18">
        <v>0.75</v>
      </c>
      <c r="H153" s="18">
        <v>1</v>
      </c>
      <c r="I153" s="18">
        <v>0.75</v>
      </c>
      <c r="J153" s="18">
        <v>0.32</v>
      </c>
      <c r="K153" s="18">
        <v>0.56000000000000005</v>
      </c>
      <c r="L153" s="18">
        <v>0.42</v>
      </c>
      <c r="M153" s="18">
        <v>0.24</v>
      </c>
      <c r="N153" s="18">
        <v>0.32</v>
      </c>
      <c r="O153" s="18">
        <v>0.42</v>
      </c>
      <c r="P153" s="18">
        <v>0.32</v>
      </c>
      <c r="Q153" s="18">
        <v>0.24</v>
      </c>
      <c r="R153" s="18">
        <v>0.18</v>
      </c>
      <c r="S153" s="18">
        <v>0.32</v>
      </c>
      <c r="T153" s="18">
        <v>0.24</v>
      </c>
      <c r="U153" s="18">
        <v>0.08</v>
      </c>
      <c r="V153" s="18">
        <v>0.06</v>
      </c>
      <c r="W153" s="18">
        <v>0.04</v>
      </c>
      <c r="X153" s="18">
        <v>0.06</v>
      </c>
      <c r="Y153" s="18">
        <v>0.06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/>
      <c r="AV153" s="18"/>
      <c r="AW153" s="1"/>
      <c r="AX153" s="1"/>
      <c r="AY153" s="1"/>
      <c r="AZ153" s="1"/>
      <c r="BA153" s="1"/>
      <c r="BB153" s="1"/>
      <c r="BC153" s="1"/>
    </row>
    <row r="154" spans="1:55" ht="12.75">
      <c r="A154" s="18" t="s">
        <v>8</v>
      </c>
      <c r="B154" s="18">
        <v>0.32</v>
      </c>
      <c r="C154" s="18">
        <v>0.18</v>
      </c>
      <c r="D154" s="18">
        <v>0.24</v>
      </c>
      <c r="E154" s="18">
        <v>0.18</v>
      </c>
      <c r="F154" s="18">
        <v>0.42</v>
      </c>
      <c r="G154" s="18">
        <v>0.56000000000000005</v>
      </c>
      <c r="H154" s="18">
        <v>0.75</v>
      </c>
      <c r="I154" s="18">
        <v>1</v>
      </c>
      <c r="J154" s="18">
        <v>0.42</v>
      </c>
      <c r="K154" s="18">
        <v>0.75</v>
      </c>
      <c r="L154" s="18">
        <v>0.56000000000000005</v>
      </c>
      <c r="M154" s="18">
        <v>0.32</v>
      </c>
      <c r="N154" s="18">
        <v>0.42</v>
      </c>
      <c r="O154" s="18">
        <v>0.56000000000000005</v>
      </c>
      <c r="P154" s="18">
        <v>0.42</v>
      </c>
      <c r="Q154" s="18">
        <v>0.32</v>
      </c>
      <c r="R154" s="18">
        <v>0.24</v>
      </c>
      <c r="S154" s="18">
        <v>0.42</v>
      </c>
      <c r="T154" s="18">
        <v>0.32</v>
      </c>
      <c r="U154" s="18">
        <v>0.1</v>
      </c>
      <c r="V154" s="18">
        <v>0.08</v>
      </c>
      <c r="W154" s="18">
        <v>0.06</v>
      </c>
      <c r="X154" s="18">
        <v>0.08</v>
      </c>
      <c r="Y154" s="18">
        <v>0.08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/>
      <c r="AV154" s="18"/>
      <c r="AW154" s="1"/>
      <c r="AX154" s="1"/>
      <c r="AY154" s="1"/>
      <c r="AZ154" s="1"/>
      <c r="BA154" s="1"/>
      <c r="BB154" s="1"/>
      <c r="BC154" s="1"/>
    </row>
    <row r="155" spans="1:55" ht="12.75">
      <c r="A155" s="2" t="s">
        <v>9</v>
      </c>
      <c r="B155" s="18">
        <v>0.24</v>
      </c>
      <c r="C155" s="18">
        <v>0.24</v>
      </c>
      <c r="D155" s="18">
        <v>0.18</v>
      </c>
      <c r="E155" s="18">
        <v>0.08</v>
      </c>
      <c r="F155" s="18">
        <v>0.18</v>
      </c>
      <c r="G155" s="18">
        <v>0.24</v>
      </c>
      <c r="H155" s="18">
        <v>0.32</v>
      </c>
      <c r="I155" s="18">
        <v>0.42</v>
      </c>
      <c r="J155" s="18">
        <v>1</v>
      </c>
      <c r="K155" s="18">
        <v>0.56000000000000005</v>
      </c>
      <c r="L155" s="18">
        <v>0.42</v>
      </c>
      <c r="M155" s="18">
        <v>0.75</v>
      </c>
      <c r="N155" s="18">
        <v>0.56000000000000005</v>
      </c>
      <c r="O155" s="18">
        <v>0.42</v>
      </c>
      <c r="P155" s="18">
        <v>0.32</v>
      </c>
      <c r="Q155" s="18">
        <v>0.24</v>
      </c>
      <c r="R155" s="18">
        <v>0.18</v>
      </c>
      <c r="S155" s="18">
        <v>0.32</v>
      </c>
      <c r="T155" s="18">
        <v>0.24</v>
      </c>
      <c r="U155" s="18">
        <v>0.08</v>
      </c>
      <c r="V155" s="18">
        <v>0.18</v>
      </c>
      <c r="W155" s="18">
        <v>0.13</v>
      </c>
      <c r="X155" s="18">
        <v>0.1</v>
      </c>
      <c r="Y155" s="18">
        <v>0.06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/>
      <c r="AV155" s="18"/>
      <c r="AW155" s="1"/>
      <c r="AX155" s="1"/>
      <c r="AY155" s="1"/>
      <c r="AZ155" s="1"/>
      <c r="BA155" s="1"/>
      <c r="BB155" s="1"/>
      <c r="BC155" s="1"/>
    </row>
    <row r="156" spans="1:55" ht="12.75">
      <c r="A156" s="18" t="s">
        <v>10</v>
      </c>
      <c r="B156" s="18">
        <v>0.32</v>
      </c>
      <c r="C156" s="18">
        <v>0.18</v>
      </c>
      <c r="D156" s="18">
        <v>0.18</v>
      </c>
      <c r="E156" s="18">
        <v>0.13</v>
      </c>
      <c r="F156" s="18">
        <v>0.32</v>
      </c>
      <c r="G156" s="18">
        <v>0.42</v>
      </c>
      <c r="H156" s="18">
        <v>0.56000000000000005</v>
      </c>
      <c r="I156" s="18">
        <v>0.75</v>
      </c>
      <c r="J156" s="18">
        <v>0.56000000000000005</v>
      </c>
      <c r="K156" s="18">
        <v>1</v>
      </c>
      <c r="L156" s="18">
        <v>0.75</v>
      </c>
      <c r="M156" s="18">
        <v>0.42</v>
      </c>
      <c r="N156" s="18">
        <v>0.56000000000000005</v>
      </c>
      <c r="O156" s="18">
        <v>0.75</v>
      </c>
      <c r="P156" s="18">
        <v>0.56000000000000005</v>
      </c>
      <c r="Q156" s="18">
        <v>0.42</v>
      </c>
      <c r="R156" s="18">
        <v>0.32</v>
      </c>
      <c r="S156" s="18">
        <v>0.56000000000000005</v>
      </c>
      <c r="T156" s="18">
        <v>0.42</v>
      </c>
      <c r="U156" s="18">
        <v>0.13</v>
      </c>
      <c r="V156" s="18">
        <v>0.1</v>
      </c>
      <c r="W156" s="18">
        <v>0.08</v>
      </c>
      <c r="X156" s="18">
        <v>0.1</v>
      </c>
      <c r="Y156" s="18">
        <v>0.1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/>
      <c r="AV156" s="18"/>
      <c r="AW156" s="1"/>
      <c r="AX156" s="1"/>
      <c r="AY156" s="1"/>
      <c r="AZ156" s="1"/>
      <c r="BA156" s="1"/>
      <c r="BB156" s="1"/>
      <c r="BC156" s="1"/>
    </row>
    <row r="157" spans="1:55" ht="12.75">
      <c r="A157" s="18" t="s">
        <v>11</v>
      </c>
      <c r="B157" s="18">
        <v>0.24</v>
      </c>
      <c r="C157" s="18">
        <v>0.13</v>
      </c>
      <c r="D157" s="18">
        <v>0.13</v>
      </c>
      <c r="E157" s="18">
        <v>0.18</v>
      </c>
      <c r="F157" s="18">
        <v>0.24</v>
      </c>
      <c r="G157" s="18">
        <v>0.32</v>
      </c>
      <c r="H157" s="18">
        <v>0.42</v>
      </c>
      <c r="I157" s="18">
        <v>0.56000000000000005</v>
      </c>
      <c r="J157" s="18">
        <v>0.42</v>
      </c>
      <c r="K157" s="18">
        <v>0.75</v>
      </c>
      <c r="L157" s="18">
        <v>1</v>
      </c>
      <c r="M157" s="18">
        <v>0.32</v>
      </c>
      <c r="N157" s="18">
        <v>0.42</v>
      </c>
      <c r="O157" s="18">
        <v>0.56000000000000005</v>
      </c>
      <c r="P157" s="18">
        <v>0.75</v>
      </c>
      <c r="Q157" s="18">
        <v>0.56000000000000005</v>
      </c>
      <c r="R157" s="18">
        <v>0.42</v>
      </c>
      <c r="S157" s="18">
        <v>0.42</v>
      </c>
      <c r="T157" s="18">
        <v>0.32</v>
      </c>
      <c r="U157" s="18">
        <v>0.18</v>
      </c>
      <c r="V157" s="18">
        <v>0.08</v>
      </c>
      <c r="W157" s="18">
        <v>0.06</v>
      </c>
      <c r="X157" s="18">
        <v>0.08</v>
      </c>
      <c r="Y157" s="18">
        <v>0.08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/>
      <c r="AV157" s="18"/>
      <c r="AW157" s="1"/>
      <c r="AX157" s="1"/>
      <c r="AY157" s="1"/>
      <c r="AZ157" s="1"/>
      <c r="BA157" s="1"/>
      <c r="BB157" s="1"/>
      <c r="BC157" s="1"/>
    </row>
    <row r="158" spans="1:55" ht="12.75">
      <c r="A158" s="18" t="s">
        <v>12</v>
      </c>
      <c r="B158" s="18">
        <v>0.32</v>
      </c>
      <c r="C158" s="18">
        <v>0.18</v>
      </c>
      <c r="D158" s="18">
        <v>0.13</v>
      </c>
      <c r="E158" s="18">
        <v>0.06</v>
      </c>
      <c r="F158" s="18">
        <v>0.13</v>
      </c>
      <c r="G158" s="18">
        <v>0.18</v>
      </c>
      <c r="H158" s="18">
        <v>0.24</v>
      </c>
      <c r="I158" s="18">
        <v>0.32</v>
      </c>
      <c r="J158" s="18">
        <v>0.75</v>
      </c>
      <c r="K158" s="18">
        <v>0.42</v>
      </c>
      <c r="L158" s="18">
        <v>0.32</v>
      </c>
      <c r="M158" s="18">
        <v>1</v>
      </c>
      <c r="N158" s="18">
        <v>0.75</v>
      </c>
      <c r="O158" s="18">
        <v>0.56000000000000005</v>
      </c>
      <c r="P158" s="18">
        <v>0.42</v>
      </c>
      <c r="Q158" s="18">
        <v>0.32</v>
      </c>
      <c r="R158" s="18">
        <v>0.24</v>
      </c>
      <c r="S158" s="18">
        <v>0.42</v>
      </c>
      <c r="T158" s="18">
        <v>0.32</v>
      </c>
      <c r="U158" s="18">
        <v>0.13</v>
      </c>
      <c r="V158" s="18">
        <v>0.24</v>
      </c>
      <c r="W158" s="18">
        <v>0.18</v>
      </c>
      <c r="X158" s="18">
        <v>0.13</v>
      </c>
      <c r="Y158" s="18">
        <v>0.08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/>
      <c r="AV158" s="18"/>
      <c r="AW158" s="1"/>
      <c r="AX158" s="1"/>
      <c r="AY158" s="1"/>
      <c r="AZ158" s="1"/>
      <c r="BA158" s="1"/>
      <c r="BB158" s="1"/>
      <c r="BC158" s="1"/>
    </row>
    <row r="159" spans="1:55" ht="12.75">
      <c r="A159" s="18" t="s">
        <v>13</v>
      </c>
      <c r="B159" s="18">
        <v>0.24</v>
      </c>
      <c r="C159" s="18">
        <v>0.13</v>
      </c>
      <c r="D159" s="18">
        <v>0.18</v>
      </c>
      <c r="E159" s="18">
        <v>0.08</v>
      </c>
      <c r="F159" s="18">
        <v>0.18</v>
      </c>
      <c r="G159" s="18">
        <v>0.24</v>
      </c>
      <c r="H159" s="18">
        <v>0.32</v>
      </c>
      <c r="I159" s="18">
        <v>0.42</v>
      </c>
      <c r="J159" s="18">
        <v>0.56000000000000005</v>
      </c>
      <c r="K159" s="18">
        <v>0.56000000000000005</v>
      </c>
      <c r="L159" s="18">
        <v>0.42</v>
      </c>
      <c r="M159" s="18">
        <v>0.75</v>
      </c>
      <c r="N159" s="18">
        <v>1</v>
      </c>
      <c r="O159" s="18">
        <v>0.75</v>
      </c>
      <c r="P159" s="18">
        <v>0.56000000000000005</v>
      </c>
      <c r="Q159" s="18">
        <v>0.42</v>
      </c>
      <c r="R159" s="18">
        <v>0.32</v>
      </c>
      <c r="S159" s="18">
        <v>0.56000000000000005</v>
      </c>
      <c r="T159" s="18">
        <v>0.42</v>
      </c>
      <c r="U159" s="18">
        <v>0.18</v>
      </c>
      <c r="V159" s="18">
        <v>0.18</v>
      </c>
      <c r="W159" s="18">
        <v>0.13</v>
      </c>
      <c r="X159" s="18">
        <v>0.18</v>
      </c>
      <c r="Y159" s="18">
        <v>0.1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/>
      <c r="AV159" s="18"/>
      <c r="AW159" s="1"/>
      <c r="AX159" s="1"/>
      <c r="AY159" s="1"/>
      <c r="AZ159" s="1"/>
      <c r="BA159" s="1"/>
      <c r="BB159" s="1"/>
      <c r="BC159" s="1"/>
    </row>
    <row r="160" spans="1:55" ht="12.75">
      <c r="A160" s="18" t="s">
        <v>14</v>
      </c>
      <c r="B160" s="18">
        <v>0.18</v>
      </c>
      <c r="C160" s="18">
        <v>0.1</v>
      </c>
      <c r="D160" s="18">
        <v>0.13</v>
      </c>
      <c r="E160" s="18">
        <v>0.1</v>
      </c>
      <c r="F160" s="18">
        <v>0.24</v>
      </c>
      <c r="G160" s="18">
        <v>0.32</v>
      </c>
      <c r="H160" s="18">
        <v>0.42</v>
      </c>
      <c r="I160" s="18">
        <v>0.56000000000000005</v>
      </c>
      <c r="J160" s="18">
        <v>0.42</v>
      </c>
      <c r="K160" s="18">
        <v>0.75</v>
      </c>
      <c r="L160" s="18">
        <v>0.56000000000000005</v>
      </c>
      <c r="M160" s="18">
        <v>0.56000000000000005</v>
      </c>
      <c r="N160" s="18">
        <v>0.75</v>
      </c>
      <c r="O160" s="18">
        <v>1</v>
      </c>
      <c r="P160" s="18">
        <v>0.75</v>
      </c>
      <c r="Q160" s="18">
        <v>0.56000000000000005</v>
      </c>
      <c r="R160" s="18">
        <v>0.42</v>
      </c>
      <c r="S160" s="18">
        <v>0.75</v>
      </c>
      <c r="T160" s="18">
        <v>0.56000000000000005</v>
      </c>
      <c r="U160" s="18">
        <v>0.24</v>
      </c>
      <c r="V160" s="18">
        <v>0.13</v>
      </c>
      <c r="W160" s="18">
        <v>0.1</v>
      </c>
      <c r="X160" s="18">
        <v>0.13</v>
      </c>
      <c r="Y160" s="18">
        <v>0.13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/>
      <c r="AV160" s="18"/>
      <c r="AW160" s="1"/>
      <c r="AX160" s="1"/>
      <c r="AY160" s="1"/>
      <c r="AZ160" s="1"/>
      <c r="BA160" s="1"/>
      <c r="BB160" s="1"/>
      <c r="BC160" s="1"/>
    </row>
    <row r="161" spans="1:55" ht="12.75">
      <c r="A161" s="18" t="s">
        <v>15</v>
      </c>
      <c r="B161" s="18">
        <v>0.13</v>
      </c>
      <c r="C161" s="18">
        <v>0.08</v>
      </c>
      <c r="D161" s="18">
        <v>0.1</v>
      </c>
      <c r="E161" s="18">
        <v>0.13</v>
      </c>
      <c r="F161" s="18">
        <v>0.18</v>
      </c>
      <c r="G161" s="18">
        <v>0.24</v>
      </c>
      <c r="H161" s="18">
        <v>0.32</v>
      </c>
      <c r="I161" s="18">
        <v>0.42</v>
      </c>
      <c r="J161" s="18">
        <v>0.32</v>
      </c>
      <c r="K161" s="18">
        <v>0.56000000000000005</v>
      </c>
      <c r="L161" s="18">
        <v>0.75</v>
      </c>
      <c r="M161" s="18">
        <v>0.42</v>
      </c>
      <c r="N161" s="18">
        <v>0.56000000000000005</v>
      </c>
      <c r="O161" s="18">
        <v>0.75</v>
      </c>
      <c r="P161" s="18">
        <v>1</v>
      </c>
      <c r="Q161" s="18">
        <v>0.75</v>
      </c>
      <c r="R161" s="18">
        <v>0.56000000000000005</v>
      </c>
      <c r="S161" s="18">
        <v>0.56000000000000005</v>
      </c>
      <c r="T161" s="18">
        <v>0.42</v>
      </c>
      <c r="U161" s="18">
        <v>0.32</v>
      </c>
      <c r="V161" s="18">
        <v>0.1</v>
      </c>
      <c r="W161" s="18">
        <v>0.08</v>
      </c>
      <c r="X161" s="18">
        <v>0.1</v>
      </c>
      <c r="Y161" s="18">
        <v>0.1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/>
      <c r="AV161" s="18"/>
      <c r="AW161" s="1"/>
      <c r="AX161" s="1"/>
      <c r="AY161" s="1"/>
      <c r="AZ161" s="1"/>
      <c r="BA161" s="1"/>
      <c r="BB161" s="1"/>
      <c r="BC161" s="1"/>
    </row>
    <row r="162" spans="1:55" ht="12.75">
      <c r="A162" s="18" t="s">
        <v>16</v>
      </c>
      <c r="B162" s="18">
        <v>0.18</v>
      </c>
      <c r="C162" s="18">
        <v>0.06</v>
      </c>
      <c r="D162" s="18">
        <v>0.08</v>
      </c>
      <c r="E162" s="18">
        <v>0.18</v>
      </c>
      <c r="F162" s="18">
        <v>0.13</v>
      </c>
      <c r="G162" s="18">
        <v>0.18</v>
      </c>
      <c r="H162" s="18">
        <v>0.24</v>
      </c>
      <c r="I162" s="18">
        <v>0.32</v>
      </c>
      <c r="J162" s="18">
        <v>0.24</v>
      </c>
      <c r="K162" s="18">
        <v>0.42</v>
      </c>
      <c r="L162" s="18">
        <v>0.56000000000000005</v>
      </c>
      <c r="M162" s="18">
        <v>0.32</v>
      </c>
      <c r="N162" s="18">
        <v>0.42</v>
      </c>
      <c r="O162" s="18">
        <v>0.56000000000000005</v>
      </c>
      <c r="P162" s="18">
        <v>0.75</v>
      </c>
      <c r="Q162" s="18">
        <v>1</v>
      </c>
      <c r="R162" s="18">
        <v>0.75</v>
      </c>
      <c r="S162" s="18">
        <v>0.42</v>
      </c>
      <c r="T162" s="18">
        <v>0.32</v>
      </c>
      <c r="U162" s="18">
        <v>0.24</v>
      </c>
      <c r="V162" s="18">
        <v>0.08</v>
      </c>
      <c r="W162" s="18">
        <v>0.06</v>
      </c>
      <c r="X162" s="18">
        <v>0.08</v>
      </c>
      <c r="Y162" s="18">
        <v>0.08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/>
      <c r="AV162" s="18"/>
      <c r="AW162" s="1"/>
      <c r="AX162" s="1"/>
      <c r="AY162" s="1"/>
      <c r="AZ162" s="1"/>
      <c r="BA162" s="1"/>
      <c r="BB162" s="1"/>
      <c r="BC162" s="1"/>
    </row>
    <row r="163" spans="1:55" ht="12.75">
      <c r="A163" s="18" t="s">
        <v>17</v>
      </c>
      <c r="B163" s="18">
        <v>0.13</v>
      </c>
      <c r="C163" s="18">
        <v>0.04</v>
      </c>
      <c r="D163" s="18">
        <v>0.06</v>
      </c>
      <c r="E163" s="18">
        <v>0.13</v>
      </c>
      <c r="F163" s="18">
        <v>0.1</v>
      </c>
      <c r="G163" s="18">
        <v>0.13</v>
      </c>
      <c r="H163" s="18">
        <v>0.18</v>
      </c>
      <c r="I163" s="18">
        <v>0.24</v>
      </c>
      <c r="J163" s="18">
        <v>0.18</v>
      </c>
      <c r="K163" s="18">
        <v>0.32</v>
      </c>
      <c r="L163" s="18">
        <v>0.42</v>
      </c>
      <c r="M163" s="18">
        <v>0.24</v>
      </c>
      <c r="N163" s="18">
        <v>0.32</v>
      </c>
      <c r="O163" s="18">
        <v>0.42</v>
      </c>
      <c r="P163" s="18">
        <v>0.56000000000000005</v>
      </c>
      <c r="Q163" s="18">
        <v>0.75</v>
      </c>
      <c r="R163" s="18">
        <v>1</v>
      </c>
      <c r="S163" s="18">
        <v>0.32</v>
      </c>
      <c r="T163" s="18">
        <v>0.24</v>
      </c>
      <c r="U163" s="18">
        <v>0.18</v>
      </c>
      <c r="V163" s="18">
        <v>0.06</v>
      </c>
      <c r="W163" s="18">
        <v>0.04</v>
      </c>
      <c r="X163" s="18">
        <v>0.06</v>
      </c>
      <c r="Y163" s="18">
        <v>0.06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/>
      <c r="AV163" s="18"/>
      <c r="AW163" s="1"/>
      <c r="AX163" s="1"/>
      <c r="AY163" s="1"/>
      <c r="AZ163" s="1"/>
      <c r="BA163" s="1"/>
      <c r="BB163" s="1"/>
      <c r="BC163" s="1"/>
    </row>
    <row r="164" spans="1:55" ht="12.75">
      <c r="A164" s="18" t="s">
        <v>18</v>
      </c>
      <c r="B164" s="18">
        <v>0.13</v>
      </c>
      <c r="C164" s="18">
        <v>0.08</v>
      </c>
      <c r="D164" s="18">
        <v>0.1</v>
      </c>
      <c r="E164" s="18">
        <v>0.08</v>
      </c>
      <c r="F164" s="18">
        <v>0.18</v>
      </c>
      <c r="G164" s="18">
        <v>0.24</v>
      </c>
      <c r="H164" s="18">
        <v>0.32</v>
      </c>
      <c r="I164" s="18">
        <v>0.42</v>
      </c>
      <c r="J164" s="18">
        <v>0.32</v>
      </c>
      <c r="K164" s="18">
        <v>0.56000000000000005</v>
      </c>
      <c r="L164" s="18">
        <v>0.42</v>
      </c>
      <c r="M164" s="18">
        <v>0.42</v>
      </c>
      <c r="N164" s="18">
        <v>0.56000000000000005</v>
      </c>
      <c r="O164" s="18">
        <v>0.75</v>
      </c>
      <c r="P164" s="18">
        <v>0.56000000000000005</v>
      </c>
      <c r="Q164" s="18">
        <v>0.42</v>
      </c>
      <c r="R164" s="18">
        <v>0.32</v>
      </c>
      <c r="S164" s="18">
        <v>1</v>
      </c>
      <c r="T164" s="18">
        <v>0.75</v>
      </c>
      <c r="U164" s="18">
        <v>0.24</v>
      </c>
      <c r="V164" s="18">
        <v>0.18</v>
      </c>
      <c r="W164" s="18">
        <v>0.13</v>
      </c>
      <c r="X164" s="18">
        <v>0.18</v>
      </c>
      <c r="Y164" s="18">
        <v>0.18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/>
      <c r="AV164" s="18"/>
      <c r="AW164" s="1"/>
      <c r="AX164" s="1"/>
      <c r="AY164" s="1"/>
      <c r="AZ164" s="1"/>
      <c r="BA164" s="1"/>
      <c r="BB164" s="1"/>
      <c r="BC164" s="1"/>
    </row>
    <row r="165" spans="1:55" ht="14.25">
      <c r="A165" s="3" t="s">
        <v>19</v>
      </c>
      <c r="B165" s="18">
        <v>0.18</v>
      </c>
      <c r="C165" s="18">
        <v>0.06</v>
      </c>
      <c r="D165" s="18">
        <v>0.08</v>
      </c>
      <c r="E165" s="18">
        <v>0.06</v>
      </c>
      <c r="F165" s="18">
        <v>0.13</v>
      </c>
      <c r="G165" s="18">
        <v>0.18</v>
      </c>
      <c r="H165" s="18">
        <v>0.24</v>
      </c>
      <c r="I165" s="18">
        <v>0.32</v>
      </c>
      <c r="J165" s="18">
        <v>0.24</v>
      </c>
      <c r="K165" s="18">
        <v>0.42</v>
      </c>
      <c r="L165" s="18">
        <v>0.32</v>
      </c>
      <c r="M165" s="18">
        <v>0.32</v>
      </c>
      <c r="N165" s="18">
        <v>0.42</v>
      </c>
      <c r="O165" s="18">
        <v>0.56000000000000005</v>
      </c>
      <c r="P165" s="18">
        <v>0.42</v>
      </c>
      <c r="Q165" s="18">
        <v>0.32</v>
      </c>
      <c r="R165" s="18">
        <v>0.24</v>
      </c>
      <c r="S165" s="18">
        <v>0.75</v>
      </c>
      <c r="T165" s="18">
        <v>1</v>
      </c>
      <c r="U165" s="18">
        <v>0.32</v>
      </c>
      <c r="V165" s="18">
        <v>0.24</v>
      </c>
      <c r="W165" s="18">
        <v>0.18</v>
      </c>
      <c r="X165" s="18">
        <v>0.24</v>
      </c>
      <c r="Y165" s="18">
        <v>0.24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/>
      <c r="AV165" s="18"/>
      <c r="AW165" s="1"/>
      <c r="AX165" s="1"/>
      <c r="AY165" s="1"/>
      <c r="AZ165" s="1"/>
      <c r="BA165" s="1"/>
      <c r="BB165" s="1"/>
      <c r="BC165" s="1"/>
    </row>
    <row r="166" spans="1:55" ht="14.25">
      <c r="A166" s="3" t="s">
        <v>20</v>
      </c>
      <c r="B166" s="18">
        <v>0.1</v>
      </c>
      <c r="C166" s="18">
        <v>0.02</v>
      </c>
      <c r="D166" s="18">
        <v>0.02</v>
      </c>
      <c r="E166" s="18">
        <v>0.06</v>
      </c>
      <c r="F166" s="18">
        <v>0.04</v>
      </c>
      <c r="G166" s="18">
        <v>0.06</v>
      </c>
      <c r="H166" s="18">
        <v>0.08</v>
      </c>
      <c r="I166" s="18">
        <v>0.1</v>
      </c>
      <c r="J166" s="18">
        <v>0.08</v>
      </c>
      <c r="K166" s="18">
        <v>0.13</v>
      </c>
      <c r="L166" s="18">
        <v>0.18</v>
      </c>
      <c r="M166" s="18">
        <v>0.13</v>
      </c>
      <c r="N166" s="18">
        <v>0.18</v>
      </c>
      <c r="O166" s="18">
        <v>0.24</v>
      </c>
      <c r="P166" s="18">
        <v>0.32</v>
      </c>
      <c r="Q166" s="18">
        <v>0.24</v>
      </c>
      <c r="R166" s="18">
        <v>0.18</v>
      </c>
      <c r="S166" s="18">
        <v>0.24</v>
      </c>
      <c r="T166" s="18">
        <v>0.32</v>
      </c>
      <c r="U166" s="18">
        <v>1</v>
      </c>
      <c r="V166" s="18">
        <v>0.24</v>
      </c>
      <c r="W166" s="18">
        <v>0.18</v>
      </c>
      <c r="X166" s="18">
        <v>0.24</v>
      </c>
      <c r="Y166" s="18">
        <v>0.24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/>
      <c r="AV166" s="18"/>
      <c r="AW166" s="1"/>
      <c r="AX166" s="1"/>
      <c r="AY166" s="1"/>
      <c r="AZ166" s="1"/>
      <c r="BA166" s="1"/>
      <c r="BB166" s="1"/>
      <c r="BC166" s="1"/>
    </row>
    <row r="167" spans="1:55" ht="12.75">
      <c r="A167" s="18" t="s">
        <v>21</v>
      </c>
      <c r="B167" s="18">
        <v>0.13</v>
      </c>
      <c r="C167" s="18">
        <v>0.04</v>
      </c>
      <c r="D167" s="18">
        <v>0.03</v>
      </c>
      <c r="E167" s="18">
        <v>0.01</v>
      </c>
      <c r="F167" s="18">
        <v>0.03</v>
      </c>
      <c r="G167" s="18">
        <v>0.04</v>
      </c>
      <c r="H167" s="18">
        <v>0.06</v>
      </c>
      <c r="I167" s="18">
        <v>0.08</v>
      </c>
      <c r="J167" s="18">
        <v>0.18</v>
      </c>
      <c r="K167" s="18">
        <v>0.1</v>
      </c>
      <c r="L167" s="18">
        <v>0.08</v>
      </c>
      <c r="M167" s="18">
        <v>0.24</v>
      </c>
      <c r="N167" s="18">
        <v>0.18</v>
      </c>
      <c r="O167" s="18">
        <v>0.13</v>
      </c>
      <c r="P167" s="18">
        <v>0.1</v>
      </c>
      <c r="Q167" s="18">
        <v>0.08</v>
      </c>
      <c r="R167" s="18">
        <v>0.06</v>
      </c>
      <c r="S167" s="18">
        <v>0.18</v>
      </c>
      <c r="T167" s="18">
        <v>0.24</v>
      </c>
      <c r="U167" s="18">
        <v>0.24</v>
      </c>
      <c r="V167" s="18">
        <v>1</v>
      </c>
      <c r="W167" s="18">
        <v>0.75</v>
      </c>
      <c r="X167" s="18">
        <v>0.56000000000000005</v>
      </c>
      <c r="Y167" s="18">
        <v>0.32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/>
      <c r="AV167" s="18"/>
      <c r="AW167" s="1"/>
      <c r="AX167" s="1"/>
      <c r="AY167" s="1"/>
      <c r="AZ167" s="1"/>
      <c r="BA167" s="1"/>
      <c r="BB167" s="1"/>
      <c r="BC167" s="1"/>
    </row>
    <row r="168" spans="1:55" ht="12.75">
      <c r="A168" s="18" t="s">
        <v>22</v>
      </c>
      <c r="B168" s="18">
        <v>0.1</v>
      </c>
      <c r="C168" s="18">
        <v>0.03</v>
      </c>
      <c r="D168" s="18">
        <v>0.02</v>
      </c>
      <c r="E168" s="18">
        <v>0.01</v>
      </c>
      <c r="F168" s="18">
        <v>0.02</v>
      </c>
      <c r="G168" s="18">
        <v>0.03</v>
      </c>
      <c r="H168" s="18">
        <v>0.04</v>
      </c>
      <c r="I168" s="18">
        <v>0.06</v>
      </c>
      <c r="J168" s="18">
        <v>0.13</v>
      </c>
      <c r="K168" s="18">
        <v>0.08</v>
      </c>
      <c r="L168" s="18">
        <v>0.06</v>
      </c>
      <c r="M168" s="18">
        <v>0.18</v>
      </c>
      <c r="N168" s="18">
        <v>0.13</v>
      </c>
      <c r="O168" s="18">
        <v>0.1</v>
      </c>
      <c r="P168" s="18">
        <v>0.08</v>
      </c>
      <c r="Q168" s="18">
        <v>0.06</v>
      </c>
      <c r="R168" s="18">
        <v>0.04</v>
      </c>
      <c r="S168" s="18">
        <v>0.13</v>
      </c>
      <c r="T168" s="18">
        <v>0.18</v>
      </c>
      <c r="U168" s="18">
        <v>0.18</v>
      </c>
      <c r="V168" s="18">
        <v>0.75</v>
      </c>
      <c r="W168" s="18">
        <v>1</v>
      </c>
      <c r="X168" s="18">
        <v>0.75</v>
      </c>
      <c r="Y168" s="18">
        <v>0.42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/>
      <c r="AV168" s="18"/>
      <c r="AW168" s="1"/>
      <c r="AX168" s="1"/>
      <c r="AY168" s="1"/>
      <c r="AZ168" s="1"/>
      <c r="BA168" s="1"/>
      <c r="BB168" s="1"/>
      <c r="BC168" s="1"/>
    </row>
    <row r="169" spans="1:55" ht="12.75">
      <c r="A169" s="18" t="s">
        <v>23</v>
      </c>
      <c r="B169" s="18">
        <v>0.13</v>
      </c>
      <c r="C169" s="18">
        <v>0.02</v>
      </c>
      <c r="D169" s="18">
        <v>0.03</v>
      </c>
      <c r="E169" s="18">
        <v>0.01</v>
      </c>
      <c r="F169" s="18">
        <v>0.03</v>
      </c>
      <c r="G169" s="18">
        <v>0.04</v>
      </c>
      <c r="H169" s="18">
        <v>0.06</v>
      </c>
      <c r="I169" s="18">
        <v>0.08</v>
      </c>
      <c r="J169" s="18">
        <v>0.1</v>
      </c>
      <c r="K169" s="18">
        <v>0.1</v>
      </c>
      <c r="L169" s="18">
        <v>0.08</v>
      </c>
      <c r="M169" s="18">
        <v>0.13</v>
      </c>
      <c r="N169" s="18">
        <v>0.18</v>
      </c>
      <c r="O169" s="18">
        <v>0.13</v>
      </c>
      <c r="P169" s="18">
        <v>0.1</v>
      </c>
      <c r="Q169" s="18">
        <v>0.08</v>
      </c>
      <c r="R169" s="18">
        <v>0.06</v>
      </c>
      <c r="S169" s="18">
        <v>0.18</v>
      </c>
      <c r="T169" s="18">
        <v>0.24</v>
      </c>
      <c r="U169" s="18">
        <v>0.24</v>
      </c>
      <c r="V169" s="18">
        <v>0.56000000000000005</v>
      </c>
      <c r="W169" s="18">
        <v>0.75</v>
      </c>
      <c r="X169" s="18">
        <v>1</v>
      </c>
      <c r="Y169" s="18">
        <v>0.56000000000000005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/>
      <c r="AV169" s="18"/>
      <c r="AW169" s="1"/>
      <c r="AX169" s="1"/>
      <c r="AY169" s="1"/>
      <c r="AZ169" s="1"/>
      <c r="BA169" s="1"/>
      <c r="BB169" s="1"/>
      <c r="BC169" s="1"/>
    </row>
    <row r="170" spans="1:55" ht="12.75">
      <c r="A170" s="18" t="s">
        <v>24</v>
      </c>
      <c r="B170" s="18">
        <v>0.08</v>
      </c>
      <c r="C170" s="18">
        <v>0.01</v>
      </c>
      <c r="D170" s="18">
        <v>0.02</v>
      </c>
      <c r="E170" s="18">
        <v>0.01</v>
      </c>
      <c r="F170" s="18">
        <v>0.03</v>
      </c>
      <c r="G170" s="18">
        <v>0.04</v>
      </c>
      <c r="H170" s="18">
        <v>0.06</v>
      </c>
      <c r="I170" s="18">
        <v>0.08</v>
      </c>
      <c r="J170" s="18">
        <v>0.06</v>
      </c>
      <c r="K170" s="18">
        <v>0.1</v>
      </c>
      <c r="L170" s="18">
        <v>0.08</v>
      </c>
      <c r="M170" s="18">
        <v>0.08</v>
      </c>
      <c r="N170" s="18">
        <v>0.1</v>
      </c>
      <c r="O170" s="18">
        <v>0.13</v>
      </c>
      <c r="P170" s="18">
        <v>0.1</v>
      </c>
      <c r="Q170" s="18">
        <v>0.08</v>
      </c>
      <c r="R170" s="18">
        <v>0.06</v>
      </c>
      <c r="S170" s="18">
        <v>0.18</v>
      </c>
      <c r="T170" s="18">
        <v>0.24</v>
      </c>
      <c r="U170" s="18">
        <v>0.24</v>
      </c>
      <c r="V170" s="18">
        <v>0.32</v>
      </c>
      <c r="W170" s="18">
        <v>0.42</v>
      </c>
      <c r="X170" s="18">
        <v>0.56000000000000005</v>
      </c>
      <c r="Y170" s="18">
        <v>1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/>
      <c r="AV170" s="18"/>
      <c r="AW170" s="1"/>
      <c r="AX170" s="1"/>
      <c r="AY170" s="1"/>
      <c r="AZ170" s="1"/>
      <c r="BA170" s="1"/>
      <c r="BB170" s="1"/>
      <c r="BC170" s="1"/>
    </row>
    <row r="171" spans="1:55" ht="12.75">
      <c r="A171" s="1" t="s">
        <v>26</v>
      </c>
      <c r="B171" s="18">
        <v>0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1</v>
      </c>
      <c r="AA171" s="18">
        <v>0.75</v>
      </c>
      <c r="AB171" s="18">
        <v>0.56000000000000005</v>
      </c>
      <c r="AC171" s="18">
        <v>0.42</v>
      </c>
      <c r="AD171" s="18">
        <v>0.32</v>
      </c>
      <c r="AE171" s="18">
        <v>0.24</v>
      </c>
      <c r="AF171" s="18">
        <v>0.75</v>
      </c>
      <c r="AG171" s="18">
        <v>0.56000000000000005</v>
      </c>
      <c r="AH171" s="18">
        <v>0.42</v>
      </c>
      <c r="AI171" s="18">
        <v>0.32</v>
      </c>
      <c r="AJ171" s="18">
        <v>0.18</v>
      </c>
      <c r="AK171" s="18">
        <v>0.56000000000000005</v>
      </c>
      <c r="AL171" s="18">
        <v>0.42</v>
      </c>
      <c r="AM171" s="18">
        <v>0.32</v>
      </c>
      <c r="AN171" s="18">
        <v>0.42</v>
      </c>
      <c r="AO171" s="18">
        <v>0.32</v>
      </c>
      <c r="AP171" s="18">
        <v>0.24</v>
      </c>
      <c r="AQ171" s="18">
        <v>0.18</v>
      </c>
      <c r="AR171" s="18">
        <v>0.13</v>
      </c>
      <c r="AS171" s="18">
        <v>0.1</v>
      </c>
      <c r="AT171" s="18">
        <v>0.08</v>
      </c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ht="12.75">
      <c r="A172" s="1" t="s">
        <v>27</v>
      </c>
      <c r="B172" s="18">
        <v>0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0.75</v>
      </c>
      <c r="AA172" s="18">
        <v>1</v>
      </c>
      <c r="AB172" s="18">
        <v>0.75</v>
      </c>
      <c r="AC172" s="18">
        <v>0.56000000000000005</v>
      </c>
      <c r="AD172" s="18">
        <v>0.42</v>
      </c>
      <c r="AE172" s="18">
        <v>0.32</v>
      </c>
      <c r="AF172" s="18">
        <v>0.56000000000000005</v>
      </c>
      <c r="AG172" s="18">
        <v>0.75</v>
      </c>
      <c r="AH172" s="18">
        <v>0.56000000000000005</v>
      </c>
      <c r="AI172" s="18">
        <v>0.42</v>
      </c>
      <c r="AJ172" s="18">
        <v>0.24</v>
      </c>
      <c r="AK172" s="18">
        <v>0.42</v>
      </c>
      <c r="AL172" s="18">
        <v>0.56000000000000005</v>
      </c>
      <c r="AM172" s="18">
        <v>0.42</v>
      </c>
      <c r="AN172" s="18">
        <v>0.32</v>
      </c>
      <c r="AO172" s="18">
        <v>0.42</v>
      </c>
      <c r="AP172" s="18">
        <v>0.32</v>
      </c>
      <c r="AQ172" s="18">
        <v>0.24</v>
      </c>
      <c r="AR172" s="18">
        <v>0.18</v>
      </c>
      <c r="AS172" s="18">
        <v>0.13</v>
      </c>
      <c r="AT172" s="18">
        <v>0.1</v>
      </c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ht="12.75">
      <c r="A173" s="1" t="s">
        <v>28</v>
      </c>
      <c r="B173" s="18">
        <v>0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0.56000000000000005</v>
      </c>
      <c r="AA173" s="18">
        <v>0.75</v>
      </c>
      <c r="AB173" s="18">
        <v>1</v>
      </c>
      <c r="AC173" s="18">
        <v>0.75</v>
      </c>
      <c r="AD173" s="18">
        <v>0.56000000000000005</v>
      </c>
      <c r="AE173" s="18">
        <v>0.42</v>
      </c>
      <c r="AF173" s="18">
        <v>0.42</v>
      </c>
      <c r="AG173" s="18">
        <v>0.56000000000000005</v>
      </c>
      <c r="AH173" s="18">
        <v>0.75</v>
      </c>
      <c r="AI173" s="18">
        <v>0.56000000000000005</v>
      </c>
      <c r="AJ173" s="18">
        <v>0.32</v>
      </c>
      <c r="AK173" s="18">
        <v>0.32</v>
      </c>
      <c r="AL173" s="18">
        <v>0.42</v>
      </c>
      <c r="AM173" s="18">
        <v>0.56000000000000005</v>
      </c>
      <c r="AN173" s="18">
        <v>0.24</v>
      </c>
      <c r="AO173" s="18">
        <v>0.32</v>
      </c>
      <c r="AP173" s="18">
        <v>0.42</v>
      </c>
      <c r="AQ173" s="18">
        <v>0.32</v>
      </c>
      <c r="AR173" s="18">
        <v>0.24</v>
      </c>
      <c r="AS173" s="18">
        <v>0.18</v>
      </c>
      <c r="AT173" s="18">
        <v>0.13</v>
      </c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ht="12.75">
      <c r="A174" s="1" t="s">
        <v>29</v>
      </c>
      <c r="B174" s="18">
        <v>0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0.42</v>
      </c>
      <c r="AA174" s="18">
        <v>0.56000000000000005</v>
      </c>
      <c r="AB174" s="18">
        <v>0.75</v>
      </c>
      <c r="AC174" s="18">
        <v>1</v>
      </c>
      <c r="AD174" s="18">
        <v>0.75</v>
      </c>
      <c r="AE174" s="18">
        <v>0.56000000000000005</v>
      </c>
      <c r="AF174" s="18">
        <v>0.32</v>
      </c>
      <c r="AG174" s="18">
        <v>0.42</v>
      </c>
      <c r="AH174" s="18">
        <v>0.56000000000000005</v>
      </c>
      <c r="AI174" s="18">
        <v>0.75</v>
      </c>
      <c r="AJ174" s="18">
        <v>0.42</v>
      </c>
      <c r="AK174" s="18">
        <v>0.24</v>
      </c>
      <c r="AL174" s="18">
        <v>0.32</v>
      </c>
      <c r="AM174" s="18">
        <v>0.42</v>
      </c>
      <c r="AN174" s="18">
        <v>0.18</v>
      </c>
      <c r="AO174" s="18">
        <v>0.24</v>
      </c>
      <c r="AP174" s="18">
        <v>0.32</v>
      </c>
      <c r="AQ174" s="18">
        <v>0.42</v>
      </c>
      <c r="AR174" s="18">
        <v>0.32</v>
      </c>
      <c r="AS174" s="18">
        <v>0.24</v>
      </c>
      <c r="AT174" s="18">
        <v>0.18</v>
      </c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ht="12.75">
      <c r="A175" s="1" t="s">
        <v>30</v>
      </c>
      <c r="B175" s="18">
        <v>0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0.32</v>
      </c>
      <c r="AA175" s="18">
        <v>0.42</v>
      </c>
      <c r="AB175" s="18">
        <v>0.56000000000000005</v>
      </c>
      <c r="AC175" s="18">
        <v>0.75</v>
      </c>
      <c r="AD175" s="18">
        <v>1</v>
      </c>
      <c r="AE175" s="18">
        <v>0.75</v>
      </c>
      <c r="AF175" s="18">
        <v>0.24</v>
      </c>
      <c r="AG175" s="18">
        <v>0.32</v>
      </c>
      <c r="AH175" s="18">
        <v>0.42</v>
      </c>
      <c r="AI175" s="18">
        <v>0.56000000000000005</v>
      </c>
      <c r="AJ175" s="18">
        <v>0.56000000000000005</v>
      </c>
      <c r="AK175" s="18">
        <v>0.18</v>
      </c>
      <c r="AL175" s="18">
        <v>0.24</v>
      </c>
      <c r="AM175" s="18">
        <v>0.32</v>
      </c>
      <c r="AN175" s="18">
        <v>0.13</v>
      </c>
      <c r="AO175" s="18">
        <v>0.18</v>
      </c>
      <c r="AP175" s="18">
        <v>0.24</v>
      </c>
      <c r="AQ175" s="18">
        <v>0.32</v>
      </c>
      <c r="AR175" s="18">
        <v>0.42</v>
      </c>
      <c r="AS175" s="18">
        <v>0.32</v>
      </c>
      <c r="AT175" s="18">
        <v>0.24</v>
      </c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ht="12.75">
      <c r="A176" s="1" t="s">
        <v>31</v>
      </c>
      <c r="B176" s="18">
        <v>0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0.24</v>
      </c>
      <c r="AA176" s="18">
        <v>0.32</v>
      </c>
      <c r="AB176" s="18">
        <v>0.42</v>
      </c>
      <c r="AC176" s="18">
        <v>0.56000000000000005</v>
      </c>
      <c r="AD176" s="18">
        <v>0.75</v>
      </c>
      <c r="AE176" s="18">
        <v>1</v>
      </c>
      <c r="AF176" s="18">
        <v>0.18</v>
      </c>
      <c r="AG176" s="18">
        <v>0.24</v>
      </c>
      <c r="AH176" s="18">
        <v>0.32</v>
      </c>
      <c r="AI176" s="18">
        <v>0.42</v>
      </c>
      <c r="AJ176" s="18">
        <v>0.75</v>
      </c>
      <c r="AK176" s="18">
        <v>0.13</v>
      </c>
      <c r="AL176" s="18">
        <v>0.18</v>
      </c>
      <c r="AM176" s="18">
        <v>0.24</v>
      </c>
      <c r="AN176" s="18">
        <v>0.1</v>
      </c>
      <c r="AO176" s="18">
        <v>0.13</v>
      </c>
      <c r="AP176" s="18">
        <v>0.18</v>
      </c>
      <c r="AQ176" s="18">
        <v>0.24</v>
      </c>
      <c r="AR176" s="18">
        <v>0.32</v>
      </c>
      <c r="AS176" s="18">
        <v>0.42</v>
      </c>
      <c r="AT176" s="18">
        <v>0.32</v>
      </c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t="12.75">
      <c r="A177" s="1" t="s">
        <v>32</v>
      </c>
      <c r="B177" s="18">
        <v>0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0.75</v>
      </c>
      <c r="AA177" s="18">
        <v>0.56000000000000005</v>
      </c>
      <c r="AB177" s="18">
        <v>0.42</v>
      </c>
      <c r="AC177" s="18">
        <v>0.32</v>
      </c>
      <c r="AD177" s="18">
        <v>0.24</v>
      </c>
      <c r="AE177" s="18">
        <v>0.18</v>
      </c>
      <c r="AF177" s="18">
        <v>1</v>
      </c>
      <c r="AG177" s="18">
        <v>0.75</v>
      </c>
      <c r="AH177" s="18">
        <v>0.56000000000000005</v>
      </c>
      <c r="AI177" s="18">
        <v>0.42</v>
      </c>
      <c r="AJ177" s="18">
        <v>0.24</v>
      </c>
      <c r="AK177" s="18">
        <v>0.75</v>
      </c>
      <c r="AL177" s="18">
        <v>0.56000000000000005</v>
      </c>
      <c r="AM177" s="18">
        <v>0.42</v>
      </c>
      <c r="AN177" s="18">
        <v>0.56000000000000005</v>
      </c>
      <c r="AO177" s="18">
        <v>0.42</v>
      </c>
      <c r="AP177" s="18">
        <v>0.32</v>
      </c>
      <c r="AQ177" s="18">
        <v>0.24</v>
      </c>
      <c r="AR177" s="18">
        <v>0.18</v>
      </c>
      <c r="AS177" s="18">
        <v>0.13</v>
      </c>
      <c r="AT177" s="18">
        <v>0.1</v>
      </c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ht="12.75">
      <c r="A178" s="1" t="s">
        <v>33</v>
      </c>
      <c r="B178" s="18">
        <v>0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0.56000000000000005</v>
      </c>
      <c r="AA178" s="18">
        <v>0.75</v>
      </c>
      <c r="AB178" s="18">
        <v>0.56000000000000005</v>
      </c>
      <c r="AC178" s="18">
        <v>0.42</v>
      </c>
      <c r="AD178" s="18">
        <v>0.32</v>
      </c>
      <c r="AE178" s="18">
        <v>0.24</v>
      </c>
      <c r="AF178" s="18">
        <v>0.75</v>
      </c>
      <c r="AG178" s="18">
        <v>1</v>
      </c>
      <c r="AH178" s="18">
        <v>0.75</v>
      </c>
      <c r="AI178" s="18">
        <v>0.56000000000000005</v>
      </c>
      <c r="AJ178" s="18">
        <v>0.32</v>
      </c>
      <c r="AK178" s="18">
        <v>0.56000000000000005</v>
      </c>
      <c r="AL178" s="18">
        <v>0.75</v>
      </c>
      <c r="AM178" s="18">
        <v>0.56000000000000005</v>
      </c>
      <c r="AN178" s="18">
        <v>0.42</v>
      </c>
      <c r="AO178" s="18">
        <v>0.56000000000000005</v>
      </c>
      <c r="AP178" s="18">
        <v>0.42</v>
      </c>
      <c r="AQ178" s="18">
        <v>0.32</v>
      </c>
      <c r="AR178" s="18">
        <v>0.24</v>
      </c>
      <c r="AS178" s="18">
        <v>0.18</v>
      </c>
      <c r="AT178" s="18">
        <v>0.13</v>
      </c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ht="12.75">
      <c r="A179" s="1" t="s">
        <v>34</v>
      </c>
      <c r="B179" s="18">
        <v>0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0.42</v>
      </c>
      <c r="AA179" s="18">
        <v>0.56000000000000005</v>
      </c>
      <c r="AB179" s="18">
        <v>0.75</v>
      </c>
      <c r="AC179" s="18">
        <v>0.56000000000000005</v>
      </c>
      <c r="AD179" s="18">
        <v>0.42</v>
      </c>
      <c r="AE179" s="18">
        <v>0.32</v>
      </c>
      <c r="AF179" s="18">
        <v>0.56000000000000005</v>
      </c>
      <c r="AG179" s="18">
        <v>0.75</v>
      </c>
      <c r="AH179" s="18">
        <v>1</v>
      </c>
      <c r="AI179" s="18">
        <v>0.75</v>
      </c>
      <c r="AJ179" s="18">
        <v>0.42</v>
      </c>
      <c r="AK179" s="18">
        <v>0.42</v>
      </c>
      <c r="AL179" s="18">
        <v>0.56000000000000005</v>
      </c>
      <c r="AM179" s="18">
        <v>0.75</v>
      </c>
      <c r="AN179" s="18">
        <v>0.32</v>
      </c>
      <c r="AO179" s="18">
        <v>0.42</v>
      </c>
      <c r="AP179" s="18">
        <v>0.56000000000000005</v>
      </c>
      <c r="AQ179" s="18">
        <v>0.42</v>
      </c>
      <c r="AR179" s="18">
        <v>0.32</v>
      </c>
      <c r="AS179" s="18">
        <v>0.24</v>
      </c>
      <c r="AT179" s="18">
        <v>0.18</v>
      </c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ht="12.75">
      <c r="A180" s="1" t="s">
        <v>35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0.32</v>
      </c>
      <c r="AA180" s="18">
        <v>0.42</v>
      </c>
      <c r="AB180" s="18">
        <v>0.56000000000000005</v>
      </c>
      <c r="AC180" s="18">
        <v>0.75</v>
      </c>
      <c r="AD180" s="18">
        <v>0.56000000000000005</v>
      </c>
      <c r="AE180" s="18">
        <v>0.42</v>
      </c>
      <c r="AF180" s="18">
        <v>0.42</v>
      </c>
      <c r="AG180" s="18">
        <v>0.56000000000000005</v>
      </c>
      <c r="AH180" s="18">
        <v>0.75</v>
      </c>
      <c r="AI180" s="18">
        <v>1</v>
      </c>
      <c r="AJ180" s="18">
        <v>0.56000000000000005</v>
      </c>
      <c r="AK180" s="18">
        <v>0.32</v>
      </c>
      <c r="AL180" s="18">
        <v>0.42</v>
      </c>
      <c r="AM180" s="18">
        <v>0.56000000000000005</v>
      </c>
      <c r="AN180" s="18">
        <v>0.24</v>
      </c>
      <c r="AO180" s="18">
        <v>0.32</v>
      </c>
      <c r="AP180" s="18">
        <v>0.42</v>
      </c>
      <c r="AQ180" s="18">
        <v>0.56000000000000005</v>
      </c>
      <c r="AR180" s="18">
        <v>0.42</v>
      </c>
      <c r="AS180" s="18">
        <v>0.32</v>
      </c>
      <c r="AT180" s="18">
        <v>0.24</v>
      </c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ht="12.75">
      <c r="A181" s="1" t="s">
        <v>36</v>
      </c>
      <c r="B181" s="18">
        <v>0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0.18</v>
      </c>
      <c r="AA181" s="18">
        <v>0.24</v>
      </c>
      <c r="AB181" s="18">
        <v>0.32</v>
      </c>
      <c r="AC181" s="18">
        <v>0.42</v>
      </c>
      <c r="AD181" s="18">
        <v>0.56000000000000005</v>
      </c>
      <c r="AE181" s="18">
        <v>0.75</v>
      </c>
      <c r="AF181" s="18">
        <v>0.24</v>
      </c>
      <c r="AG181" s="18">
        <v>0.32</v>
      </c>
      <c r="AH181" s="18">
        <v>0.42</v>
      </c>
      <c r="AI181" s="18">
        <v>0.56000000000000005</v>
      </c>
      <c r="AJ181" s="18">
        <v>1</v>
      </c>
      <c r="AK181" s="18">
        <v>0.24</v>
      </c>
      <c r="AL181" s="18">
        <v>0.32</v>
      </c>
      <c r="AM181" s="18">
        <v>0.42</v>
      </c>
      <c r="AN181" s="18">
        <v>0.1</v>
      </c>
      <c r="AO181" s="18">
        <v>0.13</v>
      </c>
      <c r="AP181" s="18">
        <v>0.18</v>
      </c>
      <c r="AQ181" s="18">
        <v>0.24</v>
      </c>
      <c r="AR181" s="18">
        <v>0.32</v>
      </c>
      <c r="AS181" s="18">
        <v>0.42</v>
      </c>
      <c r="AT181" s="18">
        <v>0.32</v>
      </c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ht="12.75">
      <c r="A182" s="1" t="s">
        <v>37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0.56000000000000005</v>
      </c>
      <c r="AA182" s="18">
        <v>0.42</v>
      </c>
      <c r="AB182" s="18">
        <v>0.32</v>
      </c>
      <c r="AC182" s="18">
        <v>0.24</v>
      </c>
      <c r="AD182" s="18">
        <v>0.18</v>
      </c>
      <c r="AE182" s="18">
        <v>0.13</v>
      </c>
      <c r="AF182" s="18">
        <v>0.75</v>
      </c>
      <c r="AG182" s="18">
        <v>0.56000000000000005</v>
      </c>
      <c r="AH182" s="18">
        <v>0.42</v>
      </c>
      <c r="AI182" s="18">
        <v>0.32</v>
      </c>
      <c r="AJ182" s="18">
        <v>0.24</v>
      </c>
      <c r="AK182" s="18">
        <v>1</v>
      </c>
      <c r="AL182" s="18">
        <v>0.75</v>
      </c>
      <c r="AM182" s="18">
        <v>0.56000000000000005</v>
      </c>
      <c r="AN182" s="18">
        <v>0.75</v>
      </c>
      <c r="AO182" s="18">
        <v>0.56000000000000005</v>
      </c>
      <c r="AP182" s="18">
        <v>0.42</v>
      </c>
      <c r="AQ182" s="18">
        <v>0.32</v>
      </c>
      <c r="AR182" s="18">
        <v>0.24</v>
      </c>
      <c r="AS182" s="18">
        <v>0.18</v>
      </c>
      <c r="AT182" s="18">
        <v>0.13</v>
      </c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ht="12.75">
      <c r="A183" s="1" t="s">
        <v>38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0.42</v>
      </c>
      <c r="AA183" s="18">
        <v>0.56000000000000005</v>
      </c>
      <c r="AB183" s="18">
        <v>0.42</v>
      </c>
      <c r="AC183" s="18">
        <v>0.32</v>
      </c>
      <c r="AD183" s="18">
        <v>0.24</v>
      </c>
      <c r="AE183" s="18">
        <v>0.18</v>
      </c>
      <c r="AF183" s="18">
        <v>0.56000000000000005</v>
      </c>
      <c r="AG183" s="18">
        <v>0.75</v>
      </c>
      <c r="AH183" s="18">
        <v>0.56000000000000005</v>
      </c>
      <c r="AI183" s="18">
        <v>0.42</v>
      </c>
      <c r="AJ183" s="18">
        <v>0.32</v>
      </c>
      <c r="AK183" s="18">
        <v>0.75</v>
      </c>
      <c r="AL183" s="18">
        <v>1</v>
      </c>
      <c r="AM183" s="18">
        <v>0.75</v>
      </c>
      <c r="AN183" s="18">
        <v>0.56000000000000005</v>
      </c>
      <c r="AO183" s="18">
        <v>0.75</v>
      </c>
      <c r="AP183" s="18">
        <v>0.56000000000000005</v>
      </c>
      <c r="AQ183" s="18">
        <v>0.42</v>
      </c>
      <c r="AR183" s="18">
        <v>0.32</v>
      </c>
      <c r="AS183" s="18">
        <v>0.24</v>
      </c>
      <c r="AT183" s="18">
        <v>0.18</v>
      </c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ht="12.75">
      <c r="A184" s="1" t="s">
        <v>39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0.32</v>
      </c>
      <c r="AA184" s="18">
        <v>0.42</v>
      </c>
      <c r="AB184" s="18">
        <v>0.56000000000000005</v>
      </c>
      <c r="AC184" s="18">
        <v>0.42</v>
      </c>
      <c r="AD184" s="18">
        <v>0.32</v>
      </c>
      <c r="AE184" s="18">
        <v>0.24</v>
      </c>
      <c r="AF184" s="18">
        <v>0.42</v>
      </c>
      <c r="AG184" s="18">
        <v>0.56000000000000005</v>
      </c>
      <c r="AH184" s="18">
        <v>0.75</v>
      </c>
      <c r="AI184" s="18">
        <v>0.56000000000000005</v>
      </c>
      <c r="AJ184" s="18">
        <v>0.42</v>
      </c>
      <c r="AK184" s="18">
        <v>0.56000000000000005</v>
      </c>
      <c r="AL184" s="18">
        <v>0.75</v>
      </c>
      <c r="AM184" s="18">
        <v>1</v>
      </c>
      <c r="AN184" s="18">
        <v>0.42</v>
      </c>
      <c r="AO184" s="18">
        <v>0.56000000000000005</v>
      </c>
      <c r="AP184" s="18">
        <v>0.75</v>
      </c>
      <c r="AQ184" s="18">
        <v>0.56000000000000005</v>
      </c>
      <c r="AR184" s="18">
        <v>0.42</v>
      </c>
      <c r="AS184" s="18">
        <v>0.32</v>
      </c>
      <c r="AT184" s="18">
        <v>0.24</v>
      </c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ht="12.75">
      <c r="A185" s="1" t="s">
        <v>40</v>
      </c>
      <c r="B185" s="18">
        <v>0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0.42</v>
      </c>
      <c r="AA185" s="18">
        <v>0.32</v>
      </c>
      <c r="AB185" s="18">
        <v>0.24</v>
      </c>
      <c r="AC185" s="18">
        <v>0.18</v>
      </c>
      <c r="AD185" s="18">
        <v>0.13</v>
      </c>
      <c r="AE185" s="18">
        <v>0.1</v>
      </c>
      <c r="AF185" s="18">
        <v>0.56000000000000005</v>
      </c>
      <c r="AG185" s="18">
        <v>0.42</v>
      </c>
      <c r="AH185" s="18">
        <v>0.32</v>
      </c>
      <c r="AI185" s="18">
        <v>0.24</v>
      </c>
      <c r="AJ185" s="18">
        <v>0.1</v>
      </c>
      <c r="AK185" s="18">
        <v>0.75</v>
      </c>
      <c r="AL185" s="18">
        <v>0.56000000000000005</v>
      </c>
      <c r="AM185" s="18">
        <v>0.42</v>
      </c>
      <c r="AN185" s="18">
        <v>1</v>
      </c>
      <c r="AO185" s="18">
        <v>0.75</v>
      </c>
      <c r="AP185" s="18">
        <v>0.56000000000000005</v>
      </c>
      <c r="AQ185" s="18">
        <v>0.42</v>
      </c>
      <c r="AR185" s="18">
        <v>0.32</v>
      </c>
      <c r="AS185" s="18">
        <v>0.24</v>
      </c>
      <c r="AT185" s="18">
        <v>0.18</v>
      </c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ht="12.75">
      <c r="A186" s="1" t="s">
        <v>41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0.32</v>
      </c>
      <c r="AA186" s="18">
        <v>0.42</v>
      </c>
      <c r="AB186" s="18">
        <v>0.32</v>
      </c>
      <c r="AC186" s="18">
        <v>0.24</v>
      </c>
      <c r="AD186" s="18">
        <v>0.18</v>
      </c>
      <c r="AE186" s="18">
        <v>0.13</v>
      </c>
      <c r="AF186" s="18">
        <v>0.42</v>
      </c>
      <c r="AG186" s="18">
        <v>0.56000000000000005</v>
      </c>
      <c r="AH186" s="18">
        <v>0.42</v>
      </c>
      <c r="AI186" s="18">
        <v>0.32</v>
      </c>
      <c r="AJ186" s="18">
        <v>0.13</v>
      </c>
      <c r="AK186" s="18">
        <v>0.56000000000000005</v>
      </c>
      <c r="AL186" s="18">
        <v>0.75</v>
      </c>
      <c r="AM186" s="18">
        <v>0.56000000000000005</v>
      </c>
      <c r="AN186" s="18">
        <v>0.75</v>
      </c>
      <c r="AO186" s="18">
        <v>1</v>
      </c>
      <c r="AP186" s="18">
        <v>0.75</v>
      </c>
      <c r="AQ186" s="18">
        <v>0.56000000000000005</v>
      </c>
      <c r="AR186" s="18">
        <v>0.42</v>
      </c>
      <c r="AS186" s="18">
        <v>0.32</v>
      </c>
      <c r="AT186" s="18">
        <v>0.24</v>
      </c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ht="12.75">
      <c r="A187" s="1" t="s">
        <v>42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0.24</v>
      </c>
      <c r="AA187" s="18">
        <v>0.32</v>
      </c>
      <c r="AB187" s="18">
        <v>0.42</v>
      </c>
      <c r="AC187" s="18">
        <v>0.32</v>
      </c>
      <c r="AD187" s="18">
        <v>0.24</v>
      </c>
      <c r="AE187" s="18">
        <v>0.18</v>
      </c>
      <c r="AF187" s="18">
        <v>0.32</v>
      </c>
      <c r="AG187" s="18">
        <v>0.42</v>
      </c>
      <c r="AH187" s="18">
        <v>0.56000000000000005</v>
      </c>
      <c r="AI187" s="18">
        <v>0.42</v>
      </c>
      <c r="AJ187" s="18">
        <v>0.18</v>
      </c>
      <c r="AK187" s="18">
        <v>0.42</v>
      </c>
      <c r="AL187" s="18">
        <v>0.56000000000000005</v>
      </c>
      <c r="AM187" s="18">
        <v>0.75</v>
      </c>
      <c r="AN187" s="18">
        <v>0.56000000000000005</v>
      </c>
      <c r="AO187" s="18">
        <v>0.75</v>
      </c>
      <c r="AP187" s="18">
        <v>1</v>
      </c>
      <c r="AQ187" s="18">
        <v>0.75</v>
      </c>
      <c r="AR187" s="18">
        <v>0.56000000000000005</v>
      </c>
      <c r="AS187" s="18">
        <v>0.42</v>
      </c>
      <c r="AT187" s="18">
        <v>0.32</v>
      </c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ht="12.75">
      <c r="A188" s="1" t="s">
        <v>43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0.18</v>
      </c>
      <c r="AA188" s="18">
        <v>0.24</v>
      </c>
      <c r="AB188" s="18">
        <v>0.32</v>
      </c>
      <c r="AC188" s="18">
        <v>0.42</v>
      </c>
      <c r="AD188" s="18">
        <v>0.32</v>
      </c>
      <c r="AE188" s="18">
        <v>0.24</v>
      </c>
      <c r="AF188" s="18">
        <v>0.24</v>
      </c>
      <c r="AG188" s="18">
        <v>0.32</v>
      </c>
      <c r="AH188" s="18">
        <v>0.42</v>
      </c>
      <c r="AI188" s="18">
        <v>0.56000000000000005</v>
      </c>
      <c r="AJ188" s="18">
        <v>0.24</v>
      </c>
      <c r="AK188" s="18">
        <v>0.32</v>
      </c>
      <c r="AL188" s="18">
        <v>0.42</v>
      </c>
      <c r="AM188" s="18">
        <v>0.56000000000000005</v>
      </c>
      <c r="AN188" s="18">
        <v>0.42</v>
      </c>
      <c r="AO188" s="18">
        <v>0.56000000000000005</v>
      </c>
      <c r="AP188" s="18">
        <v>0.75</v>
      </c>
      <c r="AQ188" s="18">
        <v>1</v>
      </c>
      <c r="AR188" s="18">
        <v>0.75</v>
      </c>
      <c r="AS188" s="18">
        <v>0.56000000000000005</v>
      </c>
      <c r="AT188" s="18">
        <v>0.42</v>
      </c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ht="12.75">
      <c r="A189" s="1" t="s">
        <v>44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0.13</v>
      </c>
      <c r="AA189" s="18">
        <v>0.18</v>
      </c>
      <c r="AB189" s="18">
        <v>0.24</v>
      </c>
      <c r="AC189" s="18">
        <v>0.32</v>
      </c>
      <c r="AD189" s="18">
        <v>0.42</v>
      </c>
      <c r="AE189" s="18">
        <v>0.32</v>
      </c>
      <c r="AF189" s="18">
        <v>0.18</v>
      </c>
      <c r="AG189" s="18">
        <v>0.24</v>
      </c>
      <c r="AH189" s="18">
        <v>0.32</v>
      </c>
      <c r="AI189" s="18">
        <v>0.42</v>
      </c>
      <c r="AJ189" s="18">
        <v>0.32</v>
      </c>
      <c r="AK189" s="18">
        <v>0.24</v>
      </c>
      <c r="AL189" s="18">
        <v>0.32</v>
      </c>
      <c r="AM189" s="18">
        <v>0.42</v>
      </c>
      <c r="AN189" s="18">
        <v>0.32</v>
      </c>
      <c r="AO189" s="18">
        <v>0.42</v>
      </c>
      <c r="AP189" s="18">
        <v>0.56000000000000005</v>
      </c>
      <c r="AQ189" s="18">
        <v>0.75</v>
      </c>
      <c r="AR189" s="18">
        <v>1</v>
      </c>
      <c r="AS189" s="18">
        <v>0.75</v>
      </c>
      <c r="AT189" s="18">
        <v>0.56000000000000005</v>
      </c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ht="12.75">
      <c r="A190" s="1" t="s">
        <v>45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0.1</v>
      </c>
      <c r="AA190" s="18">
        <v>0.13</v>
      </c>
      <c r="AB190" s="18">
        <v>0.18</v>
      </c>
      <c r="AC190" s="18">
        <v>0.24</v>
      </c>
      <c r="AD190" s="18">
        <v>0.32</v>
      </c>
      <c r="AE190" s="18">
        <v>0.42</v>
      </c>
      <c r="AF190" s="18">
        <v>0.13</v>
      </c>
      <c r="AG190" s="18">
        <v>0.18</v>
      </c>
      <c r="AH190" s="18">
        <v>0.24</v>
      </c>
      <c r="AI190" s="18">
        <v>0.32</v>
      </c>
      <c r="AJ190" s="18">
        <v>0.42</v>
      </c>
      <c r="AK190" s="18">
        <v>0.18</v>
      </c>
      <c r="AL190" s="18">
        <v>0.24</v>
      </c>
      <c r="AM190" s="18">
        <v>0.32</v>
      </c>
      <c r="AN190" s="18">
        <v>0.24</v>
      </c>
      <c r="AO190" s="18">
        <v>0.32</v>
      </c>
      <c r="AP190" s="18">
        <v>0.42</v>
      </c>
      <c r="AQ190" s="18">
        <v>0.56000000000000005</v>
      </c>
      <c r="AR190" s="18">
        <v>0.75</v>
      </c>
      <c r="AS190" s="18">
        <v>1</v>
      </c>
      <c r="AT190" s="18">
        <v>0.75</v>
      </c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ht="12.75">
      <c r="A191" s="1" t="s">
        <v>46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0.08</v>
      </c>
      <c r="AA191" s="18">
        <v>0.1</v>
      </c>
      <c r="AB191" s="18">
        <v>0.13</v>
      </c>
      <c r="AC191" s="18">
        <v>0.18</v>
      </c>
      <c r="AD191" s="18">
        <v>0.24</v>
      </c>
      <c r="AE191" s="18">
        <v>0.32</v>
      </c>
      <c r="AF191" s="18">
        <v>0.1</v>
      </c>
      <c r="AG191" s="18">
        <v>0.13</v>
      </c>
      <c r="AH191" s="18">
        <v>0.18</v>
      </c>
      <c r="AI191" s="18">
        <v>0.24</v>
      </c>
      <c r="AJ191" s="18">
        <v>0.32</v>
      </c>
      <c r="AK191" s="18">
        <v>0.13</v>
      </c>
      <c r="AL191" s="18">
        <v>0.18</v>
      </c>
      <c r="AM191" s="18">
        <v>0.24</v>
      </c>
      <c r="AN191" s="18">
        <v>0.18</v>
      </c>
      <c r="AO191" s="18">
        <v>0.24</v>
      </c>
      <c r="AP191" s="18">
        <v>0.32</v>
      </c>
      <c r="AQ191" s="18">
        <v>0.42</v>
      </c>
      <c r="AR191" s="18">
        <v>0.56000000000000005</v>
      </c>
      <c r="AS191" s="18">
        <v>0.75</v>
      </c>
      <c r="AT191" s="18">
        <v>1</v>
      </c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ht="12.75">
      <c r="A201" s="18" t="s">
        <v>67</v>
      </c>
      <c r="B201" s="18" t="s">
        <v>1</v>
      </c>
      <c r="C201" s="18" t="s">
        <v>2</v>
      </c>
      <c r="D201" s="18" t="s">
        <v>3</v>
      </c>
      <c r="E201" s="18" t="s">
        <v>4</v>
      </c>
      <c r="F201" s="18" t="s">
        <v>5</v>
      </c>
      <c r="G201" s="18" t="s">
        <v>6</v>
      </c>
      <c r="H201" s="18" t="s">
        <v>7</v>
      </c>
      <c r="I201" s="18" t="s">
        <v>8</v>
      </c>
      <c r="J201" s="18" t="s">
        <v>9</v>
      </c>
      <c r="K201" s="18" t="s">
        <v>10</v>
      </c>
      <c r="L201" s="18" t="s">
        <v>11</v>
      </c>
      <c r="M201" s="18" t="s">
        <v>12</v>
      </c>
      <c r="N201" s="18" t="s">
        <v>13</v>
      </c>
      <c r="O201" s="18" t="s">
        <v>14</v>
      </c>
      <c r="P201" s="18" t="s">
        <v>15</v>
      </c>
      <c r="Q201" s="18" t="s">
        <v>16</v>
      </c>
      <c r="R201" s="18" t="s">
        <v>17</v>
      </c>
      <c r="S201" s="18" t="s">
        <v>18</v>
      </c>
      <c r="T201" s="18" t="s">
        <v>19</v>
      </c>
      <c r="U201" s="18" t="s">
        <v>20</v>
      </c>
      <c r="V201" s="18" t="s">
        <v>21</v>
      </c>
      <c r="W201" s="18" t="s">
        <v>22</v>
      </c>
      <c r="X201" s="18" t="s">
        <v>23</v>
      </c>
      <c r="Y201" s="18" t="s">
        <v>24</v>
      </c>
      <c r="Z201" s="1" t="s">
        <v>25</v>
      </c>
      <c r="AA201" s="18" t="s">
        <v>26</v>
      </c>
      <c r="AB201" s="18" t="s">
        <v>27</v>
      </c>
      <c r="AC201" s="18" t="s">
        <v>28</v>
      </c>
      <c r="AD201" s="18" t="s">
        <v>29</v>
      </c>
      <c r="AE201" s="18" t="s">
        <v>30</v>
      </c>
      <c r="AF201" s="18" t="s">
        <v>31</v>
      </c>
      <c r="AG201" s="18" t="s">
        <v>32</v>
      </c>
      <c r="AH201" s="18" t="s">
        <v>33</v>
      </c>
      <c r="AI201" s="18" t="s">
        <v>34</v>
      </c>
      <c r="AJ201" s="18" t="s">
        <v>35</v>
      </c>
      <c r="AK201" s="18" t="s">
        <v>36</v>
      </c>
      <c r="AL201" s="18" t="s">
        <v>37</v>
      </c>
      <c r="AM201" s="18" t="s">
        <v>38</v>
      </c>
      <c r="AN201" s="18" t="s">
        <v>39</v>
      </c>
      <c r="AO201" s="18" t="s">
        <v>40</v>
      </c>
      <c r="AP201" s="18" t="s">
        <v>41</v>
      </c>
      <c r="AQ201" s="18" t="s">
        <v>42</v>
      </c>
      <c r="AR201" s="18" t="s">
        <v>43</v>
      </c>
      <c r="AS201" s="18" t="s">
        <v>44</v>
      </c>
      <c r="AT201" s="18" t="s">
        <v>45</v>
      </c>
      <c r="AU201" s="18" t="s">
        <v>46</v>
      </c>
      <c r="AV201" s="18"/>
      <c r="AW201" s="1"/>
      <c r="AX201" s="1"/>
      <c r="AY201" s="1"/>
      <c r="AZ201" s="1"/>
      <c r="BA201" s="1"/>
      <c r="BB201" s="1"/>
      <c r="BC201" s="1"/>
    </row>
    <row r="202" spans="1:55" ht="12.75">
      <c r="A202" s="1"/>
      <c r="B202" s="1">
        <v>2.5679560306753002E-2</v>
      </c>
      <c r="C202" s="1">
        <v>0.37186585742769951</v>
      </c>
      <c r="D202" s="1">
        <v>0.39804911479625738</v>
      </c>
      <c r="E202" s="1">
        <v>0.78084395132538298</v>
      </c>
      <c r="F202" s="1">
        <v>0.80665169485539312</v>
      </c>
      <c r="G202" s="1">
        <v>0.56341004963333474</v>
      </c>
      <c r="H202" s="1">
        <v>0.26054465162837404</v>
      </c>
      <c r="I202" s="1">
        <v>0.58481938311785875</v>
      </c>
      <c r="J202" s="1">
        <v>0.21079808867109096</v>
      </c>
      <c r="K202" s="1">
        <v>0.90851635909542172</v>
      </c>
      <c r="L202" s="1">
        <v>0.56683393701378892</v>
      </c>
      <c r="M202" s="1">
        <v>0.11912795981473889</v>
      </c>
      <c r="N202" s="1">
        <v>0.29979669270964027</v>
      </c>
      <c r="O202" s="1">
        <v>5.3627252081618559E-2</v>
      </c>
      <c r="P202" s="1">
        <v>0.5382000910447311</v>
      </c>
      <c r="Q202" s="1">
        <v>0.916225470254591</v>
      </c>
      <c r="R202" s="1">
        <v>0.51930342199921209</v>
      </c>
      <c r="S202" s="1">
        <v>0.88217878840577657</v>
      </c>
      <c r="T202" s="1">
        <v>0.21623417461981453</v>
      </c>
      <c r="U202" s="1">
        <v>3.3537646554666511E-2</v>
      </c>
      <c r="V202" s="1">
        <v>0.81129448645745839</v>
      </c>
      <c r="W202" s="1">
        <v>0.34424542585358819</v>
      </c>
      <c r="X202" s="1">
        <v>0.40380458150247034</v>
      </c>
      <c r="Y202" s="1">
        <v>0.17435202701535824</v>
      </c>
      <c r="Z202" s="1">
        <v>0.72800036900211051</v>
      </c>
      <c r="AA202" s="1">
        <v>0.52801856027320426</v>
      </c>
      <c r="AB202" s="1">
        <v>9.280180097673485E-2</v>
      </c>
      <c r="AC202" s="1">
        <v>6.5145998211508238E-2</v>
      </c>
      <c r="AD202" s="1">
        <v>0.94870706856080644</v>
      </c>
      <c r="AE202" s="1">
        <v>0.37268531816442174</v>
      </c>
      <c r="AF202" s="1">
        <v>0.22378190139006315</v>
      </c>
      <c r="AG202" s="1">
        <v>0.34292167533529871</v>
      </c>
      <c r="AH202" s="1">
        <v>0.96495810073187482</v>
      </c>
      <c r="AI202" s="1">
        <v>0.16934483239820941</v>
      </c>
      <c r="AJ202" s="1">
        <v>0.5650147516354066</v>
      </c>
      <c r="AK202" s="1">
        <v>0.65631379458342975</v>
      </c>
      <c r="AL202" s="1">
        <v>0.47019861328359047</v>
      </c>
      <c r="AM202" s="1">
        <v>0.39991882092449782</v>
      </c>
      <c r="AN202" s="1">
        <v>0.34707601875559779</v>
      </c>
      <c r="AO202" s="1">
        <v>0.2906812932959475</v>
      </c>
      <c r="AP202" s="1">
        <v>0.16666049957944551</v>
      </c>
      <c r="AQ202" s="1">
        <v>0.52358459910209554</v>
      </c>
      <c r="AR202" s="1">
        <v>4.4004580491757816E-2</v>
      </c>
      <c r="AS202" s="1">
        <v>0.39008948446911951</v>
      </c>
      <c r="AT202" s="1">
        <v>0.28529554895673015</v>
      </c>
      <c r="AU202" s="1">
        <v>3.6077948418848815E-2</v>
      </c>
      <c r="AV202" s="1"/>
      <c r="AW202" s="1"/>
      <c r="AX202" s="1"/>
      <c r="AY202" s="1"/>
      <c r="AZ202" s="1"/>
      <c r="BA202" s="1"/>
      <c r="BB202" s="1"/>
      <c r="BC202" s="1"/>
    </row>
    <row r="203" spans="1:5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ht="24">
      <c r="A204" s="18" t="s">
        <v>68</v>
      </c>
      <c r="B204" s="18" t="s">
        <v>1</v>
      </c>
      <c r="C204" s="18" t="s">
        <v>2</v>
      </c>
      <c r="D204" s="18" t="s">
        <v>3</v>
      </c>
      <c r="E204" s="18" t="s">
        <v>4</v>
      </c>
      <c r="F204" s="18" t="s">
        <v>5</v>
      </c>
      <c r="G204" s="18" t="s">
        <v>6</v>
      </c>
      <c r="H204" s="18" t="s">
        <v>7</v>
      </c>
      <c r="I204" s="18" t="s">
        <v>8</v>
      </c>
      <c r="J204" s="18" t="s">
        <v>9</v>
      </c>
      <c r="K204" s="18" t="s">
        <v>10</v>
      </c>
      <c r="L204" s="18" t="s">
        <v>11</v>
      </c>
      <c r="M204" s="18" t="s">
        <v>12</v>
      </c>
      <c r="N204" s="18" t="s">
        <v>13</v>
      </c>
      <c r="O204" s="18" t="s">
        <v>14</v>
      </c>
      <c r="P204" s="18" t="s">
        <v>15</v>
      </c>
      <c r="Q204" s="18" t="s">
        <v>16</v>
      </c>
      <c r="R204" s="18" t="s">
        <v>17</v>
      </c>
      <c r="S204" s="18" t="s">
        <v>18</v>
      </c>
      <c r="T204" s="18" t="s">
        <v>19</v>
      </c>
      <c r="U204" s="18" t="s">
        <v>20</v>
      </c>
      <c r="V204" s="18" t="s">
        <v>21</v>
      </c>
      <c r="W204" s="18" t="s">
        <v>22</v>
      </c>
      <c r="X204" s="18" t="s">
        <v>23</v>
      </c>
      <c r="Y204" s="18" t="s">
        <v>24</v>
      </c>
      <c r="Z204" s="1" t="s">
        <v>25</v>
      </c>
      <c r="AA204" s="18" t="s">
        <v>26</v>
      </c>
      <c r="AB204" s="18" t="s">
        <v>27</v>
      </c>
      <c r="AC204" s="18" t="s">
        <v>28</v>
      </c>
      <c r="AD204" s="18" t="s">
        <v>29</v>
      </c>
      <c r="AE204" s="18" t="s">
        <v>30</v>
      </c>
      <c r="AF204" s="18" t="s">
        <v>31</v>
      </c>
      <c r="AG204" s="18" t="s">
        <v>32</v>
      </c>
      <c r="AH204" s="18" t="s">
        <v>33</v>
      </c>
      <c r="AI204" s="18" t="s">
        <v>34</v>
      </c>
      <c r="AJ204" s="18" t="s">
        <v>35</v>
      </c>
      <c r="AK204" s="18" t="s">
        <v>36</v>
      </c>
      <c r="AL204" s="18" t="s">
        <v>37</v>
      </c>
      <c r="AM204" s="18" t="s">
        <v>38</v>
      </c>
      <c r="AN204" s="18" t="s">
        <v>39</v>
      </c>
      <c r="AO204" s="18" t="s">
        <v>40</v>
      </c>
      <c r="AP204" s="18" t="s">
        <v>41</v>
      </c>
      <c r="AQ204" s="18" t="s">
        <v>42</v>
      </c>
      <c r="AR204" s="18" t="s">
        <v>43</v>
      </c>
      <c r="AS204" s="18" t="s">
        <v>44</v>
      </c>
      <c r="AT204" s="18" t="s">
        <v>45</v>
      </c>
      <c r="AU204" s="18" t="s">
        <v>46</v>
      </c>
      <c r="AV204" s="18"/>
      <c r="AW204" s="1"/>
      <c r="AX204" s="1"/>
      <c r="AY204" s="1"/>
      <c r="AZ204" s="1"/>
      <c r="BA204" s="1"/>
      <c r="BB204" s="1"/>
      <c r="BC204" s="1"/>
    </row>
    <row r="205" spans="1:55" ht="12.75">
      <c r="A205" s="1"/>
      <c r="B205" s="1">
        <v>6.25E-2</v>
      </c>
      <c r="C205" s="1">
        <v>0.125</v>
      </c>
      <c r="D205" s="1">
        <v>0.10416666666666667</v>
      </c>
      <c r="E205" s="1">
        <v>4.1666666666666664E-2</v>
      </c>
      <c r="F205" s="1">
        <v>0.125</v>
      </c>
      <c r="G205" s="1">
        <v>0.16666666666666666</v>
      </c>
      <c r="H205" s="1">
        <v>0.20833333333333331</v>
      </c>
      <c r="I205" s="1">
        <v>0.25</v>
      </c>
      <c r="J205" s="1">
        <v>0.4375</v>
      </c>
      <c r="K205" s="1">
        <v>0.33333333333333331</v>
      </c>
      <c r="L205" s="1">
        <v>0.21875</v>
      </c>
      <c r="M205" s="1">
        <v>0.5</v>
      </c>
      <c r="N205" s="1">
        <v>0.41666666666666669</v>
      </c>
      <c r="O205" s="1">
        <v>0.33333333333333331</v>
      </c>
      <c r="P205" s="1">
        <v>0.25</v>
      </c>
      <c r="Q205" s="1">
        <v>0.16666666666666666</v>
      </c>
      <c r="R205" s="1">
        <v>8.3333333333333329E-2</v>
      </c>
      <c r="S205" s="1">
        <v>0.375</v>
      </c>
      <c r="T205" s="1">
        <v>0.41666666666666663</v>
      </c>
      <c r="U205" s="1">
        <v>0.25</v>
      </c>
      <c r="V205" s="1">
        <v>0.8125</v>
      </c>
      <c r="W205" s="1">
        <v>0.875</v>
      </c>
      <c r="X205" s="1">
        <v>0.72916666666666674</v>
      </c>
      <c r="Y205" s="1">
        <v>0.625</v>
      </c>
      <c r="Z205" s="4">
        <v>0.72800036900211051</v>
      </c>
      <c r="AA205" s="1">
        <v>0.25</v>
      </c>
      <c r="AB205" s="1">
        <v>0.21428571428571427</v>
      </c>
      <c r="AC205" s="1">
        <v>0.17857142857142858</v>
      </c>
      <c r="AD205" s="1">
        <v>0.14285714285714285</v>
      </c>
      <c r="AE205" s="1">
        <v>0.10714285714285714</v>
      </c>
      <c r="AF205" s="1">
        <v>7.1428571428571425E-2</v>
      </c>
      <c r="AG205" s="1">
        <v>0.5</v>
      </c>
      <c r="AH205" s="1">
        <v>0.42857142857142855</v>
      </c>
      <c r="AI205" s="1">
        <v>0.35714285714285715</v>
      </c>
      <c r="AJ205" s="1">
        <v>0.2857142857142857</v>
      </c>
      <c r="AK205" s="1">
        <v>0.14285714285714285</v>
      </c>
      <c r="AL205" s="1">
        <v>0.75</v>
      </c>
      <c r="AM205" s="1">
        <v>0.64285714285714279</v>
      </c>
      <c r="AN205" s="1">
        <v>0.5357142857142857</v>
      </c>
      <c r="AO205" s="1">
        <v>1</v>
      </c>
      <c r="AP205" s="1">
        <v>0.8571428571428571</v>
      </c>
      <c r="AQ205" s="1">
        <v>0.7142857142857143</v>
      </c>
      <c r="AR205" s="1">
        <v>0.5714285714285714</v>
      </c>
      <c r="AS205" s="1">
        <v>0.42857142857142855</v>
      </c>
      <c r="AT205" s="1">
        <v>0.2857142857142857</v>
      </c>
      <c r="AU205" s="1">
        <v>0.14285714285714285</v>
      </c>
      <c r="AV205" s="1"/>
      <c r="AW205" s="1"/>
      <c r="AX205" s="1"/>
      <c r="AY205" s="1"/>
      <c r="AZ205" s="1"/>
      <c r="BA205" s="1"/>
      <c r="BB205" s="1"/>
      <c r="BC205" s="1"/>
    </row>
    <row r="206" spans="1:5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ht="12.75">
      <c r="A207" s="1" t="s">
        <v>69</v>
      </c>
      <c r="B207" s="1">
        <f t="shared" ref="B207:AU207" si="0">B202*B205</f>
        <v>1.6049725191720626E-3</v>
      </c>
      <c r="C207" s="1">
        <f t="shared" si="0"/>
        <v>4.6483232178462439E-2</v>
      </c>
      <c r="D207" s="1">
        <f t="shared" si="0"/>
        <v>4.1463449457943481E-2</v>
      </c>
      <c r="E207" s="1">
        <f t="shared" si="0"/>
        <v>3.2535164638557622E-2</v>
      </c>
      <c r="F207" s="1">
        <f t="shared" si="0"/>
        <v>0.10083146185692414</v>
      </c>
      <c r="G207" s="1">
        <f t="shared" si="0"/>
        <v>9.3901674938889124E-2</v>
      </c>
      <c r="H207" s="1">
        <f t="shared" si="0"/>
        <v>5.428013575591125E-2</v>
      </c>
      <c r="I207" s="1">
        <f t="shared" si="0"/>
        <v>0.14620484577946469</v>
      </c>
      <c r="J207" s="1">
        <f t="shared" si="0"/>
        <v>9.2224163793602293E-2</v>
      </c>
      <c r="K207" s="1">
        <f t="shared" si="0"/>
        <v>0.30283878636514056</v>
      </c>
      <c r="L207" s="1">
        <f t="shared" si="0"/>
        <v>0.12399492372176632</v>
      </c>
      <c r="M207" s="1">
        <f t="shared" si="0"/>
        <v>5.9563979907369446E-2</v>
      </c>
      <c r="N207" s="1">
        <f t="shared" si="0"/>
        <v>0.12491528862901678</v>
      </c>
      <c r="O207" s="1">
        <f t="shared" si="0"/>
        <v>1.7875750693872851E-2</v>
      </c>
      <c r="P207" s="1">
        <f t="shared" si="0"/>
        <v>0.13455002276118277</v>
      </c>
      <c r="Q207" s="1">
        <f t="shared" si="0"/>
        <v>0.15270424504243182</v>
      </c>
      <c r="R207" s="1">
        <f t="shared" si="0"/>
        <v>4.3275285166601007E-2</v>
      </c>
      <c r="S207" s="1">
        <f t="shared" si="0"/>
        <v>0.33081704565216619</v>
      </c>
      <c r="T207" s="1">
        <f t="shared" si="0"/>
        <v>9.0097572758256042E-2</v>
      </c>
      <c r="U207" s="1">
        <f t="shared" si="0"/>
        <v>8.3844116386666279E-3</v>
      </c>
      <c r="V207" s="1">
        <f t="shared" si="0"/>
        <v>0.65917677024668497</v>
      </c>
      <c r="W207" s="1">
        <f t="shared" si="0"/>
        <v>0.30121474762188966</v>
      </c>
      <c r="X207" s="1">
        <f t="shared" si="0"/>
        <v>0.29444084067888465</v>
      </c>
      <c r="Y207" s="1">
        <f t="shared" si="0"/>
        <v>0.1089700168845989</v>
      </c>
      <c r="Z207" s="1">
        <f t="shared" si="0"/>
        <v>0.52998453726720907</v>
      </c>
      <c r="AA207" s="1">
        <f t="shared" si="0"/>
        <v>0.13200464006830107</v>
      </c>
      <c r="AB207" s="1">
        <f t="shared" si="0"/>
        <v>1.9886100209300324E-2</v>
      </c>
      <c r="AC207" s="1">
        <f t="shared" si="0"/>
        <v>1.1633213966340757E-2</v>
      </c>
      <c r="AD207" s="1">
        <f t="shared" si="0"/>
        <v>0.13552958122297235</v>
      </c>
      <c r="AE207" s="1">
        <f t="shared" si="0"/>
        <v>3.9930569803330901E-2</v>
      </c>
      <c r="AF207" s="1">
        <f t="shared" si="0"/>
        <v>1.5984421527861652E-2</v>
      </c>
      <c r="AG207" s="1">
        <f t="shared" si="0"/>
        <v>0.17146083766764936</v>
      </c>
      <c r="AH207" s="1">
        <f t="shared" si="0"/>
        <v>0.41355347174223206</v>
      </c>
      <c r="AI207" s="1">
        <f t="shared" si="0"/>
        <v>6.0480297285074792E-2</v>
      </c>
      <c r="AJ207" s="1">
        <f t="shared" si="0"/>
        <v>0.16143278618154475</v>
      </c>
      <c r="AK207" s="1">
        <f t="shared" si="0"/>
        <v>9.3759113511918526E-2</v>
      </c>
      <c r="AL207" s="1">
        <f t="shared" si="0"/>
        <v>0.35264895996269285</v>
      </c>
      <c r="AM207" s="1">
        <f t="shared" si="0"/>
        <v>0.25709067059432</v>
      </c>
      <c r="AN207" s="1">
        <f t="shared" si="0"/>
        <v>0.18593358147621311</v>
      </c>
      <c r="AO207" s="1">
        <f t="shared" si="0"/>
        <v>0.2906812932959475</v>
      </c>
      <c r="AP207" s="1">
        <f t="shared" si="0"/>
        <v>0.14285185678238185</v>
      </c>
      <c r="AQ207" s="1">
        <f t="shared" si="0"/>
        <v>0.37398899935863966</v>
      </c>
      <c r="AR207" s="1">
        <f t="shared" si="0"/>
        <v>2.5145474566718749E-2</v>
      </c>
      <c r="AS207" s="1">
        <f t="shared" si="0"/>
        <v>0.16718120762962263</v>
      </c>
      <c r="AT207" s="1">
        <f t="shared" si="0"/>
        <v>8.1513013987637176E-2</v>
      </c>
      <c r="AU207" s="1">
        <f t="shared" si="0"/>
        <v>5.1539926312641161E-3</v>
      </c>
      <c r="AV207" s="1"/>
      <c r="AW207" s="1"/>
      <c r="AX207" s="1"/>
      <c r="AY207" s="1"/>
      <c r="AZ207" s="1"/>
      <c r="BA207" s="1"/>
      <c r="BB207" s="1"/>
      <c r="BC207" s="1"/>
    </row>
    <row r="208" spans="1:5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ht="24">
      <c r="A212" s="18" t="s">
        <v>70</v>
      </c>
      <c r="B212" s="18" t="s">
        <v>1</v>
      </c>
      <c r="C212" s="18" t="s">
        <v>2</v>
      </c>
      <c r="D212" s="18" t="s">
        <v>3</v>
      </c>
      <c r="E212" s="18" t="s">
        <v>4</v>
      </c>
      <c r="F212" s="18" t="s">
        <v>5</v>
      </c>
      <c r="G212" s="18" t="s">
        <v>6</v>
      </c>
      <c r="H212" s="18" t="s">
        <v>7</v>
      </c>
      <c r="I212" s="18" t="s">
        <v>8</v>
      </c>
      <c r="J212" s="18" t="s">
        <v>9</v>
      </c>
      <c r="K212" s="18" t="s">
        <v>10</v>
      </c>
      <c r="L212" s="18" t="s">
        <v>11</v>
      </c>
      <c r="M212" s="18" t="s">
        <v>12</v>
      </c>
      <c r="N212" s="18" t="s">
        <v>13</v>
      </c>
      <c r="O212" s="18" t="s">
        <v>14</v>
      </c>
      <c r="P212" s="18" t="s">
        <v>15</v>
      </c>
      <c r="Q212" s="18" t="s">
        <v>16</v>
      </c>
      <c r="R212" s="18" t="s">
        <v>17</v>
      </c>
      <c r="S212" s="18" t="s">
        <v>18</v>
      </c>
      <c r="T212" s="18" t="s">
        <v>19</v>
      </c>
      <c r="U212" s="18" t="s">
        <v>20</v>
      </c>
      <c r="V212" s="18" t="s">
        <v>21</v>
      </c>
      <c r="W212" s="18" t="s">
        <v>22</v>
      </c>
      <c r="X212" s="18" t="s">
        <v>23</v>
      </c>
      <c r="Y212" s="18" t="s">
        <v>24</v>
      </c>
      <c r="Z212" s="1" t="s">
        <v>25</v>
      </c>
      <c r="AA212" s="18" t="s">
        <v>26</v>
      </c>
      <c r="AB212" s="18" t="s">
        <v>27</v>
      </c>
      <c r="AC212" s="18" t="s">
        <v>28</v>
      </c>
      <c r="AD212" s="18" t="s">
        <v>29</v>
      </c>
      <c r="AE212" s="18" t="s">
        <v>30</v>
      </c>
      <c r="AF212" s="18" t="s">
        <v>31</v>
      </c>
      <c r="AG212" s="18" t="s">
        <v>32</v>
      </c>
      <c r="AH212" s="18" t="s">
        <v>33</v>
      </c>
      <c r="AI212" s="18" t="s">
        <v>34</v>
      </c>
      <c r="AJ212" s="18" t="s">
        <v>35</v>
      </c>
      <c r="AK212" s="18" t="s">
        <v>36</v>
      </c>
      <c r="AL212" s="18" t="s">
        <v>37</v>
      </c>
      <c r="AM212" s="18" t="s">
        <v>38</v>
      </c>
      <c r="AN212" s="18" t="s">
        <v>39</v>
      </c>
      <c r="AO212" s="18" t="s">
        <v>40</v>
      </c>
      <c r="AP212" s="18" t="s">
        <v>41</v>
      </c>
      <c r="AQ212" s="18" t="s">
        <v>42</v>
      </c>
      <c r="AR212" s="18" t="s">
        <v>43</v>
      </c>
      <c r="AS212" s="18" t="s">
        <v>44</v>
      </c>
      <c r="AT212" s="18" t="s">
        <v>45</v>
      </c>
      <c r="AU212" s="18" t="s">
        <v>46</v>
      </c>
      <c r="AV212" s="1"/>
      <c r="AW212" s="1"/>
      <c r="AX212" s="1"/>
      <c r="AY212" s="1"/>
      <c r="AZ212" s="1"/>
      <c r="BA212" s="1"/>
      <c r="BB212" s="1"/>
      <c r="BC212" s="1"/>
    </row>
    <row r="213" spans="1:55" ht="12.75">
      <c r="A213" s="18" t="s">
        <v>1</v>
      </c>
      <c r="B213" s="18">
        <v>1.6049725191720626E-3</v>
      </c>
      <c r="C213" s="18">
        <v>3.4862424133846825E-2</v>
      </c>
      <c r="D213" s="18">
        <v>2.3219531696448348E-2</v>
      </c>
      <c r="E213" s="18">
        <v>7.8084395132538295E-3</v>
      </c>
      <c r="F213" s="18">
        <v>3.2266067794215723E-2</v>
      </c>
      <c r="G213" s="18">
        <v>2.2536401985333385E-2</v>
      </c>
      <c r="H213" s="18">
        <v>9.7704244360640249E-3</v>
      </c>
      <c r="I213" s="18">
        <v>1.9006629951330411E-2</v>
      </c>
      <c r="J213" s="18">
        <v>1.6600349482848414E-2</v>
      </c>
      <c r="K213" s="18">
        <v>3.9369042227468273E-2</v>
      </c>
      <c r="L213" s="18">
        <v>1.2399492372176635E-2</v>
      </c>
      <c r="M213" s="18">
        <v>7.7433173879580281E-3</v>
      </c>
      <c r="N213" s="18">
        <v>1.2491528862901679E-2</v>
      </c>
      <c r="O213" s="18">
        <v>1.4300600555098282E-3</v>
      </c>
      <c r="P213" s="18">
        <v>8.0730013656709655E-3</v>
      </c>
      <c r="Q213" s="18">
        <v>6.1081698016972729E-3</v>
      </c>
      <c r="R213" s="18">
        <v>1.2982585549980302E-3</v>
      </c>
      <c r="S213" s="18">
        <v>1.9849022739129973E-2</v>
      </c>
      <c r="T213" s="18">
        <v>3.6039029103302417E-3</v>
      </c>
      <c r="U213" s="18">
        <v>8.3844116386666274E-5</v>
      </c>
      <c r="V213" s="18">
        <v>1.9775303107400548E-2</v>
      </c>
      <c r="W213" s="18">
        <v>6.0242949524377939E-3</v>
      </c>
      <c r="X213" s="18">
        <v>5.8888168135776938E-3</v>
      </c>
      <c r="Y213" s="18">
        <v>1.0897001688459889E-3</v>
      </c>
      <c r="Z213" s="4">
        <v>0.72800036900211051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">
        <v>1.0409033659511131</v>
      </c>
      <c r="AW213" s="1"/>
      <c r="AX213" s="1"/>
      <c r="AY213" s="1"/>
      <c r="AZ213" s="1"/>
      <c r="BA213" s="1"/>
      <c r="BB213" s="1"/>
      <c r="BC213" s="1"/>
    </row>
    <row r="214" spans="1:55" ht="12.75">
      <c r="A214" s="18" t="s">
        <v>2</v>
      </c>
      <c r="B214" s="18">
        <v>1.203729389379047E-3</v>
      </c>
      <c r="C214" s="18">
        <v>4.6483232178462439E-2</v>
      </c>
      <c r="D214" s="18">
        <v>3.1097587093457613E-2</v>
      </c>
      <c r="E214" s="18">
        <v>1.0411252684338439E-2</v>
      </c>
      <c r="F214" s="18">
        <v>4.2349213979908137E-2</v>
      </c>
      <c r="G214" s="18">
        <v>3.0048535980444518E-2</v>
      </c>
      <c r="H214" s="18">
        <v>1.3027232581418699E-2</v>
      </c>
      <c r="I214" s="18">
        <v>2.6316872240303643E-2</v>
      </c>
      <c r="J214" s="18">
        <v>2.2133799310464553E-2</v>
      </c>
      <c r="K214" s="18">
        <v>5.4510981545725298E-2</v>
      </c>
      <c r="L214" s="18">
        <v>1.6119340083829623E-2</v>
      </c>
      <c r="M214" s="18">
        <v>1.0721516383326499E-2</v>
      </c>
      <c r="N214" s="18">
        <v>1.6238987521772181E-2</v>
      </c>
      <c r="O214" s="18">
        <v>1.7875750693872854E-3</v>
      </c>
      <c r="P214" s="18">
        <v>1.0764001820894622E-2</v>
      </c>
      <c r="Q214" s="18">
        <v>9.1622547025459085E-3</v>
      </c>
      <c r="R214" s="18">
        <v>1.7310114066640403E-3</v>
      </c>
      <c r="S214" s="18">
        <v>2.6465363652173297E-2</v>
      </c>
      <c r="T214" s="18">
        <v>5.4058543654953621E-3</v>
      </c>
      <c r="U214" s="18">
        <v>1.6768823277333255E-4</v>
      </c>
      <c r="V214" s="18">
        <v>2.6367070809867398E-2</v>
      </c>
      <c r="W214" s="18">
        <v>9.0364424286566904E-3</v>
      </c>
      <c r="X214" s="18">
        <v>5.8888168135776938E-3</v>
      </c>
      <c r="Y214" s="18">
        <v>1.0897001688459889E-3</v>
      </c>
      <c r="Z214" s="4">
        <v>0.72800036900211051</v>
      </c>
      <c r="AA214" s="18">
        <v>0</v>
      </c>
      <c r="AB214" s="18">
        <v>0</v>
      </c>
      <c r="AC214" s="18">
        <v>0</v>
      </c>
      <c r="AD214" s="18">
        <v>0</v>
      </c>
      <c r="AE214" s="18">
        <v>0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0</v>
      </c>
      <c r="AU214" s="18">
        <v>0</v>
      </c>
      <c r="AV214" s="1">
        <v>1.1465284294458227</v>
      </c>
      <c r="AW214" s="1"/>
      <c r="AX214" s="1"/>
      <c r="AY214" s="1"/>
      <c r="AZ214" s="1"/>
      <c r="BA214" s="1"/>
      <c r="BB214" s="1"/>
      <c r="BC214" s="1"/>
    </row>
    <row r="215" spans="1:55" ht="12.75">
      <c r="A215" s="18" t="s">
        <v>3</v>
      </c>
      <c r="B215" s="18">
        <v>8.9878461073635517E-4</v>
      </c>
      <c r="C215" s="18">
        <v>3.4862424133846825E-2</v>
      </c>
      <c r="D215" s="18">
        <v>4.1463449457943481E-2</v>
      </c>
      <c r="E215" s="18">
        <v>1.3664769148194202E-2</v>
      </c>
      <c r="F215" s="18">
        <v>5.6465618639877521E-2</v>
      </c>
      <c r="G215" s="18">
        <v>3.9438703474333425E-2</v>
      </c>
      <c r="H215" s="18">
        <v>1.7369643441891604E-2</v>
      </c>
      <c r="I215" s="18">
        <v>3.5089162987071522E-2</v>
      </c>
      <c r="J215" s="18">
        <v>1.6600349482848414E-2</v>
      </c>
      <c r="K215" s="18">
        <v>5.4510981545725298E-2</v>
      </c>
      <c r="L215" s="18">
        <v>1.6119340083829623E-2</v>
      </c>
      <c r="M215" s="18">
        <v>7.7433173879580281E-3</v>
      </c>
      <c r="N215" s="18">
        <v>2.2484751953223019E-2</v>
      </c>
      <c r="O215" s="18">
        <v>2.3238475902034707E-3</v>
      </c>
      <c r="P215" s="18">
        <v>1.3455002276118278E-2</v>
      </c>
      <c r="Q215" s="18">
        <v>1.2216339603394546E-2</v>
      </c>
      <c r="R215" s="18">
        <v>2.5965171099960604E-3</v>
      </c>
      <c r="S215" s="18">
        <v>3.3081704565216627E-2</v>
      </c>
      <c r="T215" s="18">
        <v>7.2078058206604834E-3</v>
      </c>
      <c r="U215" s="18">
        <v>1.6768823277333255E-4</v>
      </c>
      <c r="V215" s="18">
        <v>1.9775303107400548E-2</v>
      </c>
      <c r="W215" s="18">
        <v>6.0242949524377939E-3</v>
      </c>
      <c r="X215" s="18">
        <v>8.8332252203665394E-3</v>
      </c>
      <c r="Y215" s="18">
        <v>2.1794003376919779E-3</v>
      </c>
      <c r="Z215" s="4">
        <v>0.72800036900211051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">
        <v>1.1925727941658495</v>
      </c>
      <c r="AW215" s="1"/>
      <c r="AX215" s="1"/>
      <c r="AY215" s="1"/>
      <c r="AZ215" s="1"/>
      <c r="BA215" s="1"/>
      <c r="BB215" s="1"/>
      <c r="BC215" s="1"/>
    </row>
    <row r="216" spans="1:55" ht="12.75">
      <c r="A216" s="18" t="s">
        <v>4</v>
      </c>
      <c r="B216" s="18">
        <v>3.85193404601295E-4</v>
      </c>
      <c r="C216" s="18">
        <v>1.487463429710798E-2</v>
      </c>
      <c r="D216" s="18">
        <v>1.7414648772336259E-2</v>
      </c>
      <c r="E216" s="18">
        <v>3.2535164638557622E-2</v>
      </c>
      <c r="F216" s="18">
        <v>4.2349213979908137E-2</v>
      </c>
      <c r="G216" s="18">
        <v>3.0048535980444518E-2</v>
      </c>
      <c r="H216" s="18">
        <v>1.3027232581418699E-2</v>
      </c>
      <c r="I216" s="18">
        <v>2.6316872240303643E-2</v>
      </c>
      <c r="J216" s="18">
        <v>7.3779331034881839E-3</v>
      </c>
      <c r="K216" s="18">
        <v>3.9369042227468273E-2</v>
      </c>
      <c r="L216" s="18">
        <v>2.2319086269917941E-2</v>
      </c>
      <c r="M216" s="18">
        <v>3.5738387944421668E-3</v>
      </c>
      <c r="N216" s="18">
        <v>9.9932230903213431E-3</v>
      </c>
      <c r="O216" s="18">
        <v>1.7875750693872854E-3</v>
      </c>
      <c r="P216" s="18">
        <v>1.7491502958953763E-2</v>
      </c>
      <c r="Q216" s="18">
        <v>2.7486764107637729E-2</v>
      </c>
      <c r="R216" s="18">
        <v>5.625787071658131E-3</v>
      </c>
      <c r="S216" s="18">
        <v>2.6465363652173297E-2</v>
      </c>
      <c r="T216" s="18">
        <v>5.4058543654953621E-3</v>
      </c>
      <c r="U216" s="18">
        <v>5.0306469831999765E-4</v>
      </c>
      <c r="V216" s="18">
        <v>6.5917677024668496E-3</v>
      </c>
      <c r="W216" s="18">
        <v>3.012147476218897E-3</v>
      </c>
      <c r="X216" s="18">
        <v>2.9444084067888469E-3</v>
      </c>
      <c r="Y216" s="18">
        <v>1.0897001688459889E-3</v>
      </c>
      <c r="Z216" s="4">
        <v>0.72800036900211051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">
        <v>1.0859889240603726</v>
      </c>
      <c r="AW216" s="1"/>
      <c r="AX216" s="1"/>
      <c r="AY216" s="1"/>
      <c r="AZ216" s="1"/>
      <c r="BA216" s="1"/>
      <c r="BB216" s="1"/>
      <c r="BC216" s="1"/>
    </row>
    <row r="217" spans="1:55" ht="12.75">
      <c r="A217" s="18" t="s">
        <v>5</v>
      </c>
      <c r="B217" s="18">
        <v>5.1359120613506007E-4</v>
      </c>
      <c r="C217" s="18">
        <v>1.9522957514954222E-2</v>
      </c>
      <c r="D217" s="18">
        <v>2.3219531696448348E-2</v>
      </c>
      <c r="E217" s="18">
        <v>1.3664769148194202E-2</v>
      </c>
      <c r="F217" s="18">
        <v>0.10083146185692414</v>
      </c>
      <c r="G217" s="18">
        <v>7.0426256204166843E-2</v>
      </c>
      <c r="H217" s="18">
        <v>3.0396876023310308E-2</v>
      </c>
      <c r="I217" s="18">
        <v>6.1406035227375165E-2</v>
      </c>
      <c r="J217" s="18">
        <v>1.6600349482848414E-2</v>
      </c>
      <c r="K217" s="18">
        <v>9.6908411636844993E-2</v>
      </c>
      <c r="L217" s="18">
        <v>2.9758781693223921E-2</v>
      </c>
      <c r="M217" s="18">
        <v>7.7433173879580281E-3</v>
      </c>
      <c r="N217" s="18">
        <v>2.2484751953223019E-2</v>
      </c>
      <c r="O217" s="18">
        <v>4.290180166529484E-3</v>
      </c>
      <c r="P217" s="18">
        <v>2.42190040970129E-2</v>
      </c>
      <c r="Q217" s="18">
        <v>1.9851551855516139E-2</v>
      </c>
      <c r="R217" s="18">
        <v>4.3275285166601007E-3</v>
      </c>
      <c r="S217" s="18">
        <v>5.954706821738992E-2</v>
      </c>
      <c r="T217" s="18">
        <v>1.1712684458573288E-2</v>
      </c>
      <c r="U217" s="18">
        <v>3.353764655466651E-4</v>
      </c>
      <c r="V217" s="18">
        <v>1.9775303107400548E-2</v>
      </c>
      <c r="W217" s="18">
        <v>6.0242949524377939E-3</v>
      </c>
      <c r="X217" s="18">
        <v>8.8332252203665394E-3</v>
      </c>
      <c r="Y217" s="18">
        <v>3.2691005065379666E-3</v>
      </c>
      <c r="Z217" s="4">
        <v>0.72800036900211051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">
        <v>1.3836627775976886</v>
      </c>
      <c r="AW217" s="1"/>
      <c r="AX217" s="1"/>
      <c r="AY217" s="1"/>
      <c r="AZ217" s="1"/>
      <c r="BA217" s="1"/>
      <c r="BB217" s="1"/>
      <c r="BC217" s="1"/>
    </row>
    <row r="218" spans="1:55" ht="12.75">
      <c r="A218" s="18" t="s">
        <v>6</v>
      </c>
      <c r="B218" s="18">
        <v>3.85193404601295E-4</v>
      </c>
      <c r="C218" s="18">
        <v>1.487463429710798E-2</v>
      </c>
      <c r="D218" s="18">
        <v>1.7414648772336259E-2</v>
      </c>
      <c r="E218" s="18">
        <v>1.8219692197592272E-2</v>
      </c>
      <c r="F218" s="18">
        <v>7.5623596392693102E-2</v>
      </c>
      <c r="G218" s="18">
        <v>9.3901674938889124E-2</v>
      </c>
      <c r="H218" s="18">
        <v>4.0710101816933436E-2</v>
      </c>
      <c r="I218" s="18">
        <v>8.1874713636500229E-2</v>
      </c>
      <c r="J218" s="18">
        <v>2.2133799310464553E-2</v>
      </c>
      <c r="K218" s="18">
        <v>0.12719229027335904</v>
      </c>
      <c r="L218" s="18">
        <v>3.967837559096523E-2</v>
      </c>
      <c r="M218" s="18">
        <v>1.0721516383326499E-2</v>
      </c>
      <c r="N218" s="18">
        <v>2.9979669270964026E-2</v>
      </c>
      <c r="O218" s="18">
        <v>5.7202402220393129E-3</v>
      </c>
      <c r="P218" s="18">
        <v>3.2292005462683862E-2</v>
      </c>
      <c r="Q218" s="18">
        <v>2.7486764107637729E-2</v>
      </c>
      <c r="R218" s="18">
        <v>5.625787071658131E-3</v>
      </c>
      <c r="S218" s="18">
        <v>7.9396090956519894E-2</v>
      </c>
      <c r="T218" s="18">
        <v>1.6217563096486091E-2</v>
      </c>
      <c r="U218" s="18">
        <v>5.0306469831999765E-4</v>
      </c>
      <c r="V218" s="18">
        <v>2.6367070809867398E-2</v>
      </c>
      <c r="W218" s="18">
        <v>9.0364424286566904E-3</v>
      </c>
      <c r="X218" s="18">
        <v>1.1777633627155388E-2</v>
      </c>
      <c r="Y218" s="18">
        <v>4.3588006753839557E-3</v>
      </c>
      <c r="Z218" s="4">
        <v>0.72800036900211051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">
        <v>1.5194917384442521</v>
      </c>
      <c r="AW218" s="1"/>
      <c r="AX218" s="1"/>
      <c r="AY218" s="1"/>
      <c r="AZ218" s="1"/>
      <c r="BA218" s="1"/>
      <c r="BB218" s="1"/>
      <c r="BC218" s="1"/>
    </row>
    <row r="219" spans="1:55" ht="12.75">
      <c r="A219" s="18" t="s">
        <v>7</v>
      </c>
      <c r="B219" s="18">
        <v>3.85193404601295E-4</v>
      </c>
      <c r="C219" s="18">
        <v>1.1155975722830985E-2</v>
      </c>
      <c r="D219" s="18">
        <v>1.3268303826541913E-2</v>
      </c>
      <c r="E219" s="18">
        <v>7.8084395132538295E-3</v>
      </c>
      <c r="F219" s="18">
        <v>5.6465618639877521E-2</v>
      </c>
      <c r="G219" s="18">
        <v>7.0426256204166843E-2</v>
      </c>
      <c r="H219" s="18">
        <v>5.428013575591125E-2</v>
      </c>
      <c r="I219" s="18">
        <v>0.10965363433459852</v>
      </c>
      <c r="J219" s="18">
        <v>2.9511732413952736E-2</v>
      </c>
      <c r="K219" s="18">
        <v>0.16958972036447872</v>
      </c>
      <c r="L219" s="18">
        <v>5.2077867963141858E-2</v>
      </c>
      <c r="M219" s="18">
        <v>1.4295355177768667E-2</v>
      </c>
      <c r="N219" s="18">
        <v>3.9972892361285373E-2</v>
      </c>
      <c r="O219" s="18">
        <v>7.5078152914265974E-3</v>
      </c>
      <c r="P219" s="18">
        <v>4.3056007283578487E-2</v>
      </c>
      <c r="Q219" s="18">
        <v>3.6649018810183634E-2</v>
      </c>
      <c r="R219" s="18">
        <v>7.7895513299881813E-3</v>
      </c>
      <c r="S219" s="18">
        <v>0.10586145460869319</v>
      </c>
      <c r="T219" s="18">
        <v>2.1623417461981449E-2</v>
      </c>
      <c r="U219" s="18">
        <v>6.7075293109333019E-4</v>
      </c>
      <c r="V219" s="18">
        <v>3.9550606214801096E-2</v>
      </c>
      <c r="W219" s="18">
        <v>1.2048589904875588E-2</v>
      </c>
      <c r="X219" s="18">
        <v>1.7666450440733079E-2</v>
      </c>
      <c r="Y219" s="18">
        <v>6.5382010130759331E-3</v>
      </c>
      <c r="Z219" s="4">
        <v>0.72800036900211051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0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">
        <v>1.6558533599749508</v>
      </c>
      <c r="AW219" s="1"/>
      <c r="AX219" s="1"/>
      <c r="AY219" s="1"/>
      <c r="AZ219" s="1"/>
      <c r="BA219" s="1"/>
      <c r="BB219" s="1"/>
      <c r="BC219" s="1"/>
    </row>
    <row r="220" spans="1:55" ht="12.75">
      <c r="A220" s="18" t="s">
        <v>8</v>
      </c>
      <c r="B220" s="18">
        <v>5.1359120613506007E-4</v>
      </c>
      <c r="C220" s="18">
        <v>8.3669817921232393E-3</v>
      </c>
      <c r="D220" s="18">
        <v>9.9512278699064351E-3</v>
      </c>
      <c r="E220" s="18">
        <v>5.8563296349403724E-3</v>
      </c>
      <c r="F220" s="18">
        <v>4.2349213979908137E-2</v>
      </c>
      <c r="G220" s="18">
        <v>5.2584937965777914E-2</v>
      </c>
      <c r="H220" s="18">
        <v>4.0710101816933436E-2</v>
      </c>
      <c r="I220" s="18">
        <v>0.14620484577946469</v>
      </c>
      <c r="J220" s="18">
        <v>3.873414879331296E-2</v>
      </c>
      <c r="K220" s="18">
        <v>0.22712908977385543</v>
      </c>
      <c r="L220" s="18">
        <v>6.9437157284189158E-2</v>
      </c>
      <c r="M220" s="18">
        <v>1.9060473570358224E-2</v>
      </c>
      <c r="N220" s="18">
        <v>5.2464421224187041E-2</v>
      </c>
      <c r="O220" s="18">
        <v>1.0010420388568798E-2</v>
      </c>
      <c r="P220" s="18">
        <v>5.6511009559696762E-2</v>
      </c>
      <c r="Q220" s="18">
        <v>4.8865358413578183E-2</v>
      </c>
      <c r="R220" s="18">
        <v>1.0386068439984242E-2</v>
      </c>
      <c r="S220" s="18">
        <v>0.13894315917390981</v>
      </c>
      <c r="T220" s="18">
        <v>2.8831223282641934E-2</v>
      </c>
      <c r="U220" s="18">
        <v>8.3844116386666285E-4</v>
      </c>
      <c r="V220" s="18">
        <v>5.2734141619734796E-2</v>
      </c>
      <c r="W220" s="18">
        <v>1.8072884857313381E-2</v>
      </c>
      <c r="X220" s="18">
        <v>2.3555267254310775E-2</v>
      </c>
      <c r="Y220" s="18">
        <v>8.7176013507679114E-3</v>
      </c>
      <c r="Z220" s="4">
        <v>0.72800036900211051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">
        <v>1.8388284651975759</v>
      </c>
      <c r="AW220" s="1"/>
      <c r="AX220" s="1"/>
      <c r="AY220" s="1"/>
      <c r="AZ220" s="1"/>
      <c r="BA220" s="1"/>
      <c r="BB220" s="1"/>
      <c r="BC220" s="1"/>
    </row>
    <row r="221" spans="1:55" ht="12.75">
      <c r="A221" s="2" t="s">
        <v>9</v>
      </c>
      <c r="B221" s="18">
        <v>3.85193404601295E-4</v>
      </c>
      <c r="C221" s="18">
        <v>1.1155975722830985E-2</v>
      </c>
      <c r="D221" s="18">
        <v>7.4634209024298263E-3</v>
      </c>
      <c r="E221" s="18">
        <v>2.6028131710846098E-3</v>
      </c>
      <c r="F221" s="18">
        <v>1.8149663134246343E-2</v>
      </c>
      <c r="G221" s="18">
        <v>2.2536401985333385E-2</v>
      </c>
      <c r="H221" s="18">
        <v>1.7369643441891604E-2</v>
      </c>
      <c r="I221" s="18">
        <v>6.1406035227375165E-2</v>
      </c>
      <c r="J221" s="18">
        <v>9.2224163793602293E-2</v>
      </c>
      <c r="K221" s="18">
        <v>0.16958972036447872</v>
      </c>
      <c r="L221" s="18">
        <v>5.2077867963141858E-2</v>
      </c>
      <c r="M221" s="18">
        <v>4.4672984930527085E-2</v>
      </c>
      <c r="N221" s="18">
        <v>6.9952561632249402E-2</v>
      </c>
      <c r="O221" s="18">
        <v>7.5078152914265974E-3</v>
      </c>
      <c r="P221" s="18">
        <v>4.3056007283578487E-2</v>
      </c>
      <c r="Q221" s="18">
        <v>3.6649018810183634E-2</v>
      </c>
      <c r="R221" s="18">
        <v>7.7895513299881813E-3</v>
      </c>
      <c r="S221" s="18">
        <v>0.10586145460869319</v>
      </c>
      <c r="T221" s="18">
        <v>2.1623417461981449E-2</v>
      </c>
      <c r="U221" s="18">
        <v>6.7075293109333019E-4</v>
      </c>
      <c r="V221" s="18">
        <v>0.11865181864440327</v>
      </c>
      <c r="W221" s="18">
        <v>3.9157917190845659E-2</v>
      </c>
      <c r="X221" s="18">
        <v>2.9444084067888468E-2</v>
      </c>
      <c r="Y221" s="18">
        <v>6.5382010130759331E-3</v>
      </c>
      <c r="Z221" s="4">
        <v>0.72800036900211051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">
        <v>1.7145368533090615</v>
      </c>
      <c r="AW221" s="1"/>
      <c r="AX221" s="1"/>
      <c r="AY221" s="1"/>
      <c r="AZ221" s="1"/>
      <c r="BA221" s="1"/>
      <c r="BB221" s="1"/>
      <c r="BC221" s="1"/>
    </row>
    <row r="222" spans="1:55" ht="12.75">
      <c r="A222" s="18" t="s">
        <v>10</v>
      </c>
      <c r="B222" s="18">
        <v>5.1359120613506007E-4</v>
      </c>
      <c r="C222" s="18">
        <v>8.3669817921232393E-3</v>
      </c>
      <c r="D222" s="18">
        <v>7.4634209024298263E-3</v>
      </c>
      <c r="E222" s="18">
        <v>4.2295714030124911E-3</v>
      </c>
      <c r="F222" s="18">
        <v>3.2266067794215723E-2</v>
      </c>
      <c r="G222" s="18">
        <v>3.9438703474333425E-2</v>
      </c>
      <c r="H222" s="18">
        <v>3.0396876023310308E-2</v>
      </c>
      <c r="I222" s="18">
        <v>0.10965363433459852</v>
      </c>
      <c r="J222" s="18">
        <v>5.1645531724417285E-2</v>
      </c>
      <c r="K222" s="18">
        <v>0.30283878636514056</v>
      </c>
      <c r="L222" s="18">
        <v>9.2996192791324747E-2</v>
      </c>
      <c r="M222" s="18">
        <v>2.5016871561095166E-2</v>
      </c>
      <c r="N222" s="18">
        <v>6.9952561632249402E-2</v>
      </c>
      <c r="O222" s="18">
        <v>1.340681302040464E-2</v>
      </c>
      <c r="P222" s="18">
        <v>7.5348012746262363E-2</v>
      </c>
      <c r="Q222" s="18">
        <v>6.4135782917821363E-2</v>
      </c>
      <c r="R222" s="18">
        <v>1.3848091253312322E-2</v>
      </c>
      <c r="S222" s="18">
        <v>0.18525754556521309</v>
      </c>
      <c r="T222" s="18">
        <v>3.7840980558467539E-2</v>
      </c>
      <c r="U222" s="18">
        <v>1.0899735130266617E-3</v>
      </c>
      <c r="V222" s="18">
        <v>6.5917677024668497E-2</v>
      </c>
      <c r="W222" s="18">
        <v>2.4097179809751176E-2</v>
      </c>
      <c r="X222" s="18">
        <v>2.9444084067888468E-2</v>
      </c>
      <c r="Y222" s="18">
        <v>1.089700168845989E-2</v>
      </c>
      <c r="Z222" s="4">
        <v>0.72800036900211051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">
        <v>2.0240623021717723</v>
      </c>
      <c r="AW222" s="1"/>
      <c r="AX222" s="1"/>
      <c r="AY222" s="1"/>
      <c r="AZ222" s="1"/>
      <c r="BA222" s="1"/>
      <c r="BB222" s="1"/>
      <c r="BC222" s="1"/>
    </row>
    <row r="223" spans="1:55" ht="12.75">
      <c r="A223" s="18" t="s">
        <v>11</v>
      </c>
      <c r="B223" s="18">
        <v>3.85193404601295E-4</v>
      </c>
      <c r="C223" s="18">
        <v>6.0428201832001174E-3</v>
      </c>
      <c r="D223" s="18">
        <v>5.3902484295326519E-3</v>
      </c>
      <c r="E223" s="18">
        <v>5.8563296349403724E-3</v>
      </c>
      <c r="F223" s="18">
        <v>2.4199550845661794E-2</v>
      </c>
      <c r="G223" s="18">
        <v>3.0048535980444518E-2</v>
      </c>
      <c r="H223" s="18">
        <v>2.2797657017482726E-2</v>
      </c>
      <c r="I223" s="18">
        <v>8.1874713636500229E-2</v>
      </c>
      <c r="J223" s="18">
        <v>3.873414879331296E-2</v>
      </c>
      <c r="K223" s="18">
        <v>0.22712908977385543</v>
      </c>
      <c r="L223" s="18">
        <v>0.12399492372176632</v>
      </c>
      <c r="M223" s="18">
        <v>1.9060473570358224E-2</v>
      </c>
      <c r="N223" s="18">
        <v>5.2464421224187041E-2</v>
      </c>
      <c r="O223" s="18">
        <v>1.0010420388568798E-2</v>
      </c>
      <c r="P223" s="18">
        <v>0.10091251707088708</v>
      </c>
      <c r="Q223" s="18">
        <v>8.5514377223761831E-2</v>
      </c>
      <c r="R223" s="18">
        <v>1.8175619769972423E-2</v>
      </c>
      <c r="S223" s="18">
        <v>0.13894315917390981</v>
      </c>
      <c r="T223" s="18">
        <v>2.8831223282641934E-2</v>
      </c>
      <c r="U223" s="18">
        <v>1.5091940949599929E-3</v>
      </c>
      <c r="V223" s="18">
        <v>5.2734141619734796E-2</v>
      </c>
      <c r="W223" s="18">
        <v>1.8072884857313381E-2</v>
      </c>
      <c r="X223" s="18">
        <v>2.3555267254310775E-2</v>
      </c>
      <c r="Y223" s="18">
        <v>8.7176013507679114E-3</v>
      </c>
      <c r="Z223" s="4">
        <v>0.72800036900211051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">
        <v>1.8529548813047829</v>
      </c>
      <c r="AW223" s="1"/>
      <c r="AX223" s="1"/>
      <c r="AY223" s="1"/>
      <c r="AZ223" s="1"/>
      <c r="BA223" s="1"/>
      <c r="BB223" s="1"/>
      <c r="BC223" s="1"/>
    </row>
    <row r="224" spans="1:55" ht="12.75">
      <c r="A224" s="18" t="s">
        <v>12</v>
      </c>
      <c r="B224" s="18">
        <v>5.1359120613506007E-4</v>
      </c>
      <c r="C224" s="18">
        <v>8.3669817921232393E-3</v>
      </c>
      <c r="D224" s="18">
        <v>5.3902484295326519E-3</v>
      </c>
      <c r="E224" s="18">
        <v>1.9521098783134574E-3</v>
      </c>
      <c r="F224" s="18">
        <v>1.3108090041400138E-2</v>
      </c>
      <c r="G224" s="18">
        <v>1.690230148900004E-2</v>
      </c>
      <c r="H224" s="18">
        <v>1.3027232581418699E-2</v>
      </c>
      <c r="I224" s="18">
        <v>4.67855506494287E-2</v>
      </c>
      <c r="J224" s="18">
        <v>6.9168122845201713E-2</v>
      </c>
      <c r="K224" s="18">
        <v>0.12719229027335904</v>
      </c>
      <c r="L224" s="18">
        <v>3.967837559096523E-2</v>
      </c>
      <c r="M224" s="18">
        <v>5.9563979907369446E-2</v>
      </c>
      <c r="N224" s="18">
        <v>9.3686466471762583E-2</v>
      </c>
      <c r="O224" s="18">
        <v>1.0010420388568798E-2</v>
      </c>
      <c r="P224" s="18">
        <v>5.6511009559696762E-2</v>
      </c>
      <c r="Q224" s="18">
        <v>4.8865358413578183E-2</v>
      </c>
      <c r="R224" s="18">
        <v>1.0386068439984242E-2</v>
      </c>
      <c r="S224" s="18">
        <v>0.13894315917390981</v>
      </c>
      <c r="T224" s="18">
        <v>2.8831223282641934E-2</v>
      </c>
      <c r="U224" s="18">
        <v>1.0899735130266617E-3</v>
      </c>
      <c r="V224" s="18">
        <v>0.15820242485920438</v>
      </c>
      <c r="W224" s="18">
        <v>5.4218654571940139E-2</v>
      </c>
      <c r="X224" s="18">
        <v>3.8277309288255006E-2</v>
      </c>
      <c r="Y224" s="18">
        <v>8.7176013507679114E-3</v>
      </c>
      <c r="Z224" s="4">
        <v>0.72800036900211051</v>
      </c>
      <c r="AA224" s="18">
        <v>0</v>
      </c>
      <c r="AB224" s="18">
        <v>0</v>
      </c>
      <c r="AC224" s="18">
        <v>0</v>
      </c>
      <c r="AD224" s="18">
        <v>0</v>
      </c>
      <c r="AE224" s="18">
        <v>0</v>
      </c>
      <c r="AF224" s="18">
        <v>0</v>
      </c>
      <c r="AG224" s="18">
        <v>0</v>
      </c>
      <c r="AH224" s="18">
        <v>0</v>
      </c>
      <c r="AI224" s="18">
        <v>0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8">
        <v>0</v>
      </c>
      <c r="AS224" s="18">
        <v>0</v>
      </c>
      <c r="AT224" s="18">
        <v>0</v>
      </c>
      <c r="AU224" s="18">
        <v>0</v>
      </c>
      <c r="AV224" s="1">
        <v>1.7773889129996943</v>
      </c>
      <c r="AW224" s="1"/>
      <c r="AX224" s="1"/>
      <c r="AY224" s="1"/>
      <c r="AZ224" s="1"/>
      <c r="BA224" s="1"/>
      <c r="BB224" s="1"/>
      <c r="BC224" s="1"/>
    </row>
    <row r="225" spans="1:55" ht="12.75">
      <c r="A225" s="18" t="s">
        <v>13</v>
      </c>
      <c r="B225" s="18">
        <v>3.85193404601295E-4</v>
      </c>
      <c r="C225" s="18">
        <v>6.0428201832001174E-3</v>
      </c>
      <c r="D225" s="18">
        <v>7.4634209024298263E-3</v>
      </c>
      <c r="E225" s="18">
        <v>2.6028131710846098E-3</v>
      </c>
      <c r="F225" s="18">
        <v>1.8149663134246343E-2</v>
      </c>
      <c r="G225" s="18">
        <v>2.2536401985333385E-2</v>
      </c>
      <c r="H225" s="18">
        <v>1.7369643441891604E-2</v>
      </c>
      <c r="I225" s="18">
        <v>6.1406035227375165E-2</v>
      </c>
      <c r="J225" s="18">
        <v>5.1645531724417285E-2</v>
      </c>
      <c r="K225" s="18">
        <v>0.16958972036447872</v>
      </c>
      <c r="L225" s="18">
        <v>5.2077867963141858E-2</v>
      </c>
      <c r="M225" s="18">
        <v>4.4672984930527085E-2</v>
      </c>
      <c r="N225" s="18">
        <v>0.12491528862901678</v>
      </c>
      <c r="O225" s="18">
        <v>1.340681302040464E-2</v>
      </c>
      <c r="P225" s="18">
        <v>7.5348012746262363E-2</v>
      </c>
      <c r="Q225" s="18">
        <v>6.4135782917821363E-2</v>
      </c>
      <c r="R225" s="18">
        <v>1.3848091253312322E-2</v>
      </c>
      <c r="S225" s="18">
        <v>0.18525754556521309</v>
      </c>
      <c r="T225" s="18">
        <v>3.7840980558467539E-2</v>
      </c>
      <c r="U225" s="18">
        <v>1.5091940949599929E-3</v>
      </c>
      <c r="V225" s="18">
        <v>0.11865181864440327</v>
      </c>
      <c r="W225" s="18">
        <v>3.9157917190845659E-2</v>
      </c>
      <c r="X225" s="18">
        <v>5.2999351322199233E-2</v>
      </c>
      <c r="Y225" s="18">
        <v>1.089700168845989E-2</v>
      </c>
      <c r="Z225" s="4">
        <v>0.72800036900211051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">
        <v>1.9199102630662037</v>
      </c>
      <c r="AW225" s="1"/>
      <c r="AX225" s="1"/>
      <c r="AY225" s="1"/>
      <c r="AZ225" s="1"/>
      <c r="BA225" s="1"/>
      <c r="BB225" s="1"/>
      <c r="BC225" s="1"/>
    </row>
    <row r="226" spans="1:55" ht="12.75">
      <c r="A226" s="18" t="s">
        <v>14</v>
      </c>
      <c r="B226" s="18">
        <v>2.8889505345097125E-4</v>
      </c>
      <c r="C226" s="18">
        <v>4.6483232178462439E-3</v>
      </c>
      <c r="D226" s="18">
        <v>5.3902484295326519E-3</v>
      </c>
      <c r="E226" s="18">
        <v>3.2535164638557625E-3</v>
      </c>
      <c r="F226" s="18">
        <v>2.4199550845661794E-2</v>
      </c>
      <c r="G226" s="18">
        <v>3.0048535980444518E-2</v>
      </c>
      <c r="H226" s="18">
        <v>2.2797657017482726E-2</v>
      </c>
      <c r="I226" s="18">
        <v>8.1874713636500229E-2</v>
      </c>
      <c r="J226" s="18">
        <v>3.873414879331296E-2</v>
      </c>
      <c r="K226" s="18">
        <v>0.22712908977385543</v>
      </c>
      <c r="L226" s="18">
        <v>6.9437157284189158E-2</v>
      </c>
      <c r="M226" s="18">
        <v>3.3355828748126891E-2</v>
      </c>
      <c r="N226" s="18">
        <v>9.3686466471762583E-2</v>
      </c>
      <c r="O226" s="18">
        <v>1.7875750693872851E-2</v>
      </c>
      <c r="P226" s="18">
        <v>0.10091251707088708</v>
      </c>
      <c r="Q226" s="18">
        <v>8.5514377223761831E-2</v>
      </c>
      <c r="R226" s="18">
        <v>1.8175619769972423E-2</v>
      </c>
      <c r="S226" s="18">
        <v>0.24811278423912464</v>
      </c>
      <c r="T226" s="18">
        <v>5.0454640744623393E-2</v>
      </c>
      <c r="U226" s="18">
        <v>2.0122587932799906E-3</v>
      </c>
      <c r="V226" s="18">
        <v>8.5692980132069038E-2</v>
      </c>
      <c r="W226" s="18">
        <v>3.0121474762188967E-2</v>
      </c>
      <c r="X226" s="18">
        <v>3.8277309288255006E-2</v>
      </c>
      <c r="Y226" s="18">
        <v>1.4166102194997858E-2</v>
      </c>
      <c r="Z226" s="4">
        <v>0.72800036900211051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">
        <v>2.0541603156311656</v>
      </c>
      <c r="AW226" s="1"/>
      <c r="AX226" s="1"/>
      <c r="AY226" s="1"/>
      <c r="AZ226" s="1"/>
      <c r="BA226" s="1"/>
      <c r="BB226" s="1"/>
      <c r="BC226" s="1"/>
    </row>
    <row r="227" spans="1:55" ht="12.75">
      <c r="A227" s="18" t="s">
        <v>15</v>
      </c>
      <c r="B227" s="18">
        <v>2.0864642749236816E-4</v>
      </c>
      <c r="C227" s="18">
        <v>3.718658574276995E-3</v>
      </c>
      <c r="D227" s="18">
        <v>4.1463449457943479E-3</v>
      </c>
      <c r="E227" s="18">
        <v>4.2295714030124911E-3</v>
      </c>
      <c r="F227" s="18">
        <v>1.8149663134246343E-2</v>
      </c>
      <c r="G227" s="18">
        <v>2.2536401985333385E-2</v>
      </c>
      <c r="H227" s="18">
        <v>1.7369643441891604E-2</v>
      </c>
      <c r="I227" s="18">
        <v>6.1406035227375165E-2</v>
      </c>
      <c r="J227" s="18">
        <v>2.9511732413952736E-2</v>
      </c>
      <c r="K227" s="18">
        <v>0.16958972036447872</v>
      </c>
      <c r="L227" s="18">
        <v>9.2996192791324747E-2</v>
      </c>
      <c r="M227" s="18">
        <v>2.5016871561095166E-2</v>
      </c>
      <c r="N227" s="18">
        <v>6.9952561632249402E-2</v>
      </c>
      <c r="O227" s="18">
        <v>1.340681302040464E-2</v>
      </c>
      <c r="P227" s="18">
        <v>0.13455002276118277</v>
      </c>
      <c r="Q227" s="18">
        <v>0.11452818378182386</v>
      </c>
      <c r="R227" s="18">
        <v>2.4234159693296564E-2</v>
      </c>
      <c r="S227" s="18">
        <v>0.18525754556521309</v>
      </c>
      <c r="T227" s="18">
        <v>3.7840980558467539E-2</v>
      </c>
      <c r="U227" s="18">
        <v>2.6830117243733208E-3</v>
      </c>
      <c r="V227" s="18">
        <v>6.5917677024668497E-2</v>
      </c>
      <c r="W227" s="18">
        <v>2.4097179809751176E-2</v>
      </c>
      <c r="X227" s="18">
        <v>2.9444084067888468E-2</v>
      </c>
      <c r="Y227" s="18">
        <v>1.089700168845989E-2</v>
      </c>
      <c r="Z227" s="4">
        <v>0.72800036900211051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0</v>
      </c>
      <c r="AG227" s="18">
        <v>0</v>
      </c>
      <c r="AH227" s="18">
        <v>0</v>
      </c>
      <c r="AI227" s="18">
        <v>0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">
        <v>1.8896890726001638</v>
      </c>
      <c r="AW227" s="1"/>
      <c r="AX227" s="1"/>
      <c r="AY227" s="1"/>
      <c r="AZ227" s="1"/>
      <c r="BA227" s="1"/>
      <c r="BB227" s="1"/>
      <c r="BC227" s="1"/>
    </row>
    <row r="228" spans="1:55" ht="12.75">
      <c r="A228" s="18" t="s">
        <v>16</v>
      </c>
      <c r="B228" s="18">
        <v>2.8889505345097125E-4</v>
      </c>
      <c r="C228" s="18">
        <v>2.7889939307077461E-3</v>
      </c>
      <c r="D228" s="18">
        <v>3.3170759566354784E-3</v>
      </c>
      <c r="E228" s="18">
        <v>5.8563296349403724E-3</v>
      </c>
      <c r="F228" s="18">
        <v>1.3108090041400138E-2</v>
      </c>
      <c r="G228" s="18">
        <v>1.690230148900004E-2</v>
      </c>
      <c r="H228" s="18">
        <v>1.3027232581418699E-2</v>
      </c>
      <c r="I228" s="18">
        <v>4.67855506494287E-2</v>
      </c>
      <c r="J228" s="18">
        <v>2.2133799310464553E-2</v>
      </c>
      <c r="K228" s="18">
        <v>0.12719229027335904</v>
      </c>
      <c r="L228" s="18">
        <v>6.9437157284189158E-2</v>
      </c>
      <c r="M228" s="18">
        <v>1.9060473570358224E-2</v>
      </c>
      <c r="N228" s="18">
        <v>5.2464421224187041E-2</v>
      </c>
      <c r="O228" s="18">
        <v>1.0010420388568798E-2</v>
      </c>
      <c r="P228" s="18">
        <v>0.10091251707088708</v>
      </c>
      <c r="Q228" s="18">
        <v>0.15270424504243182</v>
      </c>
      <c r="R228" s="18">
        <v>3.2456463874950756E-2</v>
      </c>
      <c r="S228" s="18">
        <v>0.13894315917390981</v>
      </c>
      <c r="T228" s="18">
        <v>2.8831223282641934E-2</v>
      </c>
      <c r="U228" s="18">
        <v>2.0122587932799906E-3</v>
      </c>
      <c r="V228" s="18">
        <v>5.2734141619734796E-2</v>
      </c>
      <c r="W228" s="18">
        <v>1.8072884857313381E-2</v>
      </c>
      <c r="X228" s="18">
        <v>2.3555267254310775E-2</v>
      </c>
      <c r="Y228" s="18">
        <v>8.7176013507679114E-3</v>
      </c>
      <c r="Z228" s="4">
        <v>0.72800036900211051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0</v>
      </c>
      <c r="AH228" s="18">
        <v>0</v>
      </c>
      <c r="AI228" s="18">
        <v>0</v>
      </c>
      <c r="AJ228" s="18">
        <v>0</v>
      </c>
      <c r="AK228" s="18">
        <v>0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8">
        <v>0</v>
      </c>
      <c r="AS228" s="18">
        <v>0</v>
      </c>
      <c r="AT228" s="18">
        <v>0</v>
      </c>
      <c r="AU228" s="18">
        <v>0</v>
      </c>
      <c r="AV228" s="1">
        <v>1.6893131627104478</v>
      </c>
      <c r="AW228" s="1"/>
      <c r="AX228" s="1"/>
      <c r="AY228" s="1"/>
      <c r="AZ228" s="1"/>
      <c r="BA228" s="1"/>
      <c r="BB228" s="1"/>
      <c r="BC228" s="1"/>
    </row>
    <row r="229" spans="1:55" ht="12.75">
      <c r="A229" s="18" t="s">
        <v>17</v>
      </c>
      <c r="B229" s="18">
        <v>2.0864642749236816E-4</v>
      </c>
      <c r="C229" s="18">
        <v>1.8593292871384975E-3</v>
      </c>
      <c r="D229" s="18">
        <v>2.4878069674766088E-3</v>
      </c>
      <c r="E229" s="18">
        <v>4.2295714030124911E-3</v>
      </c>
      <c r="F229" s="18">
        <v>1.0083146185692414E-2</v>
      </c>
      <c r="G229" s="18">
        <v>1.2207217742055586E-2</v>
      </c>
      <c r="H229" s="18">
        <v>9.7704244360640249E-3</v>
      </c>
      <c r="I229" s="18">
        <v>3.5089162987071522E-2</v>
      </c>
      <c r="J229" s="18">
        <v>1.6600349482848414E-2</v>
      </c>
      <c r="K229" s="18">
        <v>9.6908411636844993E-2</v>
      </c>
      <c r="L229" s="18">
        <v>5.2077867963141858E-2</v>
      </c>
      <c r="M229" s="18">
        <v>1.4295355177768667E-2</v>
      </c>
      <c r="N229" s="18">
        <v>3.9972892361285373E-2</v>
      </c>
      <c r="O229" s="18">
        <v>7.5078152914265974E-3</v>
      </c>
      <c r="P229" s="18">
        <v>7.5348012746262363E-2</v>
      </c>
      <c r="Q229" s="18">
        <v>0.11452818378182386</v>
      </c>
      <c r="R229" s="18">
        <v>4.3275285166601007E-2</v>
      </c>
      <c r="S229" s="18">
        <v>0.10586145460869319</v>
      </c>
      <c r="T229" s="18">
        <v>2.1623417461981449E-2</v>
      </c>
      <c r="U229" s="18">
        <v>1.5091940949599929E-3</v>
      </c>
      <c r="V229" s="18">
        <v>3.9550606214801096E-2</v>
      </c>
      <c r="W229" s="18">
        <v>1.2048589904875588E-2</v>
      </c>
      <c r="X229" s="18">
        <v>1.7666450440733079E-2</v>
      </c>
      <c r="Y229" s="18">
        <v>6.5382010130759331E-3</v>
      </c>
      <c r="Z229" s="4">
        <v>0.72800036900211051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">
        <v>1.4692477617852375</v>
      </c>
      <c r="AW229" s="1"/>
      <c r="AX229" s="1"/>
      <c r="AY229" s="1"/>
      <c r="AZ229" s="1"/>
      <c r="BA229" s="1"/>
      <c r="BB229" s="1"/>
      <c r="BC229" s="1"/>
    </row>
    <row r="230" spans="1:55" ht="12.75">
      <c r="A230" s="18" t="s">
        <v>18</v>
      </c>
      <c r="B230" s="18">
        <v>2.0864642749236816E-4</v>
      </c>
      <c r="C230" s="18">
        <v>3.718658574276995E-3</v>
      </c>
      <c r="D230" s="18">
        <v>4.1463449457943479E-3</v>
      </c>
      <c r="E230" s="18">
        <v>2.6028131710846098E-3</v>
      </c>
      <c r="F230" s="18">
        <v>1.8149663134246343E-2</v>
      </c>
      <c r="G230" s="18">
        <v>2.2536401985333385E-2</v>
      </c>
      <c r="H230" s="18">
        <v>1.7369643441891604E-2</v>
      </c>
      <c r="I230" s="18">
        <v>6.1406035227375165E-2</v>
      </c>
      <c r="J230" s="18">
        <v>2.9511732413952736E-2</v>
      </c>
      <c r="K230" s="18">
        <v>0.16958972036447872</v>
      </c>
      <c r="L230" s="18">
        <v>5.2077867963141858E-2</v>
      </c>
      <c r="M230" s="18">
        <v>2.5016871561095166E-2</v>
      </c>
      <c r="N230" s="18">
        <v>6.9952561632249402E-2</v>
      </c>
      <c r="O230" s="18">
        <v>1.340681302040464E-2</v>
      </c>
      <c r="P230" s="18">
        <v>7.5348012746262363E-2</v>
      </c>
      <c r="Q230" s="18">
        <v>6.4135782917821363E-2</v>
      </c>
      <c r="R230" s="18">
        <v>1.3848091253312322E-2</v>
      </c>
      <c r="S230" s="18">
        <v>0.33081704565216619</v>
      </c>
      <c r="T230" s="18">
        <v>6.7573179568692035E-2</v>
      </c>
      <c r="U230" s="18">
        <v>2.0122587932799906E-3</v>
      </c>
      <c r="V230" s="18">
        <v>0.11865181864440327</v>
      </c>
      <c r="W230" s="18">
        <v>3.9157917190845659E-2</v>
      </c>
      <c r="X230" s="18">
        <v>5.2999351322199233E-2</v>
      </c>
      <c r="Y230" s="18">
        <v>1.9614603039227803E-2</v>
      </c>
      <c r="Z230" s="4">
        <v>0.72800036900211051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0</v>
      </c>
      <c r="AU230" s="18">
        <v>0</v>
      </c>
      <c r="AV230" s="1">
        <v>2.0018522039931379</v>
      </c>
      <c r="AW230" s="1"/>
      <c r="AX230" s="1"/>
      <c r="AY230" s="1"/>
      <c r="AZ230" s="1"/>
      <c r="BA230" s="1"/>
      <c r="BB230" s="1"/>
      <c r="BC230" s="1"/>
    </row>
    <row r="231" spans="1:55" ht="14.25">
      <c r="A231" s="3" t="s">
        <v>19</v>
      </c>
      <c r="B231" s="18">
        <v>2.8889505345097125E-4</v>
      </c>
      <c r="C231" s="18">
        <v>2.7889939307077461E-3</v>
      </c>
      <c r="D231" s="18">
        <v>3.3170759566354784E-3</v>
      </c>
      <c r="E231" s="18">
        <v>1.9521098783134574E-3</v>
      </c>
      <c r="F231" s="18">
        <v>1.3108090041400138E-2</v>
      </c>
      <c r="G231" s="18">
        <v>1.690230148900004E-2</v>
      </c>
      <c r="H231" s="18">
        <v>1.3027232581418699E-2</v>
      </c>
      <c r="I231" s="18">
        <v>4.67855506494287E-2</v>
      </c>
      <c r="J231" s="18">
        <v>2.2133799310464553E-2</v>
      </c>
      <c r="K231" s="18">
        <v>0.12719229027335904</v>
      </c>
      <c r="L231" s="18">
        <v>3.967837559096523E-2</v>
      </c>
      <c r="M231" s="18">
        <v>1.9060473570358224E-2</v>
      </c>
      <c r="N231" s="18">
        <v>5.2464421224187041E-2</v>
      </c>
      <c r="O231" s="18">
        <v>1.0010420388568798E-2</v>
      </c>
      <c r="P231" s="18">
        <v>5.6511009559696762E-2</v>
      </c>
      <c r="Q231" s="18">
        <v>4.8865358413578183E-2</v>
      </c>
      <c r="R231" s="18">
        <v>1.0386068439984242E-2</v>
      </c>
      <c r="S231" s="18">
        <v>0.24811278423912464</v>
      </c>
      <c r="T231" s="18">
        <v>9.0097572758256042E-2</v>
      </c>
      <c r="U231" s="18">
        <v>2.6830117243733208E-3</v>
      </c>
      <c r="V231" s="18">
        <v>0.15820242485920438</v>
      </c>
      <c r="W231" s="18">
        <v>5.4218654571940139E-2</v>
      </c>
      <c r="X231" s="18">
        <v>7.0665801762932315E-2</v>
      </c>
      <c r="Y231" s="18">
        <v>2.6152804052303733E-2</v>
      </c>
      <c r="Z231" s="4">
        <v>0.72800036900211051</v>
      </c>
      <c r="AA231" s="18">
        <v>0</v>
      </c>
      <c r="AB231" s="18">
        <v>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18">
        <v>0</v>
      </c>
      <c r="AV231" s="1">
        <v>1.8626058893217623</v>
      </c>
      <c r="AW231" s="1"/>
      <c r="AX231" s="1"/>
      <c r="AY231" s="1"/>
      <c r="AZ231" s="1"/>
      <c r="BA231" s="1"/>
      <c r="BB231" s="1"/>
      <c r="BC231" s="1"/>
    </row>
    <row r="232" spans="1:55" ht="14.25">
      <c r="A232" s="3" t="s">
        <v>20</v>
      </c>
      <c r="B232" s="18">
        <v>1.6049725191720628E-4</v>
      </c>
      <c r="C232" s="18">
        <v>9.2966464356924875E-4</v>
      </c>
      <c r="D232" s="18">
        <v>8.2926898915886959E-4</v>
      </c>
      <c r="E232" s="18">
        <v>1.9521098783134574E-3</v>
      </c>
      <c r="F232" s="18">
        <v>4.0332584742769654E-3</v>
      </c>
      <c r="G232" s="18">
        <v>5.6341004963333463E-3</v>
      </c>
      <c r="H232" s="18">
        <v>4.3424108604729009E-3</v>
      </c>
      <c r="I232" s="18">
        <v>1.462048457794647E-2</v>
      </c>
      <c r="J232" s="18">
        <v>7.3779331034881839E-3</v>
      </c>
      <c r="K232" s="18">
        <v>3.9369042227468273E-2</v>
      </c>
      <c r="L232" s="18">
        <v>2.2319086269917941E-2</v>
      </c>
      <c r="M232" s="18">
        <v>7.7433173879580281E-3</v>
      </c>
      <c r="N232" s="18">
        <v>2.2484751953223019E-2</v>
      </c>
      <c r="O232" s="18">
        <v>4.290180166529484E-3</v>
      </c>
      <c r="P232" s="18">
        <v>4.3056007283578487E-2</v>
      </c>
      <c r="Q232" s="18">
        <v>3.6649018810183634E-2</v>
      </c>
      <c r="R232" s="18">
        <v>7.7895513299881813E-3</v>
      </c>
      <c r="S232" s="18">
        <v>7.9396090956519894E-2</v>
      </c>
      <c r="T232" s="18">
        <v>2.8831223282641934E-2</v>
      </c>
      <c r="U232" s="18">
        <v>8.3844116386666279E-3</v>
      </c>
      <c r="V232" s="18">
        <v>0.15820242485920438</v>
      </c>
      <c r="W232" s="18">
        <v>5.4218654571940139E-2</v>
      </c>
      <c r="X232" s="18">
        <v>7.0665801762932315E-2</v>
      </c>
      <c r="Y232" s="18">
        <v>2.6152804052303733E-2</v>
      </c>
      <c r="Z232" s="4">
        <v>0.72800036900211051</v>
      </c>
      <c r="AA232" s="18">
        <v>0</v>
      </c>
      <c r="AB232" s="18">
        <v>0</v>
      </c>
      <c r="AC232" s="18">
        <v>0</v>
      </c>
      <c r="AD232" s="18">
        <v>0</v>
      </c>
      <c r="AE232" s="18">
        <v>0</v>
      </c>
      <c r="AF232" s="18">
        <v>0</v>
      </c>
      <c r="AG232" s="18">
        <v>0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">
        <v>1.3774324638306432</v>
      </c>
      <c r="AW232" s="1"/>
      <c r="AX232" s="1"/>
      <c r="AY232" s="1"/>
      <c r="AZ232" s="1"/>
      <c r="BA232" s="1"/>
      <c r="BB232" s="1"/>
      <c r="BC232" s="1"/>
    </row>
    <row r="233" spans="1:55" ht="12.75">
      <c r="A233" s="18" t="s">
        <v>21</v>
      </c>
      <c r="B233" s="18">
        <v>2.0864642749236816E-4</v>
      </c>
      <c r="C233" s="18">
        <v>1.8593292871384975E-3</v>
      </c>
      <c r="D233" s="18">
        <v>1.2439034837383044E-3</v>
      </c>
      <c r="E233" s="18">
        <v>3.2535164638557623E-4</v>
      </c>
      <c r="F233" s="18">
        <v>3.0249438557077243E-3</v>
      </c>
      <c r="G233" s="18">
        <v>3.7560669975555648E-3</v>
      </c>
      <c r="H233" s="18">
        <v>3.2568081453546748E-3</v>
      </c>
      <c r="I233" s="18">
        <v>1.1696387662357175E-2</v>
      </c>
      <c r="J233" s="18">
        <v>1.6600349482848414E-2</v>
      </c>
      <c r="K233" s="18">
        <v>3.0283878636514057E-2</v>
      </c>
      <c r="L233" s="18">
        <v>9.9195938977413075E-3</v>
      </c>
      <c r="M233" s="18">
        <v>1.4295355177768667E-2</v>
      </c>
      <c r="N233" s="18">
        <v>2.2484751953223019E-2</v>
      </c>
      <c r="O233" s="18">
        <v>2.3238475902034707E-3</v>
      </c>
      <c r="P233" s="18">
        <v>1.3455002276118278E-2</v>
      </c>
      <c r="Q233" s="18">
        <v>1.2216339603394546E-2</v>
      </c>
      <c r="R233" s="18">
        <v>2.5965171099960604E-3</v>
      </c>
      <c r="S233" s="18">
        <v>5.954706821738992E-2</v>
      </c>
      <c r="T233" s="18">
        <v>2.1623417461981449E-2</v>
      </c>
      <c r="U233" s="18">
        <v>2.0122587932799906E-3</v>
      </c>
      <c r="V233" s="18">
        <v>0.65917677024668497</v>
      </c>
      <c r="W233" s="18">
        <v>0.22591106071641723</v>
      </c>
      <c r="X233" s="18">
        <v>0.16488687078017544</v>
      </c>
      <c r="Y233" s="18">
        <v>3.4870405403071646E-2</v>
      </c>
      <c r="Z233" s="4">
        <v>0.72800036900211051</v>
      </c>
      <c r="AA233" s="18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0</v>
      </c>
      <c r="AT233" s="18">
        <v>0</v>
      </c>
      <c r="AU233" s="18">
        <v>0</v>
      </c>
      <c r="AV233" s="1">
        <v>2.045575293854649</v>
      </c>
      <c r="AW233" s="1"/>
      <c r="AX233" s="1"/>
      <c r="AY233" s="1"/>
      <c r="AZ233" s="1"/>
      <c r="BA233" s="1"/>
      <c r="BB233" s="1"/>
      <c r="BC233" s="1"/>
    </row>
    <row r="234" spans="1:55" ht="12.75">
      <c r="A234" s="18" t="s">
        <v>22</v>
      </c>
      <c r="B234" s="18">
        <v>1.6049725191720628E-4</v>
      </c>
      <c r="C234" s="18">
        <v>1.3944969653538731E-3</v>
      </c>
      <c r="D234" s="18">
        <v>8.2926898915886959E-4</v>
      </c>
      <c r="E234" s="18">
        <v>3.2535164638557623E-4</v>
      </c>
      <c r="F234" s="18">
        <v>2.0166292371384827E-3</v>
      </c>
      <c r="G234" s="18">
        <v>2.8170502481666732E-3</v>
      </c>
      <c r="H234" s="18">
        <v>2.1712054302364505E-3</v>
      </c>
      <c r="I234" s="18">
        <v>8.7722907467678805E-3</v>
      </c>
      <c r="J234" s="18">
        <v>1.1989141293168297E-2</v>
      </c>
      <c r="K234" s="18">
        <v>2.4227102909211248E-2</v>
      </c>
      <c r="L234" s="18">
        <v>7.4396954233059802E-3</v>
      </c>
      <c r="M234" s="18">
        <v>1.0721516383326499E-2</v>
      </c>
      <c r="N234" s="18">
        <v>1.6238987521772181E-2</v>
      </c>
      <c r="O234" s="18">
        <v>1.7875750693872854E-3</v>
      </c>
      <c r="P234" s="18">
        <v>1.0764001820894622E-2</v>
      </c>
      <c r="Q234" s="18">
        <v>9.1622547025459085E-3</v>
      </c>
      <c r="R234" s="18">
        <v>1.7310114066640403E-3</v>
      </c>
      <c r="S234" s="18">
        <v>4.3006215934781607E-2</v>
      </c>
      <c r="T234" s="18">
        <v>1.6217563096486091E-2</v>
      </c>
      <c r="U234" s="18">
        <v>1.5091940949599929E-3</v>
      </c>
      <c r="V234" s="18">
        <v>0.4943825776850137</v>
      </c>
      <c r="W234" s="18">
        <v>0.30121474762188966</v>
      </c>
      <c r="X234" s="18">
        <v>0.22083063050916352</v>
      </c>
      <c r="Y234" s="18">
        <v>4.5767407091531542E-2</v>
      </c>
      <c r="Z234" s="4">
        <v>0.72800036900211051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8">
        <v>0</v>
      </c>
      <c r="AS234" s="18">
        <v>0</v>
      </c>
      <c r="AT234" s="18">
        <v>0</v>
      </c>
      <c r="AU234" s="18">
        <v>0</v>
      </c>
      <c r="AV234" s="1">
        <v>1.9634767820813379</v>
      </c>
      <c r="AW234" s="1"/>
      <c r="AX234" s="1"/>
      <c r="AY234" s="1"/>
      <c r="AZ234" s="1"/>
      <c r="BA234" s="1"/>
      <c r="BB234" s="1"/>
      <c r="BC234" s="1"/>
    </row>
    <row r="235" spans="1:55" ht="12.75">
      <c r="A235" s="18" t="s">
        <v>23</v>
      </c>
      <c r="B235" s="18">
        <v>2.0864642749236816E-4</v>
      </c>
      <c r="C235" s="18">
        <v>9.2966464356924875E-4</v>
      </c>
      <c r="D235" s="18">
        <v>1.2439034837383044E-3</v>
      </c>
      <c r="E235" s="18">
        <v>3.2535164638557623E-4</v>
      </c>
      <c r="F235" s="18">
        <v>3.0249438557077243E-3</v>
      </c>
      <c r="G235" s="18">
        <v>3.7560669975555648E-3</v>
      </c>
      <c r="H235" s="18">
        <v>3.2568081453546748E-3</v>
      </c>
      <c r="I235" s="18">
        <v>1.1696387662357175E-2</v>
      </c>
      <c r="J235" s="18">
        <v>9.2224163793602314E-3</v>
      </c>
      <c r="K235" s="18">
        <v>3.0283878636514057E-2</v>
      </c>
      <c r="L235" s="18">
        <v>9.9195938977413075E-3</v>
      </c>
      <c r="M235" s="18">
        <v>7.7433173879580281E-3</v>
      </c>
      <c r="N235" s="18">
        <v>2.2484751953223019E-2</v>
      </c>
      <c r="O235" s="18">
        <v>2.3238475902034707E-3</v>
      </c>
      <c r="P235" s="18">
        <v>1.3455002276118278E-2</v>
      </c>
      <c r="Q235" s="18">
        <v>1.2216339603394546E-2</v>
      </c>
      <c r="R235" s="18">
        <v>2.5965171099960604E-3</v>
      </c>
      <c r="S235" s="18">
        <v>5.954706821738992E-2</v>
      </c>
      <c r="T235" s="18">
        <v>2.1623417461981449E-2</v>
      </c>
      <c r="U235" s="18">
        <v>2.0122587932799906E-3</v>
      </c>
      <c r="V235" s="18">
        <v>0.3691389913381436</v>
      </c>
      <c r="W235" s="18">
        <v>0.22591106071641723</v>
      </c>
      <c r="X235" s="18">
        <v>0.29444084067888465</v>
      </c>
      <c r="Y235" s="18">
        <v>6.1023209455375385E-2</v>
      </c>
      <c r="Z235" s="4">
        <v>0.72800036900211051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">
        <v>1.8963846533602524</v>
      </c>
      <c r="AW235" s="1"/>
      <c r="AX235" s="1"/>
      <c r="AY235" s="1"/>
      <c r="AZ235" s="1"/>
      <c r="BA235" s="1"/>
      <c r="BB235" s="1"/>
      <c r="BC235" s="1"/>
    </row>
    <row r="236" spans="1:55" ht="12.75">
      <c r="A236" s="18" t="s">
        <v>24</v>
      </c>
      <c r="B236" s="18">
        <v>1.2839780153376502E-4</v>
      </c>
      <c r="C236" s="18">
        <v>4.6483232178462438E-4</v>
      </c>
      <c r="D236" s="18">
        <v>8.2926898915886959E-4</v>
      </c>
      <c r="E236" s="18">
        <v>3.2535164638557623E-4</v>
      </c>
      <c r="F236" s="18">
        <v>3.0249438557077243E-3</v>
      </c>
      <c r="G236" s="18">
        <v>3.7560669975555648E-3</v>
      </c>
      <c r="H236" s="18">
        <v>3.2568081453546748E-3</v>
      </c>
      <c r="I236" s="18">
        <v>1.1696387662357175E-2</v>
      </c>
      <c r="J236" s="18">
        <v>5.5334498276161381E-3</v>
      </c>
      <c r="K236" s="18">
        <v>3.0283878636514057E-2</v>
      </c>
      <c r="L236" s="18">
        <v>9.9195938977413075E-3</v>
      </c>
      <c r="M236" s="18">
        <v>4.765118392589556E-3</v>
      </c>
      <c r="N236" s="18">
        <v>1.2491528862901679E-2</v>
      </c>
      <c r="O236" s="18">
        <v>2.3238475902034707E-3</v>
      </c>
      <c r="P236" s="18">
        <v>1.3455002276118278E-2</v>
      </c>
      <c r="Q236" s="18">
        <v>1.2216339603394546E-2</v>
      </c>
      <c r="R236" s="18">
        <v>2.5965171099960604E-3</v>
      </c>
      <c r="S236" s="18">
        <v>5.954706821738992E-2</v>
      </c>
      <c r="T236" s="18">
        <v>2.1623417461981449E-2</v>
      </c>
      <c r="U236" s="18">
        <v>2.0122587932799906E-3</v>
      </c>
      <c r="V236" s="18">
        <v>0.21093656647893919</v>
      </c>
      <c r="W236" s="18">
        <v>0.12651019400119368</v>
      </c>
      <c r="X236" s="18">
        <v>0.16488687078017544</v>
      </c>
      <c r="Y236" s="18">
        <v>0.1089700168845989</v>
      </c>
      <c r="Z236" s="4">
        <v>0.72800036900211051</v>
      </c>
      <c r="AA236" s="18">
        <v>0</v>
      </c>
      <c r="AB236" s="18">
        <v>0</v>
      </c>
      <c r="AC236" s="18">
        <v>0</v>
      </c>
      <c r="AD236" s="18">
        <v>0</v>
      </c>
      <c r="AE236" s="18">
        <v>0</v>
      </c>
      <c r="AF236" s="18">
        <v>0</v>
      </c>
      <c r="AG236" s="18">
        <v>0</v>
      </c>
      <c r="AH236" s="18">
        <v>0</v>
      </c>
      <c r="AI236" s="18">
        <v>0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">
        <v>1.539554095236582</v>
      </c>
      <c r="AW236" s="1"/>
      <c r="AX236" s="1"/>
      <c r="AY236" s="1"/>
      <c r="AZ236" s="1"/>
      <c r="BA236" s="1"/>
      <c r="BB236" s="1"/>
      <c r="BC236" s="1"/>
    </row>
    <row r="237" spans="1:55" ht="12.75">
      <c r="A237" s="1" t="s">
        <v>26</v>
      </c>
      <c r="B237" s="18">
        <v>0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4">
        <v>0.72800036900211051</v>
      </c>
      <c r="AA237" s="18">
        <v>0.13200464006830107</v>
      </c>
      <c r="AB237" s="18">
        <v>1.4914575156975243E-2</v>
      </c>
      <c r="AC237" s="18">
        <v>6.5145998211508238E-3</v>
      </c>
      <c r="AD237" s="18">
        <v>5.6922424113648382E-2</v>
      </c>
      <c r="AE237" s="18">
        <v>1.2777782337065887E-2</v>
      </c>
      <c r="AF237" s="18">
        <v>3.8362611666867968E-3</v>
      </c>
      <c r="AG237" s="18">
        <v>0.128595628250737</v>
      </c>
      <c r="AH237" s="18">
        <v>0.23158994417564996</v>
      </c>
      <c r="AI237" s="18">
        <v>2.5401724859731412E-2</v>
      </c>
      <c r="AJ237" s="18">
        <v>5.1658491578094309E-2</v>
      </c>
      <c r="AK237" s="18">
        <v>1.6876640432145335E-2</v>
      </c>
      <c r="AL237" s="18">
        <v>0.19748341757910803</v>
      </c>
      <c r="AM237" s="18">
        <v>0.10797808164961439</v>
      </c>
      <c r="AN237" s="18">
        <v>5.9498746072388191E-2</v>
      </c>
      <c r="AO237" s="18">
        <v>0.12208614318429795</v>
      </c>
      <c r="AP237" s="18">
        <v>4.5712594170362192E-2</v>
      </c>
      <c r="AQ237" s="18">
        <v>8.9757359846073526E-2</v>
      </c>
      <c r="AR237" s="18">
        <v>4.5261854220093748E-3</v>
      </c>
      <c r="AS237" s="18">
        <v>2.1733556991850943E-2</v>
      </c>
      <c r="AT237" s="18">
        <v>8.1513013987637179E-3</v>
      </c>
      <c r="AU237" s="18">
        <v>4.1231941050112931E-4</v>
      </c>
      <c r="AV237" s="1">
        <v>2.0664327866872658</v>
      </c>
      <c r="AW237" s="1"/>
      <c r="AX237" s="1"/>
      <c r="AY237" s="1"/>
      <c r="AZ237" s="1"/>
      <c r="BA237" s="1"/>
      <c r="BB237" s="1"/>
      <c r="BC237" s="1"/>
    </row>
    <row r="238" spans="1:55" ht="12.75">
      <c r="A238" s="1" t="s">
        <v>27</v>
      </c>
      <c r="B238" s="18">
        <v>0</v>
      </c>
      <c r="C238" s="18">
        <v>0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4">
        <v>0.72800036900211051</v>
      </c>
      <c r="AA238" s="18">
        <v>9.9003480051225806E-2</v>
      </c>
      <c r="AB238" s="18">
        <v>1.9886100209300324E-2</v>
      </c>
      <c r="AC238" s="18">
        <v>8.7249104747555671E-3</v>
      </c>
      <c r="AD238" s="18">
        <v>7.5896565484864509E-2</v>
      </c>
      <c r="AE238" s="18">
        <v>1.6770839317398974E-2</v>
      </c>
      <c r="AF238" s="18">
        <v>5.1150148889157294E-3</v>
      </c>
      <c r="AG238" s="18">
        <v>9.6018069093883648E-2</v>
      </c>
      <c r="AH238" s="18">
        <v>0.31016510380667406</v>
      </c>
      <c r="AI238" s="18">
        <v>3.3868966479641889E-2</v>
      </c>
      <c r="AJ238" s="18">
        <v>6.7801770196248778E-2</v>
      </c>
      <c r="AK238" s="18">
        <v>2.2502187242860447E-2</v>
      </c>
      <c r="AL238" s="18">
        <v>0.14811256318433097</v>
      </c>
      <c r="AM238" s="18">
        <v>0.14397077553281923</v>
      </c>
      <c r="AN238" s="18">
        <v>7.8092104220009506E-2</v>
      </c>
      <c r="AO238" s="18">
        <v>9.3018013854703194E-2</v>
      </c>
      <c r="AP238" s="18">
        <v>5.9997779848600372E-2</v>
      </c>
      <c r="AQ238" s="18">
        <v>0.1196764797947647</v>
      </c>
      <c r="AR238" s="18">
        <v>6.0349138960124997E-3</v>
      </c>
      <c r="AS238" s="18">
        <v>3.0092617373332072E-2</v>
      </c>
      <c r="AT238" s="18">
        <v>1.0596691818392834E-2</v>
      </c>
      <c r="AU238" s="18">
        <v>5.1539926312641165E-4</v>
      </c>
      <c r="AV238" s="1">
        <v>2.1738607150339724</v>
      </c>
      <c r="AW238" s="1"/>
      <c r="AX238" s="1"/>
      <c r="AY238" s="1"/>
      <c r="AZ238" s="1"/>
      <c r="BA238" s="1"/>
      <c r="BB238" s="1"/>
      <c r="BC238" s="1"/>
    </row>
    <row r="239" spans="1:55" ht="12.75">
      <c r="A239" s="1" t="s">
        <v>28</v>
      </c>
      <c r="B239" s="18">
        <v>0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4">
        <v>0.72800036900211051</v>
      </c>
      <c r="AA239" s="18">
        <v>7.392259843824861E-2</v>
      </c>
      <c r="AB239" s="18">
        <v>1.4914575156975243E-2</v>
      </c>
      <c r="AC239" s="18">
        <v>1.1633213966340757E-2</v>
      </c>
      <c r="AD239" s="18">
        <v>0.10164718591722925</v>
      </c>
      <c r="AE239" s="18">
        <v>2.2361119089865305E-2</v>
      </c>
      <c r="AF239" s="18">
        <v>6.7134570417018936E-3</v>
      </c>
      <c r="AG239" s="18">
        <v>7.2013551820412733E-2</v>
      </c>
      <c r="AH239" s="18">
        <v>0.23158994417564996</v>
      </c>
      <c r="AI239" s="18">
        <v>4.5360222963806096E-2</v>
      </c>
      <c r="AJ239" s="18">
        <v>9.0402360261665066E-2</v>
      </c>
      <c r="AK239" s="18">
        <v>3.0002916323813928E-2</v>
      </c>
      <c r="AL239" s="18">
        <v>0.11284766718806172</v>
      </c>
      <c r="AM239" s="18">
        <v>0.10797808164961439</v>
      </c>
      <c r="AN239" s="18">
        <v>0.10412280562667935</v>
      </c>
      <c r="AO239" s="18">
        <v>6.9763510391027392E-2</v>
      </c>
      <c r="AP239" s="18">
        <v>4.5712594170362192E-2</v>
      </c>
      <c r="AQ239" s="18">
        <v>0.15707537973062866</v>
      </c>
      <c r="AR239" s="18">
        <v>8.0465518613500008E-3</v>
      </c>
      <c r="AS239" s="18">
        <v>4.0123489831109437E-2</v>
      </c>
      <c r="AT239" s="18">
        <v>1.4672342517774693E-2</v>
      </c>
      <c r="AU239" s="18">
        <v>6.7001904206433508E-4</v>
      </c>
      <c r="AV239" s="1">
        <v>2.0895739561664919</v>
      </c>
      <c r="AW239" s="1"/>
      <c r="AX239" s="1"/>
      <c r="AY239" s="1"/>
      <c r="AZ239" s="1"/>
      <c r="BA239" s="1"/>
      <c r="BB239" s="1"/>
      <c r="BC239" s="1"/>
    </row>
    <row r="240" spans="1:55" ht="12.75">
      <c r="A240" s="1" t="s">
        <v>29</v>
      </c>
      <c r="B240" s="18">
        <v>0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4">
        <v>0.72800036900211051</v>
      </c>
      <c r="AA240" s="18">
        <v>5.5441948828686444E-2</v>
      </c>
      <c r="AB240" s="18">
        <v>1.1136216117208183E-2</v>
      </c>
      <c r="AC240" s="18">
        <v>8.7249104747555671E-3</v>
      </c>
      <c r="AD240" s="18">
        <v>0.13552958122297235</v>
      </c>
      <c r="AE240" s="18">
        <v>2.9947927352498176E-2</v>
      </c>
      <c r="AF240" s="18">
        <v>8.9512760556025254E-3</v>
      </c>
      <c r="AG240" s="18">
        <v>5.4867468053647797E-2</v>
      </c>
      <c r="AH240" s="18">
        <v>0.17369245813173748</v>
      </c>
      <c r="AI240" s="18">
        <v>3.3868966479641889E-2</v>
      </c>
      <c r="AJ240" s="18">
        <v>0.12107458963615855</v>
      </c>
      <c r="AK240" s="18">
        <v>3.9378827675005786E-2</v>
      </c>
      <c r="AL240" s="18">
        <v>8.4635750391046274E-2</v>
      </c>
      <c r="AM240" s="18">
        <v>8.226901459018239E-2</v>
      </c>
      <c r="AN240" s="18">
        <v>7.8092104220009506E-2</v>
      </c>
      <c r="AO240" s="18">
        <v>5.2322632793270547E-2</v>
      </c>
      <c r="AP240" s="18">
        <v>3.4284445627771644E-2</v>
      </c>
      <c r="AQ240" s="18">
        <v>0.1196764797947647</v>
      </c>
      <c r="AR240" s="18">
        <v>1.0561099318021875E-2</v>
      </c>
      <c r="AS240" s="18">
        <v>5.3497986441479246E-2</v>
      </c>
      <c r="AT240" s="18">
        <v>1.9563123357032922E-2</v>
      </c>
      <c r="AU240" s="18">
        <v>9.277186736275408E-4</v>
      </c>
      <c r="AV240" s="1">
        <v>1.9364448942372319</v>
      </c>
      <c r="AW240" s="1"/>
      <c r="AX240" s="1"/>
      <c r="AY240" s="1"/>
      <c r="AZ240" s="1"/>
      <c r="BA240" s="1"/>
      <c r="BB240" s="1"/>
      <c r="BC240" s="1"/>
    </row>
    <row r="241" spans="1:55" ht="12.75">
      <c r="A241" s="1" t="s">
        <v>30</v>
      </c>
      <c r="B241" s="18">
        <v>0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4">
        <v>0.72800036900211051</v>
      </c>
      <c r="AA241" s="18">
        <v>4.2241484821856343E-2</v>
      </c>
      <c r="AB241" s="18">
        <v>8.3521620879061353E-3</v>
      </c>
      <c r="AC241" s="18">
        <v>6.5145998211508238E-3</v>
      </c>
      <c r="AD241" s="18">
        <v>0.10164718591722925</v>
      </c>
      <c r="AE241" s="18">
        <v>3.9930569803330901E-2</v>
      </c>
      <c r="AF241" s="18">
        <v>1.198831614589624E-2</v>
      </c>
      <c r="AG241" s="18">
        <v>4.1150601040235844E-2</v>
      </c>
      <c r="AH241" s="18">
        <v>0.13233711095751427</v>
      </c>
      <c r="AI241" s="18">
        <v>2.5401724859731412E-2</v>
      </c>
      <c r="AJ241" s="18">
        <v>9.0402360261665066E-2</v>
      </c>
      <c r="AK241" s="18">
        <v>5.2505103566674385E-2</v>
      </c>
      <c r="AL241" s="18">
        <v>6.3476812793284709E-2</v>
      </c>
      <c r="AM241" s="18">
        <v>6.1701760942636796E-2</v>
      </c>
      <c r="AN241" s="18">
        <v>5.9498746072388191E-2</v>
      </c>
      <c r="AO241" s="18">
        <v>3.7788568128473178E-2</v>
      </c>
      <c r="AP241" s="18">
        <v>2.5713334220828731E-2</v>
      </c>
      <c r="AQ241" s="18">
        <v>8.9757359846073526E-2</v>
      </c>
      <c r="AR241" s="18">
        <v>8.0465518613500008E-3</v>
      </c>
      <c r="AS241" s="18">
        <v>7.0216107204441505E-2</v>
      </c>
      <c r="AT241" s="18">
        <v>2.6084164476043899E-2</v>
      </c>
      <c r="AU241" s="18">
        <v>1.2369582315033879E-3</v>
      </c>
      <c r="AV241" s="1">
        <v>1.723991952062325</v>
      </c>
      <c r="AW241" s="1"/>
      <c r="AX241" s="1"/>
      <c r="AY241" s="1"/>
      <c r="AZ241" s="1"/>
      <c r="BA241" s="1"/>
      <c r="BB241" s="1"/>
      <c r="BC241" s="1"/>
    </row>
    <row r="242" spans="1:55" ht="12.75">
      <c r="A242" s="1" t="s">
        <v>31</v>
      </c>
      <c r="B242" s="18">
        <v>0</v>
      </c>
      <c r="C242" s="18">
        <v>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4">
        <v>0.72800036900211051</v>
      </c>
      <c r="AA242" s="18">
        <v>3.1681113616392254E-2</v>
      </c>
      <c r="AB242" s="18">
        <v>6.3635520669761032E-3</v>
      </c>
      <c r="AC242" s="18">
        <v>4.8859498658631179E-3</v>
      </c>
      <c r="AD242" s="18">
        <v>7.5896565484864509E-2</v>
      </c>
      <c r="AE242" s="18">
        <v>2.9947927352498176E-2</v>
      </c>
      <c r="AF242" s="18">
        <v>1.5984421527861652E-2</v>
      </c>
      <c r="AG242" s="18">
        <v>3.0862950780176882E-2</v>
      </c>
      <c r="AH242" s="18">
        <v>9.9252833218135689E-2</v>
      </c>
      <c r="AI242" s="18">
        <v>1.9353695131223935E-2</v>
      </c>
      <c r="AJ242" s="18">
        <v>6.7801770196248778E-2</v>
      </c>
      <c r="AK242" s="18">
        <v>7.0319335133938898E-2</v>
      </c>
      <c r="AL242" s="18">
        <v>4.5844364795150076E-2</v>
      </c>
      <c r="AM242" s="18">
        <v>4.6276320706977597E-2</v>
      </c>
      <c r="AN242" s="18">
        <v>4.4624059554291141E-2</v>
      </c>
      <c r="AO242" s="18">
        <v>2.9068129329594752E-2</v>
      </c>
      <c r="AP242" s="18">
        <v>1.8570741381709641E-2</v>
      </c>
      <c r="AQ242" s="18">
        <v>6.731801988455513E-2</v>
      </c>
      <c r="AR242" s="18">
        <v>6.0349138960124997E-3</v>
      </c>
      <c r="AS242" s="18">
        <v>5.3497986441479246E-2</v>
      </c>
      <c r="AT242" s="18">
        <v>3.4235465874807615E-2</v>
      </c>
      <c r="AU242" s="18">
        <v>1.6492776420045172E-3</v>
      </c>
      <c r="AV242" s="1">
        <v>1.5274697628828724</v>
      </c>
      <c r="AW242" s="1"/>
      <c r="AX242" s="1"/>
      <c r="AY242" s="1"/>
      <c r="AZ242" s="1"/>
      <c r="BA242" s="1"/>
      <c r="BB242" s="1"/>
      <c r="BC242" s="1"/>
    </row>
    <row r="243" spans="1:55" ht="12.75">
      <c r="A243" s="1" t="s">
        <v>32</v>
      </c>
      <c r="B243" s="18">
        <v>0</v>
      </c>
      <c r="C243" s="18">
        <v>0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4">
        <v>0.72800036900211051</v>
      </c>
      <c r="AA243" s="18">
        <v>9.9003480051225806E-2</v>
      </c>
      <c r="AB243" s="18">
        <v>1.1136216117208183E-2</v>
      </c>
      <c r="AC243" s="18">
        <v>4.8859498658631179E-3</v>
      </c>
      <c r="AD243" s="18">
        <v>4.3369465991351157E-2</v>
      </c>
      <c r="AE243" s="18">
        <v>9.5833367527994161E-3</v>
      </c>
      <c r="AF243" s="18">
        <v>2.8771958750150976E-3</v>
      </c>
      <c r="AG243" s="18">
        <v>0.17146083766764936</v>
      </c>
      <c r="AH243" s="18">
        <v>0.31016510380667406</v>
      </c>
      <c r="AI243" s="18">
        <v>3.3868966479641889E-2</v>
      </c>
      <c r="AJ243" s="18">
        <v>6.7801770196248778E-2</v>
      </c>
      <c r="AK243" s="18">
        <v>2.2502187242860447E-2</v>
      </c>
      <c r="AL243" s="18">
        <v>0.26448671997201967</v>
      </c>
      <c r="AM243" s="18">
        <v>0.14397077553281923</v>
      </c>
      <c r="AN243" s="18">
        <v>7.8092104220009506E-2</v>
      </c>
      <c r="AO243" s="18">
        <v>0.16278152424573061</v>
      </c>
      <c r="AP243" s="18">
        <v>5.9997779848600372E-2</v>
      </c>
      <c r="AQ243" s="18">
        <v>0.1196764797947647</v>
      </c>
      <c r="AR243" s="18">
        <v>6.0349138960124997E-3</v>
      </c>
      <c r="AS243" s="18">
        <v>3.0092617373332072E-2</v>
      </c>
      <c r="AT243" s="18">
        <v>1.0596691818392834E-2</v>
      </c>
      <c r="AU243" s="18">
        <v>5.1539926312641165E-4</v>
      </c>
      <c r="AV243" s="1">
        <v>2.3808998850134553</v>
      </c>
      <c r="AW243" s="1"/>
      <c r="AX243" s="1"/>
      <c r="AY243" s="1"/>
      <c r="AZ243" s="1"/>
      <c r="BA243" s="1"/>
      <c r="BB243" s="1"/>
      <c r="BC243" s="1"/>
    </row>
    <row r="244" spans="1:55" ht="12.75">
      <c r="A244" s="1" t="s">
        <v>33</v>
      </c>
      <c r="B244" s="18">
        <v>0</v>
      </c>
      <c r="C244" s="18">
        <v>0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4">
        <v>0.72800036900211051</v>
      </c>
      <c r="AA244" s="18">
        <v>7.392259843824861E-2</v>
      </c>
      <c r="AB244" s="18">
        <v>1.4914575156975243E-2</v>
      </c>
      <c r="AC244" s="18">
        <v>6.5145998211508238E-3</v>
      </c>
      <c r="AD244" s="18">
        <v>5.6922424113648382E-2</v>
      </c>
      <c r="AE244" s="18">
        <v>1.2777782337065887E-2</v>
      </c>
      <c r="AF244" s="18">
        <v>3.8362611666867968E-3</v>
      </c>
      <c r="AG244" s="18">
        <v>0.128595628250737</v>
      </c>
      <c r="AH244" s="18">
        <v>0.41355347174223206</v>
      </c>
      <c r="AI244" s="18">
        <v>4.5360222963806096E-2</v>
      </c>
      <c r="AJ244" s="18">
        <v>9.0402360261665066E-2</v>
      </c>
      <c r="AK244" s="18">
        <v>3.0002916323813928E-2</v>
      </c>
      <c r="AL244" s="18">
        <v>0.19748341757910803</v>
      </c>
      <c r="AM244" s="18">
        <v>0.19281800294574003</v>
      </c>
      <c r="AN244" s="18">
        <v>0.10412280562667935</v>
      </c>
      <c r="AO244" s="18">
        <v>0.12208614318429795</v>
      </c>
      <c r="AP244" s="18">
        <v>7.9997039798133843E-2</v>
      </c>
      <c r="AQ244" s="18">
        <v>0.15707537973062866</v>
      </c>
      <c r="AR244" s="18">
        <v>8.0465518613500008E-3</v>
      </c>
      <c r="AS244" s="18">
        <v>4.0123489831109437E-2</v>
      </c>
      <c r="AT244" s="18">
        <v>1.4672342517774693E-2</v>
      </c>
      <c r="AU244" s="18">
        <v>6.7001904206433508E-4</v>
      </c>
      <c r="AV244" s="1">
        <v>2.5218984016950268</v>
      </c>
      <c r="AW244" s="1"/>
      <c r="AX244" s="1"/>
      <c r="AY244" s="1"/>
      <c r="AZ244" s="1"/>
      <c r="BA244" s="1"/>
      <c r="BB244" s="1"/>
      <c r="BC244" s="1"/>
    </row>
    <row r="245" spans="1:55" ht="12.75">
      <c r="A245" s="1" t="s">
        <v>34</v>
      </c>
      <c r="B245" s="18">
        <v>0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4">
        <v>0.72800036900211051</v>
      </c>
      <c r="AA245" s="18">
        <v>5.5441948828686444E-2</v>
      </c>
      <c r="AB245" s="18">
        <v>1.1136216117208183E-2</v>
      </c>
      <c r="AC245" s="18">
        <v>8.7249104747555671E-3</v>
      </c>
      <c r="AD245" s="18">
        <v>7.5896565484864509E-2</v>
      </c>
      <c r="AE245" s="18">
        <v>1.6770839317398974E-2</v>
      </c>
      <c r="AF245" s="18">
        <v>5.1150148889157294E-3</v>
      </c>
      <c r="AG245" s="18">
        <v>9.6018069093883648E-2</v>
      </c>
      <c r="AH245" s="18">
        <v>0.31016510380667406</v>
      </c>
      <c r="AI245" s="18">
        <v>6.0480297285074792E-2</v>
      </c>
      <c r="AJ245" s="18">
        <v>0.12107458963615855</v>
      </c>
      <c r="AK245" s="18">
        <v>3.9378827675005786E-2</v>
      </c>
      <c r="AL245" s="18">
        <v>0.14811256318433097</v>
      </c>
      <c r="AM245" s="18">
        <v>0.14397077553281923</v>
      </c>
      <c r="AN245" s="18">
        <v>0.13945018610715981</v>
      </c>
      <c r="AO245" s="18">
        <v>9.3018013854703194E-2</v>
      </c>
      <c r="AP245" s="18">
        <v>5.9997779848600372E-2</v>
      </c>
      <c r="AQ245" s="18">
        <v>0.20943383964083823</v>
      </c>
      <c r="AR245" s="18">
        <v>1.0561099318021875E-2</v>
      </c>
      <c r="AS245" s="18">
        <v>5.3497986441479246E-2</v>
      </c>
      <c r="AT245" s="18">
        <v>1.9563123357032922E-2</v>
      </c>
      <c r="AU245" s="18">
        <v>9.277186736275408E-4</v>
      </c>
      <c r="AV245" s="1">
        <v>2.4067358375693502</v>
      </c>
      <c r="AW245" s="1"/>
      <c r="AX245" s="1"/>
      <c r="AY245" s="1"/>
      <c r="AZ245" s="1"/>
      <c r="BA245" s="1"/>
      <c r="BB245" s="1"/>
      <c r="BC245" s="1"/>
    </row>
    <row r="246" spans="1:55" ht="12.75">
      <c r="A246" s="1" t="s">
        <v>35</v>
      </c>
      <c r="B246" s="18">
        <v>0</v>
      </c>
      <c r="C246" s="18">
        <v>0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4">
        <v>0.72800036900211051</v>
      </c>
      <c r="AA246" s="18">
        <v>4.2241484821856343E-2</v>
      </c>
      <c r="AB246" s="18">
        <v>8.3521620879061353E-3</v>
      </c>
      <c r="AC246" s="18">
        <v>6.5145998211508238E-3</v>
      </c>
      <c r="AD246" s="18">
        <v>0.10164718591722925</v>
      </c>
      <c r="AE246" s="18">
        <v>2.2361119089865305E-2</v>
      </c>
      <c r="AF246" s="18">
        <v>6.7134570417018936E-3</v>
      </c>
      <c r="AG246" s="18">
        <v>7.2013551820412733E-2</v>
      </c>
      <c r="AH246" s="18">
        <v>0.23158994417564996</v>
      </c>
      <c r="AI246" s="18">
        <v>4.5360222963806096E-2</v>
      </c>
      <c r="AJ246" s="18">
        <v>0.16143278618154475</v>
      </c>
      <c r="AK246" s="18">
        <v>5.2505103566674385E-2</v>
      </c>
      <c r="AL246" s="18">
        <v>0.11284766718806172</v>
      </c>
      <c r="AM246" s="18">
        <v>0.10797808164961439</v>
      </c>
      <c r="AN246" s="18">
        <v>0.10412280562667935</v>
      </c>
      <c r="AO246" s="18">
        <v>6.9763510391027392E-2</v>
      </c>
      <c r="AP246" s="18">
        <v>4.5712594170362192E-2</v>
      </c>
      <c r="AQ246" s="18">
        <v>0.15707537973062866</v>
      </c>
      <c r="AR246" s="18">
        <v>1.4081465757362502E-2</v>
      </c>
      <c r="AS246" s="18">
        <v>7.0216107204441505E-2</v>
      </c>
      <c r="AT246" s="18">
        <v>2.6084164476043899E-2</v>
      </c>
      <c r="AU246" s="18">
        <v>1.2369582315033879E-3</v>
      </c>
      <c r="AV246" s="1">
        <v>2.1878507209156335</v>
      </c>
      <c r="AW246" s="1"/>
      <c r="AX246" s="1"/>
      <c r="AY246" s="1"/>
      <c r="AZ246" s="1"/>
      <c r="BA246" s="1"/>
      <c r="BB246" s="1"/>
      <c r="BC246" s="1"/>
    </row>
    <row r="247" spans="1:55" ht="12.75">
      <c r="A247" s="1" t="s">
        <v>36</v>
      </c>
      <c r="B247" s="18">
        <v>0</v>
      </c>
      <c r="C247" s="18">
        <v>0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4">
        <v>0.72800036900211051</v>
      </c>
      <c r="AA247" s="18">
        <v>2.376083521229419E-2</v>
      </c>
      <c r="AB247" s="18">
        <v>4.7726640502320774E-3</v>
      </c>
      <c r="AC247" s="18">
        <v>3.7226284692290423E-3</v>
      </c>
      <c r="AD247" s="18">
        <v>5.6922424113648382E-2</v>
      </c>
      <c r="AE247" s="18">
        <v>2.2361119089865305E-2</v>
      </c>
      <c r="AF247" s="18">
        <v>1.198831614589624E-2</v>
      </c>
      <c r="AG247" s="18">
        <v>4.1150601040235844E-2</v>
      </c>
      <c r="AH247" s="18">
        <v>0.13233711095751427</v>
      </c>
      <c r="AI247" s="18">
        <v>2.5401724859731412E-2</v>
      </c>
      <c r="AJ247" s="18">
        <v>9.0402360261665066E-2</v>
      </c>
      <c r="AK247" s="18">
        <v>9.3759113511918526E-2</v>
      </c>
      <c r="AL247" s="18">
        <v>8.4635750391046274E-2</v>
      </c>
      <c r="AM247" s="18">
        <v>8.226901459018239E-2</v>
      </c>
      <c r="AN247" s="18">
        <v>7.8092104220009506E-2</v>
      </c>
      <c r="AO247" s="18">
        <v>2.9068129329594752E-2</v>
      </c>
      <c r="AP247" s="18">
        <v>1.8570741381709641E-2</v>
      </c>
      <c r="AQ247" s="18">
        <v>6.731801988455513E-2</v>
      </c>
      <c r="AR247" s="18">
        <v>6.0349138960124997E-3</v>
      </c>
      <c r="AS247" s="18">
        <v>5.3497986441479246E-2</v>
      </c>
      <c r="AT247" s="18">
        <v>3.4235465874807615E-2</v>
      </c>
      <c r="AU247" s="18">
        <v>1.6492776420045172E-3</v>
      </c>
      <c r="AV247" s="1">
        <v>1.6899506703657419</v>
      </c>
      <c r="AW247" s="1"/>
      <c r="AX247" s="1"/>
      <c r="AY247" s="1"/>
      <c r="AZ247" s="1"/>
      <c r="BA247" s="1"/>
      <c r="BB247" s="1"/>
      <c r="BC247" s="1"/>
    </row>
    <row r="248" spans="1:55" ht="12.75">
      <c r="A248" s="1" t="s">
        <v>37</v>
      </c>
      <c r="B248" s="18">
        <v>0</v>
      </c>
      <c r="C248" s="18">
        <v>0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4">
        <v>0.72800036900211051</v>
      </c>
      <c r="AA248" s="18">
        <v>7.392259843824861E-2</v>
      </c>
      <c r="AB248" s="18">
        <v>8.3521620879061353E-3</v>
      </c>
      <c r="AC248" s="18">
        <v>3.7226284692290423E-3</v>
      </c>
      <c r="AD248" s="18">
        <v>3.2527099493513359E-2</v>
      </c>
      <c r="AE248" s="18">
        <v>7.1875025645995617E-3</v>
      </c>
      <c r="AF248" s="18">
        <v>2.0779747986220151E-3</v>
      </c>
      <c r="AG248" s="18">
        <v>0.128595628250737</v>
      </c>
      <c r="AH248" s="18">
        <v>0.23158994417564996</v>
      </c>
      <c r="AI248" s="18">
        <v>2.5401724859731412E-2</v>
      </c>
      <c r="AJ248" s="18">
        <v>5.1658491578094309E-2</v>
      </c>
      <c r="AK248" s="18">
        <v>2.2502187242860447E-2</v>
      </c>
      <c r="AL248" s="18">
        <v>0.35264895996269285</v>
      </c>
      <c r="AM248" s="18">
        <v>0.19281800294574003</v>
      </c>
      <c r="AN248" s="18">
        <v>0.10412280562667935</v>
      </c>
      <c r="AO248" s="18">
        <v>0.21801096997196062</v>
      </c>
      <c r="AP248" s="18">
        <v>7.9997039798133843E-2</v>
      </c>
      <c r="AQ248" s="18">
        <v>0.15707537973062866</v>
      </c>
      <c r="AR248" s="18">
        <v>8.0465518613500008E-3</v>
      </c>
      <c r="AS248" s="18">
        <v>4.0123489831109437E-2</v>
      </c>
      <c r="AT248" s="18">
        <v>1.4672342517774693E-2</v>
      </c>
      <c r="AU248" s="18">
        <v>6.7001904206433508E-4</v>
      </c>
      <c r="AV248" s="1">
        <v>2.4837238722494357</v>
      </c>
      <c r="AW248" s="1"/>
      <c r="AX248" s="1"/>
      <c r="AY248" s="1"/>
      <c r="AZ248" s="1"/>
      <c r="BA248" s="1"/>
      <c r="BB248" s="1"/>
      <c r="BC248" s="1"/>
    </row>
    <row r="249" spans="1:55" ht="12.75">
      <c r="A249" s="1" t="s">
        <v>38</v>
      </c>
      <c r="B249" s="18">
        <v>0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4">
        <v>0.72800036900211051</v>
      </c>
      <c r="AA249" s="18">
        <v>5.5441948828686444E-2</v>
      </c>
      <c r="AB249" s="18">
        <v>1.1136216117208183E-2</v>
      </c>
      <c r="AC249" s="18">
        <v>4.8859498658631179E-3</v>
      </c>
      <c r="AD249" s="18">
        <v>4.3369465991351157E-2</v>
      </c>
      <c r="AE249" s="18">
        <v>9.5833367527994161E-3</v>
      </c>
      <c r="AF249" s="18">
        <v>2.8771958750150976E-3</v>
      </c>
      <c r="AG249" s="18">
        <v>9.6018069093883648E-2</v>
      </c>
      <c r="AH249" s="18">
        <v>0.31016510380667406</v>
      </c>
      <c r="AI249" s="18">
        <v>3.3868966479641889E-2</v>
      </c>
      <c r="AJ249" s="18">
        <v>6.7801770196248778E-2</v>
      </c>
      <c r="AK249" s="18">
        <v>3.0002916323813928E-2</v>
      </c>
      <c r="AL249" s="18">
        <v>0.26448671997201967</v>
      </c>
      <c r="AM249" s="18">
        <v>0.25709067059432</v>
      </c>
      <c r="AN249" s="18">
        <v>0.13945018610715981</v>
      </c>
      <c r="AO249" s="18">
        <v>0.16278152424573061</v>
      </c>
      <c r="AP249" s="18">
        <v>0.1071388925867864</v>
      </c>
      <c r="AQ249" s="18">
        <v>0.20943383964083823</v>
      </c>
      <c r="AR249" s="18">
        <v>1.0561099318021875E-2</v>
      </c>
      <c r="AS249" s="18">
        <v>5.3497986441479246E-2</v>
      </c>
      <c r="AT249" s="18">
        <v>1.9563123357032922E-2</v>
      </c>
      <c r="AU249" s="18">
        <v>9.277186736275408E-4</v>
      </c>
      <c r="AV249" s="1">
        <v>2.6180830692703125</v>
      </c>
      <c r="AW249" s="1"/>
      <c r="AX249" s="1"/>
      <c r="AY249" s="1"/>
      <c r="AZ249" s="1"/>
      <c r="BA249" s="1"/>
      <c r="BB249" s="1"/>
      <c r="BC249" s="1"/>
    </row>
    <row r="250" spans="1:55" ht="12.75">
      <c r="A250" s="1" t="s">
        <v>39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4">
        <v>0.72800036900211051</v>
      </c>
      <c r="AA250" s="18">
        <v>4.2241484821856343E-2</v>
      </c>
      <c r="AB250" s="18">
        <v>8.3521620879061353E-3</v>
      </c>
      <c r="AC250" s="18">
        <v>6.5145998211508238E-3</v>
      </c>
      <c r="AD250" s="18">
        <v>5.6922424113648382E-2</v>
      </c>
      <c r="AE250" s="18">
        <v>1.2777782337065887E-2</v>
      </c>
      <c r="AF250" s="18">
        <v>3.8362611666867968E-3</v>
      </c>
      <c r="AG250" s="18">
        <v>7.2013551820412733E-2</v>
      </c>
      <c r="AH250" s="18">
        <v>0.23158994417564996</v>
      </c>
      <c r="AI250" s="18">
        <v>4.5360222963806096E-2</v>
      </c>
      <c r="AJ250" s="18">
        <v>9.0402360261665066E-2</v>
      </c>
      <c r="AK250" s="18">
        <v>3.9378827675005786E-2</v>
      </c>
      <c r="AL250" s="18">
        <v>0.19748341757910803</v>
      </c>
      <c r="AM250" s="18">
        <v>0.19281800294574003</v>
      </c>
      <c r="AN250" s="18">
        <v>0.18593358147621311</v>
      </c>
      <c r="AO250" s="18">
        <v>0.12208614318429795</v>
      </c>
      <c r="AP250" s="18">
        <v>7.9997039798133843E-2</v>
      </c>
      <c r="AQ250" s="18">
        <v>0.28049174951897976</v>
      </c>
      <c r="AR250" s="18">
        <v>1.4081465757362502E-2</v>
      </c>
      <c r="AS250" s="18">
        <v>7.0216107204441505E-2</v>
      </c>
      <c r="AT250" s="18">
        <v>2.6084164476043899E-2</v>
      </c>
      <c r="AU250" s="18">
        <v>1.2369582315033879E-3</v>
      </c>
      <c r="AV250" s="1">
        <v>2.5078186204187887</v>
      </c>
      <c r="AW250" s="1"/>
      <c r="AX250" s="1"/>
      <c r="AY250" s="1"/>
      <c r="AZ250" s="1"/>
      <c r="BA250" s="1"/>
      <c r="BB250" s="1"/>
      <c r="BC250" s="1"/>
    </row>
    <row r="251" spans="1:55" ht="12.75">
      <c r="A251" s="1" t="s">
        <v>40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4">
        <v>0.72800036900211051</v>
      </c>
      <c r="AA251" s="18">
        <v>5.5441948828686444E-2</v>
      </c>
      <c r="AB251" s="18">
        <v>6.3635520669761032E-3</v>
      </c>
      <c r="AC251" s="18">
        <v>2.7919713519217815E-3</v>
      </c>
      <c r="AD251" s="18">
        <v>2.4395324620135023E-2</v>
      </c>
      <c r="AE251" s="18">
        <v>5.1909740744330172E-3</v>
      </c>
      <c r="AF251" s="18">
        <v>1.5984421527861653E-3</v>
      </c>
      <c r="AG251" s="18">
        <v>9.6018069093883648E-2</v>
      </c>
      <c r="AH251" s="18">
        <v>0.17369245813173748</v>
      </c>
      <c r="AI251" s="18">
        <v>1.9353695131223935E-2</v>
      </c>
      <c r="AJ251" s="18">
        <v>3.8743868683570735E-2</v>
      </c>
      <c r="AK251" s="18">
        <v>9.375911351191854E-3</v>
      </c>
      <c r="AL251" s="18">
        <v>0.26448671997201967</v>
      </c>
      <c r="AM251" s="18">
        <v>0.14397077553281923</v>
      </c>
      <c r="AN251" s="18">
        <v>7.8092104220009506E-2</v>
      </c>
      <c r="AO251" s="18">
        <v>0.2906812932959475</v>
      </c>
      <c r="AP251" s="18">
        <v>0.1071388925867864</v>
      </c>
      <c r="AQ251" s="18">
        <v>0.20943383964083823</v>
      </c>
      <c r="AR251" s="18">
        <v>1.0561099318021875E-2</v>
      </c>
      <c r="AS251" s="18">
        <v>5.3497986441479246E-2</v>
      </c>
      <c r="AT251" s="18">
        <v>1.9563123357032922E-2</v>
      </c>
      <c r="AU251" s="18">
        <v>9.277186736275408E-4</v>
      </c>
      <c r="AV251" s="1">
        <v>2.3393201375272388</v>
      </c>
      <c r="AW251" s="1"/>
      <c r="AX251" s="1"/>
      <c r="AY251" s="1"/>
      <c r="AZ251" s="1"/>
      <c r="BA251" s="1"/>
      <c r="BB251" s="1"/>
      <c r="BC251" s="1"/>
    </row>
    <row r="252" spans="1:55" ht="12.75">
      <c r="A252" s="1" t="s">
        <v>41</v>
      </c>
      <c r="B252" s="18">
        <v>0</v>
      </c>
      <c r="C252" s="18">
        <v>0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4">
        <v>0.72800036900211051</v>
      </c>
      <c r="AA252" s="18">
        <v>4.2241484821856343E-2</v>
      </c>
      <c r="AB252" s="18">
        <v>8.3521620879061353E-3</v>
      </c>
      <c r="AC252" s="18">
        <v>3.7226284692290423E-3</v>
      </c>
      <c r="AD252" s="18">
        <v>3.2527099493513359E-2</v>
      </c>
      <c r="AE252" s="18">
        <v>7.1875025645995617E-3</v>
      </c>
      <c r="AF252" s="18">
        <v>2.0779747986220151E-3</v>
      </c>
      <c r="AG252" s="18">
        <v>7.2013551820412733E-2</v>
      </c>
      <c r="AH252" s="18">
        <v>0.23158994417564996</v>
      </c>
      <c r="AI252" s="18">
        <v>2.5401724859731412E-2</v>
      </c>
      <c r="AJ252" s="18">
        <v>5.1658491578094309E-2</v>
      </c>
      <c r="AK252" s="18">
        <v>1.2188684756549408E-2</v>
      </c>
      <c r="AL252" s="18">
        <v>0.19748341757910803</v>
      </c>
      <c r="AM252" s="18">
        <v>0.19281800294574003</v>
      </c>
      <c r="AN252" s="18">
        <v>0.10412280562667935</v>
      </c>
      <c r="AO252" s="18">
        <v>0.21801096997196062</v>
      </c>
      <c r="AP252" s="18">
        <v>0.14285185678238185</v>
      </c>
      <c r="AQ252" s="18">
        <v>0.28049174951897976</v>
      </c>
      <c r="AR252" s="18">
        <v>1.4081465757362502E-2</v>
      </c>
      <c r="AS252" s="18">
        <v>7.0216107204441505E-2</v>
      </c>
      <c r="AT252" s="18">
        <v>2.6084164476043899E-2</v>
      </c>
      <c r="AU252" s="18">
        <v>1.2369582315033879E-3</v>
      </c>
      <c r="AV252" s="1">
        <v>2.4643591165224756</v>
      </c>
      <c r="AW252" s="1"/>
      <c r="AX252" s="1"/>
      <c r="AY252" s="1"/>
      <c r="AZ252" s="1"/>
      <c r="BA252" s="1"/>
      <c r="BB252" s="1"/>
      <c r="BC252" s="1"/>
    </row>
    <row r="253" spans="1:55" ht="12.75">
      <c r="A253" s="1" t="s">
        <v>42</v>
      </c>
      <c r="B253" s="18">
        <v>0</v>
      </c>
      <c r="C253" s="18">
        <v>0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4">
        <v>0.72800036900211051</v>
      </c>
      <c r="AA253" s="18">
        <v>3.1681113616392254E-2</v>
      </c>
      <c r="AB253" s="18">
        <v>6.3635520669761032E-3</v>
      </c>
      <c r="AC253" s="18">
        <v>4.8859498658631179E-3</v>
      </c>
      <c r="AD253" s="18">
        <v>4.3369465991351157E-2</v>
      </c>
      <c r="AE253" s="18">
        <v>9.5833367527994161E-3</v>
      </c>
      <c r="AF253" s="18">
        <v>2.8771958750150976E-3</v>
      </c>
      <c r="AG253" s="18">
        <v>5.4867468053647797E-2</v>
      </c>
      <c r="AH253" s="18">
        <v>0.17369245813173748</v>
      </c>
      <c r="AI253" s="18">
        <v>3.3868966479641889E-2</v>
      </c>
      <c r="AJ253" s="18">
        <v>6.7801770196248778E-2</v>
      </c>
      <c r="AK253" s="18">
        <v>1.6876640432145335E-2</v>
      </c>
      <c r="AL253" s="18">
        <v>0.14811256318433097</v>
      </c>
      <c r="AM253" s="18">
        <v>0.14397077553281923</v>
      </c>
      <c r="AN253" s="18">
        <v>0.13945018610715981</v>
      </c>
      <c r="AO253" s="18">
        <v>0.16278152424573061</v>
      </c>
      <c r="AP253" s="18">
        <v>0.1071388925867864</v>
      </c>
      <c r="AQ253" s="18">
        <v>0.37398899935863966</v>
      </c>
      <c r="AR253" s="18">
        <v>1.8859105925039064E-2</v>
      </c>
      <c r="AS253" s="18">
        <v>9.3621476272588683E-2</v>
      </c>
      <c r="AT253" s="18">
        <v>3.4235465874807615E-2</v>
      </c>
      <c r="AU253" s="18">
        <v>1.6492776420045172E-3</v>
      </c>
      <c r="AV253" s="1">
        <v>2.3976765531938353</v>
      </c>
      <c r="AW253" s="1"/>
      <c r="AX253" s="1"/>
      <c r="AY253" s="1"/>
      <c r="AZ253" s="1"/>
      <c r="BA253" s="1"/>
      <c r="BB253" s="1"/>
      <c r="BC253" s="1"/>
    </row>
    <row r="254" spans="1:55" ht="12.75">
      <c r="A254" s="1" t="s">
        <v>43</v>
      </c>
      <c r="B254" s="18">
        <v>0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4">
        <v>0.72800036900211051</v>
      </c>
      <c r="AA254" s="18">
        <v>2.376083521229419E-2</v>
      </c>
      <c r="AB254" s="18">
        <v>4.7726640502320774E-3</v>
      </c>
      <c r="AC254" s="18">
        <v>3.7226284692290423E-3</v>
      </c>
      <c r="AD254" s="18">
        <v>5.6922424113648382E-2</v>
      </c>
      <c r="AE254" s="18">
        <v>1.2777782337065887E-2</v>
      </c>
      <c r="AF254" s="18">
        <v>3.8362611666867968E-3</v>
      </c>
      <c r="AG254" s="18">
        <v>4.1150601040235844E-2</v>
      </c>
      <c r="AH254" s="18">
        <v>0.13233711095751427</v>
      </c>
      <c r="AI254" s="18">
        <v>2.5401724859731412E-2</v>
      </c>
      <c r="AJ254" s="18">
        <v>9.0402360261665066E-2</v>
      </c>
      <c r="AK254" s="18">
        <v>2.2502187242860447E-2</v>
      </c>
      <c r="AL254" s="18">
        <v>0.11284766718806172</v>
      </c>
      <c r="AM254" s="18">
        <v>0.10797808164961439</v>
      </c>
      <c r="AN254" s="18">
        <v>0.10412280562667935</v>
      </c>
      <c r="AO254" s="18">
        <v>0.12208614318429795</v>
      </c>
      <c r="AP254" s="18">
        <v>7.9997039798133843E-2</v>
      </c>
      <c r="AQ254" s="18">
        <v>0.28049174951897976</v>
      </c>
      <c r="AR254" s="18">
        <v>2.5145474566718749E-2</v>
      </c>
      <c r="AS254" s="18">
        <v>0.12538590572221697</v>
      </c>
      <c r="AT254" s="18">
        <v>4.5647287833076824E-2</v>
      </c>
      <c r="AU254" s="18">
        <v>2.1646769051309289E-3</v>
      </c>
      <c r="AV254" s="1">
        <v>2.1514537807061838</v>
      </c>
      <c r="AW254" s="1"/>
      <c r="AX254" s="1"/>
      <c r="AY254" s="1"/>
      <c r="AZ254" s="1"/>
      <c r="BA254" s="1"/>
      <c r="BB254" s="1"/>
      <c r="BC254" s="1"/>
    </row>
    <row r="255" spans="1:55" ht="12.75">
      <c r="A255" s="1" t="s">
        <v>44</v>
      </c>
      <c r="B255" s="18">
        <v>0</v>
      </c>
      <c r="C255" s="18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4">
        <v>0.72800036900211051</v>
      </c>
      <c r="AA255" s="18">
        <v>1.716060320887914E-2</v>
      </c>
      <c r="AB255" s="18">
        <v>3.5794980376740587E-3</v>
      </c>
      <c r="AC255" s="18">
        <v>2.7919713519217815E-3</v>
      </c>
      <c r="AD255" s="18">
        <v>4.3369465991351157E-2</v>
      </c>
      <c r="AE255" s="18">
        <v>1.6770839317398974E-2</v>
      </c>
      <c r="AF255" s="18">
        <v>5.1150148889157294E-3</v>
      </c>
      <c r="AG255" s="18">
        <v>3.0862950780176882E-2</v>
      </c>
      <c r="AH255" s="18">
        <v>9.9252833218135689E-2</v>
      </c>
      <c r="AI255" s="18">
        <v>1.9353695131223935E-2</v>
      </c>
      <c r="AJ255" s="18">
        <v>6.7801770196248778E-2</v>
      </c>
      <c r="AK255" s="18">
        <v>3.0002916323813928E-2</v>
      </c>
      <c r="AL255" s="18">
        <v>8.4635750391046274E-2</v>
      </c>
      <c r="AM255" s="18">
        <v>8.226901459018239E-2</v>
      </c>
      <c r="AN255" s="18">
        <v>7.8092104220009506E-2</v>
      </c>
      <c r="AO255" s="18">
        <v>9.3018013854703194E-2</v>
      </c>
      <c r="AP255" s="18">
        <v>5.9997779848600372E-2</v>
      </c>
      <c r="AQ255" s="18">
        <v>0.20943383964083823</v>
      </c>
      <c r="AR255" s="18">
        <v>1.8859105925039064E-2</v>
      </c>
      <c r="AS255" s="18">
        <v>0.16718120762962263</v>
      </c>
      <c r="AT255" s="18">
        <v>6.1134760490727885E-2</v>
      </c>
      <c r="AU255" s="18">
        <v>2.8862358735079049E-3</v>
      </c>
      <c r="AV255" s="1">
        <v>1.9215697399121285</v>
      </c>
      <c r="AW255" s="1"/>
      <c r="AX255" s="1"/>
      <c r="AY255" s="1"/>
      <c r="AZ255" s="1"/>
      <c r="BA255" s="1"/>
      <c r="BB255" s="1"/>
      <c r="BC255" s="1"/>
    </row>
    <row r="256" spans="1:55" ht="12.75">
      <c r="A256" s="1" t="s">
        <v>45</v>
      </c>
      <c r="B256" s="18">
        <v>0</v>
      </c>
      <c r="C256" s="18">
        <v>0</v>
      </c>
      <c r="D256" s="18">
        <v>0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4">
        <v>0.72800036900211051</v>
      </c>
      <c r="AA256" s="18">
        <v>1.3200464006830108E-2</v>
      </c>
      <c r="AB256" s="18">
        <v>2.5851930272090423E-3</v>
      </c>
      <c r="AC256" s="18">
        <v>2.0939785139413359E-3</v>
      </c>
      <c r="AD256" s="18">
        <v>3.2527099493513359E-2</v>
      </c>
      <c r="AE256" s="18">
        <v>1.2777782337065887E-2</v>
      </c>
      <c r="AF256" s="18">
        <v>6.7134570417018936E-3</v>
      </c>
      <c r="AG256" s="18">
        <v>2.2289908896794417E-2</v>
      </c>
      <c r="AH256" s="18">
        <v>7.443962491360176E-2</v>
      </c>
      <c r="AI256" s="18">
        <v>1.4515271348417949E-2</v>
      </c>
      <c r="AJ256" s="18">
        <v>5.1658491578094309E-2</v>
      </c>
      <c r="AK256" s="18">
        <v>3.9378827675005786E-2</v>
      </c>
      <c r="AL256" s="18">
        <v>6.3476812793284709E-2</v>
      </c>
      <c r="AM256" s="18">
        <v>6.1701760942636796E-2</v>
      </c>
      <c r="AN256" s="18">
        <v>5.9498746072388191E-2</v>
      </c>
      <c r="AO256" s="18">
        <v>6.9763510391027392E-2</v>
      </c>
      <c r="AP256" s="18">
        <v>4.5712594170362192E-2</v>
      </c>
      <c r="AQ256" s="18">
        <v>0.15707537973062866</v>
      </c>
      <c r="AR256" s="18">
        <v>1.4081465757362502E-2</v>
      </c>
      <c r="AS256" s="18">
        <v>0.12538590572221697</v>
      </c>
      <c r="AT256" s="18">
        <v>8.1513013987637176E-2</v>
      </c>
      <c r="AU256" s="18">
        <v>3.8654944734480873E-3</v>
      </c>
      <c r="AV256" s="1">
        <v>1.6822551518752789</v>
      </c>
      <c r="AW256" s="1"/>
      <c r="AX256" s="1"/>
      <c r="AY256" s="1"/>
      <c r="AZ256" s="1"/>
      <c r="BA256" s="1"/>
      <c r="BB256" s="1"/>
      <c r="BC256" s="1"/>
    </row>
    <row r="257" spans="1:55" ht="12.75">
      <c r="A257" s="1" t="s">
        <v>46</v>
      </c>
      <c r="B257" s="18">
        <v>0</v>
      </c>
      <c r="C257" s="18">
        <v>0</v>
      </c>
      <c r="D257" s="18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4">
        <v>0.72800036900211051</v>
      </c>
      <c r="AA257" s="18">
        <v>1.0560371205464086E-2</v>
      </c>
      <c r="AB257" s="18">
        <v>1.9886100209300325E-3</v>
      </c>
      <c r="AC257" s="18">
        <v>1.5123178156242986E-3</v>
      </c>
      <c r="AD257" s="18">
        <v>2.4395324620135023E-2</v>
      </c>
      <c r="AE257" s="18">
        <v>9.5833367527994161E-3</v>
      </c>
      <c r="AF257" s="18">
        <v>5.1150148889157294E-3</v>
      </c>
      <c r="AG257" s="18">
        <v>1.7146083766764936E-2</v>
      </c>
      <c r="AH257" s="18">
        <v>5.376195132649017E-2</v>
      </c>
      <c r="AI257" s="18">
        <v>1.0886453511313461E-2</v>
      </c>
      <c r="AJ257" s="18">
        <v>3.8743868683570735E-2</v>
      </c>
      <c r="AK257" s="18">
        <v>3.0002916323813928E-2</v>
      </c>
      <c r="AL257" s="18">
        <v>4.5844364795150076E-2</v>
      </c>
      <c r="AM257" s="18">
        <v>4.6276320706977597E-2</v>
      </c>
      <c r="AN257" s="18">
        <v>4.4624059554291141E-2</v>
      </c>
      <c r="AO257" s="18">
        <v>5.2322632793270547E-2</v>
      </c>
      <c r="AP257" s="18">
        <v>3.4284445627771644E-2</v>
      </c>
      <c r="AQ257" s="18">
        <v>0.1196764797947647</v>
      </c>
      <c r="AR257" s="18">
        <v>1.0561099318021875E-2</v>
      </c>
      <c r="AS257" s="18">
        <v>9.3621476272588683E-2</v>
      </c>
      <c r="AT257" s="18">
        <v>6.1134760490727885E-2</v>
      </c>
      <c r="AU257" s="18">
        <v>5.1539926312641161E-3</v>
      </c>
      <c r="AV257" s="1">
        <v>1.4451962499027604</v>
      </c>
      <c r="AW257" s="1"/>
      <c r="AX257" s="1"/>
      <c r="AY257" s="1"/>
      <c r="AZ257" s="1"/>
      <c r="BA257" s="1"/>
      <c r="BB257" s="1"/>
      <c r="BC257" s="1"/>
    </row>
    <row r="258" spans="1:5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ht="24">
      <c r="A262" s="18" t="s">
        <v>71</v>
      </c>
      <c r="B262" s="18" t="s">
        <v>1</v>
      </c>
      <c r="C262" s="18" t="s">
        <v>2</v>
      </c>
      <c r="D262" s="18" t="s">
        <v>3</v>
      </c>
      <c r="E262" s="18" t="s">
        <v>4</v>
      </c>
      <c r="F262" s="18" t="s">
        <v>5</v>
      </c>
      <c r="G262" s="18" t="s">
        <v>6</v>
      </c>
      <c r="H262" s="18" t="s">
        <v>7</v>
      </c>
      <c r="I262" s="18" t="s">
        <v>8</v>
      </c>
      <c r="J262" s="18" t="s">
        <v>9</v>
      </c>
      <c r="K262" s="18" t="s">
        <v>10</v>
      </c>
      <c r="L262" s="18" t="s">
        <v>11</v>
      </c>
      <c r="M262" s="18" t="s">
        <v>12</v>
      </c>
      <c r="N262" s="18" t="s">
        <v>13</v>
      </c>
      <c r="O262" s="18" t="s">
        <v>14</v>
      </c>
      <c r="P262" s="18" t="s">
        <v>15</v>
      </c>
      <c r="Q262" s="18" t="s">
        <v>16</v>
      </c>
      <c r="R262" s="18" t="s">
        <v>17</v>
      </c>
      <c r="S262" s="18" t="s">
        <v>18</v>
      </c>
      <c r="T262" s="18" t="s">
        <v>19</v>
      </c>
      <c r="U262" s="18" t="s">
        <v>20</v>
      </c>
      <c r="V262" s="18" t="s">
        <v>21</v>
      </c>
      <c r="W262" s="18" t="s">
        <v>22</v>
      </c>
      <c r="X262" s="18" t="s">
        <v>23</v>
      </c>
      <c r="Y262" s="18" t="s">
        <v>24</v>
      </c>
      <c r="Z262" s="1" t="s">
        <v>25</v>
      </c>
      <c r="AA262" s="18" t="s">
        <v>26</v>
      </c>
      <c r="AB262" s="18" t="s">
        <v>27</v>
      </c>
      <c r="AC262" s="18" t="s">
        <v>28</v>
      </c>
      <c r="AD262" s="18" t="s">
        <v>29</v>
      </c>
      <c r="AE262" s="18" t="s">
        <v>30</v>
      </c>
      <c r="AF262" s="18" t="s">
        <v>31</v>
      </c>
      <c r="AG262" s="18" t="s">
        <v>32</v>
      </c>
      <c r="AH262" s="18" t="s">
        <v>33</v>
      </c>
      <c r="AI262" s="18" t="s">
        <v>34</v>
      </c>
      <c r="AJ262" s="18" t="s">
        <v>35</v>
      </c>
      <c r="AK262" s="18" t="s">
        <v>36</v>
      </c>
      <c r="AL262" s="18" t="s">
        <v>37</v>
      </c>
      <c r="AM262" s="18" t="s">
        <v>38</v>
      </c>
      <c r="AN262" s="18" t="s">
        <v>39</v>
      </c>
      <c r="AO262" s="18" t="s">
        <v>40</v>
      </c>
      <c r="AP262" s="18" t="s">
        <v>41</v>
      </c>
      <c r="AQ262" s="18" t="s">
        <v>42</v>
      </c>
      <c r="AR262" s="18" t="s">
        <v>43</v>
      </c>
      <c r="AS262" s="18" t="s">
        <v>44</v>
      </c>
      <c r="AT262" s="18" t="s">
        <v>45</v>
      </c>
      <c r="AU262" s="18" t="s">
        <v>46</v>
      </c>
      <c r="AV262" s="1"/>
      <c r="AW262" s="1"/>
      <c r="AX262" s="1"/>
      <c r="AY262" s="1"/>
      <c r="AZ262" s="1"/>
      <c r="BA262" s="1"/>
      <c r="BB262" s="1"/>
      <c r="BC262" s="1"/>
    </row>
    <row r="263" spans="1:55" ht="12.75">
      <c r="A263" s="18" t="s">
        <v>1</v>
      </c>
      <c r="B263" s="18">
        <v>1.54190347699139E-3</v>
      </c>
      <c r="C263" s="18">
        <v>3.3492469401318246E-2</v>
      </c>
      <c r="D263" s="18">
        <v>2.2307096370306936E-2</v>
      </c>
      <c r="E263" s="18">
        <v>7.5015988694771491E-3</v>
      </c>
      <c r="F263" s="18">
        <v>3.0998139548461336E-2</v>
      </c>
      <c r="G263" s="18">
        <v>2.1650810942225186E-2</v>
      </c>
      <c r="H263" s="18">
        <v>9.3864855813358006E-3</v>
      </c>
      <c r="I263" s="18">
        <v>1.8259744922587823E-2</v>
      </c>
      <c r="J263" s="18">
        <v>1.5948021714465341E-2</v>
      </c>
      <c r="K263" s="18">
        <v>3.7821995312211601E-2</v>
      </c>
      <c r="L263" s="18">
        <v>1.1912241594921489E-2</v>
      </c>
      <c r="M263" s="18">
        <v>7.4390357849238612E-3</v>
      </c>
      <c r="N263" s="18">
        <v>1.2000661417294672E-2</v>
      </c>
      <c r="O263" s="18">
        <v>1.3738643780857869E-3</v>
      </c>
      <c r="P263" s="18">
        <v>7.755764492407378E-3</v>
      </c>
      <c r="Q263" s="18">
        <v>5.8681430010710028E-3</v>
      </c>
      <c r="R263" s="18">
        <v>1.2472421527926964E-3</v>
      </c>
      <c r="S263" s="18">
        <v>1.9069035021318397E-2</v>
      </c>
      <c r="T263" s="18">
        <v>3.4622838471054596E-3</v>
      </c>
      <c r="U263" s="18">
        <v>8.0549375791531523E-5</v>
      </c>
      <c r="V263" s="18">
        <v>1.8998212278169644E-2</v>
      </c>
      <c r="W263" s="18">
        <v>5.7875641000864342E-3</v>
      </c>
      <c r="X263" s="18">
        <v>5.6574097137219431E-3</v>
      </c>
      <c r="Y263" s="18">
        <v>1.0468792824493256E-3</v>
      </c>
      <c r="Z263" s="18">
        <v>0.69939284742047958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8">
        <v>0</v>
      </c>
      <c r="AG263" s="18">
        <v>0</v>
      </c>
      <c r="AH263" s="18">
        <v>0</v>
      </c>
      <c r="AI263" s="18">
        <v>0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>
        <v>0</v>
      </c>
      <c r="AR263" s="18">
        <v>0</v>
      </c>
      <c r="AS263" s="18">
        <v>0</v>
      </c>
      <c r="AT263" s="18">
        <v>0</v>
      </c>
      <c r="AU263" s="18">
        <v>0</v>
      </c>
      <c r="AV263" s="1"/>
      <c r="AW263" s="1"/>
      <c r="AX263" s="1"/>
      <c r="AY263" s="1"/>
      <c r="AZ263" s="1"/>
      <c r="BA263" s="1"/>
      <c r="BB263" s="1"/>
      <c r="BC263" s="1"/>
    </row>
    <row r="264" spans="1:55" ht="12.75">
      <c r="A264" s="18" t="s">
        <v>2</v>
      </c>
      <c r="B264" s="18">
        <v>1.0498905726750033E-3</v>
      </c>
      <c r="C264" s="18">
        <v>4.0542590122191934E-2</v>
      </c>
      <c r="D264" s="18">
        <v>2.7123258608152182E-2</v>
      </c>
      <c r="E264" s="18">
        <v>9.0806755567070796E-3</v>
      </c>
      <c r="F264" s="18">
        <v>3.6936907007511129E-2</v>
      </c>
      <c r="G264" s="18">
        <v>2.6208278145330031E-2</v>
      </c>
      <c r="H264" s="18">
        <v>1.1362328440224936E-2</v>
      </c>
      <c r="I264" s="18">
        <v>2.2953527853665143E-2</v>
      </c>
      <c r="J264" s="18">
        <v>1.9305059292043007E-2</v>
      </c>
      <c r="K264" s="18">
        <v>4.7544378443431456E-2</v>
      </c>
      <c r="L264" s="18">
        <v>1.4059258950622747E-2</v>
      </c>
      <c r="M264" s="18">
        <v>9.3512869877188914E-3</v>
      </c>
      <c r="N264" s="18">
        <v>1.4163615227248516E-2</v>
      </c>
      <c r="O264" s="18">
        <v>1.5591197073510984E-3</v>
      </c>
      <c r="P264" s="18">
        <v>9.3883427086909905E-3</v>
      </c>
      <c r="Q264" s="18">
        <v>7.99130180049221E-3</v>
      </c>
      <c r="R264" s="18">
        <v>1.509784984137488E-3</v>
      </c>
      <c r="S264" s="18">
        <v>2.3083041791615577E-2</v>
      </c>
      <c r="T264" s="18">
        <v>4.7149762942278678E-3</v>
      </c>
      <c r="U264" s="18">
        <v>1.4625737004566477E-4</v>
      </c>
      <c r="V264" s="18">
        <v>2.2997310954262152E-2</v>
      </c>
      <c r="W264" s="18">
        <v>7.8815685652247423E-3</v>
      </c>
      <c r="X264" s="18">
        <v>5.1362152584598954E-3</v>
      </c>
      <c r="Y264" s="18">
        <v>9.5043449500218518E-4</v>
      </c>
      <c r="Z264" s="18">
        <v>0.63496059086296819</v>
      </c>
      <c r="AA264" s="18">
        <v>0</v>
      </c>
      <c r="AB264" s="18">
        <v>0</v>
      </c>
      <c r="AC264" s="18">
        <v>0</v>
      </c>
      <c r="AD264" s="18">
        <v>0</v>
      </c>
      <c r="AE264" s="18">
        <v>0</v>
      </c>
      <c r="AF264" s="18">
        <v>0</v>
      </c>
      <c r="AG264" s="18">
        <v>0</v>
      </c>
      <c r="AH264" s="18">
        <v>0</v>
      </c>
      <c r="AI264" s="18">
        <v>0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"/>
      <c r="AW264" s="1"/>
      <c r="AX264" s="1"/>
      <c r="AY264" s="1"/>
      <c r="AZ264" s="1"/>
      <c r="BA264" s="1"/>
      <c r="BB264" s="1"/>
      <c r="BC264" s="1"/>
    </row>
    <row r="265" spans="1:55" ht="12.75">
      <c r="A265" s="18" t="s">
        <v>3</v>
      </c>
      <c r="B265" s="18">
        <v>7.5365178136988626E-4</v>
      </c>
      <c r="C265" s="18">
        <v>2.9232952742504502E-2</v>
      </c>
      <c r="D265" s="18">
        <v>3.4768065866323306E-2</v>
      </c>
      <c r="E265" s="18">
        <v>1.1458226462185972E-2</v>
      </c>
      <c r="F265" s="18">
        <v>4.7347733334276387E-2</v>
      </c>
      <c r="G265" s="18">
        <v>3.3070269309572006E-2</v>
      </c>
      <c r="H265" s="18">
        <v>1.4564849648478592E-2</v>
      </c>
      <c r="I265" s="18">
        <v>2.9423078539716981E-2</v>
      </c>
      <c r="J265" s="18">
        <v>1.3919778787557874E-2</v>
      </c>
      <c r="K265" s="18">
        <v>4.5708724710472083E-2</v>
      </c>
      <c r="L265" s="18">
        <v>1.3516441229153117E-2</v>
      </c>
      <c r="M265" s="18">
        <v>6.4929515630734536E-3</v>
      </c>
      <c r="N265" s="18">
        <v>1.8853986996198484E-2</v>
      </c>
      <c r="O265" s="18">
        <v>1.9486002041736131E-3</v>
      </c>
      <c r="P265" s="18">
        <v>1.1282332065548619E-2</v>
      </c>
      <c r="Q265" s="18">
        <v>1.0243684631376586E-2</v>
      </c>
      <c r="R265" s="18">
        <v>2.1772399326048741E-3</v>
      </c>
      <c r="S265" s="18">
        <v>2.7739778005212483E-2</v>
      </c>
      <c r="T265" s="18">
        <v>6.0439126700873773E-3</v>
      </c>
      <c r="U265" s="18">
        <v>1.4061047979098236E-4</v>
      </c>
      <c r="V265" s="18">
        <v>1.6582051178882104E-2</v>
      </c>
      <c r="W265" s="18">
        <v>5.0515113055648016E-3</v>
      </c>
      <c r="X265" s="18">
        <v>7.4068646069902835E-3</v>
      </c>
      <c r="Y265" s="18">
        <v>1.8274778263882578E-3</v>
      </c>
      <c r="Z265" s="18">
        <v>0.61044522612249741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"/>
      <c r="AW265" s="1"/>
      <c r="AX265" s="1"/>
      <c r="AY265" s="1"/>
      <c r="AZ265" s="1"/>
      <c r="BA265" s="1"/>
      <c r="BB265" s="1"/>
      <c r="BC265" s="1"/>
    </row>
    <row r="266" spans="1:55" ht="12.75">
      <c r="A266" s="18" t="s">
        <v>4</v>
      </c>
      <c r="B266" s="18">
        <v>3.5469367694939883E-4</v>
      </c>
      <c r="C266" s="18">
        <v>1.3696856356042416E-2</v>
      </c>
      <c r="D266" s="18">
        <v>1.6035751734212105E-2</v>
      </c>
      <c r="E266" s="18">
        <v>2.9959020684035002E-2</v>
      </c>
      <c r="F266" s="18">
        <v>3.8995990697188593E-2</v>
      </c>
      <c r="G266" s="18">
        <v>2.7669284018198743E-2</v>
      </c>
      <c r="H266" s="18">
        <v>1.1995732454352809E-2</v>
      </c>
      <c r="I266" s="18">
        <v>2.4233094516202109E-2</v>
      </c>
      <c r="J266" s="18">
        <v>6.7937461791995474E-3</v>
      </c>
      <c r="K266" s="18">
        <v>3.6251789825141587E-2</v>
      </c>
      <c r="L266" s="18">
        <v>2.0551854420825723E-2</v>
      </c>
      <c r="M266" s="18">
        <v>3.2908611821564847E-3</v>
      </c>
      <c r="N266" s="18">
        <v>9.201956731711378E-3</v>
      </c>
      <c r="O266" s="18">
        <v>1.6460343469284868E-3</v>
      </c>
      <c r="P266" s="18">
        <v>1.6106520583612664E-2</v>
      </c>
      <c r="Q266" s="18">
        <v>2.5310353999623E-2</v>
      </c>
      <c r="R266" s="18">
        <v>5.1803355881605475E-3</v>
      </c>
      <c r="S266" s="18">
        <v>2.4369828334181082E-2</v>
      </c>
      <c r="T266" s="18">
        <v>4.9778172186909324E-3</v>
      </c>
      <c r="U266" s="18">
        <v>4.6323188678490715E-4</v>
      </c>
      <c r="V266" s="18">
        <v>6.0698295870468735E-3</v>
      </c>
      <c r="W266" s="18">
        <v>2.7736447485641621E-3</v>
      </c>
      <c r="X266" s="18">
        <v>2.7112692786774319E-3</v>
      </c>
      <c r="Y266" s="18">
        <v>1.0034173873263278E-3</v>
      </c>
      <c r="Z266" s="18">
        <v>0.67035708456418774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"/>
      <c r="AW266" s="1"/>
      <c r="AX266" s="1"/>
      <c r="AY266" s="1"/>
      <c r="AZ266" s="1"/>
      <c r="BA266" s="1"/>
      <c r="BB266" s="1"/>
      <c r="BC266" s="1"/>
    </row>
    <row r="267" spans="1:55" ht="12.75">
      <c r="A267" s="18" t="s">
        <v>5</v>
      </c>
      <c r="B267" s="18">
        <v>3.7118235342483926E-4</v>
      </c>
      <c r="C267" s="18">
        <v>1.4109621094852262E-2</v>
      </c>
      <c r="D267" s="18">
        <v>1.6781207149882311E-2</v>
      </c>
      <c r="E267" s="18">
        <v>9.8757944272512225E-3</v>
      </c>
      <c r="F267" s="18">
        <v>7.2872858538543209E-2</v>
      </c>
      <c r="G267" s="18">
        <v>5.0898425067443603E-2</v>
      </c>
      <c r="H267" s="18">
        <v>2.1968413485896669E-2</v>
      </c>
      <c r="I267" s="18">
        <v>4.4379335934719689E-2</v>
      </c>
      <c r="J267" s="18">
        <v>1.19973954287257E-2</v>
      </c>
      <c r="K267" s="18">
        <v>7.0037593845732479E-2</v>
      </c>
      <c r="L267" s="18">
        <v>2.1507250303351395E-2</v>
      </c>
      <c r="M267" s="18">
        <v>5.5962460747856161E-3</v>
      </c>
      <c r="N267" s="18">
        <v>1.6250167538842796E-2</v>
      </c>
      <c r="O267" s="18">
        <v>3.1005966453604272E-3</v>
      </c>
      <c r="P267" s="18">
        <v>1.7503545292344908E-2</v>
      </c>
      <c r="Q267" s="18">
        <v>1.4347102615553732E-2</v>
      </c>
      <c r="R267" s="18">
        <v>3.1275890243817523E-3</v>
      </c>
      <c r="S267" s="18">
        <v>4.3035824321859241E-2</v>
      </c>
      <c r="T267" s="18">
        <v>8.464984856287612E-3</v>
      </c>
      <c r="U267" s="18">
        <v>2.4238309433238117E-4</v>
      </c>
      <c r="V267" s="18">
        <v>1.4291996162341211E-2</v>
      </c>
      <c r="W267" s="18">
        <v>4.3538751276500746E-3</v>
      </c>
      <c r="X267" s="18">
        <v>6.3839436627057058E-3</v>
      </c>
      <c r="Y267" s="18">
        <v>2.3626425162739215E-3</v>
      </c>
      <c r="Z267" s="18">
        <v>0.52614002543745719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"/>
      <c r="AW267" s="1"/>
      <c r="AX267" s="1"/>
      <c r="AY267" s="1"/>
      <c r="AZ267" s="1"/>
      <c r="BA267" s="1"/>
      <c r="BB267" s="1"/>
      <c r="BC267" s="1"/>
    </row>
    <row r="268" spans="1:55" ht="12.75">
      <c r="A268" s="18" t="s">
        <v>6</v>
      </c>
      <c r="B268" s="18">
        <v>2.5350148003810762E-4</v>
      </c>
      <c r="C268" s="18">
        <v>9.7892169603617154E-3</v>
      </c>
      <c r="D268" s="18">
        <v>1.146083807613619E-2</v>
      </c>
      <c r="E268" s="18">
        <v>1.1990649068119776E-2</v>
      </c>
      <c r="F268" s="18">
        <v>4.9769007938220929E-2</v>
      </c>
      <c r="G268" s="18">
        <v>6.1798081926415317E-2</v>
      </c>
      <c r="H268" s="18">
        <v>2.6791920473759806E-2</v>
      </c>
      <c r="I268" s="18">
        <v>5.3882960706537655E-2</v>
      </c>
      <c r="J268" s="18">
        <v>1.4566580883899033E-2</v>
      </c>
      <c r="K268" s="18">
        <v>8.3707128545224094E-2</v>
      </c>
      <c r="L268" s="18">
        <v>2.6112926175952993E-2</v>
      </c>
      <c r="M268" s="18">
        <v>7.0559885993877391E-3</v>
      </c>
      <c r="N268" s="18">
        <v>1.9730064015786641E-2</v>
      </c>
      <c r="O268" s="18">
        <v>3.7645747438522057E-3</v>
      </c>
      <c r="P268" s="18">
        <v>2.125184668377755E-2</v>
      </c>
      <c r="Q268" s="18">
        <v>1.8089446235344687E-2</v>
      </c>
      <c r="R268" s="18">
        <v>3.7024137277759427E-3</v>
      </c>
      <c r="S268" s="18">
        <v>5.2251742439751885E-2</v>
      </c>
      <c r="T268" s="18">
        <v>1.0673018277210653E-2</v>
      </c>
      <c r="U268" s="18">
        <v>3.3107432280945852E-4</v>
      </c>
      <c r="V268" s="18">
        <v>1.7352559505761846E-2</v>
      </c>
      <c r="W268" s="18">
        <v>5.9470164924415774E-3</v>
      </c>
      <c r="X268" s="18">
        <v>7.7510349870108831E-3</v>
      </c>
      <c r="Y268" s="18">
        <v>2.8685912302799095E-3</v>
      </c>
      <c r="Z268" s="18">
        <v>0.47910781650414336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"/>
      <c r="AW268" s="1"/>
      <c r="AX268" s="1"/>
      <c r="AY268" s="1"/>
      <c r="AZ268" s="1"/>
      <c r="BA268" s="1"/>
      <c r="BB268" s="1"/>
      <c r="BC268" s="1"/>
    </row>
    <row r="269" spans="1:55" ht="12.75">
      <c r="A269" s="18" t="s">
        <v>7</v>
      </c>
      <c r="B269" s="18">
        <v>2.3262531206695868E-4</v>
      </c>
      <c r="C269" s="18">
        <v>6.7372969083444373E-3</v>
      </c>
      <c r="D269" s="18">
        <v>8.0129703192694749E-3</v>
      </c>
      <c r="E269" s="18">
        <v>4.7156588270424824E-3</v>
      </c>
      <c r="F269" s="18">
        <v>3.4100615431750379E-2</v>
      </c>
      <c r="G269" s="18">
        <v>4.2531698703822562E-2</v>
      </c>
      <c r="H269" s="18">
        <v>3.2780762516755942E-2</v>
      </c>
      <c r="I269" s="18">
        <v>6.6221826754186322E-2</v>
      </c>
      <c r="J269" s="18">
        <v>1.7822672663718953E-2</v>
      </c>
      <c r="K269" s="18">
        <v>0.1024183206458839</v>
      </c>
      <c r="L269" s="18">
        <v>3.1450772889653512E-2</v>
      </c>
      <c r="M269" s="18">
        <v>8.6332253346304306E-3</v>
      </c>
      <c r="N269" s="18">
        <v>2.4140357671460756E-2</v>
      </c>
      <c r="O269" s="18">
        <v>4.5341063846016973E-3</v>
      </c>
      <c r="P269" s="18">
        <v>2.6002306921809687E-2</v>
      </c>
      <c r="Q269" s="18">
        <v>2.2133009900549436E-2</v>
      </c>
      <c r="R269" s="18">
        <v>4.7042519091823566E-3</v>
      </c>
      <c r="S269" s="18">
        <v>6.3931660355657713E-2</v>
      </c>
      <c r="T269" s="18">
        <v>1.3058775604567158E-2</v>
      </c>
      <c r="U269" s="18">
        <v>4.0507991064104681E-4</v>
      </c>
      <c r="V269" s="18">
        <v>2.3885331377048631E-2</v>
      </c>
      <c r="W269" s="18">
        <v>7.276362868906372E-3</v>
      </c>
      <c r="X269" s="18">
        <v>1.0669091157323455E-2</v>
      </c>
      <c r="Y269" s="18">
        <v>3.9485386635775771E-3</v>
      </c>
      <c r="Z269" s="18">
        <v>0.43965268096754867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"/>
      <c r="AW269" s="1"/>
      <c r="AX269" s="1"/>
      <c r="AY269" s="1"/>
      <c r="AZ269" s="1"/>
      <c r="BA269" s="1"/>
      <c r="BB269" s="1"/>
      <c r="BC269" s="1"/>
    </row>
    <row r="270" spans="1:55" ht="12.75">
      <c r="A270" s="18" t="s">
        <v>8</v>
      </c>
      <c r="B270" s="18">
        <v>2.7930348907225362E-4</v>
      </c>
      <c r="C270" s="18">
        <v>4.5501698230586375E-3</v>
      </c>
      <c r="D270" s="18">
        <v>5.4117216794537758E-3</v>
      </c>
      <c r="E270" s="18">
        <v>3.1848156289614156E-3</v>
      </c>
      <c r="F270" s="18">
        <v>2.303054079345996E-2</v>
      </c>
      <c r="G270" s="18">
        <v>2.8596978435466977E-2</v>
      </c>
      <c r="H270" s="18">
        <v>2.2139151414843513E-2</v>
      </c>
      <c r="I270" s="18">
        <v>7.9509779485470097E-2</v>
      </c>
      <c r="J270" s="18">
        <v>2.1064579718234406E-2</v>
      </c>
      <c r="K270" s="18">
        <v>0.12351836730428858</v>
      </c>
      <c r="L270" s="18">
        <v>3.7761628448974641E-2</v>
      </c>
      <c r="M270" s="18">
        <v>1.0365552813165877E-2</v>
      </c>
      <c r="N270" s="18">
        <v>2.8531438476807523E-2</v>
      </c>
      <c r="O270" s="18">
        <v>5.4439120222631596E-3</v>
      </c>
      <c r="P270" s="18">
        <v>3.0732072419612476E-2</v>
      </c>
      <c r="Q270" s="18">
        <v>2.6574179885956773E-2</v>
      </c>
      <c r="R270" s="18">
        <v>5.6481986419914887E-3</v>
      </c>
      <c r="S270" s="18">
        <v>7.5560696282228168E-2</v>
      </c>
      <c r="T270" s="18">
        <v>1.567912604591104E-2</v>
      </c>
      <c r="U270" s="18">
        <v>4.5596486009181678E-4</v>
      </c>
      <c r="V270" s="18">
        <v>2.8678119040357955E-2</v>
      </c>
      <c r="W270" s="18">
        <v>9.8284778593372008E-3</v>
      </c>
      <c r="X270" s="18">
        <v>1.2809931812633671E-2</v>
      </c>
      <c r="Y270" s="18">
        <v>4.7408453348209588E-3</v>
      </c>
      <c r="Z270" s="18">
        <v>0.3959044482835376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0</v>
      </c>
      <c r="AH270" s="18">
        <v>0</v>
      </c>
      <c r="AI270" s="18">
        <v>0</v>
      </c>
      <c r="AJ270" s="18">
        <v>0</v>
      </c>
      <c r="AK270" s="18">
        <v>0</v>
      </c>
      <c r="AL270" s="18">
        <v>0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8">
        <v>0</v>
      </c>
      <c r="AS270" s="18">
        <v>0</v>
      </c>
      <c r="AT270" s="18">
        <v>0</v>
      </c>
      <c r="AU270" s="18">
        <v>0</v>
      </c>
      <c r="AV270" s="1"/>
      <c r="AW270" s="1"/>
      <c r="AX270" s="1"/>
      <c r="AY270" s="1"/>
      <c r="AZ270" s="1"/>
      <c r="BA270" s="1"/>
      <c r="BB270" s="1"/>
      <c r="BC270" s="1"/>
    </row>
    <row r="271" spans="1:55" ht="12.75">
      <c r="A271" s="2" t="s">
        <v>9</v>
      </c>
      <c r="B271" s="18">
        <v>2.246632400218581E-4</v>
      </c>
      <c r="C271" s="18">
        <v>6.5066992880904928E-3</v>
      </c>
      <c r="D271" s="18">
        <v>4.3530244847320727E-3</v>
      </c>
      <c r="E271" s="18">
        <v>1.5180852870331555E-3</v>
      </c>
      <c r="F271" s="18">
        <v>1.0585752705879397E-2</v>
      </c>
      <c r="G271" s="18">
        <v>1.3144308879589296E-2</v>
      </c>
      <c r="H271" s="18">
        <v>1.013080786707392E-2</v>
      </c>
      <c r="I271" s="18">
        <v>3.5814940407295021E-2</v>
      </c>
      <c r="J271" s="18">
        <v>5.3789548830991511E-2</v>
      </c>
      <c r="K271" s="18">
        <v>9.8912846368493068E-2</v>
      </c>
      <c r="L271" s="18">
        <v>3.0374306543852592E-2</v>
      </c>
      <c r="M271" s="18">
        <v>2.6055424148106285E-2</v>
      </c>
      <c r="N271" s="18">
        <v>4.0799683889699276E-2</v>
      </c>
      <c r="O271" s="18">
        <v>4.378917418389981E-3</v>
      </c>
      <c r="P271" s="18">
        <v>2.5112325349251174E-2</v>
      </c>
      <c r="Q271" s="18">
        <v>2.1375462848436833E-2</v>
      </c>
      <c r="R271" s="18">
        <v>4.5432393680860947E-3</v>
      </c>
      <c r="S271" s="18">
        <v>6.1743469908144728E-2</v>
      </c>
      <c r="T271" s="18">
        <v>1.2611812583817132E-2</v>
      </c>
      <c r="U271" s="18">
        <v>3.9121523098134341E-4</v>
      </c>
      <c r="V271" s="18">
        <v>6.9203422729237282E-2</v>
      </c>
      <c r="W271" s="18">
        <v>2.2838772532226857E-2</v>
      </c>
      <c r="X271" s="18">
        <v>1.7173199870893E-2</v>
      </c>
      <c r="Y271" s="18">
        <v>3.8133919375703037E-3</v>
      </c>
      <c r="Z271" s="18">
        <v>0.42460467828210724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"/>
      <c r="AW271" s="1"/>
      <c r="AX271" s="1"/>
      <c r="AY271" s="1"/>
      <c r="AZ271" s="1"/>
      <c r="BA271" s="1"/>
      <c r="BB271" s="1"/>
      <c r="BC271" s="1"/>
    </row>
    <row r="272" spans="1:55" ht="12.75">
      <c r="A272" s="18" t="s">
        <v>10</v>
      </c>
      <c r="B272" s="18">
        <v>2.5374278528086242E-4</v>
      </c>
      <c r="C272" s="18">
        <v>4.1337570405543646E-3</v>
      </c>
      <c r="D272" s="18">
        <v>3.6873474173308536E-3</v>
      </c>
      <c r="E272" s="18">
        <v>2.089644868378932E-3</v>
      </c>
      <c r="F272" s="18">
        <v>1.5941242401281312E-2</v>
      </c>
      <c r="G272" s="18">
        <v>1.9484925652741323E-2</v>
      </c>
      <c r="H272" s="18">
        <v>1.5017757106930532E-2</v>
      </c>
      <c r="I272" s="18">
        <v>5.4175029205841482E-2</v>
      </c>
      <c r="J272" s="18">
        <v>2.5515781638244445E-2</v>
      </c>
      <c r="K272" s="18">
        <v>0.14961930076964602</v>
      </c>
      <c r="L272" s="18">
        <v>4.5945321293490805E-2</v>
      </c>
      <c r="M272" s="18">
        <v>1.235973395396606E-2</v>
      </c>
      <c r="N272" s="18">
        <v>3.4560478477955896E-2</v>
      </c>
      <c r="O272" s="18">
        <v>6.6237155872225072E-3</v>
      </c>
      <c r="P272" s="18">
        <v>3.722613314096887E-2</v>
      </c>
      <c r="Q272" s="18">
        <v>3.1686664411962585E-2</v>
      </c>
      <c r="R272" s="18">
        <v>6.8417317186598645E-3</v>
      </c>
      <c r="S272" s="18">
        <v>9.1527590512622076E-2</v>
      </c>
      <c r="T272" s="18">
        <v>1.8695561158302804E-2</v>
      </c>
      <c r="U272" s="18">
        <v>5.3850788676669938E-4</v>
      </c>
      <c r="V272" s="18">
        <v>3.2567019776980358E-2</v>
      </c>
      <c r="W272" s="18">
        <v>1.1905354782753206E-2</v>
      </c>
      <c r="X272" s="18">
        <v>1.4547024583332065E-2</v>
      </c>
      <c r="Y272" s="18">
        <v>5.383728394510217E-3</v>
      </c>
      <c r="Z272" s="18">
        <v>0.35967290543427582</v>
      </c>
      <c r="AA272" s="18">
        <v>0</v>
      </c>
      <c r="AB272" s="18">
        <v>0</v>
      </c>
      <c r="AC272" s="18">
        <v>0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"/>
      <c r="AW272" s="1"/>
      <c r="AX272" s="1"/>
      <c r="AY272" s="1"/>
      <c r="AZ272" s="1"/>
      <c r="BA272" s="1"/>
      <c r="BB272" s="1"/>
      <c r="BC272" s="1"/>
    </row>
    <row r="273" spans="1:55" ht="12.75">
      <c r="A273" s="18" t="s">
        <v>11</v>
      </c>
      <c r="B273" s="18">
        <v>2.0788061732515361E-4</v>
      </c>
      <c r="C273" s="18">
        <v>3.2611804227769348E-3</v>
      </c>
      <c r="D273" s="18">
        <v>2.9090014462397683E-3</v>
      </c>
      <c r="E273" s="18">
        <v>3.1605354744615043E-3</v>
      </c>
      <c r="F273" s="18">
        <v>1.3059978464570793E-2</v>
      </c>
      <c r="G273" s="18">
        <v>1.6216550269850846E-2</v>
      </c>
      <c r="H273" s="18">
        <v>1.2303406438817038E-2</v>
      </c>
      <c r="I273" s="18">
        <v>4.4186026579798345E-2</v>
      </c>
      <c r="J273" s="18">
        <v>2.090398918188326E-2</v>
      </c>
      <c r="K273" s="18">
        <v>0.12257669739584778</v>
      </c>
      <c r="L273" s="18">
        <v>6.6917400403432192E-2</v>
      </c>
      <c r="M273" s="18">
        <v>1.0286528702164911E-2</v>
      </c>
      <c r="N273" s="18">
        <v>2.8313922672117908E-2</v>
      </c>
      <c r="O273" s="18">
        <v>5.4024091409715421E-3</v>
      </c>
      <c r="P273" s="18">
        <v>5.4460320695897457E-2</v>
      </c>
      <c r="Q273" s="18">
        <v>4.6150274940070714E-2</v>
      </c>
      <c r="R273" s="18">
        <v>9.8089920879097809E-3</v>
      </c>
      <c r="S273" s="18">
        <v>7.4984642408600435E-2</v>
      </c>
      <c r="T273" s="18">
        <v>1.5559592720541604E-2</v>
      </c>
      <c r="U273" s="18">
        <v>8.144796779386629E-4</v>
      </c>
      <c r="V273" s="18">
        <v>2.8459484983574639E-2</v>
      </c>
      <c r="W273" s="18">
        <v>9.7535482594088407E-3</v>
      </c>
      <c r="X273" s="18">
        <v>1.2712272431438815E-2</v>
      </c>
      <c r="Y273" s="18">
        <v>4.7047024397211959E-3</v>
      </c>
      <c r="Z273" s="18">
        <v>0.39288618214463988</v>
      </c>
      <c r="AA273" s="18">
        <v>0</v>
      </c>
      <c r="AB273" s="18">
        <v>0</v>
      </c>
      <c r="AC273" s="18">
        <v>0</v>
      </c>
      <c r="AD273" s="18">
        <v>0</v>
      </c>
      <c r="AE273" s="18">
        <v>0</v>
      </c>
      <c r="AF273" s="18">
        <v>0</v>
      </c>
      <c r="AG273" s="18">
        <v>0</v>
      </c>
      <c r="AH273" s="18">
        <v>0</v>
      </c>
      <c r="AI273" s="18">
        <v>0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8">
        <v>0</v>
      </c>
      <c r="AS273" s="18">
        <v>0</v>
      </c>
      <c r="AT273" s="18">
        <v>0</v>
      </c>
      <c r="AU273" s="18">
        <v>0</v>
      </c>
      <c r="AV273" s="1"/>
      <c r="AW273" s="1"/>
      <c r="AX273" s="1"/>
      <c r="AY273" s="1"/>
      <c r="AZ273" s="1"/>
      <c r="BA273" s="1"/>
      <c r="BB273" s="1"/>
      <c r="BC273" s="1"/>
    </row>
    <row r="274" spans="1:55" ht="12.75">
      <c r="A274" s="18" t="s">
        <v>12</v>
      </c>
      <c r="B274" s="18">
        <v>2.8895825915121391E-4</v>
      </c>
      <c r="C274" s="18">
        <v>4.7074569504331537E-3</v>
      </c>
      <c r="D274" s="18">
        <v>3.0326780988160574E-3</v>
      </c>
      <c r="E274" s="18">
        <v>1.0983020452281808E-3</v>
      </c>
      <c r="F274" s="18">
        <v>7.3749138106626597E-3</v>
      </c>
      <c r="G274" s="18">
        <v>9.5096246889905898E-3</v>
      </c>
      <c r="H274" s="18">
        <v>7.329421538605569E-3</v>
      </c>
      <c r="I274" s="18">
        <v>2.6322629958610948E-2</v>
      </c>
      <c r="J274" s="18">
        <v>3.8915581356061719E-2</v>
      </c>
      <c r="K274" s="18">
        <v>7.1561316346177142E-2</v>
      </c>
      <c r="L274" s="18">
        <v>2.2323969335445077E-2</v>
      </c>
      <c r="M274" s="18">
        <v>3.3512069008489249E-2</v>
      </c>
      <c r="N274" s="18">
        <v>5.2710167024530491E-2</v>
      </c>
      <c r="O274" s="18">
        <v>5.632093412619661E-3</v>
      </c>
      <c r="P274" s="18">
        <v>3.1794397470570071E-2</v>
      </c>
      <c r="Q274" s="18">
        <v>2.7492777779911014E-2</v>
      </c>
      <c r="R274" s="18">
        <v>5.8434416711060175E-3</v>
      </c>
      <c r="S274" s="18">
        <v>7.817262623711084E-2</v>
      </c>
      <c r="T274" s="18">
        <v>1.6221111244574808E-2</v>
      </c>
      <c r="U274" s="18">
        <v>6.1324423993796412E-4</v>
      </c>
      <c r="V274" s="18">
        <v>8.9008333349062357E-2</v>
      </c>
      <c r="W274" s="18">
        <v>3.0504665678619244E-2</v>
      </c>
      <c r="X274" s="18">
        <v>2.1535697116313444E-2</v>
      </c>
      <c r="Y274" s="18">
        <v>4.9047236015753249E-3</v>
      </c>
      <c r="Z274" s="18">
        <v>0.40958979977739723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"/>
      <c r="AW274" s="1"/>
      <c r="AX274" s="1"/>
      <c r="AY274" s="1"/>
      <c r="AZ274" s="1"/>
      <c r="BA274" s="1"/>
      <c r="BB274" s="1"/>
      <c r="BC274" s="1"/>
    </row>
    <row r="275" spans="1:55" ht="12.75">
      <c r="A275" s="18" t="s">
        <v>13</v>
      </c>
      <c r="B275" s="18">
        <v>2.0063094198273604E-4</v>
      </c>
      <c r="C275" s="18">
        <v>3.1474492841917501E-3</v>
      </c>
      <c r="D275" s="18">
        <v>3.8873800749990926E-3</v>
      </c>
      <c r="E275" s="18">
        <v>1.3556952224047035E-3</v>
      </c>
      <c r="F275" s="18">
        <v>9.4533913815640115E-3</v>
      </c>
      <c r="G275" s="18">
        <v>1.173825798990287E-2</v>
      </c>
      <c r="H275" s="18">
        <v>9.0471121364554385E-3</v>
      </c>
      <c r="I275" s="18">
        <v>3.198380487289354E-2</v>
      </c>
      <c r="J275" s="18">
        <v>2.6899971690310408E-2</v>
      </c>
      <c r="K275" s="18">
        <v>8.8332107821349148E-2</v>
      </c>
      <c r="L275" s="18">
        <v>2.7125157339369915E-2</v>
      </c>
      <c r="M275" s="18">
        <v>2.3268267163269307E-2</v>
      </c>
      <c r="N275" s="18">
        <v>6.5063087078622156E-2</v>
      </c>
      <c r="O275" s="18">
        <v>6.9830414880918505E-3</v>
      </c>
      <c r="P275" s="18">
        <v>3.9245590898570118E-2</v>
      </c>
      <c r="Q275" s="18">
        <v>3.3405614914205906E-2</v>
      </c>
      <c r="R275" s="18">
        <v>7.2128846434708609E-3</v>
      </c>
      <c r="S275" s="18">
        <v>9.6492814861745921E-2</v>
      </c>
      <c r="T275" s="18">
        <v>1.9709765235607097E-2</v>
      </c>
      <c r="U275" s="18">
        <v>7.8607533070307453E-4</v>
      </c>
      <c r="V275" s="18">
        <v>6.1800710651397688E-2</v>
      </c>
      <c r="W275" s="18">
        <v>2.0395701790930729E-2</v>
      </c>
      <c r="X275" s="18">
        <v>2.7605119021321504E-2</v>
      </c>
      <c r="Y275" s="18">
        <v>5.6757869875942906E-3</v>
      </c>
      <c r="Z275" s="18">
        <v>0.37918458117904602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"/>
      <c r="AW275" s="1"/>
      <c r="AX275" s="1"/>
      <c r="AY275" s="1"/>
      <c r="AZ275" s="1"/>
      <c r="BA275" s="1"/>
      <c r="BB275" s="1"/>
      <c r="BC275" s="1"/>
    </row>
    <row r="276" spans="1:55" ht="12.75">
      <c r="A276" s="18" t="s">
        <v>14</v>
      </c>
      <c r="B276" s="18">
        <v>1.4063900039963762E-4</v>
      </c>
      <c r="C276" s="18">
        <v>2.2628823965075923E-3</v>
      </c>
      <c r="D276" s="18">
        <v>2.6240641436383861E-3</v>
      </c>
      <c r="E276" s="18">
        <v>1.5838668672050946E-3</v>
      </c>
      <c r="F276" s="18">
        <v>1.1780750831137632E-2</v>
      </c>
      <c r="G276" s="18">
        <v>1.4628135765154114E-2</v>
      </c>
      <c r="H276" s="18">
        <v>1.1098285194200079E-2</v>
      </c>
      <c r="I276" s="18">
        <v>3.9857995996453288E-2</v>
      </c>
      <c r="J276" s="18">
        <v>1.8856439051307163E-2</v>
      </c>
      <c r="K276" s="18">
        <v>0.11057028414263143</v>
      </c>
      <c r="L276" s="18">
        <v>3.3803183108838196E-2</v>
      </c>
      <c r="M276" s="18">
        <v>1.6238181847008329E-2</v>
      </c>
      <c r="N276" s="18">
        <v>4.5608157142776988E-2</v>
      </c>
      <c r="O276" s="18">
        <v>8.7022179125197975E-3</v>
      </c>
      <c r="P276" s="18">
        <v>4.9125920846095447E-2</v>
      </c>
      <c r="Q276" s="18">
        <v>4.1629845817309788E-2</v>
      </c>
      <c r="R276" s="18">
        <v>8.8481992528356996E-3</v>
      </c>
      <c r="S276" s="18">
        <v>0.12078550167243834</v>
      </c>
      <c r="T276" s="18">
        <v>2.4562172855101913E-2</v>
      </c>
      <c r="U276" s="18">
        <v>9.7960162990574549E-4</v>
      </c>
      <c r="V276" s="18">
        <v>4.1716792735205205E-2</v>
      </c>
      <c r="W276" s="18">
        <v>1.4663643598301031E-2</v>
      </c>
      <c r="X276" s="18">
        <v>1.8634041850085027E-2</v>
      </c>
      <c r="Y276" s="18">
        <v>6.8962982524784838E-3</v>
      </c>
      <c r="Z276" s="18">
        <v>0.35440289809046555</v>
      </c>
      <c r="AA276" s="18">
        <v>0</v>
      </c>
      <c r="AB276" s="18">
        <v>0</v>
      </c>
      <c r="AC276" s="18">
        <v>0</v>
      </c>
      <c r="AD276" s="18">
        <v>0</v>
      </c>
      <c r="AE276" s="18">
        <v>0</v>
      </c>
      <c r="AF276" s="18">
        <v>0</v>
      </c>
      <c r="AG276" s="18">
        <v>0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8">
        <v>0</v>
      </c>
      <c r="AN276" s="18">
        <v>0</v>
      </c>
      <c r="AO276" s="18">
        <v>0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0</v>
      </c>
      <c r="AV276" s="1"/>
      <c r="AW276" s="1"/>
      <c r="AX276" s="1"/>
      <c r="AY276" s="1"/>
      <c r="AZ276" s="1"/>
      <c r="BA276" s="1"/>
      <c r="BB276" s="1"/>
      <c r="BC276" s="1"/>
    </row>
    <row r="277" spans="1:55" ht="12.75">
      <c r="A277" s="18" t="s">
        <v>15</v>
      </c>
      <c r="B277" s="18">
        <v>1.1041309944459594E-4</v>
      </c>
      <c r="C277" s="18">
        <v>1.9678679567957792E-3</v>
      </c>
      <c r="D277" s="18">
        <v>2.1941942756165084E-3</v>
      </c>
      <c r="E277" s="18">
        <v>2.2382366836638944E-3</v>
      </c>
      <c r="F277" s="18">
        <v>9.6045764339806813E-3</v>
      </c>
      <c r="G277" s="18">
        <v>1.1925984180203715E-2</v>
      </c>
      <c r="H277" s="18">
        <v>9.1917996953813242E-3</v>
      </c>
      <c r="I277" s="18">
        <v>3.2495311592653724E-2</v>
      </c>
      <c r="J277" s="18">
        <v>1.561724245637159E-2</v>
      </c>
      <c r="K277" s="18">
        <v>8.9744774853953935E-2</v>
      </c>
      <c r="L277" s="18">
        <v>4.9212430838351813E-2</v>
      </c>
      <c r="M277" s="18">
        <v>1.3238617888959156E-2</v>
      </c>
      <c r="N277" s="18">
        <v>3.7018027275776362E-2</v>
      </c>
      <c r="O277" s="18">
        <v>7.0947190280130096E-3</v>
      </c>
      <c r="P277" s="18">
        <v>7.1202201839504417E-2</v>
      </c>
      <c r="Q277" s="18">
        <v>6.0606893188113749E-2</v>
      </c>
      <c r="R277" s="18">
        <v>1.2824416484533606E-2</v>
      </c>
      <c r="S277" s="18">
        <v>9.8035993461243573E-2</v>
      </c>
      <c r="T277" s="18">
        <v>2.0024977181245653E-2</v>
      </c>
      <c r="U277" s="18">
        <v>1.4198164995903612E-3</v>
      </c>
      <c r="V277" s="18">
        <v>3.4882816427555176E-2</v>
      </c>
      <c r="W277" s="18">
        <v>1.2751928430529618E-2</v>
      </c>
      <c r="X277" s="18">
        <v>1.5581443791371542E-2</v>
      </c>
      <c r="Y277" s="18">
        <v>5.7665580261126734E-3</v>
      </c>
      <c r="Z277" s="18">
        <v>0.38524875841103351</v>
      </c>
      <c r="AA277" s="18">
        <v>0</v>
      </c>
      <c r="AB277" s="18">
        <v>0</v>
      </c>
      <c r="AC277" s="18">
        <v>0</v>
      </c>
      <c r="AD277" s="18">
        <v>0</v>
      </c>
      <c r="AE277" s="18">
        <v>0</v>
      </c>
      <c r="AF277" s="18">
        <v>0</v>
      </c>
      <c r="AG277" s="18">
        <v>0</v>
      </c>
      <c r="AH277" s="18">
        <v>0</v>
      </c>
      <c r="AI277" s="18">
        <v>0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"/>
      <c r="AW277" s="1"/>
      <c r="AX277" s="1"/>
      <c r="AY277" s="1"/>
      <c r="AZ277" s="1"/>
      <c r="BA277" s="1"/>
      <c r="BB277" s="1"/>
      <c r="BC277" s="1"/>
    </row>
    <row r="278" spans="1:55" ht="12.75">
      <c r="A278" s="18" t="s">
        <v>16</v>
      </c>
      <c r="B278" s="18">
        <v>1.7101332057784275E-4</v>
      </c>
      <c r="C278" s="18">
        <v>1.6509632389490746E-3</v>
      </c>
      <c r="D278" s="18">
        <v>1.9635648557389668E-3</v>
      </c>
      <c r="E278" s="18">
        <v>3.4666927152477061E-3</v>
      </c>
      <c r="F278" s="18">
        <v>7.7594198226506655E-3</v>
      </c>
      <c r="G278" s="18">
        <v>1.0005428159856902E-2</v>
      </c>
      <c r="H278" s="18">
        <v>7.7115557191994701E-3</v>
      </c>
      <c r="I278" s="18">
        <v>2.7695013383050193E-2</v>
      </c>
      <c r="J278" s="18">
        <v>1.3102247587387287E-2</v>
      </c>
      <c r="K278" s="18">
        <v>7.5292309964176893E-2</v>
      </c>
      <c r="L278" s="18">
        <v>4.1103780410246434E-2</v>
      </c>
      <c r="M278" s="18">
        <v>1.1282972270088938E-2</v>
      </c>
      <c r="N278" s="18">
        <v>3.1056658044391006E-2</v>
      </c>
      <c r="O278" s="18">
        <v>5.9257339666420432E-3</v>
      </c>
      <c r="P278" s="18">
        <v>5.9735825954837313E-2</v>
      </c>
      <c r="Q278" s="18">
        <v>9.0394278818867926E-2</v>
      </c>
      <c r="R278" s="18">
        <v>1.9212816540703097E-2</v>
      </c>
      <c r="S278" s="18">
        <v>8.2248313836008974E-2</v>
      </c>
      <c r="T278" s="18">
        <v>1.7066831608878945E-2</v>
      </c>
      <c r="U278" s="18">
        <v>1.1911697829024117E-3</v>
      </c>
      <c r="V278" s="18">
        <v>3.1216320800534453E-2</v>
      </c>
      <c r="W278" s="18">
        <v>1.069836265782481E-2</v>
      </c>
      <c r="X278" s="18">
        <v>1.3943694854373311E-2</v>
      </c>
      <c r="Y278" s="18">
        <v>5.1604412628744366E-3</v>
      </c>
      <c r="Z278" s="18">
        <v>0.4309445904239908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0</v>
      </c>
      <c r="AV278" s="1"/>
      <c r="AW278" s="1"/>
      <c r="AX278" s="1"/>
      <c r="AY278" s="1"/>
      <c r="AZ278" s="1"/>
      <c r="BA278" s="1"/>
      <c r="BB278" s="1"/>
      <c r="BC278" s="1"/>
    </row>
    <row r="279" spans="1:55" ht="12.75">
      <c r="A279" s="18" t="s">
        <v>17</v>
      </c>
      <c r="B279" s="18">
        <v>1.4200901503422971E-4</v>
      </c>
      <c r="C279" s="18">
        <v>1.2654974439976576E-3</v>
      </c>
      <c r="D279" s="18">
        <v>1.6932521744690298E-3</v>
      </c>
      <c r="E279" s="18">
        <v>2.8787325820889935E-3</v>
      </c>
      <c r="F279" s="18">
        <v>6.8627949947942714E-3</v>
      </c>
      <c r="G279" s="18">
        <v>8.3084814280900959E-3</v>
      </c>
      <c r="H279" s="18">
        <v>6.6499501923299063E-3</v>
      </c>
      <c r="I279" s="18">
        <v>2.3882400164037525E-2</v>
      </c>
      <c r="J279" s="18">
        <v>1.1298536512778378E-2</v>
      </c>
      <c r="K279" s="18">
        <v>6.5957841936131023E-2</v>
      </c>
      <c r="L279" s="18">
        <v>3.5445259348133119E-2</v>
      </c>
      <c r="M279" s="18">
        <v>9.7297103657989058E-3</v>
      </c>
      <c r="N279" s="18">
        <v>2.7206366006449142E-2</v>
      </c>
      <c r="O279" s="18">
        <v>5.109972250224212E-3</v>
      </c>
      <c r="P279" s="18">
        <v>5.1283394609163348E-2</v>
      </c>
      <c r="Q279" s="18">
        <v>7.795021830944579E-2</v>
      </c>
      <c r="R279" s="18">
        <v>2.9454041920076533E-2</v>
      </c>
      <c r="S279" s="18">
        <v>7.2051465628958464E-2</v>
      </c>
      <c r="T279" s="18">
        <v>1.4717339052269511E-2</v>
      </c>
      <c r="U279" s="18">
        <v>1.0271882892822772E-3</v>
      </c>
      <c r="V279" s="18">
        <v>2.6918949440320656E-2</v>
      </c>
      <c r="W279" s="18">
        <v>8.2005160860246732E-3</v>
      </c>
      <c r="X279" s="18">
        <v>1.2024146573663737E-2</v>
      </c>
      <c r="Y279" s="18">
        <v>4.4500329918022588E-3</v>
      </c>
      <c r="Z279" s="18">
        <v>0.49549190268463622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"/>
      <c r="AW279" s="1"/>
      <c r="AX279" s="1"/>
      <c r="AY279" s="1"/>
      <c r="AZ279" s="1"/>
      <c r="BA279" s="1"/>
      <c r="BB279" s="1"/>
      <c r="BC279" s="1"/>
    </row>
    <row r="280" spans="1:55" ht="12.75">
      <c r="A280" s="18" t="s">
        <v>18</v>
      </c>
      <c r="B280" s="18">
        <v>1.0422668920121906E-4</v>
      </c>
      <c r="C280" s="18">
        <v>1.8576089517794102E-3</v>
      </c>
      <c r="D280" s="18">
        <v>2.0712542801729038E-3</v>
      </c>
      <c r="E280" s="18">
        <v>1.3002024654431143E-3</v>
      </c>
      <c r="F280" s="18">
        <v>9.0664351234535784E-3</v>
      </c>
      <c r="G280" s="18">
        <v>1.1257775144628328E-2</v>
      </c>
      <c r="H280" s="18">
        <v>8.6767861319851682E-3</v>
      </c>
      <c r="I280" s="18">
        <v>3.0674609796311245E-2</v>
      </c>
      <c r="J280" s="18">
        <v>1.4742213413700094E-2</v>
      </c>
      <c r="K280" s="18">
        <v>8.4716404151212787E-2</v>
      </c>
      <c r="L280" s="18">
        <v>2.6014841584838785E-2</v>
      </c>
      <c r="M280" s="18">
        <v>1.2496862411317615E-2</v>
      </c>
      <c r="N280" s="18">
        <v>3.4943919182801562E-2</v>
      </c>
      <c r="O280" s="18">
        <v>6.6972042160064462E-3</v>
      </c>
      <c r="P280" s="18">
        <v>3.7639148682387269E-2</v>
      </c>
      <c r="Q280" s="18">
        <v>3.2038220798662524E-2</v>
      </c>
      <c r="R280" s="18">
        <v>6.9176391871933578E-3</v>
      </c>
      <c r="S280" s="18">
        <v>0.16525547939666987</v>
      </c>
      <c r="T280" s="18">
        <v>3.375532890685054E-2</v>
      </c>
      <c r="U280" s="18">
        <v>1.0051984803204224E-3</v>
      </c>
      <c r="V280" s="18">
        <v>5.9271018313802548E-2</v>
      </c>
      <c r="W280" s="18">
        <v>1.9560843259425705E-2</v>
      </c>
      <c r="X280" s="18">
        <v>2.6475156965374506E-2</v>
      </c>
      <c r="Y280" s="18">
        <v>9.7982273616914022E-3</v>
      </c>
      <c r="Z280" s="18">
        <v>0.36366339510476969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"/>
      <c r="AW280" s="1"/>
      <c r="AX280" s="1"/>
      <c r="AY280" s="1"/>
      <c r="AZ280" s="1"/>
      <c r="BA280" s="1"/>
      <c r="BB280" s="1"/>
      <c r="BC280" s="1"/>
    </row>
    <row r="281" spans="1:55" ht="14.25">
      <c r="A281" s="3" t="s">
        <v>19</v>
      </c>
      <c r="B281" s="18">
        <v>1.5510261999448938E-4</v>
      </c>
      <c r="C281" s="18">
        <v>1.4973612757786957E-3</v>
      </c>
      <c r="D281" s="18">
        <v>1.7808791304978306E-3</v>
      </c>
      <c r="E281" s="18">
        <v>1.0480531010370027E-3</v>
      </c>
      <c r="F281" s="18">
        <v>7.0375005880461573E-3</v>
      </c>
      <c r="G281" s="18">
        <v>9.0745452840561656E-3</v>
      </c>
      <c r="H281" s="18">
        <v>6.9940896547698314E-3</v>
      </c>
      <c r="I281" s="18">
        <v>2.5118330677277576E-2</v>
      </c>
      <c r="J281" s="18">
        <v>1.188324349093743E-2</v>
      </c>
      <c r="K281" s="18">
        <v>6.8287280203797734E-2</v>
      </c>
      <c r="L281" s="18">
        <v>2.1302614696130626E-2</v>
      </c>
      <c r="M281" s="18">
        <v>1.0233229519798622E-2</v>
      </c>
      <c r="N281" s="18">
        <v>2.8167215364754972E-2</v>
      </c>
      <c r="O281" s="18">
        <v>5.3744168028019767E-3</v>
      </c>
      <c r="P281" s="18">
        <v>3.0339756726676263E-2</v>
      </c>
      <c r="Q281" s="18">
        <v>2.6234942503790597E-2</v>
      </c>
      <c r="R281" s="18">
        <v>5.5760955656411889E-3</v>
      </c>
      <c r="S281" s="18">
        <v>0.13320734443155383</v>
      </c>
      <c r="T281" s="18">
        <v>4.8371785612179939E-2</v>
      </c>
      <c r="U281" s="18">
        <v>1.4404613126990037E-3</v>
      </c>
      <c r="V281" s="18">
        <v>8.4936070355071849E-2</v>
      </c>
      <c r="W281" s="18">
        <v>2.9109032073168728E-2</v>
      </c>
      <c r="X281" s="18">
        <v>3.7939213103564337E-2</v>
      </c>
      <c r="Y281" s="18">
        <v>1.4040975711628857E-2</v>
      </c>
      <c r="Z281" s="18">
        <v>0.39085046019434633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"/>
      <c r="AW281" s="1"/>
      <c r="AX281" s="1"/>
      <c r="AY281" s="1"/>
      <c r="AZ281" s="1"/>
      <c r="BA281" s="1"/>
      <c r="BB281" s="1"/>
      <c r="BC281" s="1"/>
    </row>
    <row r="282" spans="1:55" ht="14.25">
      <c r="A282" s="3" t="s">
        <v>20</v>
      </c>
      <c r="B282" s="18">
        <v>1.1651914422785057E-4</v>
      </c>
      <c r="C282" s="18">
        <v>6.7492575351669071E-4</v>
      </c>
      <c r="D282" s="18">
        <v>6.0203967231371215E-4</v>
      </c>
      <c r="E282" s="18">
        <v>1.4172091406097942E-3</v>
      </c>
      <c r="F282" s="18">
        <v>2.9280988942720744E-3</v>
      </c>
      <c r="G282" s="18">
        <v>4.0902916435299475E-3</v>
      </c>
      <c r="H282" s="18">
        <v>3.1525399426093424E-3</v>
      </c>
      <c r="I282" s="18">
        <v>1.0614302306544209E-2</v>
      </c>
      <c r="J282" s="18">
        <v>5.3562938998621629E-3</v>
      </c>
      <c r="K282" s="18">
        <v>2.8581468247076785E-2</v>
      </c>
      <c r="L282" s="18">
        <v>1.6203397884095534E-2</v>
      </c>
      <c r="M282" s="18">
        <v>5.6215586544430948E-3</v>
      </c>
      <c r="N282" s="18">
        <v>1.6323669249592727E-2</v>
      </c>
      <c r="O282" s="18">
        <v>3.1146210643231698E-3</v>
      </c>
      <c r="P282" s="18">
        <v>3.1258162134381255E-2</v>
      </c>
      <c r="Q282" s="18">
        <v>2.6606762779688393E-2</v>
      </c>
      <c r="R282" s="18">
        <v>5.6551239603613085E-3</v>
      </c>
      <c r="S282" s="18">
        <v>5.7640641585954173E-2</v>
      </c>
      <c r="T282" s="18">
        <v>2.0931133859341623E-2</v>
      </c>
      <c r="U282" s="18">
        <v>6.0869856481743992E-3</v>
      </c>
      <c r="V282" s="18">
        <v>0.11485312638794866</v>
      </c>
      <c r="W282" s="18">
        <v>3.936211465581254E-2</v>
      </c>
      <c r="X282" s="18">
        <v>5.1302552842707468E-2</v>
      </c>
      <c r="Y282" s="18">
        <v>1.8986632549353975E-2</v>
      </c>
      <c r="Z282" s="18">
        <v>0.52851982809925913</v>
      </c>
      <c r="AA282" s="18">
        <v>0</v>
      </c>
      <c r="AB282" s="18">
        <v>0</v>
      </c>
      <c r="AC282" s="18">
        <v>0</v>
      </c>
      <c r="AD282" s="18">
        <v>0</v>
      </c>
      <c r="AE282" s="18">
        <v>0</v>
      </c>
      <c r="AF282" s="18">
        <v>0</v>
      </c>
      <c r="AG282" s="18">
        <v>0</v>
      </c>
      <c r="AH282" s="18">
        <v>0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"/>
      <c r="AW282" s="1"/>
      <c r="AX282" s="1"/>
      <c r="AY282" s="1"/>
      <c r="AZ282" s="1"/>
      <c r="BA282" s="1"/>
      <c r="BB282" s="1"/>
      <c r="BC282" s="1"/>
    </row>
    <row r="283" spans="1:55" ht="12.75">
      <c r="A283" s="18" t="s">
        <v>21</v>
      </c>
      <c r="B283" s="18">
        <v>1.0199889885216506E-4</v>
      </c>
      <c r="C283" s="18">
        <v>9.0895177152575373E-4</v>
      </c>
      <c r="D283" s="18">
        <v>6.0809469466866352E-4</v>
      </c>
      <c r="E283" s="18">
        <v>1.5905141568878106E-4</v>
      </c>
      <c r="F283" s="18">
        <v>1.4787741447578637E-3</v>
      </c>
      <c r="G283" s="18">
        <v>1.8361910259864808E-3</v>
      </c>
      <c r="H283" s="18">
        <v>1.5921233284048901E-3</v>
      </c>
      <c r="I283" s="18">
        <v>5.717896426250188E-3</v>
      </c>
      <c r="J283" s="18">
        <v>8.1152473500826182E-3</v>
      </c>
      <c r="K283" s="18">
        <v>1.4804577825853385E-2</v>
      </c>
      <c r="L283" s="18">
        <v>4.8492929727602377E-3</v>
      </c>
      <c r="M283" s="18">
        <v>6.9884277644118057E-3</v>
      </c>
      <c r="N283" s="18">
        <v>1.0991896519659814E-2</v>
      </c>
      <c r="O283" s="18">
        <v>1.1360362032064094E-3</v>
      </c>
      <c r="P283" s="18">
        <v>6.5776128195036464E-3</v>
      </c>
      <c r="Q283" s="18">
        <v>5.9720801478660183E-3</v>
      </c>
      <c r="R283" s="18">
        <v>1.2693334328961442E-3</v>
      </c>
      <c r="S283" s="18">
        <v>2.9110181569107822E-2</v>
      </c>
      <c r="T283" s="18">
        <v>1.057082451422975E-2</v>
      </c>
      <c r="U283" s="18">
        <v>9.8371289452177661E-4</v>
      </c>
      <c r="V283" s="18">
        <v>0.32224517583243928</v>
      </c>
      <c r="W283" s="18">
        <v>0.11043888797205507</v>
      </c>
      <c r="X283" s="18">
        <v>8.060660063480983E-2</v>
      </c>
      <c r="Y283" s="18">
        <v>1.7046747439622433E-2</v>
      </c>
      <c r="Z283" s="18">
        <v>0.35589028240083914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"/>
      <c r="AW283" s="1"/>
      <c r="AX283" s="1"/>
      <c r="AY283" s="1"/>
      <c r="AZ283" s="1"/>
      <c r="BA283" s="1"/>
      <c r="BB283" s="1"/>
      <c r="BC283" s="1"/>
    </row>
    <row r="284" spans="1:55" ht="12.75">
      <c r="A284" s="18" t="s">
        <v>22</v>
      </c>
      <c r="B284" s="18">
        <v>8.1741354612339698E-5</v>
      </c>
      <c r="C284" s="18">
        <v>7.1021820990196222E-4</v>
      </c>
      <c r="D284" s="18">
        <v>4.2234723462317809E-4</v>
      </c>
      <c r="E284" s="18">
        <v>1.6570180475508083E-4</v>
      </c>
      <c r="F284" s="18">
        <v>1.0270705798725065E-3</v>
      </c>
      <c r="G284" s="18">
        <v>1.4347255205027301E-3</v>
      </c>
      <c r="H284" s="18">
        <v>1.1057963353836629E-3</v>
      </c>
      <c r="I284" s="18">
        <v>4.4677333731794975E-3</v>
      </c>
      <c r="J284" s="18">
        <v>6.1060774451631083E-3</v>
      </c>
      <c r="K284" s="18">
        <v>1.2338879242325377E-2</v>
      </c>
      <c r="L284" s="18">
        <v>3.7890417096858686E-3</v>
      </c>
      <c r="M284" s="18">
        <v>5.4604752555115037E-3</v>
      </c>
      <c r="N284" s="18">
        <v>8.2705268888173047E-3</v>
      </c>
      <c r="O284" s="18">
        <v>9.1041314351189226E-4</v>
      </c>
      <c r="P284" s="18">
        <v>5.4821131164507538E-3</v>
      </c>
      <c r="Q284" s="18">
        <v>4.6663422690609423E-3</v>
      </c>
      <c r="R284" s="18">
        <v>8.8160523336014288E-4</v>
      </c>
      <c r="S284" s="18">
        <v>2.190309369953123E-2</v>
      </c>
      <c r="T284" s="18">
        <v>8.2596154151082148E-3</v>
      </c>
      <c r="U284" s="18">
        <v>7.686335324832346E-4</v>
      </c>
      <c r="V284" s="18">
        <v>0.25178936781771105</v>
      </c>
      <c r="W284" s="18">
        <v>0.15340886654264074</v>
      </c>
      <c r="X284" s="18">
        <v>0.11246918350370161</v>
      </c>
      <c r="Y284" s="18">
        <v>2.3309370148506092E-2</v>
      </c>
      <c r="Z284" s="18">
        <v>0.37077106062359988</v>
      </c>
      <c r="AA284" s="18">
        <v>0</v>
      </c>
      <c r="AB284" s="18">
        <v>0</v>
      </c>
      <c r="AC284" s="18">
        <v>0</v>
      </c>
      <c r="AD284" s="18">
        <v>0</v>
      </c>
      <c r="AE284" s="18">
        <v>0</v>
      </c>
      <c r="AF284" s="18">
        <v>0</v>
      </c>
      <c r="AG284" s="18">
        <v>0</v>
      </c>
      <c r="AH284" s="18">
        <v>0</v>
      </c>
      <c r="AI284" s="18">
        <v>0</v>
      </c>
      <c r="AJ284" s="18">
        <v>0</v>
      </c>
      <c r="AK284" s="18">
        <v>0</v>
      </c>
      <c r="AL284" s="18">
        <v>0</v>
      </c>
      <c r="AM284" s="18">
        <v>0</v>
      </c>
      <c r="AN284" s="18">
        <v>0</v>
      </c>
      <c r="AO284" s="18">
        <v>0</v>
      </c>
      <c r="AP284" s="18">
        <v>0</v>
      </c>
      <c r="AQ284" s="18">
        <v>0</v>
      </c>
      <c r="AR284" s="18">
        <v>0</v>
      </c>
      <c r="AS284" s="18">
        <v>0</v>
      </c>
      <c r="AT284" s="18">
        <v>0</v>
      </c>
      <c r="AU284" s="18">
        <v>0</v>
      </c>
      <c r="AV284" s="1"/>
      <c r="AW284" s="1"/>
      <c r="AX284" s="1"/>
      <c r="AY284" s="1"/>
      <c r="AZ284" s="1"/>
      <c r="BA284" s="1"/>
      <c r="BB284" s="1"/>
      <c r="BC284" s="1"/>
    </row>
    <row r="285" spans="1:55" ht="12.75">
      <c r="A285" s="18" t="s">
        <v>23</v>
      </c>
      <c r="B285" s="18">
        <v>1.1002326301399994E-4</v>
      </c>
      <c r="C285" s="18">
        <v>4.9022999733833129E-4</v>
      </c>
      <c r="D285" s="18">
        <v>6.5593416479837042E-4</v>
      </c>
      <c r="E285" s="18">
        <v>1.7156416331943908E-4</v>
      </c>
      <c r="F285" s="18">
        <v>1.5951109129404464E-3</v>
      </c>
      <c r="G285" s="18">
        <v>1.9806461684342856E-3</v>
      </c>
      <c r="H285" s="18">
        <v>1.7173773999825685E-3</v>
      </c>
      <c r="I285" s="18">
        <v>6.1677295487664102E-3</v>
      </c>
      <c r="J285" s="18">
        <v>4.8631570409614928E-3</v>
      </c>
      <c r="K285" s="18">
        <v>1.5969270043845418E-2</v>
      </c>
      <c r="L285" s="18">
        <v>5.2307921181309527E-3</v>
      </c>
      <c r="M285" s="18">
        <v>4.0831997739685594E-3</v>
      </c>
      <c r="N285" s="18">
        <v>1.1856640958036499E-2</v>
      </c>
      <c r="O285" s="18">
        <v>1.2254094052521389E-3</v>
      </c>
      <c r="P285" s="18">
        <v>7.0950807644836276E-3</v>
      </c>
      <c r="Q285" s="18">
        <v>6.4419101798509609E-3</v>
      </c>
      <c r="R285" s="18">
        <v>1.3691932727863123E-3</v>
      </c>
      <c r="S285" s="18">
        <v>3.14003111720383E-2</v>
      </c>
      <c r="T285" s="18">
        <v>1.1402442760579381E-2</v>
      </c>
      <c r="U285" s="18">
        <v>1.0611026564227978E-3</v>
      </c>
      <c r="V285" s="18">
        <v>0.19465407014555658</v>
      </c>
      <c r="W285" s="18">
        <v>0.1191272352452967</v>
      </c>
      <c r="X285" s="18">
        <v>0.15526430260715166</v>
      </c>
      <c r="Y285" s="18">
        <v>3.2178708758925464E-2</v>
      </c>
      <c r="Z285" s="18">
        <v>0.38388855747811923</v>
      </c>
      <c r="AA285" s="18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0</v>
      </c>
      <c r="AH285" s="18">
        <v>0</v>
      </c>
      <c r="AI285" s="18">
        <v>0</v>
      </c>
      <c r="AJ285" s="18">
        <v>0</v>
      </c>
      <c r="AK285" s="18">
        <v>0</v>
      </c>
      <c r="AL285" s="18">
        <v>0</v>
      </c>
      <c r="AM285" s="18">
        <v>0</v>
      </c>
      <c r="AN285" s="18">
        <v>0</v>
      </c>
      <c r="AO285" s="18">
        <v>0</v>
      </c>
      <c r="AP285" s="18">
        <v>0</v>
      </c>
      <c r="AQ285" s="18">
        <v>0</v>
      </c>
      <c r="AR285" s="18">
        <v>0</v>
      </c>
      <c r="AS285" s="18">
        <v>0</v>
      </c>
      <c r="AT285" s="18">
        <v>0</v>
      </c>
      <c r="AU285" s="18">
        <v>0</v>
      </c>
      <c r="AV285" s="1"/>
      <c r="AW285" s="1"/>
      <c r="AX285" s="1"/>
      <c r="AY285" s="1"/>
      <c r="AZ285" s="1"/>
      <c r="BA285" s="1"/>
      <c r="BB285" s="1"/>
      <c r="BC285" s="1"/>
    </row>
    <row r="286" spans="1:55" ht="12.75">
      <c r="A286" s="18" t="s">
        <v>24</v>
      </c>
      <c r="B286" s="18">
        <v>8.339934396006672E-5</v>
      </c>
      <c r="C286" s="18">
        <v>3.0192659239634833E-4</v>
      </c>
      <c r="D286" s="18">
        <v>5.3864231969805285E-4</v>
      </c>
      <c r="E286" s="18">
        <v>2.113284927059219E-4</v>
      </c>
      <c r="F286" s="18">
        <v>1.964818167199824E-3</v>
      </c>
      <c r="G286" s="18">
        <v>2.439710958632066E-3</v>
      </c>
      <c r="H286" s="18">
        <v>2.1154230016543871E-3</v>
      </c>
      <c r="I286" s="18">
        <v>7.597256698251841E-3</v>
      </c>
      <c r="J286" s="18">
        <v>3.5941899311864177E-3</v>
      </c>
      <c r="K286" s="18">
        <v>1.9670551837193066E-2</v>
      </c>
      <c r="L286" s="18">
        <v>6.443160346513821E-3</v>
      </c>
      <c r="M286" s="18">
        <v>3.0951289125422409E-3</v>
      </c>
      <c r="N286" s="18">
        <v>8.1137316977368795E-3</v>
      </c>
      <c r="O286" s="18">
        <v>1.5094289946637873E-3</v>
      </c>
      <c r="P286" s="18">
        <v>8.739544987570352E-3</v>
      </c>
      <c r="Q286" s="18">
        <v>7.934985617713726E-3</v>
      </c>
      <c r="R286" s="18">
        <v>1.6865384061721168E-3</v>
      </c>
      <c r="S286" s="18">
        <v>3.8678126609276026E-2</v>
      </c>
      <c r="T286" s="18">
        <v>1.4045246950974201E-2</v>
      </c>
      <c r="U286" s="18">
        <v>1.307040005613293E-3</v>
      </c>
      <c r="V286" s="18">
        <v>0.13701146788643678</v>
      </c>
      <c r="W286" s="18">
        <v>8.2173269775072735E-2</v>
      </c>
      <c r="X286" s="18">
        <v>0.1071004073779151</v>
      </c>
      <c r="Y286" s="18">
        <v>7.0780245541065948E-2</v>
      </c>
      <c r="Z286" s="18">
        <v>0.47286442954785507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"/>
      <c r="AW286" s="1"/>
      <c r="AX286" s="1"/>
      <c r="AY286" s="1"/>
      <c r="AZ286" s="1"/>
      <c r="BA286" s="1"/>
      <c r="BB286" s="1"/>
      <c r="BC286" s="1"/>
    </row>
    <row r="287" spans="1:55" ht="12.75">
      <c r="A287" s="1" t="s">
        <v>26</v>
      </c>
      <c r="B287" s="18">
        <v>0</v>
      </c>
      <c r="C287" s="18">
        <v>0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0.35229811184383136</v>
      </c>
      <c r="AA287" s="18">
        <v>6.3880442141028934E-2</v>
      </c>
      <c r="AB287" s="18">
        <v>7.2175467080567652E-3</v>
      </c>
      <c r="AC287" s="18">
        <v>3.1525824905219838E-3</v>
      </c>
      <c r="AD287" s="18">
        <v>2.754622578598441E-2</v>
      </c>
      <c r="AE287" s="18">
        <v>6.1834976774396673E-3</v>
      </c>
      <c r="AF287" s="18">
        <v>1.8564654952251186E-3</v>
      </c>
      <c r="AG287" s="18">
        <v>6.2230733600046523E-2</v>
      </c>
      <c r="AH287" s="18">
        <v>0.11207233337935749</v>
      </c>
      <c r="AI287" s="18">
        <v>1.229254831000497E-2</v>
      </c>
      <c r="AJ287" s="18">
        <v>2.4998873377783039E-2</v>
      </c>
      <c r="AK287" s="18">
        <v>8.1670405835945776E-3</v>
      </c>
      <c r="AL287" s="18">
        <v>9.5567307512429242E-2</v>
      </c>
      <c r="AM287" s="18">
        <v>5.2253372258342805E-2</v>
      </c>
      <c r="AN287" s="18">
        <v>2.879297427707371E-2</v>
      </c>
      <c r="AO287" s="18">
        <v>5.908062627094509E-2</v>
      </c>
      <c r="AP287" s="18">
        <v>2.2121500619260326E-2</v>
      </c>
      <c r="AQ287" s="18">
        <v>4.34358961125298E-2</v>
      </c>
      <c r="AR287" s="18">
        <v>2.1903375958650852E-3</v>
      </c>
      <c r="AS287" s="18">
        <v>1.0517427487536328E-2</v>
      </c>
      <c r="AT287" s="18">
        <v>3.9446245003841671E-3</v>
      </c>
      <c r="AU287" s="18">
        <v>1.9953197275877804E-4</v>
      </c>
      <c r="AV287" s="1"/>
      <c r="AW287" s="1"/>
      <c r="AX287" s="1"/>
      <c r="AY287" s="1"/>
      <c r="AZ287" s="1"/>
      <c r="BA287" s="1"/>
      <c r="BB287" s="1"/>
      <c r="BC287" s="1"/>
    </row>
    <row r="288" spans="1:55" ht="12.75">
      <c r="A288" s="1" t="s">
        <v>27</v>
      </c>
      <c r="B288" s="18">
        <v>0</v>
      </c>
      <c r="C288" s="18">
        <v>0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0.3348882308638314</v>
      </c>
      <c r="AA288" s="18">
        <v>4.554269708566798E-2</v>
      </c>
      <c r="AB288" s="18">
        <v>9.1478262943767083E-3</v>
      </c>
      <c r="AC288" s="18">
        <v>4.0135554290189274E-3</v>
      </c>
      <c r="AD288" s="18">
        <v>3.4913260523077451E-2</v>
      </c>
      <c r="AE288" s="18">
        <v>7.7147717889261757E-3</v>
      </c>
      <c r="AF288" s="18">
        <v>2.3529634872838639E-3</v>
      </c>
      <c r="AG288" s="18">
        <v>4.4169374987938499E-2</v>
      </c>
      <c r="AH288" s="18">
        <v>0.14267938219851722</v>
      </c>
      <c r="AI288" s="18">
        <v>1.558009961052753E-2</v>
      </c>
      <c r="AJ288" s="18">
        <v>3.1189565056926473E-2</v>
      </c>
      <c r="AK288" s="18">
        <v>1.0351255297655439E-2</v>
      </c>
      <c r="AL288" s="18">
        <v>6.8133419110072244E-2</v>
      </c>
      <c r="AM288" s="18">
        <v>6.6228150928505689E-2</v>
      </c>
      <c r="AN288" s="18">
        <v>3.5923232652368485E-2</v>
      </c>
      <c r="AO288" s="18">
        <v>4.2789316358407783E-2</v>
      </c>
      <c r="AP288" s="18">
        <v>2.7599643083693497E-2</v>
      </c>
      <c r="AQ288" s="18">
        <v>5.5052505879105706E-2</v>
      </c>
      <c r="AR288" s="18">
        <v>2.7761272165582091E-3</v>
      </c>
      <c r="AS288" s="18">
        <v>1.384293720624221E-2</v>
      </c>
      <c r="AT288" s="18">
        <v>4.8745955732620305E-3</v>
      </c>
      <c r="AU288" s="18">
        <v>2.3708936803633123E-4</v>
      </c>
      <c r="AV288" s="1"/>
      <c r="AW288" s="1"/>
      <c r="AX288" s="1"/>
      <c r="AY288" s="1"/>
      <c r="AZ288" s="1"/>
      <c r="BA288" s="1"/>
      <c r="BB288" s="1"/>
      <c r="BC288" s="1"/>
    </row>
    <row r="289" spans="1:55" ht="12.75">
      <c r="A289" s="1" t="s">
        <v>28</v>
      </c>
      <c r="B289" s="18">
        <v>0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0.34839655560107169</v>
      </c>
      <c r="AA289" s="18">
        <v>3.5376875855529018E-2</v>
      </c>
      <c r="AB289" s="18">
        <v>7.1376153559730184E-3</v>
      </c>
      <c r="AC289" s="18">
        <v>5.5672659644375143E-3</v>
      </c>
      <c r="AD289" s="18">
        <v>4.8644933392886461E-2</v>
      </c>
      <c r="AE289" s="18">
        <v>1.0701281485575535E-2</v>
      </c>
      <c r="AF289" s="18">
        <v>3.2128353351121987E-3</v>
      </c>
      <c r="AG289" s="18">
        <v>3.446327018380721E-2</v>
      </c>
      <c r="AH289" s="18">
        <v>0.11083117852431612</v>
      </c>
      <c r="AI289" s="18">
        <v>2.1707881087407614E-2</v>
      </c>
      <c r="AJ289" s="18">
        <v>4.3263537045377512E-2</v>
      </c>
      <c r="AK289" s="18">
        <v>1.435838929523075E-2</v>
      </c>
      <c r="AL289" s="18">
        <v>5.4005108005409266E-2</v>
      </c>
      <c r="AM289" s="18">
        <v>5.1674687718500152E-2</v>
      </c>
      <c r="AN289" s="18">
        <v>4.9829681940380725E-2</v>
      </c>
      <c r="AO289" s="18">
        <v>3.3386475834056968E-2</v>
      </c>
      <c r="AP289" s="18">
        <v>2.1876514126461445E-2</v>
      </c>
      <c r="AQ289" s="18">
        <v>7.5171007595633194E-2</v>
      </c>
      <c r="AR289" s="18">
        <v>3.8508097967071293E-3</v>
      </c>
      <c r="AS289" s="18">
        <v>1.9201756277973298E-2</v>
      </c>
      <c r="AT289" s="18">
        <v>7.0216909406223662E-3</v>
      </c>
      <c r="AU289" s="18">
        <v>3.2064863753065922E-4</v>
      </c>
      <c r="AV289" s="1"/>
      <c r="AW289" s="1"/>
      <c r="AX289" s="1"/>
      <c r="AY289" s="1"/>
      <c r="AZ289" s="1"/>
      <c r="BA289" s="1"/>
      <c r="BB289" s="1"/>
      <c r="BC289" s="1"/>
    </row>
    <row r="290" spans="1:55" ht="12.75">
      <c r="A290" s="1" t="s">
        <v>29</v>
      </c>
      <c r="B290" s="18">
        <v>0</v>
      </c>
      <c r="C290" s="18">
        <v>0</v>
      </c>
      <c r="D290" s="18">
        <v>0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8">
        <v>0</v>
      </c>
      <c r="Z290" s="18">
        <v>0.37594685558499757</v>
      </c>
      <c r="AA290" s="18">
        <v>2.8630790885751024E-2</v>
      </c>
      <c r="AB290" s="18">
        <v>5.7508561954688377E-3</v>
      </c>
      <c r="AC290" s="18">
        <v>4.5056332357922948E-3</v>
      </c>
      <c r="AD290" s="18">
        <v>6.9988865485561685E-2</v>
      </c>
      <c r="AE290" s="18">
        <v>1.5465416775670605E-2</v>
      </c>
      <c r="AF290" s="18">
        <v>4.6225307429305623E-3</v>
      </c>
      <c r="AG290" s="18">
        <v>2.833412312270325E-2</v>
      </c>
      <c r="AH290" s="18">
        <v>8.9696566449496182E-2</v>
      </c>
      <c r="AI290" s="18">
        <v>1.7490281587890431E-2</v>
      </c>
      <c r="AJ290" s="18">
        <v>6.2524159606333646E-2</v>
      </c>
      <c r="AK290" s="18">
        <v>2.0335630408174953E-2</v>
      </c>
      <c r="AL290" s="18">
        <v>4.3706769370467628E-2</v>
      </c>
      <c r="AM290" s="18">
        <v>4.2484562734013798E-2</v>
      </c>
      <c r="AN290" s="18">
        <v>4.0327563388149024E-2</v>
      </c>
      <c r="AO290" s="18">
        <v>2.701994409909635E-2</v>
      </c>
      <c r="AP290" s="18">
        <v>1.7704839280374324E-2</v>
      </c>
      <c r="AQ290" s="18">
        <v>6.1802161347795759E-2</v>
      </c>
      <c r="AR290" s="18">
        <v>5.4538599830293161E-3</v>
      </c>
      <c r="AS290" s="18">
        <v>2.7626908775295757E-2</v>
      </c>
      <c r="AT290" s="18">
        <v>1.0102597504969984E-2</v>
      </c>
      <c r="AU290" s="18">
        <v>4.7908343603703238E-4</v>
      </c>
      <c r="AV290" s="1"/>
      <c r="AW290" s="1"/>
      <c r="AX290" s="1"/>
      <c r="AY290" s="1"/>
      <c r="AZ290" s="1"/>
      <c r="BA290" s="1"/>
      <c r="BB290" s="1"/>
      <c r="BC290" s="1"/>
    </row>
    <row r="291" spans="1:55" ht="12.75">
      <c r="A291" s="1" t="s">
        <v>30</v>
      </c>
      <c r="B291" s="18">
        <v>0</v>
      </c>
      <c r="C291" s="18">
        <v>0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0.42227596719998617</v>
      </c>
      <c r="AA291" s="18">
        <v>2.4502135738699346E-2</v>
      </c>
      <c r="AB291" s="18">
        <v>4.8446641980636066E-3</v>
      </c>
      <c r="AC291" s="18">
        <v>3.7787878379349363E-3</v>
      </c>
      <c r="AD291" s="18">
        <v>5.8960359876177974E-2</v>
      </c>
      <c r="AE291" s="18">
        <v>2.3161691535487718E-2</v>
      </c>
      <c r="AF291" s="18">
        <v>6.9538121286211452E-3</v>
      </c>
      <c r="AG291" s="18">
        <v>2.3869369570437639E-2</v>
      </c>
      <c r="AH291" s="18">
        <v>7.6762023627318002E-2</v>
      </c>
      <c r="AI291" s="18">
        <v>1.4734247935058283E-2</v>
      </c>
      <c r="AJ291" s="18">
        <v>5.2437808745871034E-2</v>
      </c>
      <c r="AK291" s="18">
        <v>3.0455538672245635E-2</v>
      </c>
      <c r="AL291" s="18">
        <v>3.68196688606061E-2</v>
      </c>
      <c r="AM291" s="18">
        <v>3.5790051611799045E-2</v>
      </c>
      <c r="AN291" s="18">
        <v>3.4512194793724429E-2</v>
      </c>
      <c r="AO291" s="18">
        <v>2.1919225367188409E-2</v>
      </c>
      <c r="AP291" s="18">
        <v>1.4914996668093004E-2</v>
      </c>
      <c r="AQ291" s="18">
        <v>5.2063676827900099E-2</v>
      </c>
      <c r="AR291" s="18">
        <v>4.667395257689176E-3</v>
      </c>
      <c r="AS291" s="18">
        <v>4.0728790595829352E-2</v>
      </c>
      <c r="AT291" s="18">
        <v>1.5130096428142094E-2</v>
      </c>
      <c r="AU291" s="18">
        <v>7.1749652312684921E-4</v>
      </c>
      <c r="AV291" s="1"/>
      <c r="AW291" s="1"/>
      <c r="AX291" s="1"/>
      <c r="AY291" s="1"/>
      <c r="AZ291" s="1"/>
      <c r="BA291" s="1"/>
      <c r="BB291" s="1"/>
      <c r="BC291" s="1"/>
    </row>
    <row r="292" spans="1:55" ht="12.75">
      <c r="A292" s="1" t="s">
        <v>31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0.47660542073717904</v>
      </c>
      <c r="AA292" s="18">
        <v>2.0740910482312171E-2</v>
      </c>
      <c r="AB292" s="18">
        <v>4.1660740013379008E-3</v>
      </c>
      <c r="AC292" s="18">
        <v>3.1987211692109784E-3</v>
      </c>
      <c r="AD292" s="18">
        <v>4.9687769492484754E-2</v>
      </c>
      <c r="AE292" s="18">
        <v>1.9606232529261927E-2</v>
      </c>
      <c r="AF292" s="18">
        <v>1.0464640228094225E-2</v>
      </c>
      <c r="AG292" s="18">
        <v>2.0205277728004019E-2</v>
      </c>
      <c r="AH292" s="18">
        <v>6.4978591151166692E-2</v>
      </c>
      <c r="AI292" s="18">
        <v>1.2670427658546058E-2</v>
      </c>
      <c r="AJ292" s="18">
        <v>4.4388289604033147E-2</v>
      </c>
      <c r="AK292" s="18">
        <v>4.6036482582294522E-2</v>
      </c>
      <c r="AL292" s="18">
        <v>3.0013271561347078E-2</v>
      </c>
      <c r="AM292" s="18">
        <v>3.0296063353580181E-2</v>
      </c>
      <c r="AN292" s="18">
        <v>2.9214365245482734E-2</v>
      </c>
      <c r="AO292" s="18">
        <v>1.9030248608478489E-2</v>
      </c>
      <c r="AP292" s="18">
        <v>1.2157845499121451E-2</v>
      </c>
      <c r="AQ292" s="18">
        <v>4.4071589186487306E-2</v>
      </c>
      <c r="AR292" s="18">
        <v>3.9509220036031975E-3</v>
      </c>
      <c r="AS292" s="18">
        <v>3.5023925017350091E-2</v>
      </c>
      <c r="AT292" s="18">
        <v>2.2413187289673907E-2</v>
      </c>
      <c r="AU292" s="18">
        <v>1.0797448709503425E-3</v>
      </c>
      <c r="AV292" s="1"/>
      <c r="AW292" s="1"/>
      <c r="AX292" s="1"/>
      <c r="AY292" s="1"/>
      <c r="AZ292" s="1"/>
      <c r="BA292" s="1"/>
      <c r="BB292" s="1"/>
      <c r="BC292" s="1"/>
    </row>
    <row r="293" spans="1:55" ht="12.75">
      <c r="A293" s="1" t="s">
        <v>32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0.30576689661942519</v>
      </c>
      <c r="AA293" s="18">
        <v>4.1582378442034454E-2</v>
      </c>
      <c r="AB293" s="18">
        <v>4.6773138960209777E-3</v>
      </c>
      <c r="AC293" s="18">
        <v>2.0521441899416554E-3</v>
      </c>
      <c r="AD293" s="18">
        <v>1.8215577338778384E-2</v>
      </c>
      <c r="AE293" s="18">
        <v>4.0250901825488799E-3</v>
      </c>
      <c r="AF293" s="18">
        <v>1.2084489117436526E-3</v>
      </c>
      <c r="AG293" s="18">
        <v>7.2015139631408889E-2</v>
      </c>
      <c r="AH293" s="18">
        <v>0.13027221587896426</v>
      </c>
      <c r="AI293" s="18">
        <v>1.4225279564600627E-2</v>
      </c>
      <c r="AJ293" s="18">
        <v>2.8477371359890508E-2</v>
      </c>
      <c r="AK293" s="18">
        <v>9.4511270232319235E-3</v>
      </c>
      <c r="AL293" s="18">
        <v>0.111086871664293</v>
      </c>
      <c r="AM293" s="18">
        <v>6.0469058963395092E-2</v>
      </c>
      <c r="AN293" s="18">
        <v>3.2799406943382743E-2</v>
      </c>
      <c r="AO293" s="18">
        <v>6.8369747619526924E-2</v>
      </c>
      <c r="AP293" s="18">
        <v>2.5199623145120739E-2</v>
      </c>
      <c r="AQ293" s="18">
        <v>5.0265229776382793E-2</v>
      </c>
      <c r="AR293" s="18">
        <v>2.5347197225717849E-3</v>
      </c>
      <c r="AS293" s="18">
        <v>1.2639177969115661E-2</v>
      </c>
      <c r="AT293" s="18">
        <v>4.4507086942603422E-3</v>
      </c>
      <c r="AU293" s="18">
        <v>2.1647246336168349E-4</v>
      </c>
      <c r="AV293" s="1"/>
      <c r="AW293" s="1"/>
      <c r="AX293" s="1"/>
      <c r="AY293" s="1"/>
      <c r="AZ293" s="1"/>
      <c r="BA293" s="1"/>
      <c r="BB293" s="1"/>
      <c r="BC293" s="1"/>
    </row>
    <row r="294" spans="1:55" ht="12.75">
      <c r="A294" s="1" t="s">
        <v>33</v>
      </c>
      <c r="B294" s="18">
        <v>0</v>
      </c>
      <c r="C294" s="18">
        <v>0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0.28867156920865822</v>
      </c>
      <c r="AA294" s="18">
        <v>2.9312282520407445E-2</v>
      </c>
      <c r="AB294" s="18">
        <v>5.9140269675220895E-3</v>
      </c>
      <c r="AC294" s="18">
        <v>2.5832126372625514E-3</v>
      </c>
      <c r="AD294" s="18">
        <v>2.2571259839567481E-2</v>
      </c>
      <c r="AE294" s="18">
        <v>5.0667316052374041E-3</v>
      </c>
      <c r="AF294" s="18">
        <v>1.5211799032460451E-3</v>
      </c>
      <c r="AG294" s="18">
        <v>5.0991597506190131E-2</v>
      </c>
      <c r="AH294" s="18">
        <v>0.16398498506691353</v>
      </c>
      <c r="AI294" s="18">
        <v>1.7986538606518974E-2</v>
      </c>
      <c r="AJ294" s="18">
        <v>3.5846947760030112E-2</v>
      </c>
      <c r="AK294" s="18">
        <v>1.1896956793996247E-2</v>
      </c>
      <c r="AL294" s="18">
        <v>7.8307443886865072E-2</v>
      </c>
      <c r="AM294" s="18">
        <v>7.6457482512436878E-2</v>
      </c>
      <c r="AN294" s="18">
        <v>4.1287470405903734E-2</v>
      </c>
      <c r="AO294" s="18">
        <v>4.8410413005631391E-2</v>
      </c>
      <c r="AP294" s="18">
        <v>3.1720960584441453E-2</v>
      </c>
      <c r="AQ294" s="18">
        <v>6.2284578801848095E-2</v>
      </c>
      <c r="AR294" s="18">
        <v>3.1906724933652066E-3</v>
      </c>
      <c r="AS294" s="18">
        <v>1.5910034204447532E-2</v>
      </c>
      <c r="AT294" s="18">
        <v>5.8179752633623419E-3</v>
      </c>
      <c r="AU294" s="18">
        <v>2.6568042614801598E-4</v>
      </c>
      <c r="AV294" s="1"/>
      <c r="AW294" s="1"/>
      <c r="AX294" s="1"/>
      <c r="AY294" s="1"/>
      <c r="AZ294" s="1"/>
      <c r="BA294" s="1"/>
      <c r="BB294" s="1"/>
      <c r="BC294" s="1"/>
    </row>
    <row r="295" spans="1:55" ht="12.75">
      <c r="A295" s="1" t="s">
        <v>34</v>
      </c>
      <c r="B295" s="18">
        <v>0</v>
      </c>
      <c r="C295" s="18">
        <v>0</v>
      </c>
      <c r="D295" s="18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0.30248453429660338</v>
      </c>
      <c r="AA295" s="18">
        <v>2.3036158752129308E-2</v>
      </c>
      <c r="AB295" s="18">
        <v>4.6271036244904433E-3</v>
      </c>
      <c r="AC295" s="18">
        <v>3.625204868169982E-3</v>
      </c>
      <c r="AD295" s="18">
        <v>3.1535062677055248E-2</v>
      </c>
      <c r="AE295" s="18">
        <v>6.9682925128735579E-3</v>
      </c>
      <c r="AF295" s="18">
        <v>2.1252913631275663E-3</v>
      </c>
      <c r="AG295" s="18">
        <v>3.9895557956562355E-2</v>
      </c>
      <c r="AH295" s="18">
        <v>0.12887376294688038</v>
      </c>
      <c r="AI295" s="18">
        <v>2.5129595172420766E-2</v>
      </c>
      <c r="AJ295" s="18">
        <v>5.0306555354424014E-2</v>
      </c>
      <c r="AK295" s="18">
        <v>1.6361923506642877E-2</v>
      </c>
      <c r="AL295" s="18">
        <v>6.1540847513167553E-2</v>
      </c>
      <c r="AM295" s="18">
        <v>5.9819932576489383E-2</v>
      </c>
      <c r="AN295" s="18">
        <v>5.7941625304418792E-2</v>
      </c>
      <c r="AO295" s="18">
        <v>3.8649033434697784E-2</v>
      </c>
      <c r="AP295" s="18">
        <v>2.4929108925055236E-2</v>
      </c>
      <c r="AQ295" s="18">
        <v>8.7019869971418654E-2</v>
      </c>
      <c r="AR295" s="18">
        <v>4.3881422934591409E-3</v>
      </c>
      <c r="AS295" s="18">
        <v>2.2228441362932793E-2</v>
      </c>
      <c r="AT295" s="18">
        <v>8.1284879925959935E-3</v>
      </c>
      <c r="AU295" s="18">
        <v>3.8546759438479861E-4</v>
      </c>
      <c r="AV295" s="1"/>
      <c r="AW295" s="1"/>
      <c r="AX295" s="1"/>
      <c r="AY295" s="1"/>
      <c r="AZ295" s="1"/>
      <c r="BA295" s="1"/>
      <c r="BB295" s="1"/>
      <c r="BC295" s="1"/>
    </row>
    <row r="296" spans="1:55" ht="12.75">
      <c r="A296" s="1" t="s">
        <v>35</v>
      </c>
      <c r="B296" s="18">
        <v>0</v>
      </c>
      <c r="C296" s="18">
        <v>0</v>
      </c>
      <c r="D296" s="18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0.33274681953503499</v>
      </c>
      <c r="AA296" s="18">
        <v>1.930729753087447E-2</v>
      </c>
      <c r="AB296" s="18">
        <v>3.8175191790099311E-3</v>
      </c>
      <c r="AC296" s="18">
        <v>2.9776253740129081E-3</v>
      </c>
      <c r="AD296" s="18">
        <v>4.6459836105586343E-2</v>
      </c>
      <c r="AE296" s="18">
        <v>1.0220587207388169E-2</v>
      </c>
      <c r="AF296" s="18">
        <v>3.0685169593710933E-3</v>
      </c>
      <c r="AG296" s="18">
        <v>3.2915203552038717E-2</v>
      </c>
      <c r="AH296" s="18">
        <v>0.10585271744624682</v>
      </c>
      <c r="AI296" s="18">
        <v>2.073277784913153E-2</v>
      </c>
      <c r="AJ296" s="18">
        <v>7.3786015032133362E-2</v>
      </c>
      <c r="AK296" s="18">
        <v>2.399848539241314E-2</v>
      </c>
      <c r="AL296" s="18">
        <v>5.1579235324078251E-2</v>
      </c>
      <c r="AM296" s="18">
        <v>4.9353495929751863E-2</v>
      </c>
      <c r="AN296" s="18">
        <v>4.7591366554982827E-2</v>
      </c>
      <c r="AO296" s="18">
        <v>3.1886778071325998E-2</v>
      </c>
      <c r="AP296" s="18">
        <v>2.0893836006887663E-2</v>
      </c>
      <c r="AQ296" s="18">
        <v>7.1794377115862507E-2</v>
      </c>
      <c r="AR296" s="18">
        <v>6.4362095744216466E-3</v>
      </c>
      <c r="AS296" s="18">
        <v>3.2093646304650753E-2</v>
      </c>
      <c r="AT296" s="18">
        <v>1.1922277981162929E-2</v>
      </c>
      <c r="AU296" s="18">
        <v>5.6537597363393727E-4</v>
      </c>
      <c r="AV296" s="1"/>
      <c r="AW296" s="1"/>
      <c r="AX296" s="1"/>
      <c r="AY296" s="1"/>
      <c r="AZ296" s="1"/>
      <c r="BA296" s="1"/>
      <c r="BB296" s="1"/>
      <c r="BC296" s="1"/>
    </row>
    <row r="297" spans="1:55" ht="12.75">
      <c r="A297" s="1" t="s">
        <v>36</v>
      </c>
      <c r="B297" s="18">
        <v>0</v>
      </c>
      <c r="C297" s="18">
        <v>0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0.43078202326731552</v>
      </c>
      <c r="AA297" s="18">
        <v>1.406007620752139E-2</v>
      </c>
      <c r="AB297" s="18">
        <v>2.8241440024987059E-3</v>
      </c>
      <c r="AC297" s="18">
        <v>2.2028030370989378E-3</v>
      </c>
      <c r="AD297" s="18">
        <v>3.3682890933928351E-2</v>
      </c>
      <c r="AE297" s="18">
        <v>1.3231817639402383E-2</v>
      </c>
      <c r="AF297" s="18">
        <v>7.0938852571961223E-3</v>
      </c>
      <c r="AG297" s="18">
        <v>2.4350178831746588E-2</v>
      </c>
      <c r="AH297" s="18">
        <v>7.8308268565539643E-2</v>
      </c>
      <c r="AI297" s="18">
        <v>1.5031045169048591E-2</v>
      </c>
      <c r="AJ297" s="18">
        <v>5.3494082310757654E-2</v>
      </c>
      <c r="AK297" s="18">
        <v>5.5480384815982248E-2</v>
      </c>
      <c r="AL297" s="18">
        <v>5.0081787519116912E-2</v>
      </c>
      <c r="AM297" s="18">
        <v>4.8681311255302853E-2</v>
      </c>
      <c r="AN297" s="18">
        <v>4.6209694513218359E-2</v>
      </c>
      <c r="AO297" s="18">
        <v>1.7200578596358543E-2</v>
      </c>
      <c r="AP297" s="18">
        <v>1.0988925125069202E-2</v>
      </c>
      <c r="AQ297" s="18">
        <v>3.9834310589661207E-2</v>
      </c>
      <c r="AR297" s="18">
        <v>3.5710592041757134E-3</v>
      </c>
      <c r="AS297" s="18">
        <v>3.1656537305849955E-2</v>
      </c>
      <c r="AT297" s="18">
        <v>2.0258263436410438E-2</v>
      </c>
      <c r="AU297" s="18">
        <v>9.7593241680100516E-4</v>
      </c>
      <c r="AV297" s="1"/>
      <c r="AW297" s="1"/>
      <c r="AX297" s="1"/>
      <c r="AY297" s="1"/>
      <c r="AZ297" s="1"/>
      <c r="BA297" s="1"/>
      <c r="BB297" s="1"/>
      <c r="BC297" s="1"/>
    </row>
    <row r="298" spans="1:55" ht="12.75">
      <c r="A298" s="1" t="s">
        <v>37</v>
      </c>
      <c r="B298" s="18">
        <v>0</v>
      </c>
      <c r="C298" s="18">
        <v>0</v>
      </c>
      <c r="D298" s="18">
        <v>0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0.29310841560772294</v>
      </c>
      <c r="AA298" s="18">
        <v>2.976280868585407E-2</v>
      </c>
      <c r="AB298" s="18">
        <v>3.3627579060718322E-3</v>
      </c>
      <c r="AC298" s="18">
        <v>1.4988093124287472E-3</v>
      </c>
      <c r="AD298" s="18">
        <v>1.3096101324683295E-2</v>
      </c>
      <c r="AE298" s="18">
        <v>2.8938412377097506E-3</v>
      </c>
      <c r="AF298" s="18">
        <v>8.366368024397392E-4</v>
      </c>
      <c r="AG298" s="18">
        <v>5.1775332067920947E-2</v>
      </c>
      <c r="AH298" s="18">
        <v>9.3243031869684356E-2</v>
      </c>
      <c r="AI298" s="18">
        <v>1.0227274111886607E-2</v>
      </c>
      <c r="AJ298" s="18">
        <v>2.0798806242220771E-2</v>
      </c>
      <c r="AK298" s="18">
        <v>9.0598586639507872E-3</v>
      </c>
      <c r="AL298" s="18">
        <v>0.14198396363735435</v>
      </c>
      <c r="AM298" s="18">
        <v>7.7632624584435164E-2</v>
      </c>
      <c r="AN298" s="18">
        <v>4.1922053731511782E-2</v>
      </c>
      <c r="AO298" s="18">
        <v>8.7775848357295252E-2</v>
      </c>
      <c r="AP298" s="18">
        <v>3.2208507834521428E-2</v>
      </c>
      <c r="AQ298" s="18">
        <v>6.3241885092633149E-2</v>
      </c>
      <c r="AR298" s="18">
        <v>3.239712735885763E-3</v>
      </c>
      <c r="AS298" s="18">
        <v>1.6154569467003901E-2</v>
      </c>
      <c r="AT298" s="18">
        <v>5.9073968252704289E-3</v>
      </c>
      <c r="AU298" s="18">
        <v>2.6976390151515453E-4</v>
      </c>
      <c r="AV298" s="1"/>
      <c r="AW298" s="1"/>
      <c r="AX298" s="1"/>
      <c r="AY298" s="1"/>
      <c r="AZ298" s="1"/>
      <c r="BA298" s="1"/>
      <c r="BB298" s="1"/>
      <c r="BC298" s="1"/>
    </row>
    <row r="299" spans="1:55" ht="12.75">
      <c r="A299" s="1" t="s">
        <v>38</v>
      </c>
      <c r="B299" s="18">
        <v>0</v>
      </c>
      <c r="C299" s="18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0.27806618420438889</v>
      </c>
      <c r="AA299" s="18">
        <v>2.1176543051454323E-2</v>
      </c>
      <c r="AB299" s="18">
        <v>4.2535763085286534E-3</v>
      </c>
      <c r="AC299" s="18">
        <v>1.8662317950151534E-3</v>
      </c>
      <c r="AD299" s="18">
        <v>1.6565351382620067E-2</v>
      </c>
      <c r="AE299" s="18">
        <v>3.6604402913274991E-3</v>
      </c>
      <c r="AF299" s="18">
        <v>1.0989704294665497E-3</v>
      </c>
      <c r="AG299" s="18">
        <v>3.667495131109224E-2</v>
      </c>
      <c r="AH299" s="18">
        <v>0.118470306556438</v>
      </c>
      <c r="AI299" s="18">
        <v>1.2936551508688962E-2</v>
      </c>
      <c r="AJ299" s="18">
        <v>2.5897486215036656E-2</v>
      </c>
      <c r="AK299" s="18">
        <v>1.1459879434679687E-2</v>
      </c>
      <c r="AL299" s="18">
        <v>0.10102304356818399</v>
      </c>
      <c r="AM299" s="18">
        <v>9.8198057048653503E-2</v>
      </c>
      <c r="AN299" s="18">
        <v>5.3264232806037759E-2</v>
      </c>
      <c r="AO299" s="18">
        <v>6.2175843905174312E-2</v>
      </c>
      <c r="AP299" s="18">
        <v>4.092264827053297E-2</v>
      </c>
      <c r="AQ299" s="18">
        <v>7.999510867285417E-2</v>
      </c>
      <c r="AR299" s="18">
        <v>4.0339053569317671E-3</v>
      </c>
      <c r="AS299" s="18">
        <v>2.0434029412363032E-2</v>
      </c>
      <c r="AT299" s="18">
        <v>7.4723081122423556E-3</v>
      </c>
      <c r="AU299" s="18">
        <v>3.543503582894739E-4</v>
      </c>
      <c r="AV299" s="1"/>
      <c r="AW299" s="1"/>
      <c r="AX299" s="1"/>
      <c r="AY299" s="1"/>
      <c r="AZ299" s="1"/>
      <c r="BA299" s="1"/>
      <c r="BB299" s="1"/>
      <c r="BC299" s="1"/>
    </row>
    <row r="300" spans="1:55" ht="12.75">
      <c r="A300" s="1" t="s">
        <v>39</v>
      </c>
      <c r="B300" s="18">
        <v>0</v>
      </c>
      <c r="C300" s="18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0.29029227356184928</v>
      </c>
      <c r="AA300" s="18">
        <v>1.6843915456215212E-2</v>
      </c>
      <c r="AB300" s="18">
        <v>3.3304490284514201E-3</v>
      </c>
      <c r="AC300" s="18">
        <v>2.5977157072320208E-3</v>
      </c>
      <c r="AD300" s="18">
        <v>2.2697982880493454E-2</v>
      </c>
      <c r="AE300" s="18">
        <v>5.0951780296344092E-3</v>
      </c>
      <c r="AF300" s="18">
        <v>1.5297203455831136E-3</v>
      </c>
      <c r="AG300" s="18">
        <v>2.8715614133364622E-2</v>
      </c>
      <c r="AH300" s="18">
        <v>9.2347166693010685E-2</v>
      </c>
      <c r="AI300" s="18">
        <v>1.8087521399865532E-2</v>
      </c>
      <c r="AJ300" s="18">
        <v>3.6048205211335616E-2</v>
      </c>
      <c r="AK300" s="18">
        <v>1.5702422557349778E-2</v>
      </c>
      <c r="AL300" s="18">
        <v>7.874708959060589E-2</v>
      </c>
      <c r="AM300" s="18">
        <v>7.6886741878302481E-2</v>
      </c>
      <c r="AN300" s="18">
        <v>7.4141558708565397E-2</v>
      </c>
      <c r="AO300" s="18">
        <v>4.8682206197157268E-2</v>
      </c>
      <c r="AP300" s="18">
        <v>3.1899053283516526E-2</v>
      </c>
      <c r="AQ300" s="18">
        <v>0.11184690441134836</v>
      </c>
      <c r="AR300" s="18">
        <v>5.6150256014172962E-3</v>
      </c>
      <c r="AS300" s="18">
        <v>2.7998877842575352E-2</v>
      </c>
      <c r="AT300" s="18">
        <v>1.0401136774272783E-2</v>
      </c>
      <c r="AU300" s="18">
        <v>4.9324070785343487E-4</v>
      </c>
      <c r="AV300" s="1"/>
      <c r="AW300" s="1"/>
      <c r="AX300" s="1"/>
      <c r="AY300" s="1"/>
      <c r="AZ300" s="1"/>
      <c r="BA300" s="1"/>
      <c r="BB300" s="1"/>
      <c r="BC300" s="1"/>
    </row>
    <row r="301" spans="1:55" ht="12.75">
      <c r="A301" s="1" t="s">
        <v>40</v>
      </c>
      <c r="B301" s="18">
        <v>0</v>
      </c>
      <c r="C301" s="18">
        <v>0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0.31120168519202251</v>
      </c>
      <c r="AA301" s="18">
        <v>2.3700026319309571E-2</v>
      </c>
      <c r="AB301" s="18">
        <v>2.7202570374581778E-3</v>
      </c>
      <c r="AC301" s="18">
        <v>1.1934969084107549E-3</v>
      </c>
      <c r="AD301" s="18">
        <v>1.0428382258924989E-2</v>
      </c>
      <c r="AE301" s="18">
        <v>2.2190096990829561E-3</v>
      </c>
      <c r="AF301" s="18">
        <v>6.8329346084105734E-4</v>
      </c>
      <c r="AG301" s="18">
        <v>4.1045288138877326E-2</v>
      </c>
      <c r="AH301" s="18">
        <v>7.4249118513269333E-2</v>
      </c>
      <c r="AI301" s="18">
        <v>8.273213580626727E-3</v>
      </c>
      <c r="AJ301" s="18">
        <v>1.6562020760666242E-2</v>
      </c>
      <c r="AK301" s="18">
        <v>4.0079641947179546E-3</v>
      </c>
      <c r="AL301" s="18">
        <v>0.1130613616020907</v>
      </c>
      <c r="AM301" s="18">
        <v>6.1543853371434011E-2</v>
      </c>
      <c r="AN301" s="18">
        <v>3.3382393015500729E-2</v>
      </c>
      <c r="AO301" s="18">
        <v>0.12425887702707079</v>
      </c>
      <c r="AP301" s="18">
        <v>4.5799157998116825E-2</v>
      </c>
      <c r="AQ301" s="18">
        <v>8.9527652193093471E-2</v>
      </c>
      <c r="AR301" s="18">
        <v>4.51460197713059E-3</v>
      </c>
      <c r="AS301" s="18">
        <v>2.2869031725614476E-2</v>
      </c>
      <c r="AT301" s="18">
        <v>8.362738833049152E-3</v>
      </c>
      <c r="AU301" s="18">
        <v>3.9657619269168481E-4</v>
      </c>
      <c r="AV301" s="1"/>
      <c r="AW301" s="1"/>
      <c r="AX301" s="1"/>
      <c r="AY301" s="1"/>
      <c r="AZ301" s="1"/>
      <c r="BA301" s="1"/>
      <c r="BB301" s="1"/>
      <c r="BC301" s="1"/>
    </row>
    <row r="302" spans="1:55" ht="12.75">
      <c r="A302" s="1" t="s">
        <v>41</v>
      </c>
      <c r="B302" s="18">
        <v>0</v>
      </c>
      <c r="C302" s="18">
        <v>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0.29541164034136863</v>
      </c>
      <c r="AA302" s="18">
        <v>1.7140961533830528E-2</v>
      </c>
      <c r="AB302" s="18">
        <v>3.3891822145191643E-3</v>
      </c>
      <c r="AC302" s="18">
        <v>1.510586847619086E-3</v>
      </c>
      <c r="AD302" s="18">
        <v>1.3199009541845198E-2</v>
      </c>
      <c r="AE302" s="18">
        <v>2.9165808328869059E-3</v>
      </c>
      <c r="AF302" s="18">
        <v>8.4321103393173553E-4</v>
      </c>
      <c r="AG302" s="18">
        <v>2.9222020174573024E-2</v>
      </c>
      <c r="AH302" s="18">
        <v>9.3975728871225891E-2</v>
      </c>
      <c r="AI302" s="18">
        <v>1.0307639292270226E-2</v>
      </c>
      <c r="AJ302" s="18">
        <v>2.0962241757601877E-2</v>
      </c>
      <c r="AK302" s="18">
        <v>4.9459856215068173E-3</v>
      </c>
      <c r="AL302" s="18">
        <v>8.0135811479368421E-2</v>
      </c>
      <c r="AM302" s="18">
        <v>7.8242656134399263E-2</v>
      </c>
      <c r="AN302" s="18">
        <v>4.2251474198131432E-2</v>
      </c>
      <c r="AO302" s="18">
        <v>8.8465584626157029E-2</v>
      </c>
      <c r="AP302" s="18">
        <v>5.7967142785570962E-2</v>
      </c>
      <c r="AQ302" s="18">
        <v>0.11381934866489317</v>
      </c>
      <c r="AR302" s="18">
        <v>5.714047787496671E-3</v>
      </c>
      <c r="AS302" s="18">
        <v>2.849264408489513E-2</v>
      </c>
      <c r="AT302" s="18">
        <v>1.0584563061917686E-2</v>
      </c>
      <c r="AU302" s="18">
        <v>5.0193911399118375E-4</v>
      </c>
      <c r="AV302" s="1"/>
      <c r="AW302" s="1"/>
      <c r="AX302" s="1"/>
      <c r="AY302" s="1"/>
      <c r="AZ302" s="1"/>
      <c r="BA302" s="1"/>
      <c r="BB302" s="1"/>
      <c r="BC302" s="1"/>
    </row>
    <row r="303" spans="1:55" ht="12.75">
      <c r="A303" s="1" t="s">
        <v>42</v>
      </c>
      <c r="B303" s="18">
        <v>0</v>
      </c>
      <c r="C303" s="18">
        <v>0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0.30362742965992412</v>
      </c>
      <c r="AA303" s="18">
        <v>1.321325579723891E-2</v>
      </c>
      <c r="AB303" s="18">
        <v>2.6540494206774914E-3</v>
      </c>
      <c r="AC303" s="18">
        <v>2.0377852297695314E-3</v>
      </c>
      <c r="AD303" s="18">
        <v>1.8088121991926172E-2</v>
      </c>
      <c r="AE303" s="18">
        <v>3.9969264161314379E-3</v>
      </c>
      <c r="AF303" s="18">
        <v>1.1999933315369484E-3</v>
      </c>
      <c r="AG303" s="18">
        <v>2.2883598699149538E-2</v>
      </c>
      <c r="AH303" s="18">
        <v>7.2441988849734421E-2</v>
      </c>
      <c r="AI303" s="18">
        <v>1.4125744539865724E-2</v>
      </c>
      <c r="AJ303" s="18">
        <v>2.8278113703840972E-2</v>
      </c>
      <c r="AK303" s="18">
        <v>7.038747745047068E-3</v>
      </c>
      <c r="AL303" s="18">
        <v>6.1773370969089636E-2</v>
      </c>
      <c r="AM303" s="18">
        <v>6.0045953796829823E-2</v>
      </c>
      <c r="AN303" s="18">
        <v>5.8160549604326151E-2</v>
      </c>
      <c r="AO303" s="18">
        <v>6.7891360921429028E-2</v>
      </c>
      <c r="AP303" s="18">
        <v>4.4684464401201898E-2</v>
      </c>
      <c r="AQ303" s="18">
        <v>0.15597975417512674</v>
      </c>
      <c r="AR303" s="18">
        <v>7.8655754880355786E-3</v>
      </c>
      <c r="AS303" s="18">
        <v>3.9046749716044805E-2</v>
      </c>
      <c r="AT303" s="18">
        <v>1.4278600601571599E-2</v>
      </c>
      <c r="AU303" s="18">
        <v>6.8786494150246827E-4</v>
      </c>
      <c r="AV303" s="1"/>
      <c r="AW303" s="1"/>
      <c r="AX303" s="1"/>
      <c r="AY303" s="1"/>
      <c r="AZ303" s="1"/>
      <c r="BA303" s="1"/>
      <c r="BB303" s="1"/>
      <c r="BC303" s="1"/>
    </row>
    <row r="304" spans="1:55" ht="12.75">
      <c r="A304" s="1" t="s">
        <v>43</v>
      </c>
      <c r="B304" s="18">
        <v>0</v>
      </c>
      <c r="C304" s="18">
        <v>0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8">
        <v>0</v>
      </c>
      <c r="Z304" s="18">
        <v>0.33837602068456002</v>
      </c>
      <c r="AA304" s="18">
        <v>1.1044083505477417E-2</v>
      </c>
      <c r="AB304" s="18">
        <v>2.2183437511102467E-3</v>
      </c>
      <c r="AC304" s="18">
        <v>1.7302851228377973E-3</v>
      </c>
      <c r="AD304" s="18">
        <v>2.6457656038961903E-2</v>
      </c>
      <c r="AE304" s="18">
        <v>5.9391386659822937E-3</v>
      </c>
      <c r="AF304" s="18">
        <v>1.7831018268157262E-3</v>
      </c>
      <c r="AG304" s="18">
        <v>1.9126881278727147E-2</v>
      </c>
      <c r="AH304" s="18">
        <v>6.1510552606004167E-2</v>
      </c>
      <c r="AI304" s="18">
        <v>1.1806772279994628E-2</v>
      </c>
      <c r="AJ304" s="18">
        <v>4.2019197006403636E-2</v>
      </c>
      <c r="AK304" s="18">
        <v>1.0459061423794299E-2</v>
      </c>
      <c r="AL304" s="18">
        <v>5.2451820345878447E-2</v>
      </c>
      <c r="AM304" s="18">
        <v>5.0188427294111861E-2</v>
      </c>
      <c r="AN304" s="18">
        <v>4.8396487324260593E-2</v>
      </c>
      <c r="AO304" s="18">
        <v>5.6745882379227744E-2</v>
      </c>
      <c r="AP304" s="18">
        <v>3.7182783341911239E-2</v>
      </c>
      <c r="AQ304" s="18">
        <v>0.13037312352901784</v>
      </c>
      <c r="AR304" s="18">
        <v>1.1687666633705284E-2</v>
      </c>
      <c r="AS304" s="18">
        <v>5.82796185754271E-2</v>
      </c>
      <c r="AT304" s="18">
        <v>2.1216950251236055E-2</v>
      </c>
      <c r="AU304" s="18">
        <v>1.0061461345548426E-3</v>
      </c>
      <c r="AV304" s="1"/>
      <c r="AW304" s="1"/>
      <c r="AX304" s="1"/>
      <c r="AY304" s="1"/>
      <c r="AZ304" s="1"/>
      <c r="BA304" s="1"/>
      <c r="BB304" s="1"/>
      <c r="BC304" s="1"/>
    </row>
    <row r="305" spans="1:55" ht="12.75">
      <c r="A305" s="1" t="s">
        <v>44</v>
      </c>
      <c r="B305" s="18">
        <v>0</v>
      </c>
      <c r="C305" s="18">
        <v>0</v>
      </c>
      <c r="D305" s="18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0.37885711555564006</v>
      </c>
      <c r="AA305" s="18">
        <v>8.9305128262812238E-3</v>
      </c>
      <c r="AB305" s="18">
        <v>1.8627989207603496E-3</v>
      </c>
      <c r="AC305" s="18">
        <v>1.4529638419729983E-3</v>
      </c>
      <c r="AD305" s="18">
        <v>2.2569811071928309E-2</v>
      </c>
      <c r="AE305" s="18">
        <v>8.7276766328376349E-3</v>
      </c>
      <c r="AF305" s="18">
        <v>2.6618939623547747E-3</v>
      </c>
      <c r="AG305" s="18">
        <v>1.6061322230016079E-2</v>
      </c>
      <c r="AH305" s="18">
        <v>5.1651954730862079E-2</v>
      </c>
      <c r="AI305" s="18">
        <v>1.0071815104722121E-2</v>
      </c>
      <c r="AJ305" s="18">
        <v>3.5284574266531324E-2</v>
      </c>
      <c r="AK305" s="18">
        <v>1.5613753537348028E-2</v>
      </c>
      <c r="AL305" s="18">
        <v>4.404510990837969E-2</v>
      </c>
      <c r="AM305" s="18">
        <v>4.2813441990372139E-2</v>
      </c>
      <c r="AN305" s="18">
        <v>4.0639744994933454E-2</v>
      </c>
      <c r="AO305" s="18">
        <v>4.8407305716084398E-2</v>
      </c>
      <c r="AP305" s="18">
        <v>3.122331633477118E-2</v>
      </c>
      <c r="AQ305" s="18">
        <v>0.10899101671449896</v>
      </c>
      <c r="AR305" s="18">
        <v>9.8144269933713012E-3</v>
      </c>
      <c r="AS305" s="18">
        <v>8.7002414826363603E-2</v>
      </c>
      <c r="AT305" s="18">
        <v>3.1815009999857466E-2</v>
      </c>
      <c r="AU305" s="18">
        <v>1.5020198401125371E-3</v>
      </c>
      <c r="AV305" s="1"/>
      <c r="AW305" s="1"/>
      <c r="AX305" s="1"/>
      <c r="AY305" s="1"/>
      <c r="AZ305" s="1"/>
      <c r="BA305" s="1"/>
      <c r="BB305" s="1"/>
      <c r="BC305" s="1"/>
    </row>
    <row r="306" spans="1:55" ht="12.75">
      <c r="A306" s="1" t="s">
        <v>45</v>
      </c>
      <c r="B306" s="18">
        <v>0</v>
      </c>
      <c r="C306" s="18">
        <v>0</v>
      </c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0.43275264646422906</v>
      </c>
      <c r="AA306" s="18">
        <v>7.8468857664754418E-3</v>
      </c>
      <c r="AB306" s="18">
        <v>1.5367425234675141E-3</v>
      </c>
      <c r="AC306" s="18">
        <v>1.2447448959256222E-3</v>
      </c>
      <c r="AD306" s="18">
        <v>1.9335413808811385E-2</v>
      </c>
      <c r="AE306" s="18">
        <v>7.5956268125093682E-3</v>
      </c>
      <c r="AF306" s="18">
        <v>3.9907483916563589E-3</v>
      </c>
      <c r="AG306" s="18">
        <v>1.3250016724244798E-2</v>
      </c>
      <c r="AH306" s="18">
        <v>4.4249901586344294E-2</v>
      </c>
      <c r="AI306" s="18">
        <v>8.6284600360636027E-3</v>
      </c>
      <c r="AJ306" s="18">
        <v>3.0707881334474423E-2</v>
      </c>
      <c r="AK306" s="18">
        <v>2.3408356117149406E-2</v>
      </c>
      <c r="AL306" s="18">
        <v>3.7733165936525447E-2</v>
      </c>
      <c r="AM306" s="18">
        <v>3.6678003853253364E-2</v>
      </c>
      <c r="AN306" s="18">
        <v>3.5368443369641338E-2</v>
      </c>
      <c r="AO306" s="18">
        <v>4.1470231381523275E-2</v>
      </c>
      <c r="AP306" s="18">
        <v>2.7173401204570239E-2</v>
      </c>
      <c r="AQ306" s="18">
        <v>9.3371911838421348E-2</v>
      </c>
      <c r="AR306" s="18">
        <v>8.3705885766884505E-3</v>
      </c>
      <c r="AS306" s="18">
        <v>7.4534416246218149E-2</v>
      </c>
      <c r="AT306" s="18">
        <v>4.8454608028259731E-2</v>
      </c>
      <c r="AU306" s="18">
        <v>2.2978051035474983E-3</v>
      </c>
      <c r="AV306" s="1"/>
      <c r="AW306" s="1"/>
      <c r="AX306" s="1"/>
      <c r="AY306" s="1"/>
      <c r="AZ306" s="1"/>
      <c r="BA306" s="1"/>
      <c r="BB306" s="1"/>
      <c r="BC306" s="1"/>
    </row>
    <row r="307" spans="1:55" ht="12.75">
      <c r="A307" s="1" t="s">
        <v>46</v>
      </c>
      <c r="B307" s="18">
        <v>0</v>
      </c>
      <c r="C307" s="18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0.50373806951899702</v>
      </c>
      <c r="AA307" s="18">
        <v>7.3072229506370755E-3</v>
      </c>
      <c r="AB307" s="18">
        <v>1.3760138258481058E-3</v>
      </c>
      <c r="AC307" s="18">
        <v>1.0464446027493182E-3</v>
      </c>
      <c r="AD307" s="18">
        <v>1.6880285028262738E-2</v>
      </c>
      <c r="AE307" s="18">
        <v>6.6311663578176513E-3</v>
      </c>
      <c r="AF307" s="18">
        <v>3.5393220050632512E-3</v>
      </c>
      <c r="AG307" s="18">
        <v>1.1864190602431057E-2</v>
      </c>
      <c r="AH307" s="18">
        <v>3.7200450340296363E-2</v>
      </c>
      <c r="AI307" s="18">
        <v>7.5328548022775129E-3</v>
      </c>
      <c r="AJ307" s="18">
        <v>2.6808724895444204E-2</v>
      </c>
      <c r="AK307" s="18">
        <v>2.0760444351992102E-2</v>
      </c>
      <c r="AL307" s="18">
        <v>3.1721895762070171E-2</v>
      </c>
      <c r="AM307" s="18">
        <v>3.2020786595655285E-2</v>
      </c>
      <c r="AN307" s="18">
        <v>3.0877508544112024E-2</v>
      </c>
      <c r="AO307" s="18">
        <v>3.6204517411937004E-2</v>
      </c>
      <c r="AP307" s="18">
        <v>2.3723038051114829E-2</v>
      </c>
      <c r="AQ307" s="18">
        <v>8.2809846623126168E-2</v>
      </c>
      <c r="AR307" s="18">
        <v>7.3077267663353507E-3</v>
      </c>
      <c r="AS307" s="18">
        <v>6.4781150849850311E-2</v>
      </c>
      <c r="AT307" s="18">
        <v>4.2302047555715233E-2</v>
      </c>
      <c r="AU307" s="18">
        <v>3.5662925582673642E-3</v>
      </c>
      <c r="AV307" s="1"/>
      <c r="AW307" s="1"/>
      <c r="AX307" s="1"/>
      <c r="AY307" s="1"/>
      <c r="AZ307" s="1"/>
      <c r="BA307" s="1"/>
      <c r="BB307" s="1"/>
      <c r="BC307" s="1"/>
    </row>
    <row r="308" spans="1:5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ht="12.75">
      <c r="A314" s="4">
        <v>0</v>
      </c>
      <c r="B314" s="4">
        <v>1</v>
      </c>
      <c r="C314" s="18">
        <v>2</v>
      </c>
      <c r="D314" s="4">
        <v>3</v>
      </c>
      <c r="E314" s="18">
        <v>4</v>
      </c>
      <c r="F314" s="4">
        <v>5</v>
      </c>
      <c r="G314" s="18">
        <v>6</v>
      </c>
      <c r="H314" s="4">
        <v>7</v>
      </c>
      <c r="I314" s="18">
        <v>8</v>
      </c>
      <c r="J314" s="4">
        <v>9</v>
      </c>
      <c r="K314" s="18">
        <v>10</v>
      </c>
      <c r="L314" s="4">
        <v>11</v>
      </c>
      <c r="M314" s="18">
        <v>12</v>
      </c>
      <c r="N314" s="4">
        <v>13</v>
      </c>
      <c r="O314" s="18">
        <v>14</v>
      </c>
      <c r="P314" s="4">
        <v>15</v>
      </c>
      <c r="Q314" s="18">
        <v>16</v>
      </c>
      <c r="R314" s="4">
        <v>17</v>
      </c>
      <c r="S314" s="18">
        <v>18</v>
      </c>
      <c r="T314" s="4">
        <v>19</v>
      </c>
      <c r="U314" s="18">
        <v>20</v>
      </c>
      <c r="V314" s="4">
        <v>21</v>
      </c>
      <c r="W314" s="18">
        <v>22</v>
      </c>
      <c r="X314" s="4">
        <v>23</v>
      </c>
      <c r="Y314" s="18">
        <v>24</v>
      </c>
      <c r="Z314" s="4">
        <v>25</v>
      </c>
      <c r="AA314" s="18">
        <v>26</v>
      </c>
      <c r="AB314" s="4">
        <v>27</v>
      </c>
      <c r="AC314" s="18">
        <v>28</v>
      </c>
      <c r="AD314" s="4">
        <v>29</v>
      </c>
      <c r="AE314" s="18">
        <v>30</v>
      </c>
      <c r="AF314" s="4">
        <v>31</v>
      </c>
      <c r="AG314" s="18">
        <v>32</v>
      </c>
      <c r="AH314" s="4">
        <v>33</v>
      </c>
      <c r="AI314" s="18">
        <v>34</v>
      </c>
      <c r="AJ314" s="4">
        <v>35</v>
      </c>
      <c r="AK314" s="18">
        <v>36</v>
      </c>
      <c r="AL314" s="4">
        <v>37</v>
      </c>
      <c r="AM314" s="18">
        <v>38</v>
      </c>
      <c r="AN314" s="4">
        <v>39</v>
      </c>
      <c r="AO314" s="18">
        <v>40</v>
      </c>
      <c r="AP314" s="4">
        <v>41</v>
      </c>
      <c r="AQ314" s="18">
        <v>42</v>
      </c>
      <c r="AR314" s="4">
        <v>43</v>
      </c>
      <c r="AS314" s="18">
        <v>44</v>
      </c>
      <c r="AT314" s="4">
        <v>45</v>
      </c>
      <c r="AU314" s="18">
        <v>46</v>
      </c>
      <c r="AV314" s="1"/>
      <c r="AW314" s="1"/>
      <c r="AX314" s="1"/>
      <c r="AY314" s="1"/>
      <c r="AZ314" s="1"/>
      <c r="BA314" s="1"/>
      <c r="BB314" s="1"/>
      <c r="BC314" s="1"/>
    </row>
    <row r="315" spans="1:55" ht="12.75">
      <c r="A315" s="1"/>
      <c r="B315" s="1" t="s">
        <v>72</v>
      </c>
      <c r="C315" s="1" t="s">
        <v>73</v>
      </c>
      <c r="D315" s="1" t="s">
        <v>74</v>
      </c>
      <c r="E315" s="1" t="s">
        <v>75</v>
      </c>
      <c r="F315" s="1" t="s">
        <v>76</v>
      </c>
      <c r="G315" s="1" t="s">
        <v>77</v>
      </c>
      <c r="H315" s="1" t="s">
        <v>78</v>
      </c>
      <c r="I315" s="1" t="s">
        <v>79</v>
      </c>
      <c r="J315" s="1" t="s">
        <v>80</v>
      </c>
      <c r="K315" s="1" t="s">
        <v>81</v>
      </c>
      <c r="L315" s="1" t="s">
        <v>82</v>
      </c>
      <c r="M315" s="1" t="s">
        <v>83</v>
      </c>
      <c r="N315" s="1" t="s">
        <v>84</v>
      </c>
      <c r="O315" s="1" t="s">
        <v>85</v>
      </c>
      <c r="P315" s="1" t="s">
        <v>86</v>
      </c>
      <c r="Q315" s="1" t="s">
        <v>87</v>
      </c>
      <c r="R315" s="1" t="s">
        <v>88</v>
      </c>
      <c r="S315" s="1" t="s">
        <v>89</v>
      </c>
      <c r="T315" s="1" t="s">
        <v>90</v>
      </c>
      <c r="U315" s="1" t="s">
        <v>91</v>
      </c>
      <c r="V315" s="1" t="s">
        <v>92</v>
      </c>
      <c r="W315" s="1" t="s">
        <v>93</v>
      </c>
      <c r="X315" s="1" t="s">
        <v>94</v>
      </c>
      <c r="Y315" s="1" t="s">
        <v>95</v>
      </c>
      <c r="Z315" s="1" t="s">
        <v>96</v>
      </c>
      <c r="AA315" s="1" t="s">
        <v>97</v>
      </c>
      <c r="AB315" s="1" t="s">
        <v>98</v>
      </c>
      <c r="AC315" s="1" t="s">
        <v>99</v>
      </c>
      <c r="AD315" s="1" t="s">
        <v>100</v>
      </c>
      <c r="AE315" s="1" t="s">
        <v>101</v>
      </c>
      <c r="AF315" s="1" t="s">
        <v>102</v>
      </c>
      <c r="AG315" s="1" t="s">
        <v>103</v>
      </c>
      <c r="AH315" s="1" t="s">
        <v>104</v>
      </c>
      <c r="AI315" s="1" t="s">
        <v>105</v>
      </c>
      <c r="AJ315" s="1" t="s">
        <v>106</v>
      </c>
      <c r="AK315" s="1" t="s">
        <v>107</v>
      </c>
      <c r="AL315" s="1" t="s">
        <v>108</v>
      </c>
      <c r="AM315" s="1" t="s">
        <v>109</v>
      </c>
      <c r="AN315" s="1" t="s">
        <v>110</v>
      </c>
      <c r="AO315" s="1" t="s">
        <v>111</v>
      </c>
      <c r="AP315" s="1" t="s">
        <v>112</v>
      </c>
      <c r="AQ315" s="1" t="s">
        <v>113</v>
      </c>
      <c r="AR315" s="1" t="s">
        <v>114</v>
      </c>
      <c r="AS315" s="1" t="s">
        <v>115</v>
      </c>
      <c r="AT315" s="1" t="s">
        <v>116</v>
      </c>
      <c r="AU315" s="1" t="s">
        <v>117</v>
      </c>
      <c r="AV315" s="1"/>
      <c r="AW315" s="1"/>
      <c r="AX315" s="1"/>
      <c r="AY315" s="1"/>
      <c r="AZ315" s="1"/>
      <c r="BA315" s="1"/>
      <c r="BB315" s="1"/>
      <c r="BC315" s="1"/>
    </row>
    <row r="316" spans="1:55" ht="12.75">
      <c r="A316" s="1"/>
      <c r="B316" s="1"/>
      <c r="C316" s="1"/>
      <c r="D316" s="1" t="s">
        <v>118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8">
        <v>1</v>
      </c>
      <c r="AF320" s="18">
        <v>2</v>
      </c>
      <c r="AG320" s="18">
        <v>3</v>
      </c>
      <c r="AH320" s="18">
        <v>4</v>
      </c>
      <c r="AI320" s="18">
        <v>5</v>
      </c>
      <c r="AJ320" s="18">
        <v>6</v>
      </c>
      <c r="AK320" s="18">
        <v>7</v>
      </c>
      <c r="AL320" s="18">
        <v>8</v>
      </c>
      <c r="AM320" s="18">
        <v>9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ht="12.75">
      <c r="A321" s="20" t="s">
        <v>119</v>
      </c>
      <c r="B321" s="20"/>
      <c r="C321" s="1"/>
      <c r="D321" s="1" t="s">
        <v>120</v>
      </c>
      <c r="E321" s="1" t="s">
        <v>121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 t="s">
        <v>120</v>
      </c>
      <c r="R321" s="20" t="s">
        <v>121</v>
      </c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1"/>
      <c r="AD321" s="1" t="s">
        <v>120</v>
      </c>
      <c r="AE321" s="20" t="s">
        <v>121</v>
      </c>
      <c r="AF321" s="20"/>
      <c r="AG321" s="20"/>
      <c r="AH321" s="20"/>
      <c r="AI321" s="20"/>
      <c r="AJ321" s="20"/>
      <c r="AK321" s="20"/>
      <c r="AL321" s="20"/>
      <c r="AM321" s="2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ht="12.75">
      <c r="A322" s="18" t="s">
        <v>122</v>
      </c>
      <c r="B322" s="1">
        <v>0.35317982739505271</v>
      </c>
      <c r="C322" s="1"/>
      <c r="D322" s="1"/>
      <c r="E322" s="4">
        <v>9.1485278329939468E-2</v>
      </c>
      <c r="F322" s="4">
        <v>0.76803456293628181</v>
      </c>
      <c r="G322" s="4">
        <v>0.76803456293628181</v>
      </c>
      <c r="H322" s="1"/>
      <c r="I322" s="1"/>
      <c r="J322" s="1"/>
      <c r="K322" s="1"/>
      <c r="L322" s="1"/>
      <c r="M322" s="1"/>
      <c r="N322" s="1"/>
      <c r="O322" s="1">
        <v>1.627554404202503</v>
      </c>
      <c r="P322" s="1"/>
      <c r="Q322" s="1"/>
      <c r="R322" s="1">
        <v>5.6210273582078502E-2</v>
      </c>
      <c r="S322" s="1">
        <v>0.47189486320896079</v>
      </c>
      <c r="T322" s="1">
        <v>0.47189486320896079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1</v>
      </c>
      <c r="AC322" s="1"/>
      <c r="AD322" s="1"/>
      <c r="AE322" s="1">
        <v>5.6210273582078502E-2</v>
      </c>
      <c r="AF322" s="1">
        <v>0.52810513679103932</v>
      </c>
      <c r="AG322" s="1">
        <v>1</v>
      </c>
      <c r="AH322" s="1">
        <v>1</v>
      </c>
      <c r="AI322" s="1">
        <v>1</v>
      </c>
      <c r="AJ322" s="1">
        <v>1</v>
      </c>
      <c r="AK322" s="1">
        <v>1</v>
      </c>
      <c r="AL322" s="1">
        <v>1</v>
      </c>
      <c r="AM322" s="1">
        <v>1</v>
      </c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ht="12.75">
      <c r="A323" s="18" t="s">
        <v>2</v>
      </c>
      <c r="B323" s="1">
        <v>0.76803456293628181</v>
      </c>
      <c r="C323" s="18"/>
      <c r="D323" s="1" t="s">
        <v>2</v>
      </c>
      <c r="E323" s="1" t="s">
        <v>25</v>
      </c>
      <c r="F323" s="1" t="s">
        <v>2</v>
      </c>
      <c r="G323" s="1" t="s">
        <v>123</v>
      </c>
      <c r="H323" s="1"/>
      <c r="I323" s="1"/>
      <c r="J323" s="1"/>
      <c r="K323" s="1"/>
      <c r="L323" s="1"/>
      <c r="M323" s="1"/>
      <c r="N323" s="1"/>
      <c r="O323" s="1"/>
      <c r="P323" s="1"/>
      <c r="Q323" s="1" t="s">
        <v>2</v>
      </c>
      <c r="R323" s="1" t="s">
        <v>25</v>
      </c>
      <c r="S323" s="1" t="s">
        <v>2</v>
      </c>
      <c r="T323" s="1" t="s">
        <v>123</v>
      </c>
      <c r="U323" s="1"/>
      <c r="V323" s="1"/>
      <c r="W323" s="1"/>
      <c r="X323" s="1"/>
      <c r="Y323" s="1"/>
      <c r="Z323" s="1"/>
      <c r="AA323" s="1"/>
      <c r="AB323" s="1"/>
      <c r="AC323" s="1"/>
      <c r="AD323" s="1" t="s">
        <v>2</v>
      </c>
      <c r="AE323" s="1" t="s">
        <v>25</v>
      </c>
      <c r="AF323" s="1" t="s">
        <v>2</v>
      </c>
      <c r="AG323" s="1" t="s">
        <v>123</v>
      </c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ht="12.75">
      <c r="A324" s="18" t="s">
        <v>124</v>
      </c>
      <c r="B324" s="1">
        <v>0.10382128187345807</v>
      </c>
      <c r="C324" s="1"/>
      <c r="D324" s="1"/>
      <c r="E324" s="4">
        <v>9.1485278329939468E-2</v>
      </c>
      <c r="F324" s="4">
        <v>0.49928444196697241</v>
      </c>
      <c r="G324" s="4">
        <v>0.49928444196697241</v>
      </c>
      <c r="H324" s="4">
        <v>0.7463704880775589</v>
      </c>
      <c r="I324" s="1"/>
      <c r="J324" s="1"/>
      <c r="K324" s="1"/>
      <c r="L324" s="1"/>
      <c r="M324" s="1"/>
      <c r="N324" s="1"/>
      <c r="O324" s="1">
        <v>1.8364246503414434</v>
      </c>
      <c r="P324" s="1"/>
      <c r="Q324" s="1"/>
      <c r="R324" s="1">
        <v>4.9817060728807885E-2</v>
      </c>
      <c r="S324" s="1">
        <v>0.27187853412561264</v>
      </c>
      <c r="T324" s="1">
        <v>0.27187853412561264</v>
      </c>
      <c r="U324" s="1">
        <v>0.40642587101996669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1</v>
      </c>
      <c r="AC324" s="1"/>
      <c r="AD324" s="1"/>
      <c r="AE324" s="1">
        <v>4.9817060728807885E-2</v>
      </c>
      <c r="AF324" s="1">
        <v>0.32169559485442051</v>
      </c>
      <c r="AG324" s="1">
        <v>0.59357412898003314</v>
      </c>
      <c r="AH324" s="1">
        <v>0.99999999999999978</v>
      </c>
      <c r="AI324" s="1">
        <v>0.99999999999999978</v>
      </c>
      <c r="AJ324" s="1">
        <v>0.99999999999999978</v>
      </c>
      <c r="AK324" s="1">
        <v>0.99999999999999978</v>
      </c>
      <c r="AL324" s="1">
        <v>0.99999999999999978</v>
      </c>
      <c r="AM324" s="1">
        <v>0.99999999999999978</v>
      </c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ht="12.75">
      <c r="A325" s="18" t="s">
        <v>12</v>
      </c>
      <c r="B325" s="1">
        <v>0.49928444196697241</v>
      </c>
      <c r="C325" s="1"/>
      <c r="D325" s="1" t="s">
        <v>12</v>
      </c>
      <c r="E325" s="1" t="s">
        <v>25</v>
      </c>
      <c r="F325" s="1" t="s">
        <v>12</v>
      </c>
      <c r="G325" s="1" t="s">
        <v>125</v>
      </c>
      <c r="H325" s="1" t="s">
        <v>126</v>
      </c>
      <c r="I325" s="1"/>
      <c r="J325" s="1"/>
      <c r="K325" s="1"/>
      <c r="L325" s="1"/>
      <c r="M325" s="1"/>
      <c r="N325" s="1"/>
      <c r="O325" s="1"/>
      <c r="P325" s="1"/>
      <c r="Q325" s="1" t="s">
        <v>12</v>
      </c>
      <c r="R325" s="1" t="s">
        <v>25</v>
      </c>
      <c r="S325" s="1" t="s">
        <v>12</v>
      </c>
      <c r="T325" s="1" t="s">
        <v>125</v>
      </c>
      <c r="U325" s="1" t="s">
        <v>126</v>
      </c>
      <c r="V325" s="1"/>
      <c r="W325" s="1"/>
      <c r="X325" s="1"/>
      <c r="Y325" s="1"/>
      <c r="Z325" s="1"/>
      <c r="AA325" s="1"/>
      <c r="AB325" s="1"/>
      <c r="AC325" s="1"/>
      <c r="AD325" s="1" t="s">
        <v>12</v>
      </c>
      <c r="AE325" s="1" t="s">
        <v>25</v>
      </c>
      <c r="AF325" s="1" t="s">
        <v>12</v>
      </c>
      <c r="AG325" s="1" t="s">
        <v>125</v>
      </c>
      <c r="AH325" s="1" t="s">
        <v>126</v>
      </c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ht="12.75">
      <c r="A326" s="18" t="s">
        <v>44</v>
      </c>
      <c r="B326" s="1">
        <v>0.99345653418814539</v>
      </c>
      <c r="C326" s="1"/>
      <c r="D326" s="1"/>
      <c r="E326" s="4">
        <v>9.1485278329939468E-2</v>
      </c>
      <c r="F326" s="4">
        <v>0.3739572202640401</v>
      </c>
      <c r="G326" s="4">
        <v>0.3739572202640401</v>
      </c>
      <c r="H326" s="4">
        <v>0.60229945201511115</v>
      </c>
      <c r="I326" s="4">
        <v>0.20515462652638411</v>
      </c>
      <c r="J326" s="4">
        <v>0.34506437283668867</v>
      </c>
      <c r="K326" s="4">
        <v>0.2021309819257241</v>
      </c>
      <c r="L326" s="1"/>
      <c r="M326" s="1"/>
      <c r="N326" s="1"/>
      <c r="O326" s="1">
        <v>2.1940491521619276</v>
      </c>
      <c r="P326" s="1"/>
      <c r="Q326" s="1"/>
      <c r="R326" s="1">
        <v>4.1697004937101594E-2</v>
      </c>
      <c r="S326" s="1">
        <v>0.17044158737080148</v>
      </c>
      <c r="T326" s="1">
        <v>0.17044158737080148</v>
      </c>
      <c r="U326" s="1">
        <v>0.27451502233741187</v>
      </c>
      <c r="V326" s="1">
        <v>9.3505027598963772E-2</v>
      </c>
      <c r="W326" s="1">
        <v>0.1572728543919247</v>
      </c>
      <c r="X326" s="1">
        <v>9.2126915992995134E-2</v>
      </c>
      <c r="Y326" s="1">
        <v>0</v>
      </c>
      <c r="Z326" s="1">
        <v>0</v>
      </c>
      <c r="AA326" s="1">
        <v>0</v>
      </c>
      <c r="AB326" s="1">
        <v>1</v>
      </c>
      <c r="AC326" s="1"/>
      <c r="AD326" s="1"/>
      <c r="AE326" s="1">
        <v>4.1697004937101594E-2</v>
      </c>
      <c r="AF326" s="1">
        <v>0.21213859230790308</v>
      </c>
      <c r="AG326" s="1">
        <v>0.38258017967870456</v>
      </c>
      <c r="AH326" s="1">
        <v>0.65709520201611649</v>
      </c>
      <c r="AI326" s="1">
        <v>0.75060022961508022</v>
      </c>
      <c r="AJ326" s="1">
        <v>0.90787308400700495</v>
      </c>
      <c r="AK326" s="1">
        <v>1</v>
      </c>
      <c r="AL326" s="1">
        <v>1</v>
      </c>
      <c r="AM326" s="1">
        <v>1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ht="12.75">
      <c r="A327" s="18" t="s">
        <v>5</v>
      </c>
      <c r="B327" s="1">
        <v>0.3739572202640401</v>
      </c>
      <c r="C327" s="1"/>
      <c r="D327" s="1" t="s">
        <v>5</v>
      </c>
      <c r="E327" s="1" t="s">
        <v>25</v>
      </c>
      <c r="F327" s="1" t="s">
        <v>5</v>
      </c>
      <c r="G327" s="1" t="s">
        <v>127</v>
      </c>
      <c r="H327" s="1" t="s">
        <v>128</v>
      </c>
      <c r="I327" s="1" t="s">
        <v>129</v>
      </c>
      <c r="J327" s="1" t="s">
        <v>130</v>
      </c>
      <c r="K327" s="1" t="s">
        <v>131</v>
      </c>
      <c r="L327" s="1"/>
      <c r="M327" s="1"/>
      <c r="N327" s="1"/>
      <c r="O327" s="1"/>
      <c r="P327" s="1"/>
      <c r="Q327" s="1" t="s">
        <v>5</v>
      </c>
      <c r="R327" s="1" t="s">
        <v>25</v>
      </c>
      <c r="S327" s="1" t="s">
        <v>5</v>
      </c>
      <c r="T327" s="1" t="s">
        <v>127</v>
      </c>
      <c r="U327" s="1" t="s">
        <v>128</v>
      </c>
      <c r="V327" s="1" t="s">
        <v>129</v>
      </c>
      <c r="W327" s="1" t="s">
        <v>130</v>
      </c>
      <c r="X327" s="1" t="s">
        <v>131</v>
      </c>
      <c r="Y327" s="1"/>
      <c r="Z327" s="1"/>
      <c r="AA327" s="1"/>
      <c r="AB327" s="1"/>
      <c r="AC327" s="1"/>
      <c r="AD327" s="1" t="s">
        <v>5</v>
      </c>
      <c r="AE327" s="1" t="s">
        <v>25</v>
      </c>
      <c r="AF327" s="1" t="s">
        <v>5</v>
      </c>
      <c r="AG327" s="1" t="s">
        <v>127</v>
      </c>
      <c r="AH327" s="1" t="s">
        <v>128</v>
      </c>
      <c r="AI327" s="1" t="s">
        <v>129</v>
      </c>
      <c r="AJ327" s="1" t="s">
        <v>130</v>
      </c>
      <c r="AK327" s="1" t="s">
        <v>131</v>
      </c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ht="12.75">
      <c r="A328" s="18" t="s">
        <v>22</v>
      </c>
      <c r="B328" s="1">
        <v>0.1434518796289721</v>
      </c>
      <c r="C328" s="1"/>
      <c r="D328" s="1"/>
      <c r="E328" s="4">
        <v>9.1485278329939468E-2</v>
      </c>
      <c r="F328" s="4">
        <v>0.1434518796289721</v>
      </c>
      <c r="G328" s="4">
        <v>0.1434518796289721</v>
      </c>
      <c r="H328" s="4">
        <v>0.20515462652638411</v>
      </c>
      <c r="I328" s="4">
        <v>0.45228278266103489</v>
      </c>
      <c r="J328" s="4">
        <v>0.63267403317007176</v>
      </c>
      <c r="K328" s="1"/>
      <c r="L328" s="1"/>
      <c r="M328" s="1"/>
      <c r="N328" s="1"/>
      <c r="O328" s="1">
        <v>1.6685004799453744</v>
      </c>
      <c r="P328" s="1"/>
      <c r="Q328" s="1"/>
      <c r="R328" s="1">
        <v>5.4830837287463428E-2</v>
      </c>
      <c r="S328" s="1">
        <v>8.5976528837239899E-2</v>
      </c>
      <c r="T328" s="1">
        <v>8.5976528837239899E-2</v>
      </c>
      <c r="U328" s="1">
        <v>0.12295748727210479</v>
      </c>
      <c r="V328" s="1">
        <v>0.27107141298265752</v>
      </c>
      <c r="W328" s="1">
        <v>0.37918720478329443</v>
      </c>
      <c r="X328" s="1">
        <v>0</v>
      </c>
      <c r="Y328" s="1">
        <v>0</v>
      </c>
      <c r="Z328" s="1">
        <v>0</v>
      </c>
      <c r="AA328" s="1">
        <v>0</v>
      </c>
      <c r="AB328" s="1">
        <v>1</v>
      </c>
      <c r="AC328" s="1"/>
      <c r="AD328" s="1"/>
      <c r="AE328" s="1">
        <v>5.4830837287463428E-2</v>
      </c>
      <c r="AF328" s="1">
        <v>0.14080736612470332</v>
      </c>
      <c r="AG328" s="1">
        <v>0.22678389496194323</v>
      </c>
      <c r="AH328" s="1">
        <v>0.34974138223404805</v>
      </c>
      <c r="AI328" s="1">
        <v>0.62081279521670552</v>
      </c>
      <c r="AJ328" s="1">
        <v>1</v>
      </c>
      <c r="AK328" s="1">
        <v>1</v>
      </c>
      <c r="AL328" s="1">
        <v>1</v>
      </c>
      <c r="AM328" s="1">
        <v>1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ht="12.75">
      <c r="A329" s="18" t="s">
        <v>24</v>
      </c>
      <c r="B329" s="1">
        <v>0.26685737342379612</v>
      </c>
      <c r="C329" s="1"/>
      <c r="D329" s="1" t="s">
        <v>22</v>
      </c>
      <c r="E329" s="1" t="s">
        <v>25</v>
      </c>
      <c r="F329" s="1" t="s">
        <v>22</v>
      </c>
      <c r="G329" s="1" t="s">
        <v>132</v>
      </c>
      <c r="H329" s="1" t="s">
        <v>129</v>
      </c>
      <c r="I329" s="1" t="s">
        <v>133</v>
      </c>
      <c r="J329" s="1" t="s">
        <v>134</v>
      </c>
      <c r="K329" s="1"/>
      <c r="L329" s="1"/>
      <c r="M329" s="1"/>
      <c r="N329" s="1"/>
      <c r="O329" s="1"/>
      <c r="P329" s="1"/>
      <c r="Q329" s="1" t="s">
        <v>22</v>
      </c>
      <c r="R329" s="1" t="s">
        <v>25</v>
      </c>
      <c r="S329" s="1" t="s">
        <v>22</v>
      </c>
      <c r="T329" s="1" t="s">
        <v>132</v>
      </c>
      <c r="U329" s="1" t="s">
        <v>129</v>
      </c>
      <c r="V329" s="1" t="s">
        <v>133</v>
      </c>
      <c r="W329" s="1" t="s">
        <v>134</v>
      </c>
      <c r="X329" s="1"/>
      <c r="Y329" s="1"/>
      <c r="Z329" s="1"/>
      <c r="AA329" s="1"/>
      <c r="AB329" s="1"/>
      <c r="AC329" s="1"/>
      <c r="AD329" s="1" t="s">
        <v>22</v>
      </c>
      <c r="AE329" s="1" t="s">
        <v>25</v>
      </c>
      <c r="AF329" s="1" t="s">
        <v>22</v>
      </c>
      <c r="AG329" s="1" t="s">
        <v>132</v>
      </c>
      <c r="AH329" s="1" t="s">
        <v>129</v>
      </c>
      <c r="AI329" s="1" t="s">
        <v>133</v>
      </c>
      <c r="AJ329" s="1" t="s">
        <v>134</v>
      </c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ht="12.75">
      <c r="A330" s="18" t="s">
        <v>33</v>
      </c>
      <c r="B330" s="1">
        <v>0.41472688546905323</v>
      </c>
      <c r="C330" s="1"/>
      <c r="D330" s="1"/>
      <c r="E330" s="4">
        <v>9.1485278329939468E-2</v>
      </c>
      <c r="F330" s="4">
        <v>0.26685737342379612</v>
      </c>
      <c r="G330" s="4">
        <v>0.52776553418730909</v>
      </c>
      <c r="H330" s="1"/>
      <c r="I330" s="1"/>
      <c r="J330" s="1"/>
      <c r="K330" s="1"/>
      <c r="L330" s="1"/>
      <c r="M330" s="1"/>
      <c r="N330" s="1"/>
      <c r="O330" s="1">
        <v>0.88610818594104468</v>
      </c>
      <c r="P330" s="1"/>
      <c r="Q330" s="1"/>
      <c r="R330" s="1">
        <v>0.10324391511267028</v>
      </c>
      <c r="S330" s="1">
        <v>0.30115665068638797</v>
      </c>
      <c r="T330" s="1">
        <v>0.59559943420094175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</v>
      </c>
      <c r="AC330" s="1"/>
      <c r="AD330" s="1"/>
      <c r="AE330" s="1">
        <v>0.10324391511267028</v>
      </c>
      <c r="AF330" s="1">
        <v>0.40440056579905825</v>
      </c>
      <c r="AG330" s="1">
        <v>1</v>
      </c>
      <c r="AH330" s="1">
        <v>1</v>
      </c>
      <c r="AI330" s="1">
        <v>1</v>
      </c>
      <c r="AJ330" s="1">
        <v>1</v>
      </c>
      <c r="AK330" s="1">
        <v>1</v>
      </c>
      <c r="AL330" s="1">
        <v>1</v>
      </c>
      <c r="AM330" s="1">
        <v>1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ht="12.75">
      <c r="A331" s="18" t="s">
        <v>135</v>
      </c>
      <c r="B331" s="1">
        <v>0.71403839262437574</v>
      </c>
      <c r="C331" s="1"/>
      <c r="D331" s="1" t="s">
        <v>24</v>
      </c>
      <c r="E331" s="1" t="s">
        <v>25</v>
      </c>
      <c r="F331" s="1" t="s">
        <v>24</v>
      </c>
      <c r="G331" s="1" t="s">
        <v>136</v>
      </c>
      <c r="H331" s="1"/>
      <c r="I331" s="1"/>
      <c r="J331" s="1"/>
      <c r="K331" s="1"/>
      <c r="L331" s="1"/>
      <c r="M331" s="1"/>
      <c r="N331" s="1"/>
      <c r="O331" s="1"/>
      <c r="P331" s="1"/>
      <c r="Q331" s="1" t="s">
        <v>24</v>
      </c>
      <c r="R331" s="1" t="s">
        <v>25</v>
      </c>
      <c r="S331" s="1" t="s">
        <v>24</v>
      </c>
      <c r="T331" s="1" t="s">
        <v>136</v>
      </c>
      <c r="U331" s="1"/>
      <c r="V331" s="1"/>
      <c r="W331" s="1"/>
      <c r="X331" s="1"/>
      <c r="Y331" s="1"/>
      <c r="Z331" s="1"/>
      <c r="AA331" s="1"/>
      <c r="AB331" s="1"/>
      <c r="AC331" s="1"/>
      <c r="AD331" s="1" t="s">
        <v>24</v>
      </c>
      <c r="AE331" s="1" t="s">
        <v>25</v>
      </c>
      <c r="AF331" s="1" t="s">
        <v>24</v>
      </c>
      <c r="AG331" s="1" t="s">
        <v>136</v>
      </c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ht="12.75">
      <c r="A332" s="18" t="s">
        <v>21</v>
      </c>
      <c r="B332" s="1">
        <v>0.52664474227268776</v>
      </c>
      <c r="C332" s="1"/>
      <c r="D332" s="1"/>
      <c r="E332" s="4">
        <v>9.1485278329939468E-2</v>
      </c>
      <c r="F332" s="4">
        <v>0.71403839262437574</v>
      </c>
      <c r="G332" s="4">
        <v>0.56845420690855875</v>
      </c>
      <c r="H332" s="4">
        <v>0.1434518796289721</v>
      </c>
      <c r="I332" s="4">
        <v>0.5453976185946966</v>
      </c>
      <c r="J332" s="4">
        <v>0.45700566371801282</v>
      </c>
      <c r="K332" s="4">
        <v>0.1434518796289721</v>
      </c>
      <c r="L332" s="1"/>
      <c r="M332" s="1"/>
      <c r="N332" s="1"/>
      <c r="O332" s="1">
        <v>2.6632849194335275</v>
      </c>
      <c r="P332" s="1"/>
      <c r="Q332" s="1"/>
      <c r="R332" s="1">
        <v>3.4350541191589111E-2</v>
      </c>
      <c r="S332" s="1">
        <v>0.26810439522041429</v>
      </c>
      <c r="T332" s="1">
        <v>0.2134410039123667</v>
      </c>
      <c r="U332" s="1">
        <v>5.386276120223888E-2</v>
      </c>
      <c r="V332" s="1">
        <v>0.20478380462226362</v>
      </c>
      <c r="W332" s="1">
        <v>0.17159473264888855</v>
      </c>
      <c r="X332" s="1">
        <v>5.386276120223888E-2</v>
      </c>
      <c r="Y332" s="1">
        <v>0</v>
      </c>
      <c r="Z332" s="1">
        <v>0</v>
      </c>
      <c r="AA332" s="1">
        <v>0</v>
      </c>
      <c r="AB332" s="1">
        <v>1</v>
      </c>
      <c r="AC332" s="1"/>
      <c r="AD332" s="1"/>
      <c r="AE332" s="1">
        <v>3.4350541191589111E-2</v>
      </c>
      <c r="AF332" s="1">
        <v>0.30245493641200338</v>
      </c>
      <c r="AG332" s="1">
        <v>0.51589594032437014</v>
      </c>
      <c r="AH332" s="1">
        <v>0.56975870152660901</v>
      </c>
      <c r="AI332" s="1">
        <v>0.77454250614887266</v>
      </c>
      <c r="AJ332" s="1">
        <v>0.94613723879776124</v>
      </c>
      <c r="AK332" s="1">
        <v>1.0000000000000002</v>
      </c>
      <c r="AL332" s="1">
        <v>1.0000000000000002</v>
      </c>
      <c r="AM332" s="1">
        <v>1.0000000000000002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ht="12.75">
      <c r="A333" s="18" t="s">
        <v>17</v>
      </c>
      <c r="B333" s="1">
        <v>0.31617152540933724</v>
      </c>
      <c r="C333" s="1"/>
      <c r="D333" s="1" t="s">
        <v>15</v>
      </c>
      <c r="E333" s="1" t="s">
        <v>25</v>
      </c>
      <c r="F333" s="1" t="s">
        <v>135</v>
      </c>
      <c r="G333" s="1" t="s">
        <v>137</v>
      </c>
      <c r="H333" s="1" t="s">
        <v>22</v>
      </c>
      <c r="I333" s="1" t="s">
        <v>138</v>
      </c>
      <c r="J333" s="1" t="s">
        <v>139</v>
      </c>
      <c r="K333" s="1" t="s">
        <v>132</v>
      </c>
      <c r="L333" s="1"/>
      <c r="M333" s="1"/>
      <c r="N333" s="1"/>
      <c r="O333" s="1"/>
      <c r="P333" s="1"/>
      <c r="Q333" s="1" t="s">
        <v>15</v>
      </c>
      <c r="R333" s="1" t="s">
        <v>25</v>
      </c>
      <c r="S333" s="1" t="s">
        <v>135</v>
      </c>
      <c r="T333" s="1" t="s">
        <v>137</v>
      </c>
      <c r="U333" s="1" t="s">
        <v>22</v>
      </c>
      <c r="V333" s="1" t="s">
        <v>138</v>
      </c>
      <c r="W333" s="1" t="s">
        <v>139</v>
      </c>
      <c r="X333" s="1" t="s">
        <v>132</v>
      </c>
      <c r="Y333" s="1"/>
      <c r="Z333" s="1"/>
      <c r="AA333" s="1"/>
      <c r="AB333" s="1"/>
      <c r="AC333" s="1"/>
      <c r="AD333" s="1" t="s">
        <v>15</v>
      </c>
      <c r="AE333" s="1" t="s">
        <v>25</v>
      </c>
      <c r="AF333" s="1" t="s">
        <v>135</v>
      </c>
      <c r="AG333" s="1" t="s">
        <v>137</v>
      </c>
      <c r="AH333" s="1" t="s">
        <v>22</v>
      </c>
      <c r="AI333" s="1" t="s">
        <v>138</v>
      </c>
      <c r="AJ333" s="1" t="s">
        <v>139</v>
      </c>
      <c r="AK333" s="1" t="s">
        <v>132</v>
      </c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ht="12.75">
      <c r="A334" s="18" t="s">
        <v>3</v>
      </c>
      <c r="B334" s="1">
        <v>0.89196331856638977</v>
      </c>
      <c r="C334" s="1"/>
      <c r="D334" s="1"/>
      <c r="E334" s="4">
        <v>9.1485278329939468E-2</v>
      </c>
      <c r="F334" s="4">
        <v>0.52664474227268776</v>
      </c>
      <c r="G334" s="4">
        <v>0.10382128187345807</v>
      </c>
      <c r="H334" s="4">
        <v>0.18533932764862709</v>
      </c>
      <c r="I334" s="4">
        <v>0.10382128187345807</v>
      </c>
      <c r="J334" s="4">
        <v>0.76202055155481419</v>
      </c>
      <c r="K334" s="4">
        <v>0.31523301207307292</v>
      </c>
      <c r="L334" s="4">
        <v>0.40308783621966249</v>
      </c>
      <c r="M334" s="4">
        <v>0.4214081338410125</v>
      </c>
      <c r="N334" s="1"/>
      <c r="O334" s="1">
        <v>2.9128614456867328</v>
      </c>
      <c r="P334" s="1"/>
      <c r="Q334" s="1"/>
      <c r="R334" s="1">
        <v>3.1407356661405157E-2</v>
      </c>
      <c r="S334" s="1">
        <v>0.18079979157694767</v>
      </c>
      <c r="T334" s="1">
        <v>3.5642368787294411E-2</v>
      </c>
      <c r="U334" s="1">
        <v>6.3627924329552762E-2</v>
      </c>
      <c r="V334" s="1">
        <v>3.5642368787294411E-2</v>
      </c>
      <c r="W334" s="1">
        <v>0.26160549197531813</v>
      </c>
      <c r="X334" s="1">
        <v>0.10822108018212104</v>
      </c>
      <c r="Y334" s="1">
        <v>0.13838208364374535</v>
      </c>
      <c r="Z334" s="1">
        <v>0.14467153405632097</v>
      </c>
      <c r="AA334" s="1">
        <v>0</v>
      </c>
      <c r="AB334" s="1">
        <v>1</v>
      </c>
      <c r="AC334" s="1"/>
      <c r="AD334" s="1"/>
      <c r="AE334" s="1">
        <v>3.1407356661405157E-2</v>
      </c>
      <c r="AF334" s="1">
        <v>0.21220714823835282</v>
      </c>
      <c r="AG334" s="1">
        <v>0.24784951702564723</v>
      </c>
      <c r="AH334" s="1">
        <v>0.3114774413552</v>
      </c>
      <c r="AI334" s="1">
        <v>0.34711981014249443</v>
      </c>
      <c r="AJ334" s="1">
        <v>0.60872530211781251</v>
      </c>
      <c r="AK334" s="1">
        <v>0.71694638229993357</v>
      </c>
      <c r="AL334" s="1">
        <v>0.85532846594367895</v>
      </c>
      <c r="AM334" s="1">
        <v>0.99999999999999989</v>
      </c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ht="12.75">
      <c r="A335" s="18" t="s">
        <v>13</v>
      </c>
      <c r="B335" s="1">
        <v>0.91246429761715087</v>
      </c>
      <c r="C335" s="1"/>
      <c r="D335" s="1" t="s">
        <v>21</v>
      </c>
      <c r="E335" s="1" t="s">
        <v>25</v>
      </c>
      <c r="F335" s="1" t="s">
        <v>21</v>
      </c>
      <c r="G335" s="1" t="s">
        <v>124</v>
      </c>
      <c r="H335" s="1" t="s">
        <v>140</v>
      </c>
      <c r="I335" s="1" t="s">
        <v>141</v>
      </c>
      <c r="J335" s="1" t="s">
        <v>142</v>
      </c>
      <c r="K335" s="1" t="s">
        <v>143</v>
      </c>
      <c r="L335" s="1" t="s">
        <v>144</v>
      </c>
      <c r="M335" s="1" t="s">
        <v>145</v>
      </c>
      <c r="N335" s="1"/>
      <c r="O335" s="1"/>
      <c r="P335" s="1"/>
      <c r="Q335" s="1" t="s">
        <v>21</v>
      </c>
      <c r="R335" s="1" t="s">
        <v>25</v>
      </c>
      <c r="S335" s="1" t="s">
        <v>21</v>
      </c>
      <c r="T335" s="1" t="s">
        <v>124</v>
      </c>
      <c r="U335" s="1" t="s">
        <v>140</v>
      </c>
      <c r="V335" s="1" t="s">
        <v>141</v>
      </c>
      <c r="W335" s="1" t="s">
        <v>142</v>
      </c>
      <c r="X335" s="1" t="s">
        <v>143</v>
      </c>
      <c r="Y335" s="1" t="s">
        <v>144</v>
      </c>
      <c r="Z335" s="1" t="s">
        <v>145</v>
      </c>
      <c r="AA335" s="1"/>
      <c r="AB335" s="1"/>
      <c r="AC335" s="1"/>
      <c r="AD335" s="1" t="s">
        <v>21</v>
      </c>
      <c r="AE335" s="1" t="s">
        <v>25</v>
      </c>
      <c r="AF335" s="1" t="s">
        <v>21</v>
      </c>
      <c r="AG335" s="1" t="s">
        <v>124</v>
      </c>
      <c r="AH335" s="1" t="s">
        <v>140</v>
      </c>
      <c r="AI335" s="1" t="s">
        <v>141</v>
      </c>
      <c r="AJ335" s="1" t="s">
        <v>142</v>
      </c>
      <c r="AK335" s="1" t="s">
        <v>143</v>
      </c>
      <c r="AL335" s="1" t="s">
        <v>144</v>
      </c>
      <c r="AM335" s="1" t="s">
        <v>145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ht="12.75">
      <c r="A336" s="18" t="s">
        <v>146</v>
      </c>
      <c r="B336" s="1">
        <v>0.18620068066441731</v>
      </c>
      <c r="C336" s="1"/>
      <c r="D336" s="1"/>
      <c r="E336" s="4">
        <v>9.1485278329939468E-2</v>
      </c>
      <c r="F336" s="4">
        <v>0.31617152540933724</v>
      </c>
      <c r="G336" s="4">
        <v>0.31617152540933724</v>
      </c>
      <c r="H336" s="1"/>
      <c r="I336" s="1"/>
      <c r="J336" s="1"/>
      <c r="K336" s="1"/>
      <c r="L336" s="1"/>
      <c r="M336" s="1"/>
      <c r="N336" s="1"/>
      <c r="O336" s="1">
        <v>0.72382832914861395</v>
      </c>
      <c r="P336" s="1"/>
      <c r="Q336" s="1"/>
      <c r="R336" s="1">
        <v>0.12639085076643364</v>
      </c>
      <c r="S336" s="1">
        <v>0.43680457461678318</v>
      </c>
      <c r="T336" s="1">
        <v>0.43680457461678318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1</v>
      </c>
      <c r="AC336" s="1"/>
      <c r="AD336" s="1"/>
      <c r="AE336" s="1">
        <v>0.12639085076643364</v>
      </c>
      <c r="AF336" s="1">
        <v>0.56319542538321676</v>
      </c>
      <c r="AG336" s="1">
        <v>1</v>
      </c>
      <c r="AH336" s="1">
        <v>1</v>
      </c>
      <c r="AI336" s="1">
        <v>1</v>
      </c>
      <c r="AJ336" s="1">
        <v>1</v>
      </c>
      <c r="AK336" s="1">
        <v>1</v>
      </c>
      <c r="AL336" s="1">
        <v>1</v>
      </c>
      <c r="AM336" s="1">
        <v>1</v>
      </c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ht="12.75">
      <c r="A337" s="18" t="s">
        <v>1</v>
      </c>
      <c r="B337" s="1">
        <v>0.93774153060642618</v>
      </c>
      <c r="C337" s="1"/>
      <c r="D337" s="1" t="s">
        <v>17</v>
      </c>
      <c r="E337" s="1" t="s">
        <v>25</v>
      </c>
      <c r="F337" s="1" t="s">
        <v>17</v>
      </c>
      <c r="G337" s="1" t="s">
        <v>147</v>
      </c>
      <c r="H337" s="1"/>
      <c r="I337" s="1"/>
      <c r="J337" s="1"/>
      <c r="K337" s="1"/>
      <c r="L337" s="1"/>
      <c r="M337" s="1"/>
      <c r="N337" s="1"/>
      <c r="O337" s="1"/>
      <c r="P337" s="1"/>
      <c r="Q337" s="1" t="s">
        <v>17</v>
      </c>
      <c r="R337" s="1" t="s">
        <v>25</v>
      </c>
      <c r="S337" s="1" t="s">
        <v>17</v>
      </c>
      <c r="T337" s="1" t="s">
        <v>147</v>
      </c>
      <c r="U337" s="1"/>
      <c r="V337" s="1"/>
      <c r="W337" s="1"/>
      <c r="X337" s="1"/>
      <c r="Y337" s="1"/>
      <c r="Z337" s="1"/>
      <c r="AA337" s="1"/>
      <c r="AB337" s="1"/>
      <c r="AC337" s="1"/>
      <c r="AD337" s="1" t="s">
        <v>17</v>
      </c>
      <c r="AE337" s="1" t="s">
        <v>25</v>
      </c>
      <c r="AF337" s="1" t="s">
        <v>17</v>
      </c>
      <c r="AG337" s="1" t="s">
        <v>147</v>
      </c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ht="12.75">
      <c r="A338" s="18" t="s">
        <v>148</v>
      </c>
      <c r="B338" s="1">
        <v>0.76292741741653081</v>
      </c>
      <c r="C338" s="1"/>
      <c r="D338" s="1"/>
      <c r="E338" s="4">
        <v>9.1485278329939468E-2</v>
      </c>
      <c r="F338" s="4">
        <v>0.89196331856638977</v>
      </c>
      <c r="G338" s="4">
        <v>0.89196331856638977</v>
      </c>
      <c r="H338" s="4">
        <v>0.82999894075133573</v>
      </c>
      <c r="I338" s="4">
        <v>0.90221380809177032</v>
      </c>
      <c r="J338" s="4">
        <v>0.60406742198786345</v>
      </c>
      <c r="K338" s="1"/>
      <c r="L338" s="1"/>
      <c r="M338" s="1"/>
      <c r="N338" s="1"/>
      <c r="O338" s="1">
        <v>4.211692086293688</v>
      </c>
      <c r="P338" s="1"/>
      <c r="Q338" s="1"/>
      <c r="R338" s="1">
        <v>2.1721739494599903E-2</v>
      </c>
      <c r="S338" s="1">
        <v>0.21178265179193628</v>
      </c>
      <c r="T338" s="1">
        <v>0.21178265179193628</v>
      </c>
      <c r="U338" s="1">
        <v>0.1970701855086798</v>
      </c>
      <c r="V338" s="1">
        <v>0.2142164692019837</v>
      </c>
      <c r="W338" s="1">
        <v>0.14342630221086416</v>
      </c>
      <c r="X338" s="1">
        <v>0</v>
      </c>
      <c r="Y338" s="1">
        <v>0</v>
      </c>
      <c r="Z338" s="1">
        <v>0</v>
      </c>
      <c r="AA338" s="1">
        <v>0</v>
      </c>
      <c r="AB338" s="1">
        <v>1</v>
      </c>
      <c r="AC338" s="1"/>
      <c r="AD338" s="1"/>
      <c r="AE338" s="1">
        <v>2.1721739494599903E-2</v>
      </c>
      <c r="AF338" s="1">
        <v>0.23350439128653619</v>
      </c>
      <c r="AG338" s="1">
        <v>0.44528704307847244</v>
      </c>
      <c r="AH338" s="1">
        <v>0.64235722858715227</v>
      </c>
      <c r="AI338" s="1">
        <v>0.85657369778913595</v>
      </c>
      <c r="AJ338" s="1">
        <v>1</v>
      </c>
      <c r="AK338" s="1">
        <v>1</v>
      </c>
      <c r="AL338" s="1">
        <v>1</v>
      </c>
      <c r="AM338" s="1">
        <v>1</v>
      </c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ht="12.75">
      <c r="A339" s="18" t="s">
        <v>16</v>
      </c>
      <c r="B339" s="1">
        <v>0.643294238667806</v>
      </c>
      <c r="C339" s="1"/>
      <c r="D339" s="1" t="s">
        <v>3</v>
      </c>
      <c r="E339" s="1" t="s">
        <v>25</v>
      </c>
      <c r="F339" s="1" t="s">
        <v>3</v>
      </c>
      <c r="G339" s="1" t="s">
        <v>149</v>
      </c>
      <c r="H339" s="1" t="s">
        <v>150</v>
      </c>
      <c r="I339" s="1" t="s">
        <v>151</v>
      </c>
      <c r="J339" s="1" t="s">
        <v>152</v>
      </c>
      <c r="K339" s="1"/>
      <c r="L339" s="1"/>
      <c r="M339" s="1"/>
      <c r="N339" s="1"/>
      <c r="O339" s="1"/>
      <c r="P339" s="1"/>
      <c r="Q339" s="1" t="s">
        <v>3</v>
      </c>
      <c r="R339" s="1" t="s">
        <v>25</v>
      </c>
      <c r="S339" s="1" t="s">
        <v>3</v>
      </c>
      <c r="T339" s="1" t="s">
        <v>149</v>
      </c>
      <c r="U339" s="1" t="s">
        <v>150</v>
      </c>
      <c r="V339" s="1" t="s">
        <v>151</v>
      </c>
      <c r="W339" s="1" t="s">
        <v>152</v>
      </c>
      <c r="X339" s="1"/>
      <c r="Y339" s="1"/>
      <c r="Z339" s="1"/>
      <c r="AA339" s="1"/>
      <c r="AB339" s="1"/>
      <c r="AC339" s="1"/>
      <c r="AD339" s="1" t="s">
        <v>3</v>
      </c>
      <c r="AE339" s="1" t="s">
        <v>25</v>
      </c>
      <c r="AF339" s="1" t="s">
        <v>3</v>
      </c>
      <c r="AG339" s="1" t="s">
        <v>149</v>
      </c>
      <c r="AH339" s="1" t="s">
        <v>150</v>
      </c>
      <c r="AI339" s="1" t="s">
        <v>151</v>
      </c>
      <c r="AJ339" s="1" t="s">
        <v>152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ht="12.75">
      <c r="A340" s="18" t="s">
        <v>10</v>
      </c>
      <c r="B340" s="1">
        <v>0.23031362752099604</v>
      </c>
      <c r="C340" s="1"/>
      <c r="D340" s="1"/>
      <c r="E340" s="4">
        <v>9.1485278329939468E-2</v>
      </c>
      <c r="F340" s="4">
        <v>0.91246429761715087</v>
      </c>
      <c r="G340" s="4">
        <v>0.91246429761715087</v>
      </c>
      <c r="H340" s="4">
        <v>0.71955451994491937</v>
      </c>
      <c r="I340" s="4">
        <v>0.52795808862306148</v>
      </c>
      <c r="J340" s="4">
        <v>0.92510291411178858</v>
      </c>
      <c r="K340" s="1"/>
      <c r="L340" s="1"/>
      <c r="M340" s="1"/>
      <c r="N340" s="1"/>
      <c r="O340" s="1">
        <v>4.089029396244011</v>
      </c>
      <c r="P340" s="1"/>
      <c r="Q340" s="1"/>
      <c r="R340" s="1">
        <v>2.2373348162762909E-2</v>
      </c>
      <c r="S340" s="1">
        <v>0.2231493611797698</v>
      </c>
      <c r="T340" s="1">
        <v>0.2231493611797698</v>
      </c>
      <c r="U340" s="1">
        <v>0.17597196063346185</v>
      </c>
      <c r="V340" s="1">
        <v>0.12911574788579872</v>
      </c>
      <c r="W340" s="1">
        <v>0.22624022095843682</v>
      </c>
      <c r="X340" s="1">
        <v>0</v>
      </c>
      <c r="Y340" s="1">
        <v>0</v>
      </c>
      <c r="Z340" s="1">
        <v>0</v>
      </c>
      <c r="AA340" s="1">
        <v>0</v>
      </c>
      <c r="AB340" s="1">
        <v>1</v>
      </c>
      <c r="AC340" s="1"/>
      <c r="AD340" s="1"/>
      <c r="AE340" s="1">
        <v>2.2373348162762909E-2</v>
      </c>
      <c r="AF340" s="1">
        <v>0.2455227093425327</v>
      </c>
      <c r="AG340" s="1">
        <v>0.46867207052230253</v>
      </c>
      <c r="AH340" s="1">
        <v>0.64464403115576441</v>
      </c>
      <c r="AI340" s="1">
        <v>0.77375977904156312</v>
      </c>
      <c r="AJ340" s="1">
        <v>1</v>
      </c>
      <c r="AK340" s="1">
        <v>1</v>
      </c>
      <c r="AL340" s="1">
        <v>1</v>
      </c>
      <c r="AM340" s="1">
        <v>1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ht="12.75">
      <c r="A341" s="18" t="s">
        <v>9</v>
      </c>
      <c r="B341" s="1">
        <v>3.0304743587408089E-2</v>
      </c>
      <c r="C341" s="1"/>
      <c r="D341" s="1" t="s">
        <v>13</v>
      </c>
      <c r="E341" s="1" t="s">
        <v>25</v>
      </c>
      <c r="F341" s="1" t="s">
        <v>13</v>
      </c>
      <c r="G341" s="1" t="s">
        <v>153</v>
      </c>
      <c r="H341" s="1" t="s">
        <v>154</v>
      </c>
      <c r="I341" s="1" t="s">
        <v>155</v>
      </c>
      <c r="J341" s="1" t="s">
        <v>156</v>
      </c>
      <c r="K341" s="1"/>
      <c r="L341" s="1"/>
      <c r="M341" s="1"/>
      <c r="N341" s="1"/>
      <c r="O341" s="1"/>
      <c r="P341" s="1"/>
      <c r="Q341" s="1" t="s">
        <v>13</v>
      </c>
      <c r="R341" s="1" t="s">
        <v>25</v>
      </c>
      <c r="S341" s="1" t="s">
        <v>13</v>
      </c>
      <c r="T341" s="1" t="s">
        <v>153</v>
      </c>
      <c r="U341" s="1" t="s">
        <v>154</v>
      </c>
      <c r="V341" s="1" t="s">
        <v>155</v>
      </c>
      <c r="W341" s="1" t="s">
        <v>156</v>
      </c>
      <c r="X341" s="1"/>
      <c r="Y341" s="1"/>
      <c r="Z341" s="1"/>
      <c r="AA341" s="1"/>
      <c r="AB341" s="1"/>
      <c r="AC341" s="1"/>
      <c r="AD341" s="1" t="s">
        <v>13</v>
      </c>
      <c r="AE341" s="1" t="s">
        <v>25</v>
      </c>
      <c r="AF341" s="1" t="s">
        <v>13</v>
      </c>
      <c r="AG341" s="1" t="s">
        <v>153</v>
      </c>
      <c r="AH341" s="1" t="s">
        <v>154</v>
      </c>
      <c r="AI341" s="1" t="s">
        <v>155</v>
      </c>
      <c r="AJ341" s="1" t="s">
        <v>156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ht="12.75">
      <c r="A342" s="18" t="s">
        <v>36</v>
      </c>
      <c r="B342" s="1">
        <v>0.76111368569309767</v>
      </c>
      <c r="C342" s="1"/>
      <c r="D342" s="1"/>
      <c r="E342" s="4">
        <v>9.1485278329939468E-2</v>
      </c>
      <c r="F342" s="4">
        <v>0.52795808862306148</v>
      </c>
      <c r="G342" s="4">
        <v>0.91246429761715087</v>
      </c>
      <c r="H342" s="4">
        <v>0.70262159928184154</v>
      </c>
      <c r="I342" s="1"/>
      <c r="J342" s="1"/>
      <c r="K342" s="1"/>
      <c r="L342" s="1"/>
      <c r="M342" s="1"/>
      <c r="N342" s="1"/>
      <c r="O342" s="1">
        <v>2.2345292638519934</v>
      </c>
      <c r="P342" s="1"/>
      <c r="Q342" s="1"/>
      <c r="R342" s="1">
        <v>4.0941633573521687E-2</v>
      </c>
      <c r="S342" s="1">
        <v>0.23627262223137813</v>
      </c>
      <c r="T342" s="1">
        <v>0.40834743692020359</v>
      </c>
      <c r="U342" s="1">
        <v>0.31443830727489658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1</v>
      </c>
      <c r="AC342" s="1"/>
      <c r="AD342" s="1"/>
      <c r="AE342" s="1">
        <v>4.0941633573521687E-2</v>
      </c>
      <c r="AF342" s="1">
        <v>0.27721425580489983</v>
      </c>
      <c r="AG342" s="1">
        <v>0.68556169272510337</v>
      </c>
      <c r="AH342" s="1">
        <v>1</v>
      </c>
      <c r="AI342" s="1">
        <v>1</v>
      </c>
      <c r="AJ342" s="1">
        <v>1</v>
      </c>
      <c r="AK342" s="1">
        <v>1</v>
      </c>
      <c r="AL342" s="1">
        <v>1</v>
      </c>
      <c r="AM342" s="1">
        <v>1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ht="12.75">
      <c r="A343" s="18" t="s">
        <v>6</v>
      </c>
      <c r="B343" s="1">
        <v>0.86325929490979048</v>
      </c>
      <c r="C343" s="1"/>
      <c r="D343" s="1" t="s">
        <v>23</v>
      </c>
      <c r="E343" s="1" t="s">
        <v>25</v>
      </c>
      <c r="F343" s="1" t="s">
        <v>157</v>
      </c>
      <c r="G343" s="1" t="s">
        <v>13</v>
      </c>
      <c r="H343" s="1" t="s">
        <v>158</v>
      </c>
      <c r="I343" s="1"/>
      <c r="J343" s="1"/>
      <c r="K343" s="1"/>
      <c r="L343" s="1"/>
      <c r="M343" s="1"/>
      <c r="N343" s="1"/>
      <c r="O343" s="1"/>
      <c r="P343" s="1"/>
      <c r="Q343" s="1" t="s">
        <v>23</v>
      </c>
      <c r="R343" s="1" t="s">
        <v>25</v>
      </c>
      <c r="S343" s="1" t="s">
        <v>157</v>
      </c>
      <c r="T343" s="1" t="s">
        <v>13</v>
      </c>
      <c r="U343" s="1" t="s">
        <v>158</v>
      </c>
      <c r="V343" s="1"/>
      <c r="W343" s="1"/>
      <c r="X343" s="1"/>
      <c r="Y343" s="1"/>
      <c r="Z343" s="1"/>
      <c r="AA343" s="1"/>
      <c r="AB343" s="1"/>
      <c r="AC343" s="1"/>
      <c r="AD343" s="1" t="s">
        <v>23</v>
      </c>
      <c r="AE343" s="1" t="s">
        <v>25</v>
      </c>
      <c r="AF343" s="1" t="s">
        <v>157</v>
      </c>
      <c r="AG343" s="1" t="s">
        <v>13</v>
      </c>
      <c r="AH343" s="1" t="s">
        <v>158</v>
      </c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ht="12.75">
      <c r="A344" s="18" t="s">
        <v>4</v>
      </c>
      <c r="B344" s="1">
        <v>0.78867369495082196</v>
      </c>
      <c r="C344" s="1"/>
      <c r="D344" s="1"/>
      <c r="E344" s="4">
        <v>9.1485278329939468E-2</v>
      </c>
      <c r="F344" s="4">
        <v>0.93774153060642618</v>
      </c>
      <c r="G344" s="4">
        <v>0.93774153060642618</v>
      </c>
      <c r="H344" s="1"/>
      <c r="I344" s="1"/>
      <c r="J344" s="1"/>
      <c r="K344" s="1"/>
      <c r="L344" s="1"/>
      <c r="M344" s="1"/>
      <c r="N344" s="1"/>
      <c r="O344" s="1">
        <v>1.9669683395427917</v>
      </c>
      <c r="P344" s="1"/>
      <c r="Q344" s="1"/>
      <c r="R344" s="1">
        <v>4.6510803702719788E-2</v>
      </c>
      <c r="S344" s="1">
        <v>0.47674459814864012</v>
      </c>
      <c r="T344" s="1">
        <v>0.47674459814864012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1</v>
      </c>
      <c r="AC344" s="1"/>
      <c r="AD344" s="1"/>
      <c r="AE344" s="1">
        <v>4.6510803702719788E-2</v>
      </c>
      <c r="AF344" s="1">
        <v>0.52325540185135988</v>
      </c>
      <c r="AG344" s="1">
        <v>1</v>
      </c>
      <c r="AH344" s="1">
        <v>1</v>
      </c>
      <c r="AI344" s="1">
        <v>1</v>
      </c>
      <c r="AJ344" s="1">
        <v>1</v>
      </c>
      <c r="AK344" s="1">
        <v>1</v>
      </c>
      <c r="AL344" s="1">
        <v>1</v>
      </c>
      <c r="AM344" s="1">
        <v>1</v>
      </c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ht="12.75">
      <c r="A345" s="18" t="s">
        <v>144</v>
      </c>
      <c r="B345" s="1">
        <v>0.40308783621966249</v>
      </c>
      <c r="C345" s="1"/>
      <c r="D345" s="1" t="s">
        <v>1</v>
      </c>
      <c r="E345" s="1" t="s">
        <v>25</v>
      </c>
      <c r="F345" s="1" t="s">
        <v>1</v>
      </c>
      <c r="G345" s="1" t="s">
        <v>159</v>
      </c>
      <c r="H345" s="1"/>
      <c r="I345" s="1"/>
      <c r="J345" s="1"/>
      <c r="K345" s="1"/>
      <c r="L345" s="1"/>
      <c r="M345" s="1"/>
      <c r="N345" s="1"/>
      <c r="O345" s="1"/>
      <c r="P345" s="1"/>
      <c r="Q345" s="1" t="s">
        <v>1</v>
      </c>
      <c r="R345" s="1" t="s">
        <v>25</v>
      </c>
      <c r="S345" s="1" t="s">
        <v>1</v>
      </c>
      <c r="T345" s="1" t="s">
        <v>159</v>
      </c>
      <c r="U345" s="1"/>
      <c r="V345" s="1"/>
      <c r="W345" s="1"/>
      <c r="X345" s="1"/>
      <c r="Y345" s="1"/>
      <c r="Z345" s="1"/>
      <c r="AA345" s="1"/>
      <c r="AB345" s="1"/>
      <c r="AC345" s="1"/>
      <c r="AD345" s="1" t="s">
        <v>1</v>
      </c>
      <c r="AE345" s="1" t="s">
        <v>25</v>
      </c>
      <c r="AF345" s="1" t="s">
        <v>1</v>
      </c>
      <c r="AG345" s="1" t="s">
        <v>159</v>
      </c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ht="12.75">
      <c r="A346" s="18" t="s">
        <v>160</v>
      </c>
      <c r="B346" s="1">
        <v>0.49412976915318529</v>
      </c>
      <c r="C346" s="1"/>
      <c r="D346" s="1"/>
      <c r="E346" s="4">
        <v>9.1485278329939468E-2</v>
      </c>
      <c r="F346" s="4">
        <v>0.643294238667806</v>
      </c>
      <c r="G346" s="4">
        <v>0.643294238667806</v>
      </c>
      <c r="H346" s="4">
        <v>0.5231910374437343</v>
      </c>
      <c r="I346" s="4">
        <v>0.45507580604580106</v>
      </c>
      <c r="J346" s="1"/>
      <c r="K346" s="1"/>
      <c r="L346" s="1"/>
      <c r="M346" s="1"/>
      <c r="N346" s="1"/>
      <c r="O346" s="1">
        <v>2.3563405991550868</v>
      </c>
      <c r="P346" s="1"/>
      <c r="Q346" s="1"/>
      <c r="R346" s="1">
        <v>3.8825150473893018E-2</v>
      </c>
      <c r="S346" s="1">
        <v>0.27300562528968525</v>
      </c>
      <c r="T346" s="1">
        <v>0.27300562528968525</v>
      </c>
      <c r="U346" s="1">
        <v>0.22203540423287488</v>
      </c>
      <c r="V346" s="1">
        <v>0.19312819471386167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1</v>
      </c>
      <c r="AC346" s="1"/>
      <c r="AD346" s="1"/>
      <c r="AE346" s="1">
        <v>3.8825150473893018E-2</v>
      </c>
      <c r="AF346" s="1">
        <v>0.31183077576357826</v>
      </c>
      <c r="AG346" s="1">
        <v>0.58483640105326351</v>
      </c>
      <c r="AH346" s="1">
        <v>0.80687180528613833</v>
      </c>
      <c r="AI346" s="1">
        <v>1</v>
      </c>
      <c r="AJ346" s="1">
        <v>1</v>
      </c>
      <c r="AK346" s="1">
        <v>1</v>
      </c>
      <c r="AL346" s="1">
        <v>1</v>
      </c>
      <c r="AM346" s="1">
        <v>1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ht="12.75">
      <c r="A347" s="18" t="s">
        <v>14</v>
      </c>
      <c r="B347" s="1">
        <v>0.13226572709527518</v>
      </c>
      <c r="C347" s="1"/>
      <c r="D347" s="1" t="s">
        <v>16</v>
      </c>
      <c r="E347" s="1" t="s">
        <v>25</v>
      </c>
      <c r="F347" s="1" t="s">
        <v>16</v>
      </c>
      <c r="G347" s="1" t="s">
        <v>161</v>
      </c>
      <c r="H347" s="1" t="s">
        <v>162</v>
      </c>
      <c r="I347" s="1" t="s">
        <v>163</v>
      </c>
      <c r="J347" s="1"/>
      <c r="K347" s="1"/>
      <c r="L347" s="1"/>
      <c r="M347" s="1"/>
      <c r="N347" s="1"/>
      <c r="O347" s="1"/>
      <c r="P347" s="1"/>
      <c r="Q347" s="1" t="s">
        <v>16</v>
      </c>
      <c r="R347" s="1" t="s">
        <v>25</v>
      </c>
      <c r="S347" s="1" t="s">
        <v>16</v>
      </c>
      <c r="T347" s="1" t="s">
        <v>161</v>
      </c>
      <c r="U347" s="1" t="s">
        <v>162</v>
      </c>
      <c r="V347" s="1" t="s">
        <v>163</v>
      </c>
      <c r="W347" s="1"/>
      <c r="X347" s="1"/>
      <c r="Y347" s="1"/>
      <c r="Z347" s="1"/>
      <c r="AA347" s="1"/>
      <c r="AB347" s="1"/>
      <c r="AC347" s="1"/>
      <c r="AD347" s="1" t="s">
        <v>16</v>
      </c>
      <c r="AE347" s="1" t="s">
        <v>25</v>
      </c>
      <c r="AF347" s="1" t="s">
        <v>16</v>
      </c>
      <c r="AG347" s="1" t="s">
        <v>161</v>
      </c>
      <c r="AH347" s="1" t="s">
        <v>162</v>
      </c>
      <c r="AI347" s="1" t="s">
        <v>163</v>
      </c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ht="12.75">
      <c r="A348" s="18" t="s">
        <v>25</v>
      </c>
      <c r="B348" s="1">
        <v>9.1485278329939468E-2</v>
      </c>
      <c r="C348" s="1"/>
      <c r="D348" s="1"/>
      <c r="E348" s="4">
        <v>9.1485278329939468E-2</v>
      </c>
      <c r="F348" s="4">
        <v>0.23031362752099604</v>
      </c>
      <c r="G348" s="4">
        <v>0.23031362752099604</v>
      </c>
      <c r="H348" s="4">
        <v>0.10382128187345807</v>
      </c>
      <c r="I348" s="4">
        <v>0.54863890803080173</v>
      </c>
      <c r="J348" s="4">
        <v>0.61188508085457072</v>
      </c>
      <c r="K348" s="4">
        <v>0.16706745469722706</v>
      </c>
      <c r="L348" s="4">
        <v>0.58402757906371106</v>
      </c>
      <c r="M348" s="4">
        <v>0.13030918555420207</v>
      </c>
      <c r="N348" s="1"/>
      <c r="O348" s="1">
        <v>2.6978620234459023</v>
      </c>
      <c r="P348" s="1"/>
      <c r="Q348" s="1"/>
      <c r="R348" s="1">
        <v>3.3910288048418405E-2</v>
      </c>
      <c r="S348" s="1">
        <v>8.5368942340061926E-2</v>
      </c>
      <c r="T348" s="1">
        <v>8.5368942340061926E-2</v>
      </c>
      <c r="U348" s="1">
        <v>3.8482798961249363E-2</v>
      </c>
      <c r="V348" s="1">
        <v>0.20336062528877621</v>
      </c>
      <c r="W348" s="1">
        <v>0.22680369697818251</v>
      </c>
      <c r="X348" s="1">
        <v>6.1925870650655648E-2</v>
      </c>
      <c r="Y348" s="1">
        <v>0.21647792733215809</v>
      </c>
      <c r="Z348" s="1">
        <v>4.8300908060435889E-2</v>
      </c>
      <c r="AA348" s="1">
        <v>0</v>
      </c>
      <c r="AB348" s="1">
        <v>1</v>
      </c>
      <c r="AC348" s="1"/>
      <c r="AD348" s="1"/>
      <c r="AE348" s="1">
        <v>3.3910288048418405E-2</v>
      </c>
      <c r="AF348" s="1">
        <v>0.11927923038848033</v>
      </c>
      <c r="AG348" s="1">
        <v>0.20464817272854224</v>
      </c>
      <c r="AH348" s="1">
        <v>0.24313097168979161</v>
      </c>
      <c r="AI348" s="1">
        <v>0.44649159697856783</v>
      </c>
      <c r="AJ348" s="1">
        <v>0.67329529395675036</v>
      </c>
      <c r="AK348" s="1">
        <v>0.73522116460740605</v>
      </c>
      <c r="AL348" s="1">
        <v>0.95169909193956415</v>
      </c>
      <c r="AM348" s="1">
        <v>1</v>
      </c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ht="12.75">
      <c r="A349" s="1"/>
      <c r="B349" s="1"/>
      <c r="C349" s="1"/>
      <c r="D349" s="1" t="s">
        <v>10</v>
      </c>
      <c r="E349" s="1" t="s">
        <v>25</v>
      </c>
      <c r="F349" s="1" t="s">
        <v>10</v>
      </c>
      <c r="G349" s="1" t="s">
        <v>164</v>
      </c>
      <c r="H349" s="1" t="s">
        <v>124</v>
      </c>
      <c r="I349" s="1" t="s">
        <v>165</v>
      </c>
      <c r="J349" s="1" t="s">
        <v>166</v>
      </c>
      <c r="K349" s="1" t="s">
        <v>167</v>
      </c>
      <c r="L349" s="1" t="s">
        <v>168</v>
      </c>
      <c r="M349" s="1" t="s">
        <v>169</v>
      </c>
      <c r="N349" s="1"/>
      <c r="O349" s="1"/>
      <c r="P349" s="1"/>
      <c r="Q349" s="1" t="s">
        <v>10</v>
      </c>
      <c r="R349" s="1" t="s">
        <v>25</v>
      </c>
      <c r="S349" s="1" t="s">
        <v>10</v>
      </c>
      <c r="T349" s="1" t="s">
        <v>164</v>
      </c>
      <c r="U349" s="1" t="s">
        <v>124</v>
      </c>
      <c r="V349" s="1" t="s">
        <v>165</v>
      </c>
      <c r="W349" s="1" t="s">
        <v>166</v>
      </c>
      <c r="X349" s="1" t="s">
        <v>167</v>
      </c>
      <c r="Y349" s="1" t="s">
        <v>168</v>
      </c>
      <c r="Z349" s="1" t="s">
        <v>169</v>
      </c>
      <c r="AA349" s="1"/>
      <c r="AB349" s="1"/>
      <c r="AC349" s="1"/>
      <c r="AD349" s="1" t="s">
        <v>10</v>
      </c>
      <c r="AE349" s="1" t="s">
        <v>25</v>
      </c>
      <c r="AF349" s="1" t="s">
        <v>10</v>
      </c>
      <c r="AG349" s="1" t="s">
        <v>164</v>
      </c>
      <c r="AH349" s="1" t="s">
        <v>124</v>
      </c>
      <c r="AI349" s="1" t="s">
        <v>165</v>
      </c>
      <c r="AJ349" s="1" t="s">
        <v>166</v>
      </c>
      <c r="AK349" s="1" t="s">
        <v>167</v>
      </c>
      <c r="AL349" s="1" t="s">
        <v>168</v>
      </c>
      <c r="AM349" s="1" t="s">
        <v>169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ht="12.75">
      <c r="A350" s="1"/>
      <c r="B350" s="1"/>
      <c r="C350" s="1"/>
      <c r="D350" s="1"/>
      <c r="E350" s="4">
        <v>9.1485278329939468E-2</v>
      </c>
      <c r="F350" s="4">
        <v>3.0304743587408089E-2</v>
      </c>
      <c r="G350" s="4">
        <v>3.0304743587408089E-2</v>
      </c>
      <c r="H350" s="4">
        <v>0.1485810585056021</v>
      </c>
      <c r="I350" s="4">
        <v>0.7463704880775589</v>
      </c>
      <c r="J350" s="1"/>
      <c r="K350" s="1"/>
      <c r="L350" s="1"/>
      <c r="M350" s="1"/>
      <c r="N350" s="1"/>
      <c r="O350" s="1">
        <v>1.0470463120879168</v>
      </c>
      <c r="P350" s="1"/>
      <c r="Q350" s="1"/>
      <c r="R350" s="1">
        <v>8.7374624478174734E-2</v>
      </c>
      <c r="S350" s="1">
        <v>2.8943078484252861E-2</v>
      </c>
      <c r="T350" s="1">
        <v>2.8943078484252861E-2</v>
      </c>
      <c r="U350" s="1">
        <v>0.14190495376399959</v>
      </c>
      <c r="V350" s="1">
        <v>0.71283426478931988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1</v>
      </c>
      <c r="AC350" s="1"/>
      <c r="AD350" s="1"/>
      <c r="AE350" s="1">
        <v>8.7374624478174734E-2</v>
      </c>
      <c r="AF350" s="1">
        <v>0.11631770296242759</v>
      </c>
      <c r="AG350" s="1">
        <v>0.14526078144668045</v>
      </c>
      <c r="AH350" s="1">
        <v>0.28716573521068001</v>
      </c>
      <c r="AI350" s="1">
        <v>0.99999999999999989</v>
      </c>
      <c r="AJ350" s="1">
        <v>0.99999999999999989</v>
      </c>
      <c r="AK350" s="1">
        <v>0.99999999999999989</v>
      </c>
      <c r="AL350" s="1">
        <v>0.99999999999999989</v>
      </c>
      <c r="AM350" s="1">
        <v>0.99999999999999989</v>
      </c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ht="12.75">
      <c r="A351" s="1"/>
      <c r="B351" s="1"/>
      <c r="C351" s="1"/>
      <c r="D351" s="1" t="s">
        <v>9</v>
      </c>
      <c r="E351" s="1" t="s">
        <v>25</v>
      </c>
      <c r="F351" s="1" t="s">
        <v>9</v>
      </c>
      <c r="G351" s="1" t="s">
        <v>170</v>
      </c>
      <c r="H351" s="1" t="s">
        <v>171</v>
      </c>
      <c r="I351" s="1" t="s">
        <v>126</v>
      </c>
      <c r="J351" s="1"/>
      <c r="K351" s="1"/>
      <c r="L351" s="1"/>
      <c r="M351" s="1"/>
      <c r="N351" s="1"/>
      <c r="O351" s="1"/>
      <c r="P351" s="1"/>
      <c r="Q351" s="1" t="s">
        <v>9</v>
      </c>
      <c r="R351" s="1" t="s">
        <v>25</v>
      </c>
      <c r="S351" s="1" t="s">
        <v>9</v>
      </c>
      <c r="T351" s="1" t="s">
        <v>170</v>
      </c>
      <c r="U351" s="1" t="s">
        <v>171</v>
      </c>
      <c r="V351" s="1" t="s">
        <v>126</v>
      </c>
      <c r="W351" s="1"/>
      <c r="X351" s="1"/>
      <c r="Y351" s="1"/>
      <c r="Z351" s="1"/>
      <c r="AA351" s="1"/>
      <c r="AB351" s="1"/>
      <c r="AC351" s="1"/>
      <c r="AD351" s="1" t="s">
        <v>9</v>
      </c>
      <c r="AE351" s="1" t="s">
        <v>25</v>
      </c>
      <c r="AF351" s="1" t="s">
        <v>9</v>
      </c>
      <c r="AG351" s="1" t="s">
        <v>170</v>
      </c>
      <c r="AH351" s="1" t="s">
        <v>171</v>
      </c>
      <c r="AI351" s="1" t="s">
        <v>126</v>
      </c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ht="12.75">
      <c r="A352" s="18" t="s">
        <v>122</v>
      </c>
      <c r="B352" s="1">
        <v>0.35317982739505271</v>
      </c>
      <c r="C352" s="1"/>
      <c r="D352" s="1"/>
      <c r="E352" s="4">
        <v>9.1485278329939468E-2</v>
      </c>
      <c r="F352" s="4">
        <v>0.86325929490979048</v>
      </c>
      <c r="G352" s="4">
        <v>0.3739572202640401</v>
      </c>
      <c r="H352" s="4">
        <v>0.60229945201511115</v>
      </c>
      <c r="I352" s="4">
        <v>0.92835791454896799</v>
      </c>
      <c r="J352" s="1"/>
      <c r="K352" s="1"/>
      <c r="L352" s="1"/>
      <c r="M352" s="1"/>
      <c r="N352" s="1"/>
      <c r="O352" s="1">
        <v>2.8593591600678492</v>
      </c>
      <c r="P352" s="1"/>
      <c r="Q352" s="1"/>
      <c r="R352" s="1">
        <v>3.1995028679002543E-2</v>
      </c>
      <c r="S352" s="1">
        <v>0.30190656247930264</v>
      </c>
      <c r="T352" s="1">
        <v>0.13078357748355282</v>
      </c>
      <c r="U352" s="1">
        <v>0.21064141239284515</v>
      </c>
      <c r="V352" s="1">
        <v>0.32467341896529683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1</v>
      </c>
      <c r="AC352" s="1"/>
      <c r="AD352" s="1"/>
      <c r="AE352" s="1">
        <v>3.1995028679002543E-2</v>
      </c>
      <c r="AF352" s="1">
        <v>0.3339015911583052</v>
      </c>
      <c r="AG352" s="1">
        <v>0.46468516864185805</v>
      </c>
      <c r="AH352" s="1">
        <v>0.67532658103470322</v>
      </c>
      <c r="AI352" s="1">
        <v>1</v>
      </c>
      <c r="AJ352" s="1">
        <v>1</v>
      </c>
      <c r="AK352" s="1">
        <v>1</v>
      </c>
      <c r="AL352" s="1">
        <v>1</v>
      </c>
      <c r="AM352" s="1">
        <v>1</v>
      </c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ht="12.75">
      <c r="A353" s="18" t="s">
        <v>2</v>
      </c>
      <c r="B353" s="1">
        <v>0.76803456293628181</v>
      </c>
      <c r="C353" s="1"/>
      <c r="D353" s="1" t="s">
        <v>6</v>
      </c>
      <c r="E353" s="1" t="s">
        <v>25</v>
      </c>
      <c r="F353" s="1" t="s">
        <v>6</v>
      </c>
      <c r="G353" s="1" t="s">
        <v>5</v>
      </c>
      <c r="H353" s="1" t="s">
        <v>128</v>
      </c>
      <c r="I353" s="1" t="s">
        <v>172</v>
      </c>
      <c r="J353" s="1"/>
      <c r="K353" s="1"/>
      <c r="L353" s="1"/>
      <c r="M353" s="1"/>
      <c r="N353" s="1"/>
      <c r="O353" s="1"/>
      <c r="P353" s="1"/>
      <c r="Q353" s="1" t="s">
        <v>6</v>
      </c>
      <c r="R353" s="1" t="s">
        <v>25</v>
      </c>
      <c r="S353" s="1" t="s">
        <v>6</v>
      </c>
      <c r="T353" s="1" t="s">
        <v>5</v>
      </c>
      <c r="U353" s="1" t="s">
        <v>128</v>
      </c>
      <c r="V353" s="1" t="s">
        <v>172</v>
      </c>
      <c r="W353" s="1"/>
      <c r="X353" s="1"/>
      <c r="Y353" s="1"/>
      <c r="Z353" s="1"/>
      <c r="AA353" s="1"/>
      <c r="AB353" s="1"/>
      <c r="AC353" s="1"/>
      <c r="AD353" s="1" t="s">
        <v>6</v>
      </c>
      <c r="AE353" s="1" t="s">
        <v>25</v>
      </c>
      <c r="AF353" s="1" t="s">
        <v>6</v>
      </c>
      <c r="AG353" s="1" t="s">
        <v>5</v>
      </c>
      <c r="AH353" s="1" t="s">
        <v>128</v>
      </c>
      <c r="AI353" s="1" t="s">
        <v>172</v>
      </c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ht="12.75">
      <c r="A354" s="18" t="s">
        <v>124</v>
      </c>
      <c r="B354" s="1">
        <v>0.10382128187345807</v>
      </c>
      <c r="C354" s="1"/>
      <c r="D354" s="1"/>
      <c r="E354" s="4">
        <v>9.1485278329939468E-2</v>
      </c>
      <c r="F354" s="4">
        <v>0.40308783621966249</v>
      </c>
      <c r="G354" s="4">
        <v>0.52776553418730909</v>
      </c>
      <c r="H354" s="4">
        <v>0.76111368569309767</v>
      </c>
      <c r="I354" s="4">
        <v>0.18620068066441731</v>
      </c>
      <c r="J354" s="1"/>
      <c r="K354" s="1"/>
      <c r="L354" s="1"/>
      <c r="M354" s="1"/>
      <c r="N354" s="1"/>
      <c r="O354" s="1">
        <v>1.9696530150944258</v>
      </c>
      <c r="P354" s="1"/>
      <c r="Q354" s="1"/>
      <c r="R354" s="1">
        <v>4.6447408568332849E-2</v>
      </c>
      <c r="S354" s="1">
        <v>0.20464916060372101</v>
      </c>
      <c r="T354" s="1">
        <v>0.26794848135320315</v>
      </c>
      <c r="U354" s="1">
        <v>0.38642018663201427</v>
      </c>
      <c r="V354" s="1">
        <v>9.4534762842728812E-2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1</v>
      </c>
      <c r="AC354" s="1"/>
      <c r="AD354" s="1"/>
      <c r="AE354" s="1">
        <v>4.6447408568332849E-2</v>
      </c>
      <c r="AF354" s="1">
        <v>0.25109656917205386</v>
      </c>
      <c r="AG354" s="1">
        <v>0.51904505052525707</v>
      </c>
      <c r="AH354" s="1">
        <v>0.90546523715727134</v>
      </c>
      <c r="AI354" s="1">
        <v>1.0000000000000002</v>
      </c>
      <c r="AJ354" s="1">
        <v>1.0000000000000002</v>
      </c>
      <c r="AK354" s="1">
        <v>1.0000000000000002</v>
      </c>
      <c r="AL354" s="1">
        <v>1.0000000000000002</v>
      </c>
      <c r="AM354" s="1">
        <v>1.0000000000000002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ht="12.75">
      <c r="A355" s="18" t="s">
        <v>12</v>
      </c>
      <c r="B355" s="1">
        <v>0.49928444196697241</v>
      </c>
      <c r="C355" s="1"/>
      <c r="D355" s="1" t="s">
        <v>4</v>
      </c>
      <c r="E355" s="1" t="s">
        <v>25</v>
      </c>
      <c r="F355" s="1" t="s">
        <v>4</v>
      </c>
      <c r="G355" s="1" t="s">
        <v>136</v>
      </c>
      <c r="H355" s="1" t="s">
        <v>36</v>
      </c>
      <c r="I355" s="1" t="s">
        <v>146</v>
      </c>
      <c r="J355" s="1"/>
      <c r="K355" s="1"/>
      <c r="L355" s="1"/>
      <c r="M355" s="1"/>
      <c r="N355" s="1"/>
      <c r="O355" s="1"/>
      <c r="P355" s="1"/>
      <c r="Q355" s="1" t="s">
        <v>4</v>
      </c>
      <c r="R355" s="1" t="s">
        <v>25</v>
      </c>
      <c r="S355" s="1" t="s">
        <v>4</v>
      </c>
      <c r="T355" s="1" t="s">
        <v>136</v>
      </c>
      <c r="U355" s="1" t="s">
        <v>36</v>
      </c>
      <c r="V355" s="1" t="s">
        <v>146</v>
      </c>
      <c r="W355" s="1"/>
      <c r="X355" s="1"/>
      <c r="Y355" s="1"/>
      <c r="Z355" s="1"/>
      <c r="AA355" s="1"/>
      <c r="AB355" s="1"/>
      <c r="AC355" s="1"/>
      <c r="AD355" s="1" t="s">
        <v>4</v>
      </c>
      <c r="AE355" s="1" t="s">
        <v>25</v>
      </c>
      <c r="AF355" s="1" t="s">
        <v>4</v>
      </c>
      <c r="AG355" s="1" t="s">
        <v>136</v>
      </c>
      <c r="AH355" s="1" t="s">
        <v>36</v>
      </c>
      <c r="AI355" s="1" t="s">
        <v>146</v>
      </c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ht="12.75">
      <c r="A356" s="18" t="s">
        <v>44</v>
      </c>
      <c r="B356" s="1">
        <v>0.99345653418814539</v>
      </c>
      <c r="C356" s="1"/>
      <c r="D356" s="6"/>
      <c r="E356" s="4">
        <v>9.1485278329939468E-2</v>
      </c>
      <c r="F356" s="4">
        <v>0.49412976915318529</v>
      </c>
      <c r="G356" s="4">
        <v>0.41472688546905323</v>
      </c>
      <c r="H356" s="4">
        <v>0.71403839262437574</v>
      </c>
      <c r="I356" s="1"/>
      <c r="J356" s="1"/>
      <c r="K356" s="1"/>
      <c r="L356" s="1"/>
      <c r="M356" s="1"/>
      <c r="N356" s="1"/>
      <c r="O356" s="1">
        <v>1.7143803255765535</v>
      </c>
      <c r="P356" s="1"/>
      <c r="Q356" s="6"/>
      <c r="R356" s="1">
        <v>5.3363467233662157E-2</v>
      </c>
      <c r="S356" s="1">
        <v>0.28822645814429032</v>
      </c>
      <c r="T356" s="1">
        <v>0.24191066549342183</v>
      </c>
      <c r="U356" s="1">
        <v>0.41649940912862582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1</v>
      </c>
      <c r="AC356" s="1"/>
      <c r="AD356" s="6"/>
      <c r="AE356" s="1">
        <v>5.3363467233662157E-2</v>
      </c>
      <c r="AF356" s="1">
        <v>0.34158992537795246</v>
      </c>
      <c r="AG356" s="1">
        <v>0.58350059087137429</v>
      </c>
      <c r="AH356" s="1">
        <v>1</v>
      </c>
      <c r="AI356" s="1">
        <v>1</v>
      </c>
      <c r="AJ356" s="1">
        <v>1</v>
      </c>
      <c r="AK356" s="1">
        <v>1</v>
      </c>
      <c r="AL356" s="1">
        <v>1</v>
      </c>
      <c r="AM356" s="1">
        <v>1</v>
      </c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ht="12.75">
      <c r="A357" s="18" t="s">
        <v>5</v>
      </c>
      <c r="B357" s="1">
        <v>0.3739572202640401</v>
      </c>
      <c r="C357" s="1"/>
      <c r="D357" s="6" t="s">
        <v>20</v>
      </c>
      <c r="E357" s="1" t="s">
        <v>25</v>
      </c>
      <c r="F357" s="1" t="s">
        <v>160</v>
      </c>
      <c r="G357" s="1" t="s">
        <v>33</v>
      </c>
      <c r="H357" s="1" t="s">
        <v>135</v>
      </c>
      <c r="I357" s="1"/>
      <c r="J357" s="1"/>
      <c r="K357" s="1"/>
      <c r="L357" s="1"/>
      <c r="M357" s="1"/>
      <c r="N357" s="1"/>
      <c r="O357" s="1"/>
      <c r="P357" s="1"/>
      <c r="Q357" s="6" t="s">
        <v>20</v>
      </c>
      <c r="R357" s="1" t="s">
        <v>25</v>
      </c>
      <c r="S357" s="1" t="s">
        <v>160</v>
      </c>
      <c r="T357" s="1" t="s">
        <v>33</v>
      </c>
      <c r="U357" s="1" t="s">
        <v>135</v>
      </c>
      <c r="V357" s="1"/>
      <c r="W357" s="1"/>
      <c r="X357" s="1"/>
      <c r="Y357" s="1"/>
      <c r="Z357" s="1"/>
      <c r="AA357" s="1"/>
      <c r="AB357" s="1"/>
      <c r="AC357" s="1"/>
      <c r="AD357" s="6" t="s">
        <v>20</v>
      </c>
      <c r="AE357" s="1" t="s">
        <v>25</v>
      </c>
      <c r="AF357" s="1" t="s">
        <v>160</v>
      </c>
      <c r="AG357" s="1" t="s">
        <v>33</v>
      </c>
      <c r="AH357" s="1" t="s">
        <v>135</v>
      </c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ht="12.75">
      <c r="A358" s="18" t="s">
        <v>22</v>
      </c>
      <c r="B358" s="1">
        <v>0.1434518796289721</v>
      </c>
      <c r="C358" s="1"/>
      <c r="D358" s="1"/>
      <c r="E358" s="4">
        <v>9.1485278329939468E-2</v>
      </c>
      <c r="F358" s="4">
        <v>0.13226572709527518</v>
      </c>
      <c r="G358" s="4">
        <v>0.13226572709527518</v>
      </c>
      <c r="H358" s="4">
        <v>0.61188508085457072</v>
      </c>
      <c r="I358" s="4">
        <v>0.23031362752099604</v>
      </c>
      <c r="J358" s="4">
        <v>0.23031362752099604</v>
      </c>
      <c r="K358" s="4">
        <v>0.40308783621966249</v>
      </c>
      <c r="L358" s="4">
        <v>0.56286113064171028</v>
      </c>
      <c r="M358" s="1"/>
      <c r="N358" s="1"/>
      <c r="O358" s="1">
        <v>2.3944780352784254</v>
      </c>
      <c r="P358" s="1"/>
      <c r="Q358" s="1"/>
      <c r="R358" s="1">
        <v>3.8206772825670011E-2</v>
      </c>
      <c r="S358" s="1">
        <v>5.5237811809743985E-2</v>
      </c>
      <c r="T358" s="1">
        <v>5.5237811809743985E-2</v>
      </c>
      <c r="U358" s="1">
        <v>0.25554006837378312</v>
      </c>
      <c r="V358" s="1">
        <v>9.6185316435452542E-2</v>
      </c>
      <c r="W358" s="1">
        <v>9.6185316435452542E-2</v>
      </c>
      <c r="X358" s="1">
        <v>0.16834058624922496</v>
      </c>
      <c r="Y358" s="1">
        <v>0.23506631606092884</v>
      </c>
      <c r="Z358" s="1">
        <v>0</v>
      </c>
      <c r="AA358" s="1">
        <v>0</v>
      </c>
      <c r="AB358" s="1">
        <v>1</v>
      </c>
      <c r="AC358" s="1"/>
      <c r="AD358" s="1"/>
      <c r="AE358" s="1">
        <v>3.8206772825670011E-2</v>
      </c>
      <c r="AF358" s="1">
        <v>9.3444584635413996E-2</v>
      </c>
      <c r="AG358" s="1">
        <v>0.14868239644515799</v>
      </c>
      <c r="AH358" s="1">
        <v>0.40422246481894109</v>
      </c>
      <c r="AI358" s="1">
        <v>0.50040778125439367</v>
      </c>
      <c r="AJ358" s="1">
        <v>0.59659309768984625</v>
      </c>
      <c r="AK358" s="1">
        <v>0.76493368393907124</v>
      </c>
      <c r="AL358" s="1">
        <v>1</v>
      </c>
      <c r="AM358" s="1">
        <v>1</v>
      </c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ht="12.75">
      <c r="A359" s="18" t="s">
        <v>24</v>
      </c>
      <c r="B359" s="1">
        <v>0.26685737342379612</v>
      </c>
      <c r="C359" s="1"/>
      <c r="D359" s="1" t="s">
        <v>14</v>
      </c>
      <c r="E359" s="1" t="s">
        <v>25</v>
      </c>
      <c r="F359" s="1" t="s">
        <v>14</v>
      </c>
      <c r="G359" s="1" t="s">
        <v>173</v>
      </c>
      <c r="H359" s="1" t="s">
        <v>166</v>
      </c>
      <c r="I359" s="1" t="s">
        <v>10</v>
      </c>
      <c r="J359" s="1" t="s">
        <v>164</v>
      </c>
      <c r="K359" s="1" t="s">
        <v>144</v>
      </c>
      <c r="L359" s="1" t="s">
        <v>174</v>
      </c>
      <c r="M359" s="1"/>
      <c r="N359" s="1"/>
      <c r="O359" s="1"/>
      <c r="P359" s="1"/>
      <c r="Q359" s="1" t="s">
        <v>14</v>
      </c>
      <c r="R359" s="1" t="s">
        <v>25</v>
      </c>
      <c r="S359" s="1" t="s">
        <v>14</v>
      </c>
      <c r="T359" s="1" t="s">
        <v>173</v>
      </c>
      <c r="U359" s="1" t="s">
        <v>166</v>
      </c>
      <c r="V359" s="1" t="s">
        <v>10</v>
      </c>
      <c r="W359" s="1" t="s">
        <v>164</v>
      </c>
      <c r="X359" s="1" t="s">
        <v>144</v>
      </c>
      <c r="Y359" s="1" t="s">
        <v>174</v>
      </c>
      <c r="Z359" s="1"/>
      <c r="AA359" s="1"/>
      <c r="AB359" s="1"/>
      <c r="AC359" s="1"/>
      <c r="AD359" s="1" t="s">
        <v>14</v>
      </c>
      <c r="AE359" s="1" t="s">
        <v>25</v>
      </c>
      <c r="AF359" s="1" t="s">
        <v>14</v>
      </c>
      <c r="AG359" s="1" t="s">
        <v>173</v>
      </c>
      <c r="AH359" s="1" t="s">
        <v>166</v>
      </c>
      <c r="AI359" s="1" t="s">
        <v>10</v>
      </c>
      <c r="AJ359" s="1" t="s">
        <v>164</v>
      </c>
      <c r="AK359" s="1" t="s">
        <v>144</v>
      </c>
      <c r="AL359" s="1" t="s">
        <v>174</v>
      </c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ht="12.75">
      <c r="A360" s="18" t="s">
        <v>33</v>
      </c>
      <c r="B360" s="1">
        <v>0.41472688546905323</v>
      </c>
      <c r="C360" s="1"/>
      <c r="D360" s="6"/>
      <c r="E360" s="4">
        <v>9.1485278329939468E-2</v>
      </c>
      <c r="F360" s="4">
        <v>0.23031362752099604</v>
      </c>
      <c r="G360" s="4">
        <v>0.32252025649502464</v>
      </c>
      <c r="H360" s="4">
        <v>0.13226572709527518</v>
      </c>
      <c r="I360" s="1"/>
      <c r="J360" s="1"/>
      <c r="K360" s="1"/>
      <c r="L360" s="1"/>
      <c r="M360" s="1"/>
      <c r="N360" s="1"/>
      <c r="O360" s="1">
        <v>0.77658488944123527</v>
      </c>
      <c r="P360" s="1"/>
      <c r="Q360" s="6"/>
      <c r="R360" s="1">
        <v>0.11780460780760817</v>
      </c>
      <c r="S360" s="1">
        <v>0.29657237818097415</v>
      </c>
      <c r="T360" s="1">
        <v>0.41530586144559534</v>
      </c>
      <c r="U360" s="1">
        <v>0.17031715256582239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1</v>
      </c>
      <c r="AC360" s="1"/>
      <c r="AD360" s="6"/>
      <c r="AE360" s="1">
        <v>0.11780460780760817</v>
      </c>
      <c r="AF360" s="1">
        <v>0.4143769859885823</v>
      </c>
      <c r="AG360" s="1">
        <v>0.82968284743417764</v>
      </c>
      <c r="AH360" s="1">
        <v>1</v>
      </c>
      <c r="AI360" s="1">
        <v>1</v>
      </c>
      <c r="AJ360" s="1">
        <v>1</v>
      </c>
      <c r="AK360" s="1">
        <v>1</v>
      </c>
      <c r="AL360" s="1">
        <v>1</v>
      </c>
      <c r="AM360" s="1">
        <v>1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ht="12.75">
      <c r="A361" s="18" t="s">
        <v>135</v>
      </c>
      <c r="B361" s="1">
        <v>0.71403839262437574</v>
      </c>
      <c r="C361" s="1"/>
      <c r="D361" s="6" t="s">
        <v>19</v>
      </c>
      <c r="E361" s="1" t="s">
        <v>25</v>
      </c>
      <c r="F361" s="1" t="s">
        <v>10</v>
      </c>
      <c r="G361" s="1" t="s">
        <v>175</v>
      </c>
      <c r="H361" s="1" t="s">
        <v>14</v>
      </c>
      <c r="I361" s="1"/>
      <c r="J361" s="1"/>
      <c r="K361" s="1"/>
      <c r="L361" s="1"/>
      <c r="M361" s="1"/>
      <c r="N361" s="1"/>
      <c r="O361" s="1"/>
      <c r="P361" s="1"/>
      <c r="Q361" s="6" t="s">
        <v>19</v>
      </c>
      <c r="R361" s="1" t="s">
        <v>25</v>
      </c>
      <c r="S361" s="1" t="s">
        <v>10</v>
      </c>
      <c r="T361" s="1" t="s">
        <v>175</v>
      </c>
      <c r="U361" s="1" t="s">
        <v>14</v>
      </c>
      <c r="V361" s="1"/>
      <c r="W361" s="1"/>
      <c r="X361" s="1"/>
      <c r="Y361" s="1"/>
      <c r="Z361" s="1"/>
      <c r="AA361" s="1"/>
      <c r="AB361" s="1"/>
      <c r="AC361" s="1"/>
      <c r="AD361" s="6" t="s">
        <v>19</v>
      </c>
      <c r="AE361" s="1" t="s">
        <v>25</v>
      </c>
      <c r="AF361" s="1" t="s">
        <v>10</v>
      </c>
      <c r="AG361" s="1" t="s">
        <v>175</v>
      </c>
      <c r="AH361" s="1" t="s">
        <v>14</v>
      </c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ht="12.75">
      <c r="A362" s="18" t="s">
        <v>21</v>
      </c>
      <c r="B362" s="1">
        <v>0.52664474227268776</v>
      </c>
      <c r="C362" s="1"/>
      <c r="D362" s="1"/>
      <c r="E362" s="4">
        <v>9.1485278329939468E-2</v>
      </c>
      <c r="F362" s="4">
        <v>0.1336611329615541</v>
      </c>
      <c r="G362" s="4">
        <v>0.39570921464025288</v>
      </c>
      <c r="H362" s="4">
        <v>0.22251581452823066</v>
      </c>
      <c r="I362" s="4">
        <v>0.5118806388877768</v>
      </c>
      <c r="J362" s="4">
        <v>0.18533932764862709</v>
      </c>
      <c r="K362" s="1"/>
      <c r="L362" s="1"/>
      <c r="M362" s="1"/>
      <c r="N362" s="1"/>
      <c r="O362" s="1">
        <v>1.5405914069963809</v>
      </c>
      <c r="P362" s="1"/>
      <c r="Q362" s="1"/>
      <c r="R362" s="1">
        <v>5.9383219920915983E-2</v>
      </c>
      <c r="S362" s="1">
        <v>8.6759625137820914E-2</v>
      </c>
      <c r="T362" s="1">
        <v>0.25685539517044864</v>
      </c>
      <c r="U362" s="1">
        <v>0.14443532108364759</v>
      </c>
      <c r="V362" s="1">
        <v>0.3322624263403926</v>
      </c>
      <c r="W362" s="1">
        <v>0.12030401234677436</v>
      </c>
      <c r="X362" s="1">
        <v>0</v>
      </c>
      <c r="Y362" s="1">
        <v>0</v>
      </c>
      <c r="Z362" s="1">
        <v>0</v>
      </c>
      <c r="AA362" s="1">
        <v>0</v>
      </c>
      <c r="AB362" s="1">
        <v>1</v>
      </c>
      <c r="AC362" s="1"/>
      <c r="AD362" s="1"/>
      <c r="AE362" s="1">
        <v>5.9383219920915983E-2</v>
      </c>
      <c r="AF362" s="1">
        <v>0.1461428450587369</v>
      </c>
      <c r="AG362" s="1">
        <v>0.40299824022918551</v>
      </c>
      <c r="AH362" s="1">
        <v>0.54743356131283316</v>
      </c>
      <c r="AI362" s="1">
        <v>0.87969598765322576</v>
      </c>
      <c r="AJ362" s="1">
        <v>1.0000000000000002</v>
      </c>
      <c r="AK362" s="1">
        <v>1.0000000000000002</v>
      </c>
      <c r="AL362" s="1">
        <v>1.0000000000000002</v>
      </c>
      <c r="AM362" s="1">
        <v>1.0000000000000002</v>
      </c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ht="12.75">
      <c r="A363" s="18" t="s">
        <v>17</v>
      </c>
      <c r="B363" s="1">
        <v>0.31617152540933724</v>
      </c>
      <c r="C363" s="1"/>
      <c r="D363" s="1" t="s">
        <v>11</v>
      </c>
      <c r="E363" s="1" t="s">
        <v>25</v>
      </c>
      <c r="F363" s="1" t="s">
        <v>176</v>
      </c>
      <c r="G363" s="1" t="s">
        <v>177</v>
      </c>
      <c r="H363" s="1" t="s">
        <v>178</v>
      </c>
      <c r="I363" s="1" t="s">
        <v>179</v>
      </c>
      <c r="J363" s="1" t="s">
        <v>140</v>
      </c>
      <c r="K363" s="1"/>
      <c r="L363" s="1"/>
      <c r="M363" s="1"/>
      <c r="N363" s="1"/>
      <c r="O363" s="1"/>
      <c r="P363" s="1"/>
      <c r="Q363" s="1" t="s">
        <v>11</v>
      </c>
      <c r="R363" s="1" t="s">
        <v>25</v>
      </c>
      <c r="S363" s="1" t="s">
        <v>176</v>
      </c>
      <c r="T363" s="1" t="s">
        <v>177</v>
      </c>
      <c r="U363" s="1" t="s">
        <v>178</v>
      </c>
      <c r="V363" s="1" t="s">
        <v>179</v>
      </c>
      <c r="W363" s="1" t="s">
        <v>140</v>
      </c>
      <c r="X363" s="1"/>
      <c r="Y363" s="1"/>
      <c r="Z363" s="1"/>
      <c r="AA363" s="1"/>
      <c r="AB363" s="1"/>
      <c r="AC363" s="1"/>
      <c r="AD363" s="1" t="s">
        <v>11</v>
      </c>
      <c r="AE363" s="1" t="s">
        <v>25</v>
      </c>
      <c r="AF363" s="1" t="s">
        <v>176</v>
      </c>
      <c r="AG363" s="1" t="s">
        <v>177</v>
      </c>
      <c r="AH363" s="1" t="s">
        <v>178</v>
      </c>
      <c r="AI363" s="1" t="s">
        <v>179</v>
      </c>
      <c r="AJ363" s="1" t="s">
        <v>140</v>
      </c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ht="12.75">
      <c r="A364" s="18" t="s">
        <v>3</v>
      </c>
      <c r="B364" s="1">
        <v>0.89196331856638977</v>
      </c>
      <c r="C364" s="1"/>
      <c r="D364" s="1"/>
      <c r="E364" s="4">
        <v>9.1485278329939468E-2</v>
      </c>
      <c r="F364" s="4">
        <v>0.54863890803080173</v>
      </c>
      <c r="G364" s="4">
        <v>0.24962059828783578</v>
      </c>
      <c r="H364" s="4">
        <v>0.23031362752099604</v>
      </c>
      <c r="I364" s="4">
        <v>0.22251581452823066</v>
      </c>
      <c r="J364" s="4">
        <v>0.25927408367125565</v>
      </c>
      <c r="K364" s="4">
        <v>0.32252025649502464</v>
      </c>
      <c r="L364" s="4">
        <v>0.18533932764862709</v>
      </c>
      <c r="M364" s="4">
        <v>0.24858550047239608</v>
      </c>
      <c r="N364" s="1"/>
      <c r="O364" s="1">
        <v>2.3582933949851075</v>
      </c>
      <c r="P364" s="1"/>
      <c r="Q364" s="1"/>
      <c r="R364" s="1">
        <v>3.8793001127205885E-2</v>
      </c>
      <c r="S364" s="1">
        <v>0.23264234602763087</v>
      </c>
      <c r="T364" s="1">
        <v>0.10584798262109882</v>
      </c>
      <c r="U364" s="1">
        <v>9.7661142591823472E-2</v>
      </c>
      <c r="V364" s="1">
        <v>9.4354593453642707E-2</v>
      </c>
      <c r="W364" s="1">
        <v>0.10994140263573648</v>
      </c>
      <c r="X364" s="1">
        <v>0.13676002196370537</v>
      </c>
      <c r="Y364" s="1">
        <v>7.8590445125593669E-2</v>
      </c>
      <c r="Z364" s="1">
        <v>0.10540906445356257</v>
      </c>
      <c r="AA364" s="1">
        <v>0</v>
      </c>
      <c r="AB364" s="1">
        <v>1</v>
      </c>
      <c r="AC364" s="1"/>
      <c r="AD364" s="1"/>
      <c r="AE364" s="1">
        <v>3.8793001127205885E-2</v>
      </c>
      <c r="AF364" s="1">
        <v>0.27143534715483675</v>
      </c>
      <c r="AG364" s="1">
        <v>0.37728332977593559</v>
      </c>
      <c r="AH364" s="1">
        <v>0.47494447236775905</v>
      </c>
      <c r="AI364" s="1">
        <v>0.56929906582140177</v>
      </c>
      <c r="AJ364" s="1">
        <v>0.67924046845713826</v>
      </c>
      <c r="AK364" s="1">
        <v>0.81600049042084366</v>
      </c>
      <c r="AL364" s="1">
        <v>0.89459093554643732</v>
      </c>
      <c r="AM364" s="1">
        <v>0.99999999999999989</v>
      </c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ht="12.75">
      <c r="A365" s="18" t="s">
        <v>13</v>
      </c>
      <c r="B365" s="1">
        <v>0.91246429761715087</v>
      </c>
      <c r="C365" s="1"/>
      <c r="D365" s="1" t="s">
        <v>18</v>
      </c>
      <c r="E365" s="1" t="s">
        <v>25</v>
      </c>
      <c r="F365" s="1" t="s">
        <v>165</v>
      </c>
      <c r="G365" s="1" t="s">
        <v>180</v>
      </c>
      <c r="H365" s="1" t="s">
        <v>10</v>
      </c>
      <c r="I365" s="1" t="s">
        <v>178</v>
      </c>
      <c r="J365" s="1" t="s">
        <v>181</v>
      </c>
      <c r="K365" s="1" t="s">
        <v>175</v>
      </c>
      <c r="L365" s="1" t="s">
        <v>140</v>
      </c>
      <c r="M365" s="1" t="s">
        <v>182</v>
      </c>
      <c r="N365" s="1"/>
      <c r="O365" s="1"/>
      <c r="P365" s="1"/>
      <c r="Q365" s="1" t="s">
        <v>18</v>
      </c>
      <c r="R365" s="1" t="s">
        <v>25</v>
      </c>
      <c r="S365" s="1" t="s">
        <v>165</v>
      </c>
      <c r="T365" s="1" t="s">
        <v>180</v>
      </c>
      <c r="U365" s="1" t="s">
        <v>10</v>
      </c>
      <c r="V365" s="1" t="s">
        <v>178</v>
      </c>
      <c r="W365" s="1" t="s">
        <v>181</v>
      </c>
      <c r="X365" s="1" t="s">
        <v>175</v>
      </c>
      <c r="Y365" s="1" t="s">
        <v>140</v>
      </c>
      <c r="Z365" s="1" t="s">
        <v>182</v>
      </c>
      <c r="AA365" s="1"/>
      <c r="AB365" s="1"/>
      <c r="AC365" s="1"/>
      <c r="AD365" s="1" t="s">
        <v>18</v>
      </c>
      <c r="AE365" s="1" t="s">
        <v>25</v>
      </c>
      <c r="AF365" s="1" t="s">
        <v>165</v>
      </c>
      <c r="AG365" s="1" t="s">
        <v>180</v>
      </c>
      <c r="AH365" s="1" t="s">
        <v>10</v>
      </c>
      <c r="AI365" s="1" t="s">
        <v>178</v>
      </c>
      <c r="AJ365" s="1" t="s">
        <v>181</v>
      </c>
      <c r="AK365" s="1" t="s">
        <v>175</v>
      </c>
      <c r="AL365" s="1" t="s">
        <v>140</v>
      </c>
      <c r="AM365" s="1" t="s">
        <v>182</v>
      </c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ht="12.75">
      <c r="A366" s="18" t="s">
        <v>146</v>
      </c>
      <c r="B366" s="1">
        <v>0.18620068066441731</v>
      </c>
      <c r="C366" s="1"/>
      <c r="D366" s="1"/>
      <c r="E366" s="4">
        <v>9.1485278329939468E-2</v>
      </c>
      <c r="F366" s="4">
        <v>0.1485810585056021</v>
      </c>
      <c r="G366" s="1"/>
      <c r="H366" s="1"/>
      <c r="I366" s="1"/>
      <c r="J366" s="1"/>
      <c r="K366" s="1"/>
      <c r="L366" s="1"/>
      <c r="M366" s="1"/>
      <c r="N366" s="1"/>
      <c r="O366" s="1">
        <v>0.24006633683554157</v>
      </c>
      <c r="P366" s="1"/>
      <c r="Q366" s="1"/>
      <c r="R366" s="1">
        <v>0.38108332694979985</v>
      </c>
      <c r="S366" s="1">
        <v>0.61891667305020015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1</v>
      </c>
      <c r="AC366" s="1"/>
      <c r="AD366" s="1"/>
      <c r="AE366" s="1">
        <v>0.38108332694979985</v>
      </c>
      <c r="AF366" s="1">
        <v>1</v>
      </c>
      <c r="AG366" s="1">
        <v>1</v>
      </c>
      <c r="AH366" s="1">
        <v>1</v>
      </c>
      <c r="AI366" s="1">
        <v>1</v>
      </c>
      <c r="AJ366" s="1">
        <v>1</v>
      </c>
      <c r="AK366" s="1">
        <v>1</v>
      </c>
      <c r="AL366" s="1">
        <v>1</v>
      </c>
      <c r="AM366" s="1">
        <v>1</v>
      </c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ht="12.75">
      <c r="A367" s="18" t="s">
        <v>1</v>
      </c>
      <c r="B367" s="1">
        <v>0.93774153060642618</v>
      </c>
      <c r="C367" s="1"/>
      <c r="D367" s="1" t="s">
        <v>7</v>
      </c>
      <c r="E367" s="1" t="s">
        <v>25</v>
      </c>
      <c r="F367" s="1" t="s">
        <v>171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 t="s">
        <v>7</v>
      </c>
      <c r="R367" s="1" t="s">
        <v>25</v>
      </c>
      <c r="S367" s="1" t="s">
        <v>171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 t="s">
        <v>7</v>
      </c>
      <c r="AE367" s="1" t="s">
        <v>25</v>
      </c>
      <c r="AF367" s="1" t="s">
        <v>171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ht="12.75">
      <c r="A368" s="18" t="s">
        <v>148</v>
      </c>
      <c r="B368" s="1">
        <v>0.76292741741653081</v>
      </c>
      <c r="C368" s="1"/>
      <c r="D368" s="1"/>
      <c r="E368" s="4">
        <v>9.1485278329939468E-2</v>
      </c>
      <c r="F368" s="4">
        <v>0.1485810585056021</v>
      </c>
      <c r="G368" s="1"/>
      <c r="H368" s="1"/>
      <c r="I368" s="1"/>
      <c r="J368" s="1"/>
      <c r="K368" s="1"/>
      <c r="L368" s="1"/>
      <c r="M368" s="1"/>
      <c r="N368" s="1"/>
      <c r="O368" s="1">
        <v>0.24006633683554157</v>
      </c>
      <c r="P368" s="1"/>
      <c r="Q368" s="1"/>
      <c r="R368" s="1">
        <v>0.38108332694979985</v>
      </c>
      <c r="S368" s="1">
        <v>0.61891667305020015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/>
      <c r="AD368" s="1"/>
      <c r="AE368" s="1">
        <v>0.38108332694979985</v>
      </c>
      <c r="AF368" s="1">
        <v>1</v>
      </c>
      <c r="AG368" s="1">
        <v>1</v>
      </c>
      <c r="AH368" s="1">
        <v>1</v>
      </c>
      <c r="AI368" s="1">
        <v>1</v>
      </c>
      <c r="AJ368" s="1">
        <v>1</v>
      </c>
      <c r="AK368" s="1">
        <v>1</v>
      </c>
      <c r="AL368" s="1">
        <v>1</v>
      </c>
      <c r="AM368" s="1">
        <v>1</v>
      </c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ht="12.75">
      <c r="A369" s="18" t="s">
        <v>16</v>
      </c>
      <c r="B369" s="1">
        <v>0.643294238667806</v>
      </c>
      <c r="C369" s="1"/>
      <c r="D369" s="1" t="s">
        <v>8</v>
      </c>
      <c r="E369" s="1" t="s">
        <v>25</v>
      </c>
      <c r="F369" s="1" t="s">
        <v>171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 t="s">
        <v>8</v>
      </c>
      <c r="R369" s="1" t="s">
        <v>25</v>
      </c>
      <c r="S369" s="1" t="s">
        <v>171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 t="s">
        <v>8</v>
      </c>
      <c r="AE369" s="1" t="s">
        <v>25</v>
      </c>
      <c r="AF369" s="1" t="s">
        <v>171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ht="12.75">
      <c r="A370" s="18" t="s">
        <v>10</v>
      </c>
      <c r="B370" s="1">
        <v>0.23031362752099604</v>
      </c>
      <c r="C370" s="1"/>
      <c r="D370" s="1"/>
      <c r="E370" s="4">
        <v>9.1485278329939468E-2</v>
      </c>
      <c r="F370" s="4">
        <v>0.35317982739505271</v>
      </c>
      <c r="G370" s="4">
        <v>0.38395335643205297</v>
      </c>
      <c r="H370" s="1"/>
      <c r="I370" s="1"/>
      <c r="J370" s="1"/>
      <c r="K370" s="1"/>
      <c r="L370" s="1"/>
      <c r="M370" s="1"/>
      <c r="N370" s="1"/>
      <c r="O370" s="1">
        <v>0.82861846215704515</v>
      </c>
      <c r="P370" s="1"/>
      <c r="Q370" s="1"/>
      <c r="R370" s="1">
        <v>0.11040699973276795</v>
      </c>
      <c r="S370" s="1">
        <v>0.42622732116740575</v>
      </c>
      <c r="T370" s="1">
        <v>0.46336567909982634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</v>
      </c>
      <c r="AC370" s="1"/>
      <c r="AD370" s="1"/>
      <c r="AE370" s="1">
        <v>0.11040699973276795</v>
      </c>
      <c r="AF370" s="1">
        <v>0.53663432090017371</v>
      </c>
      <c r="AG370" s="1">
        <v>1</v>
      </c>
      <c r="AH370" s="1">
        <v>1</v>
      </c>
      <c r="AI370" s="1">
        <v>1</v>
      </c>
      <c r="AJ370" s="1">
        <v>1</v>
      </c>
      <c r="AK370" s="1">
        <v>1</v>
      </c>
      <c r="AL370" s="1">
        <v>1</v>
      </c>
      <c r="AM370" s="1">
        <v>1</v>
      </c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ht="12.75">
      <c r="A371" s="18" t="s">
        <v>9</v>
      </c>
      <c r="B371" s="1">
        <v>3.0304743587408089E-2</v>
      </c>
      <c r="C371" s="1"/>
      <c r="D371" s="1" t="s">
        <v>26</v>
      </c>
      <c r="E371" s="1" t="s">
        <v>25</v>
      </c>
      <c r="F371" s="1" t="s">
        <v>122</v>
      </c>
      <c r="G371" s="1" t="s">
        <v>183</v>
      </c>
      <c r="H371" s="1"/>
      <c r="I371" s="1"/>
      <c r="J371" s="1"/>
      <c r="K371" s="1"/>
      <c r="L371" s="1"/>
      <c r="M371" s="1"/>
      <c r="N371" s="1"/>
      <c r="O371" s="1"/>
      <c r="P371" s="1"/>
      <c r="Q371" s="1" t="s">
        <v>26</v>
      </c>
      <c r="R371" s="1" t="s">
        <v>25</v>
      </c>
      <c r="S371" s="1" t="s">
        <v>122</v>
      </c>
      <c r="T371" s="1" t="s">
        <v>183</v>
      </c>
      <c r="U371" s="1"/>
      <c r="V371" s="1"/>
      <c r="W371" s="1"/>
      <c r="X371" s="1"/>
      <c r="Y371" s="1"/>
      <c r="Z371" s="1"/>
      <c r="AA371" s="1"/>
      <c r="AB371" s="1"/>
      <c r="AC371" s="1"/>
      <c r="AD371" s="1" t="s">
        <v>26</v>
      </c>
      <c r="AE371" s="1" t="s">
        <v>25</v>
      </c>
      <c r="AF371" s="1" t="s">
        <v>122</v>
      </c>
      <c r="AG371" s="1" t="s">
        <v>183</v>
      </c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ht="12.75">
      <c r="A372" s="18" t="s">
        <v>36</v>
      </c>
      <c r="B372" s="1">
        <v>0.76111368569309767</v>
      </c>
      <c r="C372" s="1"/>
      <c r="D372" s="1"/>
      <c r="E372" s="4">
        <v>9.1485278329939468E-2</v>
      </c>
      <c r="F372" s="4">
        <v>0.99345653418814539</v>
      </c>
      <c r="G372" s="4">
        <v>0.67331818079159911</v>
      </c>
      <c r="H372" s="4">
        <v>0.58982860742628129</v>
      </c>
      <c r="I372" s="4">
        <v>0.76111368569309767</v>
      </c>
      <c r="J372" s="4">
        <v>0.70409170982859925</v>
      </c>
      <c r="K372" s="4">
        <v>0.67331818079159911</v>
      </c>
      <c r="L372" s="4">
        <v>0.38395335643205297</v>
      </c>
      <c r="M372" s="4">
        <v>0.423654798274119</v>
      </c>
      <c r="N372" s="1"/>
      <c r="O372" s="1">
        <v>5.2942203317554331</v>
      </c>
      <c r="P372" s="1"/>
      <c r="Q372" s="1"/>
      <c r="R372" s="1">
        <v>1.7280217406366465E-2</v>
      </c>
      <c r="S372" s="1">
        <v>0.18764926125746256</v>
      </c>
      <c r="T372" s="1">
        <v>0.12717985625814393</v>
      </c>
      <c r="U372" s="1">
        <v>0.11140990938522362</v>
      </c>
      <c r="V372" s="1">
        <v>0.14376312997927895</v>
      </c>
      <c r="W372" s="1">
        <v>0.13299252122269339</v>
      </c>
      <c r="X372" s="1">
        <v>0.12717985625814393</v>
      </c>
      <c r="Y372" s="1">
        <v>7.2523116223374762E-2</v>
      </c>
      <c r="Z372" s="1">
        <v>8.0022132009312408E-2</v>
      </c>
      <c r="AA372" s="1">
        <v>0</v>
      </c>
      <c r="AB372" s="1">
        <v>1</v>
      </c>
      <c r="AC372" s="1"/>
      <c r="AD372" s="1"/>
      <c r="AE372" s="1">
        <v>1.7280217406366465E-2</v>
      </c>
      <c r="AF372" s="1">
        <v>0.20492947866382902</v>
      </c>
      <c r="AG372" s="1">
        <v>0.33210933492197292</v>
      </c>
      <c r="AH372" s="1">
        <v>0.44351924430719653</v>
      </c>
      <c r="AI372" s="1">
        <v>0.58728237428647545</v>
      </c>
      <c r="AJ372" s="1">
        <v>0.7202748955091689</v>
      </c>
      <c r="AK372" s="1">
        <v>0.84745475176731278</v>
      </c>
      <c r="AL372" s="1">
        <v>0.91997786799068759</v>
      </c>
      <c r="AM372" s="1">
        <v>1</v>
      </c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ht="12.75">
      <c r="A373" s="18" t="s">
        <v>6</v>
      </c>
      <c r="B373" s="1">
        <v>0.86325929490979048</v>
      </c>
      <c r="C373" s="1"/>
      <c r="D373" s="1" t="s">
        <v>27</v>
      </c>
      <c r="E373" s="1" t="s">
        <v>25</v>
      </c>
      <c r="F373" s="1" t="s">
        <v>44</v>
      </c>
      <c r="G373" s="1" t="s">
        <v>184</v>
      </c>
      <c r="H373" s="1" t="s">
        <v>185</v>
      </c>
      <c r="I373" s="1" t="s">
        <v>36</v>
      </c>
      <c r="J373" s="1" t="s">
        <v>186</v>
      </c>
      <c r="K373" s="1" t="s">
        <v>187</v>
      </c>
      <c r="L373" s="1" t="s">
        <v>183</v>
      </c>
      <c r="M373" s="1" t="s">
        <v>188</v>
      </c>
      <c r="N373" s="1"/>
      <c r="O373" s="1"/>
      <c r="P373" s="1"/>
      <c r="Q373" s="1" t="s">
        <v>27</v>
      </c>
      <c r="R373" s="1" t="s">
        <v>25</v>
      </c>
      <c r="S373" s="1" t="s">
        <v>44</v>
      </c>
      <c r="T373" s="1" t="s">
        <v>184</v>
      </c>
      <c r="U373" s="1" t="s">
        <v>185</v>
      </c>
      <c r="V373" s="1" t="s">
        <v>36</v>
      </c>
      <c r="W373" s="1" t="s">
        <v>186</v>
      </c>
      <c r="X373" s="1" t="s">
        <v>187</v>
      </c>
      <c r="Y373" s="1" t="s">
        <v>183</v>
      </c>
      <c r="Z373" s="1" t="s">
        <v>188</v>
      </c>
      <c r="AA373" s="1"/>
      <c r="AB373" s="1"/>
      <c r="AC373" s="1"/>
      <c r="AD373" s="1" t="s">
        <v>27</v>
      </c>
      <c r="AE373" s="1" t="s">
        <v>25</v>
      </c>
      <c r="AF373" s="1" t="s">
        <v>44</v>
      </c>
      <c r="AG373" s="1" t="s">
        <v>184</v>
      </c>
      <c r="AH373" s="1" t="s">
        <v>185</v>
      </c>
      <c r="AI373" s="1" t="s">
        <v>36</v>
      </c>
      <c r="AJ373" s="1" t="s">
        <v>186</v>
      </c>
      <c r="AK373" s="1" t="s">
        <v>187</v>
      </c>
      <c r="AL373" s="1" t="s">
        <v>183</v>
      </c>
      <c r="AM373" s="1" t="s">
        <v>188</v>
      </c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ht="12.75">
      <c r="A374" s="18" t="s">
        <v>4</v>
      </c>
      <c r="B374" s="1">
        <v>0.78867369495082196</v>
      </c>
      <c r="C374" s="1"/>
      <c r="D374" s="1"/>
      <c r="E374" s="4">
        <v>9.1485278329939468E-2</v>
      </c>
      <c r="F374" s="4">
        <v>0.41472688546905323</v>
      </c>
      <c r="G374" s="4">
        <v>0.99345653418814539</v>
      </c>
      <c r="H374" s="4">
        <v>0.70409170982859925</v>
      </c>
      <c r="I374" s="4">
        <v>0.18620068066441731</v>
      </c>
      <c r="J374" s="4">
        <v>0.76111368569309767</v>
      </c>
      <c r="K374" s="4">
        <v>0.58792028558107545</v>
      </c>
      <c r="L374" s="4">
        <v>0.49412976915318529</v>
      </c>
      <c r="M374" s="1"/>
      <c r="N374" s="1"/>
      <c r="O374" s="1">
        <v>4.2331248289075134</v>
      </c>
      <c r="P374" s="1"/>
      <c r="Q374" s="1"/>
      <c r="R374" s="1">
        <v>2.1611760112812461E-2</v>
      </c>
      <c r="S374" s="1">
        <v>9.7971806226202426E-2</v>
      </c>
      <c r="T374" s="1">
        <v>0.23468633086460081</v>
      </c>
      <c r="U374" s="1">
        <v>0.16632906854540161</v>
      </c>
      <c r="V374" s="1">
        <v>4.3986579226975464E-2</v>
      </c>
      <c r="W374" s="1">
        <v>0.17979949008248977</v>
      </c>
      <c r="X374" s="1">
        <v>0.13888564815434609</v>
      </c>
      <c r="Y374" s="1">
        <v>0.11672931678717126</v>
      </c>
      <c r="Z374" s="1">
        <v>0</v>
      </c>
      <c r="AA374" s="1">
        <v>0</v>
      </c>
      <c r="AB374" s="1">
        <v>1</v>
      </c>
      <c r="AC374" s="1"/>
      <c r="AD374" s="1"/>
      <c r="AE374" s="1">
        <v>2.1611760112812461E-2</v>
      </c>
      <c r="AF374" s="1">
        <v>0.11958356633901489</v>
      </c>
      <c r="AG374" s="1">
        <v>0.35426989720361568</v>
      </c>
      <c r="AH374" s="1">
        <v>0.52059896574901732</v>
      </c>
      <c r="AI374" s="1">
        <v>0.56458554497599278</v>
      </c>
      <c r="AJ374" s="1">
        <v>0.74438503505848252</v>
      </c>
      <c r="AK374" s="1">
        <v>0.88327068321282864</v>
      </c>
      <c r="AL374" s="1">
        <v>0.99999999999999989</v>
      </c>
      <c r="AM374" s="1">
        <v>0.99999999999999989</v>
      </c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ht="12.75">
      <c r="A375" s="18" t="s">
        <v>144</v>
      </c>
      <c r="B375" s="1">
        <v>0.40308783621966249</v>
      </c>
      <c r="C375" s="1"/>
      <c r="D375" s="1" t="s">
        <v>28</v>
      </c>
      <c r="E375" s="1" t="s">
        <v>25</v>
      </c>
      <c r="F375" s="1" t="s">
        <v>33</v>
      </c>
      <c r="G375" s="1" t="s">
        <v>44</v>
      </c>
      <c r="H375" s="1" t="s">
        <v>189</v>
      </c>
      <c r="I375" s="1" t="s">
        <v>146</v>
      </c>
      <c r="J375" s="1" t="s">
        <v>36</v>
      </c>
      <c r="K375" s="1" t="s">
        <v>190</v>
      </c>
      <c r="L375" s="1" t="s">
        <v>160</v>
      </c>
      <c r="M375" s="1"/>
      <c r="N375" s="1"/>
      <c r="O375" s="1"/>
      <c r="P375" s="1"/>
      <c r="Q375" s="1" t="s">
        <v>28</v>
      </c>
      <c r="R375" s="1" t="s">
        <v>25</v>
      </c>
      <c r="S375" s="1" t="s">
        <v>33</v>
      </c>
      <c r="T375" s="1" t="s">
        <v>44</v>
      </c>
      <c r="U375" s="1" t="s">
        <v>189</v>
      </c>
      <c r="V375" s="1" t="s">
        <v>146</v>
      </c>
      <c r="W375" s="1" t="s">
        <v>36</v>
      </c>
      <c r="X375" s="1" t="s">
        <v>190</v>
      </c>
      <c r="Y375" s="1" t="s">
        <v>160</v>
      </c>
      <c r="Z375" s="1"/>
      <c r="AA375" s="1"/>
      <c r="AB375" s="1"/>
      <c r="AC375" s="1"/>
      <c r="AD375" s="1" t="s">
        <v>28</v>
      </c>
      <c r="AE375" s="1" t="s">
        <v>25</v>
      </c>
      <c r="AF375" s="1" t="s">
        <v>33</v>
      </c>
      <c r="AG375" s="1" t="s">
        <v>44</v>
      </c>
      <c r="AH375" s="1" t="s">
        <v>189</v>
      </c>
      <c r="AI375" s="1" t="s">
        <v>146</v>
      </c>
      <c r="AJ375" s="1" t="s">
        <v>36</v>
      </c>
      <c r="AK375" s="1" t="s">
        <v>190</v>
      </c>
      <c r="AL375" s="1" t="s">
        <v>160</v>
      </c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ht="12.75">
      <c r="A376" s="18" t="s">
        <v>160</v>
      </c>
      <c r="B376" s="1">
        <v>0.49412976915318529</v>
      </c>
      <c r="C376" s="1"/>
      <c r="D376" s="1"/>
      <c r="E376" s="4">
        <v>9.1485278329939468E-2</v>
      </c>
      <c r="F376" s="4">
        <v>0.18620068066441731</v>
      </c>
      <c r="G376" s="4">
        <v>0.35317982739505271</v>
      </c>
      <c r="H376" s="4">
        <v>0.22652902704410671</v>
      </c>
      <c r="I376" s="1"/>
      <c r="J376" s="1"/>
      <c r="K376" s="1"/>
      <c r="L376" s="1"/>
      <c r="M376" s="1"/>
      <c r="N376" s="1"/>
      <c r="O376" s="1">
        <v>0.8573948134335162</v>
      </c>
      <c r="P376" s="1"/>
      <c r="Q376" s="1"/>
      <c r="R376" s="1">
        <v>0.10670145993020214</v>
      </c>
      <c r="S376" s="1">
        <v>0.21717029045085962</v>
      </c>
      <c r="T376" s="1">
        <v>0.4119220478844649</v>
      </c>
      <c r="U376" s="1">
        <v>0.26420620173447334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1</v>
      </c>
      <c r="AC376" s="1"/>
      <c r="AD376" s="1"/>
      <c r="AE376" s="1">
        <v>0.10670145993020214</v>
      </c>
      <c r="AF376" s="1">
        <v>0.32387175038106175</v>
      </c>
      <c r="AG376" s="1">
        <v>0.73579379826552671</v>
      </c>
      <c r="AH376" s="1">
        <v>1</v>
      </c>
      <c r="AI376" s="1">
        <v>1</v>
      </c>
      <c r="AJ376" s="1">
        <v>1</v>
      </c>
      <c r="AK376" s="1">
        <v>1</v>
      </c>
      <c r="AL376" s="1">
        <v>1</v>
      </c>
      <c r="AM376" s="1">
        <v>1</v>
      </c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ht="12.75">
      <c r="A377" s="18" t="s">
        <v>14</v>
      </c>
      <c r="B377" s="1">
        <v>0.13226572709527518</v>
      </c>
      <c r="C377" s="1"/>
      <c r="D377" s="1" t="s">
        <v>29</v>
      </c>
      <c r="E377" s="1" t="s">
        <v>25</v>
      </c>
      <c r="F377" s="1" t="s">
        <v>146</v>
      </c>
      <c r="G377" s="1" t="s">
        <v>122</v>
      </c>
      <c r="H377" s="1" t="s">
        <v>191</v>
      </c>
      <c r="I377" s="1"/>
      <c r="J377" s="1"/>
      <c r="K377" s="1"/>
      <c r="L377" s="1"/>
      <c r="M377" s="1"/>
      <c r="N377" s="1"/>
      <c r="O377" s="1"/>
      <c r="P377" s="1"/>
      <c r="Q377" s="1" t="s">
        <v>29</v>
      </c>
      <c r="R377" s="1" t="s">
        <v>25</v>
      </c>
      <c r="S377" s="1" t="s">
        <v>146</v>
      </c>
      <c r="T377" s="1" t="s">
        <v>122</v>
      </c>
      <c r="U377" s="1" t="s">
        <v>191</v>
      </c>
      <c r="V377" s="1"/>
      <c r="W377" s="1"/>
      <c r="X377" s="1"/>
      <c r="Y377" s="1"/>
      <c r="Z377" s="1"/>
      <c r="AA377" s="1"/>
      <c r="AB377" s="1"/>
      <c r="AC377" s="1"/>
      <c r="AD377" s="1" t="s">
        <v>29</v>
      </c>
      <c r="AE377" s="1" t="s">
        <v>25</v>
      </c>
      <c r="AF377" s="1" t="s">
        <v>146</v>
      </c>
      <c r="AG377" s="1" t="s">
        <v>122</v>
      </c>
      <c r="AH377" s="1" t="s">
        <v>191</v>
      </c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ht="12.75">
      <c r="A378" s="18" t="s">
        <v>25</v>
      </c>
      <c r="B378" s="1">
        <v>9.1485278329939468E-2</v>
      </c>
      <c r="C378" s="1"/>
      <c r="D378" s="1"/>
      <c r="E378" s="4">
        <v>9.1485278329939468E-2</v>
      </c>
      <c r="F378" s="4">
        <v>0.76111368569309767</v>
      </c>
      <c r="G378" s="4">
        <v>0.18620068066441731</v>
      </c>
      <c r="H378" s="4">
        <v>0.18620068066441731</v>
      </c>
      <c r="I378" s="4">
        <v>0.47365718317875749</v>
      </c>
      <c r="J378" s="1"/>
      <c r="K378" s="1"/>
      <c r="L378" s="1"/>
      <c r="M378" s="1"/>
      <c r="N378" s="1"/>
      <c r="O378" s="1">
        <v>1.6986575085306292</v>
      </c>
      <c r="P378" s="1"/>
      <c r="Q378" s="1"/>
      <c r="R378" s="1">
        <v>5.3857400841842422E-2</v>
      </c>
      <c r="S378" s="1">
        <v>0.44806777226768646</v>
      </c>
      <c r="T378" s="1">
        <v>0.10961637630265114</v>
      </c>
      <c r="U378" s="1">
        <v>0.10961637630265114</v>
      </c>
      <c r="V378" s="1">
        <v>0.27884207428516883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</v>
      </c>
      <c r="AC378" s="1"/>
      <c r="AD378" s="1"/>
      <c r="AE378" s="1">
        <v>5.3857400841842422E-2</v>
      </c>
      <c r="AF378" s="1">
        <v>0.50192517310952889</v>
      </c>
      <c r="AG378" s="1">
        <v>0.61154154941218009</v>
      </c>
      <c r="AH378" s="1">
        <v>0.72115792571483128</v>
      </c>
      <c r="AI378" s="1">
        <v>1</v>
      </c>
      <c r="AJ378" s="1">
        <v>1</v>
      </c>
      <c r="AK378" s="1">
        <v>1</v>
      </c>
      <c r="AL378" s="1">
        <v>1</v>
      </c>
      <c r="AM378" s="1">
        <v>1</v>
      </c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ht="12.75">
      <c r="A379" s="18"/>
      <c r="B379" s="1"/>
      <c r="C379" s="1"/>
      <c r="D379" s="1" t="s">
        <v>30</v>
      </c>
      <c r="E379" s="1" t="s">
        <v>25</v>
      </c>
      <c r="F379" s="1" t="s">
        <v>36</v>
      </c>
      <c r="G379" s="1" t="s">
        <v>146</v>
      </c>
      <c r="H379" s="1" t="s">
        <v>192</v>
      </c>
      <c r="I379" s="1" t="s">
        <v>193</v>
      </c>
      <c r="J379" s="1"/>
      <c r="K379" s="1"/>
      <c r="L379" s="1"/>
      <c r="M379" s="1"/>
      <c r="N379" s="1"/>
      <c r="O379" s="1"/>
      <c r="P379" s="1"/>
      <c r="Q379" s="1" t="s">
        <v>30</v>
      </c>
      <c r="R379" s="1" t="s">
        <v>25</v>
      </c>
      <c r="S379" s="1" t="s">
        <v>36</v>
      </c>
      <c r="T379" s="1" t="s">
        <v>146</v>
      </c>
      <c r="U379" s="1" t="s">
        <v>192</v>
      </c>
      <c r="V379" s="1" t="s">
        <v>193</v>
      </c>
      <c r="W379" s="1"/>
      <c r="X379" s="1"/>
      <c r="Y379" s="1"/>
      <c r="Z379" s="1"/>
      <c r="AA379" s="1"/>
      <c r="AB379" s="1"/>
      <c r="AC379" s="1"/>
      <c r="AD379" s="1" t="s">
        <v>30</v>
      </c>
      <c r="AE379" s="1" t="s">
        <v>25</v>
      </c>
      <c r="AF379" s="1" t="s">
        <v>36</v>
      </c>
      <c r="AG379" s="1" t="s">
        <v>146</v>
      </c>
      <c r="AH379" s="1" t="s">
        <v>192</v>
      </c>
      <c r="AI379" s="1" t="s">
        <v>193</v>
      </c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ht="12.75">
      <c r="A380" s="18"/>
      <c r="B380" s="1"/>
      <c r="C380" s="1"/>
      <c r="D380" s="1"/>
      <c r="E380" s="4">
        <v>9.1485278329939468E-2</v>
      </c>
      <c r="F380" s="4">
        <v>0.18620068066441731</v>
      </c>
      <c r="G380" s="4">
        <v>0.76111368569309767</v>
      </c>
      <c r="H380" s="4">
        <v>0.47365718317875749</v>
      </c>
      <c r="I380" s="4">
        <v>0.18620068066441731</v>
      </c>
      <c r="J380" s="1"/>
      <c r="K380" s="1"/>
      <c r="L380" s="1"/>
      <c r="M380" s="1"/>
      <c r="N380" s="1"/>
      <c r="O380" s="1">
        <v>1.6986575085306295</v>
      </c>
      <c r="P380" s="1"/>
      <c r="Q380" s="1"/>
      <c r="R380" s="1">
        <v>5.3857400841842415E-2</v>
      </c>
      <c r="S380" s="1">
        <v>0.10961637630265113</v>
      </c>
      <c r="T380" s="1">
        <v>0.4480677722676864</v>
      </c>
      <c r="U380" s="1">
        <v>0.27884207428516877</v>
      </c>
      <c r="V380" s="1">
        <v>0.10961637630265113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/>
      <c r="AD380" s="1"/>
      <c r="AE380" s="1">
        <v>5.3857400841842415E-2</v>
      </c>
      <c r="AF380" s="1">
        <v>0.16347377714449354</v>
      </c>
      <c r="AG380" s="1">
        <v>0.61154154941217997</v>
      </c>
      <c r="AH380" s="1">
        <v>0.8903836236973488</v>
      </c>
      <c r="AI380" s="1">
        <v>0.99999999999999989</v>
      </c>
      <c r="AJ380" s="1">
        <v>0.99999999999999989</v>
      </c>
      <c r="AK380" s="1">
        <v>0.99999999999999989</v>
      </c>
      <c r="AL380" s="1">
        <v>0.99999999999999989</v>
      </c>
      <c r="AM380" s="1">
        <v>0.99999999999999989</v>
      </c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ht="12.75">
      <c r="A381" s="18"/>
      <c r="B381" s="1"/>
      <c r="C381" s="1"/>
      <c r="D381" s="1" t="s">
        <v>31</v>
      </c>
      <c r="E381" s="1" t="s">
        <v>25</v>
      </c>
      <c r="F381" s="1" t="s">
        <v>192</v>
      </c>
      <c r="G381" s="1" t="s">
        <v>36</v>
      </c>
      <c r="H381" s="1" t="s">
        <v>193</v>
      </c>
      <c r="I381" s="1" t="s">
        <v>146</v>
      </c>
      <c r="J381" s="1"/>
      <c r="K381" s="1"/>
      <c r="L381" s="1"/>
      <c r="M381" s="1"/>
      <c r="N381" s="1"/>
      <c r="O381" s="1"/>
      <c r="P381" s="1"/>
      <c r="Q381" s="1" t="s">
        <v>31</v>
      </c>
      <c r="R381" s="1" t="s">
        <v>25</v>
      </c>
      <c r="S381" s="1" t="s">
        <v>192</v>
      </c>
      <c r="T381" s="1" t="s">
        <v>36</v>
      </c>
      <c r="U381" s="1" t="s">
        <v>193</v>
      </c>
      <c r="V381" s="1" t="s">
        <v>146</v>
      </c>
      <c r="W381" s="1"/>
      <c r="X381" s="1"/>
      <c r="Y381" s="1"/>
      <c r="Z381" s="1"/>
      <c r="AA381" s="1"/>
      <c r="AB381" s="1"/>
      <c r="AC381" s="1"/>
      <c r="AD381" s="1" t="s">
        <v>31</v>
      </c>
      <c r="AE381" s="1" t="s">
        <v>25</v>
      </c>
      <c r="AF381" s="1" t="s">
        <v>192</v>
      </c>
      <c r="AG381" s="1" t="s">
        <v>36</v>
      </c>
      <c r="AH381" s="1" t="s">
        <v>193</v>
      </c>
      <c r="AI381" s="1" t="s">
        <v>146</v>
      </c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ht="12.75">
      <c r="A382" s="18"/>
      <c r="B382" s="1"/>
      <c r="C382" s="1"/>
      <c r="D382" s="1"/>
      <c r="E382" s="4">
        <v>9.1485278329939468E-2</v>
      </c>
      <c r="F382" s="4">
        <v>0.38395335643205297</v>
      </c>
      <c r="G382" s="4">
        <v>0.35317982739505271</v>
      </c>
      <c r="H382" s="4">
        <v>0.45462316817749171</v>
      </c>
      <c r="I382" s="4">
        <v>0.29455399147921857</v>
      </c>
      <c r="J382" s="4">
        <v>0.423654798274119</v>
      </c>
      <c r="K382" s="4">
        <v>0.5118806388877768</v>
      </c>
      <c r="L382" s="4">
        <v>0.70409170982859925</v>
      </c>
      <c r="M382" s="4">
        <v>0.55714675654407519</v>
      </c>
      <c r="N382" s="1"/>
      <c r="O382" s="1">
        <v>3.7745695253483258</v>
      </c>
      <c r="P382" s="1"/>
      <c r="Q382" s="1"/>
      <c r="R382" s="1">
        <v>2.4237274665512221E-2</v>
      </c>
      <c r="S382" s="1">
        <v>0.10172109795662616</v>
      </c>
      <c r="T382" s="1">
        <v>9.3568240039891823E-2</v>
      </c>
      <c r="U382" s="1">
        <v>0.12044371288552118</v>
      </c>
      <c r="V382" s="1">
        <v>7.8036446143361596E-2</v>
      </c>
      <c r="W382" s="1">
        <v>0.11223923560793947</v>
      </c>
      <c r="X382" s="1">
        <v>0.13561298459339924</v>
      </c>
      <c r="Y382" s="1">
        <v>0.18653563144094534</v>
      </c>
      <c r="Z382" s="1">
        <v>0.14760537666680293</v>
      </c>
      <c r="AA382" s="1">
        <v>0</v>
      </c>
      <c r="AB382" s="1">
        <v>1</v>
      </c>
      <c r="AC382" s="1"/>
      <c r="AD382" s="1"/>
      <c r="AE382" s="1">
        <v>2.4237274665512221E-2</v>
      </c>
      <c r="AF382" s="1">
        <v>0.12595837262213838</v>
      </c>
      <c r="AG382" s="1">
        <v>0.21952661266203022</v>
      </c>
      <c r="AH382" s="1">
        <v>0.33997032554755141</v>
      </c>
      <c r="AI382" s="1">
        <v>0.41800677169091299</v>
      </c>
      <c r="AJ382" s="1">
        <v>0.53024600729885241</v>
      </c>
      <c r="AK382" s="1">
        <v>0.66585899189225162</v>
      </c>
      <c r="AL382" s="1">
        <v>0.85239462333319693</v>
      </c>
      <c r="AM382" s="1">
        <v>0.99999999999999989</v>
      </c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ht="12.75">
      <c r="A383" s="18"/>
      <c r="B383" s="1"/>
      <c r="C383" s="1"/>
      <c r="D383" s="1" t="s">
        <v>32</v>
      </c>
      <c r="E383" s="1" t="s">
        <v>25</v>
      </c>
      <c r="F383" s="1" t="s">
        <v>183</v>
      </c>
      <c r="G383" s="1" t="s">
        <v>122</v>
      </c>
      <c r="H383" s="1" t="s">
        <v>194</v>
      </c>
      <c r="I383" s="1" t="s">
        <v>195</v>
      </c>
      <c r="J383" s="1" t="s">
        <v>188</v>
      </c>
      <c r="K383" s="1" t="s">
        <v>196</v>
      </c>
      <c r="L383" s="1" t="s">
        <v>186</v>
      </c>
      <c r="M383" s="1" t="s">
        <v>197</v>
      </c>
      <c r="N383" s="1"/>
      <c r="O383" s="1"/>
      <c r="P383" s="1"/>
      <c r="Q383" s="1" t="s">
        <v>32</v>
      </c>
      <c r="R383" s="1" t="s">
        <v>25</v>
      </c>
      <c r="S383" s="1" t="s">
        <v>183</v>
      </c>
      <c r="T383" s="1" t="s">
        <v>122</v>
      </c>
      <c r="U383" s="1" t="s">
        <v>194</v>
      </c>
      <c r="V383" s="1" t="s">
        <v>195</v>
      </c>
      <c r="W383" s="1" t="s">
        <v>188</v>
      </c>
      <c r="X383" s="1" t="s">
        <v>196</v>
      </c>
      <c r="Y383" s="1" t="s">
        <v>186</v>
      </c>
      <c r="Z383" s="1" t="s">
        <v>197</v>
      </c>
      <c r="AA383" s="1"/>
      <c r="AB383" s="1"/>
      <c r="AC383" s="1"/>
      <c r="AD383" s="1" t="s">
        <v>32</v>
      </c>
      <c r="AE383" s="1" t="s">
        <v>25</v>
      </c>
      <c r="AF383" s="1" t="s">
        <v>183</v>
      </c>
      <c r="AG383" s="1" t="s">
        <v>122</v>
      </c>
      <c r="AH383" s="1" t="s">
        <v>194</v>
      </c>
      <c r="AI383" s="1" t="s">
        <v>195</v>
      </c>
      <c r="AJ383" s="1" t="s">
        <v>188</v>
      </c>
      <c r="AK383" s="1" t="s">
        <v>196</v>
      </c>
      <c r="AL383" s="1" t="s">
        <v>186</v>
      </c>
      <c r="AM383" s="1" t="s">
        <v>197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ht="12.75">
      <c r="A384" s="1"/>
      <c r="B384" s="1"/>
      <c r="C384" s="1"/>
      <c r="D384" s="1"/>
      <c r="E384" s="4">
        <v>9.1485278329939468E-2</v>
      </c>
      <c r="F384" s="4">
        <v>0.99345653418814539</v>
      </c>
      <c r="G384" s="4">
        <v>0.99345653418814539</v>
      </c>
      <c r="H384" s="4">
        <v>0.67331818079159911</v>
      </c>
      <c r="I384" s="4">
        <v>0.49412976915318529</v>
      </c>
      <c r="J384" s="4">
        <v>0.74379315167066529</v>
      </c>
      <c r="K384" s="4">
        <v>0.58982860742628129</v>
      </c>
      <c r="L384" s="4">
        <v>0.70409170982859925</v>
      </c>
      <c r="M384" s="4">
        <v>0.41472688546905323</v>
      </c>
      <c r="N384" s="1"/>
      <c r="O384" s="1">
        <v>5.6982866510456143</v>
      </c>
      <c r="P384" s="1"/>
      <c r="Q384" s="1"/>
      <c r="R384" s="1">
        <v>1.6054874725046037E-2</v>
      </c>
      <c r="S384" s="1">
        <v>0.17434302537339882</v>
      </c>
      <c r="T384" s="1">
        <v>0.17434302537339882</v>
      </c>
      <c r="U384" s="1">
        <v>0.11816151450858439</v>
      </c>
      <c r="V384" s="1">
        <v>8.6715498782869119E-2</v>
      </c>
      <c r="W384" s="1">
        <v>0.13052926207813398</v>
      </c>
      <c r="X384" s="1">
        <v>0.10350981681801669</v>
      </c>
      <c r="Y384" s="1">
        <v>0.12356200257131696</v>
      </c>
      <c r="Z384" s="1">
        <v>7.2780979769235088E-2</v>
      </c>
      <c r="AA384" s="1">
        <v>0</v>
      </c>
      <c r="AB384" s="1">
        <v>1</v>
      </c>
      <c r="AC384" s="1"/>
      <c r="AD384" s="1"/>
      <c r="AE384" s="1">
        <v>1.6054874725046037E-2</v>
      </c>
      <c r="AF384" s="1">
        <v>0.19039790009844487</v>
      </c>
      <c r="AG384" s="1">
        <v>0.36474092547184367</v>
      </c>
      <c r="AH384" s="1">
        <v>0.48290243998042803</v>
      </c>
      <c r="AI384" s="1">
        <v>0.56961793876329714</v>
      </c>
      <c r="AJ384" s="1">
        <v>0.70014720084143112</v>
      </c>
      <c r="AK384" s="1">
        <v>0.80365701765944775</v>
      </c>
      <c r="AL384" s="1">
        <v>0.92721902023076475</v>
      </c>
      <c r="AM384" s="1">
        <v>0.99999999999999978</v>
      </c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ht="12.75">
      <c r="A385" s="1"/>
      <c r="B385" s="1"/>
      <c r="C385" s="1"/>
      <c r="D385" s="1" t="s">
        <v>33</v>
      </c>
      <c r="E385" s="1" t="s">
        <v>25</v>
      </c>
      <c r="F385" s="1" t="s">
        <v>198</v>
      </c>
      <c r="G385" s="1" t="s">
        <v>44</v>
      </c>
      <c r="H385" s="1" t="s">
        <v>184</v>
      </c>
      <c r="I385" s="1" t="s">
        <v>160</v>
      </c>
      <c r="J385" s="1" t="s">
        <v>199</v>
      </c>
      <c r="K385" s="1" t="s">
        <v>200</v>
      </c>
      <c r="L385" s="1" t="s">
        <v>189</v>
      </c>
      <c r="M385" s="1" t="s">
        <v>33</v>
      </c>
      <c r="N385" s="1"/>
      <c r="O385" s="1"/>
      <c r="P385" s="1"/>
      <c r="Q385" s="1" t="s">
        <v>33</v>
      </c>
      <c r="R385" s="1" t="s">
        <v>25</v>
      </c>
      <c r="S385" s="1" t="s">
        <v>198</v>
      </c>
      <c r="T385" s="1" t="s">
        <v>44</v>
      </c>
      <c r="U385" s="1" t="s">
        <v>184</v>
      </c>
      <c r="V385" s="1" t="s">
        <v>160</v>
      </c>
      <c r="W385" s="1" t="s">
        <v>199</v>
      </c>
      <c r="X385" s="1" t="s">
        <v>200</v>
      </c>
      <c r="Y385" s="1" t="s">
        <v>189</v>
      </c>
      <c r="Z385" s="1" t="s">
        <v>33</v>
      </c>
      <c r="AA385" s="1"/>
      <c r="AB385" s="1"/>
      <c r="AC385" s="1"/>
      <c r="AD385" s="1" t="s">
        <v>33</v>
      </c>
      <c r="AE385" s="1" t="s">
        <v>25</v>
      </c>
      <c r="AF385" s="1" t="s">
        <v>198</v>
      </c>
      <c r="AG385" s="1" t="s">
        <v>44</v>
      </c>
      <c r="AH385" s="1" t="s">
        <v>184</v>
      </c>
      <c r="AI385" s="1" t="s">
        <v>160</v>
      </c>
      <c r="AJ385" s="1" t="s">
        <v>199</v>
      </c>
      <c r="AK385" s="1" t="s">
        <v>200</v>
      </c>
      <c r="AL385" s="1" t="s">
        <v>189</v>
      </c>
      <c r="AM385" s="1" t="s">
        <v>33</v>
      </c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ht="12.75">
      <c r="A386" s="1"/>
      <c r="B386" s="1"/>
      <c r="C386" s="1"/>
      <c r="D386" s="1"/>
      <c r="E386" s="4">
        <v>9.1485278329939468E-2</v>
      </c>
      <c r="F386" s="4">
        <v>0.49412976915318529</v>
      </c>
      <c r="G386" s="4">
        <v>0.27501204617394048</v>
      </c>
      <c r="H386" s="4">
        <v>0.70409170982859925</v>
      </c>
      <c r="I386" s="4">
        <v>0.62762172742314148</v>
      </c>
      <c r="J386" s="4">
        <v>0.38395335643205297</v>
      </c>
      <c r="K386" s="4">
        <v>0.32252025649502464</v>
      </c>
      <c r="L386" s="4">
        <v>0.45462316817749171</v>
      </c>
      <c r="M386" s="4">
        <v>0.74379315167066529</v>
      </c>
      <c r="N386" s="1"/>
      <c r="O386" s="1">
        <v>4.0972304636840411</v>
      </c>
      <c r="P386" s="1"/>
      <c r="Q386" s="1"/>
      <c r="R386" s="1">
        <v>2.232856539089581E-2</v>
      </c>
      <c r="S386" s="1">
        <v>0.12060092141091974</v>
      </c>
      <c r="T386" s="1">
        <v>6.7121449137782285E-2</v>
      </c>
      <c r="U386" s="1">
        <v>0.17184576656581635</v>
      </c>
      <c r="V386" s="1">
        <v>0.15318194399511834</v>
      </c>
      <c r="W386" s="1">
        <v>9.371046120916024E-2</v>
      </c>
      <c r="X386" s="1">
        <v>7.8716650028280141E-2</v>
      </c>
      <c r="Y386" s="1">
        <v>0.11095865175441351</v>
      </c>
      <c r="Z386" s="1">
        <v>0.18153559050761345</v>
      </c>
      <c r="AA386" s="1">
        <v>0</v>
      </c>
      <c r="AB386" s="1">
        <v>1</v>
      </c>
      <c r="AC386" s="1"/>
      <c r="AD386" s="1"/>
      <c r="AE386" s="1">
        <v>2.232856539089581E-2</v>
      </c>
      <c r="AF386" s="1">
        <v>0.14292948680181555</v>
      </c>
      <c r="AG386" s="1">
        <v>0.21005093593959784</v>
      </c>
      <c r="AH386" s="1">
        <v>0.38189670250541419</v>
      </c>
      <c r="AI386" s="1">
        <v>0.5350786465005325</v>
      </c>
      <c r="AJ386" s="1">
        <v>0.62878910770969276</v>
      </c>
      <c r="AK386" s="1">
        <v>0.70750575773797286</v>
      </c>
      <c r="AL386" s="1">
        <v>0.81846440949238641</v>
      </c>
      <c r="AM386" s="1">
        <v>0.99999999999999989</v>
      </c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ht="12.75">
      <c r="A387" s="1"/>
      <c r="B387" s="1"/>
      <c r="C387" s="1"/>
      <c r="D387" s="1" t="s">
        <v>34</v>
      </c>
      <c r="E387" s="1" t="s">
        <v>25</v>
      </c>
      <c r="F387" s="1" t="s">
        <v>160</v>
      </c>
      <c r="G387" s="1" t="s">
        <v>201</v>
      </c>
      <c r="H387" s="1" t="s">
        <v>189</v>
      </c>
      <c r="I387" s="1" t="s">
        <v>202</v>
      </c>
      <c r="J387" s="1" t="s">
        <v>183</v>
      </c>
      <c r="K387" s="1" t="s">
        <v>203</v>
      </c>
      <c r="L387" s="1" t="s">
        <v>194</v>
      </c>
      <c r="M387" s="1" t="s">
        <v>204</v>
      </c>
      <c r="N387" s="1"/>
      <c r="O387" s="1"/>
      <c r="P387" s="1"/>
      <c r="Q387" s="1" t="s">
        <v>34</v>
      </c>
      <c r="R387" s="1" t="s">
        <v>25</v>
      </c>
      <c r="S387" s="1" t="s">
        <v>160</v>
      </c>
      <c r="T387" s="1" t="s">
        <v>201</v>
      </c>
      <c r="U387" s="1" t="s">
        <v>189</v>
      </c>
      <c r="V387" s="1" t="s">
        <v>202</v>
      </c>
      <c r="W387" s="1" t="s">
        <v>183</v>
      </c>
      <c r="X387" s="1" t="s">
        <v>203</v>
      </c>
      <c r="Y387" s="1" t="s">
        <v>194</v>
      </c>
      <c r="Z387" s="1" t="s">
        <v>204</v>
      </c>
      <c r="AA387" s="1"/>
      <c r="AB387" s="1"/>
      <c r="AC387" s="1"/>
      <c r="AD387" s="1" t="s">
        <v>34</v>
      </c>
      <c r="AE387" s="1" t="s">
        <v>25</v>
      </c>
      <c r="AF387" s="1" t="s">
        <v>160</v>
      </c>
      <c r="AG387" s="1" t="s">
        <v>201</v>
      </c>
      <c r="AH387" s="1" t="s">
        <v>189</v>
      </c>
      <c r="AI387" s="1" t="s">
        <v>202</v>
      </c>
      <c r="AJ387" s="1" t="s">
        <v>183</v>
      </c>
      <c r="AK387" s="1" t="s">
        <v>203</v>
      </c>
      <c r="AL387" s="1" t="s">
        <v>194</v>
      </c>
      <c r="AM387" s="1" t="s">
        <v>204</v>
      </c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ht="12.75">
      <c r="A388" s="1"/>
      <c r="B388" s="1"/>
      <c r="C388" s="1"/>
      <c r="D388" s="1"/>
      <c r="E388" s="4">
        <v>9.1485278329939468E-2</v>
      </c>
      <c r="F388" s="4">
        <v>0.26969025402973501</v>
      </c>
      <c r="G388" s="4">
        <v>0.18620068066441731</v>
      </c>
      <c r="H388" s="4">
        <v>0.58982860742628129</v>
      </c>
      <c r="I388" s="4">
        <v>0.70258334909209863</v>
      </c>
      <c r="J388" s="4">
        <v>0.18620068066441731</v>
      </c>
      <c r="K388" s="4">
        <v>0.89106511456948367</v>
      </c>
      <c r="L388" s="4">
        <v>0.48743718780761963</v>
      </c>
      <c r="M388" s="4">
        <v>0.33940590485257083</v>
      </c>
      <c r="N388" s="1"/>
      <c r="O388" s="1">
        <v>3.7438970574365631</v>
      </c>
      <c r="P388" s="1"/>
      <c r="Q388" s="1"/>
      <c r="R388" s="1">
        <v>2.4435842365970181E-2</v>
      </c>
      <c r="S388" s="1">
        <v>7.2034633936861298E-2</v>
      </c>
      <c r="T388" s="1">
        <v>4.9734455250195486E-2</v>
      </c>
      <c r="U388" s="1">
        <v>0.15754402388139793</v>
      </c>
      <c r="V388" s="1">
        <v>0.1876609688550453</v>
      </c>
      <c r="W388" s="1">
        <v>4.9734455250195486E-2</v>
      </c>
      <c r="X388" s="1">
        <v>0.23800470496365456</v>
      </c>
      <c r="Y388" s="1">
        <v>0.13019513633245211</v>
      </c>
      <c r="Z388" s="1">
        <v>9.0655779164227665E-2</v>
      </c>
      <c r="AA388" s="1">
        <v>0</v>
      </c>
      <c r="AB388" s="1">
        <v>1</v>
      </c>
      <c r="AC388" s="1"/>
      <c r="AD388" s="1"/>
      <c r="AE388" s="1">
        <v>2.4435842365970181E-2</v>
      </c>
      <c r="AF388" s="1">
        <v>9.6470476302831482E-2</v>
      </c>
      <c r="AG388" s="1">
        <v>0.14620493155302697</v>
      </c>
      <c r="AH388" s="1">
        <v>0.30374895543442493</v>
      </c>
      <c r="AI388" s="1">
        <v>0.49140992428947022</v>
      </c>
      <c r="AJ388" s="1">
        <v>0.54114437953966577</v>
      </c>
      <c r="AK388" s="1">
        <v>0.77914908450332032</v>
      </c>
      <c r="AL388" s="1">
        <v>0.90934422083577249</v>
      </c>
      <c r="AM388" s="1">
        <v>1.0000000000000002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ht="12.75">
      <c r="A389" s="1"/>
      <c r="B389" s="1"/>
      <c r="C389" s="1"/>
      <c r="D389" s="1" t="s">
        <v>35</v>
      </c>
      <c r="E389" s="1" t="s">
        <v>25</v>
      </c>
      <c r="F389" s="1" t="s">
        <v>205</v>
      </c>
      <c r="G389" s="1" t="s">
        <v>146</v>
      </c>
      <c r="H389" s="1" t="s">
        <v>200</v>
      </c>
      <c r="I389" s="1" t="s">
        <v>206</v>
      </c>
      <c r="J389" s="1" t="s">
        <v>192</v>
      </c>
      <c r="K389" s="1" t="s">
        <v>207</v>
      </c>
      <c r="L389" s="1" t="s">
        <v>208</v>
      </c>
      <c r="M389" s="1" t="s">
        <v>209</v>
      </c>
      <c r="N389" s="1"/>
      <c r="O389" s="1"/>
      <c r="P389" s="1"/>
      <c r="Q389" s="1" t="s">
        <v>35</v>
      </c>
      <c r="R389" s="1" t="s">
        <v>25</v>
      </c>
      <c r="S389" s="1" t="s">
        <v>205</v>
      </c>
      <c r="T389" s="1" t="s">
        <v>146</v>
      </c>
      <c r="U389" s="1" t="s">
        <v>200</v>
      </c>
      <c r="V389" s="1" t="s">
        <v>206</v>
      </c>
      <c r="W389" s="1" t="s">
        <v>192</v>
      </c>
      <c r="X389" s="1" t="s">
        <v>207</v>
      </c>
      <c r="Y389" s="1" t="s">
        <v>208</v>
      </c>
      <c r="Z389" s="1" t="s">
        <v>209</v>
      </c>
      <c r="AA389" s="1"/>
      <c r="AB389" s="1"/>
      <c r="AC389" s="1"/>
      <c r="AD389" s="1" t="s">
        <v>35</v>
      </c>
      <c r="AE389" s="1" t="s">
        <v>25</v>
      </c>
      <c r="AF389" s="1" t="s">
        <v>205</v>
      </c>
      <c r="AG389" s="1" t="s">
        <v>146</v>
      </c>
      <c r="AH389" s="1" t="s">
        <v>200</v>
      </c>
      <c r="AI389" s="1" t="s">
        <v>206</v>
      </c>
      <c r="AJ389" s="1" t="s">
        <v>192</v>
      </c>
      <c r="AK389" s="1" t="s">
        <v>207</v>
      </c>
      <c r="AL389" s="1" t="s">
        <v>208</v>
      </c>
      <c r="AM389" s="1" t="s">
        <v>209</v>
      </c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ht="12.75">
      <c r="A390" s="1"/>
      <c r="B390" s="1"/>
      <c r="C390" s="1"/>
      <c r="D390" s="1"/>
      <c r="E390" s="4">
        <v>9.1485278329939468E-2</v>
      </c>
      <c r="F390" s="4">
        <v>0.89106511456948367</v>
      </c>
      <c r="G390" s="4">
        <v>0.87728510994062159</v>
      </c>
      <c r="H390" s="4">
        <v>0.58982860742628129</v>
      </c>
      <c r="I390" s="4">
        <v>0.70409170982859925</v>
      </c>
      <c r="J390" s="4">
        <v>0.18620068066441731</v>
      </c>
      <c r="K390" s="4">
        <v>0.64692363351522009</v>
      </c>
      <c r="L390" s="4">
        <v>0.47365718317875749</v>
      </c>
      <c r="M390" s="4">
        <v>0.33940590485257083</v>
      </c>
      <c r="N390" s="1"/>
      <c r="O390" s="1">
        <v>4.7999432223058909</v>
      </c>
      <c r="P390" s="1"/>
      <c r="Q390" s="1"/>
      <c r="R390" s="1">
        <v>1.9059658436124161E-2</v>
      </c>
      <c r="S390" s="1">
        <v>0.18564076142163538</v>
      </c>
      <c r="T390" s="1">
        <v>0.18276989316535586</v>
      </c>
      <c r="U390" s="1">
        <v>0.12288241341799203</v>
      </c>
      <c r="V390" s="1">
        <v>0.14668750800147046</v>
      </c>
      <c r="W390" s="1">
        <v>3.8792267333313701E-2</v>
      </c>
      <c r="X390" s="1">
        <v>0.1347773512213418</v>
      </c>
      <c r="Y390" s="1">
        <v>9.8679747080677505E-2</v>
      </c>
      <c r="Z390" s="1">
        <v>7.0710399922089148E-2</v>
      </c>
      <c r="AA390" s="1">
        <v>0</v>
      </c>
      <c r="AB390" s="1">
        <v>1</v>
      </c>
      <c r="AC390" s="1"/>
      <c r="AD390" s="1"/>
      <c r="AE390" s="1">
        <v>1.9059658436124161E-2</v>
      </c>
      <c r="AF390" s="1">
        <v>0.20470041985775955</v>
      </c>
      <c r="AG390" s="1">
        <v>0.38747031302311541</v>
      </c>
      <c r="AH390" s="1">
        <v>0.51035272644110741</v>
      </c>
      <c r="AI390" s="1">
        <v>0.65704023444257786</v>
      </c>
      <c r="AJ390" s="1">
        <v>0.69583250177589151</v>
      </c>
      <c r="AK390" s="1">
        <v>0.83060985299723333</v>
      </c>
      <c r="AL390" s="1">
        <v>0.92928960007791084</v>
      </c>
      <c r="AM390" s="1">
        <v>1</v>
      </c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ht="12.75">
      <c r="A391" s="1"/>
      <c r="B391" s="1"/>
      <c r="C391" s="1"/>
      <c r="D391" s="1" t="s">
        <v>210</v>
      </c>
      <c r="E391" s="1" t="s">
        <v>25</v>
      </c>
      <c r="F391" s="1" t="s">
        <v>207</v>
      </c>
      <c r="G391" s="1" t="s">
        <v>211</v>
      </c>
      <c r="H391" s="1" t="s">
        <v>200</v>
      </c>
      <c r="I391" s="1" t="s">
        <v>190</v>
      </c>
      <c r="J391" s="1" t="s">
        <v>146</v>
      </c>
      <c r="K391" s="1" t="s">
        <v>212</v>
      </c>
      <c r="L391" s="1" t="s">
        <v>193</v>
      </c>
      <c r="M391" s="1" t="s">
        <v>209</v>
      </c>
      <c r="N391" s="1"/>
      <c r="O391" s="1"/>
      <c r="P391" s="1"/>
      <c r="Q391" s="1" t="s">
        <v>210</v>
      </c>
      <c r="R391" s="1" t="s">
        <v>25</v>
      </c>
      <c r="S391" s="1" t="s">
        <v>207</v>
      </c>
      <c r="T391" s="1" t="s">
        <v>211</v>
      </c>
      <c r="U391" s="1" t="s">
        <v>200</v>
      </c>
      <c r="V391" s="1" t="s">
        <v>190</v>
      </c>
      <c r="W391" s="1" t="s">
        <v>146</v>
      </c>
      <c r="X391" s="1" t="s">
        <v>212</v>
      </c>
      <c r="Y391" s="1" t="s">
        <v>193</v>
      </c>
      <c r="Z391" s="1" t="s">
        <v>209</v>
      </c>
      <c r="AA391" s="1"/>
      <c r="AB391" s="1"/>
      <c r="AC391" s="1"/>
      <c r="AD391" s="1" t="s">
        <v>36</v>
      </c>
      <c r="AE391" s="1" t="s">
        <v>25</v>
      </c>
      <c r="AF391" s="1" t="s">
        <v>207</v>
      </c>
      <c r="AG391" s="1" t="s">
        <v>211</v>
      </c>
      <c r="AH391" s="1" t="s">
        <v>200</v>
      </c>
      <c r="AI391" s="1" t="s">
        <v>190</v>
      </c>
      <c r="AJ391" s="1" t="s">
        <v>146</v>
      </c>
      <c r="AK391" s="1" t="s">
        <v>212</v>
      </c>
      <c r="AL391" s="1" t="s">
        <v>193</v>
      </c>
      <c r="AM391" s="1" t="s">
        <v>209</v>
      </c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ht="12.75">
      <c r="A392" s="1"/>
      <c r="B392" s="1"/>
      <c r="C392" s="1"/>
      <c r="D392" s="1"/>
      <c r="E392" s="4">
        <v>9.1485278329939468E-2</v>
      </c>
      <c r="F392" s="4">
        <v>0.4804813785035667</v>
      </c>
      <c r="G392" s="4">
        <v>0.89106511456948367</v>
      </c>
      <c r="H392" s="4">
        <v>0.73228570486934019</v>
      </c>
      <c r="I392" s="4">
        <v>0.70258334909209863</v>
      </c>
      <c r="J392" s="4">
        <v>0.72309903511676543</v>
      </c>
      <c r="K392" s="4">
        <v>0.87728510994062159</v>
      </c>
      <c r="L392" s="4">
        <v>0.62762172742314148</v>
      </c>
      <c r="M392" s="4">
        <v>0.91600891802312956</v>
      </c>
      <c r="N392" s="1"/>
      <c r="O392" s="1">
        <v>6.0419156158680867</v>
      </c>
      <c r="P392" s="1"/>
      <c r="Q392" s="1"/>
      <c r="R392" s="1">
        <v>1.5141766973651303E-2</v>
      </c>
      <c r="S392" s="1">
        <v>7.9524675459164348E-2</v>
      </c>
      <c r="T392" s="1">
        <v>0.14748056265950643</v>
      </c>
      <c r="U392" s="1">
        <v>0.12120091564107806</v>
      </c>
      <c r="V392" s="1">
        <v>0.11628486621807169</v>
      </c>
      <c r="W392" s="1">
        <v>0.11968042605852787</v>
      </c>
      <c r="X392" s="1">
        <v>0.14519982828568115</v>
      </c>
      <c r="Y392" s="1">
        <v>0.10387793662241779</v>
      </c>
      <c r="Z392" s="1">
        <v>0.15160902208190138</v>
      </c>
      <c r="AA392" s="1">
        <v>0</v>
      </c>
      <c r="AB392" s="1">
        <v>1</v>
      </c>
      <c r="AC392" s="1"/>
      <c r="AD392" s="1"/>
      <c r="AE392" s="1">
        <v>1.5141766973651303E-2</v>
      </c>
      <c r="AF392" s="1">
        <v>9.4666442432815648E-2</v>
      </c>
      <c r="AG392" s="1">
        <v>0.24214700509232207</v>
      </c>
      <c r="AH392" s="1">
        <v>0.36334792073340011</v>
      </c>
      <c r="AI392" s="1">
        <v>0.47963278695147182</v>
      </c>
      <c r="AJ392" s="1">
        <v>0.59931321300999973</v>
      </c>
      <c r="AK392" s="1">
        <v>0.74451304129568086</v>
      </c>
      <c r="AL392" s="1">
        <v>0.8483909779180987</v>
      </c>
      <c r="AM392" s="1">
        <v>1</v>
      </c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ht="12.75">
      <c r="A393" s="1"/>
      <c r="B393" s="1"/>
      <c r="C393" s="1"/>
      <c r="D393" s="1" t="s">
        <v>40</v>
      </c>
      <c r="E393" s="1" t="s">
        <v>25</v>
      </c>
      <c r="F393" s="1" t="s">
        <v>213</v>
      </c>
      <c r="G393" s="1" t="s">
        <v>207</v>
      </c>
      <c r="H393" s="1" t="s">
        <v>214</v>
      </c>
      <c r="I393" s="1" t="s">
        <v>206</v>
      </c>
      <c r="J393" s="1" t="s">
        <v>215</v>
      </c>
      <c r="K393" s="1" t="s">
        <v>216</v>
      </c>
      <c r="L393" s="1" t="s">
        <v>217</v>
      </c>
      <c r="M393" s="1" t="s">
        <v>218</v>
      </c>
      <c r="N393" s="1"/>
      <c r="O393" s="1"/>
      <c r="P393" s="1"/>
      <c r="Q393" s="1" t="s">
        <v>40</v>
      </c>
      <c r="R393" s="1" t="s">
        <v>25</v>
      </c>
      <c r="S393" s="1" t="s">
        <v>213</v>
      </c>
      <c r="T393" s="1" t="s">
        <v>207</v>
      </c>
      <c r="U393" s="1" t="s">
        <v>214</v>
      </c>
      <c r="V393" s="1" t="s">
        <v>206</v>
      </c>
      <c r="W393" s="1" t="s">
        <v>215</v>
      </c>
      <c r="X393" s="1" t="s">
        <v>216</v>
      </c>
      <c r="Y393" s="1" t="s">
        <v>217</v>
      </c>
      <c r="Z393" s="1" t="s">
        <v>218</v>
      </c>
      <c r="AA393" s="1"/>
      <c r="AB393" s="1"/>
      <c r="AC393" s="1"/>
      <c r="AD393" s="1" t="s">
        <v>40</v>
      </c>
      <c r="AE393" s="1" t="s">
        <v>25</v>
      </c>
      <c r="AF393" s="1" t="s">
        <v>213</v>
      </c>
      <c r="AG393" s="1" t="s">
        <v>207</v>
      </c>
      <c r="AH393" s="1" t="s">
        <v>214</v>
      </c>
      <c r="AI393" s="1" t="s">
        <v>206</v>
      </c>
      <c r="AJ393" s="1" t="s">
        <v>215</v>
      </c>
      <c r="AK393" s="1" t="s">
        <v>216</v>
      </c>
      <c r="AL393" s="1" t="s">
        <v>217</v>
      </c>
      <c r="AM393" s="1" t="s">
        <v>218</v>
      </c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ht="12.75">
      <c r="A394" s="1"/>
      <c r="B394" s="1"/>
      <c r="C394" s="1"/>
      <c r="D394" s="1"/>
      <c r="E394" s="4">
        <v>9.1485278329939468E-2</v>
      </c>
      <c r="F394" s="4">
        <v>0.30046378306673527</v>
      </c>
      <c r="G394" s="4">
        <v>0.3401652249088013</v>
      </c>
      <c r="H394" s="4">
        <v>0.4804813785035667</v>
      </c>
      <c r="I394" s="1"/>
      <c r="J394" s="1"/>
      <c r="K394" s="1"/>
      <c r="L394" s="1"/>
      <c r="M394" s="1"/>
      <c r="N394" s="1"/>
      <c r="O394" s="1">
        <v>1.2125956648090428</v>
      </c>
      <c r="P394" s="1"/>
      <c r="Q394" s="1"/>
      <c r="R394" s="1">
        <v>7.5445823356416489E-2</v>
      </c>
      <c r="S394" s="1">
        <v>0.24778563191882408</v>
      </c>
      <c r="T394" s="1">
        <v>0.28052650589211026</v>
      </c>
      <c r="U394" s="1">
        <v>0.39624203883264913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1</v>
      </c>
      <c r="AC394" s="1"/>
      <c r="AD394" s="1"/>
      <c r="AE394" s="1">
        <v>7.5445823356416489E-2</v>
      </c>
      <c r="AF394" s="1">
        <v>0.32323145527524055</v>
      </c>
      <c r="AG394" s="1">
        <v>0.60375796116735081</v>
      </c>
      <c r="AH394" s="1">
        <v>1</v>
      </c>
      <c r="AI394" s="1">
        <v>1</v>
      </c>
      <c r="AJ394" s="1">
        <v>1</v>
      </c>
      <c r="AK394" s="1">
        <v>1</v>
      </c>
      <c r="AL394" s="1">
        <v>1</v>
      </c>
      <c r="AM394" s="1">
        <v>1</v>
      </c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ht="12.75">
      <c r="A395" s="1"/>
      <c r="B395" s="1"/>
      <c r="C395" s="1"/>
      <c r="D395" s="1" t="s">
        <v>41</v>
      </c>
      <c r="E395" s="1" t="s">
        <v>25</v>
      </c>
      <c r="F395" s="1" t="s">
        <v>219</v>
      </c>
      <c r="G395" s="1" t="s">
        <v>220</v>
      </c>
      <c r="H395" s="1" t="s">
        <v>221</v>
      </c>
      <c r="I395" s="1"/>
      <c r="J395" s="1"/>
      <c r="K395" s="1"/>
      <c r="L395" s="1"/>
      <c r="M395" s="1"/>
      <c r="N395" s="1"/>
      <c r="O395" s="1"/>
      <c r="P395" s="1"/>
      <c r="Q395" s="1" t="s">
        <v>41</v>
      </c>
      <c r="R395" s="1" t="s">
        <v>25</v>
      </c>
      <c r="S395" s="1" t="s">
        <v>219</v>
      </c>
      <c r="T395" s="1" t="s">
        <v>220</v>
      </c>
      <c r="U395" s="1" t="s">
        <v>221</v>
      </c>
      <c r="V395" s="1"/>
      <c r="W395" s="1"/>
      <c r="X395" s="1"/>
      <c r="Y395" s="1"/>
      <c r="Z395" s="1"/>
      <c r="AA395" s="1"/>
      <c r="AB395" s="1"/>
      <c r="AC395" s="1"/>
      <c r="AD395" s="1" t="s">
        <v>41</v>
      </c>
      <c r="AE395" s="1" t="s">
        <v>25</v>
      </c>
      <c r="AF395" s="1" t="s">
        <v>219</v>
      </c>
      <c r="AG395" s="1" t="s">
        <v>220</v>
      </c>
      <c r="AH395" s="1" t="s">
        <v>221</v>
      </c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ht="12.75">
      <c r="A396" s="1"/>
      <c r="B396" s="1"/>
      <c r="C396" s="1"/>
      <c r="D396" s="1"/>
      <c r="E396" s="4">
        <v>9.1485278329939468E-2</v>
      </c>
      <c r="F396" s="4">
        <v>0.48743718780761963</v>
      </c>
      <c r="G396" s="4">
        <v>0.47365718317875749</v>
      </c>
      <c r="H396" s="4">
        <v>0.33940590485257083</v>
      </c>
      <c r="I396" s="1"/>
      <c r="J396" s="1"/>
      <c r="K396" s="1"/>
      <c r="L396" s="1"/>
      <c r="M396" s="1"/>
      <c r="N396" s="1"/>
      <c r="O396" s="1">
        <v>1.3919855541688875</v>
      </c>
      <c r="P396" s="1"/>
      <c r="Q396" s="1"/>
      <c r="R396" s="1">
        <v>6.5722864763896605E-2</v>
      </c>
      <c r="S396" s="1">
        <v>0.35017402755925414</v>
      </c>
      <c r="T396" s="1">
        <v>0.34027449621168221</v>
      </c>
      <c r="U396" s="1">
        <v>0.24382861146516699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1</v>
      </c>
      <c r="AC396" s="1"/>
      <c r="AD396" s="1"/>
      <c r="AE396" s="1">
        <v>6.5722864763896605E-2</v>
      </c>
      <c r="AF396" s="1">
        <v>0.41589689232315075</v>
      </c>
      <c r="AG396" s="1">
        <v>0.7561713885348329</v>
      </c>
      <c r="AH396" s="1">
        <v>0.99999999999999989</v>
      </c>
      <c r="AI396" s="1">
        <v>0.99999999999999989</v>
      </c>
      <c r="AJ396" s="1">
        <v>0.99999999999999989</v>
      </c>
      <c r="AK396" s="1">
        <v>0.99999999999999989</v>
      </c>
      <c r="AL396" s="1">
        <v>0.99999999999999989</v>
      </c>
      <c r="AM396" s="1">
        <v>0.99999999999999989</v>
      </c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ht="12.75">
      <c r="A397" s="1"/>
      <c r="B397" s="1"/>
      <c r="C397" s="1"/>
      <c r="D397" s="1" t="s">
        <v>42</v>
      </c>
      <c r="E397" s="1" t="s">
        <v>25</v>
      </c>
      <c r="F397" s="1" t="s">
        <v>208</v>
      </c>
      <c r="G397" s="1" t="s">
        <v>193</v>
      </c>
      <c r="H397" s="1" t="s">
        <v>209</v>
      </c>
      <c r="I397" s="1"/>
      <c r="J397" s="1"/>
      <c r="K397" s="1"/>
      <c r="L397" s="1"/>
      <c r="M397" s="1"/>
      <c r="N397" s="1"/>
      <c r="O397" s="1"/>
      <c r="P397" s="1"/>
      <c r="Q397" s="1" t="s">
        <v>42</v>
      </c>
      <c r="R397" s="1" t="s">
        <v>25</v>
      </c>
      <c r="S397" s="1" t="s">
        <v>208</v>
      </c>
      <c r="T397" s="1" t="s">
        <v>193</v>
      </c>
      <c r="U397" s="1" t="s">
        <v>209</v>
      </c>
      <c r="V397" s="1"/>
      <c r="W397" s="1"/>
      <c r="X397" s="1"/>
      <c r="Y397" s="1"/>
      <c r="Z397" s="1"/>
      <c r="AA397" s="1"/>
      <c r="AB397" s="1"/>
      <c r="AC397" s="1"/>
      <c r="AD397" s="1" t="s">
        <v>42</v>
      </c>
      <c r="AE397" s="1" t="s">
        <v>25</v>
      </c>
      <c r="AF397" s="1" t="s">
        <v>208</v>
      </c>
      <c r="AG397" s="1" t="s">
        <v>193</v>
      </c>
      <c r="AH397" s="1" t="s">
        <v>209</v>
      </c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ht="12.75">
      <c r="A398" s="1"/>
      <c r="B398" s="1"/>
      <c r="C398" s="1"/>
      <c r="D398" s="1"/>
      <c r="E398" s="4">
        <v>9.1485278329939468E-2</v>
      </c>
      <c r="F398" s="4">
        <v>0.81837538642797569</v>
      </c>
      <c r="G398" s="4">
        <v>0.49823703303142935</v>
      </c>
      <c r="H398" s="4">
        <v>0.53020286834177366</v>
      </c>
      <c r="I398" s="4">
        <v>0.41474745966611165</v>
      </c>
      <c r="J398" s="4">
        <v>0.41472688546905323</v>
      </c>
      <c r="K398" s="4">
        <v>0.76111368569309767</v>
      </c>
      <c r="L398" s="4">
        <v>0.70220396218045189</v>
      </c>
      <c r="M398" s="4">
        <v>0.81837538642797569</v>
      </c>
      <c r="N398" s="1"/>
      <c r="O398" s="1">
        <v>5.049467945567808</v>
      </c>
      <c r="P398" s="1"/>
      <c r="Q398" s="1"/>
      <c r="R398" s="1">
        <v>1.8117805542312841E-2</v>
      </c>
      <c r="S398" s="1">
        <v>0.162071607395054</v>
      </c>
      <c r="T398" s="1">
        <v>9.8671194352022581E-2</v>
      </c>
      <c r="U398" s="1">
        <v>0.10500172969850446</v>
      </c>
      <c r="V398" s="1">
        <v>8.2136863554140987E-2</v>
      </c>
      <c r="W398" s="1">
        <v>8.2132789026432285E-2</v>
      </c>
      <c r="X398" s="1">
        <v>0.15073146198723145</v>
      </c>
      <c r="Y398" s="1">
        <v>0.13906494104924746</v>
      </c>
      <c r="Z398" s="1">
        <v>0.162071607395054</v>
      </c>
      <c r="AA398" s="1">
        <v>0</v>
      </c>
      <c r="AB398" s="1">
        <v>1</v>
      </c>
      <c r="AC398" s="1"/>
      <c r="AD398" s="1"/>
      <c r="AE398" s="1">
        <v>1.8117805542312841E-2</v>
      </c>
      <c r="AF398" s="1">
        <v>0.18018941293736684</v>
      </c>
      <c r="AG398" s="1">
        <v>0.27886060728938944</v>
      </c>
      <c r="AH398" s="1">
        <v>0.3838623369878939</v>
      </c>
      <c r="AI398" s="1">
        <v>0.46599920054203492</v>
      </c>
      <c r="AJ398" s="1">
        <v>0.5481319895684672</v>
      </c>
      <c r="AK398" s="1">
        <v>0.69886345155569862</v>
      </c>
      <c r="AL398" s="1">
        <v>0.83792839260494612</v>
      </c>
      <c r="AM398" s="1">
        <v>1</v>
      </c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ht="12.75">
      <c r="A399" s="1"/>
      <c r="B399" s="1"/>
      <c r="C399" s="1"/>
      <c r="D399" s="1" t="s">
        <v>43</v>
      </c>
      <c r="E399" s="1" t="s">
        <v>25</v>
      </c>
      <c r="F399" s="1" t="s">
        <v>222</v>
      </c>
      <c r="G399" s="1" t="s">
        <v>223</v>
      </c>
      <c r="H399" s="1" t="s">
        <v>224</v>
      </c>
      <c r="I399" s="1" t="s">
        <v>225</v>
      </c>
      <c r="J399" s="1" t="s">
        <v>33</v>
      </c>
      <c r="K399" s="1" t="s">
        <v>36</v>
      </c>
      <c r="L399" s="1" t="s">
        <v>226</v>
      </c>
      <c r="M399" s="1" t="s">
        <v>227</v>
      </c>
      <c r="N399" s="1"/>
      <c r="O399" s="1"/>
      <c r="P399" s="1"/>
      <c r="Q399" s="1" t="s">
        <v>43</v>
      </c>
      <c r="R399" s="1" t="s">
        <v>25</v>
      </c>
      <c r="S399" s="1" t="s">
        <v>222</v>
      </c>
      <c r="T399" s="1" t="s">
        <v>223</v>
      </c>
      <c r="U399" s="1" t="s">
        <v>224</v>
      </c>
      <c r="V399" s="1" t="s">
        <v>225</v>
      </c>
      <c r="W399" s="1" t="s">
        <v>33</v>
      </c>
      <c r="X399" s="1" t="s">
        <v>36</v>
      </c>
      <c r="Y399" s="1" t="s">
        <v>226</v>
      </c>
      <c r="Z399" s="1" t="s">
        <v>227</v>
      </c>
      <c r="AA399" s="1"/>
      <c r="AB399" s="1"/>
      <c r="AC399" s="1"/>
      <c r="AD399" s="1" t="s">
        <v>43</v>
      </c>
      <c r="AE399" s="1" t="s">
        <v>25</v>
      </c>
      <c r="AF399" s="1" t="s">
        <v>222</v>
      </c>
      <c r="AG399" s="1" t="s">
        <v>223</v>
      </c>
      <c r="AH399" s="1" t="s">
        <v>224</v>
      </c>
      <c r="AI399" s="1" t="s">
        <v>225</v>
      </c>
      <c r="AJ399" s="1" t="s">
        <v>33</v>
      </c>
      <c r="AK399" s="1" t="s">
        <v>36</v>
      </c>
      <c r="AL399" s="1" t="s">
        <v>226</v>
      </c>
      <c r="AM399" s="1" t="s">
        <v>227</v>
      </c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ht="12.75">
      <c r="A400" s="1"/>
      <c r="B400" s="1"/>
      <c r="C400" s="1"/>
      <c r="D400" s="1"/>
      <c r="E400" s="4">
        <v>9.1485278329939468E-2</v>
      </c>
      <c r="F400" s="4">
        <v>0.47040031717730396</v>
      </c>
      <c r="G400" s="4">
        <v>0.66331020008366803</v>
      </c>
      <c r="H400" s="4">
        <v>0.66331020008366803</v>
      </c>
      <c r="I400" s="4">
        <v>0.87673576901469896</v>
      </c>
      <c r="J400" s="4">
        <v>0.68382588610833484</v>
      </c>
      <c r="K400" s="4">
        <v>0.62101509235104735</v>
      </c>
      <c r="L400" s="1"/>
      <c r="M400" s="1"/>
      <c r="N400" s="1"/>
      <c r="O400" s="1">
        <v>4.070082743148661</v>
      </c>
      <c r="P400" s="1"/>
      <c r="Q400" s="1"/>
      <c r="R400" s="1">
        <v>2.2477498395810362E-2</v>
      </c>
      <c r="S400" s="1">
        <v>0.11557512386428712</v>
      </c>
      <c r="T400" s="1">
        <v>0.16297216590995492</v>
      </c>
      <c r="U400" s="1">
        <v>0.16297216590995492</v>
      </c>
      <c r="V400" s="1">
        <v>0.21540981457699959</v>
      </c>
      <c r="W400" s="1">
        <v>0.16801277253133176</v>
      </c>
      <c r="X400" s="1">
        <v>0.15258045881166121</v>
      </c>
      <c r="Y400" s="1">
        <v>0</v>
      </c>
      <c r="Z400" s="1">
        <v>0</v>
      </c>
      <c r="AA400" s="1">
        <v>0</v>
      </c>
      <c r="AB400" s="1">
        <v>1</v>
      </c>
      <c r="AC400" s="1"/>
      <c r="AD400" s="1"/>
      <c r="AE400" s="1">
        <v>2.2477498395810362E-2</v>
      </c>
      <c r="AF400" s="1">
        <v>0.13805262226009749</v>
      </c>
      <c r="AG400" s="1">
        <v>0.3010247881700524</v>
      </c>
      <c r="AH400" s="1">
        <v>0.4639969540800073</v>
      </c>
      <c r="AI400" s="1">
        <v>0.67940676865700689</v>
      </c>
      <c r="AJ400" s="1">
        <v>0.84741954118833862</v>
      </c>
      <c r="AK400" s="1">
        <v>0.99999999999999978</v>
      </c>
      <c r="AL400" s="1">
        <v>0.99999999999999978</v>
      </c>
      <c r="AM400" s="1">
        <v>0.99999999999999978</v>
      </c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ht="12.75">
      <c r="A401" s="1"/>
      <c r="B401" s="1"/>
      <c r="C401" s="1"/>
      <c r="D401" s="1" t="s">
        <v>44</v>
      </c>
      <c r="E401" s="1" t="s">
        <v>25</v>
      </c>
      <c r="F401" s="1" t="s">
        <v>228</v>
      </c>
      <c r="G401" s="1" t="s">
        <v>229</v>
      </c>
      <c r="H401" s="1" t="s">
        <v>230</v>
      </c>
      <c r="I401" s="1" t="s">
        <v>231</v>
      </c>
      <c r="J401" s="1" t="s">
        <v>232</v>
      </c>
      <c r="K401" s="1" t="s">
        <v>233</v>
      </c>
      <c r="L401" s="1"/>
      <c r="M401" s="1"/>
      <c r="N401" s="1"/>
      <c r="O401" s="1"/>
      <c r="P401" s="1"/>
      <c r="Q401" s="1" t="s">
        <v>44</v>
      </c>
      <c r="R401" s="1" t="s">
        <v>25</v>
      </c>
      <c r="S401" s="1" t="s">
        <v>228</v>
      </c>
      <c r="T401" s="1" t="s">
        <v>229</v>
      </c>
      <c r="U401" s="1" t="s">
        <v>230</v>
      </c>
      <c r="V401" s="1" t="s">
        <v>231</v>
      </c>
      <c r="W401" s="1" t="s">
        <v>232</v>
      </c>
      <c r="X401" s="1" t="s">
        <v>233</v>
      </c>
      <c r="Y401" s="1"/>
      <c r="Z401" s="1"/>
      <c r="AA401" s="1"/>
      <c r="AB401" s="1"/>
      <c r="AC401" s="1"/>
      <c r="AD401" s="1" t="s">
        <v>44</v>
      </c>
      <c r="AE401" s="1" t="s">
        <v>25</v>
      </c>
      <c r="AF401" s="1" t="s">
        <v>228</v>
      </c>
      <c r="AG401" s="1" t="s">
        <v>229</v>
      </c>
      <c r="AH401" s="1" t="s">
        <v>230</v>
      </c>
      <c r="AI401" s="1" t="s">
        <v>231</v>
      </c>
      <c r="AJ401" s="1" t="s">
        <v>232</v>
      </c>
      <c r="AK401" s="1" t="s">
        <v>233</v>
      </c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ht="12.75">
      <c r="A402" s="1"/>
      <c r="B402" s="1"/>
      <c r="C402" s="1"/>
      <c r="D402" s="1"/>
      <c r="E402" s="4">
        <v>9.1485278329939468E-2</v>
      </c>
      <c r="F402" s="4">
        <v>0.49823703303142935</v>
      </c>
      <c r="G402" s="4">
        <v>0.35317982739505271</v>
      </c>
      <c r="H402" s="4">
        <v>0.55714675654407519</v>
      </c>
      <c r="I402" s="4">
        <v>0.81837538642797569</v>
      </c>
      <c r="J402" s="4">
        <v>0.66331020008366803</v>
      </c>
      <c r="K402" s="1"/>
      <c r="L402" s="1"/>
      <c r="M402" s="1"/>
      <c r="N402" s="1"/>
      <c r="O402" s="1">
        <v>2.9817344818121403</v>
      </c>
      <c r="P402" s="1"/>
      <c r="Q402" s="1"/>
      <c r="R402" s="1">
        <v>3.0681899709037661E-2</v>
      </c>
      <c r="S402" s="1">
        <v>0.16709637832293747</v>
      </c>
      <c r="T402" s="1">
        <v>0.11844777915316212</v>
      </c>
      <c r="U402" s="1">
        <v>0.18685324261517441</v>
      </c>
      <c r="V402" s="1">
        <v>0.2744628642891806</v>
      </c>
      <c r="W402" s="1">
        <v>0.22245783591050777</v>
      </c>
      <c r="X402" s="1">
        <v>0</v>
      </c>
      <c r="Y402" s="1">
        <v>0</v>
      </c>
      <c r="Z402" s="1">
        <v>0</v>
      </c>
      <c r="AA402" s="1">
        <v>0</v>
      </c>
      <c r="AB402" s="1">
        <v>1</v>
      </c>
      <c r="AC402" s="1"/>
      <c r="AD402" s="1"/>
      <c r="AE402" s="1">
        <v>3.0681899709037661E-2</v>
      </c>
      <c r="AF402" s="1">
        <v>0.19777827803197512</v>
      </c>
      <c r="AG402" s="1">
        <v>0.31622605718513724</v>
      </c>
      <c r="AH402" s="1">
        <v>0.50307929980031163</v>
      </c>
      <c r="AI402" s="1">
        <v>0.77754216408949217</v>
      </c>
      <c r="AJ402" s="1">
        <v>1</v>
      </c>
      <c r="AK402" s="1">
        <v>1</v>
      </c>
      <c r="AL402" s="1">
        <v>1</v>
      </c>
      <c r="AM402" s="1">
        <v>1</v>
      </c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ht="12.75">
      <c r="A403" s="1"/>
      <c r="B403" s="1"/>
      <c r="C403" s="1"/>
      <c r="D403" s="1" t="s">
        <v>37</v>
      </c>
      <c r="E403" s="1" t="s">
        <v>25</v>
      </c>
      <c r="F403" s="1" t="s">
        <v>223</v>
      </c>
      <c r="G403" s="1" t="s">
        <v>122</v>
      </c>
      <c r="H403" s="1" t="s">
        <v>197</v>
      </c>
      <c r="I403" s="1" t="s">
        <v>222</v>
      </c>
      <c r="J403" s="1" t="s">
        <v>230</v>
      </c>
      <c r="K403" s="1"/>
      <c r="L403" s="1"/>
      <c r="M403" s="1"/>
      <c r="N403" s="1"/>
      <c r="O403" s="1"/>
      <c r="P403" s="1"/>
      <c r="Q403" s="1" t="s">
        <v>37</v>
      </c>
      <c r="R403" s="1" t="s">
        <v>25</v>
      </c>
      <c r="S403" s="1" t="s">
        <v>223</v>
      </c>
      <c r="T403" s="1" t="s">
        <v>122</v>
      </c>
      <c r="U403" s="1" t="s">
        <v>197</v>
      </c>
      <c r="V403" s="1" t="s">
        <v>222</v>
      </c>
      <c r="W403" s="1" t="s">
        <v>230</v>
      </c>
      <c r="X403" s="1"/>
      <c r="Y403" s="1"/>
      <c r="Z403" s="1"/>
      <c r="AA403" s="1"/>
      <c r="AB403" s="1"/>
      <c r="AC403" s="1"/>
      <c r="AD403" s="1" t="s">
        <v>37</v>
      </c>
      <c r="AE403" s="1" t="s">
        <v>25</v>
      </c>
      <c r="AF403" s="1" t="s">
        <v>223</v>
      </c>
      <c r="AG403" s="1" t="s">
        <v>122</v>
      </c>
      <c r="AH403" s="1" t="s">
        <v>197</v>
      </c>
      <c r="AI403" s="1" t="s">
        <v>222</v>
      </c>
      <c r="AJ403" s="1" t="s">
        <v>230</v>
      </c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ht="12.75">
      <c r="A404" s="1"/>
      <c r="B404" s="1"/>
      <c r="C404" s="1"/>
      <c r="D404" s="1"/>
      <c r="E404" s="4">
        <v>9.1485278329939468E-2</v>
      </c>
      <c r="F404" s="4">
        <v>0.52901056206842956</v>
      </c>
      <c r="G404" s="4">
        <v>0.81837538642797569</v>
      </c>
      <c r="H404" s="4">
        <v>0.56871200391049559</v>
      </c>
      <c r="I404" s="4">
        <v>0.70220396218045189</v>
      </c>
      <c r="J404" s="4">
        <v>0.66331020008366803</v>
      </c>
      <c r="K404" s="4">
        <v>0.41474745966611165</v>
      </c>
      <c r="L404" s="4">
        <v>0.53020286834177366</v>
      </c>
      <c r="M404" s="1"/>
      <c r="N404" s="1"/>
      <c r="O404" s="1">
        <v>4.3180477210088455</v>
      </c>
      <c r="P404" s="1"/>
      <c r="Q404" s="1"/>
      <c r="R404" s="1">
        <v>2.1186722389572234E-2</v>
      </c>
      <c r="S404" s="1">
        <v>0.12251151359319261</v>
      </c>
      <c r="T404" s="1">
        <v>0.189524396047382</v>
      </c>
      <c r="U404" s="1">
        <v>0.13170581722464725</v>
      </c>
      <c r="V404" s="1">
        <v>0.16262070443640042</v>
      </c>
      <c r="W404" s="1">
        <v>0.15361344823875542</v>
      </c>
      <c r="X404" s="1">
        <v>9.6049762870432626E-2</v>
      </c>
      <c r="Y404" s="1">
        <v>0.12278763519961745</v>
      </c>
      <c r="Z404" s="1">
        <v>0</v>
      </c>
      <c r="AA404" s="1">
        <v>0</v>
      </c>
      <c r="AB404" s="1">
        <v>1</v>
      </c>
      <c r="AC404" s="1"/>
      <c r="AD404" s="1"/>
      <c r="AE404" s="1">
        <v>2.1186722389572234E-2</v>
      </c>
      <c r="AF404" s="1">
        <v>0.14369823598276485</v>
      </c>
      <c r="AG404" s="1">
        <v>0.33322263203014685</v>
      </c>
      <c r="AH404" s="1">
        <v>0.4649284492547941</v>
      </c>
      <c r="AI404" s="1">
        <v>0.62754915369119457</v>
      </c>
      <c r="AJ404" s="1">
        <v>0.78116260192995002</v>
      </c>
      <c r="AK404" s="1">
        <v>0.87721236480038267</v>
      </c>
      <c r="AL404" s="1">
        <v>1.0000000000000002</v>
      </c>
      <c r="AM404" s="1">
        <v>1.0000000000000002</v>
      </c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ht="12.75">
      <c r="A405" s="1"/>
      <c r="B405" s="1"/>
      <c r="C405" s="1"/>
      <c r="D405" s="1" t="s">
        <v>38</v>
      </c>
      <c r="E405" s="1" t="s">
        <v>25</v>
      </c>
      <c r="F405" s="1" t="s">
        <v>234</v>
      </c>
      <c r="G405" s="1" t="s">
        <v>222</v>
      </c>
      <c r="H405" s="1" t="s">
        <v>235</v>
      </c>
      <c r="I405" s="1" t="s">
        <v>226</v>
      </c>
      <c r="J405" s="1" t="s">
        <v>230</v>
      </c>
      <c r="K405" s="1" t="s">
        <v>225</v>
      </c>
      <c r="L405" s="1" t="s">
        <v>224</v>
      </c>
      <c r="M405" s="1"/>
      <c r="N405" s="1"/>
      <c r="O405" s="1"/>
      <c r="P405" s="1"/>
      <c r="Q405" s="1" t="s">
        <v>38</v>
      </c>
      <c r="R405" s="1" t="s">
        <v>25</v>
      </c>
      <c r="S405" s="1" t="s">
        <v>234</v>
      </c>
      <c r="T405" s="1" t="s">
        <v>222</v>
      </c>
      <c r="U405" s="1" t="s">
        <v>235</v>
      </c>
      <c r="V405" s="1" t="s">
        <v>226</v>
      </c>
      <c r="W405" s="1" t="s">
        <v>230</v>
      </c>
      <c r="X405" s="1" t="s">
        <v>225</v>
      </c>
      <c r="Y405" s="1" t="s">
        <v>224</v>
      </c>
      <c r="Z405" s="1"/>
      <c r="AA405" s="1"/>
      <c r="AB405" s="1"/>
      <c r="AC405" s="1"/>
      <c r="AD405" s="1" t="s">
        <v>38</v>
      </c>
      <c r="AE405" s="1" t="s">
        <v>25</v>
      </c>
      <c r="AF405" s="1" t="s">
        <v>234</v>
      </c>
      <c r="AG405" s="1" t="s">
        <v>222</v>
      </c>
      <c r="AH405" s="1" t="s">
        <v>235</v>
      </c>
      <c r="AI405" s="1" t="s">
        <v>226</v>
      </c>
      <c r="AJ405" s="1" t="s">
        <v>230</v>
      </c>
      <c r="AK405" s="1" t="s">
        <v>225</v>
      </c>
      <c r="AL405" s="1" t="s">
        <v>224</v>
      </c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ht="12.75">
      <c r="A406" s="1"/>
      <c r="B406" s="1"/>
      <c r="C406" s="1"/>
      <c r="D406" s="1"/>
      <c r="E406" s="4">
        <v>9.1485278329939468E-2</v>
      </c>
      <c r="F406" s="4">
        <v>0.57092676117293739</v>
      </c>
      <c r="G406" s="4">
        <v>0.35317982739505271</v>
      </c>
      <c r="H406" s="4">
        <v>0.41474745966611165</v>
      </c>
      <c r="I406" s="4">
        <v>0.33856519999888018</v>
      </c>
      <c r="J406" s="1"/>
      <c r="K406" s="1"/>
      <c r="L406" s="1"/>
      <c r="M406" s="1"/>
      <c r="N406" s="1"/>
      <c r="O406" s="1">
        <v>1.7689045265629213</v>
      </c>
      <c r="P406" s="1"/>
      <c r="Q406" s="1"/>
      <c r="R406" s="1">
        <v>5.1718607169659057E-2</v>
      </c>
      <c r="S406" s="1">
        <v>0.3227572503770339</v>
      </c>
      <c r="T406" s="1">
        <v>0.1996601976485981</v>
      </c>
      <c r="U406" s="1">
        <v>0.23446571221793908</v>
      </c>
      <c r="V406" s="1">
        <v>0.19139823258676994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1</v>
      </c>
      <c r="AC406" s="1"/>
      <c r="AD406" s="1"/>
      <c r="AE406" s="1">
        <v>5.1718607169659057E-2</v>
      </c>
      <c r="AF406" s="1">
        <v>0.37447585754669294</v>
      </c>
      <c r="AG406" s="1">
        <v>0.57413605519529098</v>
      </c>
      <c r="AH406" s="1">
        <v>0.80860176741323009</v>
      </c>
      <c r="AI406" s="1">
        <v>1</v>
      </c>
      <c r="AJ406" s="1">
        <v>1</v>
      </c>
      <c r="AK406" s="1">
        <v>1</v>
      </c>
      <c r="AL406" s="1">
        <v>1</v>
      </c>
      <c r="AM406" s="1">
        <v>1</v>
      </c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ht="12.75">
      <c r="A407" s="1"/>
      <c r="B407" s="1"/>
      <c r="C407" s="1"/>
      <c r="D407" s="1" t="s">
        <v>39</v>
      </c>
      <c r="E407" s="1" t="s">
        <v>25</v>
      </c>
      <c r="F407" s="1" t="s">
        <v>236</v>
      </c>
      <c r="G407" s="1" t="s">
        <v>122</v>
      </c>
      <c r="H407" s="1" t="s">
        <v>225</v>
      </c>
      <c r="I407" s="1" t="s">
        <v>237</v>
      </c>
      <c r="J407" s="1"/>
      <c r="K407" s="1"/>
      <c r="L407" s="1"/>
      <c r="M407" s="1"/>
      <c r="N407" s="1"/>
      <c r="O407" s="1"/>
      <c r="P407" s="1"/>
      <c r="Q407" s="1" t="s">
        <v>39</v>
      </c>
      <c r="R407" s="1" t="s">
        <v>25</v>
      </c>
      <c r="S407" s="1" t="s">
        <v>236</v>
      </c>
      <c r="T407" s="1" t="s">
        <v>122</v>
      </c>
      <c r="U407" s="1" t="s">
        <v>225</v>
      </c>
      <c r="V407" s="1" t="s">
        <v>237</v>
      </c>
      <c r="W407" s="1"/>
      <c r="X407" s="1"/>
      <c r="Y407" s="1"/>
      <c r="Z407" s="1"/>
      <c r="AA407" s="1"/>
      <c r="AB407" s="1"/>
      <c r="AC407" s="1"/>
      <c r="AD407" s="1" t="s">
        <v>39</v>
      </c>
      <c r="AE407" s="1" t="s">
        <v>25</v>
      </c>
      <c r="AF407" s="1" t="s">
        <v>236</v>
      </c>
      <c r="AG407" s="1" t="s">
        <v>122</v>
      </c>
      <c r="AH407" s="1" t="s">
        <v>225</v>
      </c>
      <c r="AI407" s="1" t="s">
        <v>237</v>
      </c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ht="12.75">
      <c r="A408" s="1"/>
      <c r="B408" s="1"/>
      <c r="C408" s="1"/>
      <c r="D408" s="1"/>
      <c r="E408" s="4">
        <v>9.1485278329939468E-2</v>
      </c>
      <c r="F408" s="4">
        <v>0.66331020008366803</v>
      </c>
      <c r="G408" s="4">
        <v>0.87673576901469896</v>
      </c>
      <c r="H408" s="4">
        <v>0.87673576901469896</v>
      </c>
      <c r="I408" s="4">
        <v>0.68382588610833484</v>
      </c>
      <c r="J408" s="1"/>
      <c r="K408" s="1"/>
      <c r="L408" s="1"/>
      <c r="M408" s="1"/>
      <c r="N408" s="1"/>
      <c r="O408" s="1">
        <v>3.1920929025513405</v>
      </c>
      <c r="P408" s="1"/>
      <c r="Q408" s="1"/>
      <c r="R408" s="1">
        <v>2.8659967338926173E-2</v>
      </c>
      <c r="S408" s="1">
        <v>0.20779789947639207</v>
      </c>
      <c r="T408" s="1">
        <v>0.27465860041665807</v>
      </c>
      <c r="U408" s="1">
        <v>0.27465860041665807</v>
      </c>
      <c r="V408" s="1">
        <v>0.2142249323513655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1</v>
      </c>
      <c r="AC408" s="1"/>
      <c r="AD408" s="1"/>
      <c r="AE408" s="1">
        <v>2.8659967338926173E-2</v>
      </c>
      <c r="AF408" s="1">
        <v>0.23645786681531825</v>
      </c>
      <c r="AG408" s="1">
        <v>0.51111646723197635</v>
      </c>
      <c r="AH408" s="1">
        <v>0.78577506764863436</v>
      </c>
      <c r="AI408" s="1">
        <v>0.99999999999999989</v>
      </c>
      <c r="AJ408" s="1">
        <v>0.99999999999999989</v>
      </c>
      <c r="AK408" s="1">
        <v>0.99999999999999989</v>
      </c>
      <c r="AL408" s="1">
        <v>0.99999999999999989</v>
      </c>
      <c r="AM408" s="1">
        <v>0.99999999999999989</v>
      </c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ht="12.75">
      <c r="A409" s="1"/>
      <c r="B409" s="1"/>
      <c r="C409" s="1"/>
      <c r="D409" s="1" t="s">
        <v>45</v>
      </c>
      <c r="E409" s="1" t="s">
        <v>25</v>
      </c>
      <c r="F409" s="1" t="s">
        <v>230</v>
      </c>
      <c r="G409" s="1" t="s">
        <v>238</v>
      </c>
      <c r="H409" s="1" t="s">
        <v>231</v>
      </c>
      <c r="I409" s="1" t="s">
        <v>239</v>
      </c>
      <c r="J409" s="1"/>
      <c r="K409" s="1"/>
      <c r="L409" s="1"/>
      <c r="M409" s="1"/>
      <c r="N409" s="1"/>
      <c r="O409" s="1"/>
      <c r="P409" s="1"/>
      <c r="Q409" s="1" t="s">
        <v>45</v>
      </c>
      <c r="R409" s="1" t="s">
        <v>25</v>
      </c>
      <c r="S409" s="1" t="s">
        <v>230</v>
      </c>
      <c r="T409" s="1" t="s">
        <v>238</v>
      </c>
      <c r="U409" s="1" t="s">
        <v>231</v>
      </c>
      <c r="V409" s="1" t="s">
        <v>239</v>
      </c>
      <c r="W409" s="1"/>
      <c r="X409" s="1"/>
      <c r="Y409" s="1"/>
      <c r="Z409" s="1"/>
      <c r="AA409" s="1"/>
      <c r="AB409" s="1"/>
      <c r="AC409" s="1"/>
      <c r="AD409" s="1" t="s">
        <v>45</v>
      </c>
      <c r="AE409" s="1" t="s">
        <v>25</v>
      </c>
      <c r="AF409" s="1" t="s">
        <v>230</v>
      </c>
      <c r="AG409" s="1" t="s">
        <v>238</v>
      </c>
      <c r="AH409" s="1" t="s">
        <v>231</v>
      </c>
      <c r="AI409" s="1" t="s">
        <v>239</v>
      </c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ht="12.75">
      <c r="A410" s="1"/>
      <c r="B410" s="1"/>
      <c r="C410" s="1"/>
      <c r="D410" s="1"/>
      <c r="E410" s="4">
        <v>9.1485278329939468E-2</v>
      </c>
      <c r="F410" s="4">
        <v>0.79928815284968302</v>
      </c>
      <c r="G410" s="4">
        <v>0.53020286834177366</v>
      </c>
      <c r="H410" s="1"/>
      <c r="I410" s="1"/>
      <c r="J410" s="1"/>
      <c r="K410" s="1"/>
      <c r="L410" s="1"/>
      <c r="M410" s="1"/>
      <c r="N410" s="1"/>
      <c r="O410" s="1">
        <v>1.4209762995213961</v>
      </c>
      <c r="P410" s="1"/>
      <c r="Q410" s="1"/>
      <c r="R410" s="1">
        <v>6.4381987483361214E-2</v>
      </c>
      <c r="S410" s="1">
        <v>0.56249224784318641</v>
      </c>
      <c r="T410" s="1">
        <v>0.37312576467345238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1</v>
      </c>
      <c r="AC410" s="1"/>
      <c r="AD410" s="1"/>
      <c r="AE410" s="1">
        <v>6.4381987483361214E-2</v>
      </c>
      <c r="AF410" s="1">
        <v>0.62687423532654762</v>
      </c>
      <c r="AG410" s="1">
        <v>1</v>
      </c>
      <c r="AH410" s="1">
        <v>1</v>
      </c>
      <c r="AI410" s="1">
        <v>1</v>
      </c>
      <c r="AJ410" s="1">
        <v>1</v>
      </c>
      <c r="AK410" s="1">
        <v>1</v>
      </c>
      <c r="AL410" s="1">
        <v>1</v>
      </c>
      <c r="AM410" s="1">
        <v>1</v>
      </c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ht="12.75">
      <c r="A411" s="1"/>
      <c r="B411" s="1"/>
      <c r="C411" s="1"/>
      <c r="D411" s="1" t="s">
        <v>46</v>
      </c>
      <c r="E411" s="1" t="s">
        <v>25</v>
      </c>
      <c r="F411" s="1" t="s">
        <v>240</v>
      </c>
      <c r="G411" s="1" t="s">
        <v>224</v>
      </c>
      <c r="H411" s="1"/>
      <c r="I411" s="1"/>
      <c r="J411" s="1"/>
      <c r="K411" s="1"/>
      <c r="L411" s="1"/>
      <c r="M411" s="1"/>
      <c r="N411" s="1"/>
      <c r="O411" s="1"/>
      <c r="P411" s="1"/>
      <c r="Q411" s="1" t="s">
        <v>46</v>
      </c>
      <c r="R411" s="1" t="s">
        <v>25</v>
      </c>
      <c r="S411" s="1" t="s">
        <v>240</v>
      </c>
      <c r="T411" s="1" t="s">
        <v>224</v>
      </c>
      <c r="U411" s="1"/>
      <c r="V411" s="1"/>
      <c r="W411" s="1"/>
      <c r="X411" s="1"/>
      <c r="Y411" s="1"/>
      <c r="Z411" s="1"/>
      <c r="AA411" s="1"/>
      <c r="AB411" s="1"/>
      <c r="AC411" s="1"/>
      <c r="AD411" s="1" t="s">
        <v>46</v>
      </c>
      <c r="AE411" s="1" t="s">
        <v>25</v>
      </c>
      <c r="AF411" s="1" t="s">
        <v>240</v>
      </c>
      <c r="AG411" s="1" t="s">
        <v>224</v>
      </c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8">
        <v>1</v>
      </c>
      <c r="AF412" s="18">
        <v>1</v>
      </c>
      <c r="AG412" s="18">
        <v>1</v>
      </c>
      <c r="AH412" s="18">
        <v>1</v>
      </c>
      <c r="AI412" s="18">
        <v>1</v>
      </c>
      <c r="AJ412" s="18">
        <v>1</v>
      </c>
      <c r="AK412" s="18">
        <v>1</v>
      </c>
      <c r="AL412" s="18">
        <v>1</v>
      </c>
      <c r="AM412" s="18">
        <v>1</v>
      </c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ht="12.75">
      <c r="A413" s="1"/>
      <c r="B413" s="1"/>
      <c r="C413" s="1"/>
      <c r="D413" s="1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 t="s">
        <v>25</v>
      </c>
      <c r="AE413" s="1" t="s">
        <v>25</v>
      </c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ht="12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ht="12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ht="12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ht="12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ht="12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ht="12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ht="12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ht="12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ht="12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ht="12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ht="12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ht="12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ht="12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ht="12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ht="12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ht="12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ht="12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ht="12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ht="12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ht="12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ht="12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ht="12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ht="12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ht="12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ht="12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ht="12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ht="12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ht="12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ht="12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ht="12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ht="12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ht="12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ht="12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ht="12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ht="12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ht="12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ht="12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ht="12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ht="12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ht="12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ht="12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ht="12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ht="12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ht="12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ht="12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ht="12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ht="12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ht="12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ht="12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ht="12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ht="12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ht="12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ht="12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ht="12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ht="12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ht="12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ht="12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</sheetData>
  <mergeCells count="19">
    <mergeCell ref="H59:I59"/>
    <mergeCell ref="J59:K59"/>
    <mergeCell ref="L59:M59"/>
    <mergeCell ref="AE321:AM321"/>
    <mergeCell ref="B59:C59"/>
    <mergeCell ref="B70:C70"/>
    <mergeCell ref="D70:E70"/>
    <mergeCell ref="F70:G70"/>
    <mergeCell ref="H70:I70"/>
    <mergeCell ref="J70:K70"/>
    <mergeCell ref="L70:M70"/>
    <mergeCell ref="A321:B321"/>
    <mergeCell ref="N59:O59"/>
    <mergeCell ref="P59:Q59"/>
    <mergeCell ref="N70:O70"/>
    <mergeCell ref="P70:Q70"/>
    <mergeCell ref="R321:AB321"/>
    <mergeCell ref="D59:E59"/>
    <mergeCell ref="F59:G59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76"/>
  <sheetViews>
    <sheetView topLeftCell="Q1" workbookViewId="0">
      <selection activeCell="Y4" sqref="Y4"/>
    </sheetView>
  </sheetViews>
  <sheetFormatPr defaultColWidth="12.5703125" defaultRowHeight="15.75" customHeight="1"/>
  <cols>
    <col min="2" max="2" width="10.28515625" customWidth="1"/>
    <col min="3" max="3" width="10.7109375" customWidth="1"/>
    <col min="4" max="4" width="12" customWidth="1"/>
    <col min="5" max="5" width="13.42578125" customWidth="1"/>
    <col min="6" max="6" width="12.28515625" customWidth="1"/>
    <col min="7" max="7" width="11.28515625" customWidth="1"/>
    <col min="8" max="8" width="11.42578125" customWidth="1"/>
    <col min="9" max="9" width="14.42578125" customWidth="1"/>
    <col min="10" max="10" width="13" customWidth="1"/>
    <col min="11" max="11" width="12.42578125" customWidth="1"/>
    <col min="12" max="12" width="12.5703125" customWidth="1"/>
    <col min="13" max="14" width="12.7109375" customWidth="1"/>
    <col min="15" max="15" width="12.85546875" customWidth="1"/>
    <col min="16" max="16" width="13.28515625" customWidth="1"/>
    <col min="17" max="17" width="13.140625" customWidth="1"/>
    <col min="18" max="18" width="14.42578125" customWidth="1"/>
    <col min="19" max="19" width="13.42578125" customWidth="1"/>
    <col min="20" max="20" width="13.7109375" customWidth="1"/>
    <col min="21" max="21" width="13.42578125" customWidth="1"/>
    <col min="22" max="22" width="8.28515625" customWidth="1"/>
    <col min="23" max="23" width="7.5703125" customWidth="1"/>
    <col min="24" max="24" width="8.42578125" customWidth="1"/>
    <col min="25" max="25" width="6" customWidth="1"/>
    <col min="26" max="26" width="15.28515625" customWidth="1"/>
    <col min="27" max="27" width="6.28515625" customWidth="1"/>
    <col min="28" max="28" width="6.42578125" customWidth="1"/>
  </cols>
  <sheetData>
    <row r="1" spans="1:48" ht="12.75">
      <c r="A1" s="7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/>
    </row>
    <row r="2" spans="1:48" ht="24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19" t="s">
        <v>20</v>
      </c>
      <c r="V2" s="19" t="s">
        <v>21</v>
      </c>
      <c r="W2" s="19" t="s">
        <v>22</v>
      </c>
      <c r="X2" s="19" t="s">
        <v>23</v>
      </c>
      <c r="Y2" s="19" t="s">
        <v>24</v>
      </c>
      <c r="Z2" s="8" t="s">
        <v>25</v>
      </c>
      <c r="AA2" s="19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9" t="s">
        <v>31</v>
      </c>
      <c r="AG2" s="19" t="s">
        <v>32</v>
      </c>
      <c r="AH2" s="19" t="s">
        <v>33</v>
      </c>
      <c r="AI2" s="19" t="s">
        <v>34</v>
      </c>
      <c r="AJ2" s="19" t="s">
        <v>35</v>
      </c>
      <c r="AK2" s="19" t="s">
        <v>36</v>
      </c>
      <c r="AL2" s="19" t="s">
        <v>37</v>
      </c>
      <c r="AM2" s="19" t="s">
        <v>38</v>
      </c>
      <c r="AN2" s="19" t="s">
        <v>39</v>
      </c>
      <c r="AO2" s="19" t="s">
        <v>40</v>
      </c>
      <c r="AP2" s="19" t="s">
        <v>41</v>
      </c>
      <c r="AQ2" s="19" t="s">
        <v>42</v>
      </c>
      <c r="AR2" s="19" t="s">
        <v>43</v>
      </c>
      <c r="AS2" s="19" t="s">
        <v>44</v>
      </c>
      <c r="AT2" s="19" t="s">
        <v>45</v>
      </c>
      <c r="AU2" s="19" t="s">
        <v>46</v>
      </c>
      <c r="AV2" s="7"/>
    </row>
    <row r="3" spans="1:48" ht="12.75">
      <c r="A3" s="19" t="s">
        <v>1</v>
      </c>
      <c r="B3" s="19">
        <f t="shared" ref="B3:AU3" ca="1" si="0">IF(B263=0,1,SUM($B263:B263))</f>
        <v>1.3112395849250917E-2</v>
      </c>
      <c r="C3" s="19">
        <f t="shared" ca="1" si="0"/>
        <v>3.6485488861760604E-2</v>
      </c>
      <c r="D3" s="19">
        <f t="shared" ca="1" si="0"/>
        <v>6.9542934880579596E-2</v>
      </c>
      <c r="E3" s="19">
        <f t="shared" ca="1" si="0"/>
        <v>8.4576732674559799E-2</v>
      </c>
      <c r="F3" s="19">
        <f t="shared" ca="1" si="0"/>
        <v>9.8715663462337969E-2</v>
      </c>
      <c r="G3" s="19">
        <f ca="1">IF(G263=0,1,SUM($B263:G263))</f>
        <v>0.13463922764298217</v>
      </c>
      <c r="H3" s="19">
        <f t="shared" ca="1" si="0"/>
        <v>0.15162126025938077</v>
      </c>
      <c r="I3" s="19">
        <f t="shared" ca="1" si="0"/>
        <v>0.18892746367369442</v>
      </c>
      <c r="J3" s="19">
        <f t="shared" ca="1" si="0"/>
        <v>0.20400812265915794</v>
      </c>
      <c r="K3" s="19">
        <f t="shared" ca="1" si="0"/>
        <v>0.20960097379907966</v>
      </c>
      <c r="L3" s="19">
        <f t="shared" ca="1" si="0"/>
        <v>0.25745980263802221</v>
      </c>
      <c r="M3" s="19">
        <f t="shared" ca="1" si="0"/>
        <v>0.26649769857292394</v>
      </c>
      <c r="N3" s="19">
        <f t="shared" ca="1" si="0"/>
        <v>0.26920079269162717</v>
      </c>
      <c r="O3" s="19">
        <f t="shared" ca="1" si="0"/>
        <v>0.30199965042756782</v>
      </c>
      <c r="P3" s="19">
        <f t="shared" ca="1" si="0"/>
        <v>0.33305779029853921</v>
      </c>
      <c r="Q3" s="19">
        <f t="shared" ca="1" si="0"/>
        <v>0.33582094234592424</v>
      </c>
      <c r="R3" s="19">
        <f t="shared" ca="1" si="0"/>
        <v>0.34401069400408346</v>
      </c>
      <c r="S3" s="19">
        <f t="shared" ca="1" si="0"/>
        <v>0.36576973682797709</v>
      </c>
      <c r="T3" s="19">
        <f t="shared" ca="1" si="0"/>
        <v>0.37448171306766675</v>
      </c>
      <c r="U3" s="19">
        <f t="shared" ca="1" si="0"/>
        <v>0.38005499275486204</v>
      </c>
      <c r="V3" s="19">
        <f t="shared" ca="1" si="0"/>
        <v>0.38519536359810741</v>
      </c>
      <c r="W3" s="19">
        <f t="shared" ca="1" si="0"/>
        <v>0.38532051843035975</v>
      </c>
      <c r="X3" s="19">
        <f t="shared" ca="1" si="0"/>
        <v>0.39079391971852595</v>
      </c>
      <c r="Y3" s="19">
        <f ca="1">IF(Y263=0,1,SUM($B263:Y263))</f>
        <v>0.39376782478794931</v>
      </c>
      <c r="Z3" s="19">
        <f t="shared" ca="1" si="0"/>
        <v>1.0000000000000002</v>
      </c>
      <c r="AA3" s="19">
        <f t="shared" ca="1" si="0"/>
        <v>1</v>
      </c>
      <c r="AB3" s="19">
        <f t="shared" ca="1" si="0"/>
        <v>1</v>
      </c>
      <c r="AC3" s="19">
        <f t="shared" ca="1" si="0"/>
        <v>1</v>
      </c>
      <c r="AD3" s="19">
        <f t="shared" ca="1" si="0"/>
        <v>1</v>
      </c>
      <c r="AE3" s="19">
        <f t="shared" ca="1" si="0"/>
        <v>1</v>
      </c>
      <c r="AF3" s="19">
        <f t="shared" ca="1" si="0"/>
        <v>1</v>
      </c>
      <c r="AG3" s="19">
        <f t="shared" ca="1" si="0"/>
        <v>1</v>
      </c>
      <c r="AH3" s="19">
        <f t="shared" ca="1" si="0"/>
        <v>1</v>
      </c>
      <c r="AI3" s="19">
        <f t="shared" ca="1" si="0"/>
        <v>1</v>
      </c>
      <c r="AJ3" s="19">
        <f t="shared" ca="1" si="0"/>
        <v>1</v>
      </c>
      <c r="AK3" s="19">
        <f t="shared" ca="1" si="0"/>
        <v>1</v>
      </c>
      <c r="AL3" s="19">
        <f t="shared" ca="1" si="0"/>
        <v>1</v>
      </c>
      <c r="AM3" s="19">
        <f t="shared" ca="1" si="0"/>
        <v>1</v>
      </c>
      <c r="AN3" s="19">
        <f t="shared" ca="1" si="0"/>
        <v>1</v>
      </c>
      <c r="AO3" s="19">
        <f t="shared" ca="1" si="0"/>
        <v>1</v>
      </c>
      <c r="AP3" s="19">
        <f t="shared" ca="1" si="0"/>
        <v>1</v>
      </c>
      <c r="AQ3" s="19">
        <f t="shared" ca="1" si="0"/>
        <v>1</v>
      </c>
      <c r="AR3" s="19">
        <f t="shared" ca="1" si="0"/>
        <v>1</v>
      </c>
      <c r="AS3" s="19">
        <f t="shared" ca="1" si="0"/>
        <v>1</v>
      </c>
      <c r="AT3" s="19">
        <f t="shared" ca="1" si="0"/>
        <v>1</v>
      </c>
      <c r="AU3" s="19">
        <f t="shared" ca="1" si="0"/>
        <v>1</v>
      </c>
      <c r="AV3" s="7"/>
    </row>
    <row r="4" spans="1:48" ht="12.75">
      <c r="A4" s="19" t="s">
        <v>2</v>
      </c>
      <c r="B4" s="19">
        <f t="shared" ref="B4:AU4" ca="1" si="1">IF(B264=0,1,SUM($B264:B264))</f>
        <v>8.7448061275610684E-3</v>
      </c>
      <c r="C4" s="19">
        <f t="shared" ca="1" si="1"/>
        <v>3.6456418436428474E-2</v>
      </c>
      <c r="D4" s="19">
        <f t="shared" ca="1" si="1"/>
        <v>7.58249670752182E-2</v>
      </c>
      <c r="E4" s="19">
        <f t="shared" ca="1" si="1"/>
        <v>9.3649342127921253E-2</v>
      </c>
      <c r="F4" s="19">
        <f t="shared" ca="1" si="1"/>
        <v>0.11015081657395688</v>
      </c>
      <c r="G4" s="19">
        <f t="shared" ca="1" si="1"/>
        <v>0.1527425216081994</v>
      </c>
      <c r="H4" s="19">
        <f t="shared" ca="1" si="1"/>
        <v>0.17287676331212393</v>
      </c>
      <c r="I4" s="19">
        <f t="shared" ca="1" si="1"/>
        <v>0.21880894534306833</v>
      </c>
      <c r="J4" s="19">
        <f t="shared" ca="1" si="1"/>
        <v>0.23668887997318896</v>
      </c>
      <c r="K4" s="19">
        <f t="shared" ca="1" si="1"/>
        <v>0.24357491589000099</v>
      </c>
      <c r="L4" s="19">
        <f t="shared" ca="1" si="1"/>
        <v>0.29889875244387959</v>
      </c>
      <c r="M4" s="19">
        <f t="shared" ca="1" si="1"/>
        <v>0.31002639994658315</v>
      </c>
      <c r="N4" s="19">
        <f t="shared" ca="1" si="1"/>
        <v>0.31315112198514677</v>
      </c>
      <c r="O4" s="19">
        <f t="shared" ca="1" si="1"/>
        <v>0.34960767492987338</v>
      </c>
      <c r="P4" s="19">
        <f t="shared" ca="1" si="1"/>
        <v>0.38643083439269205</v>
      </c>
      <c r="Q4" s="19">
        <f t="shared" ca="1" si="1"/>
        <v>0.39011638953198957</v>
      </c>
      <c r="R4" s="19">
        <f t="shared" ca="1" si="1"/>
        <v>0.39982632491518189</v>
      </c>
      <c r="S4" s="19">
        <f t="shared" ca="1" si="1"/>
        <v>0.4256242866408747</v>
      </c>
      <c r="T4" s="19">
        <f t="shared" ca="1" si="1"/>
        <v>0.43724451898893285</v>
      </c>
      <c r="U4" s="19">
        <f t="shared" ca="1" si="1"/>
        <v>0.44715620884729562</v>
      </c>
      <c r="V4" s="19">
        <f t="shared" ca="1" si="1"/>
        <v>0.45325073659574472</v>
      </c>
      <c r="W4" s="19">
        <f t="shared" ca="1" si="1"/>
        <v>0.45341767096175334</v>
      </c>
      <c r="X4" s="19">
        <f t="shared" ca="1" si="1"/>
        <v>0.45828470250184533</v>
      </c>
      <c r="Y4" s="19">
        <f t="shared" ca="1" si="1"/>
        <v>0.46092914404889879</v>
      </c>
      <c r="Z4" s="19">
        <f t="shared" ca="1" si="1"/>
        <v>0.99999999999999978</v>
      </c>
      <c r="AA4" s="19">
        <f t="shared" ca="1" si="1"/>
        <v>1</v>
      </c>
      <c r="AB4" s="19">
        <f t="shared" ca="1" si="1"/>
        <v>1</v>
      </c>
      <c r="AC4" s="19">
        <f t="shared" ca="1" si="1"/>
        <v>1</v>
      </c>
      <c r="AD4" s="19">
        <f t="shared" ca="1" si="1"/>
        <v>1</v>
      </c>
      <c r="AE4" s="19">
        <f t="shared" ca="1" si="1"/>
        <v>1</v>
      </c>
      <c r="AF4" s="19">
        <f t="shared" ca="1" si="1"/>
        <v>1</v>
      </c>
      <c r="AG4" s="19">
        <f t="shared" ca="1" si="1"/>
        <v>1</v>
      </c>
      <c r="AH4" s="19">
        <f t="shared" ca="1" si="1"/>
        <v>1</v>
      </c>
      <c r="AI4" s="19">
        <f t="shared" ca="1" si="1"/>
        <v>1</v>
      </c>
      <c r="AJ4" s="19">
        <f t="shared" ca="1" si="1"/>
        <v>1</v>
      </c>
      <c r="AK4" s="19">
        <f t="shared" ca="1" si="1"/>
        <v>1</v>
      </c>
      <c r="AL4" s="19">
        <f t="shared" ca="1" si="1"/>
        <v>1</v>
      </c>
      <c r="AM4" s="19">
        <f t="shared" ca="1" si="1"/>
        <v>1</v>
      </c>
      <c r="AN4" s="19">
        <f t="shared" ca="1" si="1"/>
        <v>1</v>
      </c>
      <c r="AO4" s="19">
        <f t="shared" ca="1" si="1"/>
        <v>1</v>
      </c>
      <c r="AP4" s="19">
        <f t="shared" ca="1" si="1"/>
        <v>1</v>
      </c>
      <c r="AQ4" s="19">
        <f t="shared" ca="1" si="1"/>
        <v>1</v>
      </c>
      <c r="AR4" s="19">
        <f t="shared" ca="1" si="1"/>
        <v>1</v>
      </c>
      <c r="AS4" s="19">
        <f t="shared" ca="1" si="1"/>
        <v>1</v>
      </c>
      <c r="AT4" s="19">
        <f t="shared" ca="1" si="1"/>
        <v>1</v>
      </c>
      <c r="AU4" s="19">
        <f t="shared" ca="1" si="1"/>
        <v>1</v>
      </c>
      <c r="AV4" s="7"/>
    </row>
    <row r="5" spans="1:48" ht="12.75">
      <c r="A5" s="19" t="s">
        <v>3</v>
      </c>
      <c r="B5" s="19">
        <f t="shared" ref="B5:AU5" ca="1" si="2">IF(B265=0,1,SUM($B265:B265))</f>
        <v>6.023088770597723E-3</v>
      </c>
      <c r="C5" s="19">
        <f t="shared" ca="1" si="2"/>
        <v>2.5194998378153425E-2</v>
      </c>
      <c r="D5" s="19">
        <f t="shared" ca="1" si="2"/>
        <v>7.3615630612822544E-2</v>
      </c>
      <c r="E5" s="19">
        <f t="shared" ca="1" si="2"/>
        <v>9.5195854135992602E-2</v>
      </c>
      <c r="F5" s="19">
        <f t="shared" ca="1" si="2"/>
        <v>0.11549154328654507</v>
      </c>
      <c r="G5" s="19">
        <f t="shared" ca="1" si="2"/>
        <v>0.16705792427629507</v>
      </c>
      <c r="H5" s="19">
        <f t="shared" ca="1" si="2"/>
        <v>0.19182166961561622</v>
      </c>
      <c r="I5" s="19">
        <f t="shared" ca="1" si="2"/>
        <v>0.24831512367363223</v>
      </c>
      <c r="J5" s="19">
        <f t="shared" ca="1" si="2"/>
        <v>0.2606851181256688</v>
      </c>
      <c r="K5" s="19">
        <f t="shared" ca="1" si="2"/>
        <v>0.26703713434568294</v>
      </c>
      <c r="L5" s="19">
        <f t="shared" ca="1" si="2"/>
        <v>0.31807054622285214</v>
      </c>
      <c r="M5" s="19">
        <f t="shared" ca="1" si="2"/>
        <v>0.32548393065655512</v>
      </c>
      <c r="N5" s="19">
        <f t="shared" ca="1" si="2"/>
        <v>0.32947494104350572</v>
      </c>
      <c r="O5" s="19">
        <f t="shared" ca="1" si="2"/>
        <v>0.37319304010031296</v>
      </c>
      <c r="P5" s="19">
        <f t="shared" ca="1" si="2"/>
        <v>0.41565239353051531</v>
      </c>
      <c r="Q5" s="19">
        <f t="shared" ca="1" si="2"/>
        <v>0.42018537521642607</v>
      </c>
      <c r="R5" s="19">
        <f t="shared" ca="1" si="2"/>
        <v>0.43362075395851396</v>
      </c>
      <c r="S5" s="19">
        <f t="shared" ca="1" si="2"/>
        <v>0.46336738055626814</v>
      </c>
      <c r="T5" s="19">
        <f t="shared" ca="1" si="2"/>
        <v>0.47765947453639379</v>
      </c>
      <c r="U5" s="19">
        <f t="shared" ca="1" si="2"/>
        <v>0.48680250189039831</v>
      </c>
      <c r="V5" s="19">
        <f t="shared" ca="1" si="2"/>
        <v>0.49101891967914668</v>
      </c>
      <c r="W5" s="19">
        <f t="shared" ca="1" si="2"/>
        <v>0.49112157862674966</v>
      </c>
      <c r="X5" s="19">
        <f t="shared" ca="1" si="2"/>
        <v>0.497855960423359</v>
      </c>
      <c r="Y5" s="19">
        <f t="shared" ca="1" si="2"/>
        <v>0.50273468478747463</v>
      </c>
      <c r="Z5" s="19">
        <f t="shared" ca="1" si="2"/>
        <v>1.0000000000000002</v>
      </c>
      <c r="AA5" s="19">
        <f t="shared" ca="1" si="2"/>
        <v>1</v>
      </c>
      <c r="AB5" s="19">
        <f t="shared" ca="1" si="2"/>
        <v>1</v>
      </c>
      <c r="AC5" s="19">
        <f t="shared" ca="1" si="2"/>
        <v>1</v>
      </c>
      <c r="AD5" s="19">
        <f t="shared" ca="1" si="2"/>
        <v>1</v>
      </c>
      <c r="AE5" s="19">
        <f t="shared" ca="1" si="2"/>
        <v>1</v>
      </c>
      <c r="AF5" s="19">
        <f t="shared" ca="1" si="2"/>
        <v>1</v>
      </c>
      <c r="AG5" s="19">
        <f t="shared" ca="1" si="2"/>
        <v>1</v>
      </c>
      <c r="AH5" s="19">
        <f t="shared" ca="1" si="2"/>
        <v>1</v>
      </c>
      <c r="AI5" s="19">
        <f t="shared" ca="1" si="2"/>
        <v>1</v>
      </c>
      <c r="AJ5" s="19">
        <f t="shared" ca="1" si="2"/>
        <v>1</v>
      </c>
      <c r="AK5" s="19">
        <f t="shared" ca="1" si="2"/>
        <v>1</v>
      </c>
      <c r="AL5" s="19">
        <f t="shared" ca="1" si="2"/>
        <v>1</v>
      </c>
      <c r="AM5" s="19">
        <f t="shared" ca="1" si="2"/>
        <v>1</v>
      </c>
      <c r="AN5" s="19">
        <f t="shared" ca="1" si="2"/>
        <v>1</v>
      </c>
      <c r="AO5" s="19">
        <f t="shared" ca="1" si="2"/>
        <v>1</v>
      </c>
      <c r="AP5" s="19">
        <f t="shared" ca="1" si="2"/>
        <v>1</v>
      </c>
      <c r="AQ5" s="19">
        <f t="shared" ca="1" si="2"/>
        <v>1</v>
      </c>
      <c r="AR5" s="19">
        <f t="shared" ca="1" si="2"/>
        <v>1</v>
      </c>
      <c r="AS5" s="19">
        <f t="shared" ca="1" si="2"/>
        <v>1</v>
      </c>
      <c r="AT5" s="19">
        <f t="shared" ca="1" si="2"/>
        <v>1</v>
      </c>
      <c r="AU5" s="19">
        <f t="shared" ca="1" si="2"/>
        <v>1</v>
      </c>
      <c r="AV5" s="7"/>
    </row>
    <row r="6" spans="1:48" ht="12.75">
      <c r="A6" s="19" t="s">
        <v>4</v>
      </c>
      <c r="B6" s="19">
        <f t="shared" ref="B6:AU6" ca="1" si="3">IF(B266=0,1,SUM($B266:B266))</f>
        <v>2.6411117943927879E-3</v>
      </c>
      <c r="C6" s="19">
        <f t="shared" ca="1" si="3"/>
        <v>1.1010590207403945E-2</v>
      </c>
      <c r="D6" s="19">
        <f t="shared" ca="1" si="3"/>
        <v>3.1818288981659962E-2</v>
      </c>
      <c r="E6" s="19">
        <f t="shared" ca="1" si="3"/>
        <v>8.4389859855272753E-2</v>
      </c>
      <c r="F6" s="19">
        <f t="shared" ca="1" si="3"/>
        <v>9.9964189830602859E-2</v>
      </c>
      <c r="G6" s="19">
        <f t="shared" ca="1" si="3"/>
        <v>0.14016285635488934</v>
      </c>
      <c r="H6" s="19">
        <f t="shared" ca="1" si="3"/>
        <v>0.15916584455000229</v>
      </c>
      <c r="I6" s="19">
        <f t="shared" ca="1" si="3"/>
        <v>0.20251730152291039</v>
      </c>
      <c r="J6" s="19">
        <f t="shared" ca="1" si="3"/>
        <v>0.20814241506003697</v>
      </c>
      <c r="K6" s="19">
        <f t="shared" ca="1" si="3"/>
        <v>0.21283623852288588</v>
      </c>
      <c r="L6" s="19">
        <f t="shared" ca="1" si="3"/>
        <v>0.285134534787091</v>
      </c>
      <c r="M6" s="19">
        <f t="shared" ca="1" si="3"/>
        <v>0.28863534627766457</v>
      </c>
      <c r="N6" s="19">
        <f t="shared" ca="1" si="3"/>
        <v>0.29045021261745929</v>
      </c>
      <c r="O6" s="19">
        <f t="shared" ca="1" si="3"/>
        <v>0.32485843396647163</v>
      </c>
      <c r="P6" s="19">
        <f t="shared" ca="1" si="3"/>
        <v>0.38133405751671218</v>
      </c>
      <c r="Q6" s="19">
        <f t="shared" ca="1" si="3"/>
        <v>0.39176949807132583</v>
      </c>
      <c r="R6" s="19">
        <f t="shared" ca="1" si="3"/>
        <v>0.42155372427016885</v>
      </c>
      <c r="S6" s="19">
        <f t="shared" ca="1" si="3"/>
        <v>0.44590221324434065</v>
      </c>
      <c r="T6" s="19">
        <f t="shared" ca="1" si="3"/>
        <v>0.45686955640937166</v>
      </c>
      <c r="U6" s="19">
        <f t="shared" ca="1" si="3"/>
        <v>0.48493394465033163</v>
      </c>
      <c r="V6" s="19">
        <f t="shared" ca="1" si="3"/>
        <v>0.4863719704841527</v>
      </c>
      <c r="W6" s="19">
        <f t="shared" ca="1" si="3"/>
        <v>0.486424488839587</v>
      </c>
      <c r="X6" s="19">
        <f t="shared" ca="1" si="3"/>
        <v>0.48872127617982197</v>
      </c>
      <c r="Y6" s="19">
        <f t="shared" ca="1" si="3"/>
        <v>0.49121713831559483</v>
      </c>
      <c r="Z6" s="19">
        <f t="shared" ca="1" si="3"/>
        <v>0.99999999999999978</v>
      </c>
      <c r="AA6" s="19">
        <f t="shared" ca="1" si="3"/>
        <v>1</v>
      </c>
      <c r="AB6" s="19">
        <f t="shared" ca="1" si="3"/>
        <v>1</v>
      </c>
      <c r="AC6" s="19">
        <f t="shared" ca="1" si="3"/>
        <v>1</v>
      </c>
      <c r="AD6" s="19">
        <f t="shared" ca="1" si="3"/>
        <v>1</v>
      </c>
      <c r="AE6" s="19">
        <f t="shared" ca="1" si="3"/>
        <v>1</v>
      </c>
      <c r="AF6" s="19">
        <f t="shared" ca="1" si="3"/>
        <v>1</v>
      </c>
      <c r="AG6" s="19">
        <f t="shared" ca="1" si="3"/>
        <v>1</v>
      </c>
      <c r="AH6" s="19">
        <f t="shared" ca="1" si="3"/>
        <v>1</v>
      </c>
      <c r="AI6" s="19">
        <f t="shared" ca="1" si="3"/>
        <v>1</v>
      </c>
      <c r="AJ6" s="19">
        <f t="shared" ca="1" si="3"/>
        <v>1</v>
      </c>
      <c r="AK6" s="19">
        <f t="shared" ca="1" si="3"/>
        <v>1</v>
      </c>
      <c r="AL6" s="19">
        <f t="shared" ca="1" si="3"/>
        <v>1</v>
      </c>
      <c r="AM6" s="19">
        <f t="shared" ca="1" si="3"/>
        <v>1</v>
      </c>
      <c r="AN6" s="19">
        <f t="shared" ca="1" si="3"/>
        <v>1</v>
      </c>
      <c r="AO6" s="19">
        <f t="shared" ca="1" si="3"/>
        <v>1</v>
      </c>
      <c r="AP6" s="19">
        <f t="shared" ca="1" si="3"/>
        <v>1</v>
      </c>
      <c r="AQ6" s="19">
        <f t="shared" ca="1" si="3"/>
        <v>1</v>
      </c>
      <c r="AR6" s="19">
        <f t="shared" ca="1" si="3"/>
        <v>1</v>
      </c>
      <c r="AS6" s="19">
        <f t="shared" ca="1" si="3"/>
        <v>1</v>
      </c>
      <c r="AT6" s="19">
        <f t="shared" ca="1" si="3"/>
        <v>1</v>
      </c>
      <c r="AU6" s="19">
        <f t="shared" ca="1" si="3"/>
        <v>1</v>
      </c>
      <c r="AV6" s="7"/>
    </row>
    <row r="7" spans="1:48" ht="12.75">
      <c r="A7" s="19" t="s">
        <v>5</v>
      </c>
      <c r="B7" s="19">
        <f t="shared" ref="B7:AU7" ca="1" si="4">IF(B267=0,1,SUM($B267:B267))</f>
        <v>2.7309775965786835E-3</v>
      </c>
      <c r="C7" s="19">
        <f t="shared" ca="1" si="4"/>
        <v>1.1250011013437471E-2</v>
      </c>
      <c r="D7" s="19">
        <f t="shared" ca="1" si="4"/>
        <v>3.2765707285550595E-2</v>
      </c>
      <c r="E7" s="19">
        <f t="shared" ca="1" si="4"/>
        <v>4.9889220009223412E-2</v>
      </c>
      <c r="F7" s="19">
        <f t="shared" ca="1" si="4"/>
        <v>7.8646823919122755E-2</v>
      </c>
      <c r="G7" s="19">
        <f t="shared" ca="1" si="4"/>
        <v>0.1517128601877078</v>
      </c>
      <c r="H7" s="19">
        <f t="shared" ca="1" si="4"/>
        <v>0.18609962355508725</v>
      </c>
      <c r="I7" s="19">
        <f t="shared" ca="1" si="4"/>
        <v>0.26454603825853334</v>
      </c>
      <c r="J7" s="19">
        <f t="shared" ca="1" si="4"/>
        <v>0.27436140264360503</v>
      </c>
      <c r="K7" s="19">
        <f t="shared" ca="1" si="4"/>
        <v>0.28332177368353584</v>
      </c>
      <c r="L7" s="19">
        <f t="shared" ca="1" si="4"/>
        <v>0.35808007349785576</v>
      </c>
      <c r="M7" s="19">
        <f t="shared" ca="1" si="4"/>
        <v>0.36396245847592124</v>
      </c>
      <c r="N7" s="19">
        <f t="shared" ca="1" si="4"/>
        <v>0.36712925223354309</v>
      </c>
      <c r="O7" s="19">
        <f t="shared" ca="1" si="4"/>
        <v>0.43117142845462902</v>
      </c>
      <c r="P7" s="19">
        <f t="shared" ca="1" si="4"/>
        <v>0.49181472532579795</v>
      </c>
      <c r="Q7" s="19">
        <f t="shared" ca="1" si="4"/>
        <v>0.49765958719313386</v>
      </c>
      <c r="R7" s="19">
        <f t="shared" ca="1" si="4"/>
        <v>0.51542746608701218</v>
      </c>
      <c r="S7" s="19">
        <f t="shared" ca="1" si="4"/>
        <v>0.55791359368782101</v>
      </c>
      <c r="T7" s="19">
        <f t="shared" ca="1" si="4"/>
        <v>0.57634193090534358</v>
      </c>
      <c r="U7" s="19">
        <f t="shared" ca="1" si="4"/>
        <v>0.59085158091532519</v>
      </c>
      <c r="V7" s="19">
        <f t="shared" ca="1" si="4"/>
        <v>0.59419723132420232</v>
      </c>
      <c r="W7" s="19">
        <f t="shared" ca="1" si="4"/>
        <v>0.59427868932178007</v>
      </c>
      <c r="X7" s="19">
        <f t="shared" ca="1" si="4"/>
        <v>0.59962229812437184</v>
      </c>
      <c r="Y7" s="19">
        <f t="shared" ca="1" si="4"/>
        <v>0.60542906597141455</v>
      </c>
      <c r="Z7" s="19">
        <f t="shared" ca="1" si="4"/>
        <v>1</v>
      </c>
      <c r="AA7" s="19">
        <f t="shared" ca="1" si="4"/>
        <v>1</v>
      </c>
      <c r="AB7" s="19">
        <f t="shared" ca="1" si="4"/>
        <v>1</v>
      </c>
      <c r="AC7" s="19">
        <f t="shared" ca="1" si="4"/>
        <v>1</v>
      </c>
      <c r="AD7" s="19">
        <f t="shared" ca="1" si="4"/>
        <v>1</v>
      </c>
      <c r="AE7" s="19">
        <f t="shared" ca="1" si="4"/>
        <v>1</v>
      </c>
      <c r="AF7" s="19">
        <f t="shared" ca="1" si="4"/>
        <v>1</v>
      </c>
      <c r="AG7" s="19">
        <f t="shared" ca="1" si="4"/>
        <v>1</v>
      </c>
      <c r="AH7" s="19">
        <f t="shared" ca="1" si="4"/>
        <v>1</v>
      </c>
      <c r="AI7" s="19">
        <f t="shared" ca="1" si="4"/>
        <v>1</v>
      </c>
      <c r="AJ7" s="19">
        <f t="shared" ca="1" si="4"/>
        <v>1</v>
      </c>
      <c r="AK7" s="19">
        <f t="shared" ca="1" si="4"/>
        <v>1</v>
      </c>
      <c r="AL7" s="19">
        <f t="shared" ca="1" si="4"/>
        <v>1</v>
      </c>
      <c r="AM7" s="19">
        <f t="shared" ca="1" si="4"/>
        <v>1</v>
      </c>
      <c r="AN7" s="19">
        <f t="shared" ca="1" si="4"/>
        <v>1</v>
      </c>
      <c r="AO7" s="19">
        <f t="shared" ca="1" si="4"/>
        <v>1</v>
      </c>
      <c r="AP7" s="19">
        <f t="shared" ca="1" si="4"/>
        <v>1</v>
      </c>
      <c r="AQ7" s="19">
        <f t="shared" ca="1" si="4"/>
        <v>1</v>
      </c>
      <c r="AR7" s="19">
        <f t="shared" ca="1" si="4"/>
        <v>1</v>
      </c>
      <c r="AS7" s="19">
        <f t="shared" ca="1" si="4"/>
        <v>1</v>
      </c>
      <c r="AT7" s="19">
        <f t="shared" ca="1" si="4"/>
        <v>1</v>
      </c>
      <c r="AU7" s="19">
        <f t="shared" ca="1" si="4"/>
        <v>1</v>
      </c>
      <c r="AV7" s="7"/>
    </row>
    <row r="8" spans="1:48" ht="12.75">
      <c r="A8" s="19" t="s">
        <v>6</v>
      </c>
      <c r="B8" s="19">
        <f t="shared" ref="B8:AU8" ca="1" si="5">IF(B268=0,1,SUM($B268:B268))</f>
        <v>1.7514851239850185E-3</v>
      </c>
      <c r="C8" s="19">
        <f t="shared" ca="1" si="5"/>
        <v>7.3018056242472977E-3</v>
      </c>
      <c r="D8" s="19">
        <f t="shared" ca="1" si="5"/>
        <v>2.110068189478001E-2</v>
      </c>
      <c r="E8" s="19">
        <f t="shared" ca="1" si="5"/>
        <v>4.0624225628930338E-2</v>
      </c>
      <c r="F8" s="19">
        <f t="shared" ca="1" si="5"/>
        <v>5.9067626817113951E-2</v>
      </c>
      <c r="G8" s="19">
        <f t="shared" ca="1" si="5"/>
        <v>0.14237459645533682</v>
      </c>
      <c r="H8" s="19">
        <f t="shared" ca="1" si="5"/>
        <v>0.1817560361269574</v>
      </c>
      <c r="I8" s="19">
        <f t="shared" ca="1" si="5"/>
        <v>0.27119749787403757</v>
      </c>
      <c r="J8" s="19">
        <f t="shared" ca="1" si="5"/>
        <v>0.28238858342587325</v>
      </c>
      <c r="K8" s="19">
        <f t="shared" ca="1" si="5"/>
        <v>0.29244521078620039</v>
      </c>
      <c r="L8" s="19">
        <f t="shared" ca="1" si="5"/>
        <v>0.37768163157606616</v>
      </c>
      <c r="M8" s="19">
        <f t="shared" ca="1" si="5"/>
        <v>0.38464644759858346</v>
      </c>
      <c r="N8" s="19">
        <f t="shared" ca="1" si="5"/>
        <v>0.38825709907072503</v>
      </c>
      <c r="O8" s="19">
        <f t="shared" ca="1" si="5"/>
        <v>0.46127542471800792</v>
      </c>
      <c r="P8" s="19">
        <f t="shared" ca="1" si="5"/>
        <v>0.53041848419146032</v>
      </c>
      <c r="Q8" s="19">
        <f t="shared" ca="1" si="5"/>
        <v>0.53733887239026357</v>
      </c>
      <c r="R8" s="19">
        <f t="shared" ca="1" si="5"/>
        <v>0.55709064103081518</v>
      </c>
      <c r="S8" s="19">
        <f t="shared" ca="1" si="5"/>
        <v>0.60553162295401297</v>
      </c>
      <c r="T8" s="19">
        <f t="shared" ca="1" si="5"/>
        <v>0.62735100043432923</v>
      </c>
      <c r="U8" s="19">
        <f t="shared" ca="1" si="5"/>
        <v>0.64596223780116035</v>
      </c>
      <c r="V8" s="19">
        <f t="shared" ca="1" si="5"/>
        <v>0.64977681446723123</v>
      </c>
      <c r="W8" s="19">
        <f t="shared" ca="1" si="5"/>
        <v>0.6498812990087125</v>
      </c>
      <c r="X8" s="19">
        <f t="shared" ca="1" si="5"/>
        <v>0.65597386785478595</v>
      </c>
      <c r="Y8" s="19">
        <f t="shared" ca="1" si="5"/>
        <v>0.66259451210256737</v>
      </c>
      <c r="Z8" s="19">
        <f t="shared" ca="1" si="5"/>
        <v>1</v>
      </c>
      <c r="AA8" s="19">
        <f t="shared" ca="1" si="5"/>
        <v>1</v>
      </c>
      <c r="AB8" s="19">
        <f t="shared" ca="1" si="5"/>
        <v>1</v>
      </c>
      <c r="AC8" s="19">
        <f t="shared" ca="1" si="5"/>
        <v>1</v>
      </c>
      <c r="AD8" s="19">
        <f t="shared" ca="1" si="5"/>
        <v>1</v>
      </c>
      <c r="AE8" s="19">
        <f t="shared" ca="1" si="5"/>
        <v>1</v>
      </c>
      <c r="AF8" s="19">
        <f t="shared" ca="1" si="5"/>
        <v>1</v>
      </c>
      <c r="AG8" s="19">
        <f t="shared" ca="1" si="5"/>
        <v>1</v>
      </c>
      <c r="AH8" s="19">
        <f t="shared" ca="1" si="5"/>
        <v>1</v>
      </c>
      <c r="AI8" s="19">
        <f t="shared" ca="1" si="5"/>
        <v>1</v>
      </c>
      <c r="AJ8" s="19">
        <f t="shared" ca="1" si="5"/>
        <v>1</v>
      </c>
      <c r="AK8" s="19">
        <f t="shared" ca="1" si="5"/>
        <v>1</v>
      </c>
      <c r="AL8" s="19">
        <f t="shared" ca="1" si="5"/>
        <v>1</v>
      </c>
      <c r="AM8" s="19">
        <f t="shared" ca="1" si="5"/>
        <v>1</v>
      </c>
      <c r="AN8" s="19">
        <f t="shared" ca="1" si="5"/>
        <v>1</v>
      </c>
      <c r="AO8" s="19">
        <f t="shared" ca="1" si="5"/>
        <v>1</v>
      </c>
      <c r="AP8" s="19">
        <f t="shared" ca="1" si="5"/>
        <v>1</v>
      </c>
      <c r="AQ8" s="19">
        <f t="shared" ca="1" si="5"/>
        <v>1</v>
      </c>
      <c r="AR8" s="19">
        <f t="shared" ca="1" si="5"/>
        <v>1</v>
      </c>
      <c r="AS8" s="19">
        <f t="shared" ca="1" si="5"/>
        <v>1</v>
      </c>
      <c r="AT8" s="19">
        <f t="shared" ca="1" si="5"/>
        <v>1</v>
      </c>
      <c r="AU8" s="19">
        <f t="shared" ca="1" si="5"/>
        <v>1</v>
      </c>
      <c r="AV8" s="7"/>
    </row>
    <row r="9" spans="1:48" ht="12.75">
      <c r="A9" s="19" t="s">
        <v>7</v>
      </c>
      <c r="B9" s="19">
        <f t="shared" ref="B9:AU9" ca="1" si="6">IF(B269=0,1,SUM($B269:B269))</f>
        <v>1.5457719545305666E-3</v>
      </c>
      <c r="C9" s="19">
        <f t="shared" ca="1" si="6"/>
        <v>5.2195955216590532E-3</v>
      </c>
      <c r="D9" s="19">
        <f t="shared" ca="1" si="6"/>
        <v>1.4498215308645854E-2</v>
      </c>
      <c r="E9" s="19">
        <f t="shared" ca="1" si="6"/>
        <v>2.1882710886719309E-2</v>
      </c>
      <c r="F9" s="19">
        <f t="shared" ca="1" si="6"/>
        <v>3.4036361500869042E-2</v>
      </c>
      <c r="G9" s="19">
        <f t="shared" ca="1" si="6"/>
        <v>8.9178241748775075E-2</v>
      </c>
      <c r="H9" s="19">
        <f t="shared" ca="1" si="6"/>
        <v>0.13551965730125204</v>
      </c>
      <c r="I9" s="19">
        <f t="shared" ca="1" si="6"/>
        <v>0.24123818229110133</v>
      </c>
      <c r="J9" s="19">
        <f t="shared" ca="1" si="6"/>
        <v>0.25440709511819293</v>
      </c>
      <c r="K9" s="19">
        <f t="shared" ca="1" si="6"/>
        <v>0.26624105424836586</v>
      </c>
      <c r="L9" s="19">
        <f t="shared" ca="1" si="6"/>
        <v>0.36497431659892943</v>
      </c>
      <c r="M9" s="19">
        <f t="shared" ca="1" si="6"/>
        <v>0.37317004118993807</v>
      </c>
      <c r="N9" s="19">
        <f t="shared" ca="1" si="6"/>
        <v>0.37741881171942826</v>
      </c>
      <c r="O9" s="19">
        <f t="shared" ca="1" si="6"/>
        <v>0.46199929311135945</v>
      </c>
      <c r="P9" s="19">
        <f t="shared" ca="1" si="6"/>
        <v>0.54336217060763137</v>
      </c>
      <c r="Q9" s="19">
        <f t="shared" ca="1" si="6"/>
        <v>0.5515056155395418</v>
      </c>
      <c r="R9" s="19">
        <f t="shared" ca="1" si="6"/>
        <v>0.57564210549396144</v>
      </c>
      <c r="S9" s="19">
        <f t="shared" ca="1" si="6"/>
        <v>0.63264417783543092</v>
      </c>
      <c r="T9" s="19">
        <f t="shared" ca="1" si="6"/>
        <v>0.6583197460051835</v>
      </c>
      <c r="U9" s="19">
        <f t="shared" ca="1" si="6"/>
        <v>0.68022019179776405</v>
      </c>
      <c r="V9" s="19">
        <f t="shared" ca="1" si="6"/>
        <v>0.68527001969644752</v>
      </c>
      <c r="W9" s="19">
        <f t="shared" ca="1" si="6"/>
        <v>0.68539297004046662</v>
      </c>
      <c r="X9" s="19">
        <f t="shared" ca="1" si="6"/>
        <v>0.6934584585145106</v>
      </c>
      <c r="Y9" s="19">
        <f t="shared" ca="1" si="6"/>
        <v>0.70222302584568497</v>
      </c>
      <c r="Z9" s="19">
        <f t="shared" ca="1" si="6"/>
        <v>0.99999999999999989</v>
      </c>
      <c r="AA9" s="19">
        <f t="shared" ca="1" si="6"/>
        <v>1</v>
      </c>
      <c r="AB9" s="19">
        <f t="shared" ca="1" si="6"/>
        <v>1</v>
      </c>
      <c r="AC9" s="19">
        <f t="shared" ca="1" si="6"/>
        <v>1</v>
      </c>
      <c r="AD9" s="19">
        <f t="shared" ca="1" si="6"/>
        <v>1</v>
      </c>
      <c r="AE9" s="19">
        <f t="shared" ca="1" si="6"/>
        <v>1</v>
      </c>
      <c r="AF9" s="19">
        <f t="shared" ca="1" si="6"/>
        <v>1</v>
      </c>
      <c r="AG9" s="19">
        <f t="shared" ca="1" si="6"/>
        <v>1</v>
      </c>
      <c r="AH9" s="19">
        <f t="shared" ca="1" si="6"/>
        <v>1</v>
      </c>
      <c r="AI9" s="19">
        <f t="shared" ca="1" si="6"/>
        <v>1</v>
      </c>
      <c r="AJ9" s="19">
        <f t="shared" ca="1" si="6"/>
        <v>1</v>
      </c>
      <c r="AK9" s="19">
        <f t="shared" ca="1" si="6"/>
        <v>1</v>
      </c>
      <c r="AL9" s="19">
        <f t="shared" ca="1" si="6"/>
        <v>1</v>
      </c>
      <c r="AM9" s="19">
        <f t="shared" ca="1" si="6"/>
        <v>1</v>
      </c>
      <c r="AN9" s="19">
        <f t="shared" ca="1" si="6"/>
        <v>1</v>
      </c>
      <c r="AO9" s="19">
        <f t="shared" ca="1" si="6"/>
        <v>1</v>
      </c>
      <c r="AP9" s="19">
        <f t="shared" ca="1" si="6"/>
        <v>1</v>
      </c>
      <c r="AQ9" s="19">
        <f t="shared" ca="1" si="6"/>
        <v>1</v>
      </c>
      <c r="AR9" s="19">
        <f t="shared" ca="1" si="6"/>
        <v>1</v>
      </c>
      <c r="AS9" s="19">
        <f t="shared" ca="1" si="6"/>
        <v>1</v>
      </c>
      <c r="AT9" s="19">
        <f t="shared" ca="1" si="6"/>
        <v>1</v>
      </c>
      <c r="AU9" s="19">
        <f t="shared" ca="1" si="6"/>
        <v>1</v>
      </c>
      <c r="AV9" s="7"/>
    </row>
    <row r="10" spans="1:48" ht="12.75">
      <c r="A10" s="19" t="s">
        <v>8</v>
      </c>
      <c r="B10" s="19">
        <f t="shared" ref="B10:AU10" ca="1" si="7">IF(B270=0,1,SUM($B270:B270))</f>
        <v>1.7910164777426999E-3</v>
      </c>
      <c r="C10" s="19">
        <f t="shared" ca="1" si="7"/>
        <v>4.1854069767686122E-3</v>
      </c>
      <c r="D10" s="19">
        <f t="shared" ca="1" si="7"/>
        <v>1.0232686781062501E-2</v>
      </c>
      <c r="E10" s="19">
        <f t="shared" ca="1" si="7"/>
        <v>1.5045483511542933E-2</v>
      </c>
      <c r="F10" s="19">
        <f t="shared" ca="1" si="7"/>
        <v>2.2966545867225407E-2</v>
      </c>
      <c r="G10" s="19">
        <f t="shared" ca="1" si="7"/>
        <v>5.8745179885666868E-2</v>
      </c>
      <c r="H10" s="19">
        <f t="shared" ca="1" si="7"/>
        <v>8.8947894600404781E-2</v>
      </c>
      <c r="I10" s="19">
        <f t="shared" ca="1" si="7"/>
        <v>0.21143919721753304</v>
      </c>
      <c r="J10" s="19">
        <f t="shared" ca="1" si="7"/>
        <v>0.22645901473576638</v>
      </c>
      <c r="K10" s="19">
        <f t="shared" ca="1" si="7"/>
        <v>0.24023170316504217</v>
      </c>
      <c r="L10" s="19">
        <f t="shared" ca="1" si="7"/>
        <v>0.35462949596550369</v>
      </c>
      <c r="M10" s="19">
        <f t="shared" ca="1" si="7"/>
        <v>0.36412551363260859</v>
      </c>
      <c r="N10" s="19">
        <f t="shared" ca="1" si="7"/>
        <v>0.3689714533747645</v>
      </c>
      <c r="O10" s="19">
        <f t="shared" ca="1" si="7"/>
        <v>0.46697105507821429</v>
      </c>
      <c r="P10" s="19">
        <f t="shared" ca="1" si="7"/>
        <v>0.5597695714628258</v>
      </c>
      <c r="Q10" s="19">
        <f t="shared" ca="1" si="7"/>
        <v>0.56920501503902343</v>
      </c>
      <c r="R10" s="19">
        <f t="shared" ca="1" si="7"/>
        <v>0.59717088095898363</v>
      </c>
      <c r="S10" s="19">
        <f t="shared" ca="1" si="7"/>
        <v>0.66218465513848013</v>
      </c>
      <c r="T10" s="19">
        <f t="shared" ca="1" si="7"/>
        <v>0.69193378180147369</v>
      </c>
      <c r="U10" s="19">
        <f t="shared" ca="1" si="7"/>
        <v>0.71572290248733428</v>
      </c>
      <c r="V10" s="19">
        <f t="shared" ca="1" si="7"/>
        <v>0.7215739110722672</v>
      </c>
      <c r="W10" s="19">
        <f t="shared" ca="1" si="7"/>
        <v>0.72173417523857364</v>
      </c>
      <c r="X10" s="19">
        <f t="shared" ca="1" si="7"/>
        <v>0.73107929417136175</v>
      </c>
      <c r="Y10" s="19">
        <f t="shared" ca="1" si="7"/>
        <v>0.7412344043507193</v>
      </c>
      <c r="Z10" s="19">
        <f t="shared" ca="1" si="7"/>
        <v>1</v>
      </c>
      <c r="AA10" s="19">
        <f t="shared" ca="1" si="7"/>
        <v>1</v>
      </c>
      <c r="AB10" s="19">
        <f t="shared" ca="1" si="7"/>
        <v>1</v>
      </c>
      <c r="AC10" s="19">
        <f t="shared" ca="1" si="7"/>
        <v>1</v>
      </c>
      <c r="AD10" s="19">
        <f t="shared" ca="1" si="7"/>
        <v>1</v>
      </c>
      <c r="AE10" s="19">
        <f t="shared" ca="1" si="7"/>
        <v>1</v>
      </c>
      <c r="AF10" s="19">
        <f t="shared" ca="1" si="7"/>
        <v>1</v>
      </c>
      <c r="AG10" s="19">
        <f t="shared" ca="1" si="7"/>
        <v>1</v>
      </c>
      <c r="AH10" s="19">
        <f t="shared" ca="1" si="7"/>
        <v>1</v>
      </c>
      <c r="AI10" s="19">
        <f t="shared" ca="1" si="7"/>
        <v>1</v>
      </c>
      <c r="AJ10" s="19">
        <f t="shared" ca="1" si="7"/>
        <v>1</v>
      </c>
      <c r="AK10" s="19">
        <f t="shared" ca="1" si="7"/>
        <v>1</v>
      </c>
      <c r="AL10" s="19">
        <f t="shared" ca="1" si="7"/>
        <v>1</v>
      </c>
      <c r="AM10" s="19">
        <f t="shared" ca="1" si="7"/>
        <v>1</v>
      </c>
      <c r="AN10" s="19">
        <f t="shared" ca="1" si="7"/>
        <v>1</v>
      </c>
      <c r="AO10" s="19">
        <f t="shared" ca="1" si="7"/>
        <v>1</v>
      </c>
      <c r="AP10" s="19">
        <f t="shared" ca="1" si="7"/>
        <v>1</v>
      </c>
      <c r="AQ10" s="19">
        <f t="shared" ca="1" si="7"/>
        <v>1</v>
      </c>
      <c r="AR10" s="19">
        <f t="shared" ca="1" si="7"/>
        <v>1</v>
      </c>
      <c r="AS10" s="19">
        <f t="shared" ca="1" si="7"/>
        <v>1</v>
      </c>
      <c r="AT10" s="19">
        <f t="shared" ca="1" si="7"/>
        <v>1</v>
      </c>
      <c r="AU10" s="19">
        <f t="shared" ca="1" si="7"/>
        <v>1</v>
      </c>
      <c r="AV10" s="7"/>
    </row>
    <row r="11" spans="1:48" ht="12.75">
      <c r="A11" s="9" t="s">
        <v>9</v>
      </c>
      <c r="B11" s="19">
        <f t="shared" ref="B11:AU11" ca="1" si="8">IF(B271=0,1,SUM($B271:B271))</f>
        <v>1.6592917110047403E-3</v>
      </c>
      <c r="C11" s="19">
        <f t="shared" ca="1" si="8"/>
        <v>5.6029167552833032E-3</v>
      </c>
      <c r="D11" s="19">
        <f t="shared" ca="1" si="8"/>
        <v>1.1205434307795036E-2</v>
      </c>
      <c r="E11" s="19">
        <f t="shared" ca="1" si="8"/>
        <v>1.3847702521364212E-2</v>
      </c>
      <c r="F11" s="19">
        <f t="shared" ca="1" si="8"/>
        <v>1.8041124292893888E-2</v>
      </c>
      <c r="G11" s="19">
        <f t="shared" ca="1" si="8"/>
        <v>3.6982384456171295E-2</v>
      </c>
      <c r="H11" s="19">
        <f t="shared" ca="1" si="8"/>
        <v>5.290068111866765E-2</v>
      </c>
      <c r="I11" s="19">
        <f t="shared" ca="1" si="8"/>
        <v>0.11645081097621382</v>
      </c>
      <c r="J11" s="19">
        <f t="shared" ca="1" si="8"/>
        <v>0.16062588284098031</v>
      </c>
      <c r="K11" s="19">
        <f t="shared" ca="1" si="8"/>
        <v>0.17332891464040773</v>
      </c>
      <c r="L11" s="19">
        <f t="shared" ca="1" si="8"/>
        <v>0.27931303690280118</v>
      </c>
      <c r="M11" s="19">
        <f t="shared" ca="1" si="8"/>
        <v>0.30680556628205446</v>
      </c>
      <c r="N11" s="19">
        <f t="shared" ca="1" si="8"/>
        <v>0.31478695834738613</v>
      </c>
      <c r="O11" s="19">
        <f t="shared" ca="1" si="8"/>
        <v>0.40557893531079459</v>
      </c>
      <c r="P11" s="19">
        <f t="shared" ca="1" si="8"/>
        <v>0.49291701116174214</v>
      </c>
      <c r="Q11" s="19">
        <f t="shared" ca="1" si="8"/>
        <v>0.50165850154454972</v>
      </c>
      <c r="R11" s="19">
        <f t="shared" ca="1" si="8"/>
        <v>0.52756754821649576</v>
      </c>
      <c r="S11" s="19">
        <f t="shared" ca="1" si="8"/>
        <v>0.58875578873869927</v>
      </c>
      <c r="T11" s="19">
        <f t="shared" ca="1" si="8"/>
        <v>0.61631694180176266</v>
      </c>
      <c r="U11" s="19">
        <f t="shared" ca="1" si="8"/>
        <v>0.63982573173965063</v>
      </c>
      <c r="V11" s="19">
        <f t="shared" ca="1" si="8"/>
        <v>0.65608777650581518</v>
      </c>
      <c r="W11" s="19">
        <f t="shared" ca="1" si="8"/>
        <v>0.65651671046325899</v>
      </c>
      <c r="X11" s="19">
        <f t="shared" ca="1" si="8"/>
        <v>0.67094639194695671</v>
      </c>
      <c r="Y11" s="19">
        <f t="shared" ca="1" si="8"/>
        <v>0.68035461926052387</v>
      </c>
      <c r="Z11" s="19">
        <f t="shared" ca="1" si="8"/>
        <v>1.0000000000000002</v>
      </c>
      <c r="AA11" s="19">
        <f t="shared" ca="1" si="8"/>
        <v>1</v>
      </c>
      <c r="AB11" s="19">
        <f t="shared" ca="1" si="8"/>
        <v>1</v>
      </c>
      <c r="AC11" s="19">
        <f t="shared" ca="1" si="8"/>
        <v>1</v>
      </c>
      <c r="AD11" s="19">
        <f t="shared" ca="1" si="8"/>
        <v>1</v>
      </c>
      <c r="AE11" s="19">
        <f t="shared" ca="1" si="8"/>
        <v>1</v>
      </c>
      <c r="AF11" s="19">
        <f t="shared" ca="1" si="8"/>
        <v>1</v>
      </c>
      <c r="AG11" s="19">
        <f t="shared" ca="1" si="8"/>
        <v>1</v>
      </c>
      <c r="AH11" s="19">
        <f t="shared" ca="1" si="8"/>
        <v>1</v>
      </c>
      <c r="AI11" s="19">
        <f t="shared" ca="1" si="8"/>
        <v>1</v>
      </c>
      <c r="AJ11" s="19">
        <f t="shared" ca="1" si="8"/>
        <v>1</v>
      </c>
      <c r="AK11" s="19">
        <f t="shared" ca="1" si="8"/>
        <v>1</v>
      </c>
      <c r="AL11" s="19">
        <f t="shared" ca="1" si="8"/>
        <v>1</v>
      </c>
      <c r="AM11" s="19">
        <f t="shared" ca="1" si="8"/>
        <v>1</v>
      </c>
      <c r="AN11" s="19">
        <f t="shared" ca="1" si="8"/>
        <v>1</v>
      </c>
      <c r="AO11" s="19">
        <f t="shared" ca="1" si="8"/>
        <v>1</v>
      </c>
      <c r="AP11" s="19">
        <f t="shared" ca="1" si="8"/>
        <v>1</v>
      </c>
      <c r="AQ11" s="19">
        <f t="shared" ca="1" si="8"/>
        <v>1</v>
      </c>
      <c r="AR11" s="19">
        <f t="shared" ca="1" si="8"/>
        <v>1</v>
      </c>
      <c r="AS11" s="19">
        <f t="shared" ca="1" si="8"/>
        <v>1</v>
      </c>
      <c r="AT11" s="19">
        <f t="shared" ca="1" si="8"/>
        <v>1</v>
      </c>
      <c r="AU11" s="19">
        <f t="shared" ca="1" si="8"/>
        <v>1</v>
      </c>
      <c r="AV11" s="7"/>
    </row>
    <row r="12" spans="1:48" ht="12.75">
      <c r="A12" s="19" t="s">
        <v>10</v>
      </c>
      <c r="B12" s="19">
        <f t="shared" ref="B12:AU12" ca="1" si="9">IF(B272=0,1,SUM($B272:B272))</f>
        <v>1.5962864426042652E-3</v>
      </c>
      <c r="C12" s="19">
        <f t="shared" ca="1" si="9"/>
        <v>3.730344470206968E-3</v>
      </c>
      <c r="D12" s="19">
        <f t="shared" ca="1" si="9"/>
        <v>7.7726819722027342E-3</v>
      </c>
      <c r="E12" s="19">
        <f t="shared" ca="1" si="9"/>
        <v>1.0870669110777071E-2</v>
      </c>
      <c r="F12" s="19">
        <f t="shared" ca="1" si="9"/>
        <v>1.6249592561563646E-2</v>
      </c>
      <c r="G12" s="19">
        <f t="shared" ca="1" si="9"/>
        <v>4.0166017589595746E-2</v>
      </c>
      <c r="H12" s="19">
        <f t="shared" ca="1" si="9"/>
        <v>6.0265458990050785E-2</v>
      </c>
      <c r="I12" s="19">
        <f t="shared" ca="1" si="9"/>
        <v>0.14214544507667876</v>
      </c>
      <c r="J12" s="19">
        <f t="shared" ca="1" si="9"/>
        <v>0.15999447577903828</v>
      </c>
      <c r="K12" s="19">
        <f t="shared" ca="1" si="9"/>
        <v>0.17636146148507298</v>
      </c>
      <c r="L12" s="19">
        <f t="shared" ca="1" si="9"/>
        <v>0.31291473801968883</v>
      </c>
      <c r="M12" s="19">
        <f t="shared" ca="1" si="9"/>
        <v>0.32402315234164042</v>
      </c>
      <c r="N12" s="19">
        <f t="shared" ca="1" si="9"/>
        <v>0.32978189921952517</v>
      </c>
      <c r="O12" s="19">
        <f t="shared" ca="1" si="9"/>
        <v>0.44676113792769889</v>
      </c>
      <c r="P12" s="19">
        <f t="shared" ca="1" si="9"/>
        <v>0.55703967933285214</v>
      </c>
      <c r="Q12" s="19">
        <f t="shared" ca="1" si="9"/>
        <v>0.56807723425641576</v>
      </c>
      <c r="R12" s="19">
        <f t="shared" ca="1" si="9"/>
        <v>0.60131090029912759</v>
      </c>
      <c r="S12" s="19">
        <f t="shared" ca="1" si="9"/>
        <v>0.67857101680835896</v>
      </c>
      <c r="T12" s="19">
        <f t="shared" ca="1" si="9"/>
        <v>0.71337146013877883</v>
      </c>
      <c r="U12" s="19">
        <f t="shared" ca="1" si="9"/>
        <v>0.74093487270114089</v>
      </c>
      <c r="V12" s="19">
        <f t="shared" ca="1" si="9"/>
        <v>0.74745343757460658</v>
      </c>
      <c r="W12" s="19">
        <f t="shared" ca="1" si="9"/>
        <v>0.74764388995669573</v>
      </c>
      <c r="X12" s="19">
        <f t="shared" ca="1" si="9"/>
        <v>0.75805521701755518</v>
      </c>
      <c r="Y12" s="19">
        <f t="shared" ca="1" si="9"/>
        <v>0.76936894926395794</v>
      </c>
      <c r="Z12" s="19">
        <f t="shared" ca="1" si="9"/>
        <v>1</v>
      </c>
      <c r="AA12" s="19">
        <f t="shared" ca="1" si="9"/>
        <v>1</v>
      </c>
      <c r="AB12" s="19">
        <f t="shared" ca="1" si="9"/>
        <v>1</v>
      </c>
      <c r="AC12" s="19">
        <f t="shared" ca="1" si="9"/>
        <v>1</v>
      </c>
      <c r="AD12" s="19">
        <f t="shared" ca="1" si="9"/>
        <v>1</v>
      </c>
      <c r="AE12" s="19">
        <f t="shared" ca="1" si="9"/>
        <v>1</v>
      </c>
      <c r="AF12" s="19">
        <f t="shared" ca="1" si="9"/>
        <v>1</v>
      </c>
      <c r="AG12" s="19">
        <f t="shared" ca="1" si="9"/>
        <v>1</v>
      </c>
      <c r="AH12" s="19">
        <f t="shared" ca="1" si="9"/>
        <v>1</v>
      </c>
      <c r="AI12" s="19">
        <f t="shared" ca="1" si="9"/>
        <v>1</v>
      </c>
      <c r="AJ12" s="19">
        <f t="shared" ca="1" si="9"/>
        <v>1</v>
      </c>
      <c r="AK12" s="19">
        <f t="shared" ca="1" si="9"/>
        <v>1</v>
      </c>
      <c r="AL12" s="19">
        <f t="shared" ca="1" si="9"/>
        <v>1</v>
      </c>
      <c r="AM12" s="19">
        <f t="shared" ca="1" si="9"/>
        <v>1</v>
      </c>
      <c r="AN12" s="19">
        <f t="shared" ca="1" si="9"/>
        <v>1</v>
      </c>
      <c r="AO12" s="19">
        <f t="shared" ca="1" si="9"/>
        <v>1</v>
      </c>
      <c r="AP12" s="19">
        <f t="shared" ca="1" si="9"/>
        <v>1</v>
      </c>
      <c r="AQ12" s="19">
        <f t="shared" ca="1" si="9"/>
        <v>1</v>
      </c>
      <c r="AR12" s="19">
        <f t="shared" ca="1" si="9"/>
        <v>1</v>
      </c>
      <c r="AS12" s="19">
        <f t="shared" ca="1" si="9"/>
        <v>1</v>
      </c>
      <c r="AT12" s="19">
        <f t="shared" ca="1" si="9"/>
        <v>1</v>
      </c>
      <c r="AU12" s="19">
        <f t="shared" ca="1" si="9"/>
        <v>1</v>
      </c>
      <c r="AV12" s="7"/>
    </row>
    <row r="13" spans="1:48" ht="12.75">
      <c r="A13" s="19" t="s">
        <v>11</v>
      </c>
      <c r="B13" s="19">
        <f t="shared" ref="B13:AU13" ca="1" si="10">IF(B273=0,1,SUM($B273:B273))</f>
        <v>1.199254619583917E-3</v>
      </c>
      <c r="C13" s="19">
        <f t="shared" ca="1" si="10"/>
        <v>2.7431447216977188E-3</v>
      </c>
      <c r="D13" s="19">
        <f t="shared" ca="1" si="10"/>
        <v>5.6675848156465449E-3</v>
      </c>
      <c r="E13" s="19">
        <f t="shared" ca="1" si="10"/>
        <v>9.9644138576078303E-3</v>
      </c>
      <c r="F13" s="19">
        <f t="shared" ca="1" si="10"/>
        <v>1.4005479812048974E-2</v>
      </c>
      <c r="G13" s="19">
        <f t="shared" ca="1" si="10"/>
        <v>3.2258564226238809E-2</v>
      </c>
      <c r="H13" s="19">
        <f t="shared" ca="1" si="10"/>
        <v>4.7358829007806982E-2</v>
      </c>
      <c r="I13" s="19">
        <f t="shared" ca="1" si="10"/>
        <v>0.10860004922352696</v>
      </c>
      <c r="J13" s="19">
        <f t="shared" ca="1" si="10"/>
        <v>0.12200963033227691</v>
      </c>
      <c r="K13" s="19">
        <f t="shared" ca="1" si="10"/>
        <v>0.13430578388765235</v>
      </c>
      <c r="L13" s="19">
        <f t="shared" ca="1" si="10"/>
        <v>0.31668702779109675</v>
      </c>
      <c r="M13" s="19">
        <f t="shared" ca="1" si="10"/>
        <v>0.32516500157224182</v>
      </c>
      <c r="N13" s="19">
        <f t="shared" ca="1" si="10"/>
        <v>0.32949142044794849</v>
      </c>
      <c r="O13" s="19">
        <f t="shared" ca="1" si="10"/>
        <v>0.41698473426965793</v>
      </c>
      <c r="P13" s="19">
        <f t="shared" ca="1" si="10"/>
        <v>0.56493084788166215</v>
      </c>
      <c r="Q13" s="19">
        <f t="shared" ca="1" si="10"/>
        <v>0.57967266182928878</v>
      </c>
      <c r="R13" s="19">
        <f t="shared" ca="1" si="10"/>
        <v>0.62336616589690175</v>
      </c>
      <c r="S13" s="19">
        <f t="shared" ca="1" si="10"/>
        <v>0.68140997881191079</v>
      </c>
      <c r="T13" s="19">
        <f t="shared" ca="1" si="10"/>
        <v>0.70796977731929034</v>
      </c>
      <c r="U13" s="19">
        <f t="shared" ca="1" si="10"/>
        <v>0.74619952660353717</v>
      </c>
      <c r="V13" s="19">
        <f t="shared" ca="1" si="10"/>
        <v>0.75142326344936794</v>
      </c>
      <c r="W13" s="19">
        <f t="shared" ca="1" si="10"/>
        <v>0.7515663461022899</v>
      </c>
      <c r="X13" s="19">
        <f t="shared" ca="1" si="10"/>
        <v>0.75990959861837482</v>
      </c>
      <c r="Y13" s="19">
        <f t="shared" ca="1" si="10"/>
        <v>0.76897600528097743</v>
      </c>
      <c r="Z13" s="19">
        <f t="shared" ca="1" si="10"/>
        <v>1</v>
      </c>
      <c r="AA13" s="19">
        <f t="shared" ca="1" si="10"/>
        <v>1</v>
      </c>
      <c r="AB13" s="19">
        <f t="shared" ca="1" si="10"/>
        <v>1</v>
      </c>
      <c r="AC13" s="19">
        <f t="shared" ca="1" si="10"/>
        <v>1</v>
      </c>
      <c r="AD13" s="19">
        <f t="shared" ca="1" si="10"/>
        <v>1</v>
      </c>
      <c r="AE13" s="19">
        <f t="shared" ca="1" si="10"/>
        <v>1</v>
      </c>
      <c r="AF13" s="19">
        <f t="shared" ca="1" si="10"/>
        <v>1</v>
      </c>
      <c r="AG13" s="19">
        <f t="shared" ca="1" si="10"/>
        <v>1</v>
      </c>
      <c r="AH13" s="19">
        <f t="shared" ca="1" si="10"/>
        <v>1</v>
      </c>
      <c r="AI13" s="19">
        <f t="shared" ca="1" si="10"/>
        <v>1</v>
      </c>
      <c r="AJ13" s="19">
        <f t="shared" ca="1" si="10"/>
        <v>1</v>
      </c>
      <c r="AK13" s="19">
        <f t="shared" ca="1" si="10"/>
        <v>1</v>
      </c>
      <c r="AL13" s="19">
        <f t="shared" ca="1" si="10"/>
        <v>1</v>
      </c>
      <c r="AM13" s="19">
        <f t="shared" ca="1" si="10"/>
        <v>1</v>
      </c>
      <c r="AN13" s="19">
        <f t="shared" ca="1" si="10"/>
        <v>1</v>
      </c>
      <c r="AO13" s="19">
        <f t="shared" ca="1" si="10"/>
        <v>1</v>
      </c>
      <c r="AP13" s="19">
        <f t="shared" ca="1" si="10"/>
        <v>1</v>
      </c>
      <c r="AQ13" s="19">
        <f t="shared" ca="1" si="10"/>
        <v>1</v>
      </c>
      <c r="AR13" s="19">
        <f t="shared" ca="1" si="10"/>
        <v>1</v>
      </c>
      <c r="AS13" s="19">
        <f t="shared" ca="1" si="10"/>
        <v>1</v>
      </c>
      <c r="AT13" s="19">
        <f t="shared" ca="1" si="10"/>
        <v>1</v>
      </c>
      <c r="AU13" s="19">
        <f t="shared" ca="1" si="10"/>
        <v>1</v>
      </c>
      <c r="AV13" s="7"/>
    </row>
    <row r="14" spans="1:48" ht="12.75">
      <c r="A14" s="19" t="s">
        <v>12</v>
      </c>
      <c r="B14" s="19">
        <f t="shared" ref="B14:AU14" ca="1" si="11">IF(B274=0,1,SUM($B274:B274))</f>
        <v>2.0678130594970773E-3</v>
      </c>
      <c r="C14" s="19">
        <f t="shared" ca="1" si="11"/>
        <v>4.8322499058077659E-3</v>
      </c>
      <c r="D14" s="19">
        <f t="shared" ca="1" si="11"/>
        <v>8.6140961371458154E-3</v>
      </c>
      <c r="E14" s="19">
        <f t="shared" ca="1" si="11"/>
        <v>1.0466296466896586E-2</v>
      </c>
      <c r="F14" s="19">
        <f t="shared" ca="1" si="11"/>
        <v>1.3296966103256858E-2</v>
      </c>
      <c r="G14" s="19">
        <f t="shared" ca="1" si="11"/>
        <v>2.6574576657761244E-2</v>
      </c>
      <c r="H14" s="19">
        <f t="shared" ca="1" si="11"/>
        <v>3.7733123763590261E-2</v>
      </c>
      <c r="I14" s="19">
        <f t="shared" ca="1" si="11"/>
        <v>8.2988160710339209E-2</v>
      </c>
      <c r="J14" s="19">
        <f t="shared" ca="1" si="11"/>
        <v>0.11395438974586945</v>
      </c>
      <c r="K14" s="19">
        <f t="shared" ca="1" si="11"/>
        <v>0.12285907230871632</v>
      </c>
      <c r="L14" s="19">
        <f t="shared" ca="1" si="11"/>
        <v>0.19833201594399735</v>
      </c>
      <c r="M14" s="19">
        <f t="shared" ca="1" si="11"/>
        <v>0.23259326784563153</v>
      </c>
      <c r="N14" s="19">
        <f t="shared" ca="1" si="11"/>
        <v>0.24258410027524077</v>
      </c>
      <c r="O14" s="19">
        <f t="shared" ca="1" si="11"/>
        <v>0.35572926602117971</v>
      </c>
      <c r="P14" s="19">
        <f t="shared" ca="1" si="11"/>
        <v>0.46286953327539326</v>
      </c>
      <c r="Q14" s="19">
        <f t="shared" ca="1" si="11"/>
        <v>0.47376319823686791</v>
      </c>
      <c r="R14" s="19">
        <f t="shared" ca="1" si="11"/>
        <v>0.50605111042979289</v>
      </c>
      <c r="S14" s="19">
        <f t="shared" ca="1" si="11"/>
        <v>0.5811125813689062</v>
      </c>
      <c r="T14" s="19">
        <f t="shared" ca="1" si="11"/>
        <v>0.61545935225953574</v>
      </c>
      <c r="U14" s="19">
        <f t="shared" ca="1" si="11"/>
        <v>0.65116471374075702</v>
      </c>
      <c r="V14" s="19">
        <f t="shared" ca="1" si="11"/>
        <v>0.67143051047714841</v>
      </c>
      <c r="W14" s="19">
        <f t="shared" ca="1" si="11"/>
        <v>0.67198560811054742</v>
      </c>
      <c r="X14" s="19">
        <f t="shared" ca="1" si="11"/>
        <v>0.68951835206871992</v>
      </c>
      <c r="Y14" s="19">
        <f t="shared" ca="1" si="11"/>
        <v>0.7012429060917923</v>
      </c>
      <c r="Z14" s="19">
        <f t="shared" ca="1" si="11"/>
        <v>0.99999999999999989</v>
      </c>
      <c r="AA14" s="19">
        <f t="shared" ca="1" si="11"/>
        <v>1</v>
      </c>
      <c r="AB14" s="19">
        <f t="shared" ca="1" si="11"/>
        <v>1</v>
      </c>
      <c r="AC14" s="19">
        <f t="shared" ca="1" si="11"/>
        <v>1</v>
      </c>
      <c r="AD14" s="19">
        <f t="shared" ca="1" si="11"/>
        <v>1</v>
      </c>
      <c r="AE14" s="19">
        <f t="shared" ca="1" si="11"/>
        <v>1</v>
      </c>
      <c r="AF14" s="19">
        <f t="shared" ca="1" si="11"/>
        <v>1</v>
      </c>
      <c r="AG14" s="19">
        <f t="shared" ca="1" si="11"/>
        <v>1</v>
      </c>
      <c r="AH14" s="19">
        <f t="shared" ca="1" si="11"/>
        <v>1</v>
      </c>
      <c r="AI14" s="19">
        <f t="shared" ca="1" si="11"/>
        <v>1</v>
      </c>
      <c r="AJ14" s="19">
        <f t="shared" ca="1" si="11"/>
        <v>1</v>
      </c>
      <c r="AK14" s="19">
        <f t="shared" ca="1" si="11"/>
        <v>1</v>
      </c>
      <c r="AL14" s="19">
        <f t="shared" ca="1" si="11"/>
        <v>1</v>
      </c>
      <c r="AM14" s="19">
        <f t="shared" ca="1" si="11"/>
        <v>1</v>
      </c>
      <c r="AN14" s="19">
        <f t="shared" ca="1" si="11"/>
        <v>1</v>
      </c>
      <c r="AO14" s="19">
        <f t="shared" ca="1" si="11"/>
        <v>1</v>
      </c>
      <c r="AP14" s="19">
        <f t="shared" ca="1" si="11"/>
        <v>1</v>
      </c>
      <c r="AQ14" s="19">
        <f t="shared" ca="1" si="11"/>
        <v>1</v>
      </c>
      <c r="AR14" s="19">
        <f t="shared" ca="1" si="11"/>
        <v>1</v>
      </c>
      <c r="AS14" s="19">
        <f t="shared" ca="1" si="11"/>
        <v>1</v>
      </c>
      <c r="AT14" s="19">
        <f t="shared" ca="1" si="11"/>
        <v>1</v>
      </c>
      <c r="AU14" s="19">
        <f t="shared" ca="1" si="11"/>
        <v>1</v>
      </c>
      <c r="AV14" s="7"/>
    </row>
    <row r="15" spans="1:48" ht="12.75">
      <c r="A15" s="19" t="s">
        <v>13</v>
      </c>
      <c r="B15" s="19">
        <f t="shared" ref="B15:AU15" ca="1" si="12">IF(B275=0,1,SUM($B275:B275))</f>
        <v>1.3144589174892028E-3</v>
      </c>
      <c r="C15" s="19">
        <f t="shared" ca="1" si="12"/>
        <v>3.0066601224767631E-3</v>
      </c>
      <c r="D15" s="19">
        <f t="shared" ca="1" si="12"/>
        <v>7.4448665622772643E-3</v>
      </c>
      <c r="E15" s="19">
        <f t="shared" ca="1" si="12"/>
        <v>9.5380205223010821E-3</v>
      </c>
      <c r="F15" s="19">
        <f t="shared" ca="1" si="12"/>
        <v>1.2859968438887044E-2</v>
      </c>
      <c r="G15" s="19">
        <f t="shared" ca="1" si="12"/>
        <v>2.7864869725971127E-2</v>
      </c>
      <c r="H15" s="19">
        <f t="shared" ca="1" si="12"/>
        <v>4.0475037582825543E-2</v>
      </c>
      <c r="I15" s="19">
        <f t="shared" ca="1" si="12"/>
        <v>9.0818225790682355E-2</v>
      </c>
      <c r="J15" s="19">
        <f t="shared" ca="1" si="12"/>
        <v>0.110415224549024</v>
      </c>
      <c r="K15" s="19">
        <f t="shared" ca="1" si="12"/>
        <v>0.12047832154225581</v>
      </c>
      <c r="L15" s="19">
        <f t="shared" ca="1" si="12"/>
        <v>0.20443690079394897</v>
      </c>
      <c r="M15" s="19">
        <f t="shared" ca="1" si="12"/>
        <v>0.22621595276366624</v>
      </c>
      <c r="N15" s="19">
        <f t="shared" ca="1" si="12"/>
        <v>0.23750649738136689</v>
      </c>
      <c r="O15" s="19">
        <f t="shared" ca="1" si="12"/>
        <v>0.3659415947232515</v>
      </c>
      <c r="P15" s="19">
        <f t="shared" ca="1" si="12"/>
        <v>0.48701979079038188</v>
      </c>
      <c r="Q15" s="19">
        <f t="shared" ca="1" si="12"/>
        <v>0.49913826118460947</v>
      </c>
      <c r="R15" s="19">
        <f t="shared" ca="1" si="12"/>
        <v>0.53562652337848138</v>
      </c>
      <c r="S15" s="19">
        <f t="shared" ca="1" si="12"/>
        <v>0.62045277711452251</v>
      </c>
      <c r="T15" s="19">
        <f t="shared" ca="1" si="12"/>
        <v>0.65866125219131322</v>
      </c>
      <c r="U15" s="19">
        <f t="shared" ca="1" si="12"/>
        <v>0.70056347548855546</v>
      </c>
      <c r="V15" s="19">
        <f t="shared" ca="1" si="12"/>
        <v>0.71344595396881616</v>
      </c>
      <c r="W15" s="19">
        <f t="shared" ca="1" si="12"/>
        <v>0.71378574718397936</v>
      </c>
      <c r="X15" s="19">
        <f t="shared" ca="1" si="12"/>
        <v>0.73436139526235278</v>
      </c>
      <c r="Y15" s="19">
        <f t="shared" ca="1" si="12"/>
        <v>0.74678308921773684</v>
      </c>
      <c r="Z15" s="19">
        <f t="shared" ca="1" si="12"/>
        <v>1</v>
      </c>
      <c r="AA15" s="19">
        <f t="shared" ca="1" si="12"/>
        <v>1</v>
      </c>
      <c r="AB15" s="19">
        <f t="shared" ca="1" si="12"/>
        <v>1</v>
      </c>
      <c r="AC15" s="19">
        <f t="shared" ca="1" si="12"/>
        <v>1</v>
      </c>
      <c r="AD15" s="19">
        <f t="shared" ca="1" si="12"/>
        <v>1</v>
      </c>
      <c r="AE15" s="19">
        <f t="shared" ca="1" si="12"/>
        <v>1</v>
      </c>
      <c r="AF15" s="19">
        <f t="shared" ca="1" si="12"/>
        <v>1</v>
      </c>
      <c r="AG15" s="19">
        <f t="shared" ca="1" si="12"/>
        <v>1</v>
      </c>
      <c r="AH15" s="19">
        <f t="shared" ca="1" si="12"/>
        <v>1</v>
      </c>
      <c r="AI15" s="19">
        <f t="shared" ca="1" si="12"/>
        <v>1</v>
      </c>
      <c r="AJ15" s="19">
        <f t="shared" ca="1" si="12"/>
        <v>1</v>
      </c>
      <c r="AK15" s="19">
        <f t="shared" ca="1" si="12"/>
        <v>1</v>
      </c>
      <c r="AL15" s="19">
        <f t="shared" ca="1" si="12"/>
        <v>1</v>
      </c>
      <c r="AM15" s="19">
        <f t="shared" ca="1" si="12"/>
        <v>1</v>
      </c>
      <c r="AN15" s="19">
        <f t="shared" ca="1" si="12"/>
        <v>1</v>
      </c>
      <c r="AO15" s="19">
        <f t="shared" ca="1" si="12"/>
        <v>1</v>
      </c>
      <c r="AP15" s="19">
        <f t="shared" ca="1" si="12"/>
        <v>1</v>
      </c>
      <c r="AQ15" s="19">
        <f t="shared" ca="1" si="12"/>
        <v>1</v>
      </c>
      <c r="AR15" s="19">
        <f t="shared" ca="1" si="12"/>
        <v>1</v>
      </c>
      <c r="AS15" s="19">
        <f t="shared" ca="1" si="12"/>
        <v>1</v>
      </c>
      <c r="AT15" s="19">
        <f t="shared" ca="1" si="12"/>
        <v>1</v>
      </c>
      <c r="AU15" s="19">
        <f t="shared" ca="1" si="12"/>
        <v>1</v>
      </c>
      <c r="AV15" s="7"/>
    </row>
    <row r="16" spans="1:48" ht="12.75">
      <c r="A16" s="19" t="s">
        <v>14</v>
      </c>
      <c r="B16" s="19">
        <f t="shared" ref="B16:AU16" ca="1" si="13">IF(B276=0,1,SUM($B276:B276))</f>
        <v>8.2654071538056898E-4</v>
      </c>
      <c r="C16" s="19">
        <f t="shared" ca="1" si="13"/>
        <v>1.9178921381568794E-3</v>
      </c>
      <c r="D16" s="19">
        <f t="shared" ca="1" si="13"/>
        <v>4.605304544571703E-3</v>
      </c>
      <c r="E16" s="19">
        <f t="shared" ca="1" si="13"/>
        <v>6.7989536429455075E-3</v>
      </c>
      <c r="F16" s="19">
        <f t="shared" ca="1" si="13"/>
        <v>1.0512488689731706E-2</v>
      </c>
      <c r="G16" s="19">
        <f t="shared" ca="1" si="13"/>
        <v>2.7286149265488117E-2</v>
      </c>
      <c r="H16" s="19">
        <f t="shared" ca="1" si="13"/>
        <v>4.1162528199733858E-2</v>
      </c>
      <c r="I16" s="19">
        <f t="shared" ca="1" si="13"/>
        <v>9.7440109447595152E-2</v>
      </c>
      <c r="J16" s="19">
        <f t="shared" ca="1" si="13"/>
        <v>0.10976283567168414</v>
      </c>
      <c r="K16" s="19">
        <f t="shared" ca="1" si="13"/>
        <v>0.12106237833773952</v>
      </c>
      <c r="L16" s="19">
        <f t="shared" ca="1" si="13"/>
        <v>0.21491789153614194</v>
      </c>
      <c r="M16" s="19">
        <f t="shared" ca="1" si="13"/>
        <v>0.2285518418241789</v>
      </c>
      <c r="N16" s="19">
        <f t="shared" ca="1" si="13"/>
        <v>0.23565141313917756</v>
      </c>
      <c r="O16" s="19">
        <f t="shared" ca="1" si="13"/>
        <v>0.37922628161774641</v>
      </c>
      <c r="P16" s="19">
        <f t="shared" ca="1" si="13"/>
        <v>0.51518127075376752</v>
      </c>
      <c r="Q16" s="19">
        <f t="shared" ca="1" si="13"/>
        <v>0.52872825151698644</v>
      </c>
      <c r="R16" s="19">
        <f t="shared" ca="1" si="13"/>
        <v>0.56888036991873003</v>
      </c>
      <c r="S16" s="19">
        <f t="shared" ca="1" si="13"/>
        <v>0.66412916598386762</v>
      </c>
      <c r="T16" s="19">
        <f t="shared" ca="1" si="13"/>
        <v>0.70684160905785209</v>
      </c>
      <c r="U16" s="19">
        <f t="shared" ca="1" si="13"/>
        <v>0.75368321484452239</v>
      </c>
      <c r="V16" s="19">
        <f t="shared" ca="1" si="13"/>
        <v>0.76148378315129561</v>
      </c>
      <c r="W16" s="19">
        <f t="shared" ca="1" si="13"/>
        <v>0.76170292600955924</v>
      </c>
      <c r="X16" s="19">
        <f t="shared" ca="1" si="13"/>
        <v>0.77416184441857572</v>
      </c>
      <c r="Y16" s="19">
        <f t="shared" ca="1" si="13"/>
        <v>0.78770064366438053</v>
      </c>
      <c r="Z16" s="19">
        <f t="shared" ca="1" si="13"/>
        <v>0.99999999999999989</v>
      </c>
      <c r="AA16" s="19">
        <f t="shared" ca="1" si="13"/>
        <v>1</v>
      </c>
      <c r="AB16" s="19">
        <f t="shared" ca="1" si="13"/>
        <v>1</v>
      </c>
      <c r="AC16" s="19">
        <f t="shared" ca="1" si="13"/>
        <v>1</v>
      </c>
      <c r="AD16" s="19">
        <f t="shared" ca="1" si="13"/>
        <v>1</v>
      </c>
      <c r="AE16" s="19">
        <f t="shared" ca="1" si="13"/>
        <v>1</v>
      </c>
      <c r="AF16" s="19">
        <f t="shared" ca="1" si="13"/>
        <v>1</v>
      </c>
      <c r="AG16" s="19">
        <f t="shared" ca="1" si="13"/>
        <v>1</v>
      </c>
      <c r="AH16" s="19">
        <f t="shared" ca="1" si="13"/>
        <v>1</v>
      </c>
      <c r="AI16" s="19">
        <f t="shared" ca="1" si="13"/>
        <v>1</v>
      </c>
      <c r="AJ16" s="19">
        <f t="shared" ca="1" si="13"/>
        <v>1</v>
      </c>
      <c r="AK16" s="19">
        <f t="shared" ca="1" si="13"/>
        <v>1</v>
      </c>
      <c r="AL16" s="19">
        <f t="shared" ca="1" si="13"/>
        <v>1</v>
      </c>
      <c r="AM16" s="19">
        <f t="shared" ca="1" si="13"/>
        <v>1</v>
      </c>
      <c r="AN16" s="19">
        <f t="shared" ca="1" si="13"/>
        <v>1</v>
      </c>
      <c r="AO16" s="19">
        <f t="shared" ca="1" si="13"/>
        <v>1</v>
      </c>
      <c r="AP16" s="19">
        <f t="shared" ca="1" si="13"/>
        <v>1</v>
      </c>
      <c r="AQ16" s="19">
        <f t="shared" ca="1" si="13"/>
        <v>1</v>
      </c>
      <c r="AR16" s="19">
        <f t="shared" ca="1" si="13"/>
        <v>1</v>
      </c>
      <c r="AS16" s="19">
        <f t="shared" ca="1" si="13"/>
        <v>1</v>
      </c>
      <c r="AT16" s="19">
        <f t="shared" ca="1" si="13"/>
        <v>1</v>
      </c>
      <c r="AU16" s="19">
        <f t="shared" ca="1" si="13"/>
        <v>1</v>
      </c>
      <c r="AV16" s="7"/>
    </row>
    <row r="17" spans="1:48" ht="12.75">
      <c r="A17" s="19" t="s">
        <v>15</v>
      </c>
      <c r="B17" s="19">
        <f t="shared" ref="B17:AU17" ca="1" si="14">IF(B277=0,1,SUM($B277:B277))</f>
        <v>5.9796093234984048E-4</v>
      </c>
      <c r="C17" s="19">
        <f t="shared" ca="1" si="14"/>
        <v>1.4725263842788479E-3</v>
      </c>
      <c r="D17" s="19">
        <f t="shared" ca="1" si="14"/>
        <v>3.5432811848487957E-3</v>
      </c>
      <c r="E17" s="19">
        <f t="shared" ca="1" si="14"/>
        <v>6.399873224739349E-3</v>
      </c>
      <c r="F17" s="19">
        <f t="shared" ca="1" si="14"/>
        <v>9.1897595087314168E-3</v>
      </c>
      <c r="G17" s="19">
        <f t="shared" ca="1" si="14"/>
        <v>2.1791392449597408E-2</v>
      </c>
      <c r="H17" s="19">
        <f t="shared" ca="1" si="14"/>
        <v>3.2381845769778296E-2</v>
      </c>
      <c r="I17" s="19">
        <f t="shared" ca="1" si="14"/>
        <v>7.4661789284930183E-2</v>
      </c>
      <c r="J17" s="19">
        <f t="shared" ca="1" si="14"/>
        <v>8.406649475398538E-2</v>
      </c>
      <c r="K17" s="19">
        <f t="shared" ca="1" si="14"/>
        <v>9.2517830229693995E-2</v>
      </c>
      <c r="L17" s="19">
        <f t="shared" ca="1" si="14"/>
        <v>0.21843087806412331</v>
      </c>
      <c r="M17" s="19">
        <f t="shared" ca="1" si="14"/>
        <v>0.22867372495421595</v>
      </c>
      <c r="N17" s="19">
        <f t="shared" ca="1" si="14"/>
        <v>0.23398375038533523</v>
      </c>
      <c r="O17" s="19">
        <f t="shared" ca="1" si="14"/>
        <v>0.34184796904700598</v>
      </c>
      <c r="P17" s="19">
        <f t="shared" ca="1" si="14"/>
        <v>0.52342946826942827</v>
      </c>
      <c r="Q17" s="19">
        <f t="shared" ca="1" si="14"/>
        <v>0.54160359122420321</v>
      </c>
      <c r="R17" s="19">
        <f t="shared" ca="1" si="14"/>
        <v>0.59523076520786922</v>
      </c>
      <c r="S17" s="19">
        <f t="shared" ca="1" si="14"/>
        <v>0.66647077491392992</v>
      </c>
      <c r="T17" s="19">
        <f t="shared" ca="1" si="14"/>
        <v>0.69855956836453392</v>
      </c>
      <c r="U17" s="19">
        <f t="shared" ca="1" si="14"/>
        <v>0.76112122247359781</v>
      </c>
      <c r="V17" s="19">
        <f t="shared" ca="1" si="14"/>
        <v>0.76713186089659058</v>
      </c>
      <c r="W17" s="19">
        <f t="shared" ca="1" si="14"/>
        <v>0.76730747323270387</v>
      </c>
      <c r="X17" s="19">
        <f t="shared" ca="1" si="14"/>
        <v>0.77690754988777821</v>
      </c>
      <c r="Y17" s="19">
        <f t="shared" ca="1" si="14"/>
        <v>0.78733971633356914</v>
      </c>
      <c r="Z17" s="19">
        <f t="shared" ca="1" si="14"/>
        <v>0.99999999999999989</v>
      </c>
      <c r="AA17" s="19">
        <f t="shared" ca="1" si="14"/>
        <v>1</v>
      </c>
      <c r="AB17" s="19">
        <f t="shared" ca="1" si="14"/>
        <v>1</v>
      </c>
      <c r="AC17" s="19">
        <f t="shared" ca="1" si="14"/>
        <v>1</v>
      </c>
      <c r="AD17" s="19">
        <f t="shared" ca="1" si="14"/>
        <v>1</v>
      </c>
      <c r="AE17" s="19">
        <f t="shared" ca="1" si="14"/>
        <v>1</v>
      </c>
      <c r="AF17" s="19">
        <f t="shared" ca="1" si="14"/>
        <v>1</v>
      </c>
      <c r="AG17" s="19">
        <f t="shared" ca="1" si="14"/>
        <v>1</v>
      </c>
      <c r="AH17" s="19">
        <f t="shared" ca="1" si="14"/>
        <v>1</v>
      </c>
      <c r="AI17" s="19">
        <f t="shared" ca="1" si="14"/>
        <v>1</v>
      </c>
      <c r="AJ17" s="19">
        <f t="shared" ca="1" si="14"/>
        <v>1</v>
      </c>
      <c r="AK17" s="19">
        <f t="shared" ca="1" si="14"/>
        <v>1</v>
      </c>
      <c r="AL17" s="19">
        <f t="shared" ca="1" si="14"/>
        <v>1</v>
      </c>
      <c r="AM17" s="19">
        <f t="shared" ca="1" si="14"/>
        <v>1</v>
      </c>
      <c r="AN17" s="19">
        <f t="shared" ca="1" si="14"/>
        <v>1</v>
      </c>
      <c r="AO17" s="19">
        <f t="shared" ca="1" si="14"/>
        <v>1</v>
      </c>
      <c r="AP17" s="19">
        <f t="shared" ca="1" si="14"/>
        <v>1</v>
      </c>
      <c r="AQ17" s="19">
        <f t="shared" ca="1" si="14"/>
        <v>1</v>
      </c>
      <c r="AR17" s="19">
        <f t="shared" ca="1" si="14"/>
        <v>1</v>
      </c>
      <c r="AS17" s="19">
        <f t="shared" ca="1" si="14"/>
        <v>1</v>
      </c>
      <c r="AT17" s="19">
        <f t="shared" ca="1" si="14"/>
        <v>1</v>
      </c>
      <c r="AU17" s="19">
        <f t="shared" ca="1" si="14"/>
        <v>1</v>
      </c>
      <c r="AV17" s="7"/>
    </row>
    <row r="18" spans="1:48" ht="12.75">
      <c r="A18" s="19" t="s">
        <v>16</v>
      </c>
      <c r="B18" s="19">
        <f t="shared" ref="B18:AU18" ca="1" si="15">IF(B278=0,1,SUM($B278:B278))</f>
        <v>9.7506705530385441E-4</v>
      </c>
      <c r="C18" s="19">
        <f t="shared" ca="1" si="15"/>
        <v>1.747545021583979E-3</v>
      </c>
      <c r="D18" s="19">
        <f t="shared" ca="1" si="15"/>
        <v>3.6985176831645494E-3</v>
      </c>
      <c r="E18" s="19">
        <f t="shared" ca="1" si="15"/>
        <v>8.3566293387114972E-3</v>
      </c>
      <c r="F18" s="19">
        <f t="shared" ca="1" si="15"/>
        <v>1.0729586340957371E-2</v>
      </c>
      <c r="G18" s="19">
        <f t="shared" ca="1" si="15"/>
        <v>2.1860238443092983E-2</v>
      </c>
      <c r="H18" s="19">
        <f t="shared" ca="1" si="15"/>
        <v>3.1214474680888032E-2</v>
      </c>
      <c r="I18" s="19">
        <f t="shared" ca="1" si="15"/>
        <v>6.9151878406942577E-2</v>
      </c>
      <c r="J18" s="19">
        <f t="shared" ca="1" si="15"/>
        <v>7.7458778408738049E-2</v>
      </c>
      <c r="K18" s="19">
        <f t="shared" ca="1" si="15"/>
        <v>8.4923594708337782E-2</v>
      </c>
      <c r="L18" s="19">
        <f t="shared" ca="1" si="15"/>
        <v>0.19564459994794212</v>
      </c>
      <c r="M18" s="19">
        <f t="shared" ca="1" si="15"/>
        <v>0.20483541207933365</v>
      </c>
      <c r="N18" s="19">
        <f t="shared" ca="1" si="15"/>
        <v>0.20952560151784777</v>
      </c>
      <c r="O18" s="19">
        <f t="shared" ca="1" si="15"/>
        <v>0.30437545961443702</v>
      </c>
      <c r="P18" s="19">
        <f t="shared" ca="1" si="15"/>
        <v>0.46476106245759502</v>
      </c>
      <c r="Q18" s="19">
        <f t="shared" ca="1" si="15"/>
        <v>0.49329914031468913</v>
      </c>
      <c r="R18" s="19">
        <f t="shared" ca="1" si="15"/>
        <v>0.57788361718848313</v>
      </c>
      <c r="S18" s="19">
        <f t="shared" ca="1" si="15"/>
        <v>0.64080782451239793</v>
      </c>
      <c r="T18" s="19">
        <f t="shared" ca="1" si="15"/>
        <v>0.66960080319226001</v>
      </c>
      <c r="U18" s="19">
        <f t="shared" ca="1" si="15"/>
        <v>0.72485967401398699</v>
      </c>
      <c r="V18" s="19">
        <f t="shared" ca="1" si="15"/>
        <v>0.73052262900927523</v>
      </c>
      <c r="W18" s="19">
        <f t="shared" ca="1" si="15"/>
        <v>0.73067774222573634</v>
      </c>
      <c r="X18" s="19">
        <f t="shared" ca="1" si="15"/>
        <v>0.73972250556419283</v>
      </c>
      <c r="Y18" s="19">
        <f t="shared" ca="1" si="15"/>
        <v>0.74955122672963181</v>
      </c>
      <c r="Z18" s="19">
        <f t="shared" ca="1" si="15"/>
        <v>1</v>
      </c>
      <c r="AA18" s="19">
        <f t="shared" ca="1" si="15"/>
        <v>1</v>
      </c>
      <c r="AB18" s="19">
        <f t="shared" ca="1" si="15"/>
        <v>1</v>
      </c>
      <c r="AC18" s="19">
        <f t="shared" ca="1" si="15"/>
        <v>1</v>
      </c>
      <c r="AD18" s="19">
        <f t="shared" ca="1" si="15"/>
        <v>1</v>
      </c>
      <c r="AE18" s="19">
        <f t="shared" ca="1" si="15"/>
        <v>1</v>
      </c>
      <c r="AF18" s="19">
        <f t="shared" ca="1" si="15"/>
        <v>1</v>
      </c>
      <c r="AG18" s="19">
        <f t="shared" ca="1" si="15"/>
        <v>1</v>
      </c>
      <c r="AH18" s="19">
        <f t="shared" ca="1" si="15"/>
        <v>1</v>
      </c>
      <c r="AI18" s="19">
        <f t="shared" ca="1" si="15"/>
        <v>1</v>
      </c>
      <c r="AJ18" s="19">
        <f t="shared" ca="1" si="15"/>
        <v>1</v>
      </c>
      <c r="AK18" s="19">
        <f t="shared" ca="1" si="15"/>
        <v>1</v>
      </c>
      <c r="AL18" s="19">
        <f t="shared" ca="1" si="15"/>
        <v>1</v>
      </c>
      <c r="AM18" s="19">
        <f t="shared" ca="1" si="15"/>
        <v>1</v>
      </c>
      <c r="AN18" s="19">
        <f t="shared" ca="1" si="15"/>
        <v>1</v>
      </c>
      <c r="AO18" s="19">
        <f t="shared" ca="1" si="15"/>
        <v>1</v>
      </c>
      <c r="AP18" s="19">
        <f t="shared" ca="1" si="15"/>
        <v>1</v>
      </c>
      <c r="AQ18" s="19">
        <f t="shared" ca="1" si="15"/>
        <v>1</v>
      </c>
      <c r="AR18" s="19">
        <f t="shared" ca="1" si="15"/>
        <v>1</v>
      </c>
      <c r="AS18" s="19">
        <f t="shared" ca="1" si="15"/>
        <v>1</v>
      </c>
      <c r="AT18" s="19">
        <f t="shared" ca="1" si="15"/>
        <v>1</v>
      </c>
      <c r="AU18" s="19">
        <f t="shared" ca="1" si="15"/>
        <v>1</v>
      </c>
      <c r="AV18" s="7"/>
    </row>
    <row r="19" spans="1:48" ht="12.75">
      <c r="A19" s="19" t="s">
        <v>17</v>
      </c>
      <c r="B19" s="19">
        <f t="shared" ref="B19:AU19" ca="1" si="16">IF(B279=0,1,SUM($B279:B279))</f>
        <v>8.1713024474384098E-4</v>
      </c>
      <c r="C19" s="19">
        <f t="shared" ca="1" si="16"/>
        <v>1.4146892516265492E-3</v>
      </c>
      <c r="D19" s="19">
        <f t="shared" ca="1" si="16"/>
        <v>3.1125356681254573E-3</v>
      </c>
      <c r="E19" s="19">
        <f t="shared" ca="1" si="16"/>
        <v>7.0161481391211936E-3</v>
      </c>
      <c r="F19" s="19">
        <f t="shared" ca="1" si="16"/>
        <v>9.1341799170755536E-3</v>
      </c>
      <c r="G19" s="19">
        <f t="shared" ca="1" si="16"/>
        <v>1.8461940943256816E-2</v>
      </c>
      <c r="H19" s="19">
        <f t="shared" ca="1" si="16"/>
        <v>2.6602524759822339E-2</v>
      </c>
      <c r="I19" s="19">
        <f t="shared" ca="1" si="16"/>
        <v>5.9617792598260985E-2</v>
      </c>
      <c r="J19" s="19">
        <f t="shared" ca="1" si="16"/>
        <v>6.6846925367777629E-2</v>
      </c>
      <c r="K19" s="19">
        <f t="shared" ca="1" si="16"/>
        <v>7.3446345355721185E-2</v>
      </c>
      <c r="L19" s="19">
        <f t="shared" ca="1" si="16"/>
        <v>0.16980200716439164</v>
      </c>
      <c r="M19" s="19">
        <f t="shared" ca="1" si="16"/>
        <v>0.17780037010882974</v>
      </c>
      <c r="N19" s="19">
        <f t="shared" ca="1" si="16"/>
        <v>0.18194682578643717</v>
      </c>
      <c r="O19" s="19">
        <f t="shared" ca="1" si="16"/>
        <v>0.26449052045013277</v>
      </c>
      <c r="P19" s="19">
        <f t="shared" ca="1" si="16"/>
        <v>0.40344677502983417</v>
      </c>
      <c r="Q19" s="19">
        <f t="shared" ca="1" si="16"/>
        <v>0.42828221951226986</v>
      </c>
      <c r="R19" s="19">
        <f t="shared" ca="1" si="16"/>
        <v>0.5591447637005369</v>
      </c>
      <c r="S19" s="19">
        <f t="shared" ca="1" si="16"/>
        <v>0.61477416633717175</v>
      </c>
      <c r="T19" s="19">
        <f t="shared" ca="1" si="16"/>
        <v>0.63983143988826729</v>
      </c>
      <c r="U19" s="19">
        <f t="shared" ca="1" si="16"/>
        <v>0.68792082507136698</v>
      </c>
      <c r="V19" s="19">
        <f t="shared" ca="1" si="16"/>
        <v>0.69284904781630041</v>
      </c>
      <c r="W19" s="19">
        <f t="shared" ca="1" si="16"/>
        <v>0.69296903738704407</v>
      </c>
      <c r="X19" s="19">
        <f t="shared" ca="1" si="16"/>
        <v>0.7008403004368492</v>
      </c>
      <c r="Y19" s="19">
        <f t="shared" ca="1" si="16"/>
        <v>0.7093938077914772</v>
      </c>
      <c r="Z19" s="19">
        <f t="shared" ca="1" si="16"/>
        <v>1</v>
      </c>
      <c r="AA19" s="19">
        <f t="shared" ca="1" si="16"/>
        <v>1</v>
      </c>
      <c r="AB19" s="19">
        <f t="shared" ca="1" si="16"/>
        <v>1</v>
      </c>
      <c r="AC19" s="19">
        <f t="shared" ca="1" si="16"/>
        <v>1</v>
      </c>
      <c r="AD19" s="19">
        <f t="shared" ca="1" si="16"/>
        <v>1</v>
      </c>
      <c r="AE19" s="19">
        <f t="shared" ca="1" si="16"/>
        <v>1</v>
      </c>
      <c r="AF19" s="19">
        <f t="shared" ca="1" si="16"/>
        <v>1</v>
      </c>
      <c r="AG19" s="19">
        <f t="shared" ca="1" si="16"/>
        <v>1</v>
      </c>
      <c r="AH19" s="19">
        <f t="shared" ca="1" si="16"/>
        <v>1</v>
      </c>
      <c r="AI19" s="19">
        <f t="shared" ca="1" si="16"/>
        <v>1</v>
      </c>
      <c r="AJ19" s="19">
        <f t="shared" ca="1" si="16"/>
        <v>1</v>
      </c>
      <c r="AK19" s="19">
        <f t="shared" ca="1" si="16"/>
        <v>1</v>
      </c>
      <c r="AL19" s="19">
        <f t="shared" ca="1" si="16"/>
        <v>1</v>
      </c>
      <c r="AM19" s="19">
        <f t="shared" ca="1" si="16"/>
        <v>1</v>
      </c>
      <c r="AN19" s="19">
        <f t="shared" ca="1" si="16"/>
        <v>1</v>
      </c>
      <c r="AO19" s="19">
        <f t="shared" ca="1" si="16"/>
        <v>1</v>
      </c>
      <c r="AP19" s="19">
        <f t="shared" ca="1" si="16"/>
        <v>1</v>
      </c>
      <c r="AQ19" s="19">
        <f t="shared" ca="1" si="16"/>
        <v>1</v>
      </c>
      <c r="AR19" s="19">
        <f t="shared" ca="1" si="16"/>
        <v>1</v>
      </c>
      <c r="AS19" s="19">
        <f t="shared" ca="1" si="16"/>
        <v>1</v>
      </c>
      <c r="AT19" s="19">
        <f t="shared" ca="1" si="16"/>
        <v>1</v>
      </c>
      <c r="AU19" s="19">
        <f t="shared" ca="1" si="16"/>
        <v>1</v>
      </c>
      <c r="AV19" s="7"/>
    </row>
    <row r="20" spans="1:48" ht="12.75">
      <c r="A20" s="19" t="s">
        <v>18</v>
      </c>
      <c r="B20" s="19">
        <f t="shared" ref="B20:AU20" ca="1" si="17">IF(B280=0,1,SUM($B280:B280))</f>
        <v>6.5058366002257461E-4</v>
      </c>
      <c r="C20" s="19">
        <f t="shared" ca="1" si="17"/>
        <v>1.6021140391216343E-3</v>
      </c>
      <c r="D20" s="19">
        <f t="shared" ca="1" si="17"/>
        <v>3.8551027617626755E-3</v>
      </c>
      <c r="E20" s="19">
        <f t="shared" ca="1" si="17"/>
        <v>5.7677073679636296E-3</v>
      </c>
      <c r="F20" s="19">
        <f t="shared" ca="1" si="17"/>
        <v>8.8031137490354149E-3</v>
      </c>
      <c r="G20" s="19">
        <f t="shared" ca="1" si="17"/>
        <v>2.2513736027838585E-2</v>
      </c>
      <c r="H20" s="19">
        <f t="shared" ca="1" si="17"/>
        <v>3.403618759547794E-2</v>
      </c>
      <c r="I20" s="19">
        <f t="shared" ca="1" si="17"/>
        <v>8.0036919264586906E-2</v>
      </c>
      <c r="J20" s="19">
        <f t="shared" ca="1" si="17"/>
        <v>9.0269272875796683E-2</v>
      </c>
      <c r="K20" s="19">
        <f t="shared" ca="1" si="17"/>
        <v>9.9464356481439878E-2</v>
      </c>
      <c r="L20" s="19">
        <f t="shared" ca="1" si="17"/>
        <v>0.17618091363572053</v>
      </c>
      <c r="M20" s="19">
        <f t="shared" ca="1" si="17"/>
        <v>0.18732516814850297</v>
      </c>
      <c r="N20" s="19">
        <f t="shared" ca="1" si="17"/>
        <v>0.19310249504879851</v>
      </c>
      <c r="O20" s="19">
        <f t="shared" ca="1" si="17"/>
        <v>0.31045915560288462</v>
      </c>
      <c r="P20" s="19">
        <f t="shared" ca="1" si="17"/>
        <v>0.42109349972244509</v>
      </c>
      <c r="Q20" s="19">
        <f t="shared" ca="1" si="17"/>
        <v>0.43216666621605831</v>
      </c>
      <c r="R20" s="19">
        <f t="shared" ca="1" si="17"/>
        <v>0.46550755736745431</v>
      </c>
      <c r="S20" s="19">
        <f t="shared" ca="1" si="17"/>
        <v>0.60391717981217896</v>
      </c>
      <c r="T20" s="19">
        <f t="shared" ca="1" si="17"/>
        <v>0.66626132890101608</v>
      </c>
      <c r="U20" s="19">
        <f t="shared" ca="1" si="17"/>
        <v>0.71731180858795041</v>
      </c>
      <c r="V20" s="19">
        <f t="shared" ca="1" si="17"/>
        <v>0.72908308205908623</v>
      </c>
      <c r="W20" s="19">
        <f t="shared" ca="1" si="17"/>
        <v>0.72939356570285485</v>
      </c>
      <c r="X20" s="19">
        <f t="shared" ca="1" si="17"/>
        <v>0.74819441840736345</v>
      </c>
      <c r="Y20" s="19">
        <f t="shared" ca="1" si="17"/>
        <v>0.76862484118243179</v>
      </c>
      <c r="Z20" s="19">
        <f t="shared" ca="1" si="17"/>
        <v>0.99999999999999989</v>
      </c>
      <c r="AA20" s="19">
        <f t="shared" ca="1" si="17"/>
        <v>1</v>
      </c>
      <c r="AB20" s="19">
        <f t="shared" ca="1" si="17"/>
        <v>1</v>
      </c>
      <c r="AC20" s="19">
        <f t="shared" ca="1" si="17"/>
        <v>1</v>
      </c>
      <c r="AD20" s="19">
        <f t="shared" ca="1" si="17"/>
        <v>1</v>
      </c>
      <c r="AE20" s="19">
        <f t="shared" ca="1" si="17"/>
        <v>1</v>
      </c>
      <c r="AF20" s="19">
        <f t="shared" ca="1" si="17"/>
        <v>1</v>
      </c>
      <c r="AG20" s="19">
        <f t="shared" ca="1" si="17"/>
        <v>1</v>
      </c>
      <c r="AH20" s="19">
        <f t="shared" ca="1" si="17"/>
        <v>1</v>
      </c>
      <c r="AI20" s="19">
        <f t="shared" ca="1" si="17"/>
        <v>1</v>
      </c>
      <c r="AJ20" s="19">
        <f t="shared" ca="1" si="17"/>
        <v>1</v>
      </c>
      <c r="AK20" s="19">
        <f t="shared" ca="1" si="17"/>
        <v>1</v>
      </c>
      <c r="AL20" s="19">
        <f t="shared" ca="1" si="17"/>
        <v>1</v>
      </c>
      <c r="AM20" s="19">
        <f t="shared" ca="1" si="17"/>
        <v>1</v>
      </c>
      <c r="AN20" s="19">
        <f t="shared" ca="1" si="17"/>
        <v>1</v>
      </c>
      <c r="AO20" s="19">
        <f t="shared" ca="1" si="17"/>
        <v>1</v>
      </c>
      <c r="AP20" s="19">
        <f t="shared" ca="1" si="17"/>
        <v>1</v>
      </c>
      <c r="AQ20" s="19">
        <f t="shared" ca="1" si="17"/>
        <v>1</v>
      </c>
      <c r="AR20" s="19">
        <f t="shared" ca="1" si="17"/>
        <v>1</v>
      </c>
      <c r="AS20" s="19">
        <f t="shared" ca="1" si="17"/>
        <v>1</v>
      </c>
      <c r="AT20" s="19">
        <f t="shared" ca="1" si="17"/>
        <v>1</v>
      </c>
      <c r="AU20" s="19">
        <f t="shared" ca="1" si="17"/>
        <v>1</v>
      </c>
      <c r="AV20" s="7"/>
    </row>
    <row r="21" spans="1:48" ht="13.5">
      <c r="A21" s="10" t="s">
        <v>19</v>
      </c>
      <c r="B21" s="19">
        <f t="shared" ref="B21:AU21" ca="1" si="18">IF(B281=0,1,SUM($B281:B281))</f>
        <v>9.9458277064478641E-4</v>
      </c>
      <c r="C21" s="19">
        <f t="shared" ca="1" si="18"/>
        <v>1.7825216839593354E-3</v>
      </c>
      <c r="D21" s="19">
        <f t="shared" ca="1" si="18"/>
        <v>3.7725425596029697E-3</v>
      </c>
      <c r="E21" s="19">
        <f t="shared" ca="1" si="18"/>
        <v>5.3563234121252745E-3</v>
      </c>
      <c r="F21" s="19">
        <f t="shared" ca="1" si="18"/>
        <v>7.7767745360525246E-3</v>
      </c>
      <c r="G21" s="19">
        <f t="shared" ca="1" si="18"/>
        <v>1.913020376597914E-2</v>
      </c>
      <c r="H21" s="19">
        <f t="shared" ca="1" si="18"/>
        <v>2.8671662626726775E-2</v>
      </c>
      <c r="I21" s="19">
        <f t="shared" ca="1" si="18"/>
        <v>6.736837369258368E-2</v>
      </c>
      <c r="J21" s="19">
        <f t="shared" ca="1" si="18"/>
        <v>7.5841534152999712E-2</v>
      </c>
      <c r="K21" s="19">
        <f t="shared" ca="1" si="18"/>
        <v>8.3455756823354058E-2</v>
      </c>
      <c r="L21" s="19">
        <f t="shared" ca="1" si="18"/>
        <v>0.1479912182921129</v>
      </c>
      <c r="M21" s="19">
        <f t="shared" ca="1" si="18"/>
        <v>0.1573659821551649</v>
      </c>
      <c r="N21" s="19">
        <f t="shared" ca="1" si="18"/>
        <v>0.16215004452424231</v>
      </c>
      <c r="O21" s="19">
        <f t="shared" ca="1" si="18"/>
        <v>0.25889829803955899</v>
      </c>
      <c r="P21" s="19">
        <f t="shared" ca="1" si="18"/>
        <v>0.35051187843136189</v>
      </c>
      <c r="Q21" s="19">
        <f t="shared" ca="1" si="18"/>
        <v>0.35982684166867984</v>
      </c>
      <c r="R21" s="19">
        <f t="shared" ca="1" si="18"/>
        <v>0.38743561393682696</v>
      </c>
      <c r="S21" s="19">
        <f t="shared" ca="1" si="18"/>
        <v>0.50204921944738712</v>
      </c>
      <c r="T21" s="19">
        <f t="shared" ca="1" si="18"/>
        <v>0.59382816542718908</v>
      </c>
      <c r="U21" s="19">
        <f t="shared" ca="1" si="18"/>
        <v>0.66898131589771248</v>
      </c>
      <c r="V21" s="19">
        <f t="shared" ca="1" si="18"/>
        <v>0.68631020862959347</v>
      </c>
      <c r="W21" s="19">
        <f t="shared" ca="1" si="18"/>
        <v>0.68678486193190447</v>
      </c>
      <c r="X21" s="19">
        <f t="shared" ca="1" si="18"/>
        <v>0.71446223775561701</v>
      </c>
      <c r="Y21" s="19">
        <f t="shared" ca="1" si="18"/>
        <v>0.74453855920072354</v>
      </c>
      <c r="Z21" s="19">
        <f t="shared" ca="1" si="18"/>
        <v>1.0000000000000002</v>
      </c>
      <c r="AA21" s="19">
        <f t="shared" ca="1" si="18"/>
        <v>1</v>
      </c>
      <c r="AB21" s="19">
        <f t="shared" ca="1" si="18"/>
        <v>1</v>
      </c>
      <c r="AC21" s="19">
        <f t="shared" ca="1" si="18"/>
        <v>1</v>
      </c>
      <c r="AD21" s="19">
        <f t="shared" ca="1" si="18"/>
        <v>1</v>
      </c>
      <c r="AE21" s="19">
        <f t="shared" ca="1" si="18"/>
        <v>1</v>
      </c>
      <c r="AF21" s="19">
        <f t="shared" ca="1" si="18"/>
        <v>1</v>
      </c>
      <c r="AG21" s="19">
        <f t="shared" ca="1" si="18"/>
        <v>1</v>
      </c>
      <c r="AH21" s="19">
        <f t="shared" ca="1" si="18"/>
        <v>1</v>
      </c>
      <c r="AI21" s="19">
        <f t="shared" ca="1" si="18"/>
        <v>1</v>
      </c>
      <c r="AJ21" s="19">
        <f t="shared" ca="1" si="18"/>
        <v>1</v>
      </c>
      <c r="AK21" s="19">
        <f t="shared" ca="1" si="18"/>
        <v>1</v>
      </c>
      <c r="AL21" s="19">
        <f t="shared" ca="1" si="18"/>
        <v>1</v>
      </c>
      <c r="AM21" s="19">
        <f t="shared" ca="1" si="18"/>
        <v>1</v>
      </c>
      <c r="AN21" s="19">
        <f t="shared" ca="1" si="18"/>
        <v>1</v>
      </c>
      <c r="AO21" s="19">
        <f t="shared" ca="1" si="18"/>
        <v>1</v>
      </c>
      <c r="AP21" s="19">
        <f t="shared" ca="1" si="18"/>
        <v>1</v>
      </c>
      <c r="AQ21" s="19">
        <f t="shared" ca="1" si="18"/>
        <v>1</v>
      </c>
      <c r="AR21" s="19">
        <f t="shared" ca="1" si="18"/>
        <v>1</v>
      </c>
      <c r="AS21" s="19">
        <f t="shared" ca="1" si="18"/>
        <v>1</v>
      </c>
      <c r="AT21" s="19">
        <f t="shared" ca="1" si="18"/>
        <v>1</v>
      </c>
      <c r="AU21" s="19">
        <f t="shared" ca="1" si="18"/>
        <v>1</v>
      </c>
      <c r="AV21" s="7"/>
    </row>
    <row r="22" spans="1:48" ht="13.5">
      <c r="A22" s="10" t="s">
        <v>20</v>
      </c>
      <c r="B22" s="19">
        <f t="shared" ref="B22:AU22" ca="1" si="19">IF(B282=0,1,SUM($B282:B282))</f>
        <v>6.5707697377582423E-4</v>
      </c>
      <c r="C22" s="19">
        <f t="shared" ca="1" si="19"/>
        <v>9.6941086812548456E-4</v>
      </c>
      <c r="D22" s="19">
        <f t="shared" ca="1" si="19"/>
        <v>1.5610344312824403E-3</v>
      </c>
      <c r="E22" s="19">
        <f t="shared" ca="1" si="19"/>
        <v>3.4444359225878044E-3</v>
      </c>
      <c r="F22" s="19">
        <f t="shared" ca="1" si="19"/>
        <v>4.3300831720748086E-3</v>
      </c>
      <c r="G22" s="19">
        <f t="shared" ca="1" si="19"/>
        <v>8.8305091640966549E-3</v>
      </c>
      <c r="H22" s="19">
        <f t="shared" ca="1" si="19"/>
        <v>1.2612681808950791E-2</v>
      </c>
      <c r="I22" s="19">
        <f t="shared" ca="1" si="19"/>
        <v>2.6993112664878915E-2</v>
      </c>
      <c r="J22" s="19">
        <f t="shared" ca="1" si="19"/>
        <v>3.0351818726137784E-2</v>
      </c>
      <c r="K22" s="19">
        <f t="shared" ca="1" si="19"/>
        <v>3.3154459634822955E-2</v>
      </c>
      <c r="L22" s="19">
        <f t="shared" ca="1" si="19"/>
        <v>7.6323139569649062E-2</v>
      </c>
      <c r="M22" s="19">
        <f t="shared" ca="1" si="19"/>
        <v>8.0852131356108359E-2</v>
      </c>
      <c r="N22" s="19">
        <f t="shared" ca="1" si="19"/>
        <v>8.3290323173060246E-2</v>
      </c>
      <c r="O22" s="19">
        <f t="shared" ca="1" si="19"/>
        <v>0.1325979579459996</v>
      </c>
      <c r="P22" s="19">
        <f t="shared" ca="1" si="19"/>
        <v>0.21560374388939249</v>
      </c>
      <c r="Q22" s="19">
        <f t="shared" ca="1" si="19"/>
        <v>0.22391162418641053</v>
      </c>
      <c r="R22" s="19">
        <f t="shared" ca="1" si="19"/>
        <v>0.24853548681557097</v>
      </c>
      <c r="S22" s="19">
        <f t="shared" ca="1" si="19"/>
        <v>0.29215029581113483</v>
      </c>
      <c r="T22" s="19">
        <f t="shared" ca="1" si="19"/>
        <v>0.3270756537639864</v>
      </c>
      <c r="U22" s="19">
        <f t="shared" ca="1" si="19"/>
        <v>0.60635899701950224</v>
      </c>
      <c r="V22" s="19">
        <f t="shared" ca="1" si="19"/>
        <v>0.6269661803693436</v>
      </c>
      <c r="W22" s="19">
        <f t="shared" ca="1" si="19"/>
        <v>0.62753062887622002</v>
      </c>
      <c r="X22" s="19">
        <f t="shared" ca="1" si="19"/>
        <v>0.66044402773363242</v>
      </c>
      <c r="Y22" s="19">
        <f t="shared" ca="1" si="19"/>
        <v>0.69621020622510732</v>
      </c>
      <c r="Z22" s="19">
        <f t="shared" ca="1" si="19"/>
        <v>1</v>
      </c>
      <c r="AA22" s="19">
        <f t="shared" ca="1" si="19"/>
        <v>1</v>
      </c>
      <c r="AB22" s="19">
        <f t="shared" ca="1" si="19"/>
        <v>1</v>
      </c>
      <c r="AC22" s="19">
        <f t="shared" ca="1" si="19"/>
        <v>1</v>
      </c>
      <c r="AD22" s="19">
        <f t="shared" ca="1" si="19"/>
        <v>1</v>
      </c>
      <c r="AE22" s="19">
        <f t="shared" ca="1" si="19"/>
        <v>1</v>
      </c>
      <c r="AF22" s="19">
        <f t="shared" ca="1" si="19"/>
        <v>1</v>
      </c>
      <c r="AG22" s="19">
        <f t="shared" ca="1" si="19"/>
        <v>1</v>
      </c>
      <c r="AH22" s="19">
        <f t="shared" ca="1" si="19"/>
        <v>1</v>
      </c>
      <c r="AI22" s="19">
        <f t="shared" ca="1" si="19"/>
        <v>1</v>
      </c>
      <c r="AJ22" s="19">
        <f t="shared" ca="1" si="19"/>
        <v>1</v>
      </c>
      <c r="AK22" s="19">
        <f t="shared" ca="1" si="19"/>
        <v>1</v>
      </c>
      <c r="AL22" s="19">
        <f t="shared" ca="1" si="19"/>
        <v>1</v>
      </c>
      <c r="AM22" s="19">
        <f t="shared" ca="1" si="19"/>
        <v>1</v>
      </c>
      <c r="AN22" s="19">
        <f t="shared" ca="1" si="19"/>
        <v>1</v>
      </c>
      <c r="AO22" s="19">
        <f t="shared" ca="1" si="19"/>
        <v>1</v>
      </c>
      <c r="AP22" s="19">
        <f t="shared" ca="1" si="19"/>
        <v>1</v>
      </c>
      <c r="AQ22" s="19">
        <f t="shared" ca="1" si="19"/>
        <v>1</v>
      </c>
      <c r="AR22" s="19">
        <f t="shared" ca="1" si="19"/>
        <v>1</v>
      </c>
      <c r="AS22" s="19">
        <f t="shared" ca="1" si="19"/>
        <v>1</v>
      </c>
      <c r="AT22" s="19">
        <f t="shared" ca="1" si="19"/>
        <v>1</v>
      </c>
      <c r="AU22" s="19">
        <f t="shared" ca="1" si="19"/>
        <v>1</v>
      </c>
      <c r="AV22" s="7"/>
    </row>
    <row r="23" spans="1:48" ht="12.75">
      <c r="A23" s="19" t="s">
        <v>21</v>
      </c>
      <c r="B23" s="19">
        <f t="shared" ref="B23:AU23" ca="1" si="20">IF(B283=0,1,SUM($B283:B283))</f>
        <v>1.1145133469370049E-3</v>
      </c>
      <c r="C23" s="19">
        <f t="shared" ca="1" si="20"/>
        <v>1.9295455808276715E-3</v>
      </c>
      <c r="D23" s="19">
        <f t="shared" ca="1" si="20"/>
        <v>3.0874224948258797E-3</v>
      </c>
      <c r="E23" s="19">
        <f t="shared" ca="1" si="20"/>
        <v>3.4969823047337617E-3</v>
      </c>
      <c r="F23" s="19">
        <f t="shared" ca="1" si="20"/>
        <v>4.363640233852586E-3</v>
      </c>
      <c r="G23" s="19">
        <f t="shared" ca="1" si="20"/>
        <v>8.2782460623091868E-3</v>
      </c>
      <c r="H23" s="19">
        <f t="shared" ca="1" si="20"/>
        <v>1.1979324470058759E-2</v>
      </c>
      <c r="I23" s="19">
        <f t="shared" ca="1" si="20"/>
        <v>2.6989561779361036E-2</v>
      </c>
      <c r="J23" s="19">
        <f t="shared" ca="1" si="20"/>
        <v>3.6849636119078724E-2</v>
      </c>
      <c r="K23" s="19">
        <f t="shared" ca="1" si="20"/>
        <v>3.9662506873893215E-2</v>
      </c>
      <c r="L23" s="19">
        <f t="shared" ca="1" si="20"/>
        <v>6.4695450626213957E-2</v>
      </c>
      <c r="M23" s="19">
        <f t="shared" ca="1" si="20"/>
        <v>7.5604705683854273E-2</v>
      </c>
      <c r="N23" s="19">
        <f t="shared" ca="1" si="20"/>
        <v>7.8785924499958096E-2</v>
      </c>
      <c r="O23" s="19">
        <f t="shared" ca="1" si="20"/>
        <v>0.11363345077514507</v>
      </c>
      <c r="P23" s="19">
        <f t="shared" ca="1" si="20"/>
        <v>0.14747763581996676</v>
      </c>
      <c r="Q23" s="19">
        <f t="shared" ca="1" si="20"/>
        <v>0.15109085784500176</v>
      </c>
      <c r="R23" s="19">
        <f t="shared" ca="1" si="20"/>
        <v>0.16180014584774938</v>
      </c>
      <c r="S23" s="19">
        <f t="shared" ca="1" si="20"/>
        <v>0.20447980195790258</v>
      </c>
      <c r="T23" s="19">
        <f t="shared" ca="1" si="20"/>
        <v>0.23865631909233095</v>
      </c>
      <c r="U23" s="19">
        <f t="shared" ca="1" si="20"/>
        <v>0.32611077648932507</v>
      </c>
      <c r="V23" s="19">
        <f t="shared" ca="1" si="20"/>
        <v>0.4381404490586126</v>
      </c>
      <c r="W23" s="19">
        <f t="shared" ca="1" si="20"/>
        <v>0.44120903831382835</v>
      </c>
      <c r="X23" s="19">
        <f t="shared" ca="1" si="20"/>
        <v>0.54141076172952862</v>
      </c>
      <c r="Y23" s="19">
        <f t="shared" ca="1" si="20"/>
        <v>0.60363175637872457</v>
      </c>
      <c r="Z23" s="19">
        <f t="shared" ca="1" si="20"/>
        <v>1</v>
      </c>
      <c r="AA23" s="19">
        <f t="shared" ca="1" si="20"/>
        <v>1</v>
      </c>
      <c r="AB23" s="19">
        <f t="shared" ca="1" si="20"/>
        <v>1</v>
      </c>
      <c r="AC23" s="19">
        <f t="shared" ca="1" si="20"/>
        <v>1</v>
      </c>
      <c r="AD23" s="19">
        <f t="shared" ca="1" si="20"/>
        <v>1</v>
      </c>
      <c r="AE23" s="19">
        <f t="shared" ca="1" si="20"/>
        <v>1</v>
      </c>
      <c r="AF23" s="19">
        <f t="shared" ca="1" si="20"/>
        <v>1</v>
      </c>
      <c r="AG23" s="19">
        <f t="shared" ca="1" si="20"/>
        <v>1</v>
      </c>
      <c r="AH23" s="19">
        <f t="shared" ca="1" si="20"/>
        <v>1</v>
      </c>
      <c r="AI23" s="19">
        <f t="shared" ca="1" si="20"/>
        <v>1</v>
      </c>
      <c r="AJ23" s="19">
        <f t="shared" ca="1" si="20"/>
        <v>1</v>
      </c>
      <c r="AK23" s="19">
        <f t="shared" ca="1" si="20"/>
        <v>1</v>
      </c>
      <c r="AL23" s="19">
        <f t="shared" ca="1" si="20"/>
        <v>1</v>
      </c>
      <c r="AM23" s="19">
        <f t="shared" ca="1" si="20"/>
        <v>1</v>
      </c>
      <c r="AN23" s="19">
        <f t="shared" ca="1" si="20"/>
        <v>1</v>
      </c>
      <c r="AO23" s="19">
        <f t="shared" ca="1" si="20"/>
        <v>1</v>
      </c>
      <c r="AP23" s="19">
        <f t="shared" ca="1" si="20"/>
        <v>1</v>
      </c>
      <c r="AQ23" s="19">
        <f t="shared" ca="1" si="20"/>
        <v>1</v>
      </c>
      <c r="AR23" s="19">
        <f t="shared" ca="1" si="20"/>
        <v>1</v>
      </c>
      <c r="AS23" s="19">
        <f t="shared" ca="1" si="20"/>
        <v>1</v>
      </c>
      <c r="AT23" s="19">
        <f t="shared" ca="1" si="20"/>
        <v>1</v>
      </c>
      <c r="AU23" s="19">
        <f t="shared" ca="1" si="20"/>
        <v>1</v>
      </c>
      <c r="AV23" s="7"/>
    </row>
    <row r="24" spans="1:48" ht="12.75">
      <c r="A24" s="19" t="s">
        <v>22</v>
      </c>
      <c r="B24" s="19">
        <f t="shared" ref="B24:AU24" ca="1" si="21">IF(B284=0,1,SUM($B284:B284))</f>
        <v>9.0756217477561965E-4</v>
      </c>
      <c r="C24" s="19">
        <f t="shared" ca="1" si="21"/>
        <v>1.5546608551248087E-3</v>
      </c>
      <c r="D24" s="19">
        <f t="shared" ca="1" si="21"/>
        <v>2.3718180361804557E-3</v>
      </c>
      <c r="E24" s="19">
        <f t="shared" ca="1" si="21"/>
        <v>2.805380622615955E-3</v>
      </c>
      <c r="F24" s="19">
        <f t="shared" ca="1" si="21"/>
        <v>3.4170136396806331E-3</v>
      </c>
      <c r="G24" s="19">
        <f t="shared" ca="1" si="21"/>
        <v>6.5250333723349367E-3</v>
      </c>
      <c r="H24" s="19">
        <f t="shared" ca="1" si="21"/>
        <v>9.1370232669250994E-3</v>
      </c>
      <c r="I24" s="19">
        <f t="shared" ca="1" si="21"/>
        <v>2.1054471866731816E-2</v>
      </c>
      <c r="J24" s="19">
        <f t="shared" ca="1" si="21"/>
        <v>2.8592981639478324E-2</v>
      </c>
      <c r="K24" s="19">
        <f t="shared" ca="1" si="21"/>
        <v>3.0975159754153096E-2</v>
      </c>
      <c r="L24" s="19">
        <f t="shared" ca="1" si="21"/>
        <v>5.0850183334576582E-2</v>
      </c>
      <c r="M24" s="19">
        <f t="shared" ca="1" si="21"/>
        <v>5.9511637762817947E-2</v>
      </c>
      <c r="N24" s="19">
        <f t="shared" ca="1" si="21"/>
        <v>6.1943835361759209E-2</v>
      </c>
      <c r="O24" s="19">
        <f t="shared" ca="1" si="21"/>
        <v>9.032061238177172E-2</v>
      </c>
      <c r="P24" s="19">
        <f t="shared" ca="1" si="21"/>
        <v>0.11898274582134902</v>
      </c>
      <c r="Q24" s="19">
        <f t="shared" ca="1" si="21"/>
        <v>0.12185148046396245</v>
      </c>
      <c r="R24" s="19">
        <f t="shared" ca="1" si="21"/>
        <v>0.12940942681356196</v>
      </c>
      <c r="S24" s="19">
        <f t="shared" ca="1" si="21"/>
        <v>0.16204011433158957</v>
      </c>
      <c r="T24" s="19">
        <f t="shared" ca="1" si="21"/>
        <v>0.18917472105879635</v>
      </c>
      <c r="U24" s="19">
        <f t="shared" ca="1" si="21"/>
        <v>0.25860959936060446</v>
      </c>
      <c r="V24" s="19">
        <f t="shared" ca="1" si="21"/>
        <v>0.34755608548113071</v>
      </c>
      <c r="W24" s="19">
        <f t="shared" ca="1" si="21"/>
        <v>0.35188732261919775</v>
      </c>
      <c r="X24" s="19">
        <f t="shared" ca="1" si="21"/>
        <v>0.4939509479555883</v>
      </c>
      <c r="Y24" s="19">
        <f t="shared" ca="1" si="21"/>
        <v>0.58040208846666663</v>
      </c>
      <c r="Z24" s="19">
        <f t="shared" ca="1" si="21"/>
        <v>1</v>
      </c>
      <c r="AA24" s="19">
        <f t="shared" ca="1" si="21"/>
        <v>1</v>
      </c>
      <c r="AB24" s="19">
        <f t="shared" ca="1" si="21"/>
        <v>1</v>
      </c>
      <c r="AC24" s="19">
        <f t="shared" ca="1" si="21"/>
        <v>1</v>
      </c>
      <c r="AD24" s="19">
        <f t="shared" ca="1" si="21"/>
        <v>1</v>
      </c>
      <c r="AE24" s="19">
        <f t="shared" ca="1" si="21"/>
        <v>1</v>
      </c>
      <c r="AF24" s="19">
        <f t="shared" ca="1" si="21"/>
        <v>1</v>
      </c>
      <c r="AG24" s="19">
        <f t="shared" ca="1" si="21"/>
        <v>1</v>
      </c>
      <c r="AH24" s="19">
        <f t="shared" ca="1" si="21"/>
        <v>1</v>
      </c>
      <c r="AI24" s="19">
        <f t="shared" ca="1" si="21"/>
        <v>1</v>
      </c>
      <c r="AJ24" s="19">
        <f t="shared" ca="1" si="21"/>
        <v>1</v>
      </c>
      <c r="AK24" s="19">
        <f t="shared" ca="1" si="21"/>
        <v>1</v>
      </c>
      <c r="AL24" s="19">
        <f t="shared" ca="1" si="21"/>
        <v>1</v>
      </c>
      <c r="AM24" s="19">
        <f t="shared" ca="1" si="21"/>
        <v>1</v>
      </c>
      <c r="AN24" s="19">
        <f t="shared" ca="1" si="21"/>
        <v>1</v>
      </c>
      <c r="AO24" s="19">
        <f t="shared" ca="1" si="21"/>
        <v>1</v>
      </c>
      <c r="AP24" s="19">
        <f t="shared" ca="1" si="21"/>
        <v>1</v>
      </c>
      <c r="AQ24" s="19">
        <f t="shared" ca="1" si="21"/>
        <v>1</v>
      </c>
      <c r="AR24" s="19">
        <f t="shared" ca="1" si="21"/>
        <v>1</v>
      </c>
      <c r="AS24" s="19">
        <f t="shared" ca="1" si="21"/>
        <v>1</v>
      </c>
      <c r="AT24" s="19">
        <f t="shared" ca="1" si="21"/>
        <v>1</v>
      </c>
      <c r="AU24" s="19">
        <f t="shared" ca="1" si="21"/>
        <v>1</v>
      </c>
      <c r="AV24" s="7"/>
    </row>
    <row r="25" spans="1:48" ht="12.75">
      <c r="A25" s="19" t="s">
        <v>23</v>
      </c>
      <c r="B25" s="19">
        <f t="shared" ref="B25:AU25" ca="1" si="22">IF(B285=0,1,SUM($B285:B285))</f>
        <v>1.0452030392540724E-3</v>
      </c>
      <c r="C25" s="19">
        <f t="shared" ca="1" si="22"/>
        <v>1.4273761959478662E-3</v>
      </c>
      <c r="D25" s="19">
        <f t="shared" ca="1" si="22"/>
        <v>2.5132460717273422E-3</v>
      </c>
      <c r="E25" s="19">
        <f t="shared" ca="1" si="22"/>
        <v>2.8973358264606556E-3</v>
      </c>
      <c r="F25" s="19">
        <f t="shared" ca="1" si="22"/>
        <v>3.7100972922592661E-3</v>
      </c>
      <c r="G25" s="19">
        <f t="shared" ca="1" si="22"/>
        <v>7.3812582708417951E-3</v>
      </c>
      <c r="H25" s="19">
        <f t="shared" ca="1" si="22"/>
        <v>1.0852170854283586E-2</v>
      </c>
      <c r="I25" s="19">
        <f t="shared" ca="1" si="22"/>
        <v>2.4928938708813714E-2</v>
      </c>
      <c r="J25" s="19">
        <f t="shared" ca="1" si="22"/>
        <v>3.0066098496220869E-2</v>
      </c>
      <c r="K25" s="19">
        <f t="shared" ca="1" si="22"/>
        <v>3.270404004267341E-2</v>
      </c>
      <c r="L25" s="19">
        <f t="shared" ca="1" si="22"/>
        <v>5.6180213713728396E-2</v>
      </c>
      <c r="M25" s="19">
        <f t="shared" ca="1" si="22"/>
        <v>6.1721908416044961E-2</v>
      </c>
      <c r="N25" s="19">
        <f t="shared" ca="1" si="22"/>
        <v>6.4705290880025357E-2</v>
      </c>
      <c r="O25" s="19">
        <f t="shared" ca="1" si="22"/>
        <v>9.738568943551279E-2</v>
      </c>
      <c r="P25" s="19">
        <f t="shared" ca="1" si="22"/>
        <v>0.12912514340180459</v>
      </c>
      <c r="Q25" s="19">
        <f t="shared" ca="1" si="22"/>
        <v>0.13251366329027908</v>
      </c>
      <c r="R25" s="19">
        <f t="shared" ca="1" si="22"/>
        <v>0.14255695294623658</v>
      </c>
      <c r="S25" s="19">
        <f t="shared" ca="1" si="22"/>
        <v>0.18258241015879356</v>
      </c>
      <c r="T25" s="19">
        <f t="shared" ca="1" si="22"/>
        <v>0.21463352886293097</v>
      </c>
      <c r="U25" s="19">
        <f t="shared" ca="1" si="22"/>
        <v>0.29664929378747668</v>
      </c>
      <c r="V25" s="19">
        <f t="shared" ca="1" si="22"/>
        <v>0.35548439214103528</v>
      </c>
      <c r="W25" s="19">
        <f t="shared" ca="1" si="22"/>
        <v>0.35836214934743255</v>
      </c>
      <c r="X25" s="19">
        <f t="shared" ca="1" si="22"/>
        <v>0.52616624413209545</v>
      </c>
      <c r="Y25" s="19">
        <f t="shared" ca="1" si="22"/>
        <v>0.628281443165012</v>
      </c>
      <c r="Z25" s="19">
        <f t="shared" ca="1" si="22"/>
        <v>1</v>
      </c>
      <c r="AA25" s="19">
        <f t="shared" ca="1" si="22"/>
        <v>1</v>
      </c>
      <c r="AB25" s="19">
        <f t="shared" ca="1" si="22"/>
        <v>1</v>
      </c>
      <c r="AC25" s="19">
        <f t="shared" ca="1" si="22"/>
        <v>1</v>
      </c>
      <c r="AD25" s="19">
        <f t="shared" ca="1" si="22"/>
        <v>1</v>
      </c>
      <c r="AE25" s="19">
        <f t="shared" ca="1" si="22"/>
        <v>1</v>
      </c>
      <c r="AF25" s="19">
        <f t="shared" ca="1" si="22"/>
        <v>1</v>
      </c>
      <c r="AG25" s="19">
        <f t="shared" ca="1" si="22"/>
        <v>1</v>
      </c>
      <c r="AH25" s="19">
        <f t="shared" ca="1" si="22"/>
        <v>1</v>
      </c>
      <c r="AI25" s="19">
        <f t="shared" ca="1" si="22"/>
        <v>1</v>
      </c>
      <c r="AJ25" s="19">
        <f t="shared" ca="1" si="22"/>
        <v>1</v>
      </c>
      <c r="AK25" s="19">
        <f t="shared" ca="1" si="22"/>
        <v>1</v>
      </c>
      <c r="AL25" s="19">
        <f t="shared" ca="1" si="22"/>
        <v>1</v>
      </c>
      <c r="AM25" s="19">
        <f t="shared" ca="1" si="22"/>
        <v>1</v>
      </c>
      <c r="AN25" s="19">
        <f t="shared" ca="1" si="22"/>
        <v>1</v>
      </c>
      <c r="AO25" s="19">
        <f t="shared" ca="1" si="22"/>
        <v>1</v>
      </c>
      <c r="AP25" s="19">
        <f t="shared" ca="1" si="22"/>
        <v>1</v>
      </c>
      <c r="AQ25" s="19">
        <f t="shared" ca="1" si="22"/>
        <v>1</v>
      </c>
      <c r="AR25" s="19">
        <f t="shared" ca="1" si="22"/>
        <v>1</v>
      </c>
      <c r="AS25" s="19">
        <f t="shared" ca="1" si="22"/>
        <v>1</v>
      </c>
      <c r="AT25" s="19">
        <f t="shared" ca="1" si="22"/>
        <v>1</v>
      </c>
      <c r="AU25" s="19">
        <f t="shared" ca="1" si="22"/>
        <v>1</v>
      </c>
      <c r="AV25" s="7"/>
    </row>
    <row r="26" spans="1:48" ht="12.75">
      <c r="A26" s="19" t="s">
        <v>24</v>
      </c>
      <c r="B26" s="19">
        <f t="shared" ref="B26:AU26" ca="1" si="23">IF(B286=0,1,SUM($B286:B286))</f>
        <v>6.6074393694018504E-4</v>
      </c>
      <c r="C26" s="19">
        <f t="shared" ca="1" si="23"/>
        <v>8.5704202608048296E-4</v>
      </c>
      <c r="D26" s="19">
        <f t="shared" ca="1" si="23"/>
        <v>1.6006985874658522E-3</v>
      </c>
      <c r="E26" s="19">
        <f t="shared" ca="1" si="23"/>
        <v>1.9952636352299174E-3</v>
      </c>
      <c r="F26" s="19">
        <f t="shared" ca="1" si="23"/>
        <v>2.8301915723114063E-3</v>
      </c>
      <c r="G26" s="19">
        <f t="shared" ca="1" si="23"/>
        <v>6.6014762499507235E-3</v>
      </c>
      <c r="H26" s="19">
        <f t="shared" ca="1" si="23"/>
        <v>1.0167051151112813E-2</v>
      </c>
      <c r="I26" s="19">
        <f t="shared" ca="1" si="23"/>
        <v>2.4627735177279585E-2</v>
      </c>
      <c r="J26" s="19">
        <f t="shared" ca="1" si="23"/>
        <v>2.7794094610580244E-2</v>
      </c>
      <c r="K26" s="19">
        <f t="shared" ca="1" si="23"/>
        <v>3.0503980827143222E-2</v>
      </c>
      <c r="L26" s="19">
        <f t="shared" ca="1" si="23"/>
        <v>5.4620420986472212E-2</v>
      </c>
      <c r="M26" s="19">
        <f t="shared" ca="1" si="23"/>
        <v>5.8123703159802295E-2</v>
      </c>
      <c r="N26" s="19">
        <f t="shared" ca="1" si="23"/>
        <v>5.982634113539189E-2</v>
      </c>
      <c r="O26" s="19">
        <f t="shared" ca="1" si="23"/>
        <v>9.3398033319547422E-2</v>
      </c>
      <c r="P26" s="19">
        <f t="shared" ca="1" si="23"/>
        <v>0.12600311850051146</v>
      </c>
      <c r="Q26" s="19">
        <f t="shared" ca="1" si="23"/>
        <v>0.12948405360791557</v>
      </c>
      <c r="R26" s="19">
        <f t="shared" ca="1" si="23"/>
        <v>0.13980125424650763</v>
      </c>
      <c r="S26" s="19">
        <f t="shared" ca="1" si="23"/>
        <v>0.18091832712395647</v>
      </c>
      <c r="T26" s="19">
        <f t="shared" ca="1" si="23"/>
        <v>0.21384357708583174</v>
      </c>
      <c r="U26" s="19">
        <f t="shared" ca="1" si="23"/>
        <v>0.29809616077510181</v>
      </c>
      <c r="V26" s="19">
        <f t="shared" ca="1" si="23"/>
        <v>0.33263313792096827</v>
      </c>
      <c r="W26" s="19">
        <f t="shared" ca="1" si="23"/>
        <v>0.3342886336522069</v>
      </c>
      <c r="X26" s="19">
        <f t="shared" ca="1" si="23"/>
        <v>0.43082178175199204</v>
      </c>
      <c r="Y26" s="19">
        <f t="shared" ca="1" si="23"/>
        <v>0.61814355023808831</v>
      </c>
      <c r="Z26" s="19">
        <f t="shared" ca="1" si="23"/>
        <v>1</v>
      </c>
      <c r="AA26" s="19">
        <f t="shared" ca="1" si="23"/>
        <v>1</v>
      </c>
      <c r="AB26" s="19">
        <f t="shared" ca="1" si="23"/>
        <v>1</v>
      </c>
      <c r="AC26" s="19">
        <f t="shared" ca="1" si="23"/>
        <v>1</v>
      </c>
      <c r="AD26" s="19">
        <f t="shared" ca="1" si="23"/>
        <v>1</v>
      </c>
      <c r="AE26" s="19">
        <f t="shared" ca="1" si="23"/>
        <v>1</v>
      </c>
      <c r="AF26" s="19">
        <f t="shared" ca="1" si="23"/>
        <v>1</v>
      </c>
      <c r="AG26" s="19">
        <f t="shared" ca="1" si="23"/>
        <v>1</v>
      </c>
      <c r="AH26" s="19">
        <f t="shared" ca="1" si="23"/>
        <v>1</v>
      </c>
      <c r="AI26" s="19">
        <f t="shared" ca="1" si="23"/>
        <v>1</v>
      </c>
      <c r="AJ26" s="19">
        <f t="shared" ca="1" si="23"/>
        <v>1</v>
      </c>
      <c r="AK26" s="19">
        <f t="shared" ca="1" si="23"/>
        <v>1</v>
      </c>
      <c r="AL26" s="19">
        <f t="shared" ca="1" si="23"/>
        <v>1</v>
      </c>
      <c r="AM26" s="19">
        <f t="shared" ca="1" si="23"/>
        <v>1</v>
      </c>
      <c r="AN26" s="19">
        <f t="shared" ca="1" si="23"/>
        <v>1</v>
      </c>
      <c r="AO26" s="19">
        <f t="shared" ca="1" si="23"/>
        <v>1</v>
      </c>
      <c r="AP26" s="19">
        <f t="shared" ca="1" si="23"/>
        <v>1</v>
      </c>
      <c r="AQ26" s="19">
        <f t="shared" ca="1" si="23"/>
        <v>1</v>
      </c>
      <c r="AR26" s="19">
        <f t="shared" ca="1" si="23"/>
        <v>1</v>
      </c>
      <c r="AS26" s="19">
        <f t="shared" ca="1" si="23"/>
        <v>1</v>
      </c>
      <c r="AT26" s="19">
        <f t="shared" ca="1" si="23"/>
        <v>1</v>
      </c>
      <c r="AU26" s="19">
        <f t="shared" ca="1" si="23"/>
        <v>1</v>
      </c>
      <c r="AV26" s="7"/>
    </row>
    <row r="27" spans="1:48" ht="12.75">
      <c r="A27" s="7" t="s">
        <v>26</v>
      </c>
      <c r="B27" s="19">
        <f t="shared" ref="B27:AU27" ca="1" si="24">IF(B287=0,0,SUM($B287:B287))</f>
        <v>0</v>
      </c>
      <c r="C27" s="19">
        <f t="shared" ca="1" si="24"/>
        <v>0</v>
      </c>
      <c r="D27" s="19">
        <f t="shared" ca="1" si="24"/>
        <v>0</v>
      </c>
      <c r="E27" s="19">
        <f t="shared" ca="1" si="24"/>
        <v>0</v>
      </c>
      <c r="F27" s="19">
        <f t="shared" ca="1" si="24"/>
        <v>0</v>
      </c>
      <c r="G27" s="19">
        <f t="shared" ca="1" si="24"/>
        <v>0</v>
      </c>
      <c r="H27" s="19">
        <f t="shared" ca="1" si="24"/>
        <v>0</v>
      </c>
      <c r="I27" s="19">
        <f t="shared" ca="1" si="24"/>
        <v>0</v>
      </c>
      <c r="J27" s="19">
        <f t="shared" ca="1" si="24"/>
        <v>0</v>
      </c>
      <c r="K27" s="19">
        <f t="shared" ca="1" si="24"/>
        <v>0</v>
      </c>
      <c r="L27" s="19">
        <f t="shared" ca="1" si="24"/>
        <v>0</v>
      </c>
      <c r="M27" s="19">
        <f t="shared" ca="1" si="24"/>
        <v>0</v>
      </c>
      <c r="N27" s="19">
        <f t="shared" ca="1" si="24"/>
        <v>0</v>
      </c>
      <c r="O27" s="19">
        <f t="shared" ca="1" si="24"/>
        <v>0</v>
      </c>
      <c r="P27" s="19">
        <f t="shared" ca="1" si="24"/>
        <v>0</v>
      </c>
      <c r="Q27" s="19">
        <f t="shared" ca="1" si="24"/>
        <v>0</v>
      </c>
      <c r="R27" s="19">
        <f t="shared" ca="1" si="24"/>
        <v>0</v>
      </c>
      <c r="S27" s="19">
        <f t="shared" ca="1" si="24"/>
        <v>0</v>
      </c>
      <c r="T27" s="19">
        <f t="shared" ca="1" si="24"/>
        <v>0</v>
      </c>
      <c r="U27" s="19">
        <f t="shared" ca="1" si="24"/>
        <v>0</v>
      </c>
      <c r="V27" s="19">
        <f t="shared" ca="1" si="24"/>
        <v>0</v>
      </c>
      <c r="W27" s="19">
        <f t="shared" ca="1" si="24"/>
        <v>0</v>
      </c>
      <c r="X27" s="19">
        <f t="shared" ca="1" si="24"/>
        <v>0</v>
      </c>
      <c r="Y27" s="19">
        <f t="shared" ca="1" si="24"/>
        <v>0</v>
      </c>
      <c r="Z27" s="19">
        <f t="shared" ca="1" si="24"/>
        <v>0.31785132233392022</v>
      </c>
      <c r="AA27" s="19">
        <f t="shared" ca="1" si="24"/>
        <v>0.32145982354676395</v>
      </c>
      <c r="AB27" s="19">
        <f t="shared" ca="1" si="24"/>
        <v>0.34359929085212737</v>
      </c>
      <c r="AC27" s="19">
        <f t="shared" ca="1" si="24"/>
        <v>0.34942928268666634</v>
      </c>
      <c r="AD27" s="19">
        <f t="shared" ca="1" si="24"/>
        <v>0.38078485826188607</v>
      </c>
      <c r="AE27" s="19">
        <f t="shared" ca="1" si="24"/>
        <v>0.38467215739328409</v>
      </c>
      <c r="AF27" s="19">
        <f t="shared" ca="1" si="24"/>
        <v>0.41269968886060365</v>
      </c>
      <c r="AG27" s="19">
        <f t="shared" ca="1" si="24"/>
        <v>0.45323085038387639</v>
      </c>
      <c r="AH27" s="19">
        <f t="shared" ca="1" si="24"/>
        <v>0.51051301800923832</v>
      </c>
      <c r="AI27" s="19">
        <f t="shared" ca="1" si="24"/>
        <v>0.52603235872693799</v>
      </c>
      <c r="AJ27" s="19">
        <f t="shared" ca="1" si="24"/>
        <v>0.59566144658973641</v>
      </c>
      <c r="AK27" s="19">
        <f t="shared" ca="1" si="24"/>
        <v>0.60688740629084481</v>
      </c>
      <c r="AL27" s="19">
        <f t="shared" ca="1" si="24"/>
        <v>0.64079481122634407</v>
      </c>
      <c r="AM27" s="19">
        <f t="shared" ca="1" si="24"/>
        <v>0.64363115008283533</v>
      </c>
      <c r="AN27" s="19">
        <f t="shared" ca="1" si="24"/>
        <v>0.72297325320743178</v>
      </c>
      <c r="AO27" s="19">
        <f t="shared" ca="1" si="24"/>
        <v>0.77016816695822865</v>
      </c>
      <c r="AP27" s="19">
        <f t="shared" ca="1" si="24"/>
        <v>0.82261924753793547</v>
      </c>
      <c r="AQ27" s="19">
        <f t="shared" ca="1" si="24"/>
        <v>0.91102196886532005</v>
      </c>
      <c r="AR27" s="19">
        <f t="shared" ca="1" si="24"/>
        <v>0.93067807194854824</v>
      </c>
      <c r="AS27" s="19">
        <f t="shared" ca="1" si="24"/>
        <v>0.98722528539002907</v>
      </c>
      <c r="AT27" s="19">
        <f t="shared" ca="1" si="24"/>
        <v>0.99090685065964301</v>
      </c>
      <c r="AU27" s="19">
        <f t="shared" ca="1" si="24"/>
        <v>1</v>
      </c>
      <c r="AV27" s="7"/>
    </row>
    <row r="28" spans="1:48" ht="12.75">
      <c r="A28" s="7" t="s">
        <v>27</v>
      </c>
      <c r="B28" s="19">
        <f t="shared" ref="B28:AU28" ca="1" si="25">IF(B288=0,0,SUM($B288:B288))</f>
        <v>0</v>
      </c>
      <c r="C28" s="19">
        <f t="shared" ca="1" si="25"/>
        <v>0</v>
      </c>
      <c r="D28" s="19">
        <f t="shared" ca="1" si="25"/>
        <v>0</v>
      </c>
      <c r="E28" s="19">
        <f t="shared" ca="1" si="25"/>
        <v>0</v>
      </c>
      <c r="F28" s="19">
        <f t="shared" ca="1" si="25"/>
        <v>0</v>
      </c>
      <c r="G28" s="19">
        <f t="shared" ca="1" si="25"/>
        <v>0</v>
      </c>
      <c r="H28" s="19">
        <f t="shared" ca="1" si="25"/>
        <v>0</v>
      </c>
      <c r="I28" s="19">
        <f t="shared" ca="1" si="25"/>
        <v>0</v>
      </c>
      <c r="J28" s="19">
        <f t="shared" ca="1" si="25"/>
        <v>0</v>
      </c>
      <c r="K28" s="19">
        <f t="shared" ca="1" si="25"/>
        <v>0</v>
      </c>
      <c r="L28" s="19">
        <f t="shared" ca="1" si="25"/>
        <v>0</v>
      </c>
      <c r="M28" s="19">
        <f t="shared" ca="1" si="25"/>
        <v>0</v>
      </c>
      <c r="N28" s="19">
        <f t="shared" ca="1" si="25"/>
        <v>0</v>
      </c>
      <c r="O28" s="19">
        <f t="shared" ca="1" si="25"/>
        <v>0</v>
      </c>
      <c r="P28" s="19">
        <f t="shared" ca="1" si="25"/>
        <v>0</v>
      </c>
      <c r="Q28" s="19">
        <f t="shared" ca="1" si="25"/>
        <v>0</v>
      </c>
      <c r="R28" s="19">
        <f t="shared" ca="1" si="25"/>
        <v>0</v>
      </c>
      <c r="S28" s="19">
        <f t="shared" ca="1" si="25"/>
        <v>0</v>
      </c>
      <c r="T28" s="19">
        <f t="shared" ca="1" si="25"/>
        <v>0</v>
      </c>
      <c r="U28" s="19">
        <f t="shared" ca="1" si="25"/>
        <v>0</v>
      </c>
      <c r="V28" s="19">
        <f t="shared" ca="1" si="25"/>
        <v>0</v>
      </c>
      <c r="W28" s="19">
        <f t="shared" ca="1" si="25"/>
        <v>0</v>
      </c>
      <c r="X28" s="19">
        <f t="shared" ca="1" si="25"/>
        <v>0</v>
      </c>
      <c r="Y28" s="19">
        <f t="shared" ca="1" si="25"/>
        <v>0</v>
      </c>
      <c r="Z28" s="19">
        <f t="shared" ca="1" si="25"/>
        <v>0.27570449450723944</v>
      </c>
      <c r="AA28" s="19">
        <f t="shared" ca="1" si="25"/>
        <v>0.27805200716388961</v>
      </c>
      <c r="AB28" s="19">
        <f t="shared" ca="1" si="25"/>
        <v>0.30365706300053952</v>
      </c>
      <c r="AC28" s="19">
        <f t="shared" ca="1" si="25"/>
        <v>0.31042975001918077</v>
      </c>
      <c r="AD28" s="19">
        <f t="shared" ca="1" si="25"/>
        <v>0.34669355222906045</v>
      </c>
      <c r="AE28" s="19">
        <f t="shared" ca="1" si="25"/>
        <v>0.35111910065001106</v>
      </c>
      <c r="AF28" s="19">
        <f t="shared" ca="1" si="25"/>
        <v>0.38353390531924203</v>
      </c>
      <c r="AG28" s="19">
        <f t="shared" ca="1" si="25"/>
        <v>0.40978428786836085</v>
      </c>
      <c r="AH28" s="19">
        <f t="shared" ca="1" si="25"/>
        <v>0.47632883957382605</v>
      </c>
      <c r="AI28" s="19">
        <f t="shared" ca="1" si="25"/>
        <v>0.49427749118968617</v>
      </c>
      <c r="AJ28" s="19">
        <f t="shared" ca="1" si="25"/>
        <v>0.57354767067098977</v>
      </c>
      <c r="AK28" s="19">
        <f t="shared" ca="1" si="25"/>
        <v>0.58653087939061543</v>
      </c>
      <c r="AL28" s="19">
        <f t="shared" ca="1" si="25"/>
        <v>0.6085893622745715</v>
      </c>
      <c r="AM28" s="19">
        <f t="shared" ca="1" si="25"/>
        <v>0.61186968577063527</v>
      </c>
      <c r="AN28" s="19">
        <f t="shared" ca="1" si="25"/>
        <v>0.70219777921778803</v>
      </c>
      <c r="AO28" s="19">
        <f t="shared" ca="1" si="25"/>
        <v>0.73338780315951857</v>
      </c>
      <c r="AP28" s="19">
        <f t="shared" ca="1" si="25"/>
        <v>0.79310144725800924</v>
      </c>
      <c r="AQ28" s="19">
        <f t="shared" ca="1" si="25"/>
        <v>0.89534223672592583</v>
      </c>
      <c r="AR28" s="19">
        <f t="shared" ca="1" si="25"/>
        <v>0.91807519637826029</v>
      </c>
      <c r="AS28" s="19">
        <f t="shared" ca="1" si="25"/>
        <v>0.98598933311208725</v>
      </c>
      <c r="AT28" s="19">
        <f t="shared" ca="1" si="25"/>
        <v>0.99014074361892912</v>
      </c>
      <c r="AU28" s="19">
        <f t="shared" ca="1" si="25"/>
        <v>0.99999999999999978</v>
      </c>
      <c r="AV28" s="7"/>
    </row>
    <row r="29" spans="1:48" ht="12.75">
      <c r="A29" s="7" t="s">
        <v>28</v>
      </c>
      <c r="B29" s="19">
        <f t="shared" ref="B29:AU29" ca="1" si="26">IF(B289=0,0,SUM($B289:B289))</f>
        <v>0</v>
      </c>
      <c r="C29" s="19">
        <f t="shared" ca="1" si="26"/>
        <v>0</v>
      </c>
      <c r="D29" s="19">
        <f t="shared" ca="1" si="26"/>
        <v>0</v>
      </c>
      <c r="E29" s="19">
        <f t="shared" ca="1" si="26"/>
        <v>0</v>
      </c>
      <c r="F29" s="19">
        <f t="shared" ca="1" si="26"/>
        <v>0</v>
      </c>
      <c r="G29" s="19">
        <f t="shared" ca="1" si="26"/>
        <v>0</v>
      </c>
      <c r="H29" s="19">
        <f t="shared" ca="1" si="26"/>
        <v>0</v>
      </c>
      <c r="I29" s="19">
        <f t="shared" ca="1" si="26"/>
        <v>0</v>
      </c>
      <c r="J29" s="19">
        <f t="shared" ca="1" si="26"/>
        <v>0</v>
      </c>
      <c r="K29" s="19">
        <f t="shared" ca="1" si="26"/>
        <v>0</v>
      </c>
      <c r="L29" s="19">
        <f t="shared" ca="1" si="26"/>
        <v>0</v>
      </c>
      <c r="M29" s="19">
        <f t="shared" ca="1" si="26"/>
        <v>0</v>
      </c>
      <c r="N29" s="19">
        <f t="shared" ca="1" si="26"/>
        <v>0</v>
      </c>
      <c r="O29" s="19">
        <f t="shared" ca="1" si="26"/>
        <v>0</v>
      </c>
      <c r="P29" s="19">
        <f t="shared" ca="1" si="26"/>
        <v>0</v>
      </c>
      <c r="Q29" s="19">
        <f t="shared" ca="1" si="26"/>
        <v>0</v>
      </c>
      <c r="R29" s="19">
        <f t="shared" ca="1" si="26"/>
        <v>0</v>
      </c>
      <c r="S29" s="19">
        <f t="shared" ca="1" si="26"/>
        <v>0</v>
      </c>
      <c r="T29" s="19">
        <f t="shared" ca="1" si="26"/>
        <v>0</v>
      </c>
      <c r="U29" s="19">
        <f t="shared" ca="1" si="26"/>
        <v>0</v>
      </c>
      <c r="V29" s="19">
        <f t="shared" ca="1" si="26"/>
        <v>0</v>
      </c>
      <c r="W29" s="19">
        <f t="shared" ca="1" si="26"/>
        <v>0</v>
      </c>
      <c r="X29" s="19">
        <f t="shared" ca="1" si="26"/>
        <v>0</v>
      </c>
      <c r="Y29" s="19">
        <f t="shared" ca="1" si="26"/>
        <v>0</v>
      </c>
      <c r="Z29" s="19">
        <f t="shared" ca="1" si="26"/>
        <v>0.25033705502139447</v>
      </c>
      <c r="AA29" s="19">
        <f t="shared" ca="1" si="26"/>
        <v>0.25192858930735423</v>
      </c>
      <c r="AB29" s="19">
        <f t="shared" ca="1" si="26"/>
        <v>0.26936544942255175</v>
      </c>
      <c r="AC29" s="19">
        <f t="shared" ca="1" si="26"/>
        <v>0.27756482982974473</v>
      </c>
      <c r="AD29" s="19">
        <f t="shared" ca="1" si="26"/>
        <v>0.32166374099881068</v>
      </c>
      <c r="AE29" s="19">
        <f t="shared" ca="1" si="26"/>
        <v>0.32702154875132455</v>
      </c>
      <c r="AF29" s="19">
        <f t="shared" ca="1" si="26"/>
        <v>0.36565148699469963</v>
      </c>
      <c r="AG29" s="19">
        <f t="shared" ca="1" si="26"/>
        <v>0.38352780999120101</v>
      </c>
      <c r="AH29" s="19">
        <f t="shared" ca="1" si="26"/>
        <v>0.42864276827823988</v>
      </c>
      <c r="AI29" s="19">
        <f t="shared" ca="1" si="26"/>
        <v>0.45046938173237699</v>
      </c>
      <c r="AJ29" s="19">
        <f t="shared" ca="1" si="26"/>
        <v>0.54643813899588189</v>
      </c>
      <c r="AK29" s="19">
        <f t="shared" ca="1" si="26"/>
        <v>0.56215631213826833</v>
      </c>
      <c r="AL29" s="19">
        <f t="shared" ca="1" si="26"/>
        <v>0.5774164206023551</v>
      </c>
      <c r="AM29" s="19">
        <f t="shared" ca="1" si="26"/>
        <v>0.57965029747020347</v>
      </c>
      <c r="AN29" s="19">
        <f t="shared" ca="1" si="26"/>
        <v>0.68900636214455624</v>
      </c>
      <c r="AO29" s="19">
        <f t="shared" ca="1" si="26"/>
        <v>0.71024654564312795</v>
      </c>
      <c r="AP29" s="19">
        <f t="shared" ca="1" si="26"/>
        <v>0.75155657999692371</v>
      </c>
      <c r="AQ29" s="19">
        <f t="shared" ca="1" si="26"/>
        <v>0.87340076272150924</v>
      </c>
      <c r="AR29" s="19">
        <f t="shared" ca="1" si="26"/>
        <v>0.90092251050902994</v>
      </c>
      <c r="AS29" s="19">
        <f t="shared" ca="1" si="26"/>
        <v>0.98314302956949629</v>
      </c>
      <c r="AT29" s="19">
        <f t="shared" ca="1" si="26"/>
        <v>0.98836225584565052</v>
      </c>
      <c r="AU29" s="19">
        <f t="shared" ca="1" si="26"/>
        <v>1.0000000000000002</v>
      </c>
      <c r="AV29" s="7"/>
    </row>
    <row r="30" spans="1:48" ht="12.75">
      <c r="A30" s="7" t="s">
        <v>29</v>
      </c>
      <c r="B30" s="19">
        <f t="shared" ref="B30:AU30" ca="1" si="27">IF(B290=0,0,SUM($B290:B290))</f>
        <v>0</v>
      </c>
      <c r="C30" s="19">
        <f t="shared" ca="1" si="27"/>
        <v>0</v>
      </c>
      <c r="D30" s="19">
        <f t="shared" ca="1" si="27"/>
        <v>0</v>
      </c>
      <c r="E30" s="19">
        <f t="shared" ca="1" si="27"/>
        <v>0</v>
      </c>
      <c r="F30" s="19">
        <f t="shared" ca="1" si="27"/>
        <v>0</v>
      </c>
      <c r="G30" s="19">
        <f t="shared" ca="1" si="27"/>
        <v>0</v>
      </c>
      <c r="H30" s="19">
        <f t="shared" ca="1" si="27"/>
        <v>0</v>
      </c>
      <c r="I30" s="19">
        <f t="shared" ca="1" si="27"/>
        <v>0</v>
      </c>
      <c r="J30" s="19">
        <f t="shared" ca="1" si="27"/>
        <v>0</v>
      </c>
      <c r="K30" s="19">
        <f t="shared" ca="1" si="27"/>
        <v>0</v>
      </c>
      <c r="L30" s="19">
        <f t="shared" ca="1" si="27"/>
        <v>0</v>
      </c>
      <c r="M30" s="19">
        <f t="shared" ca="1" si="27"/>
        <v>0</v>
      </c>
      <c r="N30" s="19">
        <f t="shared" ca="1" si="27"/>
        <v>0</v>
      </c>
      <c r="O30" s="19">
        <f t="shared" ca="1" si="27"/>
        <v>0</v>
      </c>
      <c r="P30" s="19">
        <f t="shared" ca="1" si="27"/>
        <v>0</v>
      </c>
      <c r="Q30" s="19">
        <f t="shared" ca="1" si="27"/>
        <v>0</v>
      </c>
      <c r="R30" s="19">
        <f t="shared" ca="1" si="27"/>
        <v>0</v>
      </c>
      <c r="S30" s="19">
        <f t="shared" ca="1" si="27"/>
        <v>0</v>
      </c>
      <c r="T30" s="19">
        <f t="shared" ca="1" si="27"/>
        <v>0</v>
      </c>
      <c r="U30" s="19">
        <f t="shared" ca="1" si="27"/>
        <v>0</v>
      </c>
      <c r="V30" s="19">
        <f t="shared" ca="1" si="27"/>
        <v>0</v>
      </c>
      <c r="W30" s="19">
        <f t="shared" ca="1" si="27"/>
        <v>0</v>
      </c>
      <c r="X30" s="19">
        <f t="shared" ca="1" si="27"/>
        <v>0</v>
      </c>
      <c r="Y30" s="19">
        <f t="shared" ca="1" si="27"/>
        <v>0</v>
      </c>
      <c r="Z30" s="19">
        <f t="shared" ca="1" si="27"/>
        <v>0.24913458787744211</v>
      </c>
      <c r="AA30" s="19">
        <f t="shared" ca="1" si="27"/>
        <v>0.25032250501896813</v>
      </c>
      <c r="AB30" s="19">
        <f t="shared" ca="1" si="27"/>
        <v>0.26327948936234125</v>
      </c>
      <c r="AC30" s="19">
        <f t="shared" ca="1" si="27"/>
        <v>0.26939948603569175</v>
      </c>
      <c r="AD30" s="19">
        <f t="shared" ca="1" si="27"/>
        <v>0.32791560175288081</v>
      </c>
      <c r="AE30" s="19">
        <f t="shared" ca="1" si="27"/>
        <v>0.33505676974220477</v>
      </c>
      <c r="AF30" s="19">
        <f t="shared" ca="1" si="27"/>
        <v>0.38631594772351635</v>
      </c>
      <c r="AG30" s="19">
        <f t="shared" ca="1" si="27"/>
        <v>0.3998705808662813</v>
      </c>
      <c r="AH30" s="19">
        <f t="shared" ca="1" si="27"/>
        <v>0.43354427094081555</v>
      </c>
      <c r="AI30" s="19">
        <f t="shared" ca="1" si="27"/>
        <v>0.44976319378160978</v>
      </c>
      <c r="AJ30" s="19">
        <f t="shared" ca="1" si="27"/>
        <v>0.57767540134892814</v>
      </c>
      <c r="AK30" s="19">
        <f t="shared" ca="1" si="27"/>
        <v>0.59820640911895273</v>
      </c>
      <c r="AL30" s="19">
        <f t="shared" ca="1" si="27"/>
        <v>0.60959651524858782</v>
      </c>
      <c r="AM30" s="19">
        <f t="shared" ca="1" si="27"/>
        <v>0.61129034129076221</v>
      </c>
      <c r="AN30" s="19">
        <f t="shared" ca="1" si="27"/>
        <v>0.69291342971713021</v>
      </c>
      <c r="AO30" s="19">
        <f t="shared" ca="1" si="27"/>
        <v>0.70876704863674744</v>
      </c>
      <c r="AP30" s="19">
        <f t="shared" ca="1" si="27"/>
        <v>0.73960075316879226</v>
      </c>
      <c r="AQ30" s="19">
        <f t="shared" ca="1" si="27"/>
        <v>0.83198849967208655</v>
      </c>
      <c r="AR30" s="19">
        <f t="shared" ca="1" si="27"/>
        <v>0.8679372840856201</v>
      </c>
      <c r="AS30" s="19">
        <f t="shared" ca="1" si="27"/>
        <v>0.9770380595951188</v>
      </c>
      <c r="AT30" s="19">
        <f t="shared" ca="1" si="27"/>
        <v>0.98396360130654026</v>
      </c>
      <c r="AU30" s="19">
        <f t="shared" ca="1" si="27"/>
        <v>1.0000000000000002</v>
      </c>
      <c r="AV30" s="7"/>
    </row>
    <row r="31" spans="1:48" ht="12.75">
      <c r="A31" s="7" t="s">
        <v>30</v>
      </c>
      <c r="B31" s="19">
        <f t="shared" ref="B31:AU31" ca="1" si="28">IF(B291=0,0,SUM($B291:B291))</f>
        <v>0</v>
      </c>
      <c r="C31" s="19">
        <f t="shared" ca="1" si="28"/>
        <v>0</v>
      </c>
      <c r="D31" s="19">
        <f t="shared" ca="1" si="28"/>
        <v>0</v>
      </c>
      <c r="E31" s="19">
        <f t="shared" ca="1" si="28"/>
        <v>0</v>
      </c>
      <c r="F31" s="19">
        <f t="shared" ca="1" si="28"/>
        <v>0</v>
      </c>
      <c r="G31" s="19">
        <f t="shared" ca="1" si="28"/>
        <v>0</v>
      </c>
      <c r="H31" s="19">
        <f t="shared" ca="1" si="28"/>
        <v>0</v>
      </c>
      <c r="I31" s="19">
        <f t="shared" ca="1" si="28"/>
        <v>0</v>
      </c>
      <c r="J31" s="19">
        <f t="shared" ca="1" si="28"/>
        <v>0</v>
      </c>
      <c r="K31" s="19">
        <f t="shared" ca="1" si="28"/>
        <v>0</v>
      </c>
      <c r="L31" s="19">
        <f t="shared" ca="1" si="28"/>
        <v>0</v>
      </c>
      <c r="M31" s="19">
        <f t="shared" ca="1" si="28"/>
        <v>0</v>
      </c>
      <c r="N31" s="19">
        <f t="shared" ca="1" si="28"/>
        <v>0</v>
      </c>
      <c r="O31" s="19">
        <f t="shared" ca="1" si="28"/>
        <v>0</v>
      </c>
      <c r="P31" s="19">
        <f t="shared" ca="1" si="28"/>
        <v>0</v>
      </c>
      <c r="Q31" s="19">
        <f t="shared" ca="1" si="28"/>
        <v>0</v>
      </c>
      <c r="R31" s="19">
        <f t="shared" ca="1" si="28"/>
        <v>0</v>
      </c>
      <c r="S31" s="19">
        <f t="shared" ca="1" si="28"/>
        <v>0</v>
      </c>
      <c r="T31" s="19">
        <f t="shared" ca="1" si="28"/>
        <v>0</v>
      </c>
      <c r="U31" s="19">
        <f t="shared" ca="1" si="28"/>
        <v>0</v>
      </c>
      <c r="V31" s="19">
        <f t="shared" ca="1" si="28"/>
        <v>0</v>
      </c>
      <c r="W31" s="19">
        <f t="shared" ca="1" si="28"/>
        <v>0</v>
      </c>
      <c r="X31" s="19">
        <f t="shared" ca="1" si="28"/>
        <v>0</v>
      </c>
      <c r="Y31" s="19">
        <f t="shared" ca="1" si="28"/>
        <v>0</v>
      </c>
      <c r="Z31" s="19">
        <f t="shared" ca="1" si="28"/>
        <v>0.26664710749846449</v>
      </c>
      <c r="AA31" s="19">
        <f t="shared" ca="1" si="28"/>
        <v>0.26761580836526649</v>
      </c>
      <c r="AB31" s="19">
        <f t="shared" ca="1" si="28"/>
        <v>0.27801663957812162</v>
      </c>
      <c r="AC31" s="19">
        <f t="shared" ca="1" si="28"/>
        <v>0.28290744968394321</v>
      </c>
      <c r="AD31" s="19">
        <f t="shared" ca="1" si="28"/>
        <v>0.32987950943777483</v>
      </c>
      <c r="AE31" s="19">
        <f t="shared" ca="1" si="28"/>
        <v>0.34007036948514585</v>
      </c>
      <c r="AF31" s="19">
        <f t="shared" ca="1" si="28"/>
        <v>0.41354674498445559</v>
      </c>
      <c r="AG31" s="19">
        <f t="shared" ca="1" si="28"/>
        <v>0.42442732087572577</v>
      </c>
      <c r="AH31" s="19">
        <f t="shared" ca="1" si="28"/>
        <v>0.45188692358986809</v>
      </c>
      <c r="AI31" s="19">
        <f t="shared" ca="1" si="28"/>
        <v>0.46490617825985608</v>
      </c>
      <c r="AJ31" s="19">
        <f t="shared" ca="1" si="28"/>
        <v>0.56712752752174966</v>
      </c>
      <c r="AK31" s="19">
        <f t="shared" ca="1" si="28"/>
        <v>0.59642646393223664</v>
      </c>
      <c r="AL31" s="19">
        <f t="shared" ca="1" si="28"/>
        <v>0.60556953057578256</v>
      </c>
      <c r="AM31" s="19">
        <f t="shared" ca="1" si="28"/>
        <v>0.60692919871319173</v>
      </c>
      <c r="AN31" s="19">
        <f t="shared" ca="1" si="28"/>
        <v>0.67348969670222525</v>
      </c>
      <c r="AO31" s="19">
        <f t="shared" ca="1" si="28"/>
        <v>0.68574438059196263</v>
      </c>
      <c r="AP31" s="19">
        <f t="shared" ca="1" si="28"/>
        <v>0.71049521365666912</v>
      </c>
      <c r="AQ31" s="19">
        <f t="shared" ca="1" si="28"/>
        <v>0.78465671081154298</v>
      </c>
      <c r="AR31" s="19">
        <f t="shared" ca="1" si="28"/>
        <v>0.81397156569875684</v>
      </c>
      <c r="AS31" s="19">
        <f t="shared" ca="1" si="28"/>
        <v>0.96723198201862037</v>
      </c>
      <c r="AT31" s="19">
        <f t="shared" ca="1" si="28"/>
        <v>0.97711513088710233</v>
      </c>
      <c r="AU31" s="19">
        <f t="shared" ca="1" si="28"/>
        <v>1.0000000000000002</v>
      </c>
      <c r="AV31" s="7"/>
    </row>
    <row r="32" spans="1:48" ht="12.75">
      <c r="A32" s="7" t="s">
        <v>31</v>
      </c>
      <c r="B32" s="19">
        <f t="shared" ref="B32:AU32" ca="1" si="29">IF(B292=0,0,SUM($B292:B292))</f>
        <v>0</v>
      </c>
      <c r="C32" s="19">
        <f t="shared" ca="1" si="29"/>
        <v>0</v>
      </c>
      <c r="D32" s="19">
        <f t="shared" ca="1" si="29"/>
        <v>0</v>
      </c>
      <c r="E32" s="19">
        <f t="shared" ca="1" si="29"/>
        <v>0</v>
      </c>
      <c r="F32" s="19">
        <f t="shared" ca="1" si="29"/>
        <v>0</v>
      </c>
      <c r="G32" s="19">
        <f t="shared" ca="1" si="29"/>
        <v>0</v>
      </c>
      <c r="H32" s="19">
        <f t="shared" ca="1" si="29"/>
        <v>0</v>
      </c>
      <c r="I32" s="19">
        <f t="shared" ca="1" si="29"/>
        <v>0</v>
      </c>
      <c r="J32" s="19">
        <f t="shared" ca="1" si="29"/>
        <v>0</v>
      </c>
      <c r="K32" s="19">
        <f t="shared" ca="1" si="29"/>
        <v>0</v>
      </c>
      <c r="L32" s="19">
        <f t="shared" ca="1" si="29"/>
        <v>0</v>
      </c>
      <c r="M32" s="19">
        <f t="shared" ca="1" si="29"/>
        <v>0</v>
      </c>
      <c r="N32" s="19">
        <f t="shared" ca="1" si="29"/>
        <v>0</v>
      </c>
      <c r="O32" s="19">
        <f t="shared" ca="1" si="29"/>
        <v>0</v>
      </c>
      <c r="P32" s="19">
        <f t="shared" ca="1" si="29"/>
        <v>0</v>
      </c>
      <c r="Q32" s="19">
        <f t="shared" ca="1" si="29"/>
        <v>0</v>
      </c>
      <c r="R32" s="19">
        <f t="shared" ca="1" si="29"/>
        <v>0</v>
      </c>
      <c r="S32" s="19">
        <f t="shared" ca="1" si="29"/>
        <v>0</v>
      </c>
      <c r="T32" s="19">
        <f t="shared" ca="1" si="29"/>
        <v>0</v>
      </c>
      <c r="U32" s="19">
        <f t="shared" ca="1" si="29"/>
        <v>0</v>
      </c>
      <c r="V32" s="19">
        <f t="shared" ca="1" si="29"/>
        <v>0</v>
      </c>
      <c r="W32" s="19">
        <f t="shared" ca="1" si="29"/>
        <v>0</v>
      </c>
      <c r="X32" s="19">
        <f t="shared" ca="1" si="29"/>
        <v>0</v>
      </c>
      <c r="Y32" s="19">
        <f t="shared" ca="1" si="29"/>
        <v>0</v>
      </c>
      <c r="Z32" s="19">
        <f t="shared" ca="1" si="29"/>
        <v>0.29728594574682049</v>
      </c>
      <c r="AA32" s="19">
        <f t="shared" ca="1" si="29"/>
        <v>0.29809595215201279</v>
      </c>
      <c r="AB32" s="19">
        <f t="shared" ca="1" si="29"/>
        <v>0.30693094572456625</v>
      </c>
      <c r="AC32" s="19">
        <f t="shared" ca="1" si="29"/>
        <v>0.31102053379871863</v>
      </c>
      <c r="AD32" s="19">
        <f t="shared" ca="1" si="29"/>
        <v>0.3501229748220609</v>
      </c>
      <c r="AE32" s="19">
        <f t="shared" ca="1" si="29"/>
        <v>0.35864434833960496</v>
      </c>
      <c r="AF32" s="19">
        <f t="shared" ca="1" si="29"/>
        <v>0.46786982858968462</v>
      </c>
      <c r="AG32" s="19">
        <f t="shared" ca="1" si="29"/>
        <v>0.47696792735902416</v>
      </c>
      <c r="AH32" s="19">
        <f t="shared" ca="1" si="29"/>
        <v>0.49992904450545556</v>
      </c>
      <c r="AI32" s="19">
        <f t="shared" ca="1" si="29"/>
        <v>0.51098825977150208</v>
      </c>
      <c r="AJ32" s="19">
        <f t="shared" ca="1" si="29"/>
        <v>0.59646350861986919</v>
      </c>
      <c r="AK32" s="19">
        <f t="shared" ca="1" si="29"/>
        <v>0.64021195079185722</v>
      </c>
      <c r="AL32" s="19">
        <f t="shared" ca="1" si="29"/>
        <v>0.647574025732087</v>
      </c>
      <c r="AM32" s="19">
        <f t="shared" ca="1" si="29"/>
        <v>0.64871095038858406</v>
      </c>
      <c r="AN32" s="19">
        <f t="shared" ca="1" si="29"/>
        <v>0.70436737803470928</v>
      </c>
      <c r="AO32" s="19">
        <f t="shared" ca="1" si="29"/>
        <v>0.71487722185086156</v>
      </c>
      <c r="AP32" s="19">
        <f t="shared" ca="1" si="29"/>
        <v>0.73480680291588807</v>
      </c>
      <c r="AQ32" s="19">
        <f t="shared" ca="1" si="29"/>
        <v>0.7968190192488942</v>
      </c>
      <c r="AR32" s="19">
        <f t="shared" ca="1" si="29"/>
        <v>0.82133145754609105</v>
      </c>
      <c r="AS32" s="19">
        <f t="shared" ca="1" si="29"/>
        <v>0.9515186286867291</v>
      </c>
      <c r="AT32" s="19">
        <f t="shared" ca="1" si="29"/>
        <v>0.96598075500689373</v>
      </c>
      <c r="AU32" s="19">
        <f t="shared" ca="1" si="29"/>
        <v>1</v>
      </c>
      <c r="AV32" s="7"/>
    </row>
    <row r="33" spans="1:48" ht="12.75">
      <c r="A33" s="7" t="s">
        <v>32</v>
      </c>
      <c r="B33" s="19">
        <f t="shared" ref="B33:AU33" ca="1" si="30">IF(B293=0,0,SUM($B293:B293))</f>
        <v>0</v>
      </c>
      <c r="C33" s="19">
        <f t="shared" ca="1" si="30"/>
        <v>0</v>
      </c>
      <c r="D33" s="19">
        <f t="shared" ca="1" si="30"/>
        <v>0</v>
      </c>
      <c r="E33" s="19">
        <f t="shared" ca="1" si="30"/>
        <v>0</v>
      </c>
      <c r="F33" s="19">
        <f t="shared" ca="1" si="30"/>
        <v>0</v>
      </c>
      <c r="G33" s="19">
        <f t="shared" ca="1" si="30"/>
        <v>0</v>
      </c>
      <c r="H33" s="19">
        <f t="shared" ca="1" si="30"/>
        <v>0</v>
      </c>
      <c r="I33" s="19">
        <f t="shared" ca="1" si="30"/>
        <v>0</v>
      </c>
      <c r="J33" s="19">
        <f t="shared" ca="1" si="30"/>
        <v>0</v>
      </c>
      <c r="K33" s="19">
        <f t="shared" ca="1" si="30"/>
        <v>0</v>
      </c>
      <c r="L33" s="19">
        <f t="shared" ca="1" si="30"/>
        <v>0</v>
      </c>
      <c r="M33" s="19">
        <f t="shared" ca="1" si="30"/>
        <v>0</v>
      </c>
      <c r="N33" s="19">
        <f t="shared" ca="1" si="30"/>
        <v>0</v>
      </c>
      <c r="O33" s="19">
        <f t="shared" ca="1" si="30"/>
        <v>0</v>
      </c>
      <c r="P33" s="19">
        <f t="shared" ca="1" si="30"/>
        <v>0</v>
      </c>
      <c r="Q33" s="19">
        <f t="shared" ca="1" si="30"/>
        <v>0</v>
      </c>
      <c r="R33" s="19">
        <f t="shared" ca="1" si="30"/>
        <v>0</v>
      </c>
      <c r="S33" s="19">
        <f t="shared" ca="1" si="30"/>
        <v>0</v>
      </c>
      <c r="T33" s="19">
        <f t="shared" ca="1" si="30"/>
        <v>0</v>
      </c>
      <c r="U33" s="19">
        <f t="shared" ca="1" si="30"/>
        <v>0</v>
      </c>
      <c r="V33" s="19">
        <f t="shared" ca="1" si="30"/>
        <v>0</v>
      </c>
      <c r="W33" s="19">
        <f t="shared" ca="1" si="30"/>
        <v>0</v>
      </c>
      <c r="X33" s="19">
        <f t="shared" ca="1" si="30"/>
        <v>0</v>
      </c>
      <c r="Y33" s="19">
        <f t="shared" ca="1" si="30"/>
        <v>0</v>
      </c>
      <c r="Z33" s="19">
        <f t="shared" ca="1" si="30"/>
        <v>0.27150071144235977</v>
      </c>
      <c r="AA33" s="19">
        <f t="shared" ca="1" si="30"/>
        <v>0.27381243058041588</v>
      </c>
      <c r="AB33" s="19">
        <f t="shared" ca="1" si="30"/>
        <v>0.2879326316225283</v>
      </c>
      <c r="AC33" s="19">
        <f t="shared" ca="1" si="30"/>
        <v>0.29166750737943398</v>
      </c>
      <c r="AD33" s="19">
        <f t="shared" ca="1" si="30"/>
        <v>0.3120737203372278</v>
      </c>
      <c r="AE33" s="19">
        <f t="shared" ca="1" si="30"/>
        <v>0.31456404617262357</v>
      </c>
      <c r="AF33" s="19">
        <f t="shared" ca="1" si="30"/>
        <v>0.33251936253911379</v>
      </c>
      <c r="AG33" s="19">
        <f t="shared" ca="1" si="30"/>
        <v>0.37868031229114152</v>
      </c>
      <c r="AH33" s="19">
        <f t="shared" ca="1" si="30"/>
        <v>0.44421023106499846</v>
      </c>
      <c r="AI33" s="19">
        <f t="shared" ca="1" si="30"/>
        <v>0.46188521199647226</v>
      </c>
      <c r="AJ33" s="19">
        <f t="shared" ca="1" si="30"/>
        <v>0.53994672551587686</v>
      </c>
      <c r="AK33" s="19">
        <f t="shared" ca="1" si="30"/>
        <v>0.55273197375959193</v>
      </c>
      <c r="AL33" s="19">
        <f t="shared" ca="1" si="30"/>
        <v>0.59152152351594167</v>
      </c>
      <c r="AM33" s="19">
        <f t="shared" ca="1" si="30"/>
        <v>0.59475183053191605</v>
      </c>
      <c r="AN33" s="19">
        <f t="shared" ca="1" si="30"/>
        <v>0.68370265332486835</v>
      </c>
      <c r="AO33" s="19">
        <f t="shared" ca="1" si="30"/>
        <v>0.73745295211536566</v>
      </c>
      <c r="AP33" s="19">
        <f t="shared" ca="1" si="30"/>
        <v>0.79625611702035559</v>
      </c>
      <c r="AQ33" s="19">
        <f t="shared" ca="1" si="30"/>
        <v>0.8969379979181622</v>
      </c>
      <c r="AR33" s="19">
        <f t="shared" ca="1" si="30"/>
        <v>0.91932433851747075</v>
      </c>
      <c r="AS33" s="19">
        <f t="shared" ca="1" si="30"/>
        <v>0.98620295967735738</v>
      </c>
      <c r="AT33" s="19">
        <f t="shared" ca="1" si="30"/>
        <v>0.9902910718719421</v>
      </c>
      <c r="AU33" s="19">
        <f t="shared" ca="1" si="30"/>
        <v>0.99999999999999989</v>
      </c>
      <c r="AV33" s="7"/>
    </row>
    <row r="34" spans="1:48" ht="12.75">
      <c r="A34" s="7" t="s">
        <v>33</v>
      </c>
      <c r="B34" s="19">
        <f t="shared" ref="B34:AU34" ca="1" si="31">IF(B294=0,0,SUM($B294:B294))</f>
        <v>0</v>
      </c>
      <c r="C34" s="19">
        <f t="shared" ca="1" si="31"/>
        <v>0</v>
      </c>
      <c r="D34" s="19">
        <f t="shared" ca="1" si="31"/>
        <v>0</v>
      </c>
      <c r="E34" s="19">
        <f t="shared" ca="1" si="31"/>
        <v>0</v>
      </c>
      <c r="F34" s="19">
        <f t="shared" ca="1" si="31"/>
        <v>0</v>
      </c>
      <c r="G34" s="19">
        <f t="shared" ca="1" si="31"/>
        <v>0</v>
      </c>
      <c r="H34" s="19">
        <f t="shared" ca="1" si="31"/>
        <v>0</v>
      </c>
      <c r="I34" s="19">
        <f t="shared" ca="1" si="31"/>
        <v>0</v>
      </c>
      <c r="J34" s="19">
        <f t="shared" ca="1" si="31"/>
        <v>0</v>
      </c>
      <c r="K34" s="19">
        <f t="shared" ca="1" si="31"/>
        <v>0</v>
      </c>
      <c r="L34" s="19">
        <f t="shared" ca="1" si="31"/>
        <v>0</v>
      </c>
      <c r="M34" s="19">
        <f t="shared" ca="1" si="31"/>
        <v>0</v>
      </c>
      <c r="N34" s="19">
        <f t="shared" ca="1" si="31"/>
        <v>0</v>
      </c>
      <c r="O34" s="19">
        <f t="shared" ca="1" si="31"/>
        <v>0</v>
      </c>
      <c r="P34" s="19">
        <f t="shared" ca="1" si="31"/>
        <v>0</v>
      </c>
      <c r="Q34" s="19">
        <f t="shared" ca="1" si="31"/>
        <v>0</v>
      </c>
      <c r="R34" s="19">
        <f t="shared" ca="1" si="31"/>
        <v>0</v>
      </c>
      <c r="S34" s="19">
        <f t="shared" ca="1" si="31"/>
        <v>0</v>
      </c>
      <c r="T34" s="19">
        <f t="shared" ca="1" si="31"/>
        <v>0</v>
      </c>
      <c r="U34" s="19">
        <f t="shared" ca="1" si="31"/>
        <v>0</v>
      </c>
      <c r="V34" s="19">
        <f t="shared" ca="1" si="31"/>
        <v>0</v>
      </c>
      <c r="W34" s="19">
        <f t="shared" ca="1" si="31"/>
        <v>0</v>
      </c>
      <c r="X34" s="19">
        <f t="shared" ca="1" si="31"/>
        <v>0</v>
      </c>
      <c r="Y34" s="19">
        <f t="shared" ca="1" si="31"/>
        <v>0</v>
      </c>
      <c r="Z34" s="19">
        <f t="shared" ca="1" si="31"/>
        <v>0.23445442225887758</v>
      </c>
      <c r="AA34" s="19">
        <f t="shared" ca="1" si="31"/>
        <v>0.23594498166282998</v>
      </c>
      <c r="AB34" s="19">
        <f t="shared" ca="1" si="31"/>
        <v>0.25227556030596421</v>
      </c>
      <c r="AC34" s="19">
        <f t="shared" ca="1" si="31"/>
        <v>0.25657589593868763</v>
      </c>
      <c r="AD34" s="19">
        <f t="shared" ca="1" si="31"/>
        <v>0.27970448732569975</v>
      </c>
      <c r="AE34" s="19">
        <f t="shared" ca="1" si="31"/>
        <v>0.28257184828335496</v>
      </c>
      <c r="AF34" s="19">
        <f t="shared" ca="1" si="31"/>
        <v>0.30324559803925355</v>
      </c>
      <c r="AG34" s="19">
        <f t="shared" ca="1" si="31"/>
        <v>0.33314231197658634</v>
      </c>
      <c r="AH34" s="19">
        <f t="shared" ca="1" si="31"/>
        <v>0.40859345494744653</v>
      </c>
      <c r="AI34" s="19">
        <f t="shared" ca="1" si="31"/>
        <v>0.42903527905862426</v>
      </c>
      <c r="AJ34" s="19">
        <f t="shared" ca="1" si="31"/>
        <v>0.51891529916669243</v>
      </c>
      <c r="AK34" s="19">
        <f t="shared" ca="1" si="31"/>
        <v>0.53363623292038009</v>
      </c>
      <c r="AL34" s="19">
        <f t="shared" ca="1" si="31"/>
        <v>0.55864711214553764</v>
      </c>
      <c r="AM34" s="19">
        <f t="shared" ca="1" si="31"/>
        <v>0.56238309172603418</v>
      </c>
      <c r="AN34" s="19">
        <f t="shared" ca="1" si="31"/>
        <v>0.66480106161682262</v>
      </c>
      <c r="AO34" s="19">
        <f t="shared" ca="1" si="31"/>
        <v>0.69961311196713138</v>
      </c>
      <c r="AP34" s="19">
        <f t="shared" ca="1" si="31"/>
        <v>0.76731907109851227</v>
      </c>
      <c r="AQ34" s="19">
        <f t="shared" ca="1" si="31"/>
        <v>0.88143285047430797</v>
      </c>
      <c r="AR34" s="19">
        <f t="shared" ca="1" si="31"/>
        <v>0.90720848115961039</v>
      </c>
      <c r="AS34" s="19">
        <f t="shared" ca="1" si="31"/>
        <v>0.9842125199444367</v>
      </c>
      <c r="AT34" s="19">
        <f t="shared" ca="1" si="31"/>
        <v>0.98910061244480396</v>
      </c>
      <c r="AU34" s="19">
        <f t="shared" ca="1" si="31"/>
        <v>1.0000000000000002</v>
      </c>
      <c r="AV34" s="7"/>
    </row>
    <row r="35" spans="1:48" ht="12.75">
      <c r="A35" s="7" t="s">
        <v>34</v>
      </c>
      <c r="B35" s="19">
        <f t="shared" ref="B35:AU35" ca="1" si="32">IF(B295=0,0,SUM($B295:B295))</f>
        <v>0</v>
      </c>
      <c r="C35" s="19">
        <f t="shared" ca="1" si="32"/>
        <v>0</v>
      </c>
      <c r="D35" s="19">
        <f t="shared" ca="1" si="32"/>
        <v>0</v>
      </c>
      <c r="E35" s="19">
        <f t="shared" ca="1" si="32"/>
        <v>0</v>
      </c>
      <c r="F35" s="19">
        <f t="shared" ca="1" si="32"/>
        <v>0</v>
      </c>
      <c r="G35" s="19">
        <f t="shared" ca="1" si="32"/>
        <v>0</v>
      </c>
      <c r="H35" s="19">
        <f t="shared" ca="1" si="32"/>
        <v>0</v>
      </c>
      <c r="I35" s="19">
        <f t="shared" ca="1" si="32"/>
        <v>0</v>
      </c>
      <c r="J35" s="19">
        <f t="shared" ca="1" si="32"/>
        <v>0</v>
      </c>
      <c r="K35" s="19">
        <f t="shared" ca="1" si="32"/>
        <v>0</v>
      </c>
      <c r="L35" s="19">
        <f t="shared" ca="1" si="32"/>
        <v>0</v>
      </c>
      <c r="M35" s="19">
        <f t="shared" ca="1" si="32"/>
        <v>0</v>
      </c>
      <c r="N35" s="19">
        <f t="shared" ca="1" si="32"/>
        <v>0</v>
      </c>
      <c r="O35" s="19">
        <f t="shared" ca="1" si="32"/>
        <v>0</v>
      </c>
      <c r="P35" s="19">
        <f t="shared" ca="1" si="32"/>
        <v>0</v>
      </c>
      <c r="Q35" s="19">
        <f t="shared" ca="1" si="32"/>
        <v>0</v>
      </c>
      <c r="R35" s="19">
        <f t="shared" ca="1" si="32"/>
        <v>0</v>
      </c>
      <c r="S35" s="19">
        <f t="shared" ca="1" si="32"/>
        <v>0</v>
      </c>
      <c r="T35" s="19">
        <f t="shared" ca="1" si="32"/>
        <v>0</v>
      </c>
      <c r="U35" s="19">
        <f t="shared" ca="1" si="32"/>
        <v>0</v>
      </c>
      <c r="V35" s="19">
        <f t="shared" ca="1" si="32"/>
        <v>0</v>
      </c>
      <c r="W35" s="19">
        <f t="shared" ca="1" si="32"/>
        <v>0</v>
      </c>
      <c r="X35" s="19">
        <f t="shared" ca="1" si="32"/>
        <v>0</v>
      </c>
      <c r="Y35" s="19">
        <f t="shared" ca="1" si="32"/>
        <v>0</v>
      </c>
      <c r="Z35" s="19">
        <f t="shared" ca="1" si="32"/>
        <v>0.21163283725152918</v>
      </c>
      <c r="AA35" s="19">
        <f t="shared" ca="1" si="32"/>
        <v>0.21264193950915927</v>
      </c>
      <c r="AB35" s="19">
        <f t="shared" ca="1" si="32"/>
        <v>0.22364853390527994</v>
      </c>
      <c r="AC35" s="19">
        <f t="shared" ca="1" si="32"/>
        <v>0.2288472992432676</v>
      </c>
      <c r="AD35" s="19">
        <f t="shared" ca="1" si="32"/>
        <v>0.25668366573022594</v>
      </c>
      <c r="AE35" s="19">
        <f t="shared" ca="1" si="32"/>
        <v>0.26008074988147906</v>
      </c>
      <c r="AF35" s="19">
        <f t="shared" ca="1" si="32"/>
        <v>0.28496259699595666</v>
      </c>
      <c r="AG35" s="19">
        <f t="shared" ca="1" si="32"/>
        <v>0.305112587469406</v>
      </c>
      <c r="AH35" s="19">
        <f t="shared" ca="1" si="32"/>
        <v>0.35619268431813145</v>
      </c>
      <c r="AI35" s="19">
        <f t="shared" ca="1" si="32"/>
        <v>0.3807953978210481</v>
      </c>
      <c r="AJ35" s="19">
        <f t="shared" ca="1" si="32"/>
        <v>0.4894532266565006</v>
      </c>
      <c r="AK35" s="19">
        <f t="shared" ca="1" si="32"/>
        <v>0.5068937412916702</v>
      </c>
      <c r="AL35" s="19">
        <f t="shared" ca="1" si="32"/>
        <v>0.5238259981507376</v>
      </c>
      <c r="AM35" s="19">
        <f t="shared" ca="1" si="32"/>
        <v>0.52634399906260376</v>
      </c>
      <c r="AN35" s="19">
        <f t="shared" ca="1" si="32"/>
        <v>0.65015921660135523</v>
      </c>
      <c r="AO35" s="19">
        <f t="shared" ca="1" si="32"/>
        <v>0.67410091284584006</v>
      </c>
      <c r="AP35" s="19">
        <f t="shared" ca="1" si="32"/>
        <v>0.71993755379642776</v>
      </c>
      <c r="AQ35" s="19">
        <f t="shared" ca="1" si="32"/>
        <v>0.85727894786421932</v>
      </c>
      <c r="AR35" s="19">
        <f t="shared" ca="1" si="32"/>
        <v>0.88781643086084872</v>
      </c>
      <c r="AS35" s="19">
        <f t="shared" ca="1" si="32"/>
        <v>0.98049447634675202</v>
      </c>
      <c r="AT35" s="19">
        <f t="shared" ca="1" si="32"/>
        <v>0.98637752957665092</v>
      </c>
      <c r="AU35" s="19">
        <f t="shared" ca="1" si="32"/>
        <v>0.99999999999999978</v>
      </c>
      <c r="AV35" s="7"/>
    </row>
    <row r="36" spans="1:48" ht="12.75">
      <c r="A36" s="7" t="s">
        <v>35</v>
      </c>
      <c r="B36" s="19">
        <f t="shared" ref="B36:AU36" ca="1" si="33">IF(B296=0,0,SUM($B296:B296))</f>
        <v>0</v>
      </c>
      <c r="C36" s="19">
        <f t="shared" ca="1" si="33"/>
        <v>0</v>
      </c>
      <c r="D36" s="19">
        <f t="shared" ca="1" si="33"/>
        <v>0</v>
      </c>
      <c r="E36" s="19">
        <f t="shared" ca="1" si="33"/>
        <v>0</v>
      </c>
      <c r="F36" s="19">
        <f t="shared" ca="1" si="33"/>
        <v>0</v>
      </c>
      <c r="G36" s="19">
        <f t="shared" ca="1" si="33"/>
        <v>0</v>
      </c>
      <c r="H36" s="19">
        <f t="shared" ca="1" si="33"/>
        <v>0</v>
      </c>
      <c r="I36" s="19">
        <f t="shared" ca="1" si="33"/>
        <v>0</v>
      </c>
      <c r="J36" s="19">
        <f t="shared" ca="1" si="33"/>
        <v>0</v>
      </c>
      <c r="K36" s="19">
        <f t="shared" ca="1" si="33"/>
        <v>0</v>
      </c>
      <c r="L36" s="19">
        <f t="shared" ca="1" si="33"/>
        <v>0</v>
      </c>
      <c r="M36" s="19">
        <f t="shared" ca="1" si="33"/>
        <v>0</v>
      </c>
      <c r="N36" s="19">
        <f t="shared" ca="1" si="33"/>
        <v>0</v>
      </c>
      <c r="O36" s="19">
        <f t="shared" ca="1" si="33"/>
        <v>0</v>
      </c>
      <c r="P36" s="19">
        <f t="shared" ca="1" si="33"/>
        <v>0</v>
      </c>
      <c r="Q36" s="19">
        <f t="shared" ca="1" si="33"/>
        <v>0</v>
      </c>
      <c r="R36" s="19">
        <f t="shared" ca="1" si="33"/>
        <v>0</v>
      </c>
      <c r="S36" s="19">
        <f t="shared" ca="1" si="33"/>
        <v>0</v>
      </c>
      <c r="T36" s="19">
        <f t="shared" ca="1" si="33"/>
        <v>0</v>
      </c>
      <c r="U36" s="19">
        <f t="shared" ca="1" si="33"/>
        <v>0</v>
      </c>
      <c r="V36" s="19">
        <f t="shared" ca="1" si="33"/>
        <v>0</v>
      </c>
      <c r="W36" s="19">
        <f t="shared" ca="1" si="33"/>
        <v>0</v>
      </c>
      <c r="X36" s="19">
        <f t="shared" ca="1" si="33"/>
        <v>0</v>
      </c>
      <c r="Y36" s="19">
        <f t="shared" ca="1" si="33"/>
        <v>0</v>
      </c>
      <c r="Z36" s="19">
        <f t="shared" ca="1" si="33"/>
        <v>0.21369954183860854</v>
      </c>
      <c r="AA36" s="19">
        <f t="shared" ca="1" si="33"/>
        <v>0.21447588977411144</v>
      </c>
      <c r="AB36" s="19">
        <f t="shared" ca="1" si="33"/>
        <v>0.22281144940488912</v>
      </c>
      <c r="AC36" s="19">
        <f t="shared" ca="1" si="33"/>
        <v>0.2267311014447663</v>
      </c>
      <c r="AD36" s="19">
        <f t="shared" ca="1" si="33"/>
        <v>0.26437601626413054</v>
      </c>
      <c r="AE36" s="19">
        <f t="shared" ca="1" si="33"/>
        <v>0.26894969418757542</v>
      </c>
      <c r="AF36" s="19">
        <f t="shared" ca="1" si="33"/>
        <v>0.30192603523767475</v>
      </c>
      <c r="AG36" s="19">
        <f t="shared" ca="1" si="33"/>
        <v>0.31718610943557901</v>
      </c>
      <c r="AH36" s="19">
        <f t="shared" ca="1" si="33"/>
        <v>0.35569837009624788</v>
      </c>
      <c r="AI36" s="19">
        <f t="shared" ca="1" si="33"/>
        <v>0.37433059893124349</v>
      </c>
      <c r="AJ36" s="19">
        <f t="shared" ca="1" si="33"/>
        <v>0.52062250423209955</v>
      </c>
      <c r="AK36" s="19">
        <f t="shared" ca="1" si="33"/>
        <v>0.54410361132536011</v>
      </c>
      <c r="AL36" s="19">
        <f t="shared" ca="1" si="33"/>
        <v>0.55713036114833026</v>
      </c>
      <c r="AM36" s="19">
        <f t="shared" ca="1" si="33"/>
        <v>0.55903730402237772</v>
      </c>
      <c r="AN36" s="19">
        <f t="shared" ca="1" si="33"/>
        <v>0.65238880932064536</v>
      </c>
      <c r="AO36" s="19">
        <f t="shared" ca="1" si="33"/>
        <v>0.67052043382914983</v>
      </c>
      <c r="AP36" s="19">
        <f t="shared" ca="1" si="33"/>
        <v>0.70578463158840243</v>
      </c>
      <c r="AQ36" s="19">
        <f t="shared" ca="1" si="33"/>
        <v>0.80979658467987892</v>
      </c>
      <c r="AR36" s="19">
        <f t="shared" ca="1" si="33"/>
        <v>0.85091084785400017</v>
      </c>
      <c r="AS36" s="19">
        <f t="shared" ca="1" si="33"/>
        <v>0.97373865970167917</v>
      </c>
      <c r="AT36" s="19">
        <f t="shared" ca="1" si="33"/>
        <v>0.98165933210248335</v>
      </c>
      <c r="AU36" s="19">
        <f t="shared" ca="1" si="33"/>
        <v>1.0000000000000002</v>
      </c>
      <c r="AV36" s="7"/>
    </row>
    <row r="37" spans="1:48" ht="12.75">
      <c r="A37" s="7" t="s">
        <v>36</v>
      </c>
      <c r="B37" s="19">
        <f t="shared" ref="B37:AU37" ca="1" si="34">IF(B297=0,0,SUM($B297:B297))</f>
        <v>0</v>
      </c>
      <c r="C37" s="19">
        <f t="shared" ca="1" si="34"/>
        <v>0</v>
      </c>
      <c r="D37" s="19">
        <f t="shared" ca="1" si="34"/>
        <v>0</v>
      </c>
      <c r="E37" s="19">
        <f t="shared" ca="1" si="34"/>
        <v>0</v>
      </c>
      <c r="F37" s="19">
        <f t="shared" ca="1" si="34"/>
        <v>0</v>
      </c>
      <c r="G37" s="19">
        <f t="shared" ca="1" si="34"/>
        <v>0</v>
      </c>
      <c r="H37" s="19">
        <f t="shared" ca="1" si="34"/>
        <v>0</v>
      </c>
      <c r="I37" s="19">
        <f t="shared" ca="1" si="34"/>
        <v>0</v>
      </c>
      <c r="J37" s="19">
        <f t="shared" ca="1" si="34"/>
        <v>0</v>
      </c>
      <c r="K37" s="19">
        <f t="shared" ca="1" si="34"/>
        <v>0</v>
      </c>
      <c r="L37" s="19">
        <f t="shared" ca="1" si="34"/>
        <v>0</v>
      </c>
      <c r="M37" s="19">
        <f t="shared" ca="1" si="34"/>
        <v>0</v>
      </c>
      <c r="N37" s="19">
        <f t="shared" ca="1" si="34"/>
        <v>0</v>
      </c>
      <c r="O37" s="19">
        <f t="shared" ca="1" si="34"/>
        <v>0</v>
      </c>
      <c r="P37" s="19">
        <f t="shared" ca="1" si="34"/>
        <v>0</v>
      </c>
      <c r="Q37" s="19">
        <f t="shared" ca="1" si="34"/>
        <v>0</v>
      </c>
      <c r="R37" s="19">
        <f t="shared" ca="1" si="34"/>
        <v>0</v>
      </c>
      <c r="S37" s="19">
        <f t="shared" ca="1" si="34"/>
        <v>0</v>
      </c>
      <c r="T37" s="19">
        <f t="shared" ca="1" si="34"/>
        <v>0</v>
      </c>
      <c r="U37" s="19">
        <f t="shared" ca="1" si="34"/>
        <v>0</v>
      </c>
      <c r="V37" s="19">
        <f t="shared" ca="1" si="34"/>
        <v>0</v>
      </c>
      <c r="W37" s="19">
        <f t="shared" ca="1" si="34"/>
        <v>0</v>
      </c>
      <c r="X37" s="19">
        <f t="shared" ca="1" si="34"/>
        <v>0</v>
      </c>
      <c r="Y37" s="19">
        <f t="shared" ca="1" si="34"/>
        <v>0</v>
      </c>
      <c r="Z37" s="19">
        <f t="shared" ca="1" si="34"/>
        <v>0.27954929036150256</v>
      </c>
      <c r="AA37" s="19">
        <f t="shared" ca="1" si="34"/>
        <v>0.28012055025202043</v>
      </c>
      <c r="AB37" s="19">
        <f t="shared" ca="1" si="34"/>
        <v>0.28635146080856705</v>
      </c>
      <c r="AC37" s="19">
        <f t="shared" ca="1" si="34"/>
        <v>0.28928143820121655</v>
      </c>
      <c r="AD37" s="19">
        <f t="shared" ca="1" si="34"/>
        <v>0.31685857343716994</v>
      </c>
      <c r="AE37" s="19">
        <f t="shared" ca="1" si="34"/>
        <v>0.32284159243122418</v>
      </c>
      <c r="AF37" s="19">
        <f t="shared" ca="1" si="34"/>
        <v>0.39987324982239092</v>
      </c>
      <c r="AG37" s="19">
        <f t="shared" ca="1" si="34"/>
        <v>0.41128030125326598</v>
      </c>
      <c r="AH37" s="19">
        <f t="shared" ca="1" si="34"/>
        <v>0.44006858448034536</v>
      </c>
      <c r="AI37" s="19">
        <f t="shared" ca="1" si="34"/>
        <v>0.45371779837272475</v>
      </c>
      <c r="AJ37" s="19">
        <f t="shared" ca="1" si="34"/>
        <v>0.56088530494739186</v>
      </c>
      <c r="AK37" s="19">
        <f t="shared" ca="1" si="34"/>
        <v>0.61573640543866037</v>
      </c>
      <c r="AL37" s="19">
        <f t="shared" ca="1" si="34"/>
        <v>0.62851703181739538</v>
      </c>
      <c r="AM37" s="19">
        <f t="shared" ca="1" si="34"/>
        <v>0.63041764253596255</v>
      </c>
      <c r="AN37" s="19">
        <f t="shared" ca="1" si="34"/>
        <v>0.72200539292062671</v>
      </c>
      <c r="AO37" s="19">
        <f t="shared" ca="1" si="34"/>
        <v>0.73188819909646163</v>
      </c>
      <c r="AP37" s="19">
        <f t="shared" ca="1" si="34"/>
        <v>0.75062874275026392</v>
      </c>
      <c r="AQ37" s="19">
        <f t="shared" ca="1" si="34"/>
        <v>0.80894119013517773</v>
      </c>
      <c r="AR37" s="19">
        <f t="shared" ca="1" si="34"/>
        <v>0.83199116888138891</v>
      </c>
      <c r="AS37" s="19">
        <f t="shared" ca="1" si="34"/>
        <v>0.95441112121082416</v>
      </c>
      <c r="AT37" s="19">
        <f t="shared" ca="1" si="34"/>
        <v>0.96801040906065572</v>
      </c>
      <c r="AU37" s="19">
        <f t="shared" ca="1" si="34"/>
        <v>1.0000000000000002</v>
      </c>
      <c r="AV37" s="7"/>
    </row>
    <row r="38" spans="1:48" ht="12.75">
      <c r="A38" s="7" t="s">
        <v>37</v>
      </c>
      <c r="B38" s="19">
        <f t="shared" ref="B38:AU38" ca="1" si="35">IF(B298=0,0,SUM($B298:B298))</f>
        <v>0</v>
      </c>
      <c r="C38" s="19">
        <f t="shared" ca="1" si="35"/>
        <v>0</v>
      </c>
      <c r="D38" s="19">
        <f t="shared" ca="1" si="35"/>
        <v>0</v>
      </c>
      <c r="E38" s="19">
        <f t="shared" ca="1" si="35"/>
        <v>0</v>
      </c>
      <c r="F38" s="19">
        <f t="shared" ca="1" si="35"/>
        <v>0</v>
      </c>
      <c r="G38" s="19">
        <f t="shared" ca="1" si="35"/>
        <v>0</v>
      </c>
      <c r="H38" s="19">
        <f t="shared" ca="1" si="35"/>
        <v>0</v>
      </c>
      <c r="I38" s="19">
        <f t="shared" ca="1" si="35"/>
        <v>0</v>
      </c>
      <c r="J38" s="19">
        <f t="shared" ca="1" si="35"/>
        <v>0</v>
      </c>
      <c r="K38" s="19">
        <f t="shared" ca="1" si="35"/>
        <v>0</v>
      </c>
      <c r="L38" s="19">
        <f t="shared" ca="1" si="35"/>
        <v>0</v>
      </c>
      <c r="M38" s="19">
        <f t="shared" ca="1" si="35"/>
        <v>0</v>
      </c>
      <c r="N38" s="19">
        <f t="shared" ca="1" si="35"/>
        <v>0</v>
      </c>
      <c r="O38" s="19">
        <f t="shared" ca="1" si="35"/>
        <v>0</v>
      </c>
      <c r="P38" s="19">
        <f t="shared" ca="1" si="35"/>
        <v>0</v>
      </c>
      <c r="Q38" s="19">
        <f t="shared" ca="1" si="35"/>
        <v>0</v>
      </c>
      <c r="R38" s="19">
        <f t="shared" ca="1" si="35"/>
        <v>0</v>
      </c>
      <c r="S38" s="19">
        <f t="shared" ca="1" si="35"/>
        <v>0</v>
      </c>
      <c r="T38" s="19">
        <f t="shared" ca="1" si="35"/>
        <v>0</v>
      </c>
      <c r="U38" s="19">
        <f t="shared" ca="1" si="35"/>
        <v>0</v>
      </c>
      <c r="V38" s="19">
        <f t="shared" ca="1" si="35"/>
        <v>0</v>
      </c>
      <c r="W38" s="19">
        <f t="shared" ca="1" si="35"/>
        <v>0</v>
      </c>
      <c r="X38" s="19">
        <f t="shared" ca="1" si="35"/>
        <v>0</v>
      </c>
      <c r="Y38" s="19">
        <f t="shared" ca="1" si="35"/>
        <v>0</v>
      </c>
      <c r="Z38" s="19">
        <f t="shared" ca="1" si="35"/>
        <v>0.2513070922742901</v>
      </c>
      <c r="AA38" s="19">
        <f t="shared" ca="1" si="35"/>
        <v>0.25290479363586121</v>
      </c>
      <c r="AB38" s="19">
        <f t="shared" ca="1" si="35"/>
        <v>0.26270727255213205</v>
      </c>
      <c r="AC38" s="19">
        <f t="shared" ca="1" si="35"/>
        <v>0.26534124131672437</v>
      </c>
      <c r="AD38" s="19">
        <f t="shared" ca="1" si="35"/>
        <v>0.27950757447891716</v>
      </c>
      <c r="AE38" s="19">
        <f t="shared" ca="1" si="35"/>
        <v>0.2812364001821282</v>
      </c>
      <c r="AF38" s="19">
        <f t="shared" ca="1" si="35"/>
        <v>0.29323961786113456</v>
      </c>
      <c r="AG38" s="19">
        <f t="shared" ca="1" si="35"/>
        <v>0.32528531858095899</v>
      </c>
      <c r="AH38" s="19">
        <f t="shared" ca="1" si="35"/>
        <v>0.37057509393691929</v>
      </c>
      <c r="AI38" s="19">
        <f t="shared" ca="1" si="35"/>
        <v>0.3828453603027826</v>
      </c>
      <c r="AJ38" s="19">
        <f t="shared" ca="1" si="35"/>
        <v>0.43789714828977117</v>
      </c>
      <c r="AK38" s="19">
        <f t="shared" ca="1" si="35"/>
        <v>0.44973145820028176</v>
      </c>
      <c r="AL38" s="19">
        <f t="shared" ca="1" si="35"/>
        <v>0.49760408393846123</v>
      </c>
      <c r="AM38" s="19">
        <f t="shared" ca="1" si="35"/>
        <v>0.50160860710388067</v>
      </c>
      <c r="AN38" s="19">
        <f t="shared" ca="1" si="35"/>
        <v>0.61138841830091706</v>
      </c>
      <c r="AO38" s="19">
        <f t="shared" ca="1" si="35"/>
        <v>0.67802119208692102</v>
      </c>
      <c r="AP38" s="19">
        <f t="shared" ca="1" si="35"/>
        <v>0.75059388043724695</v>
      </c>
      <c r="AQ38" s="19">
        <f t="shared" ca="1" si="35"/>
        <v>0.87291020020235721</v>
      </c>
      <c r="AR38" s="19">
        <f t="shared" ca="1" si="35"/>
        <v>0.90053859269182346</v>
      </c>
      <c r="AS38" s="19">
        <f t="shared" ca="1" si="35"/>
        <v>0.98307771007739286</v>
      </c>
      <c r="AT38" s="19">
        <f t="shared" ca="1" si="35"/>
        <v>0.98831716046267359</v>
      </c>
      <c r="AU38" s="19">
        <f t="shared" ca="1" si="35"/>
        <v>0.99999999999999967</v>
      </c>
      <c r="AV38" s="7"/>
    </row>
    <row r="39" spans="1:48" ht="12.75">
      <c r="A39" s="7" t="s">
        <v>38</v>
      </c>
      <c r="B39" s="19">
        <f t="shared" ref="B39:AU39" ca="1" si="36">IF(B299=0,0,SUM($B299:B299))</f>
        <v>0</v>
      </c>
      <c r="C39" s="19">
        <f t="shared" ca="1" si="36"/>
        <v>0</v>
      </c>
      <c r="D39" s="19">
        <f t="shared" ca="1" si="36"/>
        <v>0</v>
      </c>
      <c r="E39" s="19">
        <f t="shared" ca="1" si="36"/>
        <v>0</v>
      </c>
      <c r="F39" s="19">
        <f t="shared" ca="1" si="36"/>
        <v>0</v>
      </c>
      <c r="G39" s="19">
        <f t="shared" ca="1" si="36"/>
        <v>0</v>
      </c>
      <c r="H39" s="19">
        <f t="shared" ca="1" si="36"/>
        <v>0</v>
      </c>
      <c r="I39" s="19">
        <f t="shared" ca="1" si="36"/>
        <v>0</v>
      </c>
      <c r="J39" s="19">
        <f t="shared" ca="1" si="36"/>
        <v>0</v>
      </c>
      <c r="K39" s="19">
        <f t="shared" ca="1" si="36"/>
        <v>0</v>
      </c>
      <c r="L39" s="19">
        <f t="shared" ca="1" si="36"/>
        <v>0</v>
      </c>
      <c r="M39" s="19">
        <f t="shared" ca="1" si="36"/>
        <v>0</v>
      </c>
      <c r="N39" s="19">
        <f t="shared" ca="1" si="36"/>
        <v>0</v>
      </c>
      <c r="O39" s="19">
        <f t="shared" ca="1" si="36"/>
        <v>0</v>
      </c>
      <c r="P39" s="19">
        <f t="shared" ca="1" si="36"/>
        <v>0</v>
      </c>
      <c r="Q39" s="19">
        <f t="shared" ca="1" si="36"/>
        <v>0</v>
      </c>
      <c r="R39" s="19">
        <f t="shared" ca="1" si="36"/>
        <v>0</v>
      </c>
      <c r="S39" s="19">
        <f t="shared" ca="1" si="36"/>
        <v>0</v>
      </c>
      <c r="T39" s="19">
        <f t="shared" ca="1" si="36"/>
        <v>0</v>
      </c>
      <c r="U39" s="19">
        <f t="shared" ca="1" si="36"/>
        <v>0</v>
      </c>
      <c r="V39" s="19">
        <f t="shared" ca="1" si="36"/>
        <v>0</v>
      </c>
      <c r="W39" s="19">
        <f t="shared" ca="1" si="36"/>
        <v>0</v>
      </c>
      <c r="X39" s="19">
        <f t="shared" ca="1" si="36"/>
        <v>0</v>
      </c>
      <c r="Y39" s="19">
        <f t="shared" ca="1" si="36"/>
        <v>0</v>
      </c>
      <c r="Z39" s="19">
        <f t="shared" ca="1" si="36"/>
        <v>0.21597238118193607</v>
      </c>
      <c r="AA39" s="19">
        <f t="shared" ca="1" si="36"/>
        <v>0.21700217514145009</v>
      </c>
      <c r="AB39" s="19">
        <f t="shared" ca="1" si="36"/>
        <v>0.22823446041109702</v>
      </c>
      <c r="AC39" s="19">
        <f t="shared" ca="1" si="36"/>
        <v>0.23120546555635924</v>
      </c>
      <c r="AD39" s="19">
        <f t="shared" ca="1" si="36"/>
        <v>0.2474381243217344</v>
      </c>
      <c r="AE39" s="19">
        <f t="shared" ca="1" si="36"/>
        <v>0.24941911950120194</v>
      </c>
      <c r="AF39" s="19">
        <f t="shared" ca="1" si="36"/>
        <v>0.26370214811628223</v>
      </c>
      <c r="AG39" s="19">
        <f t="shared" ca="1" si="36"/>
        <v>0.28426531534430527</v>
      </c>
      <c r="AH39" s="19">
        <f t="shared" ca="1" si="36"/>
        <v>0.33639281262069226</v>
      </c>
      <c r="AI39" s="19">
        <f t="shared" ca="1" si="36"/>
        <v>0.35045284104137703</v>
      </c>
      <c r="AJ39" s="19">
        <f t="shared" ca="1" si="36"/>
        <v>0.41254892492965423</v>
      </c>
      <c r="AK39" s="19">
        <f t="shared" ca="1" si="36"/>
        <v>0.42610940754019316</v>
      </c>
      <c r="AL39" s="19">
        <f t="shared" ca="1" si="36"/>
        <v>0.45696557502995166</v>
      </c>
      <c r="AM39" s="19">
        <f t="shared" ca="1" si="36"/>
        <v>0.46155420479871756</v>
      </c>
      <c r="AN39" s="19">
        <f t="shared" ca="1" si="36"/>
        <v>0.58790826074619718</v>
      </c>
      <c r="AO39" s="19">
        <f t="shared" ca="1" si="36"/>
        <v>0.63066534951164877</v>
      </c>
      <c r="AP39" s="19">
        <f t="shared" ca="1" si="36"/>
        <v>0.71419485665953164</v>
      </c>
      <c r="AQ39" s="19">
        <f t="shared" ca="1" si="36"/>
        <v>0.85435244419125211</v>
      </c>
      <c r="AR39" s="19">
        <f t="shared" ca="1" si="36"/>
        <v>0.88551610009520987</v>
      </c>
      <c r="AS39" s="19">
        <f t="shared" ca="1" si="36"/>
        <v>0.98009451442270434</v>
      </c>
      <c r="AT39" s="19">
        <f t="shared" ca="1" si="36"/>
        <v>0.98609820000941339</v>
      </c>
      <c r="AU39" s="19">
        <f t="shared" ca="1" si="36"/>
        <v>1</v>
      </c>
      <c r="AV39" s="7"/>
    </row>
    <row r="40" spans="1:48" ht="12.75">
      <c r="A40" s="7" t="s">
        <v>39</v>
      </c>
      <c r="B40" s="19">
        <f t="shared" ref="B40:AU40" ca="1" si="37">IF(B300=0,0,SUM($B300:B300))</f>
        <v>0</v>
      </c>
      <c r="C40" s="19">
        <f t="shared" ca="1" si="37"/>
        <v>0</v>
      </c>
      <c r="D40" s="19">
        <f t="shared" ca="1" si="37"/>
        <v>0</v>
      </c>
      <c r="E40" s="19">
        <f t="shared" ca="1" si="37"/>
        <v>0</v>
      </c>
      <c r="F40" s="19">
        <f t="shared" ca="1" si="37"/>
        <v>0</v>
      </c>
      <c r="G40" s="19">
        <f t="shared" ca="1" si="37"/>
        <v>0</v>
      </c>
      <c r="H40" s="19">
        <f t="shared" ca="1" si="37"/>
        <v>0</v>
      </c>
      <c r="I40" s="19">
        <f t="shared" ca="1" si="37"/>
        <v>0</v>
      </c>
      <c r="J40" s="19">
        <f t="shared" ca="1" si="37"/>
        <v>0</v>
      </c>
      <c r="K40" s="19">
        <f t="shared" ca="1" si="37"/>
        <v>0</v>
      </c>
      <c r="L40" s="19">
        <f t="shared" ca="1" si="37"/>
        <v>0</v>
      </c>
      <c r="M40" s="19">
        <f t="shared" ca="1" si="37"/>
        <v>0</v>
      </c>
      <c r="N40" s="19">
        <f t="shared" ca="1" si="37"/>
        <v>0</v>
      </c>
      <c r="O40" s="19">
        <f t="shared" ca="1" si="37"/>
        <v>0</v>
      </c>
      <c r="P40" s="19">
        <f t="shared" ca="1" si="37"/>
        <v>0</v>
      </c>
      <c r="Q40" s="19">
        <f t="shared" ca="1" si="37"/>
        <v>0</v>
      </c>
      <c r="R40" s="19">
        <f t="shared" ca="1" si="37"/>
        <v>0</v>
      </c>
      <c r="S40" s="19">
        <f t="shared" ca="1" si="37"/>
        <v>0</v>
      </c>
      <c r="T40" s="19">
        <f t="shared" ca="1" si="37"/>
        <v>0</v>
      </c>
      <c r="U40" s="19">
        <f t="shared" ca="1" si="37"/>
        <v>0</v>
      </c>
      <c r="V40" s="19">
        <f t="shared" ca="1" si="37"/>
        <v>0</v>
      </c>
      <c r="W40" s="19">
        <f t="shared" ca="1" si="37"/>
        <v>0</v>
      </c>
      <c r="X40" s="19">
        <f t="shared" ca="1" si="37"/>
        <v>0</v>
      </c>
      <c r="Y40" s="19">
        <f t="shared" ca="1" si="37"/>
        <v>0</v>
      </c>
      <c r="Z40" s="19">
        <f t="shared" ca="1" si="37"/>
        <v>0.19365767876090778</v>
      </c>
      <c r="AA40" s="19">
        <f t="shared" ca="1" si="37"/>
        <v>0.19436121671801701</v>
      </c>
      <c r="AB40" s="19">
        <f t="shared" ca="1" si="37"/>
        <v>0.20191502387820576</v>
      </c>
      <c r="AC40" s="19">
        <f t="shared" ca="1" si="37"/>
        <v>0.20546707040606563</v>
      </c>
      <c r="AD40" s="19">
        <f t="shared" ca="1" si="37"/>
        <v>0.22457112175158761</v>
      </c>
      <c r="AE40" s="19">
        <f t="shared" ca="1" si="37"/>
        <v>0.22693954142940467</v>
      </c>
      <c r="AF40" s="19">
        <f t="shared" ca="1" si="37"/>
        <v>0.24401591111540921</v>
      </c>
      <c r="AG40" s="19">
        <f t="shared" ca="1" si="37"/>
        <v>0.25784481557378769</v>
      </c>
      <c r="AH40" s="19">
        <f t="shared" ca="1" si="37"/>
        <v>0.29274519457887127</v>
      </c>
      <c r="AI40" s="19">
        <f t="shared" ca="1" si="37"/>
        <v>0.3096299953383056</v>
      </c>
      <c r="AJ40" s="19">
        <f t="shared" ca="1" si="37"/>
        <v>0.3838702501964249</v>
      </c>
      <c r="AK40" s="19">
        <f t="shared" ca="1" si="37"/>
        <v>0.39982944454691405</v>
      </c>
      <c r="AL40" s="19">
        <f t="shared" ca="1" si="37"/>
        <v>0.42048825220704561</v>
      </c>
      <c r="AM40" s="19">
        <f t="shared" ca="1" si="37"/>
        <v>0.42357414466531723</v>
      </c>
      <c r="AN40" s="19">
        <f t="shared" ca="1" si="37"/>
        <v>0.57463934440923958</v>
      </c>
      <c r="AO40" s="19">
        <f t="shared" ca="1" si="37"/>
        <v>0.60339384943753349</v>
      </c>
      <c r="AP40" s="19">
        <f t="shared" ca="1" si="37"/>
        <v>0.65931848825362915</v>
      </c>
      <c r="AQ40" s="19">
        <f t="shared" ca="1" si="37"/>
        <v>0.82763485786455349</v>
      </c>
      <c r="AR40" s="19">
        <f t="shared" ca="1" si="37"/>
        <v>0.86489320994973751</v>
      </c>
      <c r="AS40" s="19">
        <f t="shared" ca="1" si="37"/>
        <v>0.97620158583604266</v>
      </c>
      <c r="AT40" s="19">
        <f t="shared" ca="1" si="37"/>
        <v>0.98337941606519574</v>
      </c>
      <c r="AU40" s="19">
        <f t="shared" ca="1" si="37"/>
        <v>1</v>
      </c>
      <c r="AV40" s="7"/>
    </row>
    <row r="41" spans="1:48" ht="12.75">
      <c r="A41" s="7" t="s">
        <v>40</v>
      </c>
      <c r="B41" s="19">
        <f t="shared" ref="B41:AU41" ca="1" si="38">IF(B301=0,0,SUM($B301:B301))</f>
        <v>0</v>
      </c>
      <c r="C41" s="19">
        <f t="shared" ca="1" si="38"/>
        <v>0</v>
      </c>
      <c r="D41" s="19">
        <f t="shared" ca="1" si="38"/>
        <v>0</v>
      </c>
      <c r="E41" s="19">
        <f t="shared" ca="1" si="38"/>
        <v>0</v>
      </c>
      <c r="F41" s="19">
        <f t="shared" ca="1" si="38"/>
        <v>0</v>
      </c>
      <c r="G41" s="19">
        <f t="shared" ca="1" si="38"/>
        <v>0</v>
      </c>
      <c r="H41" s="19">
        <f t="shared" ca="1" si="38"/>
        <v>0</v>
      </c>
      <c r="I41" s="19">
        <f t="shared" ca="1" si="38"/>
        <v>0</v>
      </c>
      <c r="J41" s="19">
        <f t="shared" ca="1" si="38"/>
        <v>0</v>
      </c>
      <c r="K41" s="19">
        <f t="shared" ca="1" si="38"/>
        <v>0</v>
      </c>
      <c r="L41" s="19">
        <f t="shared" ca="1" si="38"/>
        <v>0</v>
      </c>
      <c r="M41" s="19">
        <f t="shared" ca="1" si="38"/>
        <v>0</v>
      </c>
      <c r="N41" s="19">
        <f t="shared" ca="1" si="38"/>
        <v>0</v>
      </c>
      <c r="O41" s="19">
        <f t="shared" ca="1" si="38"/>
        <v>0</v>
      </c>
      <c r="P41" s="19">
        <f t="shared" ca="1" si="38"/>
        <v>0</v>
      </c>
      <c r="Q41" s="19">
        <f t="shared" ca="1" si="38"/>
        <v>0</v>
      </c>
      <c r="R41" s="19">
        <f t="shared" ca="1" si="38"/>
        <v>0</v>
      </c>
      <c r="S41" s="19">
        <f t="shared" ca="1" si="38"/>
        <v>0</v>
      </c>
      <c r="T41" s="19">
        <f t="shared" ca="1" si="38"/>
        <v>0</v>
      </c>
      <c r="U41" s="19">
        <f t="shared" ca="1" si="38"/>
        <v>0</v>
      </c>
      <c r="V41" s="19">
        <f t="shared" ca="1" si="38"/>
        <v>0</v>
      </c>
      <c r="W41" s="19">
        <f t="shared" ca="1" si="38"/>
        <v>0</v>
      </c>
      <c r="X41" s="19">
        <f t="shared" ca="1" si="38"/>
        <v>0</v>
      </c>
      <c r="Y41" s="19">
        <f t="shared" ca="1" si="38"/>
        <v>0</v>
      </c>
      <c r="Z41" s="19">
        <f t="shared" ca="1" si="38"/>
        <v>0.24249178531953544</v>
      </c>
      <c r="AA41" s="19">
        <f t="shared" ca="1" si="38"/>
        <v>0.24364802842056171</v>
      </c>
      <c r="AB41" s="19">
        <f t="shared" ca="1" si="38"/>
        <v>0.25085460308494112</v>
      </c>
      <c r="AC41" s="19">
        <f t="shared" ca="1" si="38"/>
        <v>0.25276078423094939</v>
      </c>
      <c r="AD41" s="19">
        <f t="shared" ca="1" si="38"/>
        <v>0.26301284095418964</v>
      </c>
      <c r="AE41" s="19">
        <f t="shared" ca="1" si="38"/>
        <v>0.2642176392477153</v>
      </c>
      <c r="AF41" s="19">
        <f t="shared" ca="1" si="38"/>
        <v>0.27312700145846108</v>
      </c>
      <c r="AG41" s="19">
        <f t="shared" ca="1" si="38"/>
        <v>0.2962151347913381</v>
      </c>
      <c r="AH41" s="19">
        <f t="shared" ca="1" si="38"/>
        <v>0.32899096609617268</v>
      </c>
      <c r="AI41" s="19">
        <f t="shared" ca="1" si="38"/>
        <v>0.33801180577078199</v>
      </c>
      <c r="AJ41" s="19">
        <f t="shared" ca="1" si="38"/>
        <v>0.37785232389897788</v>
      </c>
      <c r="AK41" s="19">
        <f t="shared" ca="1" si="38"/>
        <v>0.38261031890861236</v>
      </c>
      <c r="AL41" s="19">
        <f t="shared" ca="1" si="38"/>
        <v>0.41725533741404325</v>
      </c>
      <c r="AM41" s="19">
        <f t="shared" ca="1" si="38"/>
        <v>0.42014049712973017</v>
      </c>
      <c r="AN41" s="19">
        <f t="shared" ca="1" si="38"/>
        <v>0.4995872275272818</v>
      </c>
      <c r="AO41" s="19">
        <f t="shared" ca="1" si="38"/>
        <v>0.58531448193905544</v>
      </c>
      <c r="AP41" s="19">
        <f t="shared" ca="1" si="38"/>
        <v>0.67910063739236748</v>
      </c>
      <c r="AQ41" s="19">
        <f t="shared" ca="1" si="38"/>
        <v>0.83646827597952145</v>
      </c>
      <c r="AR41" s="19">
        <f t="shared" ca="1" si="38"/>
        <v>0.87145853962285458</v>
      </c>
      <c r="AS41" s="19">
        <f t="shared" ca="1" si="38"/>
        <v>0.97765030552112819</v>
      </c>
      <c r="AT41" s="19">
        <f t="shared" ca="1" si="38"/>
        <v>0.98439118798235292</v>
      </c>
      <c r="AU41" s="19">
        <f t="shared" ca="1" si="38"/>
        <v>1</v>
      </c>
      <c r="AV41" s="7"/>
    </row>
    <row r="42" spans="1:48" ht="12.75">
      <c r="A42" s="7" t="s">
        <v>41</v>
      </c>
      <c r="B42" s="19">
        <f t="shared" ref="B42:AU42" ca="1" si="39">IF(B302=0,0,SUM($B302:B302))</f>
        <v>0</v>
      </c>
      <c r="C42" s="19">
        <f t="shared" ca="1" si="39"/>
        <v>0</v>
      </c>
      <c r="D42" s="19">
        <f t="shared" ca="1" si="39"/>
        <v>0</v>
      </c>
      <c r="E42" s="19">
        <f t="shared" ca="1" si="39"/>
        <v>0</v>
      </c>
      <c r="F42" s="19">
        <f t="shared" ca="1" si="39"/>
        <v>0</v>
      </c>
      <c r="G42" s="19">
        <f t="shared" ca="1" si="39"/>
        <v>0</v>
      </c>
      <c r="H42" s="19">
        <f t="shared" ca="1" si="39"/>
        <v>0</v>
      </c>
      <c r="I42" s="19">
        <f t="shared" ca="1" si="39"/>
        <v>0</v>
      </c>
      <c r="J42" s="19">
        <f t="shared" ca="1" si="39"/>
        <v>0</v>
      </c>
      <c r="K42" s="19">
        <f t="shared" ca="1" si="39"/>
        <v>0</v>
      </c>
      <c r="L42" s="19">
        <f t="shared" ca="1" si="39"/>
        <v>0</v>
      </c>
      <c r="M42" s="19">
        <f t="shared" ca="1" si="39"/>
        <v>0</v>
      </c>
      <c r="N42" s="19">
        <f t="shared" ca="1" si="39"/>
        <v>0</v>
      </c>
      <c r="O42" s="19">
        <f t="shared" ca="1" si="39"/>
        <v>0</v>
      </c>
      <c r="P42" s="19">
        <f t="shared" ca="1" si="39"/>
        <v>0</v>
      </c>
      <c r="Q42" s="19">
        <f t="shared" ca="1" si="39"/>
        <v>0</v>
      </c>
      <c r="R42" s="19">
        <f t="shared" ca="1" si="39"/>
        <v>0</v>
      </c>
      <c r="S42" s="19">
        <f t="shared" ca="1" si="39"/>
        <v>0</v>
      </c>
      <c r="T42" s="19">
        <f t="shared" ca="1" si="39"/>
        <v>0</v>
      </c>
      <c r="U42" s="19">
        <f t="shared" ca="1" si="39"/>
        <v>0</v>
      </c>
      <c r="V42" s="19">
        <f t="shared" ca="1" si="39"/>
        <v>0</v>
      </c>
      <c r="W42" s="19">
        <f t="shared" ca="1" si="39"/>
        <v>0</v>
      </c>
      <c r="X42" s="19">
        <f t="shared" ca="1" si="39"/>
        <v>0</v>
      </c>
      <c r="Y42" s="19">
        <f t="shared" ca="1" si="39"/>
        <v>0</v>
      </c>
      <c r="Z42" s="19">
        <f t="shared" ca="1" si="39"/>
        <v>0.20795984515866331</v>
      </c>
      <c r="AA42" s="19">
        <f t="shared" ca="1" si="39"/>
        <v>0.20871534138044914</v>
      </c>
      <c r="AB42" s="19">
        <f t="shared" ca="1" si="39"/>
        <v>0.21682701852871597</v>
      </c>
      <c r="AC42" s="19">
        <f t="shared" ca="1" si="39"/>
        <v>0.21900666149652973</v>
      </c>
      <c r="AD42" s="19">
        <f t="shared" ca="1" si="39"/>
        <v>0.23072948405682656</v>
      </c>
      <c r="AE42" s="19">
        <f t="shared" ca="1" si="39"/>
        <v>0.23216010952104418</v>
      </c>
      <c r="AF42" s="19">
        <f t="shared" ca="1" si="39"/>
        <v>0.24209292624874487</v>
      </c>
      <c r="AG42" s="19">
        <f t="shared" ca="1" si="39"/>
        <v>0.25694313434934335</v>
      </c>
      <c r="AH42" s="19">
        <f t="shared" ca="1" si="39"/>
        <v>0.29442100489036388</v>
      </c>
      <c r="AI42" s="19">
        <f t="shared" ca="1" si="39"/>
        <v>0.30457480783483232</v>
      </c>
      <c r="AJ42" s="19">
        <f t="shared" ca="1" si="39"/>
        <v>0.35013086915357189</v>
      </c>
      <c r="AK42" s="19">
        <f t="shared" ca="1" si="39"/>
        <v>0.35543543431818175</v>
      </c>
      <c r="AL42" s="19">
        <f t="shared" ca="1" si="39"/>
        <v>0.37761995325723047</v>
      </c>
      <c r="AM42" s="19">
        <f t="shared" ca="1" si="39"/>
        <v>0.38093374758702181</v>
      </c>
      <c r="AN42" s="19">
        <f t="shared" ca="1" si="39"/>
        <v>0.4717779507150629</v>
      </c>
      <c r="AO42" s="19">
        <f t="shared" ca="1" si="39"/>
        <v>0.52691742646016215</v>
      </c>
      <c r="AP42" s="19">
        <f t="shared" ca="1" si="39"/>
        <v>0.63415819664623496</v>
      </c>
      <c r="AQ42" s="19">
        <f t="shared" ca="1" si="39"/>
        <v>0.81490520541923261</v>
      </c>
      <c r="AR42" s="19">
        <f t="shared" ca="1" si="39"/>
        <v>0.85491519201040678</v>
      </c>
      <c r="AS42" s="19">
        <f t="shared" ca="1" si="39"/>
        <v>0.974444005751672</v>
      </c>
      <c r="AT42" s="19">
        <f t="shared" ca="1" si="39"/>
        <v>0.98215193901091935</v>
      </c>
      <c r="AU42" s="19">
        <f t="shared" ca="1" si="39"/>
        <v>0.99999999999999989</v>
      </c>
      <c r="AV42" s="7"/>
    </row>
    <row r="43" spans="1:48" ht="12.75">
      <c r="A43" s="7" t="s">
        <v>42</v>
      </c>
      <c r="B43" s="19">
        <f t="shared" ref="B43:AU43" ca="1" si="40">IF(B303=0,0,SUM($B303:B303))</f>
        <v>0</v>
      </c>
      <c r="C43" s="19">
        <f t="shared" ca="1" si="40"/>
        <v>0</v>
      </c>
      <c r="D43" s="19">
        <f t="shared" ca="1" si="40"/>
        <v>0</v>
      </c>
      <c r="E43" s="19">
        <f t="shared" ca="1" si="40"/>
        <v>0</v>
      </c>
      <c r="F43" s="19">
        <f t="shared" ca="1" si="40"/>
        <v>0</v>
      </c>
      <c r="G43" s="19">
        <f t="shared" ca="1" si="40"/>
        <v>0</v>
      </c>
      <c r="H43" s="19">
        <f t="shared" ca="1" si="40"/>
        <v>0</v>
      </c>
      <c r="I43" s="19">
        <f t="shared" ca="1" si="40"/>
        <v>0</v>
      </c>
      <c r="J43" s="19">
        <f t="shared" ca="1" si="40"/>
        <v>0</v>
      </c>
      <c r="K43" s="19">
        <f t="shared" ca="1" si="40"/>
        <v>0</v>
      </c>
      <c r="L43" s="19">
        <f t="shared" ca="1" si="40"/>
        <v>0</v>
      </c>
      <c r="M43" s="19">
        <f t="shared" ca="1" si="40"/>
        <v>0</v>
      </c>
      <c r="N43" s="19">
        <f t="shared" ca="1" si="40"/>
        <v>0</v>
      </c>
      <c r="O43" s="19">
        <f t="shared" ca="1" si="40"/>
        <v>0</v>
      </c>
      <c r="P43" s="19">
        <f t="shared" ca="1" si="40"/>
        <v>0</v>
      </c>
      <c r="Q43" s="19">
        <f t="shared" ca="1" si="40"/>
        <v>0</v>
      </c>
      <c r="R43" s="19">
        <f t="shared" ca="1" si="40"/>
        <v>0</v>
      </c>
      <c r="S43" s="19">
        <f t="shared" ca="1" si="40"/>
        <v>0</v>
      </c>
      <c r="T43" s="19">
        <f t="shared" ca="1" si="40"/>
        <v>0</v>
      </c>
      <c r="U43" s="19">
        <f t="shared" ca="1" si="40"/>
        <v>0</v>
      </c>
      <c r="V43" s="19">
        <f t="shared" ca="1" si="40"/>
        <v>0</v>
      </c>
      <c r="W43" s="19">
        <f t="shared" ca="1" si="40"/>
        <v>0</v>
      </c>
      <c r="X43" s="19">
        <f t="shared" ca="1" si="40"/>
        <v>0</v>
      </c>
      <c r="Y43" s="19">
        <f t="shared" ca="1" si="40"/>
        <v>0</v>
      </c>
      <c r="Z43" s="19">
        <f t="shared" ca="1" si="40"/>
        <v>0.18581048099599418</v>
      </c>
      <c r="AA43" s="19">
        <f t="shared" ca="1" si="40"/>
        <v>0.18631675343137796</v>
      </c>
      <c r="AB43" s="19">
        <f t="shared" ca="1" si="40"/>
        <v>0.19183882545933298</v>
      </c>
      <c r="AC43" s="19">
        <f t="shared" ca="1" si="40"/>
        <v>0.19439491106649076</v>
      </c>
      <c r="AD43" s="19">
        <f t="shared" ca="1" si="40"/>
        <v>0.20836057703049818</v>
      </c>
      <c r="AE43" s="19">
        <f t="shared" ca="1" si="40"/>
        <v>0.21006491378473124</v>
      </c>
      <c r="AF43" s="19">
        <f t="shared" ca="1" si="40"/>
        <v>0.22235322770025884</v>
      </c>
      <c r="AG43" s="19">
        <f t="shared" ca="1" si="40"/>
        <v>0.23246259439012362</v>
      </c>
      <c r="AH43" s="19">
        <f t="shared" ca="1" si="40"/>
        <v>0.25757723063138788</v>
      </c>
      <c r="AI43" s="19">
        <f t="shared" ca="1" si="40"/>
        <v>0.26967368773098344</v>
      </c>
      <c r="AJ43" s="19">
        <f t="shared" ca="1" si="40"/>
        <v>0.32309766329723255</v>
      </c>
      <c r="AK43" s="19">
        <f t="shared" ca="1" si="40"/>
        <v>0.32966016854776364</v>
      </c>
      <c r="AL43" s="19">
        <f t="shared" ca="1" si="40"/>
        <v>0.34452643803689653</v>
      </c>
      <c r="AM43" s="19">
        <f t="shared" ca="1" si="40"/>
        <v>0.34673720535759417</v>
      </c>
      <c r="AN43" s="19">
        <f t="shared" ca="1" si="40"/>
        <v>0.4554451233928084</v>
      </c>
      <c r="AO43" s="19">
        <f t="shared" ca="1" si="40"/>
        <v>0.49223091602989716</v>
      </c>
      <c r="AP43" s="19">
        <f t="shared" ca="1" si="40"/>
        <v>0.56409500261155954</v>
      </c>
      <c r="AQ43" s="19">
        <f t="shared" ca="1" si="40"/>
        <v>0.77942303777831257</v>
      </c>
      <c r="AR43" s="19">
        <f t="shared" ca="1" si="40"/>
        <v>0.8273006369335727</v>
      </c>
      <c r="AS43" s="19">
        <f t="shared" ca="1" si="40"/>
        <v>0.96969803970909507</v>
      </c>
      <c r="AT43" s="19">
        <f t="shared" ca="1" si="40"/>
        <v>0.97873719775278922</v>
      </c>
      <c r="AU43" s="19">
        <f t="shared" ca="1" si="40"/>
        <v>0.99999999999999989</v>
      </c>
      <c r="AV43" s="7"/>
    </row>
    <row r="44" spans="1:48" ht="12.75">
      <c r="A44" s="7" t="s">
        <v>43</v>
      </c>
      <c r="B44" s="19">
        <f t="shared" ref="B44:AU44" ca="1" si="41">IF(B304=0,0,SUM($B304:B304))</f>
        <v>0</v>
      </c>
      <c r="C44" s="19">
        <f t="shared" ca="1" si="41"/>
        <v>0</v>
      </c>
      <c r="D44" s="19">
        <f t="shared" ca="1" si="41"/>
        <v>0</v>
      </c>
      <c r="E44" s="19">
        <f t="shared" ca="1" si="41"/>
        <v>0</v>
      </c>
      <c r="F44" s="19">
        <f t="shared" ca="1" si="41"/>
        <v>0</v>
      </c>
      <c r="G44" s="19">
        <f t="shared" ca="1" si="41"/>
        <v>0</v>
      </c>
      <c r="H44" s="19">
        <f t="shared" ca="1" si="41"/>
        <v>0</v>
      </c>
      <c r="I44" s="19">
        <f t="shared" ca="1" si="41"/>
        <v>0</v>
      </c>
      <c r="J44" s="19">
        <f t="shared" ca="1" si="41"/>
        <v>0</v>
      </c>
      <c r="K44" s="19">
        <f t="shared" ca="1" si="41"/>
        <v>0</v>
      </c>
      <c r="L44" s="19">
        <f t="shared" ca="1" si="41"/>
        <v>0</v>
      </c>
      <c r="M44" s="19">
        <f t="shared" ca="1" si="41"/>
        <v>0</v>
      </c>
      <c r="N44" s="19">
        <f t="shared" ca="1" si="41"/>
        <v>0</v>
      </c>
      <c r="O44" s="19">
        <f t="shared" ca="1" si="41"/>
        <v>0</v>
      </c>
      <c r="P44" s="19">
        <f t="shared" ca="1" si="41"/>
        <v>0</v>
      </c>
      <c r="Q44" s="19">
        <f t="shared" ca="1" si="41"/>
        <v>0</v>
      </c>
      <c r="R44" s="19">
        <f t="shared" ca="1" si="41"/>
        <v>0</v>
      </c>
      <c r="S44" s="19">
        <f t="shared" ca="1" si="41"/>
        <v>0</v>
      </c>
      <c r="T44" s="19">
        <f t="shared" ca="1" si="41"/>
        <v>0</v>
      </c>
      <c r="U44" s="19">
        <f t="shared" ca="1" si="41"/>
        <v>0</v>
      </c>
      <c r="V44" s="19">
        <f t="shared" ca="1" si="41"/>
        <v>0</v>
      </c>
      <c r="W44" s="19">
        <f t="shared" ca="1" si="41"/>
        <v>0</v>
      </c>
      <c r="X44" s="19">
        <f t="shared" ca="1" si="41"/>
        <v>0</v>
      </c>
      <c r="Y44" s="19">
        <f t="shared" ca="1" si="41"/>
        <v>0</v>
      </c>
      <c r="Z44" s="19">
        <f t="shared" ca="1" si="41"/>
        <v>0.19029345025995484</v>
      </c>
      <c r="AA44" s="19">
        <f t="shared" ca="1" si="41"/>
        <v>0.19068231554886755</v>
      </c>
      <c r="AB44" s="19">
        <f t="shared" ca="1" si="41"/>
        <v>0.19492379105586358</v>
      </c>
      <c r="AC44" s="19">
        <f t="shared" ca="1" si="41"/>
        <v>0.19691827119390981</v>
      </c>
      <c r="AD44" s="19">
        <f t="shared" ca="1" si="41"/>
        <v>0.2156904462387785</v>
      </c>
      <c r="AE44" s="19">
        <f t="shared" ca="1" si="41"/>
        <v>0.21801772164060657</v>
      </c>
      <c r="AF44" s="19">
        <f t="shared" ca="1" si="41"/>
        <v>0.23479743998823896</v>
      </c>
      <c r="AG44" s="19">
        <f t="shared" ca="1" si="41"/>
        <v>0.24256239325020904</v>
      </c>
      <c r="AH44" s="19">
        <f t="shared" ca="1" si="41"/>
        <v>0.26215901513845458</v>
      </c>
      <c r="AI44" s="19">
        <f t="shared" ca="1" si="41"/>
        <v>0.27145024246211608</v>
      </c>
      <c r="AJ44" s="19">
        <f t="shared" ca="1" si="41"/>
        <v>0.34440079281220992</v>
      </c>
      <c r="AK44" s="19">
        <f t="shared" ca="1" si="41"/>
        <v>0.35336190745460405</v>
      </c>
      <c r="AL44" s="19">
        <f t="shared" ca="1" si="41"/>
        <v>0.36496186292553517</v>
      </c>
      <c r="AM44" s="19">
        <f t="shared" ca="1" si="41"/>
        <v>0.36665994208765701</v>
      </c>
      <c r="AN44" s="19">
        <f t="shared" ca="1" si="41"/>
        <v>0.44978684014897236</v>
      </c>
      <c r="AO44" s="19">
        <f t="shared" ca="1" si="41"/>
        <v>0.4780418208311833</v>
      </c>
      <c r="AP44" s="19">
        <f t="shared" ca="1" si="41"/>
        <v>0.53299493471207149</v>
      </c>
      <c r="AQ44" s="19">
        <f t="shared" ca="1" si="41"/>
        <v>0.69838730600056875</v>
      </c>
      <c r="AR44" s="19">
        <f t="shared" ca="1" si="41"/>
        <v>0.76376426776348072</v>
      </c>
      <c r="AS44" s="19">
        <f t="shared" ca="1" si="41"/>
        <v>0.95907627237316784</v>
      </c>
      <c r="AT44" s="19">
        <f t="shared" ca="1" si="41"/>
        <v>0.97141926158353198</v>
      </c>
      <c r="AU44" s="19">
        <f t="shared" ca="1" si="41"/>
        <v>0.99999999999999989</v>
      </c>
      <c r="AV44" s="7"/>
    </row>
    <row r="45" spans="1:48" ht="12.75">
      <c r="A45" s="7" t="s">
        <v>44</v>
      </c>
      <c r="B45" s="19">
        <f t="shared" ref="B45:AU45" ca="1" si="42">IF(B305=0,0,SUM($B305:B305))</f>
        <v>0</v>
      </c>
      <c r="C45" s="19">
        <f t="shared" ca="1" si="42"/>
        <v>0</v>
      </c>
      <c r="D45" s="19">
        <f t="shared" ca="1" si="42"/>
        <v>0</v>
      </c>
      <c r="E45" s="19">
        <f t="shared" ca="1" si="42"/>
        <v>0</v>
      </c>
      <c r="F45" s="19">
        <f t="shared" ca="1" si="42"/>
        <v>0</v>
      </c>
      <c r="G45" s="19">
        <f t="shared" ca="1" si="42"/>
        <v>0</v>
      </c>
      <c r="H45" s="19">
        <f t="shared" ca="1" si="42"/>
        <v>0</v>
      </c>
      <c r="I45" s="19">
        <f t="shared" ca="1" si="42"/>
        <v>0</v>
      </c>
      <c r="J45" s="19">
        <f t="shared" ca="1" si="42"/>
        <v>0</v>
      </c>
      <c r="K45" s="19">
        <f t="shared" ca="1" si="42"/>
        <v>0</v>
      </c>
      <c r="L45" s="19">
        <f t="shared" ca="1" si="42"/>
        <v>0</v>
      </c>
      <c r="M45" s="19">
        <f t="shared" ca="1" si="42"/>
        <v>0</v>
      </c>
      <c r="N45" s="19">
        <f t="shared" ca="1" si="42"/>
        <v>0</v>
      </c>
      <c r="O45" s="19">
        <f t="shared" ca="1" si="42"/>
        <v>0</v>
      </c>
      <c r="P45" s="19">
        <f t="shared" ca="1" si="42"/>
        <v>0</v>
      </c>
      <c r="Q45" s="19">
        <f t="shared" ca="1" si="42"/>
        <v>0</v>
      </c>
      <c r="R45" s="19">
        <f t="shared" ca="1" si="42"/>
        <v>0</v>
      </c>
      <c r="S45" s="19">
        <f t="shared" ca="1" si="42"/>
        <v>0</v>
      </c>
      <c r="T45" s="19">
        <f t="shared" ca="1" si="42"/>
        <v>0</v>
      </c>
      <c r="U45" s="19">
        <f t="shared" ca="1" si="42"/>
        <v>0</v>
      </c>
      <c r="V45" s="19">
        <f t="shared" ca="1" si="42"/>
        <v>0</v>
      </c>
      <c r="W45" s="19">
        <f t="shared" ca="1" si="42"/>
        <v>0</v>
      </c>
      <c r="X45" s="19">
        <f t="shared" ca="1" si="42"/>
        <v>0</v>
      </c>
      <c r="Y45" s="19">
        <f t="shared" ca="1" si="42"/>
        <v>0</v>
      </c>
      <c r="Z45" s="19">
        <f t="shared" ca="1" si="42"/>
        <v>0.19990820517959548</v>
      </c>
      <c r="AA45" s="19">
        <f t="shared" ca="1" si="42"/>
        <v>0.20020324239832291</v>
      </c>
      <c r="AB45" s="19">
        <f t="shared" ca="1" si="42"/>
        <v>0.20354507742243366</v>
      </c>
      <c r="AC45" s="19">
        <f t="shared" ca="1" si="42"/>
        <v>0.20511651725963709</v>
      </c>
      <c r="AD45" s="19">
        <f t="shared" ca="1" si="42"/>
        <v>0.22014177957012362</v>
      </c>
      <c r="AE45" s="19">
        <f t="shared" ca="1" si="42"/>
        <v>0.22335066248423366</v>
      </c>
      <c r="AF45" s="19">
        <f t="shared" ca="1" si="42"/>
        <v>0.24685403494196115</v>
      </c>
      <c r="AG45" s="19">
        <f t="shared" ca="1" si="42"/>
        <v>0.25297199854416352</v>
      </c>
      <c r="AH45" s="19">
        <f t="shared" ca="1" si="42"/>
        <v>0.26841206822566349</v>
      </c>
      <c r="AI45" s="19">
        <f t="shared" ca="1" si="42"/>
        <v>0.27584877321007256</v>
      </c>
      <c r="AJ45" s="19">
        <f t="shared" ca="1" si="42"/>
        <v>0.33332610716755617</v>
      </c>
      <c r="AK45" s="19">
        <f t="shared" ca="1" si="42"/>
        <v>0.34587795164510682</v>
      </c>
      <c r="AL45" s="19">
        <f t="shared" ca="1" si="42"/>
        <v>0.35501749221464263</v>
      </c>
      <c r="AM45" s="19">
        <f t="shared" ca="1" si="42"/>
        <v>0.35637663598854569</v>
      </c>
      <c r="AN45" s="19">
        <f t="shared" ca="1" si="42"/>
        <v>0.42187185785857201</v>
      </c>
      <c r="AO45" s="19">
        <f t="shared" ca="1" si="42"/>
        <v>0.44448716457253729</v>
      </c>
      <c r="AP45" s="19">
        <f t="shared" ca="1" si="42"/>
        <v>0.48778441816935514</v>
      </c>
      <c r="AQ45" s="19">
        <f t="shared" ca="1" si="42"/>
        <v>0.61751698680814449</v>
      </c>
      <c r="AR45" s="19">
        <f t="shared" ca="1" si="42"/>
        <v>0.6690271323291741</v>
      </c>
      <c r="AS45" s="19">
        <f t="shared" ca="1" si="42"/>
        <v>0.94260090125090223</v>
      </c>
      <c r="AT45" s="19">
        <f t="shared" ca="1" si="42"/>
        <v>0.95996692398511496</v>
      </c>
      <c r="AU45" s="19">
        <f t="shared" ca="1" si="42"/>
        <v>0.99999999999999978</v>
      </c>
      <c r="AV45" s="7"/>
    </row>
    <row r="46" spans="1:48" ht="12.75">
      <c r="A46" s="7" t="s">
        <v>45</v>
      </c>
      <c r="B46" s="19">
        <f t="shared" ref="B46:AU46" ca="1" si="43">IF(B306=0,0,SUM($B306:B306))</f>
        <v>0</v>
      </c>
      <c r="C46" s="19">
        <f t="shared" ca="1" si="43"/>
        <v>0</v>
      </c>
      <c r="D46" s="19">
        <f t="shared" ca="1" si="43"/>
        <v>0</v>
      </c>
      <c r="E46" s="19">
        <f t="shared" ca="1" si="43"/>
        <v>0</v>
      </c>
      <c r="F46" s="19">
        <f t="shared" ca="1" si="43"/>
        <v>0</v>
      </c>
      <c r="G46" s="19">
        <f t="shared" ca="1" si="43"/>
        <v>0</v>
      </c>
      <c r="H46" s="19">
        <f t="shared" ca="1" si="43"/>
        <v>0</v>
      </c>
      <c r="I46" s="19">
        <f t="shared" ca="1" si="43"/>
        <v>0</v>
      </c>
      <c r="J46" s="19">
        <f t="shared" ca="1" si="43"/>
        <v>0</v>
      </c>
      <c r="K46" s="19">
        <f t="shared" ca="1" si="43"/>
        <v>0</v>
      </c>
      <c r="L46" s="19">
        <f t="shared" ca="1" si="43"/>
        <v>0</v>
      </c>
      <c r="M46" s="19">
        <f t="shared" ca="1" si="43"/>
        <v>0</v>
      </c>
      <c r="N46" s="19">
        <f t="shared" ca="1" si="43"/>
        <v>0</v>
      </c>
      <c r="O46" s="19">
        <f t="shared" ca="1" si="43"/>
        <v>0</v>
      </c>
      <c r="P46" s="19">
        <f t="shared" ca="1" si="43"/>
        <v>0</v>
      </c>
      <c r="Q46" s="19">
        <f t="shared" ca="1" si="43"/>
        <v>0</v>
      </c>
      <c r="R46" s="19">
        <f t="shared" ca="1" si="43"/>
        <v>0</v>
      </c>
      <c r="S46" s="19">
        <f t="shared" ca="1" si="43"/>
        <v>0</v>
      </c>
      <c r="T46" s="19">
        <f t="shared" ca="1" si="43"/>
        <v>0</v>
      </c>
      <c r="U46" s="19">
        <f t="shared" ca="1" si="43"/>
        <v>0</v>
      </c>
      <c r="V46" s="19">
        <f t="shared" ca="1" si="43"/>
        <v>0</v>
      </c>
      <c r="W46" s="19">
        <f t="shared" ca="1" si="43"/>
        <v>0</v>
      </c>
      <c r="X46" s="19">
        <f t="shared" ca="1" si="43"/>
        <v>0</v>
      </c>
      <c r="Y46" s="19">
        <f t="shared" ca="1" si="43"/>
        <v>0</v>
      </c>
      <c r="Z46" s="19">
        <f t="shared" ca="1" si="43"/>
        <v>0.23365553835614819</v>
      </c>
      <c r="AA46" s="19">
        <f t="shared" ca="1" si="43"/>
        <v>0.233920802721687</v>
      </c>
      <c r="AB46" s="19">
        <f t="shared" ca="1" si="43"/>
        <v>0.2367417912049897</v>
      </c>
      <c r="AC46" s="19">
        <f t="shared" ca="1" si="43"/>
        <v>0.23811933203989263</v>
      </c>
      <c r="AD46" s="19">
        <f t="shared" ca="1" si="43"/>
        <v>0.25129063640535776</v>
      </c>
      <c r="AE46" s="19">
        <f t="shared" ca="1" si="43"/>
        <v>0.25414822706953621</v>
      </c>
      <c r="AF46" s="19">
        <f t="shared" ca="1" si="43"/>
        <v>0.29020401200376883</v>
      </c>
      <c r="AG46" s="19">
        <f t="shared" ca="1" si="43"/>
        <v>0.29536845152234459</v>
      </c>
      <c r="AH46" s="19">
        <f t="shared" ca="1" si="43"/>
        <v>0.30890338043051357</v>
      </c>
      <c r="AI46" s="19">
        <f t="shared" ca="1" si="43"/>
        <v>0.31542247492628556</v>
      </c>
      <c r="AJ46" s="19">
        <f t="shared" ca="1" si="43"/>
        <v>0.36660748145816968</v>
      </c>
      <c r="AK46" s="19">
        <f t="shared" ca="1" si="43"/>
        <v>0.38586287154418714</v>
      </c>
      <c r="AL46" s="19">
        <f t="shared" ca="1" si="43"/>
        <v>0.39387468978165352</v>
      </c>
      <c r="AM46" s="19">
        <f t="shared" ca="1" si="43"/>
        <v>0.39506612963492049</v>
      </c>
      <c r="AN46" s="19">
        <f t="shared" ca="1" si="43"/>
        <v>0.45339126631756949</v>
      </c>
      <c r="AO46" s="19">
        <f t="shared" ca="1" si="43"/>
        <v>0.47321608414055616</v>
      </c>
      <c r="AP46" s="19">
        <f t="shared" ca="1" si="43"/>
        <v>0.51177337369412312</v>
      </c>
      <c r="AQ46" s="19">
        <f t="shared" ca="1" si="43"/>
        <v>0.62549831987775883</v>
      </c>
      <c r="AR46" s="19">
        <f t="shared" ca="1" si="43"/>
        <v>0.67045197402887913</v>
      </c>
      <c r="AS46" s="19">
        <f t="shared" ca="1" si="43"/>
        <v>0.91026964259368359</v>
      </c>
      <c r="AT46" s="19">
        <f t="shared" ca="1" si="43"/>
        <v>0.93733317999691146</v>
      </c>
      <c r="AU46" s="19">
        <f t="shared" ca="1" si="43"/>
        <v>0.99999999999999989</v>
      </c>
      <c r="AV46" s="7"/>
    </row>
    <row r="47" spans="1:48" ht="12.75">
      <c r="A47" s="7" t="s">
        <v>46</v>
      </c>
      <c r="B47" s="19">
        <f t="shared" ref="B47:AU47" ca="1" si="44">IF(B307=0,0,SUM($B307:B307))</f>
        <v>0</v>
      </c>
      <c r="C47" s="19">
        <f t="shared" ca="1" si="44"/>
        <v>0</v>
      </c>
      <c r="D47" s="19">
        <f t="shared" ca="1" si="44"/>
        <v>0</v>
      </c>
      <c r="E47" s="19">
        <f t="shared" ca="1" si="44"/>
        <v>0</v>
      </c>
      <c r="F47" s="19">
        <f t="shared" ca="1" si="44"/>
        <v>0</v>
      </c>
      <c r="G47" s="19">
        <f t="shared" ca="1" si="44"/>
        <v>0</v>
      </c>
      <c r="H47" s="19">
        <f t="shared" ca="1" si="44"/>
        <v>0</v>
      </c>
      <c r="I47" s="19">
        <f t="shared" ca="1" si="44"/>
        <v>0</v>
      </c>
      <c r="J47" s="19">
        <f t="shared" ca="1" si="44"/>
        <v>0</v>
      </c>
      <c r="K47" s="19">
        <f t="shared" ca="1" si="44"/>
        <v>0</v>
      </c>
      <c r="L47" s="19">
        <f t="shared" ca="1" si="44"/>
        <v>0</v>
      </c>
      <c r="M47" s="19">
        <f t="shared" ca="1" si="44"/>
        <v>0</v>
      </c>
      <c r="N47" s="19">
        <f t="shared" ca="1" si="44"/>
        <v>0</v>
      </c>
      <c r="O47" s="19">
        <f t="shared" ca="1" si="44"/>
        <v>0</v>
      </c>
      <c r="P47" s="19">
        <f t="shared" ca="1" si="44"/>
        <v>0</v>
      </c>
      <c r="Q47" s="19">
        <f t="shared" ca="1" si="44"/>
        <v>0</v>
      </c>
      <c r="R47" s="19">
        <f t="shared" ca="1" si="44"/>
        <v>0</v>
      </c>
      <c r="S47" s="19">
        <f t="shared" ca="1" si="44"/>
        <v>0</v>
      </c>
      <c r="T47" s="19">
        <f t="shared" ca="1" si="44"/>
        <v>0</v>
      </c>
      <c r="U47" s="19">
        <f t="shared" ca="1" si="44"/>
        <v>0</v>
      </c>
      <c r="V47" s="19">
        <f t="shared" ca="1" si="44"/>
        <v>0</v>
      </c>
      <c r="W47" s="19">
        <f t="shared" ca="1" si="44"/>
        <v>0</v>
      </c>
      <c r="X47" s="19">
        <f t="shared" ca="1" si="44"/>
        <v>0</v>
      </c>
      <c r="Y47" s="19">
        <f t="shared" ca="1" si="44"/>
        <v>0</v>
      </c>
      <c r="Z47" s="19">
        <f t="shared" ca="1" si="44"/>
        <v>0.2762824648719629</v>
      </c>
      <c r="AA47" s="19">
        <f t="shared" ca="1" si="44"/>
        <v>0.276533391148376</v>
      </c>
      <c r="AB47" s="19">
        <f t="shared" ca="1" si="44"/>
        <v>0.27909926442235999</v>
      </c>
      <c r="AC47" s="19">
        <f t="shared" ca="1" si="44"/>
        <v>0.28027565780042668</v>
      </c>
      <c r="AD47" s="19">
        <f t="shared" ca="1" si="44"/>
        <v>0.29195631534423427</v>
      </c>
      <c r="AE47" s="19">
        <f t="shared" ca="1" si="44"/>
        <v>0.29449050155863593</v>
      </c>
      <c r="AF47" s="19">
        <f t="shared" ca="1" si="44"/>
        <v>0.32697325868004073</v>
      </c>
      <c r="AG47" s="19">
        <f t="shared" ca="1" si="44"/>
        <v>0.33167065372941934</v>
      </c>
      <c r="AH47" s="19">
        <f t="shared" ca="1" si="44"/>
        <v>0.34322922269285411</v>
      </c>
      <c r="AI47" s="19">
        <f t="shared" ca="1" si="44"/>
        <v>0.34901052636544178</v>
      </c>
      <c r="AJ47" s="19">
        <f t="shared" ca="1" si="44"/>
        <v>0.39440273021156247</v>
      </c>
      <c r="AK47" s="19">
        <f t="shared" ca="1" si="44"/>
        <v>0.41174996479771542</v>
      </c>
      <c r="AL47" s="19">
        <f t="shared" ca="1" si="44"/>
        <v>0.41859190347715453</v>
      </c>
      <c r="AM47" s="19">
        <f t="shared" ca="1" si="44"/>
        <v>0.41964850353162941</v>
      </c>
      <c r="AN47" s="19">
        <f t="shared" ca="1" si="44"/>
        <v>0.47137276172826503</v>
      </c>
      <c r="AO47" s="19">
        <f t="shared" ca="1" si="44"/>
        <v>0.48895392919910746</v>
      </c>
      <c r="AP47" s="19">
        <f t="shared" ca="1" si="44"/>
        <v>0.52314754302778166</v>
      </c>
      <c r="AQ47" s="19">
        <f t="shared" ca="1" si="44"/>
        <v>0.6256026639540373</v>
      </c>
      <c r="AR47" s="19">
        <f t="shared" ca="1" si="44"/>
        <v>0.66546874136841772</v>
      </c>
      <c r="AS47" s="19">
        <f t="shared" ca="1" si="44"/>
        <v>0.87720009914384467</v>
      </c>
      <c r="AT47" s="19">
        <f t="shared" ca="1" si="44"/>
        <v>0.90120075265239097</v>
      </c>
      <c r="AU47" s="19">
        <f t="shared" ca="1" si="44"/>
        <v>1</v>
      </c>
      <c r="AV47" s="7"/>
    </row>
    <row r="48" spans="1:48" ht="12.75">
      <c r="A48" s="19"/>
      <c r="B48" s="19"/>
      <c r="C48" s="19"/>
      <c r="D48" s="19"/>
      <c r="E48" s="19"/>
      <c r="F48" s="19"/>
      <c r="G48" s="19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:48" ht="12.75">
      <c r="A49" s="19"/>
      <c r="B49" s="19"/>
      <c r="C49" s="19"/>
      <c r="D49" s="19"/>
      <c r="E49" s="19"/>
      <c r="F49" s="19"/>
      <c r="G49" s="19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:48" ht="12.75">
      <c r="A50" s="19"/>
      <c r="B50" s="19"/>
      <c r="C50" s="19"/>
      <c r="D50" s="19"/>
      <c r="E50" s="19"/>
      <c r="F50" s="19"/>
      <c r="G50" s="19"/>
      <c r="H50" s="1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:48" ht="12.75">
      <c r="A51" s="19" t="s">
        <v>47</v>
      </c>
      <c r="B51" s="19" t="s">
        <v>26</v>
      </c>
      <c r="C51" s="19" t="s">
        <v>27</v>
      </c>
      <c r="D51" s="19" t="s">
        <v>28</v>
      </c>
      <c r="E51" s="19" t="s">
        <v>29</v>
      </c>
      <c r="F51" s="19" t="s">
        <v>30</v>
      </c>
      <c r="G51" s="19" t="s">
        <v>31</v>
      </c>
      <c r="H51" s="1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:48" ht="12.75">
      <c r="A52" s="19" t="s">
        <v>48</v>
      </c>
      <c r="B52" s="19" t="s">
        <v>32</v>
      </c>
      <c r="C52" s="19" t="s">
        <v>33</v>
      </c>
      <c r="D52" s="19" t="s">
        <v>34</v>
      </c>
      <c r="E52" s="19" t="s">
        <v>35</v>
      </c>
      <c r="F52" s="19"/>
      <c r="G52" s="19" t="s">
        <v>36</v>
      </c>
      <c r="H52" s="1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:48" ht="12.75">
      <c r="A53" s="19" t="s">
        <v>49</v>
      </c>
      <c r="B53" s="19" t="s">
        <v>37</v>
      </c>
      <c r="C53" s="19" t="s">
        <v>38</v>
      </c>
      <c r="D53" s="19" t="s">
        <v>39</v>
      </c>
      <c r="E53" s="19"/>
      <c r="F53" s="19"/>
      <c r="G53" s="19"/>
      <c r="H53" s="1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:48" ht="12.75">
      <c r="A54" s="19" t="s">
        <v>50</v>
      </c>
      <c r="B54" s="19" t="s">
        <v>40</v>
      </c>
      <c r="C54" s="19" t="s">
        <v>41</v>
      </c>
      <c r="D54" s="19" t="s">
        <v>42</v>
      </c>
      <c r="E54" s="19" t="s">
        <v>43</v>
      </c>
      <c r="F54" s="19" t="s">
        <v>44</v>
      </c>
      <c r="G54" s="19" t="s">
        <v>45</v>
      </c>
      <c r="H54" s="19" t="s">
        <v>46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1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:48" ht="12.7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9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:48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:48" ht="12.75">
      <c r="A57" s="7"/>
      <c r="B57" s="7">
        <v>6.25E-2</v>
      </c>
      <c r="C57" s="7">
        <v>0.125</v>
      </c>
      <c r="D57" s="7">
        <v>0.1875</v>
      </c>
      <c r="E57" s="7">
        <v>0.25</v>
      </c>
      <c r="F57" s="7">
        <v>0.3125</v>
      </c>
      <c r="G57" s="7">
        <v>0.375</v>
      </c>
      <c r="H57" s="7">
        <v>0.4375</v>
      </c>
      <c r="I57" s="7">
        <v>0.5</v>
      </c>
      <c r="J57" s="7">
        <v>0.5625</v>
      </c>
      <c r="K57" s="7">
        <v>0.625</v>
      </c>
      <c r="L57" s="7">
        <v>0.6875</v>
      </c>
      <c r="M57" s="7">
        <v>0.75</v>
      </c>
      <c r="N57" s="7">
        <v>0.8125</v>
      </c>
      <c r="O57" s="7">
        <v>0.875</v>
      </c>
      <c r="P57" s="7">
        <v>0.9375</v>
      </c>
      <c r="Q57" s="7">
        <v>1</v>
      </c>
      <c r="R57" s="7"/>
      <c r="S57" s="7"/>
      <c r="T57" s="7"/>
      <c r="U57" s="7"/>
      <c r="V57" s="7">
        <v>0.14285714285714285</v>
      </c>
      <c r="W57" s="7">
        <v>0.2857142857142857</v>
      </c>
      <c r="X57" s="7">
        <v>0.42857142857142855</v>
      </c>
      <c r="Y57" s="7">
        <v>0.5714285714285714</v>
      </c>
      <c r="Z57" s="7">
        <v>0.7142857142857143</v>
      </c>
      <c r="AA57" s="19">
        <v>0.8571428571428571</v>
      </c>
      <c r="AB57" s="7">
        <v>1</v>
      </c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:48" ht="12.75">
      <c r="A58" s="7"/>
      <c r="B58" s="7">
        <v>1</v>
      </c>
      <c r="C58" s="7">
        <v>0.9375</v>
      </c>
      <c r="D58" s="7">
        <v>0.875</v>
      </c>
      <c r="E58" s="7">
        <v>0.8125</v>
      </c>
      <c r="F58" s="7">
        <v>0.75</v>
      </c>
      <c r="G58" s="7">
        <v>0.6875</v>
      </c>
      <c r="H58" s="7">
        <v>0.625</v>
      </c>
      <c r="I58" s="7">
        <v>0.5625</v>
      </c>
      <c r="J58" s="7">
        <v>0.5</v>
      </c>
      <c r="K58" s="7">
        <v>0.4375</v>
      </c>
      <c r="L58" s="7">
        <v>0.375</v>
      </c>
      <c r="M58" s="7">
        <v>0.3125</v>
      </c>
      <c r="N58" s="7">
        <v>0.25</v>
      </c>
      <c r="O58" s="7">
        <v>0.1875</v>
      </c>
      <c r="P58" s="7">
        <v>0.125</v>
      </c>
      <c r="Q58" s="7">
        <v>6.25E-2</v>
      </c>
      <c r="R58" s="7"/>
      <c r="S58" s="7"/>
      <c r="T58" s="7"/>
      <c r="U58" s="7"/>
      <c r="V58" s="7">
        <v>1</v>
      </c>
      <c r="W58" s="7">
        <v>0.8571428571428571</v>
      </c>
      <c r="X58" s="7">
        <v>0.7142857142857143</v>
      </c>
      <c r="Y58" s="7">
        <v>0.5714285714285714</v>
      </c>
      <c r="Z58" s="7">
        <v>0.42857142857142855</v>
      </c>
      <c r="AA58" s="7">
        <v>0.2857142857142857</v>
      </c>
      <c r="AB58" s="7">
        <v>0.14285714285714285</v>
      </c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:48" ht="12.75">
      <c r="A59" s="19"/>
      <c r="B59" s="23" t="s">
        <v>51</v>
      </c>
      <c r="C59" s="22"/>
      <c r="D59" s="23" t="s">
        <v>52</v>
      </c>
      <c r="E59" s="22"/>
      <c r="F59" s="23" t="s">
        <v>53</v>
      </c>
      <c r="G59" s="22"/>
      <c r="H59" s="23" t="s">
        <v>54</v>
      </c>
      <c r="I59" s="22"/>
      <c r="J59" s="23" t="s">
        <v>55</v>
      </c>
      <c r="K59" s="22"/>
      <c r="L59" s="23" t="s">
        <v>56</v>
      </c>
      <c r="M59" s="22"/>
      <c r="N59" s="23" t="s">
        <v>57</v>
      </c>
      <c r="O59" s="22"/>
      <c r="P59" s="23" t="s">
        <v>58</v>
      </c>
      <c r="Q59" s="22"/>
      <c r="R59" s="7"/>
      <c r="S59" s="7"/>
      <c r="T59" s="7"/>
      <c r="U59" s="19" t="s">
        <v>47</v>
      </c>
      <c r="V59" s="19" t="s">
        <v>26</v>
      </c>
      <c r="W59" s="19" t="s">
        <v>27</v>
      </c>
      <c r="X59" s="19" t="s">
        <v>28</v>
      </c>
      <c r="Y59" s="19" t="s">
        <v>29</v>
      </c>
      <c r="Z59" s="19" t="s">
        <v>30</v>
      </c>
      <c r="AA59" s="19" t="s">
        <v>31</v>
      </c>
      <c r="AB59" s="19"/>
      <c r="AC59" s="7">
        <f>1/4</f>
        <v>0.25</v>
      </c>
      <c r="AD59" s="7">
        <f>4/4</f>
        <v>1</v>
      </c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:48" ht="12.75">
      <c r="A60" s="19" t="s">
        <v>59</v>
      </c>
      <c r="B60" s="19" t="s">
        <v>1</v>
      </c>
      <c r="C60" s="19" t="s">
        <v>2</v>
      </c>
      <c r="D60" s="19"/>
      <c r="E60" s="19"/>
      <c r="F60" s="19"/>
      <c r="G60" s="19"/>
      <c r="H60" s="9" t="s">
        <v>9</v>
      </c>
      <c r="I60" s="19" t="s">
        <v>12</v>
      </c>
      <c r="J60" s="19"/>
      <c r="K60" s="19"/>
      <c r="L60" s="19"/>
      <c r="M60" s="19"/>
      <c r="N60" s="19" t="s">
        <v>21</v>
      </c>
      <c r="O60" s="19" t="s">
        <v>22</v>
      </c>
      <c r="P60" s="19"/>
      <c r="Q60" s="19"/>
      <c r="R60" s="7">
        <v>0.16666666666666666</v>
      </c>
      <c r="S60" s="7">
        <v>1</v>
      </c>
      <c r="T60" s="7"/>
      <c r="U60" s="19" t="s">
        <v>48</v>
      </c>
      <c r="V60" s="19" t="s">
        <v>32</v>
      </c>
      <c r="W60" s="19" t="s">
        <v>33</v>
      </c>
      <c r="X60" s="19" t="s">
        <v>34</v>
      </c>
      <c r="Y60" s="19" t="s">
        <v>35</v>
      </c>
      <c r="Z60" s="19"/>
      <c r="AA60" s="19" t="s">
        <v>36</v>
      </c>
      <c r="AB60" s="19"/>
      <c r="AC60" s="7">
        <f>2/4</f>
        <v>0.5</v>
      </c>
      <c r="AD60" s="7">
        <f>3/4</f>
        <v>0.75</v>
      </c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:48" ht="12.75">
      <c r="A61" s="19" t="s">
        <v>60</v>
      </c>
      <c r="B61" s="19"/>
      <c r="C61" s="19" t="s">
        <v>3</v>
      </c>
      <c r="D61" s="19"/>
      <c r="E61" s="19"/>
      <c r="F61" s="19"/>
      <c r="G61" s="19"/>
      <c r="H61" s="19"/>
      <c r="I61" s="19" t="s">
        <v>13</v>
      </c>
      <c r="J61" s="19"/>
      <c r="K61" s="19"/>
      <c r="L61" s="19"/>
      <c r="M61" s="19"/>
      <c r="N61" s="19"/>
      <c r="O61" s="19" t="s">
        <v>23</v>
      </c>
      <c r="P61" s="19"/>
      <c r="Q61" s="19"/>
      <c r="R61" s="7">
        <v>0.33333333333333331</v>
      </c>
      <c r="S61" s="7">
        <v>0.83333333333333337</v>
      </c>
      <c r="T61" s="7"/>
      <c r="U61" s="19" t="s">
        <v>49</v>
      </c>
      <c r="V61" s="19" t="s">
        <v>37</v>
      </c>
      <c r="W61" s="19" t="s">
        <v>38</v>
      </c>
      <c r="X61" s="19" t="s">
        <v>39</v>
      </c>
      <c r="Y61" s="19"/>
      <c r="Z61" s="19"/>
      <c r="AA61" s="19"/>
      <c r="AB61" s="19"/>
      <c r="AC61" s="7">
        <f>3/4</f>
        <v>0.75</v>
      </c>
      <c r="AD61" s="7">
        <f>2/4</f>
        <v>0.5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:48" ht="13.5">
      <c r="A62" s="19" t="s">
        <v>61</v>
      </c>
      <c r="B62" s="19"/>
      <c r="C62" s="19"/>
      <c r="D62" s="19" t="s">
        <v>5</v>
      </c>
      <c r="E62" s="19" t="s">
        <v>6</v>
      </c>
      <c r="F62" s="19" t="s">
        <v>7</v>
      </c>
      <c r="G62" s="19" t="s">
        <v>8</v>
      </c>
      <c r="H62" s="19" t="s">
        <v>10</v>
      </c>
      <c r="I62" s="19" t="s">
        <v>14</v>
      </c>
      <c r="J62" s="19" t="s">
        <v>18</v>
      </c>
      <c r="K62" s="10" t="s">
        <v>19</v>
      </c>
      <c r="L62" s="19"/>
      <c r="M62" s="19"/>
      <c r="N62" s="19"/>
      <c r="O62" s="19"/>
      <c r="P62" s="19" t="s">
        <v>24</v>
      </c>
      <c r="Q62" s="19"/>
      <c r="R62" s="7">
        <v>0.5</v>
      </c>
      <c r="S62" s="7">
        <v>0.66666666666666663</v>
      </c>
      <c r="T62" s="7"/>
      <c r="U62" s="19" t="s">
        <v>50</v>
      </c>
      <c r="V62" s="19" t="s">
        <v>40</v>
      </c>
      <c r="W62" s="19" t="s">
        <v>41</v>
      </c>
      <c r="X62" s="19" t="s">
        <v>42</v>
      </c>
      <c r="Y62" s="19" t="s">
        <v>43</v>
      </c>
      <c r="Z62" s="19" t="s">
        <v>44</v>
      </c>
      <c r="AA62" s="19" t="s">
        <v>45</v>
      </c>
      <c r="AB62" s="19" t="s">
        <v>46</v>
      </c>
      <c r="AC62" s="7">
        <f>4/4</f>
        <v>1</v>
      </c>
      <c r="AD62" s="7">
        <f>1/4</f>
        <v>0.25</v>
      </c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:48" ht="12.75">
      <c r="A63" s="19" t="s">
        <v>62</v>
      </c>
      <c r="B63" s="19"/>
      <c r="C63" s="19"/>
      <c r="D63" s="19"/>
      <c r="E63" s="19"/>
      <c r="F63" s="19"/>
      <c r="G63" s="19"/>
      <c r="H63" s="19" t="s">
        <v>11</v>
      </c>
      <c r="I63" s="19" t="s">
        <v>15</v>
      </c>
      <c r="J63" s="19"/>
      <c r="K63" s="19"/>
      <c r="L63" s="19"/>
      <c r="M63" s="19"/>
      <c r="N63" s="19"/>
      <c r="O63" s="19"/>
      <c r="P63" s="19"/>
      <c r="Q63" s="19"/>
      <c r="R63" s="7">
        <v>0.66666666666666663</v>
      </c>
      <c r="S63" s="7">
        <v>0.5</v>
      </c>
      <c r="T63" s="7"/>
      <c r="U63" s="7"/>
      <c r="V63" s="7"/>
      <c r="W63" s="7"/>
      <c r="X63" s="7"/>
      <c r="Y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:48" ht="13.5">
      <c r="A64" s="19" t="s">
        <v>63</v>
      </c>
      <c r="B64" s="19"/>
      <c r="C64" s="19" t="s">
        <v>4</v>
      </c>
      <c r="D64" s="19"/>
      <c r="E64" s="19"/>
      <c r="F64" s="19"/>
      <c r="G64" s="19"/>
      <c r="H64" s="19"/>
      <c r="I64" s="19" t="s">
        <v>16</v>
      </c>
      <c r="J64" s="19"/>
      <c r="K64" s="19"/>
      <c r="L64" s="19"/>
      <c r="M64" s="10" t="s">
        <v>20</v>
      </c>
      <c r="N64" s="19"/>
      <c r="O64" s="19"/>
      <c r="P64" s="19"/>
      <c r="Q64" s="19"/>
      <c r="R64" s="7">
        <v>0.83333333333333337</v>
      </c>
      <c r="S64" s="7">
        <v>0.33333333333333331</v>
      </c>
      <c r="T64" s="7"/>
      <c r="U64" s="7"/>
      <c r="V64" s="7"/>
      <c r="W64" s="7"/>
      <c r="X64" s="7"/>
      <c r="Y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:48" ht="12.75">
      <c r="A65" s="19" t="s">
        <v>64</v>
      </c>
      <c r="B65" s="19"/>
      <c r="C65" s="19"/>
      <c r="D65" s="19"/>
      <c r="E65" s="19"/>
      <c r="F65" s="19"/>
      <c r="G65" s="19"/>
      <c r="H65" s="19"/>
      <c r="I65" s="19" t="s">
        <v>17</v>
      </c>
      <c r="J65" s="19"/>
      <c r="K65" s="19"/>
      <c r="L65" s="19"/>
      <c r="M65" s="19"/>
      <c r="N65" s="19"/>
      <c r="O65" s="19"/>
      <c r="P65" s="19"/>
      <c r="Q65" s="19"/>
      <c r="R65" s="7">
        <v>1</v>
      </c>
      <c r="S65" s="7">
        <v>0.16666666666666666</v>
      </c>
      <c r="T65" s="7"/>
      <c r="U65" s="7"/>
      <c r="V65" s="7"/>
      <c r="W65" s="7"/>
      <c r="X65" s="7"/>
      <c r="Y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:48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:48" ht="12.7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:48" ht="12.75">
      <c r="A68" s="7">
        <v>1</v>
      </c>
      <c r="B68" s="7">
        <v>6.25E-2</v>
      </c>
      <c r="C68" s="7">
        <v>0.125</v>
      </c>
      <c r="D68" s="7">
        <v>0.1875</v>
      </c>
      <c r="E68" s="7">
        <v>0.25</v>
      </c>
      <c r="F68" s="7">
        <v>0.3125</v>
      </c>
      <c r="G68" s="7">
        <v>0.375</v>
      </c>
      <c r="H68" s="7">
        <v>0.4375</v>
      </c>
      <c r="I68" s="7">
        <v>0.5</v>
      </c>
      <c r="J68" s="7">
        <v>0.5625</v>
      </c>
      <c r="K68" s="7">
        <v>0.625</v>
      </c>
      <c r="L68" s="7">
        <v>0.6875</v>
      </c>
      <c r="M68" s="7">
        <v>0.75</v>
      </c>
      <c r="N68" s="7">
        <v>0.8125</v>
      </c>
      <c r="O68" s="7">
        <v>0.875</v>
      </c>
      <c r="P68" s="7">
        <v>0.9375</v>
      </c>
      <c r="Q68" s="7">
        <v>1</v>
      </c>
      <c r="R68" s="7"/>
      <c r="S68" s="7"/>
      <c r="T68" s="7"/>
      <c r="U68" s="7">
        <v>1</v>
      </c>
      <c r="V68" s="7">
        <v>0.14285714285714285</v>
      </c>
      <c r="W68" s="7">
        <v>0.2857142857142857</v>
      </c>
      <c r="X68" s="7">
        <v>0.42857142857142855</v>
      </c>
      <c r="Y68" s="7">
        <v>0.5714285714285714</v>
      </c>
      <c r="Z68" s="7">
        <v>0.7142857142857143</v>
      </c>
      <c r="AA68" s="19">
        <v>0.8571428571428571</v>
      </c>
      <c r="AB68" s="7">
        <v>1</v>
      </c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:48" ht="12.75">
      <c r="A69" s="7">
        <v>1</v>
      </c>
      <c r="B69" s="7">
        <v>1</v>
      </c>
      <c r="C69" s="7">
        <v>0.9375</v>
      </c>
      <c r="D69" s="7">
        <v>0.875</v>
      </c>
      <c r="E69" s="7">
        <v>0.8125</v>
      </c>
      <c r="F69" s="7">
        <v>0.75</v>
      </c>
      <c r="G69" s="7">
        <v>0.6875</v>
      </c>
      <c r="H69" s="7">
        <v>0.625</v>
      </c>
      <c r="I69" s="7">
        <v>0.5625</v>
      </c>
      <c r="J69" s="7">
        <v>0.5</v>
      </c>
      <c r="K69" s="7">
        <v>0.4375</v>
      </c>
      <c r="L69" s="7">
        <v>0.375</v>
      </c>
      <c r="M69" s="7">
        <v>0.3125</v>
      </c>
      <c r="N69" s="7">
        <v>0.25</v>
      </c>
      <c r="O69" s="7">
        <v>0.1875</v>
      </c>
      <c r="P69" s="7">
        <v>0.125</v>
      </c>
      <c r="Q69" s="7">
        <v>6.25E-2</v>
      </c>
      <c r="R69" s="7"/>
      <c r="S69" s="7"/>
      <c r="T69" s="7"/>
      <c r="U69" s="7">
        <v>1</v>
      </c>
      <c r="V69" s="7">
        <v>1</v>
      </c>
      <c r="W69" s="7">
        <v>0.8571428571428571</v>
      </c>
      <c r="X69" s="7">
        <v>0.7142857142857143</v>
      </c>
      <c r="Y69" s="7">
        <v>0.5714285714285714</v>
      </c>
      <c r="Z69" s="7">
        <v>0.42857142857142855</v>
      </c>
      <c r="AA69" s="7">
        <v>0.2857142857142857</v>
      </c>
      <c r="AB69" s="7">
        <v>0.14285714285714285</v>
      </c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:48" ht="12.75">
      <c r="A70" s="19"/>
      <c r="B70" s="23" t="s">
        <v>51</v>
      </c>
      <c r="C70" s="23"/>
      <c r="D70" s="23" t="s">
        <v>52</v>
      </c>
      <c r="E70" s="22"/>
      <c r="F70" s="23" t="s">
        <v>53</v>
      </c>
      <c r="G70" s="22"/>
      <c r="H70" s="23" t="s">
        <v>54</v>
      </c>
      <c r="I70" s="22"/>
      <c r="J70" s="23" t="s">
        <v>55</v>
      </c>
      <c r="K70" s="22"/>
      <c r="L70" s="23" t="s">
        <v>56</v>
      </c>
      <c r="M70" s="22"/>
      <c r="N70" s="23" t="s">
        <v>57</v>
      </c>
      <c r="O70" s="22"/>
      <c r="P70" s="23" t="s">
        <v>58</v>
      </c>
      <c r="Q70" s="22"/>
      <c r="R70" s="7"/>
      <c r="S70" s="7"/>
      <c r="T70" s="7"/>
      <c r="U70" s="19" t="s">
        <v>47</v>
      </c>
      <c r="V70" s="19">
        <f t="shared" ref="V70:AA70" si="45">INDEX(V$68:V$69,$U$68,1)*INDEX($AC70:$AD70,1,$U$69)</f>
        <v>3.5714285714285712E-2</v>
      </c>
      <c r="W70" s="19">
        <f t="shared" si="45"/>
        <v>7.1428571428571425E-2</v>
      </c>
      <c r="X70" s="19">
        <f t="shared" si="45"/>
        <v>0.10714285714285714</v>
      </c>
      <c r="Y70" s="19">
        <f t="shared" si="45"/>
        <v>0.14285714285714285</v>
      </c>
      <c r="Z70" s="19">
        <f t="shared" si="45"/>
        <v>0.17857142857142858</v>
      </c>
      <c r="AA70" s="19">
        <f t="shared" si="45"/>
        <v>0.21428571428571427</v>
      </c>
      <c r="AB70" s="19"/>
      <c r="AC70" s="7">
        <f>1/4</f>
        <v>0.25</v>
      </c>
      <c r="AD70" s="7">
        <f>4/4</f>
        <v>1</v>
      </c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:48" ht="12.75">
      <c r="A71" s="19" t="s">
        <v>59</v>
      </c>
      <c r="B71" s="19" cm="1">
        <f t="array" ref="B71">INDEX(B$68:B$69,$A$68,1)*INDEX($R71:$S71,1,$A$69)</f>
        <v>1.0416666666666666E-2</v>
      </c>
      <c r="C71" s="19" cm="1">
        <f t="array" ref="C71">INDEX(C$68:C$69,$A$68,1)*_xlfn.SINGLE(INDEX($R71:$S71,1,$A$69))</f>
        <v>2.0833333333333332E-2</v>
      </c>
      <c r="D71" s="19"/>
      <c r="E71" s="19"/>
      <c r="F71" s="19"/>
      <c r="G71" s="19"/>
      <c r="H71" s="19" cm="1">
        <f t="array" ref="H71">INDEX(H$68:H$69,$A$68,1)*_xlfn.SINGLE(INDEX($R71:$S71,1,$A$69))</f>
        <v>7.2916666666666657E-2</v>
      </c>
      <c r="I71" s="19" cm="1">
        <f t="array" ref="I71">INDEX(I$68:I$69,$A$68,1)*_xlfn.SINGLE(INDEX($R71:$S71,1,$A$69))</f>
        <v>8.3333333333333329E-2</v>
      </c>
      <c r="J71" s="19"/>
      <c r="K71" s="19"/>
      <c r="L71" s="19"/>
      <c r="M71" s="19"/>
      <c r="N71" s="19" cm="1">
        <f t="array" ref="N71">INDEX(N$68:N$69,$A$68,1)*_xlfn.SINGLE(INDEX($R71:$S71,1,$A$69))</f>
        <v>0.13541666666666666</v>
      </c>
      <c r="O71" s="19" cm="1">
        <f t="array" ref="O71">INDEX(O$68:O$69,$A$68,1)*_xlfn.SINGLE(INDEX($R71:$S71,1,$A$69))</f>
        <v>0.14583333333333331</v>
      </c>
      <c r="P71" s="19"/>
      <c r="Q71" s="19"/>
      <c r="R71" s="7">
        <v>0.16666666666666666</v>
      </c>
      <c r="S71" s="7">
        <v>1</v>
      </c>
      <c r="T71" s="7"/>
      <c r="U71" s="19" t="s">
        <v>48</v>
      </c>
      <c r="V71" s="19">
        <f t="shared" ref="V71:Y71" si="46">INDEX(V$68:V$69,$U$68,1)*INDEX($AC71:$AD71,1,$U$69)</f>
        <v>7.1428571428571425E-2</v>
      </c>
      <c r="W71" s="19">
        <f t="shared" si="46"/>
        <v>0.14285714285714285</v>
      </c>
      <c r="X71" s="19">
        <f t="shared" si="46"/>
        <v>0.21428571428571427</v>
      </c>
      <c r="Y71" s="19">
        <f t="shared" si="46"/>
        <v>0.2857142857142857</v>
      </c>
      <c r="Z71" s="19"/>
      <c r="AA71" s="19">
        <f t="array" ref="AA71">INDEX(AA$68:AA$69,$U$68,1)*INDEX($AC71:$AD71,1,$U$69)</f>
        <v>0.42857142857142855</v>
      </c>
      <c r="AB71" s="19"/>
      <c r="AC71" s="7">
        <f>2/4</f>
        <v>0.5</v>
      </c>
      <c r="AD71" s="7">
        <f>3/4</f>
        <v>0.75</v>
      </c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:48" ht="12.75">
      <c r="A72" s="19" t="s">
        <v>60</v>
      </c>
      <c r="B72" s="19"/>
      <c r="C72" s="19" cm="1">
        <f t="array" ref="C72">INDEX(C$68:C$69,$A$68,1)*_xlfn.SINGLE(INDEX($R72:$S72,1,$A$69))</f>
        <v>4.1666666666666664E-2</v>
      </c>
      <c r="D72" s="19"/>
      <c r="E72" s="19"/>
      <c r="F72" s="19"/>
      <c r="G72" s="19"/>
      <c r="H72" s="19"/>
      <c r="I72" s="19" cm="1">
        <f t="array" ref="I72">INDEX(I$68:I$69,$A$68,1)*_xlfn.SINGLE(INDEX($R72:$S72,1,$A$69))</f>
        <v>0.16666666666666666</v>
      </c>
      <c r="J72" s="19"/>
      <c r="K72" s="19"/>
      <c r="L72" s="19"/>
      <c r="M72" s="19"/>
      <c r="N72" s="19"/>
      <c r="O72" s="19" cm="1">
        <f t="array" ref="O72">INDEX(O$68:O$69,$A$68,1)*_xlfn.SINGLE(INDEX($R72:$S72,1,$A$69))</f>
        <v>0.29166666666666663</v>
      </c>
      <c r="P72" s="19"/>
      <c r="Q72" s="19"/>
      <c r="R72" s="7">
        <v>0.33333333333333331</v>
      </c>
      <c r="S72" s="7">
        <v>0.83333333333333337</v>
      </c>
      <c r="T72" s="7"/>
      <c r="U72" s="19" t="s">
        <v>49</v>
      </c>
      <c r="V72" s="19">
        <f t="shared" ref="V72:X72" si="47">INDEX(V$68:V$69,$U$68,1)*INDEX($AC72:$AD72,1,$U$69)</f>
        <v>0.10714285714285714</v>
      </c>
      <c r="W72" s="19">
        <f t="shared" si="47"/>
        <v>0.21428571428571427</v>
      </c>
      <c r="X72" s="19">
        <f t="shared" si="47"/>
        <v>0.3214285714285714</v>
      </c>
      <c r="Y72" s="19"/>
      <c r="Z72" s="19"/>
      <c r="AA72" s="19"/>
      <c r="AB72" s="19"/>
      <c r="AC72" s="7">
        <f>3/4</f>
        <v>0.75</v>
      </c>
      <c r="AD72" s="7">
        <f>2/4</f>
        <v>0.5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:48" ht="12.75">
      <c r="A73" s="19" t="s">
        <v>61</v>
      </c>
      <c r="B73" s="19"/>
      <c r="C73" s="19"/>
      <c r="D73" s="19" cm="1">
        <f t="array" ref="D73">INDEX(D$68:D$69,$A$68,1)*_xlfn.SINGLE(INDEX($R73:$S73,1,$A$69))</f>
        <v>9.375E-2</v>
      </c>
      <c r="E73" s="19" cm="1">
        <f t="array" ref="E73">INDEX(E$68:E$69,$A$68,1)*_xlfn.SINGLE(INDEX($R73:$S73,1,$A$69))</f>
        <v>0.125</v>
      </c>
      <c r="F73" s="19" cm="1">
        <f t="array" ref="F73">INDEX(F$68:F$69,$A$68,1)*_xlfn.SINGLE(INDEX($R73:$S73,1,$A$69))</f>
        <v>0.15625</v>
      </c>
      <c r="G73" s="19" cm="1">
        <f t="array" ref="G73">INDEX(G$68:G$69,$A$68,1)*_xlfn.SINGLE(INDEX($R73:$S73,1,$A$69))</f>
        <v>0.1875</v>
      </c>
      <c r="H73" s="19" cm="1">
        <f t="array" ref="H73">INDEX(H$68:H$69,$A$68,1)*_xlfn.SINGLE(INDEX($R73:$S73,1,$A$69))</f>
        <v>0.21875</v>
      </c>
      <c r="I73" s="19" cm="1">
        <f t="array" ref="I73">INDEX(I$68:I$69,$A$68,1)*_xlfn.SINGLE(INDEX($R73:$S73,1,$A$69))</f>
        <v>0.25</v>
      </c>
      <c r="J73" s="19" cm="1">
        <f t="array" ref="J73">INDEX(J$68:J$69,$A$68,1)*_xlfn.SINGLE(INDEX($R73:$S73,1,$A$69))</f>
        <v>0.28125</v>
      </c>
      <c r="K73" s="19" cm="1">
        <f t="array" ref="K73">INDEX(K$68:K$69,$A$68,1)*_xlfn.SINGLE(INDEX($R73:$S73,1,$A$69))</f>
        <v>0.3125</v>
      </c>
      <c r="L73" s="19"/>
      <c r="M73" s="19"/>
      <c r="N73" s="19"/>
      <c r="O73" s="19"/>
      <c r="P73" s="19" cm="1">
        <f t="array" ref="P73">INDEX(P$68:P$69,$A$68,1)*_xlfn.SINGLE(INDEX($R73:$S73,1,$A$69))</f>
        <v>0.46875</v>
      </c>
      <c r="Q73" s="19"/>
      <c r="R73" s="7">
        <v>0.5</v>
      </c>
      <c r="S73" s="7">
        <v>0.66666666666666663</v>
      </c>
      <c r="T73" s="7"/>
      <c r="U73" s="19" t="s">
        <v>50</v>
      </c>
      <c r="V73" s="19">
        <f t="shared" ref="V73:AB73" si="48">INDEX(V$68:V$69,$U$68,1)*INDEX($AC73:$AD73,1,$U$69)</f>
        <v>0.14285714285714285</v>
      </c>
      <c r="W73" s="19">
        <f t="shared" si="48"/>
        <v>0.2857142857142857</v>
      </c>
      <c r="X73" s="19">
        <f t="shared" si="48"/>
        <v>0.42857142857142855</v>
      </c>
      <c r="Y73" s="19">
        <f t="shared" si="48"/>
        <v>0.5714285714285714</v>
      </c>
      <c r="Z73" s="19">
        <f t="shared" si="48"/>
        <v>0.7142857142857143</v>
      </c>
      <c r="AA73" s="19">
        <f t="shared" si="48"/>
        <v>0.8571428571428571</v>
      </c>
      <c r="AB73" s="19">
        <f t="shared" si="48"/>
        <v>1</v>
      </c>
      <c r="AC73" s="7">
        <f>4/4</f>
        <v>1</v>
      </c>
      <c r="AD73" s="7">
        <f>1/4</f>
        <v>0.25</v>
      </c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:48" ht="12.75">
      <c r="A74" s="19" t="s">
        <v>62</v>
      </c>
      <c r="B74" s="19"/>
      <c r="C74" s="19"/>
      <c r="D74" s="19"/>
      <c r="E74" s="19"/>
      <c r="F74" s="19"/>
      <c r="G74" s="19"/>
      <c r="H74" s="19" cm="1">
        <f t="array" ref="H74">INDEX(H$68:H$69,$A$68,1)*_xlfn.SINGLE(INDEX($R74:$S74,1,$A$69))</f>
        <v>0.29166666666666663</v>
      </c>
      <c r="I74" s="19" cm="1">
        <f t="array" ref="I74">INDEX(I$68:I$69,$A$68,1)*_xlfn.SINGLE(INDEX($R74:$S74,1,$A$69))</f>
        <v>0.33333333333333331</v>
      </c>
      <c r="J74" s="19"/>
      <c r="K74" s="19"/>
      <c r="L74" s="19"/>
      <c r="M74" s="19"/>
      <c r="N74" s="19"/>
      <c r="O74" s="19"/>
      <c r="P74" s="19"/>
      <c r="Q74" s="19"/>
      <c r="R74" s="7">
        <v>0.66666666666666663</v>
      </c>
      <c r="S74" s="7">
        <v>0.5</v>
      </c>
      <c r="T74" s="7"/>
      <c r="U74" s="7"/>
      <c r="V74" s="7"/>
      <c r="W74" s="7"/>
      <c r="X74" s="7"/>
      <c r="Y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:48" ht="12.75">
      <c r="A75" s="19" t="s">
        <v>63</v>
      </c>
      <c r="B75" s="19"/>
      <c r="C75" s="19" cm="1">
        <f t="array" ref="C75">INDEX(C$68:C$69,$A$68,1)*_xlfn.SINGLE(INDEX($R75:$S75,1,$A$69))</f>
        <v>0.10416666666666667</v>
      </c>
      <c r="D75" s="19"/>
      <c r="E75" s="19"/>
      <c r="F75" s="19"/>
      <c r="G75" s="19"/>
      <c r="H75" s="19"/>
      <c r="I75" s="19" cm="1">
        <f t="array" ref="I75">INDEX(I$68:I$69,$A$68,1)*_xlfn.SINGLE(INDEX($R75:$S75,1,$A$69))</f>
        <v>0.41666666666666669</v>
      </c>
      <c r="J75" s="19"/>
      <c r="K75" s="19"/>
      <c r="L75" s="19"/>
      <c r="M75" s="19" cm="1">
        <f t="array" ref="M75">INDEX(M$68:M$69,$A$68,1)*_xlfn.SINGLE(INDEX($R75:$S75,1,$A$69))</f>
        <v>0.625</v>
      </c>
      <c r="N75" s="19"/>
      <c r="O75" s="19"/>
      <c r="P75" s="19"/>
      <c r="Q75" s="19"/>
      <c r="R75" s="7">
        <v>0.83333333333333337</v>
      </c>
      <c r="S75" s="7">
        <v>0.33333333333333331</v>
      </c>
      <c r="T75" s="7"/>
      <c r="U75" s="7"/>
      <c r="V75" s="7"/>
      <c r="W75" s="7"/>
      <c r="X75" s="7"/>
      <c r="Y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:48" ht="12.75">
      <c r="A76" s="19" t="s">
        <v>64</v>
      </c>
      <c r="B76" s="19"/>
      <c r="C76" s="19"/>
      <c r="D76" s="19"/>
      <c r="E76" s="19"/>
      <c r="F76" s="19"/>
      <c r="G76" s="19"/>
      <c r="H76" s="19"/>
      <c r="I76" s="19" cm="1">
        <f t="array" ref="I76">INDEX(I$68:I$69,$A$68,1)*_xlfn.SINGLE(INDEX($R76:$S76,1,$A$69))</f>
        <v>0.5</v>
      </c>
      <c r="J76" s="19"/>
      <c r="K76" s="19"/>
      <c r="L76" s="19"/>
      <c r="M76" s="19"/>
      <c r="N76" s="19"/>
      <c r="O76" s="19"/>
      <c r="P76" s="19"/>
      <c r="Q76" s="19"/>
      <c r="R76" s="7">
        <v>1</v>
      </c>
      <c r="S76" s="7">
        <v>0.16666666666666666</v>
      </c>
      <c r="T76" s="7"/>
      <c r="U76" s="7"/>
      <c r="V76" s="7"/>
      <c r="W76" s="7"/>
      <c r="X76" s="7"/>
      <c r="Y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:48" ht="12.7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:4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:48" ht="12.7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:48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:48" ht="12.75">
      <c r="A81" s="7">
        <v>1</v>
      </c>
      <c r="B81" s="7">
        <v>2</v>
      </c>
      <c r="C81" s="7">
        <v>3</v>
      </c>
      <c r="D81" s="7">
        <v>4</v>
      </c>
      <c r="E81" s="7">
        <v>5</v>
      </c>
      <c r="F81" s="7">
        <v>6</v>
      </c>
      <c r="G81" s="7">
        <v>7</v>
      </c>
      <c r="H81" s="7">
        <v>8</v>
      </c>
      <c r="I81" s="7">
        <v>9</v>
      </c>
      <c r="J81" s="7">
        <v>10</v>
      </c>
      <c r="K81" s="7">
        <v>11</v>
      </c>
      <c r="L81" s="7">
        <v>12</v>
      </c>
      <c r="M81" s="7">
        <v>13</v>
      </c>
      <c r="N81" s="7">
        <v>14</v>
      </c>
      <c r="O81" s="7">
        <v>15</v>
      </c>
      <c r="P81" s="7">
        <v>16</v>
      </c>
      <c r="Q81" s="7">
        <v>17</v>
      </c>
      <c r="R81" s="7">
        <v>18</v>
      </c>
      <c r="S81" s="7">
        <v>19</v>
      </c>
      <c r="T81" s="7">
        <v>20</v>
      </c>
      <c r="U81" s="7">
        <v>21</v>
      </c>
      <c r="V81" s="7">
        <v>22</v>
      </c>
      <c r="W81" s="7">
        <v>23</v>
      </c>
      <c r="X81" s="7">
        <v>24</v>
      </c>
      <c r="Y81" s="7">
        <v>25</v>
      </c>
      <c r="Z81" s="7"/>
      <c r="AA81" s="19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:48" ht="24">
      <c r="A82" s="19" t="s">
        <v>65</v>
      </c>
      <c r="B82" s="19" t="s">
        <v>1</v>
      </c>
      <c r="C82" s="19" t="s">
        <v>2</v>
      </c>
      <c r="D82" s="19" t="s">
        <v>3</v>
      </c>
      <c r="E82" s="19" t="s">
        <v>4</v>
      </c>
      <c r="F82" s="19" t="s">
        <v>5</v>
      </c>
      <c r="G82" s="19" t="s">
        <v>6</v>
      </c>
      <c r="H82" s="19" t="s">
        <v>7</v>
      </c>
      <c r="I82" s="19" t="s">
        <v>8</v>
      </c>
      <c r="J82" s="19" t="s">
        <v>9</v>
      </c>
      <c r="K82" s="19" t="s">
        <v>10</v>
      </c>
      <c r="L82" s="19" t="s">
        <v>11</v>
      </c>
      <c r="M82" s="19" t="s">
        <v>12</v>
      </c>
      <c r="N82" s="19" t="s">
        <v>13</v>
      </c>
      <c r="O82" s="19" t="s">
        <v>14</v>
      </c>
      <c r="P82" s="19" t="s">
        <v>15</v>
      </c>
      <c r="Q82" s="19" t="s">
        <v>16</v>
      </c>
      <c r="R82" s="19" t="s">
        <v>17</v>
      </c>
      <c r="S82" s="19" t="s">
        <v>18</v>
      </c>
      <c r="T82" s="19" t="s">
        <v>19</v>
      </c>
      <c r="U82" s="19" t="s">
        <v>20</v>
      </c>
      <c r="V82" s="19" t="s">
        <v>21</v>
      </c>
      <c r="W82" s="19" t="s">
        <v>22</v>
      </c>
      <c r="X82" s="19" t="s">
        <v>23</v>
      </c>
      <c r="Y82" s="19" t="s">
        <v>24</v>
      </c>
      <c r="Z82" s="19" t="s">
        <v>26</v>
      </c>
      <c r="AA82" s="19" t="s">
        <v>27</v>
      </c>
      <c r="AB82" s="19" t="s">
        <v>28</v>
      </c>
      <c r="AC82" s="19" t="s">
        <v>29</v>
      </c>
      <c r="AD82" s="19" t="s">
        <v>30</v>
      </c>
      <c r="AE82" s="19" t="s">
        <v>31</v>
      </c>
      <c r="AF82" s="19" t="s">
        <v>32</v>
      </c>
      <c r="AG82" s="19" t="s">
        <v>33</v>
      </c>
      <c r="AH82" s="19" t="s">
        <v>34</v>
      </c>
      <c r="AI82" s="19" t="s">
        <v>35</v>
      </c>
      <c r="AJ82" s="19" t="s">
        <v>36</v>
      </c>
      <c r="AK82" s="19" t="s">
        <v>37</v>
      </c>
      <c r="AL82" s="19" t="s">
        <v>38</v>
      </c>
      <c r="AM82" s="19" t="s">
        <v>39</v>
      </c>
      <c r="AN82" s="19" t="s">
        <v>40</v>
      </c>
      <c r="AO82" s="19" t="s">
        <v>41</v>
      </c>
      <c r="AP82" s="19" t="s">
        <v>42</v>
      </c>
      <c r="AQ82" s="19" t="s">
        <v>43</v>
      </c>
      <c r="AR82" s="19" t="s">
        <v>44</v>
      </c>
      <c r="AS82" s="19" t="s">
        <v>45</v>
      </c>
      <c r="AT82" s="19" t="s">
        <v>46</v>
      </c>
      <c r="AU82" s="19">
        <v>1</v>
      </c>
      <c r="AV82" s="19"/>
    </row>
    <row r="83" spans="1:48" ht="12.75">
      <c r="A83" s="19" t="s">
        <v>1</v>
      </c>
      <c r="B83" s="19">
        <v>0</v>
      </c>
      <c r="C83" s="19">
        <v>1</v>
      </c>
      <c r="D83" s="19">
        <v>2</v>
      </c>
      <c r="E83" s="19">
        <v>5</v>
      </c>
      <c r="F83" s="19">
        <v>4</v>
      </c>
      <c r="G83" s="19">
        <v>5</v>
      </c>
      <c r="H83" s="19">
        <v>6</v>
      </c>
      <c r="I83" s="19">
        <v>7</v>
      </c>
      <c r="J83" s="19">
        <v>6</v>
      </c>
      <c r="K83" s="19">
        <v>7</v>
      </c>
      <c r="L83" s="19">
        <v>8</v>
      </c>
      <c r="M83" s="19">
        <v>7</v>
      </c>
      <c r="N83" s="19">
        <v>8</v>
      </c>
      <c r="O83" s="19">
        <v>9</v>
      </c>
      <c r="P83" s="19">
        <v>10</v>
      </c>
      <c r="Q83" s="19">
        <v>11</v>
      </c>
      <c r="R83" s="19">
        <v>12</v>
      </c>
      <c r="S83" s="19">
        <v>10</v>
      </c>
      <c r="T83" s="19">
        <v>11</v>
      </c>
      <c r="U83" s="19">
        <v>15</v>
      </c>
      <c r="V83" s="19">
        <v>12</v>
      </c>
      <c r="W83" s="19">
        <v>13</v>
      </c>
      <c r="X83" s="19">
        <v>14</v>
      </c>
      <c r="Y83" s="19">
        <v>16</v>
      </c>
      <c r="Z83" s="7">
        <v>100</v>
      </c>
      <c r="AA83" s="7">
        <v>100</v>
      </c>
      <c r="AB83" s="7">
        <v>100</v>
      </c>
      <c r="AC83" s="7">
        <v>100</v>
      </c>
      <c r="AD83" s="7">
        <v>100</v>
      </c>
      <c r="AE83" s="7">
        <v>100</v>
      </c>
      <c r="AF83" s="7">
        <v>100</v>
      </c>
      <c r="AG83" s="7">
        <v>100</v>
      </c>
      <c r="AH83" s="7">
        <v>100</v>
      </c>
      <c r="AI83" s="7">
        <v>100</v>
      </c>
      <c r="AJ83" s="7">
        <v>100</v>
      </c>
      <c r="AK83" s="7">
        <v>100</v>
      </c>
      <c r="AL83" s="7">
        <v>100</v>
      </c>
      <c r="AM83" s="7">
        <v>100</v>
      </c>
      <c r="AN83" s="7">
        <v>100</v>
      </c>
      <c r="AO83" s="7">
        <v>100</v>
      </c>
      <c r="AP83" s="7">
        <v>100</v>
      </c>
      <c r="AQ83" s="7">
        <v>100</v>
      </c>
      <c r="AR83" s="7">
        <v>100</v>
      </c>
      <c r="AS83" s="7">
        <v>100</v>
      </c>
      <c r="AT83" s="7">
        <v>100</v>
      </c>
      <c r="AU83" s="11">
        <v>2</v>
      </c>
      <c r="AV83" s="11"/>
    </row>
    <row r="84" spans="1:48" ht="12.75">
      <c r="A84" s="19" t="s">
        <v>2</v>
      </c>
      <c r="B84" s="19">
        <v>1</v>
      </c>
      <c r="C84" s="19">
        <v>0</v>
      </c>
      <c r="D84" s="19">
        <v>1</v>
      </c>
      <c r="E84" s="19">
        <v>4</v>
      </c>
      <c r="F84" s="19">
        <v>3</v>
      </c>
      <c r="G84" s="19">
        <v>4</v>
      </c>
      <c r="H84" s="19">
        <v>5</v>
      </c>
      <c r="I84" s="19">
        <v>6</v>
      </c>
      <c r="J84" s="19">
        <v>5</v>
      </c>
      <c r="K84" s="19">
        <v>6</v>
      </c>
      <c r="L84" s="19">
        <v>7</v>
      </c>
      <c r="M84" s="19">
        <v>6</v>
      </c>
      <c r="N84" s="19">
        <v>7</v>
      </c>
      <c r="O84" s="19">
        <v>8</v>
      </c>
      <c r="P84" s="19">
        <v>9</v>
      </c>
      <c r="Q84" s="19">
        <v>10</v>
      </c>
      <c r="R84" s="19">
        <v>11</v>
      </c>
      <c r="S84" s="19">
        <v>9</v>
      </c>
      <c r="T84" s="19">
        <v>10</v>
      </c>
      <c r="U84" s="19">
        <v>14</v>
      </c>
      <c r="V84" s="19">
        <v>11</v>
      </c>
      <c r="W84" s="19">
        <v>12</v>
      </c>
      <c r="X84" s="19">
        <v>13</v>
      </c>
      <c r="Y84" s="19">
        <v>15</v>
      </c>
      <c r="Z84" s="7">
        <v>100</v>
      </c>
      <c r="AA84" s="7">
        <v>100</v>
      </c>
      <c r="AB84" s="7">
        <v>100</v>
      </c>
      <c r="AC84" s="7">
        <v>100</v>
      </c>
      <c r="AD84" s="7">
        <v>100</v>
      </c>
      <c r="AE84" s="7">
        <v>100</v>
      </c>
      <c r="AF84" s="7">
        <v>100</v>
      </c>
      <c r="AG84" s="7">
        <v>100</v>
      </c>
      <c r="AH84" s="7">
        <v>100</v>
      </c>
      <c r="AI84" s="7">
        <v>100</v>
      </c>
      <c r="AJ84" s="7">
        <v>100</v>
      </c>
      <c r="AK84" s="7">
        <v>100</v>
      </c>
      <c r="AL84" s="7">
        <v>100</v>
      </c>
      <c r="AM84" s="7">
        <v>100</v>
      </c>
      <c r="AN84" s="7">
        <v>100</v>
      </c>
      <c r="AO84" s="7">
        <v>100</v>
      </c>
      <c r="AP84" s="7">
        <v>100</v>
      </c>
      <c r="AQ84" s="7">
        <v>100</v>
      </c>
      <c r="AR84" s="7">
        <v>100</v>
      </c>
      <c r="AS84" s="7">
        <v>100</v>
      </c>
      <c r="AT84" s="7">
        <v>100</v>
      </c>
      <c r="AU84" s="19">
        <v>3</v>
      </c>
      <c r="AV84" s="19"/>
    </row>
    <row r="85" spans="1:48" ht="12.75">
      <c r="A85" s="19" t="s">
        <v>3</v>
      </c>
      <c r="B85" s="19">
        <v>2</v>
      </c>
      <c r="C85" s="19">
        <v>1</v>
      </c>
      <c r="D85" s="19">
        <v>0</v>
      </c>
      <c r="E85" s="19">
        <v>3</v>
      </c>
      <c r="F85" s="19">
        <v>2</v>
      </c>
      <c r="G85" s="19">
        <v>3</v>
      </c>
      <c r="H85" s="19">
        <v>4</v>
      </c>
      <c r="I85" s="19">
        <v>5</v>
      </c>
      <c r="J85" s="19">
        <v>6</v>
      </c>
      <c r="K85" s="19">
        <v>6</v>
      </c>
      <c r="L85" s="19">
        <v>7</v>
      </c>
      <c r="M85" s="19">
        <v>7</v>
      </c>
      <c r="N85" s="19">
        <v>6</v>
      </c>
      <c r="O85" s="19">
        <v>7</v>
      </c>
      <c r="P85" s="19">
        <v>8</v>
      </c>
      <c r="Q85" s="19">
        <v>9</v>
      </c>
      <c r="R85" s="19">
        <v>10</v>
      </c>
      <c r="S85" s="19">
        <v>8</v>
      </c>
      <c r="T85" s="19">
        <v>9</v>
      </c>
      <c r="U85" s="19">
        <v>13</v>
      </c>
      <c r="V85" s="19">
        <v>12</v>
      </c>
      <c r="W85" s="19">
        <v>13</v>
      </c>
      <c r="X85" s="19">
        <v>12</v>
      </c>
      <c r="Y85" s="19">
        <v>14</v>
      </c>
      <c r="Z85" s="7">
        <v>100</v>
      </c>
      <c r="AA85" s="7">
        <v>100</v>
      </c>
      <c r="AB85" s="7">
        <v>100</v>
      </c>
      <c r="AC85" s="7">
        <v>100</v>
      </c>
      <c r="AD85" s="7">
        <v>100</v>
      </c>
      <c r="AE85" s="7">
        <v>100</v>
      </c>
      <c r="AF85" s="7">
        <v>100</v>
      </c>
      <c r="AG85" s="7">
        <v>100</v>
      </c>
      <c r="AH85" s="7">
        <v>100</v>
      </c>
      <c r="AI85" s="7">
        <v>100</v>
      </c>
      <c r="AJ85" s="7">
        <v>100</v>
      </c>
      <c r="AK85" s="7">
        <v>100</v>
      </c>
      <c r="AL85" s="7">
        <v>100</v>
      </c>
      <c r="AM85" s="7">
        <v>100</v>
      </c>
      <c r="AN85" s="7">
        <v>100</v>
      </c>
      <c r="AO85" s="7">
        <v>100</v>
      </c>
      <c r="AP85" s="7">
        <v>100</v>
      </c>
      <c r="AQ85" s="7">
        <v>100</v>
      </c>
      <c r="AR85" s="7">
        <v>100</v>
      </c>
      <c r="AS85" s="7">
        <v>100</v>
      </c>
      <c r="AT85" s="7">
        <v>100</v>
      </c>
      <c r="AU85" s="11">
        <v>4</v>
      </c>
      <c r="AV85" s="11"/>
    </row>
    <row r="86" spans="1:48" ht="12.75">
      <c r="A86" s="19" t="s">
        <v>4</v>
      </c>
      <c r="B86" s="19">
        <v>5</v>
      </c>
      <c r="C86" s="19">
        <v>4</v>
      </c>
      <c r="D86" s="19">
        <v>3</v>
      </c>
      <c r="E86" s="19">
        <v>0</v>
      </c>
      <c r="F86" s="19">
        <v>3</v>
      </c>
      <c r="G86" s="19">
        <v>4</v>
      </c>
      <c r="H86" s="19">
        <v>5</v>
      </c>
      <c r="I86" s="19">
        <v>6</v>
      </c>
      <c r="J86" s="19">
        <v>9</v>
      </c>
      <c r="K86" s="19">
        <v>7</v>
      </c>
      <c r="L86" s="19">
        <v>6</v>
      </c>
      <c r="M86" s="19">
        <v>10</v>
      </c>
      <c r="N86" s="19">
        <v>9</v>
      </c>
      <c r="O86" s="19">
        <v>8</v>
      </c>
      <c r="P86" s="19">
        <v>7</v>
      </c>
      <c r="Q86" s="19">
        <v>6</v>
      </c>
      <c r="R86" s="19">
        <v>7</v>
      </c>
      <c r="S86" s="19">
        <v>9</v>
      </c>
      <c r="T86" s="19">
        <v>10</v>
      </c>
      <c r="U86" s="19">
        <v>10</v>
      </c>
      <c r="V86" s="19">
        <v>15</v>
      </c>
      <c r="W86" s="19">
        <v>16</v>
      </c>
      <c r="X86" s="19">
        <v>15</v>
      </c>
      <c r="Y86" s="19">
        <v>15</v>
      </c>
      <c r="Z86" s="7">
        <v>100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  <c r="AG86" s="7">
        <v>100</v>
      </c>
      <c r="AH86" s="7">
        <v>100</v>
      </c>
      <c r="AI86" s="7">
        <v>100</v>
      </c>
      <c r="AJ86" s="7">
        <v>100</v>
      </c>
      <c r="AK86" s="7">
        <v>100</v>
      </c>
      <c r="AL86" s="7">
        <v>100</v>
      </c>
      <c r="AM86" s="7">
        <v>100</v>
      </c>
      <c r="AN86" s="7">
        <v>100</v>
      </c>
      <c r="AO86" s="7">
        <v>100</v>
      </c>
      <c r="AP86" s="7">
        <v>100</v>
      </c>
      <c r="AQ86" s="7">
        <v>100</v>
      </c>
      <c r="AR86" s="7">
        <v>100</v>
      </c>
      <c r="AS86" s="7">
        <v>100</v>
      </c>
      <c r="AT86" s="7">
        <v>100</v>
      </c>
      <c r="AU86" s="19">
        <v>5</v>
      </c>
      <c r="AV86" s="19"/>
    </row>
    <row r="87" spans="1:48" ht="12.75">
      <c r="A87" s="19" t="s">
        <v>5</v>
      </c>
      <c r="B87" s="19">
        <v>4</v>
      </c>
      <c r="C87" s="19">
        <v>3</v>
      </c>
      <c r="D87" s="19">
        <v>2</v>
      </c>
      <c r="E87" s="19">
        <v>3</v>
      </c>
      <c r="F87" s="19">
        <v>0</v>
      </c>
      <c r="G87" s="19">
        <v>1</v>
      </c>
      <c r="H87" s="19">
        <v>2</v>
      </c>
      <c r="I87" s="19">
        <v>3</v>
      </c>
      <c r="J87" s="19">
        <v>6</v>
      </c>
      <c r="K87" s="19">
        <v>4</v>
      </c>
      <c r="L87" s="19">
        <v>5</v>
      </c>
      <c r="M87" s="19">
        <v>7</v>
      </c>
      <c r="N87" s="19">
        <v>6</v>
      </c>
      <c r="O87" s="19">
        <v>5</v>
      </c>
      <c r="P87" s="19">
        <v>6</v>
      </c>
      <c r="Q87" s="19">
        <v>7</v>
      </c>
      <c r="R87" s="19">
        <v>8</v>
      </c>
      <c r="S87" s="19">
        <v>6</v>
      </c>
      <c r="T87" s="19">
        <v>7</v>
      </c>
      <c r="U87" s="19">
        <v>11</v>
      </c>
      <c r="V87" s="19">
        <v>12</v>
      </c>
      <c r="W87" s="19">
        <v>13</v>
      </c>
      <c r="X87" s="19">
        <v>12</v>
      </c>
      <c r="Y87" s="19">
        <v>12</v>
      </c>
      <c r="Z87" s="7">
        <v>100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  <c r="AG87" s="7">
        <v>100</v>
      </c>
      <c r="AH87" s="7">
        <v>100</v>
      </c>
      <c r="AI87" s="7">
        <v>100</v>
      </c>
      <c r="AJ87" s="7">
        <v>100</v>
      </c>
      <c r="AK87" s="7">
        <v>100</v>
      </c>
      <c r="AL87" s="7">
        <v>100</v>
      </c>
      <c r="AM87" s="7">
        <v>100</v>
      </c>
      <c r="AN87" s="7">
        <v>100</v>
      </c>
      <c r="AO87" s="7">
        <v>100</v>
      </c>
      <c r="AP87" s="7">
        <v>100</v>
      </c>
      <c r="AQ87" s="7">
        <v>100</v>
      </c>
      <c r="AR87" s="7">
        <v>100</v>
      </c>
      <c r="AS87" s="7">
        <v>100</v>
      </c>
      <c r="AT87" s="7">
        <v>100</v>
      </c>
      <c r="AU87" s="11">
        <v>6</v>
      </c>
      <c r="AV87" s="11"/>
    </row>
    <row r="88" spans="1:48" ht="12.75">
      <c r="A88" s="19" t="s">
        <v>6</v>
      </c>
      <c r="B88" s="19">
        <v>5</v>
      </c>
      <c r="C88" s="19">
        <v>4</v>
      </c>
      <c r="D88" s="19">
        <v>3</v>
      </c>
      <c r="E88" s="19">
        <v>2</v>
      </c>
      <c r="F88" s="19">
        <v>1</v>
      </c>
      <c r="G88" s="19">
        <v>0</v>
      </c>
      <c r="H88" s="19">
        <v>1</v>
      </c>
      <c r="I88" s="19">
        <v>2</v>
      </c>
      <c r="J88" s="19">
        <v>5</v>
      </c>
      <c r="K88" s="19">
        <v>3</v>
      </c>
      <c r="L88" s="19">
        <v>4</v>
      </c>
      <c r="M88" s="19">
        <v>6</v>
      </c>
      <c r="N88" s="19">
        <v>5</v>
      </c>
      <c r="O88" s="19">
        <v>4</v>
      </c>
      <c r="P88" s="19">
        <v>5</v>
      </c>
      <c r="Q88" s="19">
        <v>6</v>
      </c>
      <c r="R88" s="19">
        <v>7</v>
      </c>
      <c r="S88" s="19">
        <v>5</v>
      </c>
      <c r="T88" s="19">
        <v>6</v>
      </c>
      <c r="U88" s="19">
        <v>10</v>
      </c>
      <c r="V88" s="19">
        <v>11</v>
      </c>
      <c r="W88" s="19">
        <v>12</v>
      </c>
      <c r="X88" s="19">
        <v>11</v>
      </c>
      <c r="Y88" s="19">
        <v>11</v>
      </c>
      <c r="Z88" s="7">
        <v>100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  <c r="AG88" s="7">
        <v>100</v>
      </c>
      <c r="AH88" s="7">
        <v>100</v>
      </c>
      <c r="AI88" s="7">
        <v>100</v>
      </c>
      <c r="AJ88" s="7">
        <v>100</v>
      </c>
      <c r="AK88" s="7">
        <v>100</v>
      </c>
      <c r="AL88" s="7">
        <v>100</v>
      </c>
      <c r="AM88" s="7">
        <v>100</v>
      </c>
      <c r="AN88" s="7">
        <v>100</v>
      </c>
      <c r="AO88" s="7">
        <v>100</v>
      </c>
      <c r="AP88" s="7">
        <v>100</v>
      </c>
      <c r="AQ88" s="7">
        <v>100</v>
      </c>
      <c r="AR88" s="7">
        <v>100</v>
      </c>
      <c r="AS88" s="7">
        <v>100</v>
      </c>
      <c r="AT88" s="7">
        <v>100</v>
      </c>
      <c r="AU88" s="19">
        <v>7</v>
      </c>
      <c r="AV88" s="19"/>
    </row>
    <row r="89" spans="1:48" ht="12.75">
      <c r="A89" s="19" t="s">
        <v>7</v>
      </c>
      <c r="B89" s="19">
        <v>5</v>
      </c>
      <c r="C89" s="19">
        <v>5</v>
      </c>
      <c r="D89" s="19">
        <v>4</v>
      </c>
      <c r="E89" s="19">
        <v>5</v>
      </c>
      <c r="F89" s="19">
        <v>2</v>
      </c>
      <c r="G89" s="19">
        <v>1</v>
      </c>
      <c r="H89" s="19">
        <v>0</v>
      </c>
      <c r="I89" s="19">
        <v>1</v>
      </c>
      <c r="J89" s="19">
        <v>4</v>
      </c>
      <c r="K89" s="19">
        <v>2</v>
      </c>
      <c r="L89" s="19">
        <v>3</v>
      </c>
      <c r="M89" s="19">
        <v>5</v>
      </c>
      <c r="N89" s="19">
        <v>4</v>
      </c>
      <c r="O89" s="19">
        <v>3</v>
      </c>
      <c r="P89" s="19">
        <v>4</v>
      </c>
      <c r="Q89" s="19">
        <v>5</v>
      </c>
      <c r="R89" s="19">
        <v>6</v>
      </c>
      <c r="S89" s="19">
        <v>4</v>
      </c>
      <c r="T89" s="19">
        <v>5</v>
      </c>
      <c r="U89" s="19">
        <v>9</v>
      </c>
      <c r="V89" s="19">
        <v>10</v>
      </c>
      <c r="W89" s="19">
        <v>11</v>
      </c>
      <c r="X89" s="19">
        <v>10</v>
      </c>
      <c r="Y89" s="19">
        <v>10</v>
      </c>
      <c r="Z89" s="7">
        <v>100</v>
      </c>
      <c r="AA89" s="7">
        <v>100</v>
      </c>
      <c r="AB89" s="7">
        <v>100</v>
      </c>
      <c r="AC89" s="7">
        <v>100</v>
      </c>
      <c r="AD89" s="7">
        <v>100</v>
      </c>
      <c r="AE89" s="7">
        <v>100</v>
      </c>
      <c r="AF89" s="7">
        <v>100</v>
      </c>
      <c r="AG89" s="7">
        <v>100</v>
      </c>
      <c r="AH89" s="7">
        <v>100</v>
      </c>
      <c r="AI89" s="7">
        <v>100</v>
      </c>
      <c r="AJ89" s="7">
        <v>100</v>
      </c>
      <c r="AK89" s="7">
        <v>100</v>
      </c>
      <c r="AL89" s="7">
        <v>100</v>
      </c>
      <c r="AM89" s="7">
        <v>100</v>
      </c>
      <c r="AN89" s="7">
        <v>100</v>
      </c>
      <c r="AO89" s="7">
        <v>100</v>
      </c>
      <c r="AP89" s="7">
        <v>100</v>
      </c>
      <c r="AQ89" s="7">
        <v>100</v>
      </c>
      <c r="AR89" s="7">
        <v>100</v>
      </c>
      <c r="AS89" s="7">
        <v>100</v>
      </c>
      <c r="AT89" s="7">
        <v>100</v>
      </c>
      <c r="AU89" s="11">
        <v>8</v>
      </c>
      <c r="AV89" s="11"/>
    </row>
    <row r="90" spans="1:48" ht="12.75">
      <c r="A90" s="19" t="s">
        <v>8</v>
      </c>
      <c r="B90" s="19">
        <v>4</v>
      </c>
      <c r="C90" s="11">
        <v>6</v>
      </c>
      <c r="D90" s="19">
        <v>5</v>
      </c>
      <c r="E90" s="19">
        <v>6</v>
      </c>
      <c r="F90" s="19">
        <v>3</v>
      </c>
      <c r="G90" s="19">
        <v>2</v>
      </c>
      <c r="H90" s="19">
        <v>1</v>
      </c>
      <c r="I90" s="19">
        <v>0</v>
      </c>
      <c r="J90" s="19">
        <v>3</v>
      </c>
      <c r="K90" s="19">
        <v>1</v>
      </c>
      <c r="L90" s="19">
        <v>2</v>
      </c>
      <c r="M90" s="19">
        <v>4</v>
      </c>
      <c r="N90" s="19">
        <v>3</v>
      </c>
      <c r="O90" s="19">
        <v>2</v>
      </c>
      <c r="P90" s="19">
        <v>3</v>
      </c>
      <c r="Q90" s="19">
        <v>4</v>
      </c>
      <c r="R90" s="19">
        <v>5</v>
      </c>
      <c r="S90" s="19">
        <v>3</v>
      </c>
      <c r="T90" s="19">
        <v>4</v>
      </c>
      <c r="U90" s="19">
        <v>8</v>
      </c>
      <c r="V90" s="19">
        <v>9</v>
      </c>
      <c r="W90" s="19">
        <v>10</v>
      </c>
      <c r="X90" s="19">
        <v>9</v>
      </c>
      <c r="Y90" s="19">
        <v>9</v>
      </c>
      <c r="Z90" s="7">
        <v>100</v>
      </c>
      <c r="AA90" s="7">
        <v>100</v>
      </c>
      <c r="AB90" s="7">
        <v>100</v>
      </c>
      <c r="AC90" s="7">
        <v>100</v>
      </c>
      <c r="AD90" s="7">
        <v>100</v>
      </c>
      <c r="AE90" s="7">
        <v>100</v>
      </c>
      <c r="AF90" s="7">
        <v>100</v>
      </c>
      <c r="AG90" s="7">
        <v>100</v>
      </c>
      <c r="AH90" s="7">
        <v>100</v>
      </c>
      <c r="AI90" s="7">
        <v>100</v>
      </c>
      <c r="AJ90" s="7">
        <v>100</v>
      </c>
      <c r="AK90" s="7">
        <v>100</v>
      </c>
      <c r="AL90" s="7">
        <v>100</v>
      </c>
      <c r="AM90" s="7">
        <v>100</v>
      </c>
      <c r="AN90" s="7">
        <v>100</v>
      </c>
      <c r="AO90" s="7">
        <v>100</v>
      </c>
      <c r="AP90" s="7">
        <v>100</v>
      </c>
      <c r="AQ90" s="7">
        <v>100</v>
      </c>
      <c r="AR90" s="7">
        <v>100</v>
      </c>
      <c r="AS90" s="7">
        <v>100</v>
      </c>
      <c r="AT90" s="7">
        <v>100</v>
      </c>
      <c r="AU90" s="19">
        <v>9</v>
      </c>
      <c r="AV90" s="19"/>
    </row>
    <row r="91" spans="1:48" ht="12.75">
      <c r="A91" s="9" t="s">
        <v>9</v>
      </c>
      <c r="B91" s="19">
        <v>5</v>
      </c>
      <c r="C91" s="19">
        <v>5</v>
      </c>
      <c r="D91" s="19">
        <v>6</v>
      </c>
      <c r="E91" s="19">
        <v>9</v>
      </c>
      <c r="F91" s="19">
        <v>6</v>
      </c>
      <c r="G91" s="19">
        <v>5</v>
      </c>
      <c r="H91" s="19">
        <v>4</v>
      </c>
      <c r="I91" s="19">
        <v>3</v>
      </c>
      <c r="J91" s="19">
        <v>0</v>
      </c>
      <c r="K91" s="19">
        <v>2</v>
      </c>
      <c r="L91" s="19">
        <v>3</v>
      </c>
      <c r="M91" s="19">
        <v>1</v>
      </c>
      <c r="N91" s="19">
        <v>2</v>
      </c>
      <c r="O91" s="19">
        <v>3</v>
      </c>
      <c r="P91" s="19">
        <v>4</v>
      </c>
      <c r="Q91" s="19">
        <v>5</v>
      </c>
      <c r="R91" s="19">
        <v>6</v>
      </c>
      <c r="S91" s="19">
        <v>4</v>
      </c>
      <c r="T91" s="19">
        <v>5</v>
      </c>
      <c r="U91" s="19">
        <v>9</v>
      </c>
      <c r="V91" s="19">
        <v>6</v>
      </c>
      <c r="W91" s="19">
        <v>7</v>
      </c>
      <c r="X91" s="19">
        <v>8</v>
      </c>
      <c r="Y91" s="19">
        <v>10</v>
      </c>
      <c r="Z91" s="7">
        <v>100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  <c r="AG91" s="7">
        <v>100</v>
      </c>
      <c r="AH91" s="7">
        <v>100</v>
      </c>
      <c r="AI91" s="7">
        <v>100</v>
      </c>
      <c r="AJ91" s="7">
        <v>100</v>
      </c>
      <c r="AK91" s="7">
        <v>100</v>
      </c>
      <c r="AL91" s="7">
        <v>100</v>
      </c>
      <c r="AM91" s="7">
        <v>100</v>
      </c>
      <c r="AN91" s="7">
        <v>100</v>
      </c>
      <c r="AO91" s="7">
        <v>100</v>
      </c>
      <c r="AP91" s="7">
        <v>100</v>
      </c>
      <c r="AQ91" s="7">
        <v>100</v>
      </c>
      <c r="AR91" s="7">
        <v>100</v>
      </c>
      <c r="AS91" s="7">
        <v>100</v>
      </c>
      <c r="AT91" s="7">
        <v>100</v>
      </c>
      <c r="AU91" s="11">
        <v>10</v>
      </c>
      <c r="AV91" s="11"/>
    </row>
    <row r="92" spans="1:48" ht="12.75">
      <c r="A92" s="19" t="s">
        <v>10</v>
      </c>
      <c r="B92" s="19">
        <v>4</v>
      </c>
      <c r="C92" s="11">
        <v>6</v>
      </c>
      <c r="D92" s="19">
        <v>6</v>
      </c>
      <c r="E92" s="19">
        <v>7</v>
      </c>
      <c r="F92" s="19">
        <v>4</v>
      </c>
      <c r="G92" s="19">
        <v>3</v>
      </c>
      <c r="H92" s="19">
        <v>2</v>
      </c>
      <c r="I92" s="19">
        <v>1</v>
      </c>
      <c r="J92" s="19">
        <v>2</v>
      </c>
      <c r="K92" s="19">
        <v>0</v>
      </c>
      <c r="L92" s="19">
        <v>1</v>
      </c>
      <c r="M92" s="19">
        <v>3</v>
      </c>
      <c r="N92" s="19">
        <v>2</v>
      </c>
      <c r="O92" s="19">
        <v>1</v>
      </c>
      <c r="P92" s="19">
        <v>2</v>
      </c>
      <c r="Q92" s="19">
        <v>3</v>
      </c>
      <c r="R92" s="19">
        <v>4</v>
      </c>
      <c r="S92" s="19">
        <v>2</v>
      </c>
      <c r="T92" s="19">
        <v>3</v>
      </c>
      <c r="U92" s="19">
        <v>7</v>
      </c>
      <c r="V92" s="19">
        <v>8</v>
      </c>
      <c r="W92" s="19">
        <v>9</v>
      </c>
      <c r="X92" s="19">
        <v>8</v>
      </c>
      <c r="Y92" s="19">
        <v>8</v>
      </c>
      <c r="Z92" s="7">
        <v>100</v>
      </c>
      <c r="AA92" s="7">
        <v>100</v>
      </c>
      <c r="AB92" s="7">
        <v>100</v>
      </c>
      <c r="AC92" s="7">
        <v>100</v>
      </c>
      <c r="AD92" s="7">
        <v>100</v>
      </c>
      <c r="AE92" s="7">
        <v>100</v>
      </c>
      <c r="AF92" s="7">
        <v>100</v>
      </c>
      <c r="AG92" s="7">
        <v>100</v>
      </c>
      <c r="AH92" s="7">
        <v>100</v>
      </c>
      <c r="AI92" s="7">
        <v>100</v>
      </c>
      <c r="AJ92" s="7">
        <v>100</v>
      </c>
      <c r="AK92" s="7">
        <v>100</v>
      </c>
      <c r="AL92" s="7">
        <v>100</v>
      </c>
      <c r="AM92" s="7">
        <v>100</v>
      </c>
      <c r="AN92" s="7">
        <v>100</v>
      </c>
      <c r="AO92" s="7">
        <v>100</v>
      </c>
      <c r="AP92" s="7">
        <v>100</v>
      </c>
      <c r="AQ92" s="7">
        <v>100</v>
      </c>
      <c r="AR92" s="7">
        <v>100</v>
      </c>
      <c r="AS92" s="7">
        <v>100</v>
      </c>
      <c r="AT92" s="7">
        <v>100</v>
      </c>
      <c r="AU92" s="19">
        <v>11</v>
      </c>
      <c r="AV92" s="19"/>
    </row>
    <row r="93" spans="1:48" ht="12.75">
      <c r="A93" s="19" t="s">
        <v>11</v>
      </c>
      <c r="B93" s="19">
        <v>5</v>
      </c>
      <c r="C93" s="19">
        <v>7</v>
      </c>
      <c r="D93" s="19">
        <v>7</v>
      </c>
      <c r="E93" s="19">
        <v>6</v>
      </c>
      <c r="F93" s="19">
        <v>5</v>
      </c>
      <c r="G93" s="19">
        <v>4</v>
      </c>
      <c r="H93" s="19">
        <v>3</v>
      </c>
      <c r="I93" s="19">
        <v>2</v>
      </c>
      <c r="J93" s="19">
        <v>3</v>
      </c>
      <c r="K93" s="19">
        <v>1</v>
      </c>
      <c r="L93" s="19">
        <v>0</v>
      </c>
      <c r="M93" s="19">
        <v>4</v>
      </c>
      <c r="N93" s="19">
        <v>3</v>
      </c>
      <c r="O93" s="19">
        <v>2</v>
      </c>
      <c r="P93" s="19">
        <v>1</v>
      </c>
      <c r="Q93" s="19">
        <v>2</v>
      </c>
      <c r="R93" s="19">
        <v>3</v>
      </c>
      <c r="S93" s="19">
        <v>3</v>
      </c>
      <c r="T93" s="19">
        <v>4</v>
      </c>
      <c r="U93" s="19">
        <v>6</v>
      </c>
      <c r="V93" s="19">
        <v>9</v>
      </c>
      <c r="W93" s="19">
        <v>10</v>
      </c>
      <c r="X93" s="19">
        <v>9</v>
      </c>
      <c r="Y93" s="19">
        <v>9</v>
      </c>
      <c r="Z93" s="7">
        <v>100</v>
      </c>
      <c r="AA93" s="7">
        <v>100</v>
      </c>
      <c r="AB93" s="7">
        <v>100</v>
      </c>
      <c r="AC93" s="7">
        <v>100</v>
      </c>
      <c r="AD93" s="7">
        <v>100</v>
      </c>
      <c r="AE93" s="7">
        <v>100</v>
      </c>
      <c r="AF93" s="7">
        <v>100</v>
      </c>
      <c r="AG93" s="7">
        <v>100</v>
      </c>
      <c r="AH93" s="7">
        <v>100</v>
      </c>
      <c r="AI93" s="7">
        <v>100</v>
      </c>
      <c r="AJ93" s="7">
        <v>100</v>
      </c>
      <c r="AK93" s="7">
        <v>100</v>
      </c>
      <c r="AL93" s="7">
        <v>100</v>
      </c>
      <c r="AM93" s="7">
        <v>100</v>
      </c>
      <c r="AN93" s="7">
        <v>100</v>
      </c>
      <c r="AO93" s="7">
        <v>100</v>
      </c>
      <c r="AP93" s="7">
        <v>100</v>
      </c>
      <c r="AQ93" s="7">
        <v>100</v>
      </c>
      <c r="AR93" s="7">
        <v>100</v>
      </c>
      <c r="AS93" s="7">
        <v>100</v>
      </c>
      <c r="AT93" s="7">
        <v>100</v>
      </c>
      <c r="AU93" s="11">
        <v>12</v>
      </c>
      <c r="AV93" s="11"/>
    </row>
    <row r="94" spans="1:48" ht="12.75">
      <c r="A94" s="19" t="s">
        <v>12</v>
      </c>
      <c r="B94" s="19">
        <v>4</v>
      </c>
      <c r="C94" s="11">
        <v>6</v>
      </c>
      <c r="D94" s="19">
        <v>7</v>
      </c>
      <c r="E94" s="19">
        <v>10</v>
      </c>
      <c r="F94" s="19">
        <v>7</v>
      </c>
      <c r="G94" s="19">
        <v>6</v>
      </c>
      <c r="H94" s="19">
        <v>5</v>
      </c>
      <c r="I94" s="19">
        <v>4</v>
      </c>
      <c r="J94" s="19">
        <v>1</v>
      </c>
      <c r="K94" s="19">
        <v>3</v>
      </c>
      <c r="L94" s="19">
        <v>4</v>
      </c>
      <c r="M94" s="19">
        <v>0</v>
      </c>
      <c r="N94" s="19">
        <v>1</v>
      </c>
      <c r="O94" s="19">
        <v>2</v>
      </c>
      <c r="P94" s="19">
        <v>3</v>
      </c>
      <c r="Q94" s="19">
        <v>4</v>
      </c>
      <c r="R94" s="19">
        <v>5</v>
      </c>
      <c r="S94" s="19">
        <v>3</v>
      </c>
      <c r="T94" s="19">
        <v>4</v>
      </c>
      <c r="U94" s="19">
        <v>7</v>
      </c>
      <c r="V94" s="19">
        <v>5</v>
      </c>
      <c r="W94" s="19">
        <v>6</v>
      </c>
      <c r="X94" s="19">
        <v>7</v>
      </c>
      <c r="Y94" s="19">
        <v>9</v>
      </c>
      <c r="Z94" s="7">
        <v>100</v>
      </c>
      <c r="AA94" s="7">
        <v>100</v>
      </c>
      <c r="AB94" s="7">
        <v>100</v>
      </c>
      <c r="AC94" s="7">
        <v>100</v>
      </c>
      <c r="AD94" s="7">
        <v>100</v>
      </c>
      <c r="AE94" s="7">
        <v>100</v>
      </c>
      <c r="AF94" s="7">
        <v>100</v>
      </c>
      <c r="AG94" s="7">
        <v>100</v>
      </c>
      <c r="AH94" s="7">
        <v>100</v>
      </c>
      <c r="AI94" s="7">
        <v>100</v>
      </c>
      <c r="AJ94" s="7">
        <v>100</v>
      </c>
      <c r="AK94" s="7">
        <v>100</v>
      </c>
      <c r="AL94" s="7">
        <v>100</v>
      </c>
      <c r="AM94" s="7">
        <v>100</v>
      </c>
      <c r="AN94" s="7">
        <v>100</v>
      </c>
      <c r="AO94" s="7">
        <v>100</v>
      </c>
      <c r="AP94" s="7">
        <v>100</v>
      </c>
      <c r="AQ94" s="7">
        <v>100</v>
      </c>
      <c r="AR94" s="7">
        <v>100</v>
      </c>
      <c r="AS94" s="7">
        <v>100</v>
      </c>
      <c r="AT94" s="7">
        <v>100</v>
      </c>
      <c r="AU94" s="19">
        <v>13</v>
      </c>
      <c r="AV94" s="19"/>
    </row>
    <row r="95" spans="1:48" ht="12.75">
      <c r="A95" s="19" t="s">
        <v>13</v>
      </c>
      <c r="B95" s="19">
        <v>5</v>
      </c>
      <c r="C95" s="19">
        <v>7</v>
      </c>
      <c r="D95" s="19">
        <v>6</v>
      </c>
      <c r="E95" s="19">
        <v>9</v>
      </c>
      <c r="F95" s="19">
        <v>6</v>
      </c>
      <c r="G95" s="19">
        <v>5</v>
      </c>
      <c r="H95" s="19">
        <v>4</v>
      </c>
      <c r="I95" s="19">
        <v>3</v>
      </c>
      <c r="J95" s="19">
        <v>2</v>
      </c>
      <c r="K95" s="19">
        <v>2</v>
      </c>
      <c r="L95" s="19">
        <v>3</v>
      </c>
      <c r="M95" s="19">
        <v>1</v>
      </c>
      <c r="N95" s="19">
        <v>0</v>
      </c>
      <c r="O95" s="19">
        <v>1</v>
      </c>
      <c r="P95" s="19">
        <v>2</v>
      </c>
      <c r="Q95" s="19">
        <v>3</v>
      </c>
      <c r="R95" s="19">
        <v>4</v>
      </c>
      <c r="S95" s="19">
        <v>2</v>
      </c>
      <c r="T95" s="19">
        <v>3</v>
      </c>
      <c r="U95" s="19">
        <v>6</v>
      </c>
      <c r="V95" s="19">
        <v>6</v>
      </c>
      <c r="W95" s="19">
        <v>7</v>
      </c>
      <c r="X95" s="19">
        <v>6</v>
      </c>
      <c r="Y95" s="19">
        <v>8</v>
      </c>
      <c r="Z95" s="7">
        <v>100</v>
      </c>
      <c r="AA95" s="7">
        <v>100</v>
      </c>
      <c r="AB95" s="7">
        <v>100</v>
      </c>
      <c r="AC95" s="7">
        <v>100</v>
      </c>
      <c r="AD95" s="7">
        <v>100</v>
      </c>
      <c r="AE95" s="7">
        <v>100</v>
      </c>
      <c r="AF95" s="7">
        <v>100</v>
      </c>
      <c r="AG95" s="7">
        <v>100</v>
      </c>
      <c r="AH95" s="7">
        <v>100</v>
      </c>
      <c r="AI95" s="7">
        <v>100</v>
      </c>
      <c r="AJ95" s="7">
        <v>100</v>
      </c>
      <c r="AK95" s="7">
        <v>100</v>
      </c>
      <c r="AL95" s="7">
        <v>100</v>
      </c>
      <c r="AM95" s="7">
        <v>100</v>
      </c>
      <c r="AN95" s="7">
        <v>100</v>
      </c>
      <c r="AO95" s="7">
        <v>100</v>
      </c>
      <c r="AP95" s="7">
        <v>100</v>
      </c>
      <c r="AQ95" s="7">
        <v>100</v>
      </c>
      <c r="AR95" s="7">
        <v>100</v>
      </c>
      <c r="AS95" s="7">
        <v>100</v>
      </c>
      <c r="AT95" s="7">
        <v>100</v>
      </c>
      <c r="AU95" s="11">
        <v>14</v>
      </c>
      <c r="AV95" s="11"/>
    </row>
    <row r="96" spans="1:48" ht="12.75">
      <c r="A96" s="19" t="s">
        <v>14</v>
      </c>
      <c r="B96" s="19">
        <v>6</v>
      </c>
      <c r="C96" s="11">
        <v>8</v>
      </c>
      <c r="D96" s="19">
        <v>7</v>
      </c>
      <c r="E96" s="19">
        <v>8</v>
      </c>
      <c r="F96" s="19">
        <v>5</v>
      </c>
      <c r="G96" s="19">
        <v>4</v>
      </c>
      <c r="H96" s="19">
        <v>3</v>
      </c>
      <c r="I96" s="19">
        <v>2</v>
      </c>
      <c r="J96" s="19">
        <v>3</v>
      </c>
      <c r="K96" s="19">
        <v>1</v>
      </c>
      <c r="L96" s="19">
        <v>2</v>
      </c>
      <c r="M96" s="19">
        <v>2</v>
      </c>
      <c r="N96" s="19">
        <v>1</v>
      </c>
      <c r="O96" s="19">
        <v>0</v>
      </c>
      <c r="P96" s="19">
        <v>1</v>
      </c>
      <c r="Q96" s="19">
        <v>2</v>
      </c>
      <c r="R96" s="19">
        <v>3</v>
      </c>
      <c r="S96" s="19">
        <v>1</v>
      </c>
      <c r="T96" s="19">
        <v>2</v>
      </c>
      <c r="U96" s="19">
        <v>5</v>
      </c>
      <c r="V96" s="19">
        <v>7</v>
      </c>
      <c r="W96" s="19">
        <v>8</v>
      </c>
      <c r="X96" s="19">
        <v>7</v>
      </c>
      <c r="Y96" s="19">
        <v>7</v>
      </c>
      <c r="Z96" s="7">
        <v>100</v>
      </c>
      <c r="AA96" s="7">
        <v>100</v>
      </c>
      <c r="AB96" s="7">
        <v>100</v>
      </c>
      <c r="AC96" s="7">
        <v>100</v>
      </c>
      <c r="AD96" s="7">
        <v>100</v>
      </c>
      <c r="AE96" s="7">
        <v>100</v>
      </c>
      <c r="AF96" s="7">
        <v>100</v>
      </c>
      <c r="AG96" s="7">
        <v>100</v>
      </c>
      <c r="AH96" s="7">
        <v>100</v>
      </c>
      <c r="AI96" s="7">
        <v>100</v>
      </c>
      <c r="AJ96" s="7">
        <v>100</v>
      </c>
      <c r="AK96" s="7">
        <v>100</v>
      </c>
      <c r="AL96" s="7">
        <v>100</v>
      </c>
      <c r="AM96" s="7">
        <v>100</v>
      </c>
      <c r="AN96" s="7">
        <v>100</v>
      </c>
      <c r="AO96" s="7">
        <v>100</v>
      </c>
      <c r="AP96" s="7">
        <v>100</v>
      </c>
      <c r="AQ96" s="7">
        <v>100</v>
      </c>
      <c r="AR96" s="7">
        <v>100</v>
      </c>
      <c r="AS96" s="7">
        <v>100</v>
      </c>
      <c r="AT96" s="7">
        <v>100</v>
      </c>
      <c r="AU96" s="19">
        <v>15</v>
      </c>
      <c r="AV96" s="19"/>
    </row>
    <row r="97" spans="1:48" ht="12.75">
      <c r="A97" s="19" t="s">
        <v>15</v>
      </c>
      <c r="B97" s="19">
        <v>7</v>
      </c>
      <c r="C97" s="19">
        <v>9</v>
      </c>
      <c r="D97" s="19">
        <v>8</v>
      </c>
      <c r="E97" s="19">
        <v>7</v>
      </c>
      <c r="F97" s="19">
        <v>6</v>
      </c>
      <c r="G97" s="19">
        <v>5</v>
      </c>
      <c r="H97" s="19">
        <v>4</v>
      </c>
      <c r="I97" s="19">
        <v>3</v>
      </c>
      <c r="J97" s="19">
        <v>4</v>
      </c>
      <c r="K97" s="19">
        <v>2</v>
      </c>
      <c r="L97" s="19">
        <v>1</v>
      </c>
      <c r="M97" s="19">
        <v>3</v>
      </c>
      <c r="N97" s="19">
        <v>2</v>
      </c>
      <c r="O97" s="19">
        <v>1</v>
      </c>
      <c r="P97" s="19">
        <v>0</v>
      </c>
      <c r="Q97" s="19">
        <v>1</v>
      </c>
      <c r="R97" s="19">
        <v>2</v>
      </c>
      <c r="S97" s="19">
        <v>2</v>
      </c>
      <c r="T97" s="19">
        <v>3</v>
      </c>
      <c r="U97" s="19">
        <v>4</v>
      </c>
      <c r="V97" s="19">
        <v>8</v>
      </c>
      <c r="W97" s="19">
        <v>9</v>
      </c>
      <c r="X97" s="19">
        <v>8</v>
      </c>
      <c r="Y97" s="19">
        <v>8</v>
      </c>
      <c r="Z97" s="7">
        <v>100</v>
      </c>
      <c r="AA97" s="7">
        <v>100</v>
      </c>
      <c r="AB97" s="7">
        <v>100</v>
      </c>
      <c r="AC97" s="7">
        <v>100</v>
      </c>
      <c r="AD97" s="7">
        <v>100</v>
      </c>
      <c r="AE97" s="7">
        <v>100</v>
      </c>
      <c r="AF97" s="7">
        <v>100</v>
      </c>
      <c r="AG97" s="7">
        <v>100</v>
      </c>
      <c r="AH97" s="7">
        <v>100</v>
      </c>
      <c r="AI97" s="7">
        <v>100</v>
      </c>
      <c r="AJ97" s="7">
        <v>100</v>
      </c>
      <c r="AK97" s="7">
        <v>100</v>
      </c>
      <c r="AL97" s="7">
        <v>100</v>
      </c>
      <c r="AM97" s="7">
        <v>100</v>
      </c>
      <c r="AN97" s="7">
        <v>100</v>
      </c>
      <c r="AO97" s="7">
        <v>100</v>
      </c>
      <c r="AP97" s="7">
        <v>100</v>
      </c>
      <c r="AQ97" s="7">
        <v>100</v>
      </c>
      <c r="AR97" s="7">
        <v>100</v>
      </c>
      <c r="AS97" s="7">
        <v>100</v>
      </c>
      <c r="AT97" s="7">
        <v>100</v>
      </c>
      <c r="AU97" s="11">
        <v>16</v>
      </c>
      <c r="AV97" s="11"/>
    </row>
    <row r="98" spans="1:48" ht="12.75">
      <c r="A98" s="19" t="s">
        <v>16</v>
      </c>
      <c r="B98" s="19">
        <v>6</v>
      </c>
      <c r="C98" s="11">
        <v>10</v>
      </c>
      <c r="D98" s="19">
        <v>9</v>
      </c>
      <c r="E98" s="19">
        <v>6</v>
      </c>
      <c r="F98" s="19">
        <v>7</v>
      </c>
      <c r="G98" s="19">
        <v>6</v>
      </c>
      <c r="H98" s="19">
        <v>5</v>
      </c>
      <c r="I98" s="19">
        <v>4</v>
      </c>
      <c r="J98" s="19">
        <v>5</v>
      </c>
      <c r="K98" s="19">
        <v>3</v>
      </c>
      <c r="L98" s="19">
        <v>2</v>
      </c>
      <c r="M98" s="19">
        <v>4</v>
      </c>
      <c r="N98" s="19">
        <v>3</v>
      </c>
      <c r="O98" s="19">
        <v>2</v>
      </c>
      <c r="P98" s="19">
        <v>1</v>
      </c>
      <c r="Q98" s="19">
        <v>0</v>
      </c>
      <c r="R98" s="19">
        <v>1</v>
      </c>
      <c r="S98" s="19">
        <v>3</v>
      </c>
      <c r="T98" s="19">
        <v>4</v>
      </c>
      <c r="U98" s="19">
        <v>5</v>
      </c>
      <c r="V98" s="19">
        <v>9</v>
      </c>
      <c r="W98" s="19">
        <v>10</v>
      </c>
      <c r="X98" s="19">
        <v>9</v>
      </c>
      <c r="Y98" s="19">
        <v>9</v>
      </c>
      <c r="Z98" s="7">
        <v>100</v>
      </c>
      <c r="AA98" s="7">
        <v>100</v>
      </c>
      <c r="AB98" s="7">
        <v>100</v>
      </c>
      <c r="AC98" s="7">
        <v>100</v>
      </c>
      <c r="AD98" s="7">
        <v>100</v>
      </c>
      <c r="AE98" s="7">
        <v>100</v>
      </c>
      <c r="AF98" s="7">
        <v>100</v>
      </c>
      <c r="AG98" s="7">
        <v>100</v>
      </c>
      <c r="AH98" s="7">
        <v>100</v>
      </c>
      <c r="AI98" s="7">
        <v>100</v>
      </c>
      <c r="AJ98" s="7">
        <v>100</v>
      </c>
      <c r="AK98" s="7">
        <v>100</v>
      </c>
      <c r="AL98" s="7">
        <v>100</v>
      </c>
      <c r="AM98" s="7">
        <v>100</v>
      </c>
      <c r="AN98" s="7">
        <v>100</v>
      </c>
      <c r="AO98" s="7">
        <v>100</v>
      </c>
      <c r="AP98" s="7">
        <v>100</v>
      </c>
      <c r="AQ98" s="7">
        <v>100</v>
      </c>
      <c r="AR98" s="7">
        <v>100</v>
      </c>
      <c r="AS98" s="7">
        <v>100</v>
      </c>
      <c r="AT98" s="7">
        <v>100</v>
      </c>
      <c r="AU98" s="19">
        <v>17</v>
      </c>
      <c r="AV98" s="19"/>
    </row>
    <row r="99" spans="1:48" ht="12.75">
      <c r="A99" s="19" t="s">
        <v>17</v>
      </c>
      <c r="B99" s="19">
        <v>7</v>
      </c>
      <c r="C99" s="19">
        <v>11</v>
      </c>
      <c r="D99" s="19">
        <v>10</v>
      </c>
      <c r="E99" s="19">
        <v>7</v>
      </c>
      <c r="F99" s="19">
        <v>8</v>
      </c>
      <c r="G99" s="19">
        <v>7</v>
      </c>
      <c r="H99" s="19">
        <v>6</v>
      </c>
      <c r="I99" s="19">
        <v>5</v>
      </c>
      <c r="J99" s="19">
        <v>6</v>
      </c>
      <c r="K99" s="19">
        <v>4</v>
      </c>
      <c r="L99" s="19">
        <v>3</v>
      </c>
      <c r="M99" s="19">
        <v>5</v>
      </c>
      <c r="N99" s="19">
        <v>4</v>
      </c>
      <c r="O99" s="19">
        <v>3</v>
      </c>
      <c r="P99" s="19">
        <v>2</v>
      </c>
      <c r="Q99" s="19">
        <v>1</v>
      </c>
      <c r="R99" s="19">
        <v>0</v>
      </c>
      <c r="S99" s="19">
        <v>4</v>
      </c>
      <c r="T99" s="19">
        <v>5</v>
      </c>
      <c r="U99" s="19">
        <v>6</v>
      </c>
      <c r="V99" s="19">
        <v>10</v>
      </c>
      <c r="W99" s="19">
        <v>11</v>
      </c>
      <c r="X99" s="19">
        <v>10</v>
      </c>
      <c r="Y99" s="19">
        <v>10</v>
      </c>
      <c r="Z99" s="7">
        <v>100</v>
      </c>
      <c r="AA99" s="7">
        <v>100</v>
      </c>
      <c r="AB99" s="7">
        <v>100</v>
      </c>
      <c r="AC99" s="7">
        <v>100</v>
      </c>
      <c r="AD99" s="7">
        <v>100</v>
      </c>
      <c r="AE99" s="7">
        <v>100</v>
      </c>
      <c r="AF99" s="7">
        <v>100</v>
      </c>
      <c r="AG99" s="7">
        <v>100</v>
      </c>
      <c r="AH99" s="7">
        <v>100</v>
      </c>
      <c r="AI99" s="7">
        <v>100</v>
      </c>
      <c r="AJ99" s="7">
        <v>100</v>
      </c>
      <c r="AK99" s="7">
        <v>100</v>
      </c>
      <c r="AL99" s="7">
        <v>100</v>
      </c>
      <c r="AM99" s="7">
        <v>100</v>
      </c>
      <c r="AN99" s="7">
        <v>100</v>
      </c>
      <c r="AO99" s="7">
        <v>100</v>
      </c>
      <c r="AP99" s="7">
        <v>100</v>
      </c>
      <c r="AQ99" s="7">
        <v>100</v>
      </c>
      <c r="AR99" s="7">
        <v>100</v>
      </c>
      <c r="AS99" s="7">
        <v>100</v>
      </c>
      <c r="AT99" s="7">
        <v>100</v>
      </c>
      <c r="AU99" s="11">
        <v>18</v>
      </c>
      <c r="AV99" s="11"/>
    </row>
    <row r="100" spans="1:48" ht="12.75">
      <c r="A100" s="19" t="s">
        <v>18</v>
      </c>
      <c r="B100" s="19">
        <v>7</v>
      </c>
      <c r="C100" s="11">
        <v>9</v>
      </c>
      <c r="D100" s="19">
        <v>8</v>
      </c>
      <c r="E100" s="19">
        <v>9</v>
      </c>
      <c r="F100" s="19">
        <v>6</v>
      </c>
      <c r="G100" s="19">
        <v>5</v>
      </c>
      <c r="H100" s="19">
        <v>4</v>
      </c>
      <c r="I100" s="19">
        <v>3</v>
      </c>
      <c r="J100" s="19">
        <v>4</v>
      </c>
      <c r="K100" s="19">
        <v>2</v>
      </c>
      <c r="L100" s="19">
        <v>3</v>
      </c>
      <c r="M100" s="19">
        <v>3</v>
      </c>
      <c r="N100" s="19">
        <v>2</v>
      </c>
      <c r="O100" s="19">
        <v>1</v>
      </c>
      <c r="P100" s="19">
        <v>2</v>
      </c>
      <c r="Q100" s="19">
        <v>3</v>
      </c>
      <c r="R100" s="19">
        <v>4</v>
      </c>
      <c r="S100" s="19">
        <v>0</v>
      </c>
      <c r="T100" s="19">
        <v>1</v>
      </c>
      <c r="U100" s="19">
        <v>5</v>
      </c>
      <c r="V100" s="19">
        <v>6</v>
      </c>
      <c r="W100" s="19">
        <v>7</v>
      </c>
      <c r="X100" s="19">
        <v>6</v>
      </c>
      <c r="Y100" s="19">
        <v>6</v>
      </c>
      <c r="Z100" s="7">
        <v>100</v>
      </c>
      <c r="AA100" s="7">
        <v>100</v>
      </c>
      <c r="AB100" s="7">
        <v>100</v>
      </c>
      <c r="AC100" s="7">
        <v>100</v>
      </c>
      <c r="AD100" s="7">
        <v>100</v>
      </c>
      <c r="AE100" s="7">
        <v>100</v>
      </c>
      <c r="AF100" s="7">
        <v>100</v>
      </c>
      <c r="AG100" s="7">
        <v>100</v>
      </c>
      <c r="AH100" s="7">
        <v>100</v>
      </c>
      <c r="AI100" s="7">
        <v>100</v>
      </c>
      <c r="AJ100" s="7">
        <v>100</v>
      </c>
      <c r="AK100" s="7">
        <v>100</v>
      </c>
      <c r="AL100" s="7">
        <v>100</v>
      </c>
      <c r="AM100" s="7">
        <v>100</v>
      </c>
      <c r="AN100" s="7">
        <v>100</v>
      </c>
      <c r="AO100" s="7">
        <v>100</v>
      </c>
      <c r="AP100" s="7">
        <v>100</v>
      </c>
      <c r="AQ100" s="7">
        <v>100</v>
      </c>
      <c r="AR100" s="7">
        <v>100</v>
      </c>
      <c r="AS100" s="7">
        <v>100</v>
      </c>
      <c r="AT100" s="7">
        <v>100</v>
      </c>
      <c r="AU100" s="19">
        <v>19</v>
      </c>
      <c r="AV100" s="19"/>
    </row>
    <row r="101" spans="1:48" ht="13.5">
      <c r="A101" s="10" t="s">
        <v>19</v>
      </c>
      <c r="B101" s="19">
        <v>6</v>
      </c>
      <c r="C101" s="19">
        <v>10</v>
      </c>
      <c r="D101" s="19">
        <v>9</v>
      </c>
      <c r="E101" s="19">
        <v>10</v>
      </c>
      <c r="F101" s="19">
        <v>7</v>
      </c>
      <c r="G101" s="19">
        <v>6</v>
      </c>
      <c r="H101" s="19">
        <v>5</v>
      </c>
      <c r="I101" s="19">
        <v>4</v>
      </c>
      <c r="J101" s="19">
        <v>5</v>
      </c>
      <c r="K101" s="19">
        <v>3</v>
      </c>
      <c r="L101" s="19">
        <v>4</v>
      </c>
      <c r="M101" s="19">
        <v>4</v>
      </c>
      <c r="N101" s="19">
        <v>3</v>
      </c>
      <c r="O101" s="19">
        <v>2</v>
      </c>
      <c r="P101" s="19">
        <v>3</v>
      </c>
      <c r="Q101" s="19">
        <v>4</v>
      </c>
      <c r="R101" s="19">
        <v>5</v>
      </c>
      <c r="S101" s="19">
        <v>1</v>
      </c>
      <c r="T101" s="19">
        <v>0</v>
      </c>
      <c r="U101" s="19">
        <v>4</v>
      </c>
      <c r="V101" s="19">
        <v>5</v>
      </c>
      <c r="W101" s="19">
        <v>6</v>
      </c>
      <c r="X101" s="19">
        <v>5</v>
      </c>
      <c r="Y101" s="19">
        <v>5</v>
      </c>
      <c r="Z101" s="7">
        <v>100</v>
      </c>
      <c r="AA101" s="7">
        <v>100</v>
      </c>
      <c r="AB101" s="7">
        <v>100</v>
      </c>
      <c r="AC101" s="7">
        <v>100</v>
      </c>
      <c r="AD101" s="7">
        <v>100</v>
      </c>
      <c r="AE101" s="7">
        <v>100</v>
      </c>
      <c r="AF101" s="7">
        <v>100</v>
      </c>
      <c r="AG101" s="7">
        <v>100</v>
      </c>
      <c r="AH101" s="7">
        <v>100</v>
      </c>
      <c r="AI101" s="7">
        <v>100</v>
      </c>
      <c r="AJ101" s="7">
        <v>100</v>
      </c>
      <c r="AK101" s="7">
        <v>100</v>
      </c>
      <c r="AL101" s="7">
        <v>100</v>
      </c>
      <c r="AM101" s="7">
        <v>100</v>
      </c>
      <c r="AN101" s="7">
        <v>100</v>
      </c>
      <c r="AO101" s="7">
        <v>100</v>
      </c>
      <c r="AP101" s="7">
        <v>100</v>
      </c>
      <c r="AQ101" s="7">
        <v>100</v>
      </c>
      <c r="AR101" s="7">
        <v>100</v>
      </c>
      <c r="AS101" s="7">
        <v>100</v>
      </c>
      <c r="AT101" s="7">
        <v>100</v>
      </c>
      <c r="AU101" s="11">
        <v>20</v>
      </c>
      <c r="AV101" s="11"/>
    </row>
    <row r="102" spans="1:48" ht="13.5">
      <c r="A102" s="10" t="s">
        <v>20</v>
      </c>
      <c r="B102" s="19">
        <v>8</v>
      </c>
      <c r="C102" s="11">
        <v>14</v>
      </c>
      <c r="D102" s="19">
        <v>13</v>
      </c>
      <c r="E102" s="19">
        <v>10</v>
      </c>
      <c r="F102" s="19">
        <v>11</v>
      </c>
      <c r="G102" s="19">
        <v>10</v>
      </c>
      <c r="H102" s="19">
        <v>9</v>
      </c>
      <c r="I102" s="19">
        <v>8</v>
      </c>
      <c r="J102" s="19">
        <v>9</v>
      </c>
      <c r="K102" s="19">
        <v>7</v>
      </c>
      <c r="L102" s="19">
        <v>6</v>
      </c>
      <c r="M102" s="19">
        <v>7</v>
      </c>
      <c r="N102" s="19">
        <v>6</v>
      </c>
      <c r="O102" s="19">
        <v>5</v>
      </c>
      <c r="P102" s="19">
        <v>4</v>
      </c>
      <c r="Q102" s="19">
        <v>5</v>
      </c>
      <c r="R102" s="19">
        <v>6</v>
      </c>
      <c r="S102" s="19">
        <v>5</v>
      </c>
      <c r="T102" s="19">
        <v>4</v>
      </c>
      <c r="U102" s="19">
        <v>0</v>
      </c>
      <c r="V102" s="19">
        <v>5</v>
      </c>
      <c r="W102" s="19">
        <v>6</v>
      </c>
      <c r="X102" s="19">
        <v>5</v>
      </c>
      <c r="Y102" s="19">
        <v>5</v>
      </c>
      <c r="Z102" s="7">
        <v>100</v>
      </c>
      <c r="AA102" s="7">
        <v>100</v>
      </c>
      <c r="AB102" s="7">
        <v>100</v>
      </c>
      <c r="AC102" s="7">
        <v>100</v>
      </c>
      <c r="AD102" s="7">
        <v>100</v>
      </c>
      <c r="AE102" s="7">
        <v>100</v>
      </c>
      <c r="AF102" s="7">
        <v>100</v>
      </c>
      <c r="AG102" s="7">
        <v>100</v>
      </c>
      <c r="AH102" s="7">
        <v>100</v>
      </c>
      <c r="AI102" s="7">
        <v>100</v>
      </c>
      <c r="AJ102" s="7">
        <v>100</v>
      </c>
      <c r="AK102" s="7">
        <v>100</v>
      </c>
      <c r="AL102" s="7">
        <v>100</v>
      </c>
      <c r="AM102" s="7">
        <v>100</v>
      </c>
      <c r="AN102" s="7">
        <v>100</v>
      </c>
      <c r="AO102" s="7">
        <v>100</v>
      </c>
      <c r="AP102" s="7">
        <v>100</v>
      </c>
      <c r="AQ102" s="7">
        <v>100</v>
      </c>
      <c r="AR102" s="7">
        <v>100</v>
      </c>
      <c r="AS102" s="7">
        <v>100</v>
      </c>
      <c r="AT102" s="7">
        <v>100</v>
      </c>
      <c r="AU102" s="19">
        <v>21</v>
      </c>
      <c r="AV102" s="19"/>
    </row>
    <row r="103" spans="1:48" ht="12.75">
      <c r="A103" s="19" t="s">
        <v>21</v>
      </c>
      <c r="B103" s="19">
        <v>7</v>
      </c>
      <c r="C103" s="19">
        <v>11</v>
      </c>
      <c r="D103" s="19">
        <v>12</v>
      </c>
      <c r="E103" s="19">
        <v>15</v>
      </c>
      <c r="F103" s="19">
        <v>12</v>
      </c>
      <c r="G103" s="19">
        <v>11</v>
      </c>
      <c r="H103" s="19">
        <v>10</v>
      </c>
      <c r="I103" s="19">
        <v>9</v>
      </c>
      <c r="J103" s="19">
        <v>6</v>
      </c>
      <c r="K103" s="19">
        <v>8</v>
      </c>
      <c r="L103" s="19">
        <v>9</v>
      </c>
      <c r="M103" s="19">
        <v>5</v>
      </c>
      <c r="N103" s="19">
        <v>6</v>
      </c>
      <c r="O103" s="19">
        <v>7</v>
      </c>
      <c r="P103" s="19">
        <v>8</v>
      </c>
      <c r="Q103" s="19">
        <v>9</v>
      </c>
      <c r="R103" s="19">
        <v>10</v>
      </c>
      <c r="S103" s="19">
        <v>6</v>
      </c>
      <c r="T103" s="19">
        <v>5</v>
      </c>
      <c r="U103" s="19">
        <v>5</v>
      </c>
      <c r="V103" s="19">
        <v>0</v>
      </c>
      <c r="W103" s="19">
        <v>1</v>
      </c>
      <c r="X103" s="19">
        <v>2</v>
      </c>
      <c r="Y103" s="19">
        <v>4</v>
      </c>
      <c r="Z103" s="7">
        <v>100</v>
      </c>
      <c r="AA103" s="7">
        <v>100</v>
      </c>
      <c r="AB103" s="7">
        <v>100</v>
      </c>
      <c r="AC103" s="7">
        <v>100</v>
      </c>
      <c r="AD103" s="7">
        <v>100</v>
      </c>
      <c r="AE103" s="7">
        <v>100</v>
      </c>
      <c r="AF103" s="7">
        <v>100</v>
      </c>
      <c r="AG103" s="7">
        <v>100</v>
      </c>
      <c r="AH103" s="7">
        <v>100</v>
      </c>
      <c r="AI103" s="7">
        <v>100</v>
      </c>
      <c r="AJ103" s="7">
        <v>100</v>
      </c>
      <c r="AK103" s="7">
        <v>100</v>
      </c>
      <c r="AL103" s="7">
        <v>100</v>
      </c>
      <c r="AM103" s="7">
        <v>100</v>
      </c>
      <c r="AN103" s="7">
        <v>100</v>
      </c>
      <c r="AO103" s="7">
        <v>100</v>
      </c>
      <c r="AP103" s="7">
        <v>100</v>
      </c>
      <c r="AQ103" s="7">
        <v>100</v>
      </c>
      <c r="AR103" s="7">
        <v>100</v>
      </c>
      <c r="AS103" s="7">
        <v>100</v>
      </c>
      <c r="AT103" s="7">
        <v>100</v>
      </c>
      <c r="AU103" s="11">
        <v>22</v>
      </c>
      <c r="AV103" s="11"/>
    </row>
    <row r="104" spans="1:48" ht="12.75">
      <c r="A104" s="19" t="s">
        <v>22</v>
      </c>
      <c r="B104" s="19">
        <v>8</v>
      </c>
      <c r="C104" s="11">
        <v>12</v>
      </c>
      <c r="D104" s="19">
        <v>13</v>
      </c>
      <c r="E104" s="19">
        <v>16</v>
      </c>
      <c r="F104" s="19">
        <v>13</v>
      </c>
      <c r="G104" s="19">
        <v>12</v>
      </c>
      <c r="H104" s="19">
        <v>11</v>
      </c>
      <c r="I104" s="19">
        <v>10</v>
      </c>
      <c r="J104" s="19">
        <v>7</v>
      </c>
      <c r="K104" s="19">
        <v>9</v>
      </c>
      <c r="L104" s="19">
        <v>10</v>
      </c>
      <c r="M104" s="19">
        <v>6</v>
      </c>
      <c r="N104" s="19">
        <v>7</v>
      </c>
      <c r="O104" s="19">
        <v>8</v>
      </c>
      <c r="P104" s="19">
        <v>9</v>
      </c>
      <c r="Q104" s="19">
        <v>10</v>
      </c>
      <c r="R104" s="19">
        <v>11</v>
      </c>
      <c r="S104" s="19">
        <v>7</v>
      </c>
      <c r="T104" s="19">
        <v>6</v>
      </c>
      <c r="U104" s="19">
        <v>6</v>
      </c>
      <c r="V104" s="19">
        <v>1</v>
      </c>
      <c r="W104" s="19">
        <v>0</v>
      </c>
      <c r="X104" s="19">
        <v>1</v>
      </c>
      <c r="Y104" s="19">
        <v>3</v>
      </c>
      <c r="Z104" s="7">
        <v>100</v>
      </c>
      <c r="AA104" s="7">
        <v>100</v>
      </c>
      <c r="AB104" s="7">
        <v>100</v>
      </c>
      <c r="AC104" s="7">
        <v>100</v>
      </c>
      <c r="AD104" s="7">
        <v>100</v>
      </c>
      <c r="AE104" s="7">
        <v>100</v>
      </c>
      <c r="AF104" s="7">
        <v>100</v>
      </c>
      <c r="AG104" s="7">
        <v>100</v>
      </c>
      <c r="AH104" s="7">
        <v>100</v>
      </c>
      <c r="AI104" s="7">
        <v>100</v>
      </c>
      <c r="AJ104" s="7">
        <v>100</v>
      </c>
      <c r="AK104" s="7">
        <v>100</v>
      </c>
      <c r="AL104" s="7">
        <v>100</v>
      </c>
      <c r="AM104" s="7">
        <v>100</v>
      </c>
      <c r="AN104" s="7">
        <v>100</v>
      </c>
      <c r="AO104" s="7">
        <v>100</v>
      </c>
      <c r="AP104" s="7">
        <v>100</v>
      </c>
      <c r="AQ104" s="7">
        <v>100</v>
      </c>
      <c r="AR104" s="7">
        <v>100</v>
      </c>
      <c r="AS104" s="7">
        <v>100</v>
      </c>
      <c r="AT104" s="7">
        <v>100</v>
      </c>
      <c r="AU104" s="19">
        <v>23</v>
      </c>
      <c r="AV104" s="19"/>
    </row>
    <row r="105" spans="1:48" ht="12.75">
      <c r="A105" s="19" t="s">
        <v>23</v>
      </c>
      <c r="B105" s="19">
        <v>7</v>
      </c>
      <c r="C105" s="19">
        <v>13</v>
      </c>
      <c r="D105" s="19">
        <v>12</v>
      </c>
      <c r="E105" s="19">
        <v>15</v>
      </c>
      <c r="F105" s="19">
        <v>12</v>
      </c>
      <c r="G105" s="19">
        <v>11</v>
      </c>
      <c r="H105" s="19">
        <v>10</v>
      </c>
      <c r="I105" s="19">
        <v>9</v>
      </c>
      <c r="J105" s="19">
        <v>8</v>
      </c>
      <c r="K105" s="19">
        <v>8</v>
      </c>
      <c r="L105" s="19">
        <v>9</v>
      </c>
      <c r="M105" s="19">
        <v>7</v>
      </c>
      <c r="N105" s="19">
        <v>6</v>
      </c>
      <c r="O105" s="19">
        <v>7</v>
      </c>
      <c r="P105" s="19">
        <v>8</v>
      </c>
      <c r="Q105" s="19">
        <v>9</v>
      </c>
      <c r="R105" s="19">
        <v>10</v>
      </c>
      <c r="S105" s="19">
        <v>6</v>
      </c>
      <c r="T105" s="19">
        <v>5</v>
      </c>
      <c r="U105" s="19">
        <v>5</v>
      </c>
      <c r="V105" s="19">
        <v>2</v>
      </c>
      <c r="W105" s="19">
        <v>1</v>
      </c>
      <c r="X105" s="19">
        <v>0</v>
      </c>
      <c r="Y105" s="19">
        <v>2</v>
      </c>
      <c r="Z105" s="7">
        <v>100</v>
      </c>
      <c r="AA105" s="7">
        <v>100</v>
      </c>
      <c r="AB105" s="7">
        <v>100</v>
      </c>
      <c r="AC105" s="7">
        <v>100</v>
      </c>
      <c r="AD105" s="7">
        <v>100</v>
      </c>
      <c r="AE105" s="7">
        <v>100</v>
      </c>
      <c r="AF105" s="7">
        <v>100</v>
      </c>
      <c r="AG105" s="7">
        <v>100</v>
      </c>
      <c r="AH105" s="7">
        <v>100</v>
      </c>
      <c r="AI105" s="7">
        <v>100</v>
      </c>
      <c r="AJ105" s="7">
        <v>100</v>
      </c>
      <c r="AK105" s="7">
        <v>100</v>
      </c>
      <c r="AL105" s="7">
        <v>100</v>
      </c>
      <c r="AM105" s="7">
        <v>100</v>
      </c>
      <c r="AN105" s="7">
        <v>100</v>
      </c>
      <c r="AO105" s="7">
        <v>100</v>
      </c>
      <c r="AP105" s="7">
        <v>100</v>
      </c>
      <c r="AQ105" s="7">
        <v>100</v>
      </c>
      <c r="AR105" s="7">
        <v>100</v>
      </c>
      <c r="AS105" s="7">
        <v>100</v>
      </c>
      <c r="AT105" s="7">
        <v>100</v>
      </c>
      <c r="AU105" s="11">
        <v>24</v>
      </c>
      <c r="AV105" s="11"/>
    </row>
    <row r="106" spans="1:48" ht="12.75">
      <c r="A106" s="19" t="s">
        <v>24</v>
      </c>
      <c r="B106" s="19">
        <v>9</v>
      </c>
      <c r="C106" s="11">
        <v>15</v>
      </c>
      <c r="D106" s="19">
        <v>14</v>
      </c>
      <c r="E106" s="19">
        <v>15</v>
      </c>
      <c r="F106" s="19">
        <v>12</v>
      </c>
      <c r="G106" s="19">
        <v>11</v>
      </c>
      <c r="H106" s="19">
        <v>10</v>
      </c>
      <c r="I106" s="19">
        <v>9</v>
      </c>
      <c r="J106" s="19">
        <v>10</v>
      </c>
      <c r="K106" s="19">
        <v>8</v>
      </c>
      <c r="L106" s="19">
        <v>9</v>
      </c>
      <c r="M106" s="19">
        <v>9</v>
      </c>
      <c r="N106" s="19">
        <v>8</v>
      </c>
      <c r="O106" s="19">
        <v>7</v>
      </c>
      <c r="P106" s="19">
        <v>8</v>
      </c>
      <c r="Q106" s="19">
        <v>9</v>
      </c>
      <c r="R106" s="19">
        <v>10</v>
      </c>
      <c r="S106" s="19">
        <v>6</v>
      </c>
      <c r="T106" s="19">
        <v>5</v>
      </c>
      <c r="U106" s="19">
        <v>5</v>
      </c>
      <c r="V106" s="19">
        <v>4</v>
      </c>
      <c r="W106" s="19">
        <v>3</v>
      </c>
      <c r="X106" s="19">
        <v>2</v>
      </c>
      <c r="Y106" s="19">
        <v>0</v>
      </c>
      <c r="Z106" s="7">
        <v>100</v>
      </c>
      <c r="AA106" s="7">
        <v>100</v>
      </c>
      <c r="AB106" s="7">
        <v>100</v>
      </c>
      <c r="AC106" s="7">
        <v>100</v>
      </c>
      <c r="AD106" s="7">
        <v>100</v>
      </c>
      <c r="AE106" s="7">
        <v>100</v>
      </c>
      <c r="AF106" s="7">
        <v>100</v>
      </c>
      <c r="AG106" s="7">
        <v>100</v>
      </c>
      <c r="AH106" s="7">
        <v>100</v>
      </c>
      <c r="AI106" s="7">
        <v>100</v>
      </c>
      <c r="AJ106" s="7">
        <v>100</v>
      </c>
      <c r="AK106" s="7">
        <v>100</v>
      </c>
      <c r="AL106" s="7">
        <v>100</v>
      </c>
      <c r="AM106" s="7">
        <v>100</v>
      </c>
      <c r="AN106" s="7">
        <v>100</v>
      </c>
      <c r="AO106" s="7">
        <v>100</v>
      </c>
      <c r="AP106" s="7">
        <v>100</v>
      </c>
      <c r="AQ106" s="7">
        <v>100</v>
      </c>
      <c r="AR106" s="7">
        <v>100</v>
      </c>
      <c r="AS106" s="7">
        <v>100</v>
      </c>
      <c r="AT106" s="7">
        <v>100</v>
      </c>
      <c r="AU106" s="19">
        <v>25</v>
      </c>
      <c r="AV106" s="19"/>
    </row>
    <row r="107" spans="1:48" ht="12.75">
      <c r="A107" s="7" t="s">
        <v>26</v>
      </c>
      <c r="B107" s="7">
        <v>100</v>
      </c>
      <c r="C107" s="7">
        <v>100</v>
      </c>
      <c r="D107" s="7">
        <v>100</v>
      </c>
      <c r="E107" s="7">
        <v>100</v>
      </c>
      <c r="F107" s="7">
        <v>100</v>
      </c>
      <c r="G107" s="7">
        <v>100</v>
      </c>
      <c r="H107" s="7">
        <v>100</v>
      </c>
      <c r="I107" s="7">
        <v>100</v>
      </c>
      <c r="J107" s="7">
        <v>100</v>
      </c>
      <c r="K107" s="7">
        <v>100</v>
      </c>
      <c r="L107" s="7">
        <v>100</v>
      </c>
      <c r="M107" s="7">
        <v>100</v>
      </c>
      <c r="N107" s="7">
        <v>100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s="7">
        <v>100</v>
      </c>
      <c r="X107" s="7">
        <v>100</v>
      </c>
      <c r="Y107" s="7">
        <v>100</v>
      </c>
      <c r="Z107" s="7">
        <v>0</v>
      </c>
      <c r="AA107" s="7">
        <v>1</v>
      </c>
      <c r="AB107" s="7">
        <v>2</v>
      </c>
      <c r="AC107" s="7">
        <v>3</v>
      </c>
      <c r="AD107" s="7">
        <v>4</v>
      </c>
      <c r="AE107" s="7">
        <v>5</v>
      </c>
      <c r="AF107" s="7">
        <v>1</v>
      </c>
      <c r="AG107" s="7">
        <v>2</v>
      </c>
      <c r="AH107" s="7">
        <v>3</v>
      </c>
      <c r="AI107" s="7">
        <v>4</v>
      </c>
      <c r="AJ107" s="7">
        <v>6</v>
      </c>
      <c r="AK107" s="7">
        <v>2</v>
      </c>
      <c r="AL107" s="7">
        <v>3</v>
      </c>
      <c r="AM107" s="7">
        <v>4</v>
      </c>
      <c r="AN107" s="7">
        <v>3</v>
      </c>
      <c r="AO107" s="7">
        <v>4</v>
      </c>
      <c r="AP107" s="7">
        <v>5</v>
      </c>
      <c r="AQ107" s="7">
        <v>6</v>
      </c>
      <c r="AR107" s="7">
        <v>7</v>
      </c>
      <c r="AS107" s="7">
        <v>8</v>
      </c>
      <c r="AT107" s="7">
        <v>9</v>
      </c>
      <c r="AU107" s="11">
        <v>26</v>
      </c>
      <c r="AV107" s="11"/>
    </row>
    <row r="108" spans="1:48" ht="12.75">
      <c r="A108" s="7" t="s">
        <v>27</v>
      </c>
      <c r="B108" s="7">
        <v>100</v>
      </c>
      <c r="C108" s="7">
        <v>100</v>
      </c>
      <c r="D108" s="7">
        <v>100</v>
      </c>
      <c r="E108" s="7">
        <v>100</v>
      </c>
      <c r="F108" s="7">
        <v>100</v>
      </c>
      <c r="G108" s="7">
        <v>100</v>
      </c>
      <c r="H108" s="7">
        <v>100</v>
      </c>
      <c r="I108" s="7">
        <v>100</v>
      </c>
      <c r="J108" s="7">
        <v>100</v>
      </c>
      <c r="K108" s="7">
        <v>100</v>
      </c>
      <c r="L108" s="7">
        <v>100</v>
      </c>
      <c r="M108" s="7">
        <v>100</v>
      </c>
      <c r="N108" s="7">
        <v>100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s="7">
        <v>100</v>
      </c>
      <c r="X108" s="7">
        <v>100</v>
      </c>
      <c r="Y108" s="7">
        <v>100</v>
      </c>
      <c r="Z108" s="7">
        <v>1</v>
      </c>
      <c r="AA108" s="7">
        <v>0</v>
      </c>
      <c r="AB108" s="7">
        <v>1</v>
      </c>
      <c r="AC108" s="7">
        <v>2</v>
      </c>
      <c r="AD108" s="7">
        <v>3</v>
      </c>
      <c r="AE108" s="7">
        <v>4</v>
      </c>
      <c r="AF108" s="7">
        <v>2</v>
      </c>
      <c r="AG108" s="7">
        <v>1</v>
      </c>
      <c r="AH108" s="7">
        <v>2</v>
      </c>
      <c r="AI108" s="7">
        <v>3</v>
      </c>
      <c r="AJ108" s="7">
        <v>5</v>
      </c>
      <c r="AK108" s="7">
        <v>3</v>
      </c>
      <c r="AL108" s="7">
        <v>2</v>
      </c>
      <c r="AM108" s="7">
        <v>3</v>
      </c>
      <c r="AN108" s="7">
        <v>4</v>
      </c>
      <c r="AO108" s="7">
        <v>3</v>
      </c>
      <c r="AP108" s="7">
        <v>4</v>
      </c>
      <c r="AQ108" s="7">
        <v>5</v>
      </c>
      <c r="AR108" s="7">
        <v>6</v>
      </c>
      <c r="AS108" s="7">
        <v>7</v>
      </c>
      <c r="AT108" s="7">
        <v>8</v>
      </c>
      <c r="AU108" s="19">
        <v>27</v>
      </c>
      <c r="AV108" s="19"/>
    </row>
    <row r="109" spans="1:48" ht="12.75">
      <c r="A109" s="7" t="s">
        <v>28</v>
      </c>
      <c r="B109" s="7">
        <v>100</v>
      </c>
      <c r="C109" s="7">
        <v>100</v>
      </c>
      <c r="D109" s="7">
        <v>100</v>
      </c>
      <c r="E109" s="7">
        <v>100</v>
      </c>
      <c r="F109" s="7">
        <v>100</v>
      </c>
      <c r="G109" s="7">
        <v>100</v>
      </c>
      <c r="H109" s="7">
        <v>100</v>
      </c>
      <c r="I109" s="7">
        <v>100</v>
      </c>
      <c r="J109" s="7">
        <v>100</v>
      </c>
      <c r="K109" s="7">
        <v>100</v>
      </c>
      <c r="L109" s="7">
        <v>100</v>
      </c>
      <c r="M109" s="7">
        <v>100</v>
      </c>
      <c r="N109" s="7">
        <v>100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s="7">
        <v>100</v>
      </c>
      <c r="X109" s="7">
        <v>100</v>
      </c>
      <c r="Y109" s="7">
        <v>100</v>
      </c>
      <c r="Z109" s="7">
        <v>2</v>
      </c>
      <c r="AA109" s="7">
        <v>1</v>
      </c>
      <c r="AB109" s="7">
        <v>0</v>
      </c>
      <c r="AC109" s="7">
        <v>1</v>
      </c>
      <c r="AD109" s="7">
        <v>2</v>
      </c>
      <c r="AE109" s="7">
        <v>3</v>
      </c>
      <c r="AF109" s="7">
        <v>3</v>
      </c>
      <c r="AG109" s="7">
        <v>2</v>
      </c>
      <c r="AH109" s="7">
        <v>1</v>
      </c>
      <c r="AI109" s="7">
        <v>2</v>
      </c>
      <c r="AJ109" s="7">
        <v>4</v>
      </c>
      <c r="AK109" s="7">
        <v>4</v>
      </c>
      <c r="AL109" s="7">
        <v>3</v>
      </c>
      <c r="AM109" s="7">
        <v>2</v>
      </c>
      <c r="AN109" s="7">
        <v>5</v>
      </c>
      <c r="AO109" s="7">
        <v>4</v>
      </c>
      <c r="AP109" s="7">
        <v>3</v>
      </c>
      <c r="AQ109" s="7">
        <v>4</v>
      </c>
      <c r="AR109" s="7">
        <v>5</v>
      </c>
      <c r="AS109" s="7">
        <v>6</v>
      </c>
      <c r="AT109" s="7">
        <v>7</v>
      </c>
      <c r="AU109" s="11">
        <v>28</v>
      </c>
      <c r="AV109" s="11"/>
    </row>
    <row r="110" spans="1:48" ht="12.75">
      <c r="A110" s="7" t="s">
        <v>29</v>
      </c>
      <c r="B110" s="7">
        <v>100</v>
      </c>
      <c r="C110" s="7">
        <v>100</v>
      </c>
      <c r="D110" s="7">
        <v>100</v>
      </c>
      <c r="E110" s="7">
        <v>100</v>
      </c>
      <c r="F110" s="7">
        <v>100</v>
      </c>
      <c r="G110" s="7">
        <v>100</v>
      </c>
      <c r="H110" s="7">
        <v>100</v>
      </c>
      <c r="I110" s="7">
        <v>100</v>
      </c>
      <c r="J110" s="7">
        <v>100</v>
      </c>
      <c r="K110" s="7">
        <v>100</v>
      </c>
      <c r="L110" s="7">
        <v>100</v>
      </c>
      <c r="M110" s="7">
        <v>100</v>
      </c>
      <c r="N110" s="7">
        <v>100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s="7">
        <v>100</v>
      </c>
      <c r="X110" s="7">
        <v>100</v>
      </c>
      <c r="Y110" s="7">
        <v>100</v>
      </c>
      <c r="Z110" s="7">
        <v>3</v>
      </c>
      <c r="AA110" s="7">
        <v>2</v>
      </c>
      <c r="AB110" s="7">
        <v>1</v>
      </c>
      <c r="AC110" s="7">
        <v>0</v>
      </c>
      <c r="AD110" s="7">
        <v>1</v>
      </c>
      <c r="AE110" s="7">
        <v>2</v>
      </c>
      <c r="AF110" s="7">
        <v>4</v>
      </c>
      <c r="AG110" s="7">
        <v>3</v>
      </c>
      <c r="AH110" s="7">
        <v>2</v>
      </c>
      <c r="AI110" s="7">
        <v>1</v>
      </c>
      <c r="AJ110" s="7">
        <v>3</v>
      </c>
      <c r="AK110" s="7">
        <v>5</v>
      </c>
      <c r="AL110" s="7">
        <v>4</v>
      </c>
      <c r="AM110" s="7">
        <v>3</v>
      </c>
      <c r="AN110" s="7">
        <v>6</v>
      </c>
      <c r="AO110" s="7">
        <v>5</v>
      </c>
      <c r="AP110" s="7">
        <v>4</v>
      </c>
      <c r="AQ110" s="7">
        <v>3</v>
      </c>
      <c r="AR110" s="7">
        <v>4</v>
      </c>
      <c r="AS110" s="7">
        <v>5</v>
      </c>
      <c r="AT110" s="7">
        <v>6</v>
      </c>
      <c r="AU110" s="19">
        <v>29</v>
      </c>
      <c r="AV110" s="19"/>
    </row>
    <row r="111" spans="1:48" ht="12.75">
      <c r="A111" s="7" t="s">
        <v>30</v>
      </c>
      <c r="B111" s="7">
        <v>100</v>
      </c>
      <c r="C111" s="7">
        <v>100</v>
      </c>
      <c r="D111" s="7">
        <v>100</v>
      </c>
      <c r="E111" s="7">
        <v>100</v>
      </c>
      <c r="F111" s="7">
        <v>100</v>
      </c>
      <c r="G111" s="7">
        <v>100</v>
      </c>
      <c r="H111" s="7">
        <v>100</v>
      </c>
      <c r="I111" s="7">
        <v>100</v>
      </c>
      <c r="J111" s="7">
        <v>100</v>
      </c>
      <c r="K111" s="7">
        <v>100</v>
      </c>
      <c r="L111" s="7">
        <v>100</v>
      </c>
      <c r="M111" s="7">
        <v>100</v>
      </c>
      <c r="N111" s="7">
        <v>100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100</v>
      </c>
      <c r="U111" s="7">
        <v>100</v>
      </c>
      <c r="V111" s="7">
        <v>100</v>
      </c>
      <c r="W111" s="7">
        <v>100</v>
      </c>
      <c r="X111" s="7">
        <v>100</v>
      </c>
      <c r="Y111" s="7">
        <v>100</v>
      </c>
      <c r="Z111" s="7">
        <v>4</v>
      </c>
      <c r="AA111" s="7">
        <v>3</v>
      </c>
      <c r="AB111" s="7">
        <v>2</v>
      </c>
      <c r="AC111" s="7">
        <v>1</v>
      </c>
      <c r="AD111" s="7">
        <v>0</v>
      </c>
      <c r="AE111" s="7">
        <v>1</v>
      </c>
      <c r="AF111" s="7">
        <v>5</v>
      </c>
      <c r="AG111" s="7">
        <v>4</v>
      </c>
      <c r="AH111" s="7">
        <v>3</v>
      </c>
      <c r="AI111" s="7">
        <v>2</v>
      </c>
      <c r="AJ111" s="7">
        <v>2</v>
      </c>
      <c r="AK111" s="7">
        <v>6</v>
      </c>
      <c r="AL111" s="7">
        <v>5</v>
      </c>
      <c r="AM111" s="7">
        <v>4</v>
      </c>
      <c r="AN111" s="7">
        <v>7</v>
      </c>
      <c r="AO111" s="7">
        <v>6</v>
      </c>
      <c r="AP111" s="7">
        <v>5</v>
      </c>
      <c r="AQ111" s="7">
        <v>4</v>
      </c>
      <c r="AR111" s="7">
        <v>3</v>
      </c>
      <c r="AS111" s="7">
        <v>4</v>
      </c>
      <c r="AT111" s="7">
        <v>5</v>
      </c>
      <c r="AU111" s="11">
        <v>30</v>
      </c>
      <c r="AV111" s="11"/>
    </row>
    <row r="112" spans="1:48" ht="12.75">
      <c r="A112" s="7" t="s">
        <v>31</v>
      </c>
      <c r="B112" s="7">
        <v>100</v>
      </c>
      <c r="C112" s="7">
        <v>100</v>
      </c>
      <c r="D112" s="7">
        <v>100</v>
      </c>
      <c r="E112" s="7">
        <v>100</v>
      </c>
      <c r="F112" s="7">
        <v>100</v>
      </c>
      <c r="G112" s="7">
        <v>100</v>
      </c>
      <c r="H112" s="7">
        <v>100</v>
      </c>
      <c r="I112" s="7">
        <v>100</v>
      </c>
      <c r="J112" s="7">
        <v>100</v>
      </c>
      <c r="K112" s="7">
        <v>100</v>
      </c>
      <c r="L112" s="7">
        <v>100</v>
      </c>
      <c r="M112" s="7">
        <v>100</v>
      </c>
      <c r="N112" s="7">
        <v>100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s="7">
        <v>100</v>
      </c>
      <c r="X112" s="7">
        <v>100</v>
      </c>
      <c r="Y112" s="7">
        <v>100</v>
      </c>
      <c r="Z112" s="7">
        <v>5</v>
      </c>
      <c r="AA112" s="7">
        <v>4</v>
      </c>
      <c r="AB112" s="7">
        <v>3</v>
      </c>
      <c r="AC112" s="7">
        <v>2</v>
      </c>
      <c r="AD112" s="7">
        <v>1</v>
      </c>
      <c r="AE112" s="7">
        <v>0</v>
      </c>
      <c r="AF112" s="7">
        <v>6</v>
      </c>
      <c r="AG112" s="7">
        <v>5</v>
      </c>
      <c r="AH112" s="7">
        <v>4</v>
      </c>
      <c r="AI112" s="7">
        <v>3</v>
      </c>
      <c r="AJ112" s="7">
        <v>1</v>
      </c>
      <c r="AK112" s="7">
        <v>7</v>
      </c>
      <c r="AL112" s="7">
        <v>6</v>
      </c>
      <c r="AM112" s="7">
        <v>5</v>
      </c>
      <c r="AN112" s="7">
        <v>8</v>
      </c>
      <c r="AO112" s="7">
        <v>7</v>
      </c>
      <c r="AP112" s="7">
        <v>6</v>
      </c>
      <c r="AQ112" s="7">
        <v>5</v>
      </c>
      <c r="AR112" s="7">
        <v>4</v>
      </c>
      <c r="AS112" s="7">
        <v>3</v>
      </c>
      <c r="AT112" s="7">
        <v>4</v>
      </c>
      <c r="AU112" s="19">
        <v>31</v>
      </c>
      <c r="AV112" s="19"/>
    </row>
    <row r="113" spans="1:48" ht="12.75">
      <c r="A113" s="7" t="s">
        <v>32</v>
      </c>
      <c r="B113" s="7">
        <v>100</v>
      </c>
      <c r="C113" s="7">
        <v>100</v>
      </c>
      <c r="D113" s="7">
        <v>100</v>
      </c>
      <c r="E113" s="7">
        <v>100</v>
      </c>
      <c r="F113" s="7">
        <v>100</v>
      </c>
      <c r="G113" s="7">
        <v>100</v>
      </c>
      <c r="H113" s="7">
        <v>100</v>
      </c>
      <c r="I113" s="7">
        <v>100</v>
      </c>
      <c r="J113" s="7">
        <v>100</v>
      </c>
      <c r="K113" s="7">
        <v>100</v>
      </c>
      <c r="L113" s="7">
        <v>100</v>
      </c>
      <c r="M113" s="7">
        <v>100</v>
      </c>
      <c r="N113" s="7">
        <v>100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s="7">
        <v>100</v>
      </c>
      <c r="X113" s="7">
        <v>100</v>
      </c>
      <c r="Y113" s="7">
        <v>100</v>
      </c>
      <c r="Z113" s="7">
        <v>1</v>
      </c>
      <c r="AA113" s="7">
        <v>2</v>
      </c>
      <c r="AB113" s="7">
        <v>3</v>
      </c>
      <c r="AC113" s="7">
        <v>4</v>
      </c>
      <c r="AD113" s="7">
        <v>5</v>
      </c>
      <c r="AE113" s="7">
        <v>6</v>
      </c>
      <c r="AF113" s="7">
        <v>0</v>
      </c>
      <c r="AG113" s="7">
        <v>1</v>
      </c>
      <c r="AH113" s="7">
        <v>2</v>
      </c>
      <c r="AI113" s="7">
        <v>3</v>
      </c>
      <c r="AJ113" s="7">
        <v>5</v>
      </c>
      <c r="AK113" s="7">
        <v>1</v>
      </c>
      <c r="AL113" s="7">
        <v>2</v>
      </c>
      <c r="AM113" s="7">
        <v>3</v>
      </c>
      <c r="AN113" s="7">
        <v>2</v>
      </c>
      <c r="AO113" s="7">
        <v>3</v>
      </c>
      <c r="AP113" s="7">
        <v>4</v>
      </c>
      <c r="AQ113" s="7">
        <v>5</v>
      </c>
      <c r="AR113" s="7">
        <v>6</v>
      </c>
      <c r="AS113" s="7">
        <v>7</v>
      </c>
      <c r="AT113" s="7">
        <v>8</v>
      </c>
      <c r="AU113" s="11">
        <v>32</v>
      </c>
      <c r="AV113" s="11"/>
    </row>
    <row r="114" spans="1:48" ht="12.75">
      <c r="A114" s="7" t="s">
        <v>33</v>
      </c>
      <c r="B114" s="7">
        <v>100</v>
      </c>
      <c r="C114" s="7">
        <v>100</v>
      </c>
      <c r="D114" s="7">
        <v>100</v>
      </c>
      <c r="E114" s="7">
        <v>100</v>
      </c>
      <c r="F114" s="7">
        <v>100</v>
      </c>
      <c r="G114" s="7">
        <v>100</v>
      </c>
      <c r="H114" s="7">
        <v>100</v>
      </c>
      <c r="I114" s="7">
        <v>100</v>
      </c>
      <c r="J114" s="7">
        <v>100</v>
      </c>
      <c r="K114" s="7">
        <v>100</v>
      </c>
      <c r="L114" s="7">
        <v>100</v>
      </c>
      <c r="M114" s="7">
        <v>100</v>
      </c>
      <c r="N114" s="7">
        <v>100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s="7">
        <v>100</v>
      </c>
      <c r="X114" s="7">
        <v>100</v>
      </c>
      <c r="Y114" s="7">
        <v>100</v>
      </c>
      <c r="Z114" s="7">
        <v>2</v>
      </c>
      <c r="AA114" s="7">
        <v>1</v>
      </c>
      <c r="AB114" s="7">
        <v>2</v>
      </c>
      <c r="AC114" s="7">
        <v>3</v>
      </c>
      <c r="AD114" s="7">
        <v>4</v>
      </c>
      <c r="AE114" s="7">
        <v>5</v>
      </c>
      <c r="AF114" s="7">
        <v>1</v>
      </c>
      <c r="AG114" s="7">
        <v>0</v>
      </c>
      <c r="AH114" s="7">
        <v>1</v>
      </c>
      <c r="AI114" s="7">
        <v>2</v>
      </c>
      <c r="AJ114" s="7">
        <v>4</v>
      </c>
      <c r="AK114" s="7">
        <v>2</v>
      </c>
      <c r="AL114" s="7">
        <v>1</v>
      </c>
      <c r="AM114" s="7">
        <v>2</v>
      </c>
      <c r="AN114" s="7">
        <v>3</v>
      </c>
      <c r="AO114" s="7">
        <v>2</v>
      </c>
      <c r="AP114" s="7">
        <v>3</v>
      </c>
      <c r="AQ114" s="7">
        <v>4</v>
      </c>
      <c r="AR114" s="7">
        <v>5</v>
      </c>
      <c r="AS114" s="7">
        <v>6</v>
      </c>
      <c r="AT114" s="7">
        <v>7</v>
      </c>
      <c r="AU114" s="19">
        <v>33</v>
      </c>
      <c r="AV114" s="19"/>
    </row>
    <row r="115" spans="1:48" ht="12.75">
      <c r="A115" s="7" t="s">
        <v>34</v>
      </c>
      <c r="B115" s="7">
        <v>100</v>
      </c>
      <c r="C115" s="7">
        <v>100</v>
      </c>
      <c r="D115" s="7">
        <v>100</v>
      </c>
      <c r="E115" s="7">
        <v>100</v>
      </c>
      <c r="F115" s="7">
        <v>100</v>
      </c>
      <c r="G115" s="7">
        <v>100</v>
      </c>
      <c r="H115" s="7">
        <v>100</v>
      </c>
      <c r="I115" s="7">
        <v>100</v>
      </c>
      <c r="J115" s="7">
        <v>100</v>
      </c>
      <c r="K115" s="7">
        <v>100</v>
      </c>
      <c r="L115" s="7">
        <v>100</v>
      </c>
      <c r="M115" s="7">
        <v>100</v>
      </c>
      <c r="N115" s="7">
        <v>100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s="7">
        <v>100</v>
      </c>
      <c r="X115" s="7">
        <v>100</v>
      </c>
      <c r="Y115" s="7">
        <v>100</v>
      </c>
      <c r="Z115" s="7">
        <v>3</v>
      </c>
      <c r="AA115" s="7">
        <v>2</v>
      </c>
      <c r="AB115" s="7">
        <v>1</v>
      </c>
      <c r="AC115" s="7">
        <v>2</v>
      </c>
      <c r="AD115" s="7">
        <v>3</v>
      </c>
      <c r="AE115" s="7">
        <v>4</v>
      </c>
      <c r="AF115" s="7">
        <v>2</v>
      </c>
      <c r="AG115" s="7">
        <v>1</v>
      </c>
      <c r="AH115" s="7">
        <v>0</v>
      </c>
      <c r="AI115" s="7">
        <v>1</v>
      </c>
      <c r="AJ115" s="7">
        <v>3</v>
      </c>
      <c r="AK115" s="7">
        <v>3</v>
      </c>
      <c r="AL115" s="7">
        <v>2</v>
      </c>
      <c r="AM115" s="7">
        <v>1</v>
      </c>
      <c r="AN115" s="7">
        <v>4</v>
      </c>
      <c r="AO115" s="7">
        <v>3</v>
      </c>
      <c r="AP115" s="7">
        <v>2</v>
      </c>
      <c r="AQ115" s="7">
        <v>3</v>
      </c>
      <c r="AR115" s="7">
        <v>4</v>
      </c>
      <c r="AS115" s="7">
        <v>5</v>
      </c>
      <c r="AT115" s="7">
        <v>6</v>
      </c>
      <c r="AU115" s="11">
        <v>34</v>
      </c>
      <c r="AV115" s="11"/>
    </row>
    <row r="116" spans="1:48" ht="12.75">
      <c r="A116" s="7" t="s">
        <v>35</v>
      </c>
      <c r="B116" s="7">
        <v>100</v>
      </c>
      <c r="C116" s="7">
        <v>100</v>
      </c>
      <c r="D116" s="7">
        <v>100</v>
      </c>
      <c r="E116" s="7">
        <v>100</v>
      </c>
      <c r="F116" s="7">
        <v>100</v>
      </c>
      <c r="G116" s="7">
        <v>100</v>
      </c>
      <c r="H116" s="7">
        <v>100</v>
      </c>
      <c r="I116" s="7">
        <v>100</v>
      </c>
      <c r="J116" s="7">
        <v>100</v>
      </c>
      <c r="K116" s="7">
        <v>100</v>
      </c>
      <c r="L116" s="7">
        <v>100</v>
      </c>
      <c r="M116" s="7">
        <v>100</v>
      </c>
      <c r="N116" s="7">
        <v>100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s="7">
        <v>100</v>
      </c>
      <c r="X116" s="7">
        <v>100</v>
      </c>
      <c r="Y116" s="7">
        <v>100</v>
      </c>
      <c r="Z116" s="7">
        <v>4</v>
      </c>
      <c r="AA116" s="7">
        <v>3</v>
      </c>
      <c r="AB116" s="7">
        <v>2</v>
      </c>
      <c r="AC116" s="7">
        <v>1</v>
      </c>
      <c r="AD116" s="7">
        <v>2</v>
      </c>
      <c r="AE116" s="7">
        <v>3</v>
      </c>
      <c r="AF116" s="7">
        <v>3</v>
      </c>
      <c r="AG116" s="7">
        <v>2</v>
      </c>
      <c r="AH116" s="7">
        <v>1</v>
      </c>
      <c r="AI116" s="7">
        <v>0</v>
      </c>
      <c r="AJ116" s="7">
        <v>2</v>
      </c>
      <c r="AK116" s="7">
        <v>4</v>
      </c>
      <c r="AL116" s="7">
        <v>3</v>
      </c>
      <c r="AM116" s="7">
        <v>2</v>
      </c>
      <c r="AN116" s="7">
        <v>5</v>
      </c>
      <c r="AO116" s="7">
        <v>4</v>
      </c>
      <c r="AP116" s="7">
        <v>3</v>
      </c>
      <c r="AQ116" s="7">
        <v>2</v>
      </c>
      <c r="AR116" s="7">
        <v>3</v>
      </c>
      <c r="AS116" s="7">
        <v>4</v>
      </c>
      <c r="AT116" s="7">
        <v>5</v>
      </c>
      <c r="AU116" s="19">
        <v>35</v>
      </c>
      <c r="AV116" s="19"/>
    </row>
    <row r="117" spans="1:48" ht="12.75">
      <c r="A117" s="7" t="s">
        <v>36</v>
      </c>
      <c r="B117" s="7">
        <v>100</v>
      </c>
      <c r="C117" s="7">
        <v>100</v>
      </c>
      <c r="D117" s="7">
        <v>100</v>
      </c>
      <c r="E117" s="7">
        <v>100</v>
      </c>
      <c r="F117" s="7">
        <v>100</v>
      </c>
      <c r="G117" s="7">
        <v>100</v>
      </c>
      <c r="H117" s="7">
        <v>100</v>
      </c>
      <c r="I117" s="7">
        <v>100</v>
      </c>
      <c r="J117" s="7">
        <v>100</v>
      </c>
      <c r="K117" s="7">
        <v>100</v>
      </c>
      <c r="L117" s="7">
        <v>100</v>
      </c>
      <c r="M117" s="7">
        <v>100</v>
      </c>
      <c r="N117" s="7">
        <v>100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s="7">
        <v>100</v>
      </c>
      <c r="X117" s="7">
        <v>100</v>
      </c>
      <c r="Y117" s="7">
        <v>100</v>
      </c>
      <c r="Z117" s="7">
        <v>6</v>
      </c>
      <c r="AA117" s="7">
        <v>5</v>
      </c>
      <c r="AB117" s="7">
        <v>4</v>
      </c>
      <c r="AC117" s="7">
        <v>3</v>
      </c>
      <c r="AD117" s="7">
        <v>2</v>
      </c>
      <c r="AE117" s="7">
        <v>1</v>
      </c>
      <c r="AF117" s="7">
        <v>5</v>
      </c>
      <c r="AG117" s="7">
        <v>4</v>
      </c>
      <c r="AH117" s="7">
        <v>3</v>
      </c>
      <c r="AI117" s="7">
        <v>2</v>
      </c>
      <c r="AJ117" s="7">
        <v>0</v>
      </c>
      <c r="AK117" s="7">
        <v>5</v>
      </c>
      <c r="AL117" s="7">
        <v>4</v>
      </c>
      <c r="AM117" s="7">
        <v>3</v>
      </c>
      <c r="AN117" s="7">
        <v>8</v>
      </c>
      <c r="AO117" s="7">
        <v>7</v>
      </c>
      <c r="AP117" s="7">
        <v>6</v>
      </c>
      <c r="AQ117" s="7">
        <v>5</v>
      </c>
      <c r="AR117" s="7">
        <v>4</v>
      </c>
      <c r="AS117" s="7">
        <v>3</v>
      </c>
      <c r="AT117" s="7">
        <v>4</v>
      </c>
      <c r="AU117" s="11">
        <v>36</v>
      </c>
      <c r="AV117" s="11"/>
    </row>
    <row r="118" spans="1:48" ht="12.75">
      <c r="A118" s="7" t="s">
        <v>37</v>
      </c>
      <c r="B118" s="7">
        <v>100</v>
      </c>
      <c r="C118" s="7">
        <v>100</v>
      </c>
      <c r="D118" s="7">
        <v>100</v>
      </c>
      <c r="E118" s="7">
        <v>100</v>
      </c>
      <c r="F118" s="7">
        <v>100</v>
      </c>
      <c r="G118" s="7">
        <v>100</v>
      </c>
      <c r="H118" s="7">
        <v>100</v>
      </c>
      <c r="I118" s="7">
        <v>100</v>
      </c>
      <c r="J118" s="7">
        <v>100</v>
      </c>
      <c r="K118" s="7">
        <v>100</v>
      </c>
      <c r="L118" s="7">
        <v>100</v>
      </c>
      <c r="M118" s="7">
        <v>100</v>
      </c>
      <c r="N118" s="7">
        <v>100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s="7">
        <v>100</v>
      </c>
      <c r="X118" s="7">
        <v>100</v>
      </c>
      <c r="Y118" s="7">
        <v>100</v>
      </c>
      <c r="Z118" s="7">
        <v>2</v>
      </c>
      <c r="AA118" s="7">
        <v>3</v>
      </c>
      <c r="AB118" s="7">
        <v>4</v>
      </c>
      <c r="AC118" s="7">
        <v>5</v>
      </c>
      <c r="AD118" s="7">
        <v>6</v>
      </c>
      <c r="AE118" s="7">
        <v>7</v>
      </c>
      <c r="AF118" s="7">
        <v>1</v>
      </c>
      <c r="AG118" s="7">
        <v>2</v>
      </c>
      <c r="AH118" s="7">
        <v>3</v>
      </c>
      <c r="AI118" s="7">
        <v>4</v>
      </c>
      <c r="AJ118" s="7">
        <v>5</v>
      </c>
      <c r="AK118" s="7">
        <v>0</v>
      </c>
      <c r="AL118" s="7">
        <v>1</v>
      </c>
      <c r="AM118" s="7">
        <v>2</v>
      </c>
      <c r="AN118" s="7">
        <v>1</v>
      </c>
      <c r="AO118" s="7">
        <v>2</v>
      </c>
      <c r="AP118" s="7">
        <v>3</v>
      </c>
      <c r="AQ118" s="7">
        <v>4</v>
      </c>
      <c r="AR118" s="7">
        <v>5</v>
      </c>
      <c r="AS118" s="7">
        <v>6</v>
      </c>
      <c r="AT118" s="7">
        <v>7</v>
      </c>
      <c r="AU118" s="19">
        <v>37</v>
      </c>
      <c r="AV118" s="19"/>
    </row>
    <row r="119" spans="1:48" ht="12.75">
      <c r="A119" s="7" t="s">
        <v>38</v>
      </c>
      <c r="B119" s="7">
        <v>100</v>
      </c>
      <c r="C119" s="7">
        <v>100</v>
      </c>
      <c r="D119" s="7">
        <v>100</v>
      </c>
      <c r="E119" s="7">
        <v>100</v>
      </c>
      <c r="F119" s="7">
        <v>100</v>
      </c>
      <c r="G119" s="7">
        <v>100</v>
      </c>
      <c r="H119" s="7">
        <v>100</v>
      </c>
      <c r="I119" s="7">
        <v>100</v>
      </c>
      <c r="J119" s="7">
        <v>100</v>
      </c>
      <c r="K119" s="7">
        <v>100</v>
      </c>
      <c r="L119" s="7">
        <v>100</v>
      </c>
      <c r="M119" s="7">
        <v>100</v>
      </c>
      <c r="N119" s="7">
        <v>100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s="7">
        <v>100</v>
      </c>
      <c r="X119" s="7">
        <v>100</v>
      </c>
      <c r="Y119" s="7">
        <v>100</v>
      </c>
      <c r="Z119" s="7">
        <v>3</v>
      </c>
      <c r="AA119" s="7">
        <v>2</v>
      </c>
      <c r="AB119" s="7">
        <v>3</v>
      </c>
      <c r="AC119" s="7">
        <v>4</v>
      </c>
      <c r="AD119" s="7">
        <v>5</v>
      </c>
      <c r="AE119" s="7">
        <v>6</v>
      </c>
      <c r="AF119" s="7">
        <v>2</v>
      </c>
      <c r="AG119" s="7">
        <v>1</v>
      </c>
      <c r="AH119" s="7">
        <v>2</v>
      </c>
      <c r="AI119" s="7">
        <v>3</v>
      </c>
      <c r="AJ119" s="7">
        <v>4</v>
      </c>
      <c r="AK119" s="7">
        <v>1</v>
      </c>
      <c r="AL119" s="7">
        <v>0</v>
      </c>
      <c r="AM119" s="7">
        <v>1</v>
      </c>
      <c r="AN119" s="7">
        <v>2</v>
      </c>
      <c r="AO119" s="7">
        <v>1</v>
      </c>
      <c r="AP119" s="7">
        <v>2</v>
      </c>
      <c r="AQ119" s="7">
        <v>3</v>
      </c>
      <c r="AR119" s="7">
        <v>4</v>
      </c>
      <c r="AS119" s="7">
        <v>5</v>
      </c>
      <c r="AT119" s="7">
        <v>6</v>
      </c>
      <c r="AU119" s="11">
        <v>38</v>
      </c>
      <c r="AV119" s="11"/>
    </row>
    <row r="120" spans="1:48" ht="12.75">
      <c r="A120" s="7" t="s">
        <v>39</v>
      </c>
      <c r="B120" s="7">
        <v>100</v>
      </c>
      <c r="C120" s="7">
        <v>100</v>
      </c>
      <c r="D120" s="7">
        <v>100</v>
      </c>
      <c r="E120" s="7">
        <v>100</v>
      </c>
      <c r="F120" s="7">
        <v>100</v>
      </c>
      <c r="G120" s="7">
        <v>100</v>
      </c>
      <c r="H120" s="7">
        <v>100</v>
      </c>
      <c r="I120" s="7">
        <v>100</v>
      </c>
      <c r="J120" s="7">
        <v>100</v>
      </c>
      <c r="K120" s="7">
        <v>100</v>
      </c>
      <c r="L120" s="7">
        <v>100</v>
      </c>
      <c r="M120" s="7">
        <v>100</v>
      </c>
      <c r="N120" s="7">
        <v>100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s="7">
        <v>100</v>
      </c>
      <c r="X120" s="7">
        <v>100</v>
      </c>
      <c r="Y120" s="7">
        <v>100</v>
      </c>
      <c r="Z120" s="7">
        <v>4</v>
      </c>
      <c r="AA120" s="7">
        <v>3</v>
      </c>
      <c r="AB120" s="7">
        <v>2</v>
      </c>
      <c r="AC120" s="7">
        <v>3</v>
      </c>
      <c r="AD120" s="7">
        <v>4</v>
      </c>
      <c r="AE120" s="7">
        <v>5</v>
      </c>
      <c r="AF120" s="7">
        <v>3</v>
      </c>
      <c r="AG120" s="7">
        <v>2</v>
      </c>
      <c r="AH120" s="7">
        <v>1</v>
      </c>
      <c r="AI120" s="7">
        <v>2</v>
      </c>
      <c r="AJ120" s="7">
        <v>3</v>
      </c>
      <c r="AK120" s="7">
        <v>2</v>
      </c>
      <c r="AL120" s="7">
        <v>1</v>
      </c>
      <c r="AM120" s="7">
        <v>0</v>
      </c>
      <c r="AN120" s="7">
        <v>3</v>
      </c>
      <c r="AO120" s="7">
        <v>2</v>
      </c>
      <c r="AP120" s="7">
        <v>1</v>
      </c>
      <c r="AQ120" s="7">
        <v>2</v>
      </c>
      <c r="AR120" s="7">
        <v>3</v>
      </c>
      <c r="AS120" s="7">
        <v>4</v>
      </c>
      <c r="AT120" s="7">
        <v>5</v>
      </c>
      <c r="AU120" s="19">
        <v>39</v>
      </c>
      <c r="AV120" s="19"/>
    </row>
    <row r="121" spans="1:48" ht="12.75">
      <c r="A121" s="7" t="s">
        <v>40</v>
      </c>
      <c r="B121" s="7">
        <v>100</v>
      </c>
      <c r="C121" s="7">
        <v>100</v>
      </c>
      <c r="D121" s="7">
        <v>100</v>
      </c>
      <c r="E121" s="7">
        <v>100</v>
      </c>
      <c r="F121" s="7">
        <v>100</v>
      </c>
      <c r="G121" s="7">
        <v>100</v>
      </c>
      <c r="H121" s="7">
        <v>100</v>
      </c>
      <c r="I121" s="7">
        <v>100</v>
      </c>
      <c r="J121" s="7">
        <v>100</v>
      </c>
      <c r="K121" s="7">
        <v>100</v>
      </c>
      <c r="L121" s="7">
        <v>100</v>
      </c>
      <c r="M121" s="7">
        <v>100</v>
      </c>
      <c r="N121" s="7">
        <v>100</v>
      </c>
      <c r="O121" s="7">
        <v>100</v>
      </c>
      <c r="P121" s="7">
        <v>100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s="7">
        <v>100</v>
      </c>
      <c r="X121" s="7">
        <v>100</v>
      </c>
      <c r="Y121" s="7">
        <v>100</v>
      </c>
      <c r="Z121" s="7">
        <v>3</v>
      </c>
      <c r="AA121" s="7">
        <v>4</v>
      </c>
      <c r="AB121" s="7">
        <v>5</v>
      </c>
      <c r="AC121" s="7">
        <v>6</v>
      </c>
      <c r="AD121" s="7">
        <v>7</v>
      </c>
      <c r="AE121" s="7">
        <v>8</v>
      </c>
      <c r="AF121" s="7">
        <v>2</v>
      </c>
      <c r="AG121" s="7">
        <v>3</v>
      </c>
      <c r="AH121" s="7">
        <v>4</v>
      </c>
      <c r="AI121" s="7">
        <v>5</v>
      </c>
      <c r="AJ121" s="7">
        <v>8</v>
      </c>
      <c r="AK121" s="7">
        <v>1</v>
      </c>
      <c r="AL121" s="7">
        <v>2</v>
      </c>
      <c r="AM121" s="7">
        <v>3</v>
      </c>
      <c r="AN121" s="7">
        <v>0</v>
      </c>
      <c r="AO121" s="7">
        <v>1</v>
      </c>
      <c r="AP121" s="7">
        <v>2</v>
      </c>
      <c r="AQ121" s="7">
        <v>3</v>
      </c>
      <c r="AR121" s="7">
        <v>4</v>
      </c>
      <c r="AS121" s="7">
        <v>5</v>
      </c>
      <c r="AT121" s="7">
        <v>6</v>
      </c>
      <c r="AU121" s="11">
        <v>40</v>
      </c>
      <c r="AV121" s="11"/>
    </row>
    <row r="122" spans="1:48" ht="12.75">
      <c r="A122" s="7" t="s">
        <v>41</v>
      </c>
      <c r="B122" s="7">
        <v>100</v>
      </c>
      <c r="C122" s="7">
        <v>100</v>
      </c>
      <c r="D122" s="7">
        <v>100</v>
      </c>
      <c r="E122" s="7">
        <v>100</v>
      </c>
      <c r="F122" s="7">
        <v>100</v>
      </c>
      <c r="G122" s="7">
        <v>100</v>
      </c>
      <c r="H122" s="7">
        <v>100</v>
      </c>
      <c r="I122" s="7">
        <v>100</v>
      </c>
      <c r="J122" s="7">
        <v>100</v>
      </c>
      <c r="K122" s="7">
        <v>100</v>
      </c>
      <c r="L122" s="7">
        <v>100</v>
      </c>
      <c r="M122" s="7">
        <v>100</v>
      </c>
      <c r="N122" s="7">
        <v>100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100</v>
      </c>
      <c r="U122" s="7">
        <v>100</v>
      </c>
      <c r="V122" s="7">
        <v>100</v>
      </c>
      <c r="W122" s="7">
        <v>100</v>
      </c>
      <c r="X122" s="7">
        <v>100</v>
      </c>
      <c r="Y122" s="7">
        <v>100</v>
      </c>
      <c r="Z122" s="7">
        <v>4</v>
      </c>
      <c r="AA122" s="7">
        <v>3</v>
      </c>
      <c r="AB122" s="7">
        <v>4</v>
      </c>
      <c r="AC122" s="7">
        <v>5</v>
      </c>
      <c r="AD122" s="7">
        <v>6</v>
      </c>
      <c r="AE122" s="7">
        <v>7</v>
      </c>
      <c r="AF122" s="7">
        <v>3</v>
      </c>
      <c r="AG122" s="7">
        <v>2</v>
      </c>
      <c r="AH122" s="7">
        <v>3</v>
      </c>
      <c r="AI122" s="7">
        <v>4</v>
      </c>
      <c r="AJ122" s="7">
        <v>7</v>
      </c>
      <c r="AK122" s="7">
        <v>2</v>
      </c>
      <c r="AL122" s="7">
        <v>1</v>
      </c>
      <c r="AM122" s="7">
        <v>2</v>
      </c>
      <c r="AN122" s="7">
        <v>1</v>
      </c>
      <c r="AO122" s="7">
        <v>0</v>
      </c>
      <c r="AP122" s="7">
        <v>1</v>
      </c>
      <c r="AQ122" s="7">
        <v>2</v>
      </c>
      <c r="AR122" s="7">
        <v>3</v>
      </c>
      <c r="AS122" s="7">
        <v>4</v>
      </c>
      <c r="AT122" s="7">
        <v>5</v>
      </c>
      <c r="AU122" s="19">
        <v>41</v>
      </c>
      <c r="AV122" s="19"/>
    </row>
    <row r="123" spans="1:48" ht="12.75">
      <c r="A123" s="7" t="s">
        <v>42</v>
      </c>
      <c r="B123" s="7">
        <v>100</v>
      </c>
      <c r="C123" s="7">
        <v>100</v>
      </c>
      <c r="D123" s="7">
        <v>100</v>
      </c>
      <c r="E123" s="7">
        <v>100</v>
      </c>
      <c r="F123" s="7">
        <v>100</v>
      </c>
      <c r="G123" s="7">
        <v>100</v>
      </c>
      <c r="H123" s="7">
        <v>100</v>
      </c>
      <c r="I123" s="7">
        <v>100</v>
      </c>
      <c r="J123" s="7">
        <v>100</v>
      </c>
      <c r="K123" s="7">
        <v>100</v>
      </c>
      <c r="L123" s="7">
        <v>100</v>
      </c>
      <c r="M123" s="7">
        <v>100</v>
      </c>
      <c r="N123" s="7">
        <v>100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s="7">
        <v>100</v>
      </c>
      <c r="X123" s="7">
        <v>100</v>
      </c>
      <c r="Y123" s="7">
        <v>100</v>
      </c>
      <c r="Z123" s="7">
        <v>5</v>
      </c>
      <c r="AA123" s="7">
        <v>4</v>
      </c>
      <c r="AB123" s="7">
        <v>3</v>
      </c>
      <c r="AC123" s="7">
        <v>4</v>
      </c>
      <c r="AD123" s="7">
        <v>5</v>
      </c>
      <c r="AE123" s="7">
        <v>6</v>
      </c>
      <c r="AF123" s="7">
        <v>4</v>
      </c>
      <c r="AG123" s="7">
        <v>3</v>
      </c>
      <c r="AH123" s="7">
        <v>2</v>
      </c>
      <c r="AI123" s="7">
        <v>3</v>
      </c>
      <c r="AJ123" s="7">
        <v>6</v>
      </c>
      <c r="AK123" s="7">
        <v>3</v>
      </c>
      <c r="AL123" s="7">
        <v>2</v>
      </c>
      <c r="AM123" s="7">
        <v>1</v>
      </c>
      <c r="AN123" s="7">
        <v>2</v>
      </c>
      <c r="AO123" s="7">
        <v>1</v>
      </c>
      <c r="AP123" s="7">
        <v>0</v>
      </c>
      <c r="AQ123" s="7">
        <v>1</v>
      </c>
      <c r="AR123" s="7">
        <v>2</v>
      </c>
      <c r="AS123" s="7">
        <v>3</v>
      </c>
      <c r="AT123" s="7">
        <v>4</v>
      </c>
      <c r="AU123" s="11">
        <v>42</v>
      </c>
      <c r="AV123" s="11"/>
    </row>
    <row r="124" spans="1:48" ht="12.75">
      <c r="A124" s="7" t="s">
        <v>43</v>
      </c>
      <c r="B124" s="7">
        <v>100</v>
      </c>
      <c r="C124" s="7">
        <v>100</v>
      </c>
      <c r="D124" s="7">
        <v>100</v>
      </c>
      <c r="E124" s="7">
        <v>100</v>
      </c>
      <c r="F124" s="7">
        <v>100</v>
      </c>
      <c r="G124" s="7">
        <v>100</v>
      </c>
      <c r="H124" s="7">
        <v>100</v>
      </c>
      <c r="I124" s="7">
        <v>100</v>
      </c>
      <c r="J124" s="7">
        <v>100</v>
      </c>
      <c r="K124" s="7">
        <v>100</v>
      </c>
      <c r="L124" s="7">
        <v>100</v>
      </c>
      <c r="M124" s="7">
        <v>100</v>
      </c>
      <c r="N124" s="7">
        <v>100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s="7">
        <v>100</v>
      </c>
      <c r="X124" s="7">
        <v>100</v>
      </c>
      <c r="Y124" s="7">
        <v>100</v>
      </c>
      <c r="Z124" s="7">
        <v>6</v>
      </c>
      <c r="AA124" s="7">
        <v>5</v>
      </c>
      <c r="AB124" s="7">
        <v>4</v>
      </c>
      <c r="AC124" s="7">
        <v>3</v>
      </c>
      <c r="AD124" s="7">
        <v>4</v>
      </c>
      <c r="AE124" s="7">
        <v>5</v>
      </c>
      <c r="AF124" s="7">
        <v>5</v>
      </c>
      <c r="AG124" s="7">
        <v>4</v>
      </c>
      <c r="AH124" s="7">
        <v>3</v>
      </c>
      <c r="AI124" s="7">
        <v>2</v>
      </c>
      <c r="AJ124" s="7">
        <v>5</v>
      </c>
      <c r="AK124" s="7">
        <v>4</v>
      </c>
      <c r="AL124" s="7">
        <v>3</v>
      </c>
      <c r="AM124" s="7">
        <v>2</v>
      </c>
      <c r="AN124" s="7">
        <v>3</v>
      </c>
      <c r="AO124" s="7">
        <v>2</v>
      </c>
      <c r="AP124" s="7">
        <v>1</v>
      </c>
      <c r="AQ124" s="7">
        <v>0</v>
      </c>
      <c r="AR124" s="7">
        <v>1</v>
      </c>
      <c r="AS124" s="7">
        <v>2</v>
      </c>
      <c r="AT124" s="7">
        <v>3</v>
      </c>
      <c r="AU124" s="19">
        <v>43</v>
      </c>
      <c r="AV124" s="19"/>
    </row>
    <row r="125" spans="1:48" ht="12.75">
      <c r="A125" s="7" t="s">
        <v>44</v>
      </c>
      <c r="B125" s="7">
        <v>100</v>
      </c>
      <c r="C125" s="7">
        <v>100</v>
      </c>
      <c r="D125" s="7">
        <v>100</v>
      </c>
      <c r="E125" s="7">
        <v>100</v>
      </c>
      <c r="F125" s="7">
        <v>100</v>
      </c>
      <c r="G125" s="7">
        <v>100</v>
      </c>
      <c r="H125" s="7">
        <v>100</v>
      </c>
      <c r="I125" s="7">
        <v>100</v>
      </c>
      <c r="J125" s="7">
        <v>100</v>
      </c>
      <c r="K125" s="7">
        <v>100</v>
      </c>
      <c r="L125" s="7">
        <v>100</v>
      </c>
      <c r="M125" s="7">
        <v>100</v>
      </c>
      <c r="N125" s="7">
        <v>100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s="7">
        <v>100</v>
      </c>
      <c r="X125" s="7">
        <v>100</v>
      </c>
      <c r="Y125" s="7">
        <v>100</v>
      </c>
      <c r="Z125" s="7">
        <v>7</v>
      </c>
      <c r="AA125" s="7">
        <v>6</v>
      </c>
      <c r="AB125" s="7">
        <v>5</v>
      </c>
      <c r="AC125" s="7">
        <v>4</v>
      </c>
      <c r="AD125" s="7">
        <v>3</v>
      </c>
      <c r="AE125" s="7">
        <v>4</v>
      </c>
      <c r="AF125" s="7">
        <v>6</v>
      </c>
      <c r="AG125" s="7">
        <v>5</v>
      </c>
      <c r="AH125" s="7">
        <v>4</v>
      </c>
      <c r="AI125" s="7">
        <v>3</v>
      </c>
      <c r="AJ125" s="7">
        <v>4</v>
      </c>
      <c r="AK125" s="7">
        <v>5</v>
      </c>
      <c r="AL125" s="7">
        <v>4</v>
      </c>
      <c r="AM125" s="7">
        <v>3</v>
      </c>
      <c r="AN125" s="7">
        <v>4</v>
      </c>
      <c r="AO125" s="7">
        <v>3</v>
      </c>
      <c r="AP125" s="7">
        <v>2</v>
      </c>
      <c r="AQ125" s="7">
        <v>1</v>
      </c>
      <c r="AR125" s="7">
        <v>0</v>
      </c>
      <c r="AS125" s="7">
        <v>1</v>
      </c>
      <c r="AT125" s="7">
        <v>2</v>
      </c>
      <c r="AU125" s="11">
        <v>44</v>
      </c>
      <c r="AV125" s="11"/>
    </row>
    <row r="126" spans="1:48" ht="12.75">
      <c r="A126" s="7" t="s">
        <v>45</v>
      </c>
      <c r="B126" s="7">
        <v>100</v>
      </c>
      <c r="C126" s="7">
        <v>100</v>
      </c>
      <c r="D126" s="7">
        <v>100</v>
      </c>
      <c r="E126" s="7">
        <v>100</v>
      </c>
      <c r="F126" s="7">
        <v>100</v>
      </c>
      <c r="G126" s="7">
        <v>100</v>
      </c>
      <c r="H126" s="7">
        <v>100</v>
      </c>
      <c r="I126" s="7">
        <v>100</v>
      </c>
      <c r="J126" s="7">
        <v>100</v>
      </c>
      <c r="K126" s="7">
        <v>100</v>
      </c>
      <c r="L126" s="7">
        <v>100</v>
      </c>
      <c r="M126" s="7">
        <v>100</v>
      </c>
      <c r="N126" s="7">
        <v>100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s="7">
        <v>100</v>
      </c>
      <c r="X126" s="7">
        <v>100</v>
      </c>
      <c r="Y126" s="7">
        <v>100</v>
      </c>
      <c r="Z126" s="7">
        <v>8</v>
      </c>
      <c r="AA126" s="7">
        <v>7</v>
      </c>
      <c r="AB126" s="7">
        <v>6</v>
      </c>
      <c r="AC126" s="7">
        <v>5</v>
      </c>
      <c r="AD126" s="7">
        <v>4</v>
      </c>
      <c r="AE126" s="7">
        <v>3</v>
      </c>
      <c r="AF126" s="7">
        <v>7</v>
      </c>
      <c r="AG126" s="7">
        <v>6</v>
      </c>
      <c r="AH126" s="7">
        <v>5</v>
      </c>
      <c r="AI126" s="7">
        <v>4</v>
      </c>
      <c r="AJ126" s="7">
        <v>3</v>
      </c>
      <c r="AK126" s="7">
        <v>6</v>
      </c>
      <c r="AL126" s="7">
        <v>5</v>
      </c>
      <c r="AM126" s="7">
        <v>4</v>
      </c>
      <c r="AN126" s="7">
        <v>5</v>
      </c>
      <c r="AO126" s="7">
        <v>4</v>
      </c>
      <c r="AP126" s="7">
        <v>3</v>
      </c>
      <c r="AQ126" s="7">
        <v>2</v>
      </c>
      <c r="AR126" s="7">
        <v>1</v>
      </c>
      <c r="AS126" s="7">
        <v>0</v>
      </c>
      <c r="AT126" s="7">
        <v>1</v>
      </c>
      <c r="AU126" s="19">
        <v>45</v>
      </c>
      <c r="AV126" s="19"/>
    </row>
    <row r="127" spans="1:48" ht="12.75">
      <c r="A127" s="7" t="s">
        <v>46</v>
      </c>
      <c r="B127" s="7">
        <v>100</v>
      </c>
      <c r="C127" s="7">
        <v>100</v>
      </c>
      <c r="D127" s="7">
        <v>100</v>
      </c>
      <c r="E127" s="7">
        <v>100</v>
      </c>
      <c r="F127" s="7">
        <v>100</v>
      </c>
      <c r="G127" s="7">
        <v>100</v>
      </c>
      <c r="H127" s="7">
        <v>100</v>
      </c>
      <c r="I127" s="7">
        <v>100</v>
      </c>
      <c r="J127" s="7">
        <v>100</v>
      </c>
      <c r="K127" s="7">
        <v>100</v>
      </c>
      <c r="L127" s="7">
        <v>100</v>
      </c>
      <c r="M127" s="7">
        <v>100</v>
      </c>
      <c r="N127" s="7">
        <v>100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s="7">
        <v>100</v>
      </c>
      <c r="X127" s="7">
        <v>100</v>
      </c>
      <c r="Y127" s="7">
        <v>100</v>
      </c>
      <c r="Z127" s="7">
        <v>9</v>
      </c>
      <c r="AA127" s="7">
        <v>8</v>
      </c>
      <c r="AB127" s="7">
        <v>7</v>
      </c>
      <c r="AC127" s="7">
        <v>6</v>
      </c>
      <c r="AD127" s="7">
        <v>5</v>
      </c>
      <c r="AE127" s="7">
        <v>4</v>
      </c>
      <c r="AF127" s="7">
        <v>8</v>
      </c>
      <c r="AG127" s="7">
        <v>7</v>
      </c>
      <c r="AH127" s="7">
        <v>6</v>
      </c>
      <c r="AI127" s="7">
        <v>5</v>
      </c>
      <c r="AJ127" s="7">
        <v>4</v>
      </c>
      <c r="AK127" s="7">
        <v>7</v>
      </c>
      <c r="AL127" s="7">
        <v>6</v>
      </c>
      <c r="AM127" s="7">
        <v>5</v>
      </c>
      <c r="AN127" s="7">
        <v>6</v>
      </c>
      <c r="AO127" s="7">
        <v>5</v>
      </c>
      <c r="AP127" s="7">
        <v>4</v>
      </c>
      <c r="AQ127" s="7">
        <v>3</v>
      </c>
      <c r="AR127" s="7">
        <v>2</v>
      </c>
      <c r="AS127" s="7">
        <v>1</v>
      </c>
      <c r="AT127" s="7">
        <v>0</v>
      </c>
      <c r="AU127" s="11">
        <v>46</v>
      </c>
      <c r="AV127" s="11"/>
    </row>
    <row r="128" spans="1:48" ht="12.7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:48" ht="12.7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:48" ht="12.7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:48" ht="12.7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:48" ht="12.7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:48" ht="12.7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:48" ht="12.7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:48" ht="12.7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:48" ht="12.7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:48" ht="12.7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:48" ht="12.7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:48" ht="12.7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:48" ht="12.7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:48" ht="12.7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:48" ht="12.7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:48" ht="12.7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:48" ht="12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:48" ht="12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:48" ht="24">
      <c r="A146" s="19" t="s">
        <v>66</v>
      </c>
      <c r="B146" s="19" t="s">
        <v>1</v>
      </c>
      <c r="C146" s="19" t="s">
        <v>2</v>
      </c>
      <c r="D146" s="19" t="s">
        <v>3</v>
      </c>
      <c r="E146" s="19" t="s">
        <v>4</v>
      </c>
      <c r="F146" s="19" t="s">
        <v>5</v>
      </c>
      <c r="G146" s="19" t="s">
        <v>6</v>
      </c>
      <c r="H146" s="19" t="s">
        <v>7</v>
      </c>
      <c r="I146" s="19" t="s">
        <v>8</v>
      </c>
      <c r="J146" s="19" t="s">
        <v>9</v>
      </c>
      <c r="K146" s="19" t="s">
        <v>10</v>
      </c>
      <c r="L146" s="19" t="s">
        <v>11</v>
      </c>
      <c r="M146" s="19" t="s">
        <v>12</v>
      </c>
      <c r="N146" s="19" t="s">
        <v>13</v>
      </c>
      <c r="O146" s="19" t="s">
        <v>14</v>
      </c>
      <c r="P146" s="19" t="s">
        <v>15</v>
      </c>
      <c r="Q146" s="19" t="s">
        <v>16</v>
      </c>
      <c r="R146" s="19" t="s">
        <v>17</v>
      </c>
      <c r="S146" s="19" t="s">
        <v>18</v>
      </c>
      <c r="T146" s="19" t="s">
        <v>19</v>
      </c>
      <c r="U146" s="19" t="s">
        <v>20</v>
      </c>
      <c r="V146" s="19" t="s">
        <v>21</v>
      </c>
      <c r="W146" s="19" t="s">
        <v>22</v>
      </c>
      <c r="X146" s="19" t="s">
        <v>23</v>
      </c>
      <c r="Y146" s="19" t="s">
        <v>24</v>
      </c>
      <c r="Z146" s="19" t="s">
        <v>26</v>
      </c>
      <c r="AA146" s="19" t="s">
        <v>27</v>
      </c>
      <c r="AB146" s="19" t="s">
        <v>28</v>
      </c>
      <c r="AC146" s="19" t="s">
        <v>29</v>
      </c>
      <c r="AD146" s="19" t="s">
        <v>30</v>
      </c>
      <c r="AE146" s="19" t="s">
        <v>31</v>
      </c>
      <c r="AF146" s="19" t="s">
        <v>32</v>
      </c>
      <c r="AG146" s="19" t="s">
        <v>33</v>
      </c>
      <c r="AH146" s="19" t="s">
        <v>34</v>
      </c>
      <c r="AI146" s="19" t="s">
        <v>35</v>
      </c>
      <c r="AJ146" s="19" t="s">
        <v>36</v>
      </c>
      <c r="AK146" s="19" t="s">
        <v>37</v>
      </c>
      <c r="AL146" s="19" t="s">
        <v>38</v>
      </c>
      <c r="AM146" s="19" t="s">
        <v>39</v>
      </c>
      <c r="AN146" s="19" t="s">
        <v>40</v>
      </c>
      <c r="AO146" s="19" t="s">
        <v>41</v>
      </c>
      <c r="AP146" s="19" t="s">
        <v>42</v>
      </c>
      <c r="AQ146" s="19" t="s">
        <v>43</v>
      </c>
      <c r="AR146" s="19" t="s">
        <v>44</v>
      </c>
      <c r="AS146" s="19" t="s">
        <v>45</v>
      </c>
      <c r="AT146" s="19" t="s">
        <v>46</v>
      </c>
      <c r="AU146" s="7"/>
      <c r="AV146" s="7"/>
    </row>
    <row r="147" spans="1:48" ht="12.75">
      <c r="A147" s="19" t="s">
        <v>1</v>
      </c>
      <c r="B147" s="19">
        <f t="shared" ref="B147:AT147" si="49">ROUND(POWER(3/4,B83),2)</f>
        <v>1</v>
      </c>
      <c r="C147" s="19">
        <f t="shared" si="49"/>
        <v>0.75</v>
      </c>
      <c r="D147" s="19">
        <f t="shared" si="49"/>
        <v>0.56000000000000005</v>
      </c>
      <c r="E147" s="19">
        <f t="shared" si="49"/>
        <v>0.24</v>
      </c>
      <c r="F147" s="19">
        <f t="shared" si="49"/>
        <v>0.32</v>
      </c>
      <c r="G147" s="19">
        <f t="shared" si="49"/>
        <v>0.24</v>
      </c>
      <c r="H147" s="19">
        <f t="shared" si="49"/>
        <v>0.18</v>
      </c>
      <c r="I147" s="19">
        <f t="shared" si="49"/>
        <v>0.13</v>
      </c>
      <c r="J147" s="19">
        <f t="shared" si="49"/>
        <v>0.18</v>
      </c>
      <c r="K147" s="19">
        <f t="shared" si="49"/>
        <v>0.13</v>
      </c>
      <c r="L147" s="19">
        <f t="shared" si="49"/>
        <v>0.1</v>
      </c>
      <c r="M147" s="19">
        <f t="shared" si="49"/>
        <v>0.13</v>
      </c>
      <c r="N147" s="19">
        <f t="shared" si="49"/>
        <v>0.1</v>
      </c>
      <c r="O147" s="19">
        <f t="shared" si="49"/>
        <v>0.08</v>
      </c>
      <c r="P147" s="19">
        <f t="shared" si="49"/>
        <v>0.06</v>
      </c>
      <c r="Q147" s="19">
        <f t="shared" si="49"/>
        <v>0.04</v>
      </c>
      <c r="R147" s="19">
        <f t="shared" si="49"/>
        <v>0.03</v>
      </c>
      <c r="S147" s="19">
        <f t="shared" si="49"/>
        <v>0.06</v>
      </c>
      <c r="T147" s="19">
        <f t="shared" si="49"/>
        <v>0.04</v>
      </c>
      <c r="U147" s="19">
        <f t="shared" si="49"/>
        <v>0.01</v>
      </c>
      <c r="V147" s="19">
        <f t="shared" si="49"/>
        <v>0.03</v>
      </c>
      <c r="W147" s="19">
        <f t="shared" si="49"/>
        <v>0.02</v>
      </c>
      <c r="X147" s="19">
        <f t="shared" si="49"/>
        <v>0.02</v>
      </c>
      <c r="Y147" s="19">
        <f t="shared" si="49"/>
        <v>0.01</v>
      </c>
      <c r="Z147" s="19">
        <f t="shared" si="49"/>
        <v>0</v>
      </c>
      <c r="AA147" s="19">
        <f t="shared" si="49"/>
        <v>0</v>
      </c>
      <c r="AB147" s="19">
        <f t="shared" si="49"/>
        <v>0</v>
      </c>
      <c r="AC147" s="19">
        <f t="shared" si="49"/>
        <v>0</v>
      </c>
      <c r="AD147" s="19">
        <f t="shared" si="49"/>
        <v>0</v>
      </c>
      <c r="AE147" s="19">
        <f t="shared" si="49"/>
        <v>0</v>
      </c>
      <c r="AF147" s="19">
        <f t="shared" si="49"/>
        <v>0</v>
      </c>
      <c r="AG147" s="19">
        <f t="shared" si="49"/>
        <v>0</v>
      </c>
      <c r="AH147" s="19">
        <f t="shared" si="49"/>
        <v>0</v>
      </c>
      <c r="AI147" s="19">
        <f t="shared" si="49"/>
        <v>0</v>
      </c>
      <c r="AJ147" s="19">
        <f t="shared" si="49"/>
        <v>0</v>
      </c>
      <c r="AK147" s="19">
        <f t="shared" si="49"/>
        <v>0</v>
      </c>
      <c r="AL147" s="19">
        <f t="shared" si="49"/>
        <v>0</v>
      </c>
      <c r="AM147" s="19">
        <f t="shared" si="49"/>
        <v>0</v>
      </c>
      <c r="AN147" s="19">
        <f t="shared" si="49"/>
        <v>0</v>
      </c>
      <c r="AO147" s="19">
        <f t="shared" si="49"/>
        <v>0</v>
      </c>
      <c r="AP147" s="19">
        <f t="shared" si="49"/>
        <v>0</v>
      </c>
      <c r="AQ147" s="19">
        <f t="shared" si="49"/>
        <v>0</v>
      </c>
      <c r="AR147" s="19">
        <f t="shared" si="49"/>
        <v>0</v>
      </c>
      <c r="AS147" s="19">
        <f t="shared" si="49"/>
        <v>0</v>
      </c>
      <c r="AT147" s="19">
        <f t="shared" si="49"/>
        <v>0</v>
      </c>
      <c r="AU147" s="19"/>
      <c r="AV147" s="19"/>
    </row>
    <row r="148" spans="1:48" ht="12.75">
      <c r="A148" s="19" t="s">
        <v>2</v>
      </c>
      <c r="B148" s="19">
        <f t="shared" ref="B148:AT148" si="50">ROUND(POWER(3/4,B84),2)</f>
        <v>0.75</v>
      </c>
      <c r="C148" s="19">
        <f t="shared" si="50"/>
        <v>1</v>
      </c>
      <c r="D148" s="19">
        <f t="shared" si="50"/>
        <v>0.75</v>
      </c>
      <c r="E148" s="19">
        <f t="shared" si="50"/>
        <v>0.32</v>
      </c>
      <c r="F148" s="19">
        <f t="shared" si="50"/>
        <v>0.42</v>
      </c>
      <c r="G148" s="19">
        <f t="shared" si="50"/>
        <v>0.32</v>
      </c>
      <c r="H148" s="19">
        <f t="shared" si="50"/>
        <v>0.24</v>
      </c>
      <c r="I148" s="19">
        <f t="shared" si="50"/>
        <v>0.18</v>
      </c>
      <c r="J148" s="19">
        <f t="shared" si="50"/>
        <v>0.24</v>
      </c>
      <c r="K148" s="19">
        <f t="shared" si="50"/>
        <v>0.18</v>
      </c>
      <c r="L148" s="19">
        <f t="shared" si="50"/>
        <v>0.13</v>
      </c>
      <c r="M148" s="19">
        <f t="shared" si="50"/>
        <v>0.18</v>
      </c>
      <c r="N148" s="19">
        <f t="shared" si="50"/>
        <v>0.13</v>
      </c>
      <c r="O148" s="19">
        <f t="shared" si="50"/>
        <v>0.1</v>
      </c>
      <c r="P148" s="19">
        <f t="shared" si="50"/>
        <v>0.08</v>
      </c>
      <c r="Q148" s="19">
        <f t="shared" si="50"/>
        <v>0.06</v>
      </c>
      <c r="R148" s="19">
        <f t="shared" si="50"/>
        <v>0.04</v>
      </c>
      <c r="S148" s="19">
        <f t="shared" si="50"/>
        <v>0.08</v>
      </c>
      <c r="T148" s="19">
        <f t="shared" si="50"/>
        <v>0.06</v>
      </c>
      <c r="U148" s="19">
        <f t="shared" si="50"/>
        <v>0.02</v>
      </c>
      <c r="V148" s="19">
        <f t="shared" si="50"/>
        <v>0.04</v>
      </c>
      <c r="W148" s="19">
        <f t="shared" si="50"/>
        <v>0.03</v>
      </c>
      <c r="X148" s="19">
        <f t="shared" si="50"/>
        <v>0.02</v>
      </c>
      <c r="Y148" s="19">
        <f t="shared" si="50"/>
        <v>0.01</v>
      </c>
      <c r="Z148" s="19">
        <f t="shared" si="50"/>
        <v>0</v>
      </c>
      <c r="AA148" s="19">
        <f t="shared" si="50"/>
        <v>0</v>
      </c>
      <c r="AB148" s="19">
        <f t="shared" si="50"/>
        <v>0</v>
      </c>
      <c r="AC148" s="19">
        <f t="shared" si="50"/>
        <v>0</v>
      </c>
      <c r="AD148" s="19">
        <f t="shared" si="50"/>
        <v>0</v>
      </c>
      <c r="AE148" s="19">
        <f t="shared" si="50"/>
        <v>0</v>
      </c>
      <c r="AF148" s="19">
        <f t="shared" si="50"/>
        <v>0</v>
      </c>
      <c r="AG148" s="19">
        <f t="shared" si="50"/>
        <v>0</v>
      </c>
      <c r="AH148" s="19">
        <f t="shared" si="50"/>
        <v>0</v>
      </c>
      <c r="AI148" s="19">
        <f t="shared" si="50"/>
        <v>0</v>
      </c>
      <c r="AJ148" s="19">
        <f t="shared" si="50"/>
        <v>0</v>
      </c>
      <c r="AK148" s="19">
        <f t="shared" si="50"/>
        <v>0</v>
      </c>
      <c r="AL148" s="19">
        <f t="shared" si="50"/>
        <v>0</v>
      </c>
      <c r="AM148" s="19">
        <f t="shared" si="50"/>
        <v>0</v>
      </c>
      <c r="AN148" s="19">
        <f t="shared" si="50"/>
        <v>0</v>
      </c>
      <c r="AO148" s="19">
        <f t="shared" si="50"/>
        <v>0</v>
      </c>
      <c r="AP148" s="19">
        <f t="shared" si="50"/>
        <v>0</v>
      </c>
      <c r="AQ148" s="19">
        <f t="shared" si="50"/>
        <v>0</v>
      </c>
      <c r="AR148" s="19">
        <f t="shared" si="50"/>
        <v>0</v>
      </c>
      <c r="AS148" s="19">
        <f t="shared" si="50"/>
        <v>0</v>
      </c>
      <c r="AT148" s="19">
        <f t="shared" si="50"/>
        <v>0</v>
      </c>
      <c r="AU148" s="19"/>
      <c r="AV148" s="19"/>
    </row>
    <row r="149" spans="1:48" ht="12.75">
      <c r="A149" s="19" t="s">
        <v>3</v>
      </c>
      <c r="B149" s="19">
        <f t="shared" ref="B149:AT149" si="51">ROUND(POWER(3/4,B85),2)</f>
        <v>0.56000000000000005</v>
      </c>
      <c r="C149" s="19">
        <f t="shared" si="51"/>
        <v>0.75</v>
      </c>
      <c r="D149" s="19">
        <f t="shared" si="51"/>
        <v>1</v>
      </c>
      <c r="E149" s="19">
        <f t="shared" si="51"/>
        <v>0.42</v>
      </c>
      <c r="F149" s="19">
        <f t="shared" si="51"/>
        <v>0.56000000000000005</v>
      </c>
      <c r="G149" s="19">
        <f t="shared" si="51"/>
        <v>0.42</v>
      </c>
      <c r="H149" s="19">
        <f t="shared" si="51"/>
        <v>0.32</v>
      </c>
      <c r="I149" s="19">
        <f t="shared" si="51"/>
        <v>0.24</v>
      </c>
      <c r="J149" s="19">
        <f t="shared" si="51"/>
        <v>0.18</v>
      </c>
      <c r="K149" s="19">
        <f t="shared" si="51"/>
        <v>0.18</v>
      </c>
      <c r="L149" s="19">
        <f t="shared" si="51"/>
        <v>0.13</v>
      </c>
      <c r="M149" s="19">
        <f t="shared" si="51"/>
        <v>0.13</v>
      </c>
      <c r="N149" s="19">
        <f t="shared" si="51"/>
        <v>0.18</v>
      </c>
      <c r="O149" s="19">
        <f t="shared" si="51"/>
        <v>0.13</v>
      </c>
      <c r="P149" s="19">
        <f t="shared" si="51"/>
        <v>0.1</v>
      </c>
      <c r="Q149" s="19">
        <f t="shared" si="51"/>
        <v>0.08</v>
      </c>
      <c r="R149" s="19">
        <f t="shared" si="51"/>
        <v>0.06</v>
      </c>
      <c r="S149" s="19">
        <f t="shared" si="51"/>
        <v>0.1</v>
      </c>
      <c r="T149" s="19">
        <f t="shared" si="51"/>
        <v>0.08</v>
      </c>
      <c r="U149" s="19">
        <f t="shared" si="51"/>
        <v>0.02</v>
      </c>
      <c r="V149" s="19">
        <f t="shared" si="51"/>
        <v>0.03</v>
      </c>
      <c r="W149" s="19">
        <f t="shared" si="51"/>
        <v>0.02</v>
      </c>
      <c r="X149" s="19">
        <f t="shared" si="51"/>
        <v>0.03</v>
      </c>
      <c r="Y149" s="19">
        <f t="shared" si="51"/>
        <v>0.02</v>
      </c>
      <c r="Z149" s="19">
        <f t="shared" si="51"/>
        <v>0</v>
      </c>
      <c r="AA149" s="19">
        <f t="shared" si="51"/>
        <v>0</v>
      </c>
      <c r="AB149" s="19">
        <f t="shared" si="51"/>
        <v>0</v>
      </c>
      <c r="AC149" s="19">
        <f t="shared" si="51"/>
        <v>0</v>
      </c>
      <c r="AD149" s="19">
        <f t="shared" si="51"/>
        <v>0</v>
      </c>
      <c r="AE149" s="19">
        <f t="shared" si="51"/>
        <v>0</v>
      </c>
      <c r="AF149" s="19">
        <f t="shared" si="51"/>
        <v>0</v>
      </c>
      <c r="AG149" s="19">
        <f t="shared" si="51"/>
        <v>0</v>
      </c>
      <c r="AH149" s="19">
        <f t="shared" si="51"/>
        <v>0</v>
      </c>
      <c r="AI149" s="19">
        <f t="shared" si="51"/>
        <v>0</v>
      </c>
      <c r="AJ149" s="19">
        <f t="shared" si="51"/>
        <v>0</v>
      </c>
      <c r="AK149" s="19">
        <f t="shared" si="51"/>
        <v>0</v>
      </c>
      <c r="AL149" s="19">
        <f t="shared" si="51"/>
        <v>0</v>
      </c>
      <c r="AM149" s="19">
        <f t="shared" si="51"/>
        <v>0</v>
      </c>
      <c r="AN149" s="19">
        <f t="shared" si="51"/>
        <v>0</v>
      </c>
      <c r="AO149" s="19">
        <f t="shared" si="51"/>
        <v>0</v>
      </c>
      <c r="AP149" s="19">
        <f t="shared" si="51"/>
        <v>0</v>
      </c>
      <c r="AQ149" s="19">
        <f t="shared" si="51"/>
        <v>0</v>
      </c>
      <c r="AR149" s="19">
        <f t="shared" si="51"/>
        <v>0</v>
      </c>
      <c r="AS149" s="19">
        <f t="shared" si="51"/>
        <v>0</v>
      </c>
      <c r="AT149" s="19">
        <f t="shared" si="51"/>
        <v>0</v>
      </c>
      <c r="AU149" s="19"/>
      <c r="AV149" s="19"/>
    </row>
    <row r="150" spans="1:48" ht="12.75">
      <c r="A150" s="19" t="s">
        <v>4</v>
      </c>
      <c r="B150" s="19">
        <f t="shared" ref="B150:AT150" si="52">ROUND(POWER(3/4,B86),2)</f>
        <v>0.24</v>
      </c>
      <c r="C150" s="19">
        <f t="shared" si="52"/>
        <v>0.32</v>
      </c>
      <c r="D150" s="19">
        <f t="shared" si="52"/>
        <v>0.42</v>
      </c>
      <c r="E150" s="19">
        <f t="shared" si="52"/>
        <v>1</v>
      </c>
      <c r="F150" s="19">
        <f t="shared" si="52"/>
        <v>0.42</v>
      </c>
      <c r="G150" s="19">
        <f t="shared" si="52"/>
        <v>0.32</v>
      </c>
      <c r="H150" s="19">
        <f t="shared" si="52"/>
        <v>0.24</v>
      </c>
      <c r="I150" s="19">
        <f t="shared" si="52"/>
        <v>0.18</v>
      </c>
      <c r="J150" s="19">
        <f t="shared" si="52"/>
        <v>0.08</v>
      </c>
      <c r="K150" s="19">
        <f t="shared" si="52"/>
        <v>0.13</v>
      </c>
      <c r="L150" s="19">
        <f t="shared" si="52"/>
        <v>0.18</v>
      </c>
      <c r="M150" s="19">
        <f t="shared" si="52"/>
        <v>0.06</v>
      </c>
      <c r="N150" s="19">
        <f t="shared" si="52"/>
        <v>0.08</v>
      </c>
      <c r="O150" s="19">
        <f t="shared" si="52"/>
        <v>0.1</v>
      </c>
      <c r="P150" s="19">
        <f t="shared" si="52"/>
        <v>0.13</v>
      </c>
      <c r="Q150" s="19">
        <f t="shared" si="52"/>
        <v>0.18</v>
      </c>
      <c r="R150" s="19">
        <f t="shared" si="52"/>
        <v>0.13</v>
      </c>
      <c r="S150" s="19">
        <f t="shared" si="52"/>
        <v>0.08</v>
      </c>
      <c r="T150" s="19">
        <f t="shared" si="52"/>
        <v>0.06</v>
      </c>
      <c r="U150" s="19">
        <f t="shared" si="52"/>
        <v>0.06</v>
      </c>
      <c r="V150" s="19">
        <f t="shared" si="52"/>
        <v>0.01</v>
      </c>
      <c r="W150" s="19">
        <f t="shared" si="52"/>
        <v>0.01</v>
      </c>
      <c r="X150" s="19">
        <f t="shared" si="52"/>
        <v>0.01</v>
      </c>
      <c r="Y150" s="19">
        <f t="shared" si="52"/>
        <v>0.01</v>
      </c>
      <c r="Z150" s="19">
        <f t="shared" si="52"/>
        <v>0</v>
      </c>
      <c r="AA150" s="19">
        <f t="shared" si="52"/>
        <v>0</v>
      </c>
      <c r="AB150" s="19">
        <f t="shared" si="52"/>
        <v>0</v>
      </c>
      <c r="AC150" s="19">
        <f t="shared" si="52"/>
        <v>0</v>
      </c>
      <c r="AD150" s="19">
        <f t="shared" si="52"/>
        <v>0</v>
      </c>
      <c r="AE150" s="19">
        <f t="shared" si="52"/>
        <v>0</v>
      </c>
      <c r="AF150" s="19">
        <f t="shared" si="52"/>
        <v>0</v>
      </c>
      <c r="AG150" s="19">
        <f t="shared" si="52"/>
        <v>0</v>
      </c>
      <c r="AH150" s="19">
        <f t="shared" si="52"/>
        <v>0</v>
      </c>
      <c r="AI150" s="19">
        <f t="shared" si="52"/>
        <v>0</v>
      </c>
      <c r="AJ150" s="19">
        <f t="shared" si="52"/>
        <v>0</v>
      </c>
      <c r="AK150" s="19">
        <f t="shared" si="52"/>
        <v>0</v>
      </c>
      <c r="AL150" s="19">
        <f t="shared" si="52"/>
        <v>0</v>
      </c>
      <c r="AM150" s="19">
        <f t="shared" si="52"/>
        <v>0</v>
      </c>
      <c r="AN150" s="19">
        <f t="shared" si="52"/>
        <v>0</v>
      </c>
      <c r="AO150" s="19">
        <f t="shared" si="52"/>
        <v>0</v>
      </c>
      <c r="AP150" s="19">
        <f t="shared" si="52"/>
        <v>0</v>
      </c>
      <c r="AQ150" s="19">
        <f t="shared" si="52"/>
        <v>0</v>
      </c>
      <c r="AR150" s="19">
        <f t="shared" si="52"/>
        <v>0</v>
      </c>
      <c r="AS150" s="19">
        <f t="shared" si="52"/>
        <v>0</v>
      </c>
      <c r="AT150" s="19">
        <f t="shared" si="52"/>
        <v>0</v>
      </c>
      <c r="AU150" s="19"/>
      <c r="AV150" s="19"/>
    </row>
    <row r="151" spans="1:48" ht="12.75">
      <c r="A151" s="19" t="s">
        <v>5</v>
      </c>
      <c r="B151" s="19">
        <f t="shared" ref="B151:AT151" si="53">ROUND(POWER(3/4,B87),2)</f>
        <v>0.32</v>
      </c>
      <c r="C151" s="19">
        <f t="shared" si="53"/>
        <v>0.42</v>
      </c>
      <c r="D151" s="19">
        <f t="shared" si="53"/>
        <v>0.56000000000000005</v>
      </c>
      <c r="E151" s="19">
        <f t="shared" si="53"/>
        <v>0.42</v>
      </c>
      <c r="F151" s="19">
        <f t="shared" si="53"/>
        <v>1</v>
      </c>
      <c r="G151" s="19">
        <f t="shared" si="53"/>
        <v>0.75</v>
      </c>
      <c r="H151" s="19">
        <f t="shared" si="53"/>
        <v>0.56000000000000005</v>
      </c>
      <c r="I151" s="19">
        <f t="shared" si="53"/>
        <v>0.42</v>
      </c>
      <c r="J151" s="19">
        <f t="shared" si="53"/>
        <v>0.18</v>
      </c>
      <c r="K151" s="19">
        <f t="shared" si="53"/>
        <v>0.32</v>
      </c>
      <c r="L151" s="19">
        <f t="shared" si="53"/>
        <v>0.24</v>
      </c>
      <c r="M151" s="19">
        <f t="shared" si="53"/>
        <v>0.13</v>
      </c>
      <c r="N151" s="19">
        <f t="shared" si="53"/>
        <v>0.18</v>
      </c>
      <c r="O151" s="19">
        <f t="shared" si="53"/>
        <v>0.24</v>
      </c>
      <c r="P151" s="19">
        <f t="shared" si="53"/>
        <v>0.18</v>
      </c>
      <c r="Q151" s="19">
        <f t="shared" si="53"/>
        <v>0.13</v>
      </c>
      <c r="R151" s="19">
        <f t="shared" si="53"/>
        <v>0.1</v>
      </c>
      <c r="S151" s="19">
        <f t="shared" si="53"/>
        <v>0.18</v>
      </c>
      <c r="T151" s="19">
        <f t="shared" si="53"/>
        <v>0.13</v>
      </c>
      <c r="U151" s="19">
        <f t="shared" si="53"/>
        <v>0.04</v>
      </c>
      <c r="V151" s="19">
        <f t="shared" si="53"/>
        <v>0.03</v>
      </c>
      <c r="W151" s="19">
        <f t="shared" si="53"/>
        <v>0.02</v>
      </c>
      <c r="X151" s="19">
        <f t="shared" si="53"/>
        <v>0.03</v>
      </c>
      <c r="Y151" s="19">
        <f t="shared" si="53"/>
        <v>0.03</v>
      </c>
      <c r="Z151" s="19">
        <f t="shared" si="53"/>
        <v>0</v>
      </c>
      <c r="AA151" s="19">
        <f t="shared" si="53"/>
        <v>0</v>
      </c>
      <c r="AB151" s="19">
        <f t="shared" si="53"/>
        <v>0</v>
      </c>
      <c r="AC151" s="19">
        <f t="shared" si="53"/>
        <v>0</v>
      </c>
      <c r="AD151" s="19">
        <f t="shared" si="53"/>
        <v>0</v>
      </c>
      <c r="AE151" s="19">
        <f t="shared" si="53"/>
        <v>0</v>
      </c>
      <c r="AF151" s="19">
        <f t="shared" si="53"/>
        <v>0</v>
      </c>
      <c r="AG151" s="19">
        <f t="shared" si="53"/>
        <v>0</v>
      </c>
      <c r="AH151" s="19">
        <f t="shared" si="53"/>
        <v>0</v>
      </c>
      <c r="AI151" s="19">
        <f t="shared" si="53"/>
        <v>0</v>
      </c>
      <c r="AJ151" s="19">
        <f t="shared" si="53"/>
        <v>0</v>
      </c>
      <c r="AK151" s="19">
        <f t="shared" si="53"/>
        <v>0</v>
      </c>
      <c r="AL151" s="19">
        <f t="shared" si="53"/>
        <v>0</v>
      </c>
      <c r="AM151" s="19">
        <f t="shared" si="53"/>
        <v>0</v>
      </c>
      <c r="AN151" s="19">
        <f t="shared" si="53"/>
        <v>0</v>
      </c>
      <c r="AO151" s="19">
        <f t="shared" si="53"/>
        <v>0</v>
      </c>
      <c r="AP151" s="19">
        <f t="shared" si="53"/>
        <v>0</v>
      </c>
      <c r="AQ151" s="19">
        <f t="shared" si="53"/>
        <v>0</v>
      </c>
      <c r="AR151" s="19">
        <f t="shared" si="53"/>
        <v>0</v>
      </c>
      <c r="AS151" s="19">
        <f t="shared" si="53"/>
        <v>0</v>
      </c>
      <c r="AT151" s="19">
        <f t="shared" si="53"/>
        <v>0</v>
      </c>
      <c r="AU151" s="19"/>
      <c r="AV151" s="19"/>
    </row>
    <row r="152" spans="1:48" ht="12.75">
      <c r="A152" s="19" t="s">
        <v>6</v>
      </c>
      <c r="B152" s="19">
        <f t="shared" ref="B152:AT152" si="54">ROUND(POWER(3/4,B88),2)</f>
        <v>0.24</v>
      </c>
      <c r="C152" s="19">
        <f t="shared" si="54"/>
        <v>0.32</v>
      </c>
      <c r="D152" s="19">
        <f t="shared" si="54"/>
        <v>0.42</v>
      </c>
      <c r="E152" s="19">
        <f t="shared" si="54"/>
        <v>0.56000000000000005</v>
      </c>
      <c r="F152" s="19">
        <f t="shared" si="54"/>
        <v>0.75</v>
      </c>
      <c r="G152" s="19">
        <f t="shared" si="54"/>
        <v>1</v>
      </c>
      <c r="H152" s="19">
        <f t="shared" si="54"/>
        <v>0.75</v>
      </c>
      <c r="I152" s="19">
        <f t="shared" si="54"/>
        <v>0.56000000000000005</v>
      </c>
      <c r="J152" s="19">
        <f t="shared" si="54"/>
        <v>0.24</v>
      </c>
      <c r="K152" s="19">
        <f t="shared" si="54"/>
        <v>0.42</v>
      </c>
      <c r="L152" s="19">
        <f t="shared" si="54"/>
        <v>0.32</v>
      </c>
      <c r="M152" s="19">
        <f t="shared" si="54"/>
        <v>0.18</v>
      </c>
      <c r="N152" s="19">
        <f t="shared" si="54"/>
        <v>0.24</v>
      </c>
      <c r="O152" s="19">
        <f t="shared" si="54"/>
        <v>0.32</v>
      </c>
      <c r="P152" s="19">
        <f t="shared" si="54"/>
        <v>0.24</v>
      </c>
      <c r="Q152" s="19">
        <f t="shared" si="54"/>
        <v>0.18</v>
      </c>
      <c r="R152" s="19">
        <f t="shared" si="54"/>
        <v>0.13</v>
      </c>
      <c r="S152" s="19">
        <f t="shared" si="54"/>
        <v>0.24</v>
      </c>
      <c r="T152" s="19">
        <f t="shared" si="54"/>
        <v>0.18</v>
      </c>
      <c r="U152" s="19">
        <f t="shared" si="54"/>
        <v>0.06</v>
      </c>
      <c r="V152" s="19">
        <f t="shared" si="54"/>
        <v>0.04</v>
      </c>
      <c r="W152" s="19">
        <f t="shared" si="54"/>
        <v>0.03</v>
      </c>
      <c r="X152" s="19">
        <f t="shared" si="54"/>
        <v>0.04</v>
      </c>
      <c r="Y152" s="19">
        <f t="shared" si="54"/>
        <v>0.04</v>
      </c>
      <c r="Z152" s="19">
        <f t="shared" si="54"/>
        <v>0</v>
      </c>
      <c r="AA152" s="19">
        <f t="shared" si="54"/>
        <v>0</v>
      </c>
      <c r="AB152" s="19">
        <f t="shared" si="54"/>
        <v>0</v>
      </c>
      <c r="AC152" s="19">
        <f t="shared" si="54"/>
        <v>0</v>
      </c>
      <c r="AD152" s="19">
        <f t="shared" si="54"/>
        <v>0</v>
      </c>
      <c r="AE152" s="19">
        <f t="shared" si="54"/>
        <v>0</v>
      </c>
      <c r="AF152" s="19">
        <f t="shared" si="54"/>
        <v>0</v>
      </c>
      <c r="AG152" s="19">
        <f t="shared" si="54"/>
        <v>0</v>
      </c>
      <c r="AH152" s="19">
        <f t="shared" si="54"/>
        <v>0</v>
      </c>
      <c r="AI152" s="19">
        <f t="shared" si="54"/>
        <v>0</v>
      </c>
      <c r="AJ152" s="19">
        <f t="shared" si="54"/>
        <v>0</v>
      </c>
      <c r="AK152" s="19">
        <f t="shared" si="54"/>
        <v>0</v>
      </c>
      <c r="AL152" s="19">
        <f t="shared" si="54"/>
        <v>0</v>
      </c>
      <c r="AM152" s="19">
        <f t="shared" si="54"/>
        <v>0</v>
      </c>
      <c r="AN152" s="19">
        <f t="shared" si="54"/>
        <v>0</v>
      </c>
      <c r="AO152" s="19">
        <f t="shared" si="54"/>
        <v>0</v>
      </c>
      <c r="AP152" s="19">
        <f t="shared" si="54"/>
        <v>0</v>
      </c>
      <c r="AQ152" s="19">
        <f t="shared" si="54"/>
        <v>0</v>
      </c>
      <c r="AR152" s="19">
        <f t="shared" si="54"/>
        <v>0</v>
      </c>
      <c r="AS152" s="19">
        <f t="shared" si="54"/>
        <v>0</v>
      </c>
      <c r="AT152" s="19">
        <f t="shared" si="54"/>
        <v>0</v>
      </c>
      <c r="AU152" s="19"/>
      <c r="AV152" s="19"/>
    </row>
    <row r="153" spans="1:48" ht="12.75">
      <c r="A153" s="19" t="s">
        <v>7</v>
      </c>
      <c r="B153" s="19">
        <f t="shared" ref="B153:AT153" si="55">ROUND(POWER(3/4,B89),2)</f>
        <v>0.24</v>
      </c>
      <c r="C153" s="19">
        <f t="shared" si="55"/>
        <v>0.24</v>
      </c>
      <c r="D153" s="19">
        <f t="shared" si="55"/>
        <v>0.32</v>
      </c>
      <c r="E153" s="19">
        <f t="shared" si="55"/>
        <v>0.24</v>
      </c>
      <c r="F153" s="19">
        <f t="shared" si="55"/>
        <v>0.56000000000000005</v>
      </c>
      <c r="G153" s="19">
        <f t="shared" si="55"/>
        <v>0.75</v>
      </c>
      <c r="H153" s="19">
        <f t="shared" si="55"/>
        <v>1</v>
      </c>
      <c r="I153" s="19">
        <f t="shared" si="55"/>
        <v>0.75</v>
      </c>
      <c r="J153" s="19">
        <f t="shared" si="55"/>
        <v>0.32</v>
      </c>
      <c r="K153" s="19">
        <f t="shared" si="55"/>
        <v>0.56000000000000005</v>
      </c>
      <c r="L153" s="19">
        <f t="shared" si="55"/>
        <v>0.42</v>
      </c>
      <c r="M153" s="19">
        <f t="shared" si="55"/>
        <v>0.24</v>
      </c>
      <c r="N153" s="19">
        <f t="shared" si="55"/>
        <v>0.32</v>
      </c>
      <c r="O153" s="19">
        <f t="shared" si="55"/>
        <v>0.42</v>
      </c>
      <c r="P153" s="19">
        <f t="shared" si="55"/>
        <v>0.32</v>
      </c>
      <c r="Q153" s="19">
        <f t="shared" si="55"/>
        <v>0.24</v>
      </c>
      <c r="R153" s="19">
        <f t="shared" si="55"/>
        <v>0.18</v>
      </c>
      <c r="S153" s="19">
        <f t="shared" si="55"/>
        <v>0.32</v>
      </c>
      <c r="T153" s="19">
        <f t="shared" si="55"/>
        <v>0.24</v>
      </c>
      <c r="U153" s="19">
        <f t="shared" si="55"/>
        <v>0.08</v>
      </c>
      <c r="V153" s="19">
        <f t="shared" si="55"/>
        <v>0.06</v>
      </c>
      <c r="W153" s="19">
        <f t="shared" si="55"/>
        <v>0.04</v>
      </c>
      <c r="X153" s="19">
        <f t="shared" si="55"/>
        <v>0.06</v>
      </c>
      <c r="Y153" s="19">
        <f t="shared" si="55"/>
        <v>0.06</v>
      </c>
      <c r="Z153" s="19">
        <f t="shared" si="55"/>
        <v>0</v>
      </c>
      <c r="AA153" s="19">
        <f t="shared" si="55"/>
        <v>0</v>
      </c>
      <c r="AB153" s="19">
        <f t="shared" si="55"/>
        <v>0</v>
      </c>
      <c r="AC153" s="19">
        <f t="shared" si="55"/>
        <v>0</v>
      </c>
      <c r="AD153" s="19">
        <f t="shared" si="55"/>
        <v>0</v>
      </c>
      <c r="AE153" s="19">
        <f t="shared" si="55"/>
        <v>0</v>
      </c>
      <c r="AF153" s="19">
        <f t="shared" si="55"/>
        <v>0</v>
      </c>
      <c r="AG153" s="19">
        <f t="shared" si="55"/>
        <v>0</v>
      </c>
      <c r="AH153" s="19">
        <f t="shared" si="55"/>
        <v>0</v>
      </c>
      <c r="AI153" s="19">
        <f t="shared" si="55"/>
        <v>0</v>
      </c>
      <c r="AJ153" s="19">
        <f t="shared" si="55"/>
        <v>0</v>
      </c>
      <c r="AK153" s="19">
        <f t="shared" si="55"/>
        <v>0</v>
      </c>
      <c r="AL153" s="19">
        <f t="shared" si="55"/>
        <v>0</v>
      </c>
      <c r="AM153" s="19">
        <f t="shared" si="55"/>
        <v>0</v>
      </c>
      <c r="AN153" s="19">
        <f t="shared" si="55"/>
        <v>0</v>
      </c>
      <c r="AO153" s="19">
        <f t="shared" si="55"/>
        <v>0</v>
      </c>
      <c r="AP153" s="19">
        <f t="shared" si="55"/>
        <v>0</v>
      </c>
      <c r="AQ153" s="19">
        <f t="shared" si="55"/>
        <v>0</v>
      </c>
      <c r="AR153" s="19">
        <f t="shared" si="55"/>
        <v>0</v>
      </c>
      <c r="AS153" s="19">
        <f t="shared" si="55"/>
        <v>0</v>
      </c>
      <c r="AT153" s="19">
        <f t="shared" si="55"/>
        <v>0</v>
      </c>
      <c r="AU153" s="19"/>
      <c r="AV153" s="19"/>
    </row>
    <row r="154" spans="1:48" ht="12.75">
      <c r="A154" s="19" t="s">
        <v>8</v>
      </c>
      <c r="B154" s="19">
        <f t="shared" ref="B154:AT154" si="56">ROUND(POWER(3/4,B90),2)</f>
        <v>0.32</v>
      </c>
      <c r="C154" s="19">
        <f t="shared" si="56"/>
        <v>0.18</v>
      </c>
      <c r="D154" s="19">
        <f t="shared" si="56"/>
        <v>0.24</v>
      </c>
      <c r="E154" s="19">
        <f t="shared" si="56"/>
        <v>0.18</v>
      </c>
      <c r="F154" s="19">
        <f t="shared" si="56"/>
        <v>0.42</v>
      </c>
      <c r="G154" s="19">
        <f t="shared" si="56"/>
        <v>0.56000000000000005</v>
      </c>
      <c r="H154" s="19">
        <f t="shared" si="56"/>
        <v>0.75</v>
      </c>
      <c r="I154" s="19">
        <f t="shared" si="56"/>
        <v>1</v>
      </c>
      <c r="J154" s="19">
        <f t="shared" si="56"/>
        <v>0.42</v>
      </c>
      <c r="K154" s="19">
        <f t="shared" si="56"/>
        <v>0.75</v>
      </c>
      <c r="L154" s="19">
        <f t="shared" si="56"/>
        <v>0.56000000000000005</v>
      </c>
      <c r="M154" s="19">
        <f t="shared" si="56"/>
        <v>0.32</v>
      </c>
      <c r="N154" s="19">
        <f t="shared" si="56"/>
        <v>0.42</v>
      </c>
      <c r="O154" s="19">
        <f t="shared" si="56"/>
        <v>0.56000000000000005</v>
      </c>
      <c r="P154" s="19">
        <f t="shared" si="56"/>
        <v>0.42</v>
      </c>
      <c r="Q154" s="19">
        <f t="shared" si="56"/>
        <v>0.32</v>
      </c>
      <c r="R154" s="19">
        <f t="shared" si="56"/>
        <v>0.24</v>
      </c>
      <c r="S154" s="19">
        <f t="shared" si="56"/>
        <v>0.42</v>
      </c>
      <c r="T154" s="19">
        <f t="shared" si="56"/>
        <v>0.32</v>
      </c>
      <c r="U154" s="19">
        <f t="shared" si="56"/>
        <v>0.1</v>
      </c>
      <c r="V154" s="19">
        <f t="shared" si="56"/>
        <v>0.08</v>
      </c>
      <c r="W154" s="19">
        <f t="shared" si="56"/>
        <v>0.06</v>
      </c>
      <c r="X154" s="19">
        <f t="shared" si="56"/>
        <v>0.08</v>
      </c>
      <c r="Y154" s="19">
        <f t="shared" si="56"/>
        <v>0.08</v>
      </c>
      <c r="Z154" s="19">
        <f t="shared" si="56"/>
        <v>0</v>
      </c>
      <c r="AA154" s="19">
        <f t="shared" si="56"/>
        <v>0</v>
      </c>
      <c r="AB154" s="19">
        <f t="shared" si="56"/>
        <v>0</v>
      </c>
      <c r="AC154" s="19">
        <f t="shared" si="56"/>
        <v>0</v>
      </c>
      <c r="AD154" s="19">
        <f t="shared" si="56"/>
        <v>0</v>
      </c>
      <c r="AE154" s="19">
        <f t="shared" si="56"/>
        <v>0</v>
      </c>
      <c r="AF154" s="19">
        <f t="shared" si="56"/>
        <v>0</v>
      </c>
      <c r="AG154" s="19">
        <f t="shared" si="56"/>
        <v>0</v>
      </c>
      <c r="AH154" s="19">
        <f t="shared" si="56"/>
        <v>0</v>
      </c>
      <c r="AI154" s="19">
        <f t="shared" si="56"/>
        <v>0</v>
      </c>
      <c r="AJ154" s="19">
        <f t="shared" si="56"/>
        <v>0</v>
      </c>
      <c r="AK154" s="19">
        <f t="shared" si="56"/>
        <v>0</v>
      </c>
      <c r="AL154" s="19">
        <f t="shared" si="56"/>
        <v>0</v>
      </c>
      <c r="AM154" s="19">
        <f t="shared" si="56"/>
        <v>0</v>
      </c>
      <c r="AN154" s="19">
        <f t="shared" si="56"/>
        <v>0</v>
      </c>
      <c r="AO154" s="19">
        <f t="shared" si="56"/>
        <v>0</v>
      </c>
      <c r="AP154" s="19">
        <f t="shared" si="56"/>
        <v>0</v>
      </c>
      <c r="AQ154" s="19">
        <f t="shared" si="56"/>
        <v>0</v>
      </c>
      <c r="AR154" s="19">
        <f t="shared" si="56"/>
        <v>0</v>
      </c>
      <c r="AS154" s="19">
        <f t="shared" si="56"/>
        <v>0</v>
      </c>
      <c r="AT154" s="19">
        <f t="shared" si="56"/>
        <v>0</v>
      </c>
      <c r="AU154" s="19"/>
      <c r="AV154" s="19"/>
    </row>
    <row r="155" spans="1:48" ht="12.75">
      <c r="A155" s="9" t="s">
        <v>9</v>
      </c>
      <c r="B155" s="19">
        <f t="shared" ref="B155:AT155" si="57">ROUND(POWER(3/4,B91),2)</f>
        <v>0.24</v>
      </c>
      <c r="C155" s="19">
        <f t="shared" si="57"/>
        <v>0.24</v>
      </c>
      <c r="D155" s="19">
        <f t="shared" si="57"/>
        <v>0.18</v>
      </c>
      <c r="E155" s="19">
        <f t="shared" si="57"/>
        <v>0.08</v>
      </c>
      <c r="F155" s="19">
        <f t="shared" si="57"/>
        <v>0.18</v>
      </c>
      <c r="G155" s="19">
        <f t="shared" si="57"/>
        <v>0.24</v>
      </c>
      <c r="H155" s="19">
        <f t="shared" si="57"/>
        <v>0.32</v>
      </c>
      <c r="I155" s="19">
        <f t="shared" si="57"/>
        <v>0.42</v>
      </c>
      <c r="J155" s="19">
        <f t="shared" si="57"/>
        <v>1</v>
      </c>
      <c r="K155" s="19">
        <f t="shared" si="57"/>
        <v>0.56000000000000005</v>
      </c>
      <c r="L155" s="19">
        <f t="shared" si="57"/>
        <v>0.42</v>
      </c>
      <c r="M155" s="19">
        <f t="shared" si="57"/>
        <v>0.75</v>
      </c>
      <c r="N155" s="19">
        <f t="shared" si="57"/>
        <v>0.56000000000000005</v>
      </c>
      <c r="O155" s="19">
        <f t="shared" si="57"/>
        <v>0.42</v>
      </c>
      <c r="P155" s="19">
        <f t="shared" si="57"/>
        <v>0.32</v>
      </c>
      <c r="Q155" s="19">
        <f t="shared" si="57"/>
        <v>0.24</v>
      </c>
      <c r="R155" s="19">
        <f t="shared" si="57"/>
        <v>0.18</v>
      </c>
      <c r="S155" s="19">
        <f t="shared" si="57"/>
        <v>0.32</v>
      </c>
      <c r="T155" s="19">
        <f t="shared" si="57"/>
        <v>0.24</v>
      </c>
      <c r="U155" s="19">
        <f t="shared" si="57"/>
        <v>0.08</v>
      </c>
      <c r="V155" s="19">
        <f t="shared" si="57"/>
        <v>0.18</v>
      </c>
      <c r="W155" s="19">
        <f t="shared" si="57"/>
        <v>0.13</v>
      </c>
      <c r="X155" s="19">
        <f t="shared" si="57"/>
        <v>0.1</v>
      </c>
      <c r="Y155" s="19">
        <f t="shared" si="57"/>
        <v>0.06</v>
      </c>
      <c r="Z155" s="19">
        <f t="shared" si="57"/>
        <v>0</v>
      </c>
      <c r="AA155" s="19">
        <f t="shared" si="57"/>
        <v>0</v>
      </c>
      <c r="AB155" s="19">
        <f t="shared" si="57"/>
        <v>0</v>
      </c>
      <c r="AC155" s="19">
        <f t="shared" si="57"/>
        <v>0</v>
      </c>
      <c r="AD155" s="19">
        <f t="shared" si="57"/>
        <v>0</v>
      </c>
      <c r="AE155" s="19">
        <f t="shared" si="57"/>
        <v>0</v>
      </c>
      <c r="AF155" s="19">
        <f t="shared" si="57"/>
        <v>0</v>
      </c>
      <c r="AG155" s="19">
        <f t="shared" si="57"/>
        <v>0</v>
      </c>
      <c r="AH155" s="19">
        <f t="shared" si="57"/>
        <v>0</v>
      </c>
      <c r="AI155" s="19">
        <f t="shared" si="57"/>
        <v>0</v>
      </c>
      <c r="AJ155" s="19">
        <f t="shared" si="57"/>
        <v>0</v>
      </c>
      <c r="AK155" s="19">
        <f t="shared" si="57"/>
        <v>0</v>
      </c>
      <c r="AL155" s="19">
        <f t="shared" si="57"/>
        <v>0</v>
      </c>
      <c r="AM155" s="19">
        <f t="shared" si="57"/>
        <v>0</v>
      </c>
      <c r="AN155" s="19">
        <f t="shared" si="57"/>
        <v>0</v>
      </c>
      <c r="AO155" s="19">
        <f t="shared" si="57"/>
        <v>0</v>
      </c>
      <c r="AP155" s="19">
        <f t="shared" si="57"/>
        <v>0</v>
      </c>
      <c r="AQ155" s="19">
        <f t="shared" si="57"/>
        <v>0</v>
      </c>
      <c r="AR155" s="19">
        <f t="shared" si="57"/>
        <v>0</v>
      </c>
      <c r="AS155" s="19">
        <f t="shared" si="57"/>
        <v>0</v>
      </c>
      <c r="AT155" s="19">
        <f t="shared" si="57"/>
        <v>0</v>
      </c>
      <c r="AU155" s="19"/>
      <c r="AV155" s="19"/>
    </row>
    <row r="156" spans="1:48" ht="12.75">
      <c r="A156" s="19" t="s">
        <v>10</v>
      </c>
      <c r="B156" s="19">
        <f t="shared" ref="B156:AT156" si="58">ROUND(POWER(3/4,B92),2)</f>
        <v>0.32</v>
      </c>
      <c r="C156" s="19">
        <f t="shared" si="58"/>
        <v>0.18</v>
      </c>
      <c r="D156" s="19">
        <f t="shared" si="58"/>
        <v>0.18</v>
      </c>
      <c r="E156" s="19">
        <f t="shared" si="58"/>
        <v>0.13</v>
      </c>
      <c r="F156" s="19">
        <f t="shared" si="58"/>
        <v>0.32</v>
      </c>
      <c r="G156" s="19">
        <f t="shared" si="58"/>
        <v>0.42</v>
      </c>
      <c r="H156" s="19">
        <f t="shared" si="58"/>
        <v>0.56000000000000005</v>
      </c>
      <c r="I156" s="19">
        <f t="shared" si="58"/>
        <v>0.75</v>
      </c>
      <c r="J156" s="19">
        <f t="shared" si="58"/>
        <v>0.56000000000000005</v>
      </c>
      <c r="K156" s="19">
        <f t="shared" si="58"/>
        <v>1</v>
      </c>
      <c r="L156" s="19">
        <f t="shared" si="58"/>
        <v>0.75</v>
      </c>
      <c r="M156" s="19">
        <f t="shared" si="58"/>
        <v>0.42</v>
      </c>
      <c r="N156" s="19">
        <f t="shared" si="58"/>
        <v>0.56000000000000005</v>
      </c>
      <c r="O156" s="19">
        <f t="shared" si="58"/>
        <v>0.75</v>
      </c>
      <c r="P156" s="19">
        <f t="shared" si="58"/>
        <v>0.56000000000000005</v>
      </c>
      <c r="Q156" s="19">
        <f t="shared" si="58"/>
        <v>0.42</v>
      </c>
      <c r="R156" s="19">
        <f t="shared" si="58"/>
        <v>0.32</v>
      </c>
      <c r="S156" s="19">
        <f t="shared" si="58"/>
        <v>0.56000000000000005</v>
      </c>
      <c r="T156" s="19">
        <f t="shared" si="58"/>
        <v>0.42</v>
      </c>
      <c r="U156" s="19">
        <f t="shared" si="58"/>
        <v>0.13</v>
      </c>
      <c r="V156" s="19">
        <f t="shared" si="58"/>
        <v>0.1</v>
      </c>
      <c r="W156" s="19">
        <f t="shared" si="58"/>
        <v>0.08</v>
      </c>
      <c r="X156" s="19">
        <f t="shared" si="58"/>
        <v>0.1</v>
      </c>
      <c r="Y156" s="19">
        <f t="shared" si="58"/>
        <v>0.1</v>
      </c>
      <c r="Z156" s="19">
        <f t="shared" si="58"/>
        <v>0</v>
      </c>
      <c r="AA156" s="19">
        <f t="shared" si="58"/>
        <v>0</v>
      </c>
      <c r="AB156" s="19">
        <f t="shared" si="58"/>
        <v>0</v>
      </c>
      <c r="AC156" s="19">
        <f t="shared" si="58"/>
        <v>0</v>
      </c>
      <c r="AD156" s="19">
        <f t="shared" si="58"/>
        <v>0</v>
      </c>
      <c r="AE156" s="19">
        <f t="shared" si="58"/>
        <v>0</v>
      </c>
      <c r="AF156" s="19">
        <f t="shared" si="58"/>
        <v>0</v>
      </c>
      <c r="AG156" s="19">
        <f t="shared" si="58"/>
        <v>0</v>
      </c>
      <c r="AH156" s="19">
        <f t="shared" si="58"/>
        <v>0</v>
      </c>
      <c r="AI156" s="19">
        <f t="shared" si="58"/>
        <v>0</v>
      </c>
      <c r="AJ156" s="19">
        <f t="shared" si="58"/>
        <v>0</v>
      </c>
      <c r="AK156" s="19">
        <f t="shared" si="58"/>
        <v>0</v>
      </c>
      <c r="AL156" s="19">
        <f t="shared" si="58"/>
        <v>0</v>
      </c>
      <c r="AM156" s="19">
        <f t="shared" si="58"/>
        <v>0</v>
      </c>
      <c r="AN156" s="19">
        <f t="shared" si="58"/>
        <v>0</v>
      </c>
      <c r="AO156" s="19">
        <f t="shared" si="58"/>
        <v>0</v>
      </c>
      <c r="AP156" s="19">
        <f t="shared" si="58"/>
        <v>0</v>
      </c>
      <c r="AQ156" s="19">
        <f t="shared" si="58"/>
        <v>0</v>
      </c>
      <c r="AR156" s="19">
        <f t="shared" si="58"/>
        <v>0</v>
      </c>
      <c r="AS156" s="19">
        <f t="shared" si="58"/>
        <v>0</v>
      </c>
      <c r="AT156" s="19">
        <f t="shared" si="58"/>
        <v>0</v>
      </c>
      <c r="AU156" s="19"/>
      <c r="AV156" s="19"/>
    </row>
    <row r="157" spans="1:48" ht="12.75">
      <c r="A157" s="19" t="s">
        <v>11</v>
      </c>
      <c r="B157" s="19">
        <f t="shared" ref="B157:AT157" si="59">ROUND(POWER(3/4,B93),2)</f>
        <v>0.24</v>
      </c>
      <c r="C157" s="19">
        <f t="shared" si="59"/>
        <v>0.13</v>
      </c>
      <c r="D157" s="19">
        <f t="shared" si="59"/>
        <v>0.13</v>
      </c>
      <c r="E157" s="19">
        <f t="shared" si="59"/>
        <v>0.18</v>
      </c>
      <c r="F157" s="19">
        <f t="shared" si="59"/>
        <v>0.24</v>
      </c>
      <c r="G157" s="19">
        <f t="shared" si="59"/>
        <v>0.32</v>
      </c>
      <c r="H157" s="19">
        <f t="shared" si="59"/>
        <v>0.42</v>
      </c>
      <c r="I157" s="19">
        <f t="shared" si="59"/>
        <v>0.56000000000000005</v>
      </c>
      <c r="J157" s="19">
        <f t="shared" si="59"/>
        <v>0.42</v>
      </c>
      <c r="K157" s="19">
        <f t="shared" si="59"/>
        <v>0.75</v>
      </c>
      <c r="L157" s="19">
        <f t="shared" si="59"/>
        <v>1</v>
      </c>
      <c r="M157" s="19">
        <f t="shared" si="59"/>
        <v>0.32</v>
      </c>
      <c r="N157" s="19">
        <f t="shared" si="59"/>
        <v>0.42</v>
      </c>
      <c r="O157" s="19">
        <f t="shared" si="59"/>
        <v>0.56000000000000005</v>
      </c>
      <c r="P157" s="19">
        <f t="shared" si="59"/>
        <v>0.75</v>
      </c>
      <c r="Q157" s="19">
        <f t="shared" si="59"/>
        <v>0.56000000000000005</v>
      </c>
      <c r="R157" s="19">
        <f t="shared" si="59"/>
        <v>0.42</v>
      </c>
      <c r="S157" s="19">
        <f t="shared" si="59"/>
        <v>0.42</v>
      </c>
      <c r="T157" s="19">
        <f t="shared" si="59"/>
        <v>0.32</v>
      </c>
      <c r="U157" s="19">
        <f t="shared" si="59"/>
        <v>0.18</v>
      </c>
      <c r="V157" s="19">
        <f t="shared" si="59"/>
        <v>0.08</v>
      </c>
      <c r="W157" s="19">
        <f t="shared" si="59"/>
        <v>0.06</v>
      </c>
      <c r="X157" s="19">
        <f t="shared" si="59"/>
        <v>0.08</v>
      </c>
      <c r="Y157" s="19">
        <f t="shared" si="59"/>
        <v>0.08</v>
      </c>
      <c r="Z157" s="19">
        <f t="shared" si="59"/>
        <v>0</v>
      </c>
      <c r="AA157" s="19">
        <f t="shared" si="59"/>
        <v>0</v>
      </c>
      <c r="AB157" s="19">
        <f t="shared" si="59"/>
        <v>0</v>
      </c>
      <c r="AC157" s="19">
        <f t="shared" si="59"/>
        <v>0</v>
      </c>
      <c r="AD157" s="19">
        <f t="shared" si="59"/>
        <v>0</v>
      </c>
      <c r="AE157" s="19">
        <f t="shared" si="59"/>
        <v>0</v>
      </c>
      <c r="AF157" s="19">
        <f t="shared" si="59"/>
        <v>0</v>
      </c>
      <c r="AG157" s="19">
        <f t="shared" si="59"/>
        <v>0</v>
      </c>
      <c r="AH157" s="19">
        <f t="shared" si="59"/>
        <v>0</v>
      </c>
      <c r="AI157" s="19">
        <f t="shared" si="59"/>
        <v>0</v>
      </c>
      <c r="AJ157" s="19">
        <f t="shared" si="59"/>
        <v>0</v>
      </c>
      <c r="AK157" s="19">
        <f t="shared" si="59"/>
        <v>0</v>
      </c>
      <c r="AL157" s="19">
        <f t="shared" si="59"/>
        <v>0</v>
      </c>
      <c r="AM157" s="19">
        <f t="shared" si="59"/>
        <v>0</v>
      </c>
      <c r="AN157" s="19">
        <f t="shared" si="59"/>
        <v>0</v>
      </c>
      <c r="AO157" s="19">
        <f t="shared" si="59"/>
        <v>0</v>
      </c>
      <c r="AP157" s="19">
        <f t="shared" si="59"/>
        <v>0</v>
      </c>
      <c r="AQ157" s="19">
        <f t="shared" si="59"/>
        <v>0</v>
      </c>
      <c r="AR157" s="19">
        <f t="shared" si="59"/>
        <v>0</v>
      </c>
      <c r="AS157" s="19">
        <f t="shared" si="59"/>
        <v>0</v>
      </c>
      <c r="AT157" s="19">
        <f t="shared" si="59"/>
        <v>0</v>
      </c>
      <c r="AU157" s="19"/>
      <c r="AV157" s="19"/>
    </row>
    <row r="158" spans="1:48" ht="12.75">
      <c r="A158" s="19" t="s">
        <v>12</v>
      </c>
      <c r="B158" s="19">
        <f t="shared" ref="B158:AT158" si="60">ROUND(POWER(3/4,B94),2)</f>
        <v>0.32</v>
      </c>
      <c r="C158" s="19">
        <f t="shared" si="60"/>
        <v>0.18</v>
      </c>
      <c r="D158" s="19">
        <f t="shared" si="60"/>
        <v>0.13</v>
      </c>
      <c r="E158" s="19">
        <f t="shared" si="60"/>
        <v>0.06</v>
      </c>
      <c r="F158" s="19">
        <f t="shared" si="60"/>
        <v>0.13</v>
      </c>
      <c r="G158" s="19">
        <f t="shared" si="60"/>
        <v>0.18</v>
      </c>
      <c r="H158" s="19">
        <f t="shared" si="60"/>
        <v>0.24</v>
      </c>
      <c r="I158" s="19">
        <f t="shared" si="60"/>
        <v>0.32</v>
      </c>
      <c r="J158" s="19">
        <f t="shared" si="60"/>
        <v>0.75</v>
      </c>
      <c r="K158" s="19">
        <f t="shared" si="60"/>
        <v>0.42</v>
      </c>
      <c r="L158" s="19">
        <f t="shared" si="60"/>
        <v>0.32</v>
      </c>
      <c r="M158" s="19">
        <f t="shared" si="60"/>
        <v>1</v>
      </c>
      <c r="N158" s="19">
        <f t="shared" si="60"/>
        <v>0.75</v>
      </c>
      <c r="O158" s="19">
        <f t="shared" si="60"/>
        <v>0.56000000000000005</v>
      </c>
      <c r="P158" s="19">
        <f t="shared" si="60"/>
        <v>0.42</v>
      </c>
      <c r="Q158" s="19">
        <f t="shared" si="60"/>
        <v>0.32</v>
      </c>
      <c r="R158" s="19">
        <f t="shared" si="60"/>
        <v>0.24</v>
      </c>
      <c r="S158" s="19">
        <f t="shared" si="60"/>
        <v>0.42</v>
      </c>
      <c r="T158" s="19">
        <f t="shared" si="60"/>
        <v>0.32</v>
      </c>
      <c r="U158" s="19">
        <f t="shared" si="60"/>
        <v>0.13</v>
      </c>
      <c r="V158" s="19">
        <f t="shared" si="60"/>
        <v>0.24</v>
      </c>
      <c r="W158" s="19">
        <f t="shared" si="60"/>
        <v>0.18</v>
      </c>
      <c r="X158" s="19">
        <f t="shared" si="60"/>
        <v>0.13</v>
      </c>
      <c r="Y158" s="19">
        <f t="shared" si="60"/>
        <v>0.08</v>
      </c>
      <c r="Z158" s="19">
        <f t="shared" si="60"/>
        <v>0</v>
      </c>
      <c r="AA158" s="19">
        <f t="shared" si="60"/>
        <v>0</v>
      </c>
      <c r="AB158" s="19">
        <f t="shared" si="60"/>
        <v>0</v>
      </c>
      <c r="AC158" s="19">
        <f t="shared" si="60"/>
        <v>0</v>
      </c>
      <c r="AD158" s="19">
        <f t="shared" si="60"/>
        <v>0</v>
      </c>
      <c r="AE158" s="19">
        <f t="shared" si="60"/>
        <v>0</v>
      </c>
      <c r="AF158" s="19">
        <f t="shared" si="60"/>
        <v>0</v>
      </c>
      <c r="AG158" s="19">
        <f t="shared" si="60"/>
        <v>0</v>
      </c>
      <c r="AH158" s="19">
        <f t="shared" si="60"/>
        <v>0</v>
      </c>
      <c r="AI158" s="19">
        <f t="shared" si="60"/>
        <v>0</v>
      </c>
      <c r="AJ158" s="19">
        <f t="shared" si="60"/>
        <v>0</v>
      </c>
      <c r="AK158" s="19">
        <f t="shared" si="60"/>
        <v>0</v>
      </c>
      <c r="AL158" s="19">
        <f t="shared" si="60"/>
        <v>0</v>
      </c>
      <c r="AM158" s="19">
        <f t="shared" si="60"/>
        <v>0</v>
      </c>
      <c r="AN158" s="19">
        <f t="shared" si="60"/>
        <v>0</v>
      </c>
      <c r="AO158" s="19">
        <f t="shared" si="60"/>
        <v>0</v>
      </c>
      <c r="AP158" s="19">
        <f t="shared" si="60"/>
        <v>0</v>
      </c>
      <c r="AQ158" s="19">
        <f t="shared" si="60"/>
        <v>0</v>
      </c>
      <c r="AR158" s="19">
        <f t="shared" si="60"/>
        <v>0</v>
      </c>
      <c r="AS158" s="19">
        <f t="shared" si="60"/>
        <v>0</v>
      </c>
      <c r="AT158" s="19">
        <f t="shared" si="60"/>
        <v>0</v>
      </c>
      <c r="AU158" s="19"/>
      <c r="AV158" s="19"/>
    </row>
    <row r="159" spans="1:48" ht="12.75">
      <c r="A159" s="19" t="s">
        <v>13</v>
      </c>
      <c r="B159" s="19">
        <f t="shared" ref="B159:AT159" si="61">ROUND(POWER(3/4,B95),2)</f>
        <v>0.24</v>
      </c>
      <c r="C159" s="19">
        <f t="shared" si="61"/>
        <v>0.13</v>
      </c>
      <c r="D159" s="19">
        <f t="shared" si="61"/>
        <v>0.18</v>
      </c>
      <c r="E159" s="19">
        <f t="shared" si="61"/>
        <v>0.08</v>
      </c>
      <c r="F159" s="19">
        <f t="shared" si="61"/>
        <v>0.18</v>
      </c>
      <c r="G159" s="19">
        <f t="shared" si="61"/>
        <v>0.24</v>
      </c>
      <c r="H159" s="19">
        <f t="shared" si="61"/>
        <v>0.32</v>
      </c>
      <c r="I159" s="19">
        <f t="shared" si="61"/>
        <v>0.42</v>
      </c>
      <c r="J159" s="19">
        <f t="shared" si="61"/>
        <v>0.56000000000000005</v>
      </c>
      <c r="K159" s="19">
        <f t="shared" si="61"/>
        <v>0.56000000000000005</v>
      </c>
      <c r="L159" s="19">
        <f t="shared" si="61"/>
        <v>0.42</v>
      </c>
      <c r="M159" s="19">
        <f t="shared" si="61"/>
        <v>0.75</v>
      </c>
      <c r="N159" s="19">
        <f t="shared" si="61"/>
        <v>1</v>
      </c>
      <c r="O159" s="19">
        <f t="shared" si="61"/>
        <v>0.75</v>
      </c>
      <c r="P159" s="19">
        <f t="shared" si="61"/>
        <v>0.56000000000000005</v>
      </c>
      <c r="Q159" s="19">
        <f t="shared" si="61"/>
        <v>0.42</v>
      </c>
      <c r="R159" s="19">
        <f t="shared" si="61"/>
        <v>0.32</v>
      </c>
      <c r="S159" s="19">
        <f t="shared" si="61"/>
        <v>0.56000000000000005</v>
      </c>
      <c r="T159" s="19">
        <f t="shared" si="61"/>
        <v>0.42</v>
      </c>
      <c r="U159" s="19">
        <f t="shared" si="61"/>
        <v>0.18</v>
      </c>
      <c r="V159" s="19">
        <f t="shared" si="61"/>
        <v>0.18</v>
      </c>
      <c r="W159" s="19">
        <f t="shared" si="61"/>
        <v>0.13</v>
      </c>
      <c r="X159" s="19">
        <f t="shared" si="61"/>
        <v>0.18</v>
      </c>
      <c r="Y159" s="19">
        <f t="shared" si="61"/>
        <v>0.1</v>
      </c>
      <c r="Z159" s="19">
        <f t="shared" si="61"/>
        <v>0</v>
      </c>
      <c r="AA159" s="19">
        <f t="shared" si="61"/>
        <v>0</v>
      </c>
      <c r="AB159" s="19">
        <f t="shared" si="61"/>
        <v>0</v>
      </c>
      <c r="AC159" s="19">
        <f t="shared" si="61"/>
        <v>0</v>
      </c>
      <c r="AD159" s="19">
        <f t="shared" si="61"/>
        <v>0</v>
      </c>
      <c r="AE159" s="19">
        <f t="shared" si="61"/>
        <v>0</v>
      </c>
      <c r="AF159" s="19">
        <f t="shared" si="61"/>
        <v>0</v>
      </c>
      <c r="AG159" s="19">
        <f t="shared" si="61"/>
        <v>0</v>
      </c>
      <c r="AH159" s="19">
        <f t="shared" si="61"/>
        <v>0</v>
      </c>
      <c r="AI159" s="19">
        <f t="shared" si="61"/>
        <v>0</v>
      </c>
      <c r="AJ159" s="19">
        <f t="shared" si="61"/>
        <v>0</v>
      </c>
      <c r="AK159" s="19">
        <f t="shared" si="61"/>
        <v>0</v>
      </c>
      <c r="AL159" s="19">
        <f t="shared" si="61"/>
        <v>0</v>
      </c>
      <c r="AM159" s="19">
        <f t="shared" si="61"/>
        <v>0</v>
      </c>
      <c r="AN159" s="19">
        <f t="shared" si="61"/>
        <v>0</v>
      </c>
      <c r="AO159" s="19">
        <f t="shared" si="61"/>
        <v>0</v>
      </c>
      <c r="AP159" s="19">
        <f t="shared" si="61"/>
        <v>0</v>
      </c>
      <c r="AQ159" s="19">
        <f t="shared" si="61"/>
        <v>0</v>
      </c>
      <c r="AR159" s="19">
        <f t="shared" si="61"/>
        <v>0</v>
      </c>
      <c r="AS159" s="19">
        <f t="shared" si="61"/>
        <v>0</v>
      </c>
      <c r="AT159" s="19">
        <f t="shared" si="61"/>
        <v>0</v>
      </c>
      <c r="AU159" s="19"/>
      <c r="AV159" s="19"/>
    </row>
    <row r="160" spans="1:48" ht="12.75">
      <c r="A160" s="19" t="s">
        <v>14</v>
      </c>
      <c r="B160" s="19">
        <f t="shared" ref="B160:AT160" si="62">ROUND(POWER(3/4,B96),2)</f>
        <v>0.18</v>
      </c>
      <c r="C160" s="19">
        <f t="shared" si="62"/>
        <v>0.1</v>
      </c>
      <c r="D160" s="19">
        <f t="shared" si="62"/>
        <v>0.13</v>
      </c>
      <c r="E160" s="19">
        <f t="shared" si="62"/>
        <v>0.1</v>
      </c>
      <c r="F160" s="19">
        <f t="shared" si="62"/>
        <v>0.24</v>
      </c>
      <c r="G160" s="19">
        <f t="shared" si="62"/>
        <v>0.32</v>
      </c>
      <c r="H160" s="19">
        <f t="shared" si="62"/>
        <v>0.42</v>
      </c>
      <c r="I160" s="19">
        <f t="shared" si="62"/>
        <v>0.56000000000000005</v>
      </c>
      <c r="J160" s="19">
        <f t="shared" si="62"/>
        <v>0.42</v>
      </c>
      <c r="K160" s="19">
        <f t="shared" si="62"/>
        <v>0.75</v>
      </c>
      <c r="L160" s="19">
        <f t="shared" si="62"/>
        <v>0.56000000000000005</v>
      </c>
      <c r="M160" s="19">
        <f t="shared" si="62"/>
        <v>0.56000000000000005</v>
      </c>
      <c r="N160" s="19">
        <f t="shared" si="62"/>
        <v>0.75</v>
      </c>
      <c r="O160" s="19">
        <f t="shared" si="62"/>
        <v>1</v>
      </c>
      <c r="P160" s="19">
        <f t="shared" si="62"/>
        <v>0.75</v>
      </c>
      <c r="Q160" s="19">
        <f t="shared" si="62"/>
        <v>0.56000000000000005</v>
      </c>
      <c r="R160" s="19">
        <f t="shared" si="62"/>
        <v>0.42</v>
      </c>
      <c r="S160" s="19">
        <f t="shared" si="62"/>
        <v>0.75</v>
      </c>
      <c r="T160" s="19">
        <f t="shared" si="62"/>
        <v>0.56000000000000005</v>
      </c>
      <c r="U160" s="19">
        <f t="shared" si="62"/>
        <v>0.24</v>
      </c>
      <c r="V160" s="19">
        <f t="shared" si="62"/>
        <v>0.13</v>
      </c>
      <c r="W160" s="19">
        <f t="shared" si="62"/>
        <v>0.1</v>
      </c>
      <c r="X160" s="19">
        <f t="shared" si="62"/>
        <v>0.13</v>
      </c>
      <c r="Y160" s="19">
        <f t="shared" si="62"/>
        <v>0.13</v>
      </c>
      <c r="Z160" s="19">
        <f t="shared" si="62"/>
        <v>0</v>
      </c>
      <c r="AA160" s="19">
        <f t="shared" si="62"/>
        <v>0</v>
      </c>
      <c r="AB160" s="19">
        <f t="shared" si="62"/>
        <v>0</v>
      </c>
      <c r="AC160" s="19">
        <f t="shared" si="62"/>
        <v>0</v>
      </c>
      <c r="AD160" s="19">
        <f t="shared" si="62"/>
        <v>0</v>
      </c>
      <c r="AE160" s="19">
        <f t="shared" si="62"/>
        <v>0</v>
      </c>
      <c r="AF160" s="19">
        <f t="shared" si="62"/>
        <v>0</v>
      </c>
      <c r="AG160" s="19">
        <f t="shared" si="62"/>
        <v>0</v>
      </c>
      <c r="AH160" s="19">
        <f t="shared" si="62"/>
        <v>0</v>
      </c>
      <c r="AI160" s="19">
        <f t="shared" si="62"/>
        <v>0</v>
      </c>
      <c r="AJ160" s="19">
        <f t="shared" si="62"/>
        <v>0</v>
      </c>
      <c r="AK160" s="19">
        <f t="shared" si="62"/>
        <v>0</v>
      </c>
      <c r="AL160" s="19">
        <f t="shared" si="62"/>
        <v>0</v>
      </c>
      <c r="AM160" s="19">
        <f t="shared" si="62"/>
        <v>0</v>
      </c>
      <c r="AN160" s="19">
        <f t="shared" si="62"/>
        <v>0</v>
      </c>
      <c r="AO160" s="19">
        <f t="shared" si="62"/>
        <v>0</v>
      </c>
      <c r="AP160" s="19">
        <f t="shared" si="62"/>
        <v>0</v>
      </c>
      <c r="AQ160" s="19">
        <f t="shared" si="62"/>
        <v>0</v>
      </c>
      <c r="AR160" s="19">
        <f t="shared" si="62"/>
        <v>0</v>
      </c>
      <c r="AS160" s="19">
        <f t="shared" si="62"/>
        <v>0</v>
      </c>
      <c r="AT160" s="19">
        <f t="shared" si="62"/>
        <v>0</v>
      </c>
      <c r="AU160" s="19"/>
      <c r="AV160" s="19"/>
    </row>
    <row r="161" spans="1:48" ht="12.75">
      <c r="A161" s="19" t="s">
        <v>15</v>
      </c>
      <c r="B161" s="19">
        <f t="shared" ref="B161:AT161" si="63">ROUND(POWER(3/4,B97),2)</f>
        <v>0.13</v>
      </c>
      <c r="C161" s="19">
        <f t="shared" si="63"/>
        <v>0.08</v>
      </c>
      <c r="D161" s="19">
        <f t="shared" si="63"/>
        <v>0.1</v>
      </c>
      <c r="E161" s="19">
        <f t="shared" si="63"/>
        <v>0.13</v>
      </c>
      <c r="F161" s="19">
        <f t="shared" si="63"/>
        <v>0.18</v>
      </c>
      <c r="G161" s="19">
        <f t="shared" si="63"/>
        <v>0.24</v>
      </c>
      <c r="H161" s="19">
        <f t="shared" si="63"/>
        <v>0.32</v>
      </c>
      <c r="I161" s="19">
        <f t="shared" si="63"/>
        <v>0.42</v>
      </c>
      <c r="J161" s="19">
        <f t="shared" si="63"/>
        <v>0.32</v>
      </c>
      <c r="K161" s="19">
        <f t="shared" si="63"/>
        <v>0.56000000000000005</v>
      </c>
      <c r="L161" s="19">
        <f t="shared" si="63"/>
        <v>0.75</v>
      </c>
      <c r="M161" s="19">
        <f t="shared" si="63"/>
        <v>0.42</v>
      </c>
      <c r="N161" s="19">
        <f t="shared" si="63"/>
        <v>0.56000000000000005</v>
      </c>
      <c r="O161" s="19">
        <f t="shared" si="63"/>
        <v>0.75</v>
      </c>
      <c r="P161" s="19">
        <f t="shared" si="63"/>
        <v>1</v>
      </c>
      <c r="Q161" s="19">
        <f t="shared" si="63"/>
        <v>0.75</v>
      </c>
      <c r="R161" s="19">
        <f t="shared" si="63"/>
        <v>0.56000000000000005</v>
      </c>
      <c r="S161" s="19">
        <f t="shared" si="63"/>
        <v>0.56000000000000005</v>
      </c>
      <c r="T161" s="19">
        <f t="shared" si="63"/>
        <v>0.42</v>
      </c>
      <c r="U161" s="19">
        <f t="shared" si="63"/>
        <v>0.32</v>
      </c>
      <c r="V161" s="19">
        <f t="shared" si="63"/>
        <v>0.1</v>
      </c>
      <c r="W161" s="19">
        <f t="shared" si="63"/>
        <v>0.08</v>
      </c>
      <c r="X161" s="19">
        <f t="shared" si="63"/>
        <v>0.1</v>
      </c>
      <c r="Y161" s="19">
        <f t="shared" si="63"/>
        <v>0.1</v>
      </c>
      <c r="Z161" s="19">
        <f t="shared" si="63"/>
        <v>0</v>
      </c>
      <c r="AA161" s="19">
        <f t="shared" si="63"/>
        <v>0</v>
      </c>
      <c r="AB161" s="19">
        <f t="shared" si="63"/>
        <v>0</v>
      </c>
      <c r="AC161" s="19">
        <f t="shared" si="63"/>
        <v>0</v>
      </c>
      <c r="AD161" s="19">
        <f t="shared" si="63"/>
        <v>0</v>
      </c>
      <c r="AE161" s="19">
        <f t="shared" si="63"/>
        <v>0</v>
      </c>
      <c r="AF161" s="19">
        <f t="shared" si="63"/>
        <v>0</v>
      </c>
      <c r="AG161" s="19">
        <f t="shared" si="63"/>
        <v>0</v>
      </c>
      <c r="AH161" s="19">
        <f t="shared" si="63"/>
        <v>0</v>
      </c>
      <c r="AI161" s="19">
        <f t="shared" si="63"/>
        <v>0</v>
      </c>
      <c r="AJ161" s="19">
        <f t="shared" si="63"/>
        <v>0</v>
      </c>
      <c r="AK161" s="19">
        <f t="shared" si="63"/>
        <v>0</v>
      </c>
      <c r="AL161" s="19">
        <f t="shared" si="63"/>
        <v>0</v>
      </c>
      <c r="AM161" s="19">
        <f t="shared" si="63"/>
        <v>0</v>
      </c>
      <c r="AN161" s="19">
        <f t="shared" si="63"/>
        <v>0</v>
      </c>
      <c r="AO161" s="19">
        <f t="shared" si="63"/>
        <v>0</v>
      </c>
      <c r="AP161" s="19">
        <f t="shared" si="63"/>
        <v>0</v>
      </c>
      <c r="AQ161" s="19">
        <f t="shared" si="63"/>
        <v>0</v>
      </c>
      <c r="AR161" s="19">
        <f t="shared" si="63"/>
        <v>0</v>
      </c>
      <c r="AS161" s="19">
        <f t="shared" si="63"/>
        <v>0</v>
      </c>
      <c r="AT161" s="19">
        <f t="shared" si="63"/>
        <v>0</v>
      </c>
      <c r="AU161" s="19"/>
      <c r="AV161" s="19"/>
    </row>
    <row r="162" spans="1:48" ht="12.75">
      <c r="A162" s="19" t="s">
        <v>16</v>
      </c>
      <c r="B162" s="19">
        <f t="shared" ref="B162:AT162" si="64">ROUND(POWER(3/4,B98),2)</f>
        <v>0.18</v>
      </c>
      <c r="C162" s="19">
        <f t="shared" si="64"/>
        <v>0.06</v>
      </c>
      <c r="D162" s="19">
        <f t="shared" si="64"/>
        <v>0.08</v>
      </c>
      <c r="E162" s="19">
        <f t="shared" si="64"/>
        <v>0.18</v>
      </c>
      <c r="F162" s="19">
        <f t="shared" si="64"/>
        <v>0.13</v>
      </c>
      <c r="G162" s="19">
        <f t="shared" si="64"/>
        <v>0.18</v>
      </c>
      <c r="H162" s="19">
        <f t="shared" si="64"/>
        <v>0.24</v>
      </c>
      <c r="I162" s="19">
        <f t="shared" si="64"/>
        <v>0.32</v>
      </c>
      <c r="J162" s="19">
        <f t="shared" si="64"/>
        <v>0.24</v>
      </c>
      <c r="K162" s="19">
        <f t="shared" si="64"/>
        <v>0.42</v>
      </c>
      <c r="L162" s="19">
        <f t="shared" si="64"/>
        <v>0.56000000000000005</v>
      </c>
      <c r="M162" s="19">
        <f t="shared" si="64"/>
        <v>0.32</v>
      </c>
      <c r="N162" s="19">
        <f t="shared" si="64"/>
        <v>0.42</v>
      </c>
      <c r="O162" s="19">
        <f t="shared" si="64"/>
        <v>0.56000000000000005</v>
      </c>
      <c r="P162" s="19">
        <f t="shared" si="64"/>
        <v>0.75</v>
      </c>
      <c r="Q162" s="19">
        <f t="shared" si="64"/>
        <v>1</v>
      </c>
      <c r="R162" s="19">
        <f t="shared" si="64"/>
        <v>0.75</v>
      </c>
      <c r="S162" s="19">
        <f t="shared" si="64"/>
        <v>0.42</v>
      </c>
      <c r="T162" s="19">
        <f t="shared" si="64"/>
        <v>0.32</v>
      </c>
      <c r="U162" s="19">
        <f t="shared" si="64"/>
        <v>0.24</v>
      </c>
      <c r="V162" s="19">
        <f t="shared" si="64"/>
        <v>0.08</v>
      </c>
      <c r="W162" s="19">
        <f t="shared" si="64"/>
        <v>0.06</v>
      </c>
      <c r="X162" s="19">
        <f t="shared" si="64"/>
        <v>0.08</v>
      </c>
      <c r="Y162" s="19">
        <f t="shared" si="64"/>
        <v>0.08</v>
      </c>
      <c r="Z162" s="19">
        <f t="shared" si="64"/>
        <v>0</v>
      </c>
      <c r="AA162" s="19">
        <f t="shared" si="64"/>
        <v>0</v>
      </c>
      <c r="AB162" s="19">
        <f t="shared" si="64"/>
        <v>0</v>
      </c>
      <c r="AC162" s="19">
        <f t="shared" si="64"/>
        <v>0</v>
      </c>
      <c r="AD162" s="19">
        <f t="shared" si="64"/>
        <v>0</v>
      </c>
      <c r="AE162" s="19">
        <f t="shared" si="64"/>
        <v>0</v>
      </c>
      <c r="AF162" s="19">
        <f t="shared" si="64"/>
        <v>0</v>
      </c>
      <c r="AG162" s="19">
        <f t="shared" si="64"/>
        <v>0</v>
      </c>
      <c r="AH162" s="19">
        <f t="shared" si="64"/>
        <v>0</v>
      </c>
      <c r="AI162" s="19">
        <f t="shared" si="64"/>
        <v>0</v>
      </c>
      <c r="AJ162" s="19">
        <f t="shared" si="64"/>
        <v>0</v>
      </c>
      <c r="AK162" s="19">
        <f t="shared" si="64"/>
        <v>0</v>
      </c>
      <c r="AL162" s="19">
        <f t="shared" si="64"/>
        <v>0</v>
      </c>
      <c r="AM162" s="19">
        <f t="shared" si="64"/>
        <v>0</v>
      </c>
      <c r="AN162" s="19">
        <f t="shared" si="64"/>
        <v>0</v>
      </c>
      <c r="AO162" s="19">
        <f t="shared" si="64"/>
        <v>0</v>
      </c>
      <c r="AP162" s="19">
        <f t="shared" si="64"/>
        <v>0</v>
      </c>
      <c r="AQ162" s="19">
        <f t="shared" si="64"/>
        <v>0</v>
      </c>
      <c r="AR162" s="19">
        <f t="shared" si="64"/>
        <v>0</v>
      </c>
      <c r="AS162" s="19">
        <f t="shared" si="64"/>
        <v>0</v>
      </c>
      <c r="AT162" s="19">
        <f t="shared" si="64"/>
        <v>0</v>
      </c>
      <c r="AU162" s="19"/>
      <c r="AV162" s="19"/>
    </row>
    <row r="163" spans="1:48" ht="12.75">
      <c r="A163" s="19" t="s">
        <v>17</v>
      </c>
      <c r="B163" s="19">
        <f t="shared" ref="B163:AT163" si="65">ROUND(POWER(3/4,B99),2)</f>
        <v>0.13</v>
      </c>
      <c r="C163" s="19">
        <f t="shared" si="65"/>
        <v>0.04</v>
      </c>
      <c r="D163" s="19">
        <f t="shared" si="65"/>
        <v>0.06</v>
      </c>
      <c r="E163" s="19">
        <f t="shared" si="65"/>
        <v>0.13</v>
      </c>
      <c r="F163" s="19">
        <f t="shared" si="65"/>
        <v>0.1</v>
      </c>
      <c r="G163" s="19">
        <f t="shared" si="65"/>
        <v>0.13</v>
      </c>
      <c r="H163" s="19">
        <f t="shared" si="65"/>
        <v>0.18</v>
      </c>
      <c r="I163" s="19">
        <f t="shared" si="65"/>
        <v>0.24</v>
      </c>
      <c r="J163" s="19">
        <f t="shared" si="65"/>
        <v>0.18</v>
      </c>
      <c r="K163" s="19">
        <f t="shared" si="65"/>
        <v>0.32</v>
      </c>
      <c r="L163" s="19">
        <f t="shared" si="65"/>
        <v>0.42</v>
      </c>
      <c r="M163" s="19">
        <f t="shared" si="65"/>
        <v>0.24</v>
      </c>
      <c r="N163" s="19">
        <f t="shared" si="65"/>
        <v>0.32</v>
      </c>
      <c r="O163" s="19">
        <f t="shared" si="65"/>
        <v>0.42</v>
      </c>
      <c r="P163" s="19">
        <f t="shared" si="65"/>
        <v>0.56000000000000005</v>
      </c>
      <c r="Q163" s="19">
        <f t="shared" si="65"/>
        <v>0.75</v>
      </c>
      <c r="R163" s="19">
        <f t="shared" si="65"/>
        <v>1</v>
      </c>
      <c r="S163" s="19">
        <f t="shared" si="65"/>
        <v>0.32</v>
      </c>
      <c r="T163" s="19">
        <f t="shared" si="65"/>
        <v>0.24</v>
      </c>
      <c r="U163" s="19">
        <f t="shared" si="65"/>
        <v>0.18</v>
      </c>
      <c r="V163" s="19">
        <f t="shared" si="65"/>
        <v>0.06</v>
      </c>
      <c r="W163" s="19">
        <f t="shared" si="65"/>
        <v>0.04</v>
      </c>
      <c r="X163" s="19">
        <f t="shared" si="65"/>
        <v>0.06</v>
      </c>
      <c r="Y163" s="19">
        <f t="shared" si="65"/>
        <v>0.06</v>
      </c>
      <c r="Z163" s="19">
        <f t="shared" si="65"/>
        <v>0</v>
      </c>
      <c r="AA163" s="19">
        <f t="shared" si="65"/>
        <v>0</v>
      </c>
      <c r="AB163" s="19">
        <f t="shared" si="65"/>
        <v>0</v>
      </c>
      <c r="AC163" s="19">
        <f t="shared" si="65"/>
        <v>0</v>
      </c>
      <c r="AD163" s="19">
        <f t="shared" si="65"/>
        <v>0</v>
      </c>
      <c r="AE163" s="19">
        <f t="shared" si="65"/>
        <v>0</v>
      </c>
      <c r="AF163" s="19">
        <f t="shared" si="65"/>
        <v>0</v>
      </c>
      <c r="AG163" s="19">
        <f t="shared" si="65"/>
        <v>0</v>
      </c>
      <c r="AH163" s="19">
        <f t="shared" si="65"/>
        <v>0</v>
      </c>
      <c r="AI163" s="19">
        <f t="shared" si="65"/>
        <v>0</v>
      </c>
      <c r="AJ163" s="19">
        <f t="shared" si="65"/>
        <v>0</v>
      </c>
      <c r="AK163" s="19">
        <f t="shared" si="65"/>
        <v>0</v>
      </c>
      <c r="AL163" s="19">
        <f t="shared" si="65"/>
        <v>0</v>
      </c>
      <c r="AM163" s="19">
        <f t="shared" si="65"/>
        <v>0</v>
      </c>
      <c r="AN163" s="19">
        <f t="shared" si="65"/>
        <v>0</v>
      </c>
      <c r="AO163" s="19">
        <f t="shared" si="65"/>
        <v>0</v>
      </c>
      <c r="AP163" s="19">
        <f t="shared" si="65"/>
        <v>0</v>
      </c>
      <c r="AQ163" s="19">
        <f t="shared" si="65"/>
        <v>0</v>
      </c>
      <c r="AR163" s="19">
        <f t="shared" si="65"/>
        <v>0</v>
      </c>
      <c r="AS163" s="19">
        <f t="shared" si="65"/>
        <v>0</v>
      </c>
      <c r="AT163" s="19">
        <f t="shared" si="65"/>
        <v>0</v>
      </c>
      <c r="AU163" s="19"/>
      <c r="AV163" s="19"/>
    </row>
    <row r="164" spans="1:48" ht="12.75">
      <c r="A164" s="19" t="s">
        <v>18</v>
      </c>
      <c r="B164" s="19">
        <f t="shared" ref="B164:AT164" si="66">ROUND(POWER(3/4,B100),2)</f>
        <v>0.13</v>
      </c>
      <c r="C164" s="19">
        <f t="shared" si="66"/>
        <v>0.08</v>
      </c>
      <c r="D164" s="19">
        <f t="shared" si="66"/>
        <v>0.1</v>
      </c>
      <c r="E164" s="19">
        <f t="shared" si="66"/>
        <v>0.08</v>
      </c>
      <c r="F164" s="19">
        <f t="shared" si="66"/>
        <v>0.18</v>
      </c>
      <c r="G164" s="19">
        <f t="shared" si="66"/>
        <v>0.24</v>
      </c>
      <c r="H164" s="19">
        <f t="shared" si="66"/>
        <v>0.32</v>
      </c>
      <c r="I164" s="19">
        <f t="shared" si="66"/>
        <v>0.42</v>
      </c>
      <c r="J164" s="19">
        <f t="shared" si="66"/>
        <v>0.32</v>
      </c>
      <c r="K164" s="19">
        <f t="shared" si="66"/>
        <v>0.56000000000000005</v>
      </c>
      <c r="L164" s="19">
        <f t="shared" si="66"/>
        <v>0.42</v>
      </c>
      <c r="M164" s="19">
        <f t="shared" si="66"/>
        <v>0.42</v>
      </c>
      <c r="N164" s="19">
        <f t="shared" si="66"/>
        <v>0.56000000000000005</v>
      </c>
      <c r="O164" s="19">
        <f t="shared" si="66"/>
        <v>0.75</v>
      </c>
      <c r="P164" s="19">
        <f t="shared" si="66"/>
        <v>0.56000000000000005</v>
      </c>
      <c r="Q164" s="19">
        <f t="shared" si="66"/>
        <v>0.42</v>
      </c>
      <c r="R164" s="19">
        <f t="shared" si="66"/>
        <v>0.32</v>
      </c>
      <c r="S164" s="19">
        <f t="shared" si="66"/>
        <v>1</v>
      </c>
      <c r="T164" s="19">
        <f t="shared" si="66"/>
        <v>0.75</v>
      </c>
      <c r="U164" s="19">
        <f t="shared" si="66"/>
        <v>0.24</v>
      </c>
      <c r="V164" s="19">
        <f t="shared" si="66"/>
        <v>0.18</v>
      </c>
      <c r="W164" s="19">
        <f t="shared" si="66"/>
        <v>0.13</v>
      </c>
      <c r="X164" s="19">
        <f t="shared" si="66"/>
        <v>0.18</v>
      </c>
      <c r="Y164" s="19">
        <f t="shared" si="66"/>
        <v>0.18</v>
      </c>
      <c r="Z164" s="19">
        <f t="shared" si="66"/>
        <v>0</v>
      </c>
      <c r="AA164" s="19">
        <f t="shared" si="66"/>
        <v>0</v>
      </c>
      <c r="AB164" s="19">
        <f t="shared" si="66"/>
        <v>0</v>
      </c>
      <c r="AC164" s="19">
        <f t="shared" si="66"/>
        <v>0</v>
      </c>
      <c r="AD164" s="19">
        <f t="shared" si="66"/>
        <v>0</v>
      </c>
      <c r="AE164" s="19">
        <f t="shared" si="66"/>
        <v>0</v>
      </c>
      <c r="AF164" s="19">
        <f t="shared" si="66"/>
        <v>0</v>
      </c>
      <c r="AG164" s="19">
        <f t="shared" si="66"/>
        <v>0</v>
      </c>
      <c r="AH164" s="19">
        <f t="shared" si="66"/>
        <v>0</v>
      </c>
      <c r="AI164" s="19">
        <f t="shared" si="66"/>
        <v>0</v>
      </c>
      <c r="AJ164" s="19">
        <f t="shared" si="66"/>
        <v>0</v>
      </c>
      <c r="AK164" s="19">
        <f t="shared" si="66"/>
        <v>0</v>
      </c>
      <c r="AL164" s="19">
        <f t="shared" si="66"/>
        <v>0</v>
      </c>
      <c r="AM164" s="19">
        <f t="shared" si="66"/>
        <v>0</v>
      </c>
      <c r="AN164" s="19">
        <f t="shared" si="66"/>
        <v>0</v>
      </c>
      <c r="AO164" s="19">
        <f t="shared" si="66"/>
        <v>0</v>
      </c>
      <c r="AP164" s="19">
        <f t="shared" si="66"/>
        <v>0</v>
      </c>
      <c r="AQ164" s="19">
        <f t="shared" si="66"/>
        <v>0</v>
      </c>
      <c r="AR164" s="19">
        <f t="shared" si="66"/>
        <v>0</v>
      </c>
      <c r="AS164" s="19">
        <f t="shared" si="66"/>
        <v>0</v>
      </c>
      <c r="AT164" s="19">
        <f t="shared" si="66"/>
        <v>0</v>
      </c>
      <c r="AU164" s="19"/>
      <c r="AV164" s="19"/>
    </row>
    <row r="165" spans="1:48" ht="13.5">
      <c r="A165" s="10" t="s">
        <v>19</v>
      </c>
      <c r="B165" s="19">
        <f t="shared" ref="B165:AT165" si="67">ROUND(POWER(3/4,B101),2)</f>
        <v>0.18</v>
      </c>
      <c r="C165" s="19">
        <f t="shared" si="67"/>
        <v>0.06</v>
      </c>
      <c r="D165" s="19">
        <f t="shared" si="67"/>
        <v>0.08</v>
      </c>
      <c r="E165" s="19">
        <f t="shared" si="67"/>
        <v>0.06</v>
      </c>
      <c r="F165" s="19">
        <f t="shared" si="67"/>
        <v>0.13</v>
      </c>
      <c r="G165" s="19">
        <f t="shared" si="67"/>
        <v>0.18</v>
      </c>
      <c r="H165" s="19">
        <f t="shared" si="67"/>
        <v>0.24</v>
      </c>
      <c r="I165" s="19">
        <f t="shared" si="67"/>
        <v>0.32</v>
      </c>
      <c r="J165" s="19">
        <f t="shared" si="67"/>
        <v>0.24</v>
      </c>
      <c r="K165" s="19">
        <f t="shared" si="67"/>
        <v>0.42</v>
      </c>
      <c r="L165" s="19">
        <f t="shared" si="67"/>
        <v>0.32</v>
      </c>
      <c r="M165" s="19">
        <f t="shared" si="67"/>
        <v>0.32</v>
      </c>
      <c r="N165" s="19">
        <f t="shared" si="67"/>
        <v>0.42</v>
      </c>
      <c r="O165" s="19">
        <f t="shared" si="67"/>
        <v>0.56000000000000005</v>
      </c>
      <c r="P165" s="19">
        <f t="shared" si="67"/>
        <v>0.42</v>
      </c>
      <c r="Q165" s="19">
        <f t="shared" si="67"/>
        <v>0.32</v>
      </c>
      <c r="R165" s="19">
        <f t="shared" si="67"/>
        <v>0.24</v>
      </c>
      <c r="S165" s="19">
        <f t="shared" si="67"/>
        <v>0.75</v>
      </c>
      <c r="T165" s="19">
        <f t="shared" si="67"/>
        <v>1</v>
      </c>
      <c r="U165" s="19">
        <f t="shared" si="67"/>
        <v>0.32</v>
      </c>
      <c r="V165" s="19">
        <f t="shared" si="67"/>
        <v>0.24</v>
      </c>
      <c r="W165" s="19">
        <f t="shared" si="67"/>
        <v>0.18</v>
      </c>
      <c r="X165" s="19">
        <f t="shared" si="67"/>
        <v>0.24</v>
      </c>
      <c r="Y165" s="19">
        <f t="shared" si="67"/>
        <v>0.24</v>
      </c>
      <c r="Z165" s="19">
        <f t="shared" si="67"/>
        <v>0</v>
      </c>
      <c r="AA165" s="19">
        <f t="shared" si="67"/>
        <v>0</v>
      </c>
      <c r="AB165" s="19">
        <f t="shared" si="67"/>
        <v>0</v>
      </c>
      <c r="AC165" s="19">
        <f t="shared" si="67"/>
        <v>0</v>
      </c>
      <c r="AD165" s="19">
        <f t="shared" si="67"/>
        <v>0</v>
      </c>
      <c r="AE165" s="19">
        <f t="shared" si="67"/>
        <v>0</v>
      </c>
      <c r="AF165" s="19">
        <f t="shared" si="67"/>
        <v>0</v>
      </c>
      <c r="AG165" s="19">
        <f t="shared" si="67"/>
        <v>0</v>
      </c>
      <c r="AH165" s="19">
        <f t="shared" si="67"/>
        <v>0</v>
      </c>
      <c r="AI165" s="19">
        <f t="shared" si="67"/>
        <v>0</v>
      </c>
      <c r="AJ165" s="19">
        <f t="shared" si="67"/>
        <v>0</v>
      </c>
      <c r="AK165" s="19">
        <f t="shared" si="67"/>
        <v>0</v>
      </c>
      <c r="AL165" s="19">
        <f t="shared" si="67"/>
        <v>0</v>
      </c>
      <c r="AM165" s="19">
        <f t="shared" si="67"/>
        <v>0</v>
      </c>
      <c r="AN165" s="19">
        <f t="shared" si="67"/>
        <v>0</v>
      </c>
      <c r="AO165" s="19">
        <f t="shared" si="67"/>
        <v>0</v>
      </c>
      <c r="AP165" s="19">
        <f t="shared" si="67"/>
        <v>0</v>
      </c>
      <c r="AQ165" s="19">
        <f t="shared" si="67"/>
        <v>0</v>
      </c>
      <c r="AR165" s="19">
        <f t="shared" si="67"/>
        <v>0</v>
      </c>
      <c r="AS165" s="19">
        <f t="shared" si="67"/>
        <v>0</v>
      </c>
      <c r="AT165" s="19">
        <f t="shared" si="67"/>
        <v>0</v>
      </c>
      <c r="AU165" s="19"/>
      <c r="AV165" s="19"/>
    </row>
    <row r="166" spans="1:48" ht="13.5">
      <c r="A166" s="10" t="s">
        <v>20</v>
      </c>
      <c r="B166" s="19">
        <f t="shared" ref="B166:AT166" si="68">ROUND(POWER(3/4,B102),2)</f>
        <v>0.1</v>
      </c>
      <c r="C166" s="19">
        <f t="shared" si="68"/>
        <v>0.02</v>
      </c>
      <c r="D166" s="19">
        <f t="shared" si="68"/>
        <v>0.02</v>
      </c>
      <c r="E166" s="19">
        <f t="shared" si="68"/>
        <v>0.06</v>
      </c>
      <c r="F166" s="19">
        <f t="shared" si="68"/>
        <v>0.04</v>
      </c>
      <c r="G166" s="19">
        <f t="shared" si="68"/>
        <v>0.06</v>
      </c>
      <c r="H166" s="19">
        <f t="shared" si="68"/>
        <v>0.08</v>
      </c>
      <c r="I166" s="19">
        <f t="shared" si="68"/>
        <v>0.1</v>
      </c>
      <c r="J166" s="19">
        <f t="shared" si="68"/>
        <v>0.08</v>
      </c>
      <c r="K166" s="19">
        <f t="shared" si="68"/>
        <v>0.13</v>
      </c>
      <c r="L166" s="19">
        <f t="shared" si="68"/>
        <v>0.18</v>
      </c>
      <c r="M166" s="19">
        <f t="shared" si="68"/>
        <v>0.13</v>
      </c>
      <c r="N166" s="19">
        <f t="shared" si="68"/>
        <v>0.18</v>
      </c>
      <c r="O166" s="19">
        <f t="shared" si="68"/>
        <v>0.24</v>
      </c>
      <c r="P166" s="19">
        <f t="shared" si="68"/>
        <v>0.32</v>
      </c>
      <c r="Q166" s="19">
        <f t="shared" si="68"/>
        <v>0.24</v>
      </c>
      <c r="R166" s="19">
        <f t="shared" si="68"/>
        <v>0.18</v>
      </c>
      <c r="S166" s="19">
        <f t="shared" si="68"/>
        <v>0.24</v>
      </c>
      <c r="T166" s="19">
        <f t="shared" si="68"/>
        <v>0.32</v>
      </c>
      <c r="U166" s="19">
        <f t="shared" si="68"/>
        <v>1</v>
      </c>
      <c r="V166" s="19">
        <f t="shared" si="68"/>
        <v>0.24</v>
      </c>
      <c r="W166" s="19">
        <f t="shared" si="68"/>
        <v>0.18</v>
      </c>
      <c r="X166" s="19">
        <f t="shared" si="68"/>
        <v>0.24</v>
      </c>
      <c r="Y166" s="19">
        <f t="shared" si="68"/>
        <v>0.24</v>
      </c>
      <c r="Z166" s="19">
        <f t="shared" si="68"/>
        <v>0</v>
      </c>
      <c r="AA166" s="19">
        <f t="shared" si="68"/>
        <v>0</v>
      </c>
      <c r="AB166" s="19">
        <f t="shared" si="68"/>
        <v>0</v>
      </c>
      <c r="AC166" s="19">
        <f t="shared" si="68"/>
        <v>0</v>
      </c>
      <c r="AD166" s="19">
        <f t="shared" si="68"/>
        <v>0</v>
      </c>
      <c r="AE166" s="19">
        <f t="shared" si="68"/>
        <v>0</v>
      </c>
      <c r="AF166" s="19">
        <f t="shared" si="68"/>
        <v>0</v>
      </c>
      <c r="AG166" s="19">
        <f t="shared" si="68"/>
        <v>0</v>
      </c>
      <c r="AH166" s="19">
        <f t="shared" si="68"/>
        <v>0</v>
      </c>
      <c r="AI166" s="19">
        <f t="shared" si="68"/>
        <v>0</v>
      </c>
      <c r="AJ166" s="19">
        <f t="shared" si="68"/>
        <v>0</v>
      </c>
      <c r="AK166" s="19">
        <f t="shared" si="68"/>
        <v>0</v>
      </c>
      <c r="AL166" s="19">
        <f t="shared" si="68"/>
        <v>0</v>
      </c>
      <c r="AM166" s="19">
        <f t="shared" si="68"/>
        <v>0</v>
      </c>
      <c r="AN166" s="19">
        <f t="shared" si="68"/>
        <v>0</v>
      </c>
      <c r="AO166" s="19">
        <f t="shared" si="68"/>
        <v>0</v>
      </c>
      <c r="AP166" s="19">
        <f t="shared" si="68"/>
        <v>0</v>
      </c>
      <c r="AQ166" s="19">
        <f t="shared" si="68"/>
        <v>0</v>
      </c>
      <c r="AR166" s="19">
        <f t="shared" si="68"/>
        <v>0</v>
      </c>
      <c r="AS166" s="19">
        <f t="shared" si="68"/>
        <v>0</v>
      </c>
      <c r="AT166" s="19">
        <f t="shared" si="68"/>
        <v>0</v>
      </c>
      <c r="AU166" s="19"/>
      <c r="AV166" s="19"/>
    </row>
    <row r="167" spans="1:48" ht="12.75">
      <c r="A167" s="19" t="s">
        <v>21</v>
      </c>
      <c r="B167" s="19">
        <f t="shared" ref="B167:AT167" si="69">ROUND(POWER(3/4,B103),2)</f>
        <v>0.13</v>
      </c>
      <c r="C167" s="19">
        <f t="shared" si="69"/>
        <v>0.04</v>
      </c>
      <c r="D167" s="19">
        <f t="shared" si="69"/>
        <v>0.03</v>
      </c>
      <c r="E167" s="19">
        <f t="shared" si="69"/>
        <v>0.01</v>
      </c>
      <c r="F167" s="19">
        <f t="shared" si="69"/>
        <v>0.03</v>
      </c>
      <c r="G167" s="19">
        <f t="shared" si="69"/>
        <v>0.04</v>
      </c>
      <c r="H167" s="19">
        <f t="shared" si="69"/>
        <v>0.06</v>
      </c>
      <c r="I167" s="19">
        <f t="shared" si="69"/>
        <v>0.08</v>
      </c>
      <c r="J167" s="19">
        <f t="shared" si="69"/>
        <v>0.18</v>
      </c>
      <c r="K167" s="19">
        <f t="shared" si="69"/>
        <v>0.1</v>
      </c>
      <c r="L167" s="19">
        <f t="shared" si="69"/>
        <v>0.08</v>
      </c>
      <c r="M167" s="19">
        <f t="shared" si="69"/>
        <v>0.24</v>
      </c>
      <c r="N167" s="19">
        <f t="shared" si="69"/>
        <v>0.18</v>
      </c>
      <c r="O167" s="19">
        <f t="shared" si="69"/>
        <v>0.13</v>
      </c>
      <c r="P167" s="19">
        <f t="shared" si="69"/>
        <v>0.1</v>
      </c>
      <c r="Q167" s="19">
        <f t="shared" si="69"/>
        <v>0.08</v>
      </c>
      <c r="R167" s="19">
        <f t="shared" si="69"/>
        <v>0.06</v>
      </c>
      <c r="S167" s="19">
        <f t="shared" si="69"/>
        <v>0.18</v>
      </c>
      <c r="T167" s="19">
        <f t="shared" si="69"/>
        <v>0.24</v>
      </c>
      <c r="U167" s="19">
        <f t="shared" si="69"/>
        <v>0.24</v>
      </c>
      <c r="V167" s="19">
        <f t="shared" si="69"/>
        <v>1</v>
      </c>
      <c r="W167" s="19">
        <f t="shared" si="69"/>
        <v>0.75</v>
      </c>
      <c r="X167" s="19">
        <f t="shared" si="69"/>
        <v>0.56000000000000005</v>
      </c>
      <c r="Y167" s="19">
        <f t="shared" si="69"/>
        <v>0.32</v>
      </c>
      <c r="Z167" s="19">
        <f t="shared" si="69"/>
        <v>0</v>
      </c>
      <c r="AA167" s="19">
        <f t="shared" si="69"/>
        <v>0</v>
      </c>
      <c r="AB167" s="19">
        <f t="shared" si="69"/>
        <v>0</v>
      </c>
      <c r="AC167" s="19">
        <f t="shared" si="69"/>
        <v>0</v>
      </c>
      <c r="AD167" s="19">
        <f t="shared" si="69"/>
        <v>0</v>
      </c>
      <c r="AE167" s="19">
        <f t="shared" si="69"/>
        <v>0</v>
      </c>
      <c r="AF167" s="19">
        <f t="shared" si="69"/>
        <v>0</v>
      </c>
      <c r="AG167" s="19">
        <f t="shared" si="69"/>
        <v>0</v>
      </c>
      <c r="AH167" s="19">
        <f t="shared" si="69"/>
        <v>0</v>
      </c>
      <c r="AI167" s="19">
        <f t="shared" si="69"/>
        <v>0</v>
      </c>
      <c r="AJ167" s="19">
        <f t="shared" si="69"/>
        <v>0</v>
      </c>
      <c r="AK167" s="19">
        <f t="shared" si="69"/>
        <v>0</v>
      </c>
      <c r="AL167" s="19">
        <f t="shared" si="69"/>
        <v>0</v>
      </c>
      <c r="AM167" s="19">
        <f t="shared" si="69"/>
        <v>0</v>
      </c>
      <c r="AN167" s="19">
        <f t="shared" si="69"/>
        <v>0</v>
      </c>
      <c r="AO167" s="19">
        <f t="shared" si="69"/>
        <v>0</v>
      </c>
      <c r="AP167" s="19">
        <f t="shared" si="69"/>
        <v>0</v>
      </c>
      <c r="AQ167" s="19">
        <f t="shared" si="69"/>
        <v>0</v>
      </c>
      <c r="AR167" s="19">
        <f t="shared" si="69"/>
        <v>0</v>
      </c>
      <c r="AS167" s="19">
        <f t="shared" si="69"/>
        <v>0</v>
      </c>
      <c r="AT167" s="19">
        <f t="shared" si="69"/>
        <v>0</v>
      </c>
      <c r="AU167" s="19"/>
      <c r="AV167" s="19"/>
    </row>
    <row r="168" spans="1:48" ht="12.75">
      <c r="A168" s="19" t="s">
        <v>22</v>
      </c>
      <c r="B168" s="19">
        <f t="shared" ref="B168:AT168" si="70">ROUND(POWER(3/4,B104),2)</f>
        <v>0.1</v>
      </c>
      <c r="C168" s="19">
        <f t="shared" si="70"/>
        <v>0.03</v>
      </c>
      <c r="D168" s="19">
        <f t="shared" si="70"/>
        <v>0.02</v>
      </c>
      <c r="E168" s="19">
        <f t="shared" si="70"/>
        <v>0.01</v>
      </c>
      <c r="F168" s="19">
        <f t="shared" si="70"/>
        <v>0.02</v>
      </c>
      <c r="G168" s="19">
        <f t="shared" si="70"/>
        <v>0.03</v>
      </c>
      <c r="H168" s="19">
        <f t="shared" si="70"/>
        <v>0.04</v>
      </c>
      <c r="I168" s="19">
        <f t="shared" si="70"/>
        <v>0.06</v>
      </c>
      <c r="J168" s="19">
        <f t="shared" si="70"/>
        <v>0.13</v>
      </c>
      <c r="K168" s="19">
        <f t="shared" si="70"/>
        <v>0.08</v>
      </c>
      <c r="L168" s="19">
        <f t="shared" si="70"/>
        <v>0.06</v>
      </c>
      <c r="M168" s="19">
        <f t="shared" si="70"/>
        <v>0.18</v>
      </c>
      <c r="N168" s="19">
        <f t="shared" si="70"/>
        <v>0.13</v>
      </c>
      <c r="O168" s="19">
        <f t="shared" si="70"/>
        <v>0.1</v>
      </c>
      <c r="P168" s="19">
        <f t="shared" si="70"/>
        <v>0.08</v>
      </c>
      <c r="Q168" s="19">
        <f t="shared" si="70"/>
        <v>0.06</v>
      </c>
      <c r="R168" s="19">
        <f t="shared" si="70"/>
        <v>0.04</v>
      </c>
      <c r="S168" s="19">
        <f t="shared" si="70"/>
        <v>0.13</v>
      </c>
      <c r="T168" s="19">
        <f t="shared" si="70"/>
        <v>0.18</v>
      </c>
      <c r="U168" s="19">
        <f t="shared" si="70"/>
        <v>0.18</v>
      </c>
      <c r="V168" s="19">
        <f t="shared" si="70"/>
        <v>0.75</v>
      </c>
      <c r="W168" s="19">
        <f t="shared" si="70"/>
        <v>1</v>
      </c>
      <c r="X168" s="19">
        <f t="shared" si="70"/>
        <v>0.75</v>
      </c>
      <c r="Y168" s="19">
        <f t="shared" si="70"/>
        <v>0.42</v>
      </c>
      <c r="Z168" s="19">
        <f t="shared" si="70"/>
        <v>0</v>
      </c>
      <c r="AA168" s="19">
        <f t="shared" si="70"/>
        <v>0</v>
      </c>
      <c r="AB168" s="19">
        <f t="shared" si="70"/>
        <v>0</v>
      </c>
      <c r="AC168" s="19">
        <f t="shared" si="70"/>
        <v>0</v>
      </c>
      <c r="AD168" s="19">
        <f t="shared" si="70"/>
        <v>0</v>
      </c>
      <c r="AE168" s="19">
        <f t="shared" si="70"/>
        <v>0</v>
      </c>
      <c r="AF168" s="19">
        <f t="shared" si="70"/>
        <v>0</v>
      </c>
      <c r="AG168" s="19">
        <f t="shared" si="70"/>
        <v>0</v>
      </c>
      <c r="AH168" s="19">
        <f t="shared" si="70"/>
        <v>0</v>
      </c>
      <c r="AI168" s="19">
        <f t="shared" si="70"/>
        <v>0</v>
      </c>
      <c r="AJ168" s="19">
        <f t="shared" si="70"/>
        <v>0</v>
      </c>
      <c r="AK168" s="19">
        <f t="shared" si="70"/>
        <v>0</v>
      </c>
      <c r="AL168" s="19">
        <f t="shared" si="70"/>
        <v>0</v>
      </c>
      <c r="AM168" s="19">
        <f t="shared" si="70"/>
        <v>0</v>
      </c>
      <c r="AN168" s="19">
        <f t="shared" si="70"/>
        <v>0</v>
      </c>
      <c r="AO168" s="19">
        <f t="shared" si="70"/>
        <v>0</v>
      </c>
      <c r="AP168" s="19">
        <f t="shared" si="70"/>
        <v>0</v>
      </c>
      <c r="AQ168" s="19">
        <f t="shared" si="70"/>
        <v>0</v>
      </c>
      <c r="AR168" s="19">
        <f t="shared" si="70"/>
        <v>0</v>
      </c>
      <c r="AS168" s="19">
        <f t="shared" si="70"/>
        <v>0</v>
      </c>
      <c r="AT168" s="19">
        <f t="shared" si="70"/>
        <v>0</v>
      </c>
      <c r="AU168" s="19"/>
      <c r="AV168" s="19"/>
    </row>
    <row r="169" spans="1:48" ht="12.75">
      <c r="A169" s="19" t="s">
        <v>23</v>
      </c>
      <c r="B169" s="19">
        <f t="shared" ref="B169:AT169" si="71">ROUND(POWER(3/4,B105),2)</f>
        <v>0.13</v>
      </c>
      <c r="C169" s="19">
        <f t="shared" si="71"/>
        <v>0.02</v>
      </c>
      <c r="D169" s="19">
        <f t="shared" si="71"/>
        <v>0.03</v>
      </c>
      <c r="E169" s="19">
        <f t="shared" si="71"/>
        <v>0.01</v>
      </c>
      <c r="F169" s="19">
        <f t="shared" si="71"/>
        <v>0.03</v>
      </c>
      <c r="G169" s="19">
        <f t="shared" si="71"/>
        <v>0.04</v>
      </c>
      <c r="H169" s="19">
        <f t="shared" si="71"/>
        <v>0.06</v>
      </c>
      <c r="I169" s="19">
        <f t="shared" si="71"/>
        <v>0.08</v>
      </c>
      <c r="J169" s="19">
        <f t="shared" si="71"/>
        <v>0.1</v>
      </c>
      <c r="K169" s="19">
        <f t="shared" si="71"/>
        <v>0.1</v>
      </c>
      <c r="L169" s="19">
        <f t="shared" si="71"/>
        <v>0.08</v>
      </c>
      <c r="M169" s="19">
        <f t="shared" si="71"/>
        <v>0.13</v>
      </c>
      <c r="N169" s="19">
        <f t="shared" si="71"/>
        <v>0.18</v>
      </c>
      <c r="O169" s="19">
        <f t="shared" si="71"/>
        <v>0.13</v>
      </c>
      <c r="P169" s="19">
        <f t="shared" si="71"/>
        <v>0.1</v>
      </c>
      <c r="Q169" s="19">
        <f t="shared" si="71"/>
        <v>0.08</v>
      </c>
      <c r="R169" s="19">
        <f t="shared" si="71"/>
        <v>0.06</v>
      </c>
      <c r="S169" s="19">
        <f t="shared" si="71"/>
        <v>0.18</v>
      </c>
      <c r="T169" s="19">
        <f t="shared" si="71"/>
        <v>0.24</v>
      </c>
      <c r="U169" s="19">
        <f t="shared" si="71"/>
        <v>0.24</v>
      </c>
      <c r="V169" s="19">
        <f t="shared" si="71"/>
        <v>0.56000000000000005</v>
      </c>
      <c r="W169" s="19">
        <f t="shared" si="71"/>
        <v>0.75</v>
      </c>
      <c r="X169" s="19">
        <f t="shared" si="71"/>
        <v>1</v>
      </c>
      <c r="Y169" s="19">
        <f t="shared" si="71"/>
        <v>0.56000000000000005</v>
      </c>
      <c r="Z169" s="19">
        <f t="shared" si="71"/>
        <v>0</v>
      </c>
      <c r="AA169" s="19">
        <f t="shared" si="71"/>
        <v>0</v>
      </c>
      <c r="AB169" s="19">
        <f t="shared" si="71"/>
        <v>0</v>
      </c>
      <c r="AC169" s="19">
        <f t="shared" si="71"/>
        <v>0</v>
      </c>
      <c r="AD169" s="19">
        <f t="shared" si="71"/>
        <v>0</v>
      </c>
      <c r="AE169" s="19">
        <f t="shared" si="71"/>
        <v>0</v>
      </c>
      <c r="AF169" s="19">
        <f t="shared" si="71"/>
        <v>0</v>
      </c>
      <c r="AG169" s="19">
        <f t="shared" si="71"/>
        <v>0</v>
      </c>
      <c r="AH169" s="19">
        <f t="shared" si="71"/>
        <v>0</v>
      </c>
      <c r="AI169" s="19">
        <f t="shared" si="71"/>
        <v>0</v>
      </c>
      <c r="AJ169" s="19">
        <f t="shared" si="71"/>
        <v>0</v>
      </c>
      <c r="AK169" s="19">
        <f t="shared" si="71"/>
        <v>0</v>
      </c>
      <c r="AL169" s="19">
        <f t="shared" si="71"/>
        <v>0</v>
      </c>
      <c r="AM169" s="19">
        <f t="shared" si="71"/>
        <v>0</v>
      </c>
      <c r="AN169" s="19">
        <f t="shared" si="71"/>
        <v>0</v>
      </c>
      <c r="AO169" s="19">
        <f t="shared" si="71"/>
        <v>0</v>
      </c>
      <c r="AP169" s="19">
        <f t="shared" si="71"/>
        <v>0</v>
      </c>
      <c r="AQ169" s="19">
        <f t="shared" si="71"/>
        <v>0</v>
      </c>
      <c r="AR169" s="19">
        <f t="shared" si="71"/>
        <v>0</v>
      </c>
      <c r="AS169" s="19">
        <f t="shared" si="71"/>
        <v>0</v>
      </c>
      <c r="AT169" s="19">
        <f t="shared" si="71"/>
        <v>0</v>
      </c>
      <c r="AU169" s="19"/>
      <c r="AV169" s="19"/>
    </row>
    <row r="170" spans="1:48" ht="12.75">
      <c r="A170" s="19" t="s">
        <v>24</v>
      </c>
      <c r="B170" s="19">
        <f t="shared" ref="B170:AT170" si="72">ROUND(POWER(3/4,B106),2)</f>
        <v>0.08</v>
      </c>
      <c r="C170" s="19">
        <f t="shared" si="72"/>
        <v>0.01</v>
      </c>
      <c r="D170" s="19">
        <f t="shared" si="72"/>
        <v>0.02</v>
      </c>
      <c r="E170" s="19">
        <f t="shared" si="72"/>
        <v>0.01</v>
      </c>
      <c r="F170" s="19">
        <f t="shared" si="72"/>
        <v>0.03</v>
      </c>
      <c r="G170" s="19">
        <f t="shared" si="72"/>
        <v>0.04</v>
      </c>
      <c r="H170" s="19">
        <f t="shared" si="72"/>
        <v>0.06</v>
      </c>
      <c r="I170" s="19">
        <f t="shared" si="72"/>
        <v>0.08</v>
      </c>
      <c r="J170" s="19">
        <f t="shared" si="72"/>
        <v>0.06</v>
      </c>
      <c r="K170" s="19">
        <f t="shared" si="72"/>
        <v>0.1</v>
      </c>
      <c r="L170" s="19">
        <f t="shared" si="72"/>
        <v>0.08</v>
      </c>
      <c r="M170" s="19">
        <f t="shared" si="72"/>
        <v>0.08</v>
      </c>
      <c r="N170" s="19">
        <f t="shared" si="72"/>
        <v>0.1</v>
      </c>
      <c r="O170" s="19">
        <f t="shared" si="72"/>
        <v>0.13</v>
      </c>
      <c r="P170" s="19">
        <f t="shared" si="72"/>
        <v>0.1</v>
      </c>
      <c r="Q170" s="19">
        <f t="shared" si="72"/>
        <v>0.08</v>
      </c>
      <c r="R170" s="19">
        <f t="shared" si="72"/>
        <v>0.06</v>
      </c>
      <c r="S170" s="19">
        <f t="shared" si="72"/>
        <v>0.18</v>
      </c>
      <c r="T170" s="19">
        <f t="shared" si="72"/>
        <v>0.24</v>
      </c>
      <c r="U170" s="19">
        <f t="shared" si="72"/>
        <v>0.24</v>
      </c>
      <c r="V170" s="19">
        <f t="shared" si="72"/>
        <v>0.32</v>
      </c>
      <c r="W170" s="19">
        <f t="shared" si="72"/>
        <v>0.42</v>
      </c>
      <c r="X170" s="19">
        <f t="shared" si="72"/>
        <v>0.56000000000000005</v>
      </c>
      <c r="Y170" s="19">
        <f t="shared" si="72"/>
        <v>1</v>
      </c>
      <c r="Z170" s="19">
        <f t="shared" si="72"/>
        <v>0</v>
      </c>
      <c r="AA170" s="19">
        <f t="shared" si="72"/>
        <v>0</v>
      </c>
      <c r="AB170" s="19">
        <f t="shared" si="72"/>
        <v>0</v>
      </c>
      <c r="AC170" s="19">
        <f t="shared" si="72"/>
        <v>0</v>
      </c>
      <c r="AD170" s="19">
        <f t="shared" si="72"/>
        <v>0</v>
      </c>
      <c r="AE170" s="19">
        <f t="shared" si="72"/>
        <v>0</v>
      </c>
      <c r="AF170" s="19">
        <f t="shared" si="72"/>
        <v>0</v>
      </c>
      <c r="AG170" s="19">
        <f t="shared" si="72"/>
        <v>0</v>
      </c>
      <c r="AH170" s="19">
        <f t="shared" si="72"/>
        <v>0</v>
      </c>
      <c r="AI170" s="19">
        <f t="shared" si="72"/>
        <v>0</v>
      </c>
      <c r="AJ170" s="19">
        <f t="shared" si="72"/>
        <v>0</v>
      </c>
      <c r="AK170" s="19">
        <f t="shared" si="72"/>
        <v>0</v>
      </c>
      <c r="AL170" s="19">
        <f t="shared" si="72"/>
        <v>0</v>
      </c>
      <c r="AM170" s="19">
        <f t="shared" si="72"/>
        <v>0</v>
      </c>
      <c r="AN170" s="19">
        <f t="shared" si="72"/>
        <v>0</v>
      </c>
      <c r="AO170" s="19">
        <f t="shared" si="72"/>
        <v>0</v>
      </c>
      <c r="AP170" s="19">
        <f t="shared" si="72"/>
        <v>0</v>
      </c>
      <c r="AQ170" s="19">
        <f t="shared" si="72"/>
        <v>0</v>
      </c>
      <c r="AR170" s="19">
        <f t="shared" si="72"/>
        <v>0</v>
      </c>
      <c r="AS170" s="19">
        <f t="shared" si="72"/>
        <v>0</v>
      </c>
      <c r="AT170" s="19">
        <f t="shared" si="72"/>
        <v>0</v>
      </c>
      <c r="AU170" s="19"/>
      <c r="AV170" s="19"/>
    </row>
    <row r="171" spans="1:48" ht="12.75">
      <c r="A171" s="7" t="s">
        <v>26</v>
      </c>
      <c r="B171" s="19">
        <f t="shared" ref="B171:AT171" si="73">ROUND(POWER(3/4,B107),2)</f>
        <v>0</v>
      </c>
      <c r="C171" s="19">
        <f t="shared" si="73"/>
        <v>0</v>
      </c>
      <c r="D171" s="19">
        <f t="shared" si="73"/>
        <v>0</v>
      </c>
      <c r="E171" s="19">
        <f t="shared" si="73"/>
        <v>0</v>
      </c>
      <c r="F171" s="19">
        <f t="shared" si="73"/>
        <v>0</v>
      </c>
      <c r="G171" s="19">
        <f t="shared" si="73"/>
        <v>0</v>
      </c>
      <c r="H171" s="19">
        <f t="shared" si="73"/>
        <v>0</v>
      </c>
      <c r="I171" s="19">
        <f t="shared" si="73"/>
        <v>0</v>
      </c>
      <c r="J171" s="19">
        <f t="shared" si="73"/>
        <v>0</v>
      </c>
      <c r="K171" s="19">
        <f t="shared" si="73"/>
        <v>0</v>
      </c>
      <c r="L171" s="19">
        <f t="shared" si="73"/>
        <v>0</v>
      </c>
      <c r="M171" s="19">
        <f t="shared" si="73"/>
        <v>0</v>
      </c>
      <c r="N171" s="19">
        <f t="shared" si="73"/>
        <v>0</v>
      </c>
      <c r="O171" s="19">
        <f t="shared" si="73"/>
        <v>0</v>
      </c>
      <c r="P171" s="19">
        <f t="shared" si="73"/>
        <v>0</v>
      </c>
      <c r="Q171" s="19">
        <f t="shared" si="73"/>
        <v>0</v>
      </c>
      <c r="R171" s="19">
        <f t="shared" si="73"/>
        <v>0</v>
      </c>
      <c r="S171" s="19">
        <f t="shared" si="73"/>
        <v>0</v>
      </c>
      <c r="T171" s="19">
        <f t="shared" si="73"/>
        <v>0</v>
      </c>
      <c r="U171" s="19">
        <f t="shared" si="73"/>
        <v>0</v>
      </c>
      <c r="V171" s="19">
        <f t="shared" si="73"/>
        <v>0</v>
      </c>
      <c r="W171" s="19">
        <f t="shared" si="73"/>
        <v>0</v>
      </c>
      <c r="X171" s="19">
        <f t="shared" si="73"/>
        <v>0</v>
      </c>
      <c r="Y171" s="19">
        <f t="shared" si="73"/>
        <v>0</v>
      </c>
      <c r="Z171" s="19">
        <f t="shared" si="73"/>
        <v>1</v>
      </c>
      <c r="AA171" s="19">
        <f t="shared" si="73"/>
        <v>0.75</v>
      </c>
      <c r="AB171" s="19">
        <f t="shared" si="73"/>
        <v>0.56000000000000005</v>
      </c>
      <c r="AC171" s="19">
        <f t="shared" si="73"/>
        <v>0.42</v>
      </c>
      <c r="AD171" s="19">
        <f t="shared" si="73"/>
        <v>0.32</v>
      </c>
      <c r="AE171" s="19">
        <f t="shared" si="73"/>
        <v>0.24</v>
      </c>
      <c r="AF171" s="19">
        <f t="shared" si="73"/>
        <v>0.75</v>
      </c>
      <c r="AG171" s="19">
        <f t="shared" si="73"/>
        <v>0.56000000000000005</v>
      </c>
      <c r="AH171" s="19">
        <f t="shared" si="73"/>
        <v>0.42</v>
      </c>
      <c r="AI171" s="19">
        <f t="shared" si="73"/>
        <v>0.32</v>
      </c>
      <c r="AJ171" s="19">
        <f t="shared" si="73"/>
        <v>0.18</v>
      </c>
      <c r="AK171" s="19">
        <f t="shared" si="73"/>
        <v>0.56000000000000005</v>
      </c>
      <c r="AL171" s="19">
        <f t="shared" si="73"/>
        <v>0.42</v>
      </c>
      <c r="AM171" s="19">
        <f t="shared" si="73"/>
        <v>0.32</v>
      </c>
      <c r="AN171" s="19">
        <f t="shared" si="73"/>
        <v>0.42</v>
      </c>
      <c r="AO171" s="19">
        <f t="shared" si="73"/>
        <v>0.32</v>
      </c>
      <c r="AP171" s="19">
        <f t="shared" si="73"/>
        <v>0.24</v>
      </c>
      <c r="AQ171" s="19">
        <f t="shared" si="73"/>
        <v>0.18</v>
      </c>
      <c r="AR171" s="19">
        <f t="shared" si="73"/>
        <v>0.13</v>
      </c>
      <c r="AS171" s="19">
        <f t="shared" si="73"/>
        <v>0.1</v>
      </c>
      <c r="AT171" s="19">
        <f t="shared" si="73"/>
        <v>0.08</v>
      </c>
      <c r="AU171" s="7"/>
      <c r="AV171" s="7"/>
    </row>
    <row r="172" spans="1:48" ht="12.75">
      <c r="A172" s="7" t="s">
        <v>27</v>
      </c>
      <c r="B172" s="19">
        <f t="shared" ref="B172:AT172" si="74">ROUND(POWER(3/4,B108),2)</f>
        <v>0</v>
      </c>
      <c r="C172" s="19">
        <f t="shared" si="74"/>
        <v>0</v>
      </c>
      <c r="D172" s="19">
        <f t="shared" si="74"/>
        <v>0</v>
      </c>
      <c r="E172" s="19">
        <f t="shared" si="74"/>
        <v>0</v>
      </c>
      <c r="F172" s="19">
        <f t="shared" si="74"/>
        <v>0</v>
      </c>
      <c r="G172" s="19">
        <f t="shared" si="74"/>
        <v>0</v>
      </c>
      <c r="H172" s="19">
        <f t="shared" si="74"/>
        <v>0</v>
      </c>
      <c r="I172" s="19">
        <f t="shared" si="74"/>
        <v>0</v>
      </c>
      <c r="J172" s="19">
        <f t="shared" si="74"/>
        <v>0</v>
      </c>
      <c r="K172" s="19">
        <f t="shared" si="74"/>
        <v>0</v>
      </c>
      <c r="L172" s="19">
        <f t="shared" si="74"/>
        <v>0</v>
      </c>
      <c r="M172" s="19">
        <f t="shared" si="74"/>
        <v>0</v>
      </c>
      <c r="N172" s="19">
        <f t="shared" si="74"/>
        <v>0</v>
      </c>
      <c r="O172" s="19">
        <f t="shared" si="74"/>
        <v>0</v>
      </c>
      <c r="P172" s="19">
        <f t="shared" si="74"/>
        <v>0</v>
      </c>
      <c r="Q172" s="19">
        <f t="shared" si="74"/>
        <v>0</v>
      </c>
      <c r="R172" s="19">
        <f t="shared" si="74"/>
        <v>0</v>
      </c>
      <c r="S172" s="19">
        <f t="shared" si="74"/>
        <v>0</v>
      </c>
      <c r="T172" s="19">
        <f t="shared" si="74"/>
        <v>0</v>
      </c>
      <c r="U172" s="19">
        <f t="shared" si="74"/>
        <v>0</v>
      </c>
      <c r="V172" s="19">
        <f t="shared" si="74"/>
        <v>0</v>
      </c>
      <c r="W172" s="19">
        <f t="shared" si="74"/>
        <v>0</v>
      </c>
      <c r="X172" s="19">
        <f t="shared" si="74"/>
        <v>0</v>
      </c>
      <c r="Y172" s="19">
        <f t="shared" si="74"/>
        <v>0</v>
      </c>
      <c r="Z172" s="19">
        <f t="shared" si="74"/>
        <v>0.75</v>
      </c>
      <c r="AA172" s="19">
        <f t="shared" si="74"/>
        <v>1</v>
      </c>
      <c r="AB172" s="19">
        <f t="shared" si="74"/>
        <v>0.75</v>
      </c>
      <c r="AC172" s="19">
        <f t="shared" si="74"/>
        <v>0.56000000000000005</v>
      </c>
      <c r="AD172" s="19">
        <f t="shared" si="74"/>
        <v>0.42</v>
      </c>
      <c r="AE172" s="19">
        <f t="shared" si="74"/>
        <v>0.32</v>
      </c>
      <c r="AF172" s="19">
        <f t="shared" si="74"/>
        <v>0.56000000000000005</v>
      </c>
      <c r="AG172" s="19">
        <f t="shared" si="74"/>
        <v>0.75</v>
      </c>
      <c r="AH172" s="19">
        <f t="shared" si="74"/>
        <v>0.56000000000000005</v>
      </c>
      <c r="AI172" s="19">
        <f t="shared" si="74"/>
        <v>0.42</v>
      </c>
      <c r="AJ172" s="19">
        <f t="shared" si="74"/>
        <v>0.24</v>
      </c>
      <c r="AK172" s="19">
        <f t="shared" si="74"/>
        <v>0.42</v>
      </c>
      <c r="AL172" s="19">
        <f t="shared" si="74"/>
        <v>0.56000000000000005</v>
      </c>
      <c r="AM172" s="19">
        <f t="shared" si="74"/>
        <v>0.42</v>
      </c>
      <c r="AN172" s="19">
        <f t="shared" si="74"/>
        <v>0.32</v>
      </c>
      <c r="AO172" s="19">
        <f t="shared" si="74"/>
        <v>0.42</v>
      </c>
      <c r="AP172" s="19">
        <f t="shared" si="74"/>
        <v>0.32</v>
      </c>
      <c r="AQ172" s="19">
        <f t="shared" si="74"/>
        <v>0.24</v>
      </c>
      <c r="AR172" s="19">
        <f t="shared" si="74"/>
        <v>0.18</v>
      </c>
      <c r="AS172" s="19">
        <f t="shared" si="74"/>
        <v>0.13</v>
      </c>
      <c r="AT172" s="19">
        <f t="shared" si="74"/>
        <v>0.1</v>
      </c>
      <c r="AU172" s="7"/>
      <c r="AV172" s="7"/>
    </row>
    <row r="173" spans="1:48" ht="12.75">
      <c r="A173" s="7" t="s">
        <v>28</v>
      </c>
      <c r="B173" s="19">
        <f t="shared" ref="B173:AT173" si="75">ROUND(POWER(3/4,B109),2)</f>
        <v>0</v>
      </c>
      <c r="C173" s="19">
        <f t="shared" si="75"/>
        <v>0</v>
      </c>
      <c r="D173" s="19">
        <f t="shared" si="75"/>
        <v>0</v>
      </c>
      <c r="E173" s="19">
        <f t="shared" si="75"/>
        <v>0</v>
      </c>
      <c r="F173" s="19">
        <f t="shared" si="75"/>
        <v>0</v>
      </c>
      <c r="G173" s="19">
        <f t="shared" si="75"/>
        <v>0</v>
      </c>
      <c r="H173" s="19">
        <f t="shared" si="75"/>
        <v>0</v>
      </c>
      <c r="I173" s="19">
        <f t="shared" si="75"/>
        <v>0</v>
      </c>
      <c r="J173" s="19">
        <f t="shared" si="75"/>
        <v>0</v>
      </c>
      <c r="K173" s="19">
        <f t="shared" si="75"/>
        <v>0</v>
      </c>
      <c r="L173" s="19">
        <f t="shared" si="75"/>
        <v>0</v>
      </c>
      <c r="M173" s="19">
        <f t="shared" si="75"/>
        <v>0</v>
      </c>
      <c r="N173" s="19">
        <f t="shared" si="75"/>
        <v>0</v>
      </c>
      <c r="O173" s="19">
        <f t="shared" si="75"/>
        <v>0</v>
      </c>
      <c r="P173" s="19">
        <f t="shared" si="75"/>
        <v>0</v>
      </c>
      <c r="Q173" s="19">
        <f t="shared" si="75"/>
        <v>0</v>
      </c>
      <c r="R173" s="19">
        <f t="shared" si="75"/>
        <v>0</v>
      </c>
      <c r="S173" s="19">
        <f t="shared" si="75"/>
        <v>0</v>
      </c>
      <c r="T173" s="19">
        <f t="shared" si="75"/>
        <v>0</v>
      </c>
      <c r="U173" s="19">
        <f t="shared" si="75"/>
        <v>0</v>
      </c>
      <c r="V173" s="19">
        <f t="shared" si="75"/>
        <v>0</v>
      </c>
      <c r="W173" s="19">
        <f t="shared" si="75"/>
        <v>0</v>
      </c>
      <c r="X173" s="19">
        <f t="shared" si="75"/>
        <v>0</v>
      </c>
      <c r="Y173" s="19">
        <f t="shared" si="75"/>
        <v>0</v>
      </c>
      <c r="Z173" s="19">
        <f t="shared" si="75"/>
        <v>0.56000000000000005</v>
      </c>
      <c r="AA173" s="19">
        <f t="shared" si="75"/>
        <v>0.75</v>
      </c>
      <c r="AB173" s="19">
        <f t="shared" si="75"/>
        <v>1</v>
      </c>
      <c r="AC173" s="19">
        <f t="shared" si="75"/>
        <v>0.75</v>
      </c>
      <c r="AD173" s="19">
        <f t="shared" si="75"/>
        <v>0.56000000000000005</v>
      </c>
      <c r="AE173" s="19">
        <f t="shared" si="75"/>
        <v>0.42</v>
      </c>
      <c r="AF173" s="19">
        <f t="shared" si="75"/>
        <v>0.42</v>
      </c>
      <c r="AG173" s="19">
        <f t="shared" si="75"/>
        <v>0.56000000000000005</v>
      </c>
      <c r="AH173" s="19">
        <f t="shared" si="75"/>
        <v>0.75</v>
      </c>
      <c r="AI173" s="19">
        <f t="shared" si="75"/>
        <v>0.56000000000000005</v>
      </c>
      <c r="AJ173" s="19">
        <f t="shared" si="75"/>
        <v>0.32</v>
      </c>
      <c r="AK173" s="19">
        <f t="shared" si="75"/>
        <v>0.32</v>
      </c>
      <c r="AL173" s="19">
        <f t="shared" si="75"/>
        <v>0.42</v>
      </c>
      <c r="AM173" s="19">
        <f t="shared" si="75"/>
        <v>0.56000000000000005</v>
      </c>
      <c r="AN173" s="19">
        <f t="shared" si="75"/>
        <v>0.24</v>
      </c>
      <c r="AO173" s="19">
        <f t="shared" si="75"/>
        <v>0.32</v>
      </c>
      <c r="AP173" s="19">
        <f t="shared" si="75"/>
        <v>0.42</v>
      </c>
      <c r="AQ173" s="19">
        <f t="shared" si="75"/>
        <v>0.32</v>
      </c>
      <c r="AR173" s="19">
        <f t="shared" si="75"/>
        <v>0.24</v>
      </c>
      <c r="AS173" s="19">
        <f t="shared" si="75"/>
        <v>0.18</v>
      </c>
      <c r="AT173" s="19">
        <f t="shared" si="75"/>
        <v>0.13</v>
      </c>
      <c r="AU173" s="7"/>
      <c r="AV173" s="7"/>
    </row>
    <row r="174" spans="1:48" ht="12.75">
      <c r="A174" s="7" t="s">
        <v>29</v>
      </c>
      <c r="B174" s="19">
        <f t="shared" ref="B174:AT174" si="76">ROUND(POWER(3/4,B110),2)</f>
        <v>0</v>
      </c>
      <c r="C174" s="19">
        <f t="shared" si="76"/>
        <v>0</v>
      </c>
      <c r="D174" s="19">
        <f t="shared" si="76"/>
        <v>0</v>
      </c>
      <c r="E174" s="19">
        <f t="shared" si="76"/>
        <v>0</v>
      </c>
      <c r="F174" s="19">
        <f t="shared" si="76"/>
        <v>0</v>
      </c>
      <c r="G174" s="19">
        <f t="shared" si="76"/>
        <v>0</v>
      </c>
      <c r="H174" s="19">
        <f t="shared" si="76"/>
        <v>0</v>
      </c>
      <c r="I174" s="19">
        <f t="shared" si="76"/>
        <v>0</v>
      </c>
      <c r="J174" s="19">
        <f t="shared" si="76"/>
        <v>0</v>
      </c>
      <c r="K174" s="19">
        <f t="shared" si="76"/>
        <v>0</v>
      </c>
      <c r="L174" s="19">
        <f t="shared" si="76"/>
        <v>0</v>
      </c>
      <c r="M174" s="19">
        <f t="shared" si="76"/>
        <v>0</v>
      </c>
      <c r="N174" s="19">
        <f t="shared" si="76"/>
        <v>0</v>
      </c>
      <c r="O174" s="19">
        <f t="shared" si="76"/>
        <v>0</v>
      </c>
      <c r="P174" s="19">
        <f t="shared" si="76"/>
        <v>0</v>
      </c>
      <c r="Q174" s="19">
        <f t="shared" si="76"/>
        <v>0</v>
      </c>
      <c r="R174" s="19">
        <f t="shared" si="76"/>
        <v>0</v>
      </c>
      <c r="S174" s="19">
        <f t="shared" si="76"/>
        <v>0</v>
      </c>
      <c r="T174" s="19">
        <f t="shared" si="76"/>
        <v>0</v>
      </c>
      <c r="U174" s="19">
        <f t="shared" si="76"/>
        <v>0</v>
      </c>
      <c r="V174" s="19">
        <f t="shared" si="76"/>
        <v>0</v>
      </c>
      <c r="W174" s="19">
        <f t="shared" si="76"/>
        <v>0</v>
      </c>
      <c r="X174" s="19">
        <f t="shared" si="76"/>
        <v>0</v>
      </c>
      <c r="Y174" s="19">
        <f t="shared" si="76"/>
        <v>0</v>
      </c>
      <c r="Z174" s="19">
        <f t="shared" si="76"/>
        <v>0.42</v>
      </c>
      <c r="AA174" s="19">
        <f t="shared" si="76"/>
        <v>0.56000000000000005</v>
      </c>
      <c r="AB174" s="19">
        <f t="shared" si="76"/>
        <v>0.75</v>
      </c>
      <c r="AC174" s="19">
        <f t="shared" si="76"/>
        <v>1</v>
      </c>
      <c r="AD174" s="19">
        <f t="shared" si="76"/>
        <v>0.75</v>
      </c>
      <c r="AE174" s="19">
        <f t="shared" si="76"/>
        <v>0.56000000000000005</v>
      </c>
      <c r="AF174" s="19">
        <f t="shared" si="76"/>
        <v>0.32</v>
      </c>
      <c r="AG174" s="19">
        <f t="shared" si="76"/>
        <v>0.42</v>
      </c>
      <c r="AH174" s="19">
        <f t="shared" si="76"/>
        <v>0.56000000000000005</v>
      </c>
      <c r="AI174" s="19">
        <f t="shared" si="76"/>
        <v>0.75</v>
      </c>
      <c r="AJ174" s="19">
        <f t="shared" si="76"/>
        <v>0.42</v>
      </c>
      <c r="AK174" s="19">
        <f t="shared" si="76"/>
        <v>0.24</v>
      </c>
      <c r="AL174" s="19">
        <f t="shared" si="76"/>
        <v>0.32</v>
      </c>
      <c r="AM174" s="19">
        <f t="shared" si="76"/>
        <v>0.42</v>
      </c>
      <c r="AN174" s="19">
        <f t="shared" si="76"/>
        <v>0.18</v>
      </c>
      <c r="AO174" s="19">
        <f t="shared" si="76"/>
        <v>0.24</v>
      </c>
      <c r="AP174" s="19">
        <f t="shared" si="76"/>
        <v>0.32</v>
      </c>
      <c r="AQ174" s="19">
        <f t="shared" si="76"/>
        <v>0.42</v>
      </c>
      <c r="AR174" s="19">
        <f t="shared" si="76"/>
        <v>0.32</v>
      </c>
      <c r="AS174" s="19">
        <f t="shared" si="76"/>
        <v>0.24</v>
      </c>
      <c r="AT174" s="19">
        <f t="shared" si="76"/>
        <v>0.18</v>
      </c>
      <c r="AU174" s="7"/>
      <c r="AV174" s="7"/>
    </row>
    <row r="175" spans="1:48" ht="12.75">
      <c r="A175" s="7" t="s">
        <v>30</v>
      </c>
      <c r="B175" s="19">
        <f t="shared" ref="B175:AT175" si="77">ROUND(POWER(3/4,B111),2)</f>
        <v>0</v>
      </c>
      <c r="C175" s="19">
        <f t="shared" si="77"/>
        <v>0</v>
      </c>
      <c r="D175" s="19">
        <f t="shared" si="77"/>
        <v>0</v>
      </c>
      <c r="E175" s="19">
        <f t="shared" si="77"/>
        <v>0</v>
      </c>
      <c r="F175" s="19">
        <f t="shared" si="77"/>
        <v>0</v>
      </c>
      <c r="G175" s="19">
        <f t="shared" si="77"/>
        <v>0</v>
      </c>
      <c r="H175" s="19">
        <f t="shared" si="77"/>
        <v>0</v>
      </c>
      <c r="I175" s="19">
        <f t="shared" si="77"/>
        <v>0</v>
      </c>
      <c r="J175" s="19">
        <f t="shared" si="77"/>
        <v>0</v>
      </c>
      <c r="K175" s="19">
        <f t="shared" si="77"/>
        <v>0</v>
      </c>
      <c r="L175" s="19">
        <f t="shared" si="77"/>
        <v>0</v>
      </c>
      <c r="M175" s="19">
        <f t="shared" si="77"/>
        <v>0</v>
      </c>
      <c r="N175" s="19">
        <f t="shared" si="77"/>
        <v>0</v>
      </c>
      <c r="O175" s="19">
        <f t="shared" si="77"/>
        <v>0</v>
      </c>
      <c r="P175" s="19">
        <f t="shared" si="77"/>
        <v>0</v>
      </c>
      <c r="Q175" s="19">
        <f t="shared" si="77"/>
        <v>0</v>
      </c>
      <c r="R175" s="19">
        <f t="shared" si="77"/>
        <v>0</v>
      </c>
      <c r="S175" s="19">
        <f t="shared" si="77"/>
        <v>0</v>
      </c>
      <c r="T175" s="19">
        <f t="shared" si="77"/>
        <v>0</v>
      </c>
      <c r="U175" s="19">
        <f t="shared" si="77"/>
        <v>0</v>
      </c>
      <c r="V175" s="19">
        <f t="shared" si="77"/>
        <v>0</v>
      </c>
      <c r="W175" s="19">
        <f t="shared" si="77"/>
        <v>0</v>
      </c>
      <c r="X175" s="19">
        <f t="shared" si="77"/>
        <v>0</v>
      </c>
      <c r="Y175" s="19">
        <f t="shared" si="77"/>
        <v>0</v>
      </c>
      <c r="Z175" s="19">
        <f t="shared" si="77"/>
        <v>0.32</v>
      </c>
      <c r="AA175" s="19">
        <f t="shared" si="77"/>
        <v>0.42</v>
      </c>
      <c r="AB175" s="19">
        <f t="shared" si="77"/>
        <v>0.56000000000000005</v>
      </c>
      <c r="AC175" s="19">
        <f t="shared" si="77"/>
        <v>0.75</v>
      </c>
      <c r="AD175" s="19">
        <f t="shared" si="77"/>
        <v>1</v>
      </c>
      <c r="AE175" s="19">
        <f t="shared" si="77"/>
        <v>0.75</v>
      </c>
      <c r="AF175" s="19">
        <f t="shared" si="77"/>
        <v>0.24</v>
      </c>
      <c r="AG175" s="19">
        <f t="shared" si="77"/>
        <v>0.32</v>
      </c>
      <c r="AH175" s="19">
        <f t="shared" si="77"/>
        <v>0.42</v>
      </c>
      <c r="AI175" s="19">
        <f t="shared" si="77"/>
        <v>0.56000000000000005</v>
      </c>
      <c r="AJ175" s="19">
        <f t="shared" si="77"/>
        <v>0.56000000000000005</v>
      </c>
      <c r="AK175" s="19">
        <f t="shared" si="77"/>
        <v>0.18</v>
      </c>
      <c r="AL175" s="19">
        <f t="shared" si="77"/>
        <v>0.24</v>
      </c>
      <c r="AM175" s="19">
        <f t="shared" si="77"/>
        <v>0.32</v>
      </c>
      <c r="AN175" s="19">
        <f t="shared" si="77"/>
        <v>0.13</v>
      </c>
      <c r="AO175" s="19">
        <f t="shared" si="77"/>
        <v>0.18</v>
      </c>
      <c r="AP175" s="19">
        <f t="shared" si="77"/>
        <v>0.24</v>
      </c>
      <c r="AQ175" s="19">
        <f t="shared" si="77"/>
        <v>0.32</v>
      </c>
      <c r="AR175" s="19">
        <f t="shared" si="77"/>
        <v>0.42</v>
      </c>
      <c r="AS175" s="19">
        <f t="shared" si="77"/>
        <v>0.32</v>
      </c>
      <c r="AT175" s="19">
        <f t="shared" si="77"/>
        <v>0.24</v>
      </c>
      <c r="AU175" s="7"/>
      <c r="AV175" s="7"/>
    </row>
    <row r="176" spans="1:48" ht="12.75">
      <c r="A176" s="7" t="s">
        <v>31</v>
      </c>
      <c r="B176" s="19">
        <f t="shared" ref="B176:AT176" si="78">ROUND(POWER(3/4,B112),2)</f>
        <v>0</v>
      </c>
      <c r="C176" s="19">
        <f t="shared" si="78"/>
        <v>0</v>
      </c>
      <c r="D176" s="19">
        <f t="shared" si="78"/>
        <v>0</v>
      </c>
      <c r="E176" s="19">
        <f t="shared" si="78"/>
        <v>0</v>
      </c>
      <c r="F176" s="19">
        <f t="shared" si="78"/>
        <v>0</v>
      </c>
      <c r="G176" s="19">
        <f t="shared" si="78"/>
        <v>0</v>
      </c>
      <c r="H176" s="19">
        <f t="shared" si="78"/>
        <v>0</v>
      </c>
      <c r="I176" s="19">
        <f t="shared" si="78"/>
        <v>0</v>
      </c>
      <c r="J176" s="19">
        <f t="shared" si="78"/>
        <v>0</v>
      </c>
      <c r="K176" s="19">
        <f t="shared" si="78"/>
        <v>0</v>
      </c>
      <c r="L176" s="19">
        <f t="shared" si="78"/>
        <v>0</v>
      </c>
      <c r="M176" s="19">
        <f t="shared" si="78"/>
        <v>0</v>
      </c>
      <c r="N176" s="19">
        <f t="shared" si="78"/>
        <v>0</v>
      </c>
      <c r="O176" s="19">
        <f t="shared" si="78"/>
        <v>0</v>
      </c>
      <c r="P176" s="19">
        <f t="shared" si="78"/>
        <v>0</v>
      </c>
      <c r="Q176" s="19">
        <f t="shared" si="78"/>
        <v>0</v>
      </c>
      <c r="R176" s="19">
        <f t="shared" si="78"/>
        <v>0</v>
      </c>
      <c r="S176" s="19">
        <f t="shared" si="78"/>
        <v>0</v>
      </c>
      <c r="T176" s="19">
        <f t="shared" si="78"/>
        <v>0</v>
      </c>
      <c r="U176" s="19">
        <f t="shared" si="78"/>
        <v>0</v>
      </c>
      <c r="V176" s="19">
        <f t="shared" si="78"/>
        <v>0</v>
      </c>
      <c r="W176" s="19">
        <f t="shared" si="78"/>
        <v>0</v>
      </c>
      <c r="X176" s="19">
        <f t="shared" si="78"/>
        <v>0</v>
      </c>
      <c r="Y176" s="19">
        <f t="shared" si="78"/>
        <v>0</v>
      </c>
      <c r="Z176" s="19">
        <f t="shared" si="78"/>
        <v>0.24</v>
      </c>
      <c r="AA176" s="19">
        <f t="shared" si="78"/>
        <v>0.32</v>
      </c>
      <c r="AB176" s="19">
        <f t="shared" si="78"/>
        <v>0.42</v>
      </c>
      <c r="AC176" s="19">
        <f t="shared" si="78"/>
        <v>0.56000000000000005</v>
      </c>
      <c r="AD176" s="19">
        <f t="shared" si="78"/>
        <v>0.75</v>
      </c>
      <c r="AE176" s="19">
        <f t="shared" si="78"/>
        <v>1</v>
      </c>
      <c r="AF176" s="19">
        <f t="shared" si="78"/>
        <v>0.18</v>
      </c>
      <c r="AG176" s="19">
        <f t="shared" si="78"/>
        <v>0.24</v>
      </c>
      <c r="AH176" s="19">
        <f t="shared" si="78"/>
        <v>0.32</v>
      </c>
      <c r="AI176" s="19">
        <f t="shared" si="78"/>
        <v>0.42</v>
      </c>
      <c r="AJ176" s="19">
        <f t="shared" si="78"/>
        <v>0.75</v>
      </c>
      <c r="AK176" s="19">
        <f t="shared" si="78"/>
        <v>0.13</v>
      </c>
      <c r="AL176" s="19">
        <f t="shared" si="78"/>
        <v>0.18</v>
      </c>
      <c r="AM176" s="19">
        <f t="shared" si="78"/>
        <v>0.24</v>
      </c>
      <c r="AN176" s="19">
        <f t="shared" si="78"/>
        <v>0.1</v>
      </c>
      <c r="AO176" s="19">
        <f t="shared" si="78"/>
        <v>0.13</v>
      </c>
      <c r="AP176" s="19">
        <f t="shared" si="78"/>
        <v>0.18</v>
      </c>
      <c r="AQ176" s="19">
        <f t="shared" si="78"/>
        <v>0.24</v>
      </c>
      <c r="AR176" s="19">
        <f t="shared" si="78"/>
        <v>0.32</v>
      </c>
      <c r="AS176" s="19">
        <f t="shared" si="78"/>
        <v>0.42</v>
      </c>
      <c r="AT176" s="19">
        <f t="shared" si="78"/>
        <v>0.32</v>
      </c>
      <c r="AU176" s="7"/>
      <c r="AV176" s="7"/>
    </row>
    <row r="177" spans="1:48" ht="12.75">
      <c r="A177" s="7" t="s">
        <v>32</v>
      </c>
      <c r="B177" s="19">
        <f t="shared" ref="B177:AT177" si="79">ROUND(POWER(3/4,B113),2)</f>
        <v>0</v>
      </c>
      <c r="C177" s="19">
        <f t="shared" si="79"/>
        <v>0</v>
      </c>
      <c r="D177" s="19">
        <f t="shared" si="79"/>
        <v>0</v>
      </c>
      <c r="E177" s="19">
        <f t="shared" si="79"/>
        <v>0</v>
      </c>
      <c r="F177" s="19">
        <f t="shared" si="79"/>
        <v>0</v>
      </c>
      <c r="G177" s="19">
        <f t="shared" si="79"/>
        <v>0</v>
      </c>
      <c r="H177" s="19">
        <f t="shared" si="79"/>
        <v>0</v>
      </c>
      <c r="I177" s="19">
        <f t="shared" si="79"/>
        <v>0</v>
      </c>
      <c r="J177" s="19">
        <f t="shared" si="79"/>
        <v>0</v>
      </c>
      <c r="K177" s="19">
        <f t="shared" si="79"/>
        <v>0</v>
      </c>
      <c r="L177" s="19">
        <f t="shared" si="79"/>
        <v>0</v>
      </c>
      <c r="M177" s="19">
        <f t="shared" si="79"/>
        <v>0</v>
      </c>
      <c r="N177" s="19">
        <f t="shared" si="79"/>
        <v>0</v>
      </c>
      <c r="O177" s="19">
        <f t="shared" si="79"/>
        <v>0</v>
      </c>
      <c r="P177" s="19">
        <f t="shared" si="79"/>
        <v>0</v>
      </c>
      <c r="Q177" s="19">
        <f t="shared" si="79"/>
        <v>0</v>
      </c>
      <c r="R177" s="19">
        <f t="shared" si="79"/>
        <v>0</v>
      </c>
      <c r="S177" s="19">
        <f t="shared" si="79"/>
        <v>0</v>
      </c>
      <c r="T177" s="19">
        <f t="shared" si="79"/>
        <v>0</v>
      </c>
      <c r="U177" s="19">
        <f t="shared" si="79"/>
        <v>0</v>
      </c>
      <c r="V177" s="19">
        <f t="shared" si="79"/>
        <v>0</v>
      </c>
      <c r="W177" s="19">
        <f t="shared" si="79"/>
        <v>0</v>
      </c>
      <c r="X177" s="19">
        <f t="shared" si="79"/>
        <v>0</v>
      </c>
      <c r="Y177" s="19">
        <f t="shared" si="79"/>
        <v>0</v>
      </c>
      <c r="Z177" s="19">
        <f t="shared" si="79"/>
        <v>0.75</v>
      </c>
      <c r="AA177" s="19">
        <f t="shared" si="79"/>
        <v>0.56000000000000005</v>
      </c>
      <c r="AB177" s="19">
        <f t="shared" si="79"/>
        <v>0.42</v>
      </c>
      <c r="AC177" s="19">
        <f t="shared" si="79"/>
        <v>0.32</v>
      </c>
      <c r="AD177" s="19">
        <f t="shared" si="79"/>
        <v>0.24</v>
      </c>
      <c r="AE177" s="19">
        <f t="shared" si="79"/>
        <v>0.18</v>
      </c>
      <c r="AF177" s="19">
        <f t="shared" si="79"/>
        <v>1</v>
      </c>
      <c r="AG177" s="19">
        <f t="shared" si="79"/>
        <v>0.75</v>
      </c>
      <c r="AH177" s="19">
        <f t="shared" si="79"/>
        <v>0.56000000000000005</v>
      </c>
      <c r="AI177" s="19">
        <f t="shared" si="79"/>
        <v>0.42</v>
      </c>
      <c r="AJ177" s="19">
        <f t="shared" si="79"/>
        <v>0.24</v>
      </c>
      <c r="AK177" s="19">
        <f t="shared" si="79"/>
        <v>0.75</v>
      </c>
      <c r="AL177" s="19">
        <f t="shared" si="79"/>
        <v>0.56000000000000005</v>
      </c>
      <c r="AM177" s="19">
        <f t="shared" si="79"/>
        <v>0.42</v>
      </c>
      <c r="AN177" s="19">
        <f t="shared" si="79"/>
        <v>0.56000000000000005</v>
      </c>
      <c r="AO177" s="19">
        <f t="shared" si="79"/>
        <v>0.42</v>
      </c>
      <c r="AP177" s="19">
        <f t="shared" si="79"/>
        <v>0.32</v>
      </c>
      <c r="AQ177" s="19">
        <f t="shared" si="79"/>
        <v>0.24</v>
      </c>
      <c r="AR177" s="19">
        <f t="shared" si="79"/>
        <v>0.18</v>
      </c>
      <c r="AS177" s="19">
        <f t="shared" si="79"/>
        <v>0.13</v>
      </c>
      <c r="AT177" s="19">
        <f t="shared" si="79"/>
        <v>0.1</v>
      </c>
      <c r="AU177" s="7"/>
      <c r="AV177" s="7"/>
    </row>
    <row r="178" spans="1:48" ht="12.75">
      <c r="A178" s="7" t="s">
        <v>33</v>
      </c>
      <c r="B178" s="19">
        <f t="shared" ref="B178:AT178" si="80">ROUND(POWER(3/4,B114),2)</f>
        <v>0</v>
      </c>
      <c r="C178" s="19">
        <f t="shared" si="80"/>
        <v>0</v>
      </c>
      <c r="D178" s="19">
        <f t="shared" si="80"/>
        <v>0</v>
      </c>
      <c r="E178" s="19">
        <f t="shared" si="80"/>
        <v>0</v>
      </c>
      <c r="F178" s="19">
        <f t="shared" si="80"/>
        <v>0</v>
      </c>
      <c r="G178" s="19">
        <f t="shared" si="80"/>
        <v>0</v>
      </c>
      <c r="H178" s="19">
        <f t="shared" si="80"/>
        <v>0</v>
      </c>
      <c r="I178" s="19">
        <f t="shared" si="80"/>
        <v>0</v>
      </c>
      <c r="J178" s="19">
        <f t="shared" si="80"/>
        <v>0</v>
      </c>
      <c r="K178" s="19">
        <f t="shared" si="80"/>
        <v>0</v>
      </c>
      <c r="L178" s="19">
        <f t="shared" si="80"/>
        <v>0</v>
      </c>
      <c r="M178" s="19">
        <f t="shared" si="80"/>
        <v>0</v>
      </c>
      <c r="N178" s="19">
        <f t="shared" si="80"/>
        <v>0</v>
      </c>
      <c r="O178" s="19">
        <f t="shared" si="80"/>
        <v>0</v>
      </c>
      <c r="P178" s="19">
        <f t="shared" si="80"/>
        <v>0</v>
      </c>
      <c r="Q178" s="19">
        <f t="shared" si="80"/>
        <v>0</v>
      </c>
      <c r="R178" s="19">
        <f t="shared" si="80"/>
        <v>0</v>
      </c>
      <c r="S178" s="19">
        <f t="shared" si="80"/>
        <v>0</v>
      </c>
      <c r="T178" s="19">
        <f t="shared" si="80"/>
        <v>0</v>
      </c>
      <c r="U178" s="19">
        <f t="shared" si="80"/>
        <v>0</v>
      </c>
      <c r="V178" s="19">
        <f t="shared" si="80"/>
        <v>0</v>
      </c>
      <c r="W178" s="19">
        <f t="shared" si="80"/>
        <v>0</v>
      </c>
      <c r="X178" s="19">
        <f t="shared" si="80"/>
        <v>0</v>
      </c>
      <c r="Y178" s="19">
        <f t="shared" si="80"/>
        <v>0</v>
      </c>
      <c r="Z178" s="19">
        <f t="shared" si="80"/>
        <v>0.56000000000000005</v>
      </c>
      <c r="AA178" s="19">
        <f t="shared" si="80"/>
        <v>0.75</v>
      </c>
      <c r="AB178" s="19">
        <f t="shared" si="80"/>
        <v>0.56000000000000005</v>
      </c>
      <c r="AC178" s="19">
        <f t="shared" si="80"/>
        <v>0.42</v>
      </c>
      <c r="AD178" s="19">
        <f t="shared" si="80"/>
        <v>0.32</v>
      </c>
      <c r="AE178" s="19">
        <f t="shared" si="80"/>
        <v>0.24</v>
      </c>
      <c r="AF178" s="19">
        <f t="shared" si="80"/>
        <v>0.75</v>
      </c>
      <c r="AG178" s="19">
        <f t="shared" si="80"/>
        <v>1</v>
      </c>
      <c r="AH178" s="19">
        <f t="shared" si="80"/>
        <v>0.75</v>
      </c>
      <c r="AI178" s="19">
        <f t="shared" si="80"/>
        <v>0.56000000000000005</v>
      </c>
      <c r="AJ178" s="19">
        <f t="shared" si="80"/>
        <v>0.32</v>
      </c>
      <c r="AK178" s="19">
        <f t="shared" si="80"/>
        <v>0.56000000000000005</v>
      </c>
      <c r="AL178" s="19">
        <f t="shared" si="80"/>
        <v>0.75</v>
      </c>
      <c r="AM178" s="19">
        <f t="shared" si="80"/>
        <v>0.56000000000000005</v>
      </c>
      <c r="AN178" s="19">
        <f t="shared" si="80"/>
        <v>0.42</v>
      </c>
      <c r="AO178" s="19">
        <f t="shared" si="80"/>
        <v>0.56000000000000005</v>
      </c>
      <c r="AP178" s="19">
        <f t="shared" si="80"/>
        <v>0.42</v>
      </c>
      <c r="AQ178" s="19">
        <f t="shared" si="80"/>
        <v>0.32</v>
      </c>
      <c r="AR178" s="19">
        <f t="shared" si="80"/>
        <v>0.24</v>
      </c>
      <c r="AS178" s="19">
        <f t="shared" si="80"/>
        <v>0.18</v>
      </c>
      <c r="AT178" s="19">
        <f t="shared" si="80"/>
        <v>0.13</v>
      </c>
      <c r="AU178" s="7"/>
      <c r="AV178" s="7"/>
    </row>
    <row r="179" spans="1:48" ht="12.75">
      <c r="A179" s="7" t="s">
        <v>34</v>
      </c>
      <c r="B179" s="19">
        <f t="shared" ref="B179:AT179" si="81">ROUND(POWER(3/4,B115),2)</f>
        <v>0</v>
      </c>
      <c r="C179" s="19">
        <f t="shared" si="81"/>
        <v>0</v>
      </c>
      <c r="D179" s="19">
        <f t="shared" si="81"/>
        <v>0</v>
      </c>
      <c r="E179" s="19">
        <f t="shared" si="81"/>
        <v>0</v>
      </c>
      <c r="F179" s="19">
        <f t="shared" si="81"/>
        <v>0</v>
      </c>
      <c r="G179" s="19">
        <f t="shared" si="81"/>
        <v>0</v>
      </c>
      <c r="H179" s="19">
        <f t="shared" si="81"/>
        <v>0</v>
      </c>
      <c r="I179" s="19">
        <f t="shared" si="81"/>
        <v>0</v>
      </c>
      <c r="J179" s="19">
        <f t="shared" si="81"/>
        <v>0</v>
      </c>
      <c r="K179" s="19">
        <f t="shared" si="81"/>
        <v>0</v>
      </c>
      <c r="L179" s="19">
        <f t="shared" si="81"/>
        <v>0</v>
      </c>
      <c r="M179" s="19">
        <f t="shared" si="81"/>
        <v>0</v>
      </c>
      <c r="N179" s="19">
        <f t="shared" si="81"/>
        <v>0</v>
      </c>
      <c r="O179" s="19">
        <f t="shared" si="81"/>
        <v>0</v>
      </c>
      <c r="P179" s="19">
        <f t="shared" si="81"/>
        <v>0</v>
      </c>
      <c r="Q179" s="19">
        <f t="shared" si="81"/>
        <v>0</v>
      </c>
      <c r="R179" s="19">
        <f t="shared" si="81"/>
        <v>0</v>
      </c>
      <c r="S179" s="19">
        <f t="shared" si="81"/>
        <v>0</v>
      </c>
      <c r="T179" s="19">
        <f t="shared" si="81"/>
        <v>0</v>
      </c>
      <c r="U179" s="19">
        <f t="shared" si="81"/>
        <v>0</v>
      </c>
      <c r="V179" s="19">
        <f t="shared" si="81"/>
        <v>0</v>
      </c>
      <c r="W179" s="19">
        <f t="shared" si="81"/>
        <v>0</v>
      </c>
      <c r="X179" s="19">
        <f t="shared" si="81"/>
        <v>0</v>
      </c>
      <c r="Y179" s="19">
        <f t="shared" si="81"/>
        <v>0</v>
      </c>
      <c r="Z179" s="19">
        <f t="shared" si="81"/>
        <v>0.42</v>
      </c>
      <c r="AA179" s="19">
        <f t="shared" si="81"/>
        <v>0.56000000000000005</v>
      </c>
      <c r="AB179" s="19">
        <f t="shared" si="81"/>
        <v>0.75</v>
      </c>
      <c r="AC179" s="19">
        <f t="shared" si="81"/>
        <v>0.56000000000000005</v>
      </c>
      <c r="AD179" s="19">
        <f t="shared" si="81"/>
        <v>0.42</v>
      </c>
      <c r="AE179" s="19">
        <f t="shared" si="81"/>
        <v>0.32</v>
      </c>
      <c r="AF179" s="19">
        <f t="shared" si="81"/>
        <v>0.56000000000000005</v>
      </c>
      <c r="AG179" s="19">
        <f t="shared" si="81"/>
        <v>0.75</v>
      </c>
      <c r="AH179" s="19">
        <f t="shared" si="81"/>
        <v>1</v>
      </c>
      <c r="AI179" s="19">
        <f t="shared" si="81"/>
        <v>0.75</v>
      </c>
      <c r="AJ179" s="19">
        <f t="shared" si="81"/>
        <v>0.42</v>
      </c>
      <c r="AK179" s="19">
        <f t="shared" si="81"/>
        <v>0.42</v>
      </c>
      <c r="AL179" s="19">
        <f t="shared" si="81"/>
        <v>0.56000000000000005</v>
      </c>
      <c r="AM179" s="19">
        <f t="shared" si="81"/>
        <v>0.75</v>
      </c>
      <c r="AN179" s="19">
        <f t="shared" si="81"/>
        <v>0.32</v>
      </c>
      <c r="AO179" s="19">
        <f t="shared" si="81"/>
        <v>0.42</v>
      </c>
      <c r="AP179" s="19">
        <f t="shared" si="81"/>
        <v>0.56000000000000005</v>
      </c>
      <c r="AQ179" s="19">
        <f t="shared" si="81"/>
        <v>0.42</v>
      </c>
      <c r="AR179" s="19">
        <f t="shared" si="81"/>
        <v>0.32</v>
      </c>
      <c r="AS179" s="19">
        <f t="shared" si="81"/>
        <v>0.24</v>
      </c>
      <c r="AT179" s="19">
        <f t="shared" si="81"/>
        <v>0.18</v>
      </c>
      <c r="AU179" s="7"/>
      <c r="AV179" s="7"/>
    </row>
    <row r="180" spans="1:48" ht="12.75">
      <c r="A180" s="7" t="s">
        <v>35</v>
      </c>
      <c r="B180" s="19">
        <f t="shared" ref="B180:AT180" si="82">ROUND(POWER(3/4,B116),2)</f>
        <v>0</v>
      </c>
      <c r="C180" s="19">
        <f t="shared" si="82"/>
        <v>0</v>
      </c>
      <c r="D180" s="19">
        <f t="shared" si="82"/>
        <v>0</v>
      </c>
      <c r="E180" s="19">
        <f t="shared" si="82"/>
        <v>0</v>
      </c>
      <c r="F180" s="19">
        <f t="shared" si="82"/>
        <v>0</v>
      </c>
      <c r="G180" s="19">
        <f t="shared" si="82"/>
        <v>0</v>
      </c>
      <c r="H180" s="19">
        <f t="shared" si="82"/>
        <v>0</v>
      </c>
      <c r="I180" s="19">
        <f t="shared" si="82"/>
        <v>0</v>
      </c>
      <c r="J180" s="19">
        <f t="shared" si="82"/>
        <v>0</v>
      </c>
      <c r="K180" s="19">
        <f t="shared" si="82"/>
        <v>0</v>
      </c>
      <c r="L180" s="19">
        <f t="shared" si="82"/>
        <v>0</v>
      </c>
      <c r="M180" s="19">
        <f t="shared" si="82"/>
        <v>0</v>
      </c>
      <c r="N180" s="19">
        <f t="shared" si="82"/>
        <v>0</v>
      </c>
      <c r="O180" s="19">
        <f t="shared" si="82"/>
        <v>0</v>
      </c>
      <c r="P180" s="19">
        <f t="shared" si="82"/>
        <v>0</v>
      </c>
      <c r="Q180" s="19">
        <f t="shared" si="82"/>
        <v>0</v>
      </c>
      <c r="R180" s="19">
        <f t="shared" si="82"/>
        <v>0</v>
      </c>
      <c r="S180" s="19">
        <f t="shared" si="82"/>
        <v>0</v>
      </c>
      <c r="T180" s="19">
        <f t="shared" si="82"/>
        <v>0</v>
      </c>
      <c r="U180" s="19">
        <f t="shared" si="82"/>
        <v>0</v>
      </c>
      <c r="V180" s="19">
        <f t="shared" si="82"/>
        <v>0</v>
      </c>
      <c r="W180" s="19">
        <f t="shared" si="82"/>
        <v>0</v>
      </c>
      <c r="X180" s="19">
        <f t="shared" si="82"/>
        <v>0</v>
      </c>
      <c r="Y180" s="19">
        <f t="shared" si="82"/>
        <v>0</v>
      </c>
      <c r="Z180" s="19">
        <f t="shared" si="82"/>
        <v>0.32</v>
      </c>
      <c r="AA180" s="19">
        <f t="shared" si="82"/>
        <v>0.42</v>
      </c>
      <c r="AB180" s="19">
        <f t="shared" si="82"/>
        <v>0.56000000000000005</v>
      </c>
      <c r="AC180" s="19">
        <f t="shared" si="82"/>
        <v>0.75</v>
      </c>
      <c r="AD180" s="19">
        <f t="shared" si="82"/>
        <v>0.56000000000000005</v>
      </c>
      <c r="AE180" s="19">
        <f t="shared" si="82"/>
        <v>0.42</v>
      </c>
      <c r="AF180" s="19">
        <f t="shared" si="82"/>
        <v>0.42</v>
      </c>
      <c r="AG180" s="19">
        <f t="shared" si="82"/>
        <v>0.56000000000000005</v>
      </c>
      <c r="AH180" s="19">
        <f t="shared" si="82"/>
        <v>0.75</v>
      </c>
      <c r="AI180" s="19">
        <f t="shared" si="82"/>
        <v>1</v>
      </c>
      <c r="AJ180" s="19">
        <f t="shared" si="82"/>
        <v>0.56000000000000005</v>
      </c>
      <c r="AK180" s="19">
        <f t="shared" si="82"/>
        <v>0.32</v>
      </c>
      <c r="AL180" s="19">
        <f t="shared" si="82"/>
        <v>0.42</v>
      </c>
      <c r="AM180" s="19">
        <f t="shared" si="82"/>
        <v>0.56000000000000005</v>
      </c>
      <c r="AN180" s="19">
        <f t="shared" si="82"/>
        <v>0.24</v>
      </c>
      <c r="AO180" s="19">
        <f t="shared" si="82"/>
        <v>0.32</v>
      </c>
      <c r="AP180" s="19">
        <f t="shared" si="82"/>
        <v>0.42</v>
      </c>
      <c r="AQ180" s="19">
        <f t="shared" si="82"/>
        <v>0.56000000000000005</v>
      </c>
      <c r="AR180" s="19">
        <f t="shared" si="82"/>
        <v>0.42</v>
      </c>
      <c r="AS180" s="19">
        <f t="shared" si="82"/>
        <v>0.32</v>
      </c>
      <c r="AT180" s="19">
        <f t="shared" si="82"/>
        <v>0.24</v>
      </c>
      <c r="AU180" s="7"/>
      <c r="AV180" s="7"/>
    </row>
    <row r="181" spans="1:48" ht="12.75">
      <c r="A181" s="7" t="s">
        <v>36</v>
      </c>
      <c r="B181" s="19">
        <f t="shared" ref="B181:AT181" si="83">ROUND(POWER(3/4,B117),2)</f>
        <v>0</v>
      </c>
      <c r="C181" s="19">
        <f t="shared" si="83"/>
        <v>0</v>
      </c>
      <c r="D181" s="19">
        <f t="shared" si="83"/>
        <v>0</v>
      </c>
      <c r="E181" s="19">
        <f t="shared" si="83"/>
        <v>0</v>
      </c>
      <c r="F181" s="19">
        <f t="shared" si="83"/>
        <v>0</v>
      </c>
      <c r="G181" s="19">
        <f t="shared" si="83"/>
        <v>0</v>
      </c>
      <c r="H181" s="19">
        <f t="shared" si="83"/>
        <v>0</v>
      </c>
      <c r="I181" s="19">
        <f t="shared" si="83"/>
        <v>0</v>
      </c>
      <c r="J181" s="19">
        <f t="shared" si="83"/>
        <v>0</v>
      </c>
      <c r="K181" s="19">
        <f t="shared" si="83"/>
        <v>0</v>
      </c>
      <c r="L181" s="19">
        <f t="shared" si="83"/>
        <v>0</v>
      </c>
      <c r="M181" s="19">
        <f t="shared" si="83"/>
        <v>0</v>
      </c>
      <c r="N181" s="19">
        <f t="shared" si="83"/>
        <v>0</v>
      </c>
      <c r="O181" s="19">
        <f t="shared" si="83"/>
        <v>0</v>
      </c>
      <c r="P181" s="19">
        <f t="shared" si="83"/>
        <v>0</v>
      </c>
      <c r="Q181" s="19">
        <f t="shared" si="83"/>
        <v>0</v>
      </c>
      <c r="R181" s="19">
        <f t="shared" si="83"/>
        <v>0</v>
      </c>
      <c r="S181" s="19">
        <f t="shared" si="83"/>
        <v>0</v>
      </c>
      <c r="T181" s="19">
        <f t="shared" si="83"/>
        <v>0</v>
      </c>
      <c r="U181" s="19">
        <f t="shared" si="83"/>
        <v>0</v>
      </c>
      <c r="V181" s="19">
        <f t="shared" si="83"/>
        <v>0</v>
      </c>
      <c r="W181" s="19">
        <f t="shared" si="83"/>
        <v>0</v>
      </c>
      <c r="X181" s="19">
        <f t="shared" si="83"/>
        <v>0</v>
      </c>
      <c r="Y181" s="19">
        <f t="shared" si="83"/>
        <v>0</v>
      </c>
      <c r="Z181" s="19">
        <f t="shared" si="83"/>
        <v>0.18</v>
      </c>
      <c r="AA181" s="19">
        <f t="shared" si="83"/>
        <v>0.24</v>
      </c>
      <c r="AB181" s="19">
        <f t="shared" si="83"/>
        <v>0.32</v>
      </c>
      <c r="AC181" s="19">
        <f t="shared" si="83"/>
        <v>0.42</v>
      </c>
      <c r="AD181" s="19">
        <f t="shared" si="83"/>
        <v>0.56000000000000005</v>
      </c>
      <c r="AE181" s="19">
        <f t="shared" si="83"/>
        <v>0.75</v>
      </c>
      <c r="AF181" s="19">
        <f t="shared" si="83"/>
        <v>0.24</v>
      </c>
      <c r="AG181" s="19">
        <f t="shared" si="83"/>
        <v>0.32</v>
      </c>
      <c r="AH181" s="19">
        <f t="shared" si="83"/>
        <v>0.42</v>
      </c>
      <c r="AI181" s="19">
        <f t="shared" si="83"/>
        <v>0.56000000000000005</v>
      </c>
      <c r="AJ181" s="19">
        <f t="shared" si="83"/>
        <v>1</v>
      </c>
      <c r="AK181" s="19">
        <f t="shared" si="83"/>
        <v>0.24</v>
      </c>
      <c r="AL181" s="19">
        <f t="shared" si="83"/>
        <v>0.32</v>
      </c>
      <c r="AM181" s="19">
        <f t="shared" si="83"/>
        <v>0.42</v>
      </c>
      <c r="AN181" s="19">
        <f t="shared" si="83"/>
        <v>0.1</v>
      </c>
      <c r="AO181" s="19">
        <f t="shared" si="83"/>
        <v>0.13</v>
      </c>
      <c r="AP181" s="19">
        <f t="shared" si="83"/>
        <v>0.18</v>
      </c>
      <c r="AQ181" s="19">
        <f t="shared" si="83"/>
        <v>0.24</v>
      </c>
      <c r="AR181" s="19">
        <f t="shared" si="83"/>
        <v>0.32</v>
      </c>
      <c r="AS181" s="19">
        <f t="shared" si="83"/>
        <v>0.42</v>
      </c>
      <c r="AT181" s="19">
        <f t="shared" si="83"/>
        <v>0.32</v>
      </c>
      <c r="AU181" s="7"/>
      <c r="AV181" s="7"/>
    </row>
    <row r="182" spans="1:48" ht="12.75">
      <c r="A182" s="7" t="s">
        <v>37</v>
      </c>
      <c r="B182" s="19">
        <f t="shared" ref="B182:AT182" si="84">ROUND(POWER(3/4,B118),2)</f>
        <v>0</v>
      </c>
      <c r="C182" s="19">
        <f t="shared" si="84"/>
        <v>0</v>
      </c>
      <c r="D182" s="19">
        <f t="shared" si="84"/>
        <v>0</v>
      </c>
      <c r="E182" s="19">
        <f t="shared" si="84"/>
        <v>0</v>
      </c>
      <c r="F182" s="19">
        <f t="shared" si="84"/>
        <v>0</v>
      </c>
      <c r="G182" s="19">
        <f t="shared" si="84"/>
        <v>0</v>
      </c>
      <c r="H182" s="19">
        <f t="shared" si="84"/>
        <v>0</v>
      </c>
      <c r="I182" s="19">
        <f t="shared" si="84"/>
        <v>0</v>
      </c>
      <c r="J182" s="19">
        <f t="shared" si="84"/>
        <v>0</v>
      </c>
      <c r="K182" s="19">
        <f t="shared" si="84"/>
        <v>0</v>
      </c>
      <c r="L182" s="19">
        <f t="shared" si="84"/>
        <v>0</v>
      </c>
      <c r="M182" s="19">
        <f t="shared" si="84"/>
        <v>0</v>
      </c>
      <c r="N182" s="19">
        <f t="shared" si="84"/>
        <v>0</v>
      </c>
      <c r="O182" s="19">
        <f t="shared" si="84"/>
        <v>0</v>
      </c>
      <c r="P182" s="19">
        <f t="shared" si="84"/>
        <v>0</v>
      </c>
      <c r="Q182" s="19">
        <f t="shared" si="84"/>
        <v>0</v>
      </c>
      <c r="R182" s="19">
        <f t="shared" si="84"/>
        <v>0</v>
      </c>
      <c r="S182" s="19">
        <f t="shared" si="84"/>
        <v>0</v>
      </c>
      <c r="T182" s="19">
        <f t="shared" si="84"/>
        <v>0</v>
      </c>
      <c r="U182" s="19">
        <f t="shared" si="84"/>
        <v>0</v>
      </c>
      <c r="V182" s="19">
        <f t="shared" si="84"/>
        <v>0</v>
      </c>
      <c r="W182" s="19">
        <f t="shared" si="84"/>
        <v>0</v>
      </c>
      <c r="X182" s="19">
        <f t="shared" si="84"/>
        <v>0</v>
      </c>
      <c r="Y182" s="19">
        <f t="shared" si="84"/>
        <v>0</v>
      </c>
      <c r="Z182" s="19">
        <f t="shared" si="84"/>
        <v>0.56000000000000005</v>
      </c>
      <c r="AA182" s="19">
        <f t="shared" si="84"/>
        <v>0.42</v>
      </c>
      <c r="AB182" s="19">
        <f t="shared" si="84"/>
        <v>0.32</v>
      </c>
      <c r="AC182" s="19">
        <f t="shared" si="84"/>
        <v>0.24</v>
      </c>
      <c r="AD182" s="19">
        <f t="shared" si="84"/>
        <v>0.18</v>
      </c>
      <c r="AE182" s="19">
        <f t="shared" si="84"/>
        <v>0.13</v>
      </c>
      <c r="AF182" s="19">
        <f t="shared" si="84"/>
        <v>0.75</v>
      </c>
      <c r="AG182" s="19">
        <f t="shared" si="84"/>
        <v>0.56000000000000005</v>
      </c>
      <c r="AH182" s="19">
        <f t="shared" si="84"/>
        <v>0.42</v>
      </c>
      <c r="AI182" s="19">
        <f t="shared" si="84"/>
        <v>0.32</v>
      </c>
      <c r="AJ182" s="19">
        <f t="shared" si="84"/>
        <v>0.24</v>
      </c>
      <c r="AK182" s="19">
        <f t="shared" si="84"/>
        <v>1</v>
      </c>
      <c r="AL182" s="19">
        <f t="shared" si="84"/>
        <v>0.75</v>
      </c>
      <c r="AM182" s="19">
        <f t="shared" si="84"/>
        <v>0.56000000000000005</v>
      </c>
      <c r="AN182" s="19">
        <f t="shared" si="84"/>
        <v>0.75</v>
      </c>
      <c r="AO182" s="19">
        <f t="shared" si="84"/>
        <v>0.56000000000000005</v>
      </c>
      <c r="AP182" s="19">
        <f t="shared" si="84"/>
        <v>0.42</v>
      </c>
      <c r="AQ182" s="19">
        <f t="shared" si="84"/>
        <v>0.32</v>
      </c>
      <c r="AR182" s="19">
        <f t="shared" si="84"/>
        <v>0.24</v>
      </c>
      <c r="AS182" s="19">
        <f t="shared" si="84"/>
        <v>0.18</v>
      </c>
      <c r="AT182" s="19">
        <f t="shared" si="84"/>
        <v>0.13</v>
      </c>
      <c r="AU182" s="7"/>
      <c r="AV182" s="7"/>
    </row>
    <row r="183" spans="1:48" ht="12.75">
      <c r="A183" s="7" t="s">
        <v>38</v>
      </c>
      <c r="B183" s="19">
        <f t="shared" ref="B183:AT183" si="85">ROUND(POWER(3/4,B119),2)</f>
        <v>0</v>
      </c>
      <c r="C183" s="19">
        <f t="shared" si="85"/>
        <v>0</v>
      </c>
      <c r="D183" s="19">
        <f t="shared" si="85"/>
        <v>0</v>
      </c>
      <c r="E183" s="19">
        <f t="shared" si="85"/>
        <v>0</v>
      </c>
      <c r="F183" s="19">
        <f t="shared" si="85"/>
        <v>0</v>
      </c>
      <c r="G183" s="19">
        <f t="shared" si="85"/>
        <v>0</v>
      </c>
      <c r="H183" s="19">
        <f t="shared" si="85"/>
        <v>0</v>
      </c>
      <c r="I183" s="19">
        <f t="shared" si="85"/>
        <v>0</v>
      </c>
      <c r="J183" s="19">
        <f t="shared" si="85"/>
        <v>0</v>
      </c>
      <c r="K183" s="19">
        <f t="shared" si="85"/>
        <v>0</v>
      </c>
      <c r="L183" s="19">
        <f t="shared" si="85"/>
        <v>0</v>
      </c>
      <c r="M183" s="19">
        <f t="shared" si="85"/>
        <v>0</v>
      </c>
      <c r="N183" s="19">
        <f t="shared" si="85"/>
        <v>0</v>
      </c>
      <c r="O183" s="19">
        <f t="shared" si="85"/>
        <v>0</v>
      </c>
      <c r="P183" s="19">
        <f t="shared" si="85"/>
        <v>0</v>
      </c>
      <c r="Q183" s="19">
        <f t="shared" si="85"/>
        <v>0</v>
      </c>
      <c r="R183" s="19">
        <f t="shared" si="85"/>
        <v>0</v>
      </c>
      <c r="S183" s="19">
        <f t="shared" si="85"/>
        <v>0</v>
      </c>
      <c r="T183" s="19">
        <f t="shared" si="85"/>
        <v>0</v>
      </c>
      <c r="U183" s="19">
        <f t="shared" si="85"/>
        <v>0</v>
      </c>
      <c r="V183" s="19">
        <f t="shared" si="85"/>
        <v>0</v>
      </c>
      <c r="W183" s="19">
        <f t="shared" si="85"/>
        <v>0</v>
      </c>
      <c r="X183" s="19">
        <f t="shared" si="85"/>
        <v>0</v>
      </c>
      <c r="Y183" s="19">
        <f t="shared" si="85"/>
        <v>0</v>
      </c>
      <c r="Z183" s="19">
        <f t="shared" si="85"/>
        <v>0.42</v>
      </c>
      <c r="AA183" s="19">
        <f t="shared" si="85"/>
        <v>0.56000000000000005</v>
      </c>
      <c r="AB183" s="19">
        <f t="shared" si="85"/>
        <v>0.42</v>
      </c>
      <c r="AC183" s="19">
        <f t="shared" si="85"/>
        <v>0.32</v>
      </c>
      <c r="AD183" s="19">
        <f t="shared" si="85"/>
        <v>0.24</v>
      </c>
      <c r="AE183" s="19">
        <f t="shared" si="85"/>
        <v>0.18</v>
      </c>
      <c r="AF183" s="19">
        <f t="shared" si="85"/>
        <v>0.56000000000000005</v>
      </c>
      <c r="AG183" s="19">
        <f t="shared" si="85"/>
        <v>0.75</v>
      </c>
      <c r="AH183" s="19">
        <f t="shared" si="85"/>
        <v>0.56000000000000005</v>
      </c>
      <c r="AI183" s="19">
        <f t="shared" si="85"/>
        <v>0.42</v>
      </c>
      <c r="AJ183" s="19">
        <f t="shared" si="85"/>
        <v>0.32</v>
      </c>
      <c r="AK183" s="19">
        <f t="shared" si="85"/>
        <v>0.75</v>
      </c>
      <c r="AL183" s="19">
        <f t="shared" si="85"/>
        <v>1</v>
      </c>
      <c r="AM183" s="19">
        <f t="shared" si="85"/>
        <v>0.75</v>
      </c>
      <c r="AN183" s="19">
        <f t="shared" si="85"/>
        <v>0.56000000000000005</v>
      </c>
      <c r="AO183" s="19">
        <f t="shared" si="85"/>
        <v>0.75</v>
      </c>
      <c r="AP183" s="19">
        <f t="shared" si="85"/>
        <v>0.56000000000000005</v>
      </c>
      <c r="AQ183" s="19">
        <f t="shared" si="85"/>
        <v>0.42</v>
      </c>
      <c r="AR183" s="19">
        <f t="shared" si="85"/>
        <v>0.32</v>
      </c>
      <c r="AS183" s="19">
        <f t="shared" si="85"/>
        <v>0.24</v>
      </c>
      <c r="AT183" s="19">
        <f t="shared" si="85"/>
        <v>0.18</v>
      </c>
      <c r="AU183" s="7"/>
      <c r="AV183" s="7"/>
    </row>
    <row r="184" spans="1:48" ht="12.75">
      <c r="A184" s="7" t="s">
        <v>39</v>
      </c>
      <c r="B184" s="19">
        <f t="shared" ref="B184:AT184" si="86">ROUND(POWER(3/4,B120),2)</f>
        <v>0</v>
      </c>
      <c r="C184" s="19">
        <f t="shared" si="86"/>
        <v>0</v>
      </c>
      <c r="D184" s="19">
        <f t="shared" si="86"/>
        <v>0</v>
      </c>
      <c r="E184" s="19">
        <f t="shared" si="86"/>
        <v>0</v>
      </c>
      <c r="F184" s="19">
        <f t="shared" si="86"/>
        <v>0</v>
      </c>
      <c r="G184" s="19">
        <f t="shared" si="86"/>
        <v>0</v>
      </c>
      <c r="H184" s="19">
        <f t="shared" si="86"/>
        <v>0</v>
      </c>
      <c r="I184" s="19">
        <f t="shared" si="86"/>
        <v>0</v>
      </c>
      <c r="J184" s="19">
        <f t="shared" si="86"/>
        <v>0</v>
      </c>
      <c r="K184" s="19">
        <f t="shared" si="86"/>
        <v>0</v>
      </c>
      <c r="L184" s="19">
        <f t="shared" si="86"/>
        <v>0</v>
      </c>
      <c r="M184" s="19">
        <f t="shared" si="86"/>
        <v>0</v>
      </c>
      <c r="N184" s="19">
        <f t="shared" si="86"/>
        <v>0</v>
      </c>
      <c r="O184" s="19">
        <f t="shared" si="86"/>
        <v>0</v>
      </c>
      <c r="P184" s="19">
        <f t="shared" si="86"/>
        <v>0</v>
      </c>
      <c r="Q184" s="19">
        <f t="shared" si="86"/>
        <v>0</v>
      </c>
      <c r="R184" s="19">
        <f t="shared" si="86"/>
        <v>0</v>
      </c>
      <c r="S184" s="19">
        <f t="shared" si="86"/>
        <v>0</v>
      </c>
      <c r="T184" s="19">
        <f t="shared" si="86"/>
        <v>0</v>
      </c>
      <c r="U184" s="19">
        <f t="shared" si="86"/>
        <v>0</v>
      </c>
      <c r="V184" s="19">
        <f t="shared" si="86"/>
        <v>0</v>
      </c>
      <c r="W184" s="19">
        <f t="shared" si="86"/>
        <v>0</v>
      </c>
      <c r="X184" s="19">
        <f t="shared" si="86"/>
        <v>0</v>
      </c>
      <c r="Y184" s="19">
        <f t="shared" si="86"/>
        <v>0</v>
      </c>
      <c r="Z184" s="19">
        <f t="shared" si="86"/>
        <v>0.32</v>
      </c>
      <c r="AA184" s="19">
        <f t="shared" si="86"/>
        <v>0.42</v>
      </c>
      <c r="AB184" s="19">
        <f t="shared" si="86"/>
        <v>0.56000000000000005</v>
      </c>
      <c r="AC184" s="19">
        <f t="shared" si="86"/>
        <v>0.42</v>
      </c>
      <c r="AD184" s="19">
        <f t="shared" si="86"/>
        <v>0.32</v>
      </c>
      <c r="AE184" s="19">
        <f t="shared" si="86"/>
        <v>0.24</v>
      </c>
      <c r="AF184" s="19">
        <f t="shared" si="86"/>
        <v>0.42</v>
      </c>
      <c r="AG184" s="19">
        <f t="shared" si="86"/>
        <v>0.56000000000000005</v>
      </c>
      <c r="AH184" s="19">
        <f t="shared" si="86"/>
        <v>0.75</v>
      </c>
      <c r="AI184" s="19">
        <f t="shared" si="86"/>
        <v>0.56000000000000005</v>
      </c>
      <c r="AJ184" s="19">
        <f t="shared" si="86"/>
        <v>0.42</v>
      </c>
      <c r="AK184" s="19">
        <f t="shared" si="86"/>
        <v>0.56000000000000005</v>
      </c>
      <c r="AL184" s="19">
        <f t="shared" si="86"/>
        <v>0.75</v>
      </c>
      <c r="AM184" s="19">
        <f t="shared" si="86"/>
        <v>1</v>
      </c>
      <c r="AN184" s="19">
        <f t="shared" si="86"/>
        <v>0.42</v>
      </c>
      <c r="AO184" s="19">
        <f t="shared" si="86"/>
        <v>0.56000000000000005</v>
      </c>
      <c r="AP184" s="19">
        <f t="shared" si="86"/>
        <v>0.75</v>
      </c>
      <c r="AQ184" s="19">
        <f t="shared" si="86"/>
        <v>0.56000000000000005</v>
      </c>
      <c r="AR184" s="19">
        <f t="shared" si="86"/>
        <v>0.42</v>
      </c>
      <c r="AS184" s="19">
        <f t="shared" si="86"/>
        <v>0.32</v>
      </c>
      <c r="AT184" s="19">
        <f t="shared" si="86"/>
        <v>0.24</v>
      </c>
      <c r="AU184" s="7"/>
      <c r="AV184" s="7"/>
    </row>
    <row r="185" spans="1:48" ht="12.75">
      <c r="A185" s="7" t="s">
        <v>40</v>
      </c>
      <c r="B185" s="19">
        <f t="shared" ref="B185:AT185" si="87">ROUND(POWER(3/4,B121),2)</f>
        <v>0</v>
      </c>
      <c r="C185" s="19">
        <f t="shared" si="87"/>
        <v>0</v>
      </c>
      <c r="D185" s="19">
        <f t="shared" si="87"/>
        <v>0</v>
      </c>
      <c r="E185" s="19">
        <f t="shared" si="87"/>
        <v>0</v>
      </c>
      <c r="F185" s="19">
        <f t="shared" si="87"/>
        <v>0</v>
      </c>
      <c r="G185" s="19">
        <f t="shared" si="87"/>
        <v>0</v>
      </c>
      <c r="H185" s="19">
        <f t="shared" si="87"/>
        <v>0</v>
      </c>
      <c r="I185" s="19">
        <f t="shared" si="87"/>
        <v>0</v>
      </c>
      <c r="J185" s="19">
        <f t="shared" si="87"/>
        <v>0</v>
      </c>
      <c r="K185" s="19">
        <f t="shared" si="87"/>
        <v>0</v>
      </c>
      <c r="L185" s="19">
        <f t="shared" si="87"/>
        <v>0</v>
      </c>
      <c r="M185" s="19">
        <f t="shared" si="87"/>
        <v>0</v>
      </c>
      <c r="N185" s="19">
        <f t="shared" si="87"/>
        <v>0</v>
      </c>
      <c r="O185" s="19">
        <f t="shared" si="87"/>
        <v>0</v>
      </c>
      <c r="P185" s="19">
        <f t="shared" si="87"/>
        <v>0</v>
      </c>
      <c r="Q185" s="19">
        <f t="shared" si="87"/>
        <v>0</v>
      </c>
      <c r="R185" s="19">
        <f t="shared" si="87"/>
        <v>0</v>
      </c>
      <c r="S185" s="19">
        <f t="shared" si="87"/>
        <v>0</v>
      </c>
      <c r="T185" s="19">
        <f t="shared" si="87"/>
        <v>0</v>
      </c>
      <c r="U185" s="19">
        <f t="shared" si="87"/>
        <v>0</v>
      </c>
      <c r="V185" s="19">
        <f t="shared" si="87"/>
        <v>0</v>
      </c>
      <c r="W185" s="19">
        <f t="shared" si="87"/>
        <v>0</v>
      </c>
      <c r="X185" s="19">
        <f t="shared" si="87"/>
        <v>0</v>
      </c>
      <c r="Y185" s="19">
        <f t="shared" si="87"/>
        <v>0</v>
      </c>
      <c r="Z185" s="19">
        <f t="shared" si="87"/>
        <v>0.42</v>
      </c>
      <c r="AA185" s="19">
        <f t="shared" si="87"/>
        <v>0.32</v>
      </c>
      <c r="AB185" s="19">
        <f t="shared" si="87"/>
        <v>0.24</v>
      </c>
      <c r="AC185" s="19">
        <f t="shared" si="87"/>
        <v>0.18</v>
      </c>
      <c r="AD185" s="19">
        <f t="shared" si="87"/>
        <v>0.13</v>
      </c>
      <c r="AE185" s="19">
        <f t="shared" si="87"/>
        <v>0.1</v>
      </c>
      <c r="AF185" s="19">
        <f t="shared" si="87"/>
        <v>0.56000000000000005</v>
      </c>
      <c r="AG185" s="19">
        <f t="shared" si="87"/>
        <v>0.42</v>
      </c>
      <c r="AH185" s="19">
        <f t="shared" si="87"/>
        <v>0.32</v>
      </c>
      <c r="AI185" s="19">
        <f t="shared" si="87"/>
        <v>0.24</v>
      </c>
      <c r="AJ185" s="19">
        <f t="shared" si="87"/>
        <v>0.1</v>
      </c>
      <c r="AK185" s="19">
        <f t="shared" si="87"/>
        <v>0.75</v>
      </c>
      <c r="AL185" s="19">
        <f t="shared" si="87"/>
        <v>0.56000000000000005</v>
      </c>
      <c r="AM185" s="19">
        <f t="shared" si="87"/>
        <v>0.42</v>
      </c>
      <c r="AN185" s="19">
        <f t="shared" si="87"/>
        <v>1</v>
      </c>
      <c r="AO185" s="19">
        <f t="shared" si="87"/>
        <v>0.75</v>
      </c>
      <c r="AP185" s="19">
        <f t="shared" si="87"/>
        <v>0.56000000000000005</v>
      </c>
      <c r="AQ185" s="19">
        <f t="shared" si="87"/>
        <v>0.42</v>
      </c>
      <c r="AR185" s="19">
        <f t="shared" si="87"/>
        <v>0.32</v>
      </c>
      <c r="AS185" s="19">
        <f t="shared" si="87"/>
        <v>0.24</v>
      </c>
      <c r="AT185" s="19">
        <f t="shared" si="87"/>
        <v>0.18</v>
      </c>
      <c r="AU185" s="7"/>
      <c r="AV185" s="7"/>
    </row>
    <row r="186" spans="1:48" ht="12.75">
      <c r="A186" s="7" t="s">
        <v>41</v>
      </c>
      <c r="B186" s="19">
        <f t="shared" ref="B186:AT186" si="88">ROUND(POWER(3/4,B122),2)</f>
        <v>0</v>
      </c>
      <c r="C186" s="19">
        <f t="shared" si="88"/>
        <v>0</v>
      </c>
      <c r="D186" s="19">
        <f t="shared" si="88"/>
        <v>0</v>
      </c>
      <c r="E186" s="19">
        <f t="shared" si="88"/>
        <v>0</v>
      </c>
      <c r="F186" s="19">
        <f t="shared" si="88"/>
        <v>0</v>
      </c>
      <c r="G186" s="19">
        <f t="shared" si="88"/>
        <v>0</v>
      </c>
      <c r="H186" s="19">
        <f t="shared" si="88"/>
        <v>0</v>
      </c>
      <c r="I186" s="19">
        <f t="shared" si="88"/>
        <v>0</v>
      </c>
      <c r="J186" s="19">
        <f t="shared" si="88"/>
        <v>0</v>
      </c>
      <c r="K186" s="19">
        <f t="shared" si="88"/>
        <v>0</v>
      </c>
      <c r="L186" s="19">
        <f t="shared" si="88"/>
        <v>0</v>
      </c>
      <c r="M186" s="19">
        <f t="shared" si="88"/>
        <v>0</v>
      </c>
      <c r="N186" s="19">
        <f t="shared" si="88"/>
        <v>0</v>
      </c>
      <c r="O186" s="19">
        <f t="shared" si="88"/>
        <v>0</v>
      </c>
      <c r="P186" s="19">
        <f t="shared" si="88"/>
        <v>0</v>
      </c>
      <c r="Q186" s="19">
        <f t="shared" si="88"/>
        <v>0</v>
      </c>
      <c r="R186" s="19">
        <f t="shared" si="88"/>
        <v>0</v>
      </c>
      <c r="S186" s="19">
        <f t="shared" si="88"/>
        <v>0</v>
      </c>
      <c r="T186" s="19">
        <f t="shared" si="88"/>
        <v>0</v>
      </c>
      <c r="U186" s="19">
        <f t="shared" si="88"/>
        <v>0</v>
      </c>
      <c r="V186" s="19">
        <f t="shared" si="88"/>
        <v>0</v>
      </c>
      <c r="W186" s="19">
        <f t="shared" si="88"/>
        <v>0</v>
      </c>
      <c r="X186" s="19">
        <f t="shared" si="88"/>
        <v>0</v>
      </c>
      <c r="Y186" s="19">
        <f t="shared" si="88"/>
        <v>0</v>
      </c>
      <c r="Z186" s="19">
        <f t="shared" si="88"/>
        <v>0.32</v>
      </c>
      <c r="AA186" s="19">
        <f t="shared" si="88"/>
        <v>0.42</v>
      </c>
      <c r="AB186" s="19">
        <f t="shared" si="88"/>
        <v>0.32</v>
      </c>
      <c r="AC186" s="19">
        <f t="shared" si="88"/>
        <v>0.24</v>
      </c>
      <c r="AD186" s="19">
        <f t="shared" si="88"/>
        <v>0.18</v>
      </c>
      <c r="AE186" s="19">
        <f t="shared" si="88"/>
        <v>0.13</v>
      </c>
      <c r="AF186" s="19">
        <f t="shared" si="88"/>
        <v>0.42</v>
      </c>
      <c r="AG186" s="19">
        <f t="shared" si="88"/>
        <v>0.56000000000000005</v>
      </c>
      <c r="AH186" s="19">
        <f t="shared" si="88"/>
        <v>0.42</v>
      </c>
      <c r="AI186" s="19">
        <f t="shared" si="88"/>
        <v>0.32</v>
      </c>
      <c r="AJ186" s="19">
        <f t="shared" si="88"/>
        <v>0.13</v>
      </c>
      <c r="AK186" s="19">
        <f t="shared" si="88"/>
        <v>0.56000000000000005</v>
      </c>
      <c r="AL186" s="19">
        <f t="shared" si="88"/>
        <v>0.75</v>
      </c>
      <c r="AM186" s="19">
        <f t="shared" si="88"/>
        <v>0.56000000000000005</v>
      </c>
      <c r="AN186" s="19">
        <f t="shared" si="88"/>
        <v>0.75</v>
      </c>
      <c r="AO186" s="19">
        <f t="shared" si="88"/>
        <v>1</v>
      </c>
      <c r="AP186" s="19">
        <f t="shared" si="88"/>
        <v>0.75</v>
      </c>
      <c r="AQ186" s="19">
        <f t="shared" si="88"/>
        <v>0.56000000000000005</v>
      </c>
      <c r="AR186" s="19">
        <f t="shared" si="88"/>
        <v>0.42</v>
      </c>
      <c r="AS186" s="19">
        <f t="shared" si="88"/>
        <v>0.32</v>
      </c>
      <c r="AT186" s="19">
        <f t="shared" si="88"/>
        <v>0.24</v>
      </c>
      <c r="AU186" s="7"/>
      <c r="AV186" s="7"/>
    </row>
    <row r="187" spans="1:48" ht="12.75">
      <c r="A187" s="7" t="s">
        <v>42</v>
      </c>
      <c r="B187" s="19">
        <f t="shared" ref="B187:AT187" si="89">ROUND(POWER(3/4,B123),2)</f>
        <v>0</v>
      </c>
      <c r="C187" s="19">
        <f t="shared" si="89"/>
        <v>0</v>
      </c>
      <c r="D187" s="19">
        <f t="shared" si="89"/>
        <v>0</v>
      </c>
      <c r="E187" s="19">
        <f t="shared" si="89"/>
        <v>0</v>
      </c>
      <c r="F187" s="19">
        <f t="shared" si="89"/>
        <v>0</v>
      </c>
      <c r="G187" s="19">
        <f t="shared" si="89"/>
        <v>0</v>
      </c>
      <c r="H187" s="19">
        <f t="shared" si="89"/>
        <v>0</v>
      </c>
      <c r="I187" s="19">
        <f t="shared" si="89"/>
        <v>0</v>
      </c>
      <c r="J187" s="19">
        <f t="shared" si="89"/>
        <v>0</v>
      </c>
      <c r="K187" s="19">
        <f t="shared" si="89"/>
        <v>0</v>
      </c>
      <c r="L187" s="19">
        <f t="shared" si="89"/>
        <v>0</v>
      </c>
      <c r="M187" s="19">
        <f t="shared" si="89"/>
        <v>0</v>
      </c>
      <c r="N187" s="19">
        <f t="shared" si="89"/>
        <v>0</v>
      </c>
      <c r="O187" s="19">
        <f t="shared" si="89"/>
        <v>0</v>
      </c>
      <c r="P187" s="19">
        <f t="shared" si="89"/>
        <v>0</v>
      </c>
      <c r="Q187" s="19">
        <f t="shared" si="89"/>
        <v>0</v>
      </c>
      <c r="R187" s="19">
        <f t="shared" si="89"/>
        <v>0</v>
      </c>
      <c r="S187" s="19">
        <f t="shared" si="89"/>
        <v>0</v>
      </c>
      <c r="T187" s="19">
        <f t="shared" si="89"/>
        <v>0</v>
      </c>
      <c r="U187" s="19">
        <f t="shared" si="89"/>
        <v>0</v>
      </c>
      <c r="V187" s="19">
        <f t="shared" si="89"/>
        <v>0</v>
      </c>
      <c r="W187" s="19">
        <f t="shared" si="89"/>
        <v>0</v>
      </c>
      <c r="X187" s="19">
        <f t="shared" si="89"/>
        <v>0</v>
      </c>
      <c r="Y187" s="19">
        <f t="shared" si="89"/>
        <v>0</v>
      </c>
      <c r="Z187" s="19">
        <f t="shared" si="89"/>
        <v>0.24</v>
      </c>
      <c r="AA187" s="19">
        <f t="shared" si="89"/>
        <v>0.32</v>
      </c>
      <c r="AB187" s="19">
        <f t="shared" si="89"/>
        <v>0.42</v>
      </c>
      <c r="AC187" s="19">
        <f t="shared" si="89"/>
        <v>0.32</v>
      </c>
      <c r="AD187" s="19">
        <f t="shared" si="89"/>
        <v>0.24</v>
      </c>
      <c r="AE187" s="19">
        <f t="shared" si="89"/>
        <v>0.18</v>
      </c>
      <c r="AF187" s="19">
        <f t="shared" si="89"/>
        <v>0.32</v>
      </c>
      <c r="AG187" s="19">
        <f t="shared" si="89"/>
        <v>0.42</v>
      </c>
      <c r="AH187" s="19">
        <f t="shared" si="89"/>
        <v>0.56000000000000005</v>
      </c>
      <c r="AI187" s="19">
        <f t="shared" si="89"/>
        <v>0.42</v>
      </c>
      <c r="AJ187" s="19">
        <f t="shared" si="89"/>
        <v>0.18</v>
      </c>
      <c r="AK187" s="19">
        <f t="shared" si="89"/>
        <v>0.42</v>
      </c>
      <c r="AL187" s="19">
        <f t="shared" si="89"/>
        <v>0.56000000000000005</v>
      </c>
      <c r="AM187" s="19">
        <f t="shared" si="89"/>
        <v>0.75</v>
      </c>
      <c r="AN187" s="19">
        <f t="shared" si="89"/>
        <v>0.56000000000000005</v>
      </c>
      <c r="AO187" s="19">
        <f t="shared" si="89"/>
        <v>0.75</v>
      </c>
      <c r="AP187" s="19">
        <f t="shared" si="89"/>
        <v>1</v>
      </c>
      <c r="AQ187" s="19">
        <f t="shared" si="89"/>
        <v>0.75</v>
      </c>
      <c r="AR187" s="19">
        <f t="shared" si="89"/>
        <v>0.56000000000000005</v>
      </c>
      <c r="AS187" s="19">
        <f t="shared" si="89"/>
        <v>0.42</v>
      </c>
      <c r="AT187" s="19">
        <f t="shared" si="89"/>
        <v>0.32</v>
      </c>
      <c r="AU187" s="7"/>
      <c r="AV187" s="7"/>
    </row>
    <row r="188" spans="1:48" ht="12.75">
      <c r="A188" s="7" t="s">
        <v>43</v>
      </c>
      <c r="B188" s="19">
        <f t="shared" ref="B188:AT188" si="90">ROUND(POWER(3/4,B124),2)</f>
        <v>0</v>
      </c>
      <c r="C188" s="19">
        <f t="shared" si="90"/>
        <v>0</v>
      </c>
      <c r="D188" s="19">
        <f t="shared" si="90"/>
        <v>0</v>
      </c>
      <c r="E188" s="19">
        <f t="shared" si="90"/>
        <v>0</v>
      </c>
      <c r="F188" s="19">
        <f t="shared" si="90"/>
        <v>0</v>
      </c>
      <c r="G188" s="19">
        <f t="shared" si="90"/>
        <v>0</v>
      </c>
      <c r="H188" s="19">
        <f t="shared" si="90"/>
        <v>0</v>
      </c>
      <c r="I188" s="19">
        <f t="shared" si="90"/>
        <v>0</v>
      </c>
      <c r="J188" s="19">
        <f t="shared" si="90"/>
        <v>0</v>
      </c>
      <c r="K188" s="19">
        <f t="shared" si="90"/>
        <v>0</v>
      </c>
      <c r="L188" s="19">
        <f t="shared" si="90"/>
        <v>0</v>
      </c>
      <c r="M188" s="19">
        <f t="shared" si="90"/>
        <v>0</v>
      </c>
      <c r="N188" s="19">
        <f t="shared" si="90"/>
        <v>0</v>
      </c>
      <c r="O188" s="19">
        <f t="shared" si="90"/>
        <v>0</v>
      </c>
      <c r="P188" s="19">
        <f t="shared" si="90"/>
        <v>0</v>
      </c>
      <c r="Q188" s="19">
        <f t="shared" si="90"/>
        <v>0</v>
      </c>
      <c r="R188" s="19">
        <f t="shared" si="90"/>
        <v>0</v>
      </c>
      <c r="S188" s="19">
        <f t="shared" si="90"/>
        <v>0</v>
      </c>
      <c r="T188" s="19">
        <f t="shared" si="90"/>
        <v>0</v>
      </c>
      <c r="U188" s="19">
        <f t="shared" si="90"/>
        <v>0</v>
      </c>
      <c r="V188" s="19">
        <f t="shared" si="90"/>
        <v>0</v>
      </c>
      <c r="W188" s="19">
        <f t="shared" si="90"/>
        <v>0</v>
      </c>
      <c r="X188" s="19">
        <f t="shared" si="90"/>
        <v>0</v>
      </c>
      <c r="Y188" s="19">
        <f t="shared" si="90"/>
        <v>0</v>
      </c>
      <c r="Z188" s="19">
        <f t="shared" si="90"/>
        <v>0.18</v>
      </c>
      <c r="AA188" s="19">
        <f t="shared" si="90"/>
        <v>0.24</v>
      </c>
      <c r="AB188" s="19">
        <f t="shared" si="90"/>
        <v>0.32</v>
      </c>
      <c r="AC188" s="19">
        <f t="shared" si="90"/>
        <v>0.42</v>
      </c>
      <c r="AD188" s="19">
        <f t="shared" si="90"/>
        <v>0.32</v>
      </c>
      <c r="AE188" s="19">
        <f t="shared" si="90"/>
        <v>0.24</v>
      </c>
      <c r="AF188" s="19">
        <f t="shared" si="90"/>
        <v>0.24</v>
      </c>
      <c r="AG188" s="19">
        <f t="shared" si="90"/>
        <v>0.32</v>
      </c>
      <c r="AH188" s="19">
        <f t="shared" si="90"/>
        <v>0.42</v>
      </c>
      <c r="AI188" s="19">
        <f t="shared" si="90"/>
        <v>0.56000000000000005</v>
      </c>
      <c r="AJ188" s="19">
        <f t="shared" si="90"/>
        <v>0.24</v>
      </c>
      <c r="AK188" s="19">
        <f t="shared" si="90"/>
        <v>0.32</v>
      </c>
      <c r="AL188" s="19">
        <f t="shared" si="90"/>
        <v>0.42</v>
      </c>
      <c r="AM188" s="19">
        <f t="shared" si="90"/>
        <v>0.56000000000000005</v>
      </c>
      <c r="AN188" s="19">
        <f t="shared" si="90"/>
        <v>0.42</v>
      </c>
      <c r="AO188" s="19">
        <f t="shared" si="90"/>
        <v>0.56000000000000005</v>
      </c>
      <c r="AP188" s="19">
        <f t="shared" si="90"/>
        <v>0.75</v>
      </c>
      <c r="AQ188" s="19">
        <f t="shared" si="90"/>
        <v>1</v>
      </c>
      <c r="AR188" s="19">
        <f t="shared" si="90"/>
        <v>0.75</v>
      </c>
      <c r="AS188" s="19">
        <f t="shared" si="90"/>
        <v>0.56000000000000005</v>
      </c>
      <c r="AT188" s="19">
        <f t="shared" si="90"/>
        <v>0.42</v>
      </c>
      <c r="AU188" s="7"/>
      <c r="AV188" s="7"/>
    </row>
    <row r="189" spans="1:48" ht="12.75">
      <c r="A189" s="7" t="s">
        <v>44</v>
      </c>
      <c r="B189" s="19">
        <f t="shared" ref="B189:AT189" si="91">ROUND(POWER(3/4,B125),2)</f>
        <v>0</v>
      </c>
      <c r="C189" s="19">
        <f t="shared" si="91"/>
        <v>0</v>
      </c>
      <c r="D189" s="19">
        <f t="shared" si="91"/>
        <v>0</v>
      </c>
      <c r="E189" s="19">
        <f t="shared" si="91"/>
        <v>0</v>
      </c>
      <c r="F189" s="19">
        <f t="shared" si="91"/>
        <v>0</v>
      </c>
      <c r="G189" s="19">
        <f t="shared" si="91"/>
        <v>0</v>
      </c>
      <c r="H189" s="19">
        <f t="shared" si="91"/>
        <v>0</v>
      </c>
      <c r="I189" s="19">
        <f t="shared" si="91"/>
        <v>0</v>
      </c>
      <c r="J189" s="19">
        <f t="shared" si="91"/>
        <v>0</v>
      </c>
      <c r="K189" s="19">
        <f t="shared" si="91"/>
        <v>0</v>
      </c>
      <c r="L189" s="19">
        <f t="shared" si="91"/>
        <v>0</v>
      </c>
      <c r="M189" s="19">
        <f t="shared" si="91"/>
        <v>0</v>
      </c>
      <c r="N189" s="19">
        <f t="shared" si="91"/>
        <v>0</v>
      </c>
      <c r="O189" s="19">
        <f t="shared" si="91"/>
        <v>0</v>
      </c>
      <c r="P189" s="19">
        <f t="shared" si="91"/>
        <v>0</v>
      </c>
      <c r="Q189" s="19">
        <f t="shared" si="91"/>
        <v>0</v>
      </c>
      <c r="R189" s="19">
        <f t="shared" si="91"/>
        <v>0</v>
      </c>
      <c r="S189" s="19">
        <f t="shared" si="91"/>
        <v>0</v>
      </c>
      <c r="T189" s="19">
        <f t="shared" si="91"/>
        <v>0</v>
      </c>
      <c r="U189" s="19">
        <f t="shared" si="91"/>
        <v>0</v>
      </c>
      <c r="V189" s="19">
        <f t="shared" si="91"/>
        <v>0</v>
      </c>
      <c r="W189" s="19">
        <f t="shared" si="91"/>
        <v>0</v>
      </c>
      <c r="X189" s="19">
        <f t="shared" si="91"/>
        <v>0</v>
      </c>
      <c r="Y189" s="19">
        <f t="shared" si="91"/>
        <v>0</v>
      </c>
      <c r="Z189" s="19">
        <f t="shared" si="91"/>
        <v>0.13</v>
      </c>
      <c r="AA189" s="19">
        <f t="shared" si="91"/>
        <v>0.18</v>
      </c>
      <c r="AB189" s="19">
        <f t="shared" si="91"/>
        <v>0.24</v>
      </c>
      <c r="AC189" s="19">
        <f t="shared" si="91"/>
        <v>0.32</v>
      </c>
      <c r="AD189" s="19">
        <f t="shared" si="91"/>
        <v>0.42</v>
      </c>
      <c r="AE189" s="19">
        <f t="shared" si="91"/>
        <v>0.32</v>
      </c>
      <c r="AF189" s="19">
        <f t="shared" si="91"/>
        <v>0.18</v>
      </c>
      <c r="AG189" s="19">
        <f t="shared" si="91"/>
        <v>0.24</v>
      </c>
      <c r="AH189" s="19">
        <f t="shared" si="91"/>
        <v>0.32</v>
      </c>
      <c r="AI189" s="19">
        <f t="shared" si="91"/>
        <v>0.42</v>
      </c>
      <c r="AJ189" s="19">
        <f t="shared" si="91"/>
        <v>0.32</v>
      </c>
      <c r="AK189" s="19">
        <f t="shared" si="91"/>
        <v>0.24</v>
      </c>
      <c r="AL189" s="19">
        <f t="shared" si="91"/>
        <v>0.32</v>
      </c>
      <c r="AM189" s="19">
        <f t="shared" si="91"/>
        <v>0.42</v>
      </c>
      <c r="AN189" s="19">
        <f t="shared" si="91"/>
        <v>0.32</v>
      </c>
      <c r="AO189" s="19">
        <f t="shared" si="91"/>
        <v>0.42</v>
      </c>
      <c r="AP189" s="19">
        <f t="shared" si="91"/>
        <v>0.56000000000000005</v>
      </c>
      <c r="AQ189" s="19">
        <f t="shared" si="91"/>
        <v>0.75</v>
      </c>
      <c r="AR189" s="19">
        <f t="shared" si="91"/>
        <v>1</v>
      </c>
      <c r="AS189" s="19">
        <f t="shared" si="91"/>
        <v>0.75</v>
      </c>
      <c r="AT189" s="19">
        <f t="shared" si="91"/>
        <v>0.56000000000000005</v>
      </c>
      <c r="AU189" s="7"/>
      <c r="AV189" s="7"/>
    </row>
    <row r="190" spans="1:48" ht="12.75">
      <c r="A190" s="7" t="s">
        <v>45</v>
      </c>
      <c r="B190" s="19">
        <f t="shared" ref="B190:AT190" si="92">ROUND(POWER(3/4,B126),2)</f>
        <v>0</v>
      </c>
      <c r="C190" s="19">
        <f t="shared" si="92"/>
        <v>0</v>
      </c>
      <c r="D190" s="19">
        <f t="shared" si="92"/>
        <v>0</v>
      </c>
      <c r="E190" s="19">
        <f t="shared" si="92"/>
        <v>0</v>
      </c>
      <c r="F190" s="19">
        <f t="shared" si="92"/>
        <v>0</v>
      </c>
      <c r="G190" s="19">
        <f t="shared" si="92"/>
        <v>0</v>
      </c>
      <c r="H190" s="19">
        <f t="shared" si="92"/>
        <v>0</v>
      </c>
      <c r="I190" s="19">
        <f t="shared" si="92"/>
        <v>0</v>
      </c>
      <c r="J190" s="19">
        <f t="shared" si="92"/>
        <v>0</v>
      </c>
      <c r="K190" s="19">
        <f t="shared" si="92"/>
        <v>0</v>
      </c>
      <c r="L190" s="19">
        <f t="shared" si="92"/>
        <v>0</v>
      </c>
      <c r="M190" s="19">
        <f t="shared" si="92"/>
        <v>0</v>
      </c>
      <c r="N190" s="19">
        <f t="shared" si="92"/>
        <v>0</v>
      </c>
      <c r="O190" s="19">
        <f t="shared" si="92"/>
        <v>0</v>
      </c>
      <c r="P190" s="19">
        <f t="shared" si="92"/>
        <v>0</v>
      </c>
      <c r="Q190" s="19">
        <f t="shared" si="92"/>
        <v>0</v>
      </c>
      <c r="R190" s="19">
        <f t="shared" si="92"/>
        <v>0</v>
      </c>
      <c r="S190" s="19">
        <f t="shared" si="92"/>
        <v>0</v>
      </c>
      <c r="T190" s="19">
        <f t="shared" si="92"/>
        <v>0</v>
      </c>
      <c r="U190" s="19">
        <f t="shared" si="92"/>
        <v>0</v>
      </c>
      <c r="V190" s="19">
        <f t="shared" si="92"/>
        <v>0</v>
      </c>
      <c r="W190" s="19">
        <f t="shared" si="92"/>
        <v>0</v>
      </c>
      <c r="X190" s="19">
        <f t="shared" si="92"/>
        <v>0</v>
      </c>
      <c r="Y190" s="19">
        <f t="shared" si="92"/>
        <v>0</v>
      </c>
      <c r="Z190" s="19">
        <f t="shared" si="92"/>
        <v>0.1</v>
      </c>
      <c r="AA190" s="19">
        <f t="shared" si="92"/>
        <v>0.13</v>
      </c>
      <c r="AB190" s="19">
        <f t="shared" si="92"/>
        <v>0.18</v>
      </c>
      <c r="AC190" s="19">
        <f t="shared" si="92"/>
        <v>0.24</v>
      </c>
      <c r="AD190" s="19">
        <f t="shared" si="92"/>
        <v>0.32</v>
      </c>
      <c r="AE190" s="19">
        <f t="shared" si="92"/>
        <v>0.42</v>
      </c>
      <c r="AF190" s="19">
        <f t="shared" si="92"/>
        <v>0.13</v>
      </c>
      <c r="AG190" s="19">
        <f t="shared" si="92"/>
        <v>0.18</v>
      </c>
      <c r="AH190" s="19">
        <f t="shared" si="92"/>
        <v>0.24</v>
      </c>
      <c r="AI190" s="19">
        <f t="shared" si="92"/>
        <v>0.32</v>
      </c>
      <c r="AJ190" s="19">
        <f t="shared" si="92"/>
        <v>0.42</v>
      </c>
      <c r="AK190" s="19">
        <f t="shared" si="92"/>
        <v>0.18</v>
      </c>
      <c r="AL190" s="19">
        <f t="shared" si="92"/>
        <v>0.24</v>
      </c>
      <c r="AM190" s="19">
        <f t="shared" si="92"/>
        <v>0.32</v>
      </c>
      <c r="AN190" s="19">
        <f t="shared" si="92"/>
        <v>0.24</v>
      </c>
      <c r="AO190" s="19">
        <f t="shared" si="92"/>
        <v>0.32</v>
      </c>
      <c r="AP190" s="19">
        <f t="shared" si="92"/>
        <v>0.42</v>
      </c>
      <c r="AQ190" s="19">
        <f t="shared" si="92"/>
        <v>0.56000000000000005</v>
      </c>
      <c r="AR190" s="19">
        <f t="shared" si="92"/>
        <v>0.75</v>
      </c>
      <c r="AS190" s="19">
        <f t="shared" si="92"/>
        <v>1</v>
      </c>
      <c r="AT190" s="19">
        <f t="shared" si="92"/>
        <v>0.75</v>
      </c>
      <c r="AU190" s="7"/>
      <c r="AV190" s="7"/>
    </row>
    <row r="191" spans="1:48" ht="12.75">
      <c r="A191" s="7" t="s">
        <v>46</v>
      </c>
      <c r="B191" s="19">
        <f t="shared" ref="B191:AT191" si="93">ROUND(POWER(3/4,B127),2)</f>
        <v>0</v>
      </c>
      <c r="C191" s="19">
        <f t="shared" si="93"/>
        <v>0</v>
      </c>
      <c r="D191" s="19">
        <f t="shared" si="93"/>
        <v>0</v>
      </c>
      <c r="E191" s="19">
        <f t="shared" si="93"/>
        <v>0</v>
      </c>
      <c r="F191" s="19">
        <f t="shared" si="93"/>
        <v>0</v>
      </c>
      <c r="G191" s="19">
        <f t="shared" si="93"/>
        <v>0</v>
      </c>
      <c r="H191" s="19">
        <f t="shared" si="93"/>
        <v>0</v>
      </c>
      <c r="I191" s="19">
        <f t="shared" si="93"/>
        <v>0</v>
      </c>
      <c r="J191" s="19">
        <f t="shared" si="93"/>
        <v>0</v>
      </c>
      <c r="K191" s="19">
        <f t="shared" si="93"/>
        <v>0</v>
      </c>
      <c r="L191" s="19">
        <f t="shared" si="93"/>
        <v>0</v>
      </c>
      <c r="M191" s="19">
        <f t="shared" si="93"/>
        <v>0</v>
      </c>
      <c r="N191" s="19">
        <f t="shared" si="93"/>
        <v>0</v>
      </c>
      <c r="O191" s="19">
        <f t="shared" si="93"/>
        <v>0</v>
      </c>
      <c r="P191" s="19">
        <f t="shared" si="93"/>
        <v>0</v>
      </c>
      <c r="Q191" s="19">
        <f t="shared" si="93"/>
        <v>0</v>
      </c>
      <c r="R191" s="19">
        <f t="shared" si="93"/>
        <v>0</v>
      </c>
      <c r="S191" s="19">
        <f t="shared" si="93"/>
        <v>0</v>
      </c>
      <c r="T191" s="19">
        <f t="shared" si="93"/>
        <v>0</v>
      </c>
      <c r="U191" s="19">
        <f t="shared" si="93"/>
        <v>0</v>
      </c>
      <c r="V191" s="19">
        <f t="shared" si="93"/>
        <v>0</v>
      </c>
      <c r="W191" s="19">
        <f t="shared" si="93"/>
        <v>0</v>
      </c>
      <c r="X191" s="19">
        <f t="shared" si="93"/>
        <v>0</v>
      </c>
      <c r="Y191" s="19">
        <f t="shared" si="93"/>
        <v>0</v>
      </c>
      <c r="Z191" s="19">
        <f t="shared" si="93"/>
        <v>0.08</v>
      </c>
      <c r="AA191" s="19">
        <f t="shared" si="93"/>
        <v>0.1</v>
      </c>
      <c r="AB191" s="19">
        <f t="shared" si="93"/>
        <v>0.13</v>
      </c>
      <c r="AC191" s="19">
        <f t="shared" si="93"/>
        <v>0.18</v>
      </c>
      <c r="AD191" s="19">
        <f t="shared" si="93"/>
        <v>0.24</v>
      </c>
      <c r="AE191" s="19">
        <f t="shared" si="93"/>
        <v>0.32</v>
      </c>
      <c r="AF191" s="19">
        <f t="shared" si="93"/>
        <v>0.1</v>
      </c>
      <c r="AG191" s="19">
        <f t="shared" si="93"/>
        <v>0.13</v>
      </c>
      <c r="AH191" s="19">
        <f t="shared" si="93"/>
        <v>0.18</v>
      </c>
      <c r="AI191" s="19">
        <f t="shared" si="93"/>
        <v>0.24</v>
      </c>
      <c r="AJ191" s="19">
        <f t="shared" si="93"/>
        <v>0.32</v>
      </c>
      <c r="AK191" s="19">
        <f t="shared" si="93"/>
        <v>0.13</v>
      </c>
      <c r="AL191" s="19">
        <f t="shared" si="93"/>
        <v>0.18</v>
      </c>
      <c r="AM191" s="19">
        <f t="shared" si="93"/>
        <v>0.24</v>
      </c>
      <c r="AN191" s="19">
        <f t="shared" si="93"/>
        <v>0.18</v>
      </c>
      <c r="AO191" s="19">
        <f t="shared" si="93"/>
        <v>0.24</v>
      </c>
      <c r="AP191" s="19">
        <f t="shared" si="93"/>
        <v>0.32</v>
      </c>
      <c r="AQ191" s="19">
        <f t="shared" si="93"/>
        <v>0.42</v>
      </c>
      <c r="AR191" s="19">
        <f t="shared" si="93"/>
        <v>0.56000000000000005</v>
      </c>
      <c r="AS191" s="19">
        <f t="shared" si="93"/>
        <v>0.75</v>
      </c>
      <c r="AT191" s="19">
        <f t="shared" si="93"/>
        <v>1</v>
      </c>
      <c r="AU191" s="7"/>
      <c r="AV191" s="7"/>
    </row>
    <row r="192" spans="1:48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:48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:48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:48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:48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:48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:48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:48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:48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:48" ht="12.75">
      <c r="A201" s="19" t="s">
        <v>67</v>
      </c>
      <c r="B201" s="19" t="s">
        <v>1</v>
      </c>
      <c r="C201" s="19" t="s">
        <v>2</v>
      </c>
      <c r="D201" s="19" t="s">
        <v>3</v>
      </c>
      <c r="E201" s="19" t="s">
        <v>4</v>
      </c>
      <c r="F201" s="19" t="s">
        <v>5</v>
      </c>
      <c r="G201" s="19" t="s">
        <v>6</v>
      </c>
      <c r="H201" s="19" t="s">
        <v>7</v>
      </c>
      <c r="I201" s="19" t="s">
        <v>8</v>
      </c>
      <c r="J201" s="19" t="s">
        <v>9</v>
      </c>
      <c r="K201" s="19" t="s">
        <v>10</v>
      </c>
      <c r="L201" s="19" t="s">
        <v>11</v>
      </c>
      <c r="M201" s="19" t="s">
        <v>12</v>
      </c>
      <c r="N201" s="19" t="s">
        <v>13</v>
      </c>
      <c r="O201" s="19" t="s">
        <v>14</v>
      </c>
      <c r="P201" s="19" t="s">
        <v>15</v>
      </c>
      <c r="Q201" s="19" t="s">
        <v>16</v>
      </c>
      <c r="R201" s="19" t="s">
        <v>17</v>
      </c>
      <c r="S201" s="19" t="s">
        <v>18</v>
      </c>
      <c r="T201" s="19" t="s">
        <v>19</v>
      </c>
      <c r="U201" s="19" t="s">
        <v>20</v>
      </c>
      <c r="V201" s="19" t="s">
        <v>21</v>
      </c>
      <c r="W201" s="19" t="s">
        <v>22</v>
      </c>
      <c r="X201" s="19" t="s">
        <v>23</v>
      </c>
      <c r="Y201" s="19" t="s">
        <v>24</v>
      </c>
      <c r="Z201" s="8" t="s">
        <v>25</v>
      </c>
      <c r="AA201" s="19" t="s">
        <v>26</v>
      </c>
      <c r="AB201" s="19" t="s">
        <v>27</v>
      </c>
      <c r="AC201" s="19" t="s">
        <v>28</v>
      </c>
      <c r="AD201" s="19" t="s">
        <v>29</v>
      </c>
      <c r="AE201" s="19" t="s">
        <v>30</v>
      </c>
      <c r="AF201" s="19" t="s">
        <v>31</v>
      </c>
      <c r="AG201" s="19" t="s">
        <v>32</v>
      </c>
      <c r="AH201" s="19" t="s">
        <v>33</v>
      </c>
      <c r="AI201" s="19" t="s">
        <v>34</v>
      </c>
      <c r="AJ201" s="19" t="s">
        <v>35</v>
      </c>
      <c r="AK201" s="19" t="s">
        <v>36</v>
      </c>
      <c r="AL201" s="19" t="s">
        <v>37</v>
      </c>
      <c r="AM201" s="19" t="s">
        <v>38</v>
      </c>
      <c r="AN201" s="19" t="s">
        <v>39</v>
      </c>
      <c r="AO201" s="19" t="s">
        <v>40</v>
      </c>
      <c r="AP201" s="19" t="s">
        <v>41</v>
      </c>
      <c r="AQ201" s="19" t="s">
        <v>42</v>
      </c>
      <c r="AR201" s="19" t="s">
        <v>43</v>
      </c>
      <c r="AS201" s="19" t="s">
        <v>44</v>
      </c>
      <c r="AT201" s="19" t="s">
        <v>45</v>
      </c>
      <c r="AU201" s="19" t="s">
        <v>46</v>
      </c>
      <c r="AV201" s="19"/>
    </row>
    <row r="202" spans="1:48" ht="12.75">
      <c r="A202" s="7"/>
      <c r="B202" s="7">
        <f t="shared" ref="B202:AU202" ca="1" si="94">RAND()</f>
        <v>0.75407570039327299</v>
      </c>
      <c r="C202" s="7">
        <f t="shared" ca="1" si="94"/>
        <v>0.8961027761514303</v>
      </c>
      <c r="D202" s="7">
        <f t="shared" ca="1" si="94"/>
        <v>0.84869994415021066</v>
      </c>
      <c r="E202" s="7">
        <f t="shared" ca="1" si="94"/>
        <v>0.36023869230942596</v>
      </c>
      <c r="F202" s="7">
        <f t="shared" ca="1" si="94"/>
        <v>0.28232996564592672</v>
      </c>
      <c r="G202" s="7">
        <f t="shared" ca="1" si="94"/>
        <v>0.71733137344215736</v>
      </c>
      <c r="H202" s="7">
        <f t="shared" ca="1" si="94"/>
        <v>0.36170857195361306</v>
      </c>
      <c r="I202" s="7">
        <f t="shared" ca="1" si="94"/>
        <v>0.91684958133828354</v>
      </c>
      <c r="J202" s="7">
        <f t="shared" ca="1" si="94"/>
        <v>0.68830776482181544</v>
      </c>
      <c r="K202" s="7">
        <f t="shared" ca="1" si="94"/>
        <v>0.10308881814861515</v>
      </c>
      <c r="L202" s="7">
        <f t="shared" ca="1" si="94"/>
        <v>0.98296245486313927</v>
      </c>
      <c r="M202" s="7">
        <f t="shared" ca="1" si="94"/>
        <v>0.49976621252907139</v>
      </c>
      <c r="N202" s="7">
        <f t="shared" ca="1" si="94"/>
        <v>9.7156996241581584E-2</v>
      </c>
      <c r="O202" s="7">
        <f t="shared" ca="1" si="94"/>
        <v>0.98240459446392026</v>
      </c>
      <c r="P202" s="7">
        <f t="shared" ca="1" si="94"/>
        <v>0.93026591201409436</v>
      </c>
      <c r="Q202" s="7">
        <f t="shared" ca="1" si="94"/>
        <v>9.9315651358633406E-2</v>
      </c>
      <c r="R202" s="7">
        <f t="shared" ca="1" si="94"/>
        <v>0.32707031939012887</v>
      </c>
      <c r="S202" s="7">
        <f t="shared" ca="1" si="94"/>
        <v>0.77242739279121253</v>
      </c>
      <c r="T202" s="7">
        <f t="shared" ca="1" si="94"/>
        <v>0.41751139279966343</v>
      </c>
      <c r="U202" s="7">
        <f t="shared" ca="1" si="94"/>
        <v>0.53418597586667949</v>
      </c>
      <c r="V202" s="7">
        <f t="shared" ca="1" si="94"/>
        <v>0.75798871354646513</v>
      </c>
      <c r="W202" s="7">
        <f t="shared" ca="1" si="94"/>
        <v>2.5705288686181604E-2</v>
      </c>
      <c r="X202" s="7">
        <f t="shared" ca="1" si="94"/>
        <v>0.56208520947854002</v>
      </c>
      <c r="Y202" s="7">
        <f t="shared" ca="1" si="94"/>
        <v>0.38005590264194566</v>
      </c>
      <c r="Z202" s="7">
        <f t="shared" ca="1" si="94"/>
        <v>0.36316220463224269</v>
      </c>
      <c r="AA202" s="7">
        <f t="shared" ca="1" si="94"/>
        <v>0.1154413796206778</v>
      </c>
      <c r="AB202" s="7">
        <f t="shared" ca="1" si="94"/>
        <v>0.47218323232577586</v>
      </c>
      <c r="AC202" s="7">
        <f t="shared" ca="1" si="94"/>
        <v>0.11101797910171374</v>
      </c>
      <c r="AD202" s="7">
        <f t="shared" ca="1" si="94"/>
        <v>0.5970904818955397</v>
      </c>
      <c r="AE202" s="7">
        <f t="shared" ca="1" si="94"/>
        <v>7.7725340151195921E-2</v>
      </c>
      <c r="AF202" s="7">
        <f t="shared" ca="1" si="94"/>
        <v>0.62266866281419919</v>
      </c>
      <c r="AG202" s="7">
        <f t="shared" ca="1" si="94"/>
        <v>0.86443520045040578</v>
      </c>
      <c r="AH202" s="7">
        <f t="shared" ca="1" si="94"/>
        <v>0.81809940761728639</v>
      </c>
      <c r="AI202" s="7">
        <f t="shared" ca="1" si="94"/>
        <v>0.19701866856401773</v>
      </c>
      <c r="AJ202" s="7">
        <f t="shared" ca="1" si="94"/>
        <v>0.87013250646843954</v>
      </c>
      <c r="AK202" s="7">
        <f t="shared" ca="1" si="94"/>
        <v>0.16626635668445577</v>
      </c>
      <c r="AL202" s="7">
        <f t="shared" ca="1" si="94"/>
        <v>0.64568384988488914</v>
      </c>
      <c r="AM202" s="7">
        <f t="shared" ca="1" si="94"/>
        <v>3.600743841295917E-2</v>
      </c>
      <c r="AN202" s="7">
        <f t="shared" ca="1" si="94"/>
        <v>0.88134485398873286</v>
      </c>
      <c r="AO202" s="7">
        <f t="shared" ca="1" si="94"/>
        <v>0.89871205607056626</v>
      </c>
      <c r="AP202" s="7">
        <f t="shared" ca="1" si="94"/>
        <v>0.65546442747791245</v>
      </c>
      <c r="AQ202" s="7">
        <f t="shared" ca="1" si="94"/>
        <v>0.98199165956235968</v>
      </c>
      <c r="AR202" s="7">
        <f t="shared" ca="1" si="94"/>
        <v>0.21834315728523668</v>
      </c>
      <c r="AS202" s="7">
        <f t="shared" ca="1" si="94"/>
        <v>0.69578091677964893</v>
      </c>
      <c r="AT202" s="7">
        <f t="shared" ca="1" si="94"/>
        <v>4.9074503607283715E-2</v>
      </c>
      <c r="AU202" s="7">
        <f t="shared" ca="1" si="94"/>
        <v>0.12986764288277164</v>
      </c>
      <c r="AV202" s="7"/>
    </row>
    <row r="203" spans="1:48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:48" ht="24">
      <c r="A204" s="7" t="s">
        <v>68</v>
      </c>
      <c r="B204" s="19" t="s">
        <v>1</v>
      </c>
      <c r="C204" s="19" t="s">
        <v>2</v>
      </c>
      <c r="D204" s="19" t="s">
        <v>3</v>
      </c>
      <c r="E204" s="19" t="s">
        <v>4</v>
      </c>
      <c r="F204" s="19" t="s">
        <v>5</v>
      </c>
      <c r="G204" s="19" t="s">
        <v>6</v>
      </c>
      <c r="H204" s="19" t="s">
        <v>7</v>
      </c>
      <c r="I204" s="19" t="s">
        <v>8</v>
      </c>
      <c r="J204" s="19" t="s">
        <v>9</v>
      </c>
      <c r="K204" s="19" t="s">
        <v>10</v>
      </c>
      <c r="L204" s="19" t="s">
        <v>11</v>
      </c>
      <c r="M204" s="19" t="s">
        <v>12</v>
      </c>
      <c r="N204" s="19" t="s">
        <v>13</v>
      </c>
      <c r="O204" s="19" t="s">
        <v>14</v>
      </c>
      <c r="P204" s="19" t="s">
        <v>15</v>
      </c>
      <c r="Q204" s="19" t="s">
        <v>16</v>
      </c>
      <c r="R204" s="19" t="s">
        <v>17</v>
      </c>
      <c r="S204" s="19" t="s">
        <v>18</v>
      </c>
      <c r="T204" s="19" t="s">
        <v>19</v>
      </c>
      <c r="U204" s="19" t="s">
        <v>20</v>
      </c>
      <c r="V204" s="19" t="s">
        <v>21</v>
      </c>
      <c r="W204" s="19" t="s">
        <v>22</v>
      </c>
      <c r="X204" s="19" t="s">
        <v>23</v>
      </c>
      <c r="Y204" s="19" t="s">
        <v>24</v>
      </c>
      <c r="Z204" s="8" t="s">
        <v>25</v>
      </c>
      <c r="AA204" s="19" t="s">
        <v>26</v>
      </c>
      <c r="AB204" s="19" t="s">
        <v>27</v>
      </c>
      <c r="AC204" s="19" t="s">
        <v>28</v>
      </c>
      <c r="AD204" s="19" t="s">
        <v>29</v>
      </c>
      <c r="AE204" s="19" t="s">
        <v>30</v>
      </c>
      <c r="AF204" s="19" t="s">
        <v>31</v>
      </c>
      <c r="AG204" s="19" t="s">
        <v>32</v>
      </c>
      <c r="AH204" s="19" t="s">
        <v>33</v>
      </c>
      <c r="AI204" s="19" t="s">
        <v>34</v>
      </c>
      <c r="AJ204" s="19" t="s">
        <v>35</v>
      </c>
      <c r="AK204" s="19" t="s">
        <v>36</v>
      </c>
      <c r="AL204" s="19" t="s">
        <v>37</v>
      </c>
      <c r="AM204" s="19" t="s">
        <v>38</v>
      </c>
      <c r="AN204" s="19" t="s">
        <v>39</v>
      </c>
      <c r="AO204" s="19" t="s">
        <v>40</v>
      </c>
      <c r="AP204" s="19" t="s">
        <v>41</v>
      </c>
      <c r="AQ204" s="19" t="s">
        <v>42</v>
      </c>
      <c r="AR204" s="19" t="s">
        <v>43</v>
      </c>
      <c r="AS204" s="19" t="s">
        <v>44</v>
      </c>
      <c r="AT204" s="19" t="s">
        <v>45</v>
      </c>
      <c r="AU204" s="19" t="s">
        <v>46</v>
      </c>
      <c r="AV204" s="19"/>
    </row>
    <row r="205" spans="1:48" ht="12.75">
      <c r="A205" s="7"/>
      <c r="B205" s="7">
        <f t="shared" ref="B205:C205" si="95">B71</f>
        <v>1.0416666666666666E-2</v>
      </c>
      <c r="C205" s="7">
        <f t="shared" si="95"/>
        <v>2.0833333333333332E-2</v>
      </c>
      <c r="D205" s="7">
        <f>C72</f>
        <v>4.1666666666666664E-2</v>
      </c>
      <c r="E205" s="7">
        <f>C75</f>
        <v>0.10416666666666667</v>
      </c>
      <c r="F205" s="7">
        <f t="shared" ref="F205:I205" si="96">D73</f>
        <v>9.375E-2</v>
      </c>
      <c r="G205" s="7">
        <f t="shared" si="96"/>
        <v>0.125</v>
      </c>
      <c r="H205" s="7">
        <f t="shared" si="96"/>
        <v>0.15625</v>
      </c>
      <c r="I205" s="7">
        <f t="shared" si="96"/>
        <v>0.1875</v>
      </c>
      <c r="J205" s="7">
        <f>H71</f>
        <v>7.2916666666666657E-2</v>
      </c>
      <c r="K205" s="7">
        <f>I73</f>
        <v>0.25</v>
      </c>
      <c r="L205" s="7">
        <f>H74</f>
        <v>0.29166666666666663</v>
      </c>
      <c r="M205" s="7">
        <f>I71</f>
        <v>8.3333333333333329E-2</v>
      </c>
      <c r="N205" s="7">
        <f>I72</f>
        <v>0.16666666666666666</v>
      </c>
      <c r="O205" s="7">
        <f>I73</f>
        <v>0.25</v>
      </c>
      <c r="P205" s="7">
        <f>I74</f>
        <v>0.33333333333333331</v>
      </c>
      <c r="Q205" s="7">
        <f>I75</f>
        <v>0.41666666666666669</v>
      </c>
      <c r="R205" s="7">
        <f>I76</f>
        <v>0.5</v>
      </c>
      <c r="S205" s="7">
        <f t="shared" ref="S205:T205" si="97">J73</f>
        <v>0.28125</v>
      </c>
      <c r="T205" s="7">
        <f t="shared" si="97"/>
        <v>0.3125</v>
      </c>
      <c r="U205" s="7">
        <f>M75</f>
        <v>0.625</v>
      </c>
      <c r="V205" s="7">
        <f t="shared" ref="V205:W205" si="98">N71</f>
        <v>0.13541666666666666</v>
      </c>
      <c r="W205" s="7">
        <f t="shared" si="98"/>
        <v>0.14583333333333331</v>
      </c>
      <c r="X205" s="7">
        <f>O72</f>
        <v>0.29166666666666663</v>
      </c>
      <c r="Y205" s="7">
        <f>P73</f>
        <v>0.46875</v>
      </c>
      <c r="Z205" s="8">
        <f ca="1">Z202</f>
        <v>0.36316220463224269</v>
      </c>
      <c r="AA205" s="7">
        <f t="shared" ref="AA205:AF205" si="99">V70</f>
        <v>3.5714285714285712E-2</v>
      </c>
      <c r="AB205" s="7">
        <f t="shared" si="99"/>
        <v>7.1428571428571425E-2</v>
      </c>
      <c r="AC205" s="7">
        <f t="shared" si="99"/>
        <v>0.10714285714285714</v>
      </c>
      <c r="AD205" s="7">
        <f t="shared" si="99"/>
        <v>0.14285714285714285</v>
      </c>
      <c r="AE205" s="7">
        <f t="shared" si="99"/>
        <v>0.17857142857142858</v>
      </c>
      <c r="AF205" s="7">
        <f t="shared" si="99"/>
        <v>0.21428571428571427</v>
      </c>
      <c r="AG205" s="7">
        <f t="shared" ref="AG205:AJ205" si="100">V71</f>
        <v>7.1428571428571425E-2</v>
      </c>
      <c r="AH205" s="7">
        <f t="shared" si="100"/>
        <v>0.14285714285714285</v>
      </c>
      <c r="AI205" s="7">
        <f t="shared" si="100"/>
        <v>0.21428571428571427</v>
      </c>
      <c r="AJ205" s="7">
        <f t="shared" si="100"/>
        <v>0.2857142857142857</v>
      </c>
      <c r="AK205" s="7">
        <f>AA71</f>
        <v>0.42857142857142855</v>
      </c>
      <c r="AL205" s="7">
        <f t="shared" ref="AL205:AN205" si="101">V72</f>
        <v>0.10714285714285714</v>
      </c>
      <c r="AM205" s="7">
        <f t="shared" si="101"/>
        <v>0.21428571428571427</v>
      </c>
      <c r="AN205" s="7">
        <f t="shared" si="101"/>
        <v>0.3214285714285714</v>
      </c>
      <c r="AO205" s="7">
        <f t="shared" ref="AO205:AU205" si="102">V73</f>
        <v>0.14285714285714285</v>
      </c>
      <c r="AP205" s="7">
        <f t="shared" si="102"/>
        <v>0.2857142857142857</v>
      </c>
      <c r="AQ205" s="7">
        <f t="shared" si="102"/>
        <v>0.42857142857142855</v>
      </c>
      <c r="AR205" s="7">
        <f t="shared" si="102"/>
        <v>0.5714285714285714</v>
      </c>
      <c r="AS205" s="7">
        <f t="shared" si="102"/>
        <v>0.7142857142857143</v>
      </c>
      <c r="AT205" s="7">
        <f t="shared" si="102"/>
        <v>0.8571428571428571</v>
      </c>
      <c r="AU205" s="7">
        <f t="shared" si="102"/>
        <v>1</v>
      </c>
      <c r="AV205" s="7"/>
    </row>
    <row r="206" spans="1:48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:48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:48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:48" ht="12.7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:48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:48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:48" ht="24">
      <c r="A212" s="19" t="s">
        <v>70</v>
      </c>
      <c r="B212" s="19" t="s">
        <v>1</v>
      </c>
      <c r="C212" s="19" t="s">
        <v>2</v>
      </c>
      <c r="D212" s="19" t="s">
        <v>3</v>
      </c>
      <c r="E212" s="19" t="s">
        <v>4</v>
      </c>
      <c r="F212" s="19" t="s">
        <v>5</v>
      </c>
      <c r="G212" s="19" t="s">
        <v>6</v>
      </c>
      <c r="H212" s="19" t="s">
        <v>7</v>
      </c>
      <c r="I212" s="19" t="s">
        <v>8</v>
      </c>
      <c r="J212" s="19" t="s">
        <v>9</v>
      </c>
      <c r="K212" s="19" t="s">
        <v>10</v>
      </c>
      <c r="L212" s="19" t="s">
        <v>11</v>
      </c>
      <c r="M212" s="19" t="s">
        <v>12</v>
      </c>
      <c r="N212" s="19" t="s">
        <v>13</v>
      </c>
      <c r="O212" s="19" t="s">
        <v>14</v>
      </c>
      <c r="P212" s="19" t="s">
        <v>15</v>
      </c>
      <c r="Q212" s="19" t="s">
        <v>16</v>
      </c>
      <c r="R212" s="19" t="s">
        <v>17</v>
      </c>
      <c r="S212" s="19" t="s">
        <v>18</v>
      </c>
      <c r="T212" s="19" t="s">
        <v>19</v>
      </c>
      <c r="U212" s="19" t="s">
        <v>20</v>
      </c>
      <c r="V212" s="19" t="s">
        <v>21</v>
      </c>
      <c r="W212" s="19" t="s">
        <v>22</v>
      </c>
      <c r="X212" s="19" t="s">
        <v>23</v>
      </c>
      <c r="Y212" s="19" t="s">
        <v>24</v>
      </c>
      <c r="Z212" s="8" t="s">
        <v>25</v>
      </c>
      <c r="AA212" s="19" t="s">
        <v>26</v>
      </c>
      <c r="AB212" s="19" t="s">
        <v>27</v>
      </c>
      <c r="AC212" s="19" t="s">
        <v>28</v>
      </c>
      <c r="AD212" s="19" t="s">
        <v>29</v>
      </c>
      <c r="AE212" s="19" t="s">
        <v>30</v>
      </c>
      <c r="AF212" s="19" t="s">
        <v>31</v>
      </c>
      <c r="AG212" s="19" t="s">
        <v>32</v>
      </c>
      <c r="AH212" s="19" t="s">
        <v>33</v>
      </c>
      <c r="AI212" s="19" t="s">
        <v>34</v>
      </c>
      <c r="AJ212" s="19" t="s">
        <v>35</v>
      </c>
      <c r="AK212" s="19" t="s">
        <v>36</v>
      </c>
      <c r="AL212" s="19" t="s">
        <v>37</v>
      </c>
      <c r="AM212" s="19" t="s">
        <v>38</v>
      </c>
      <c r="AN212" s="19" t="s">
        <v>39</v>
      </c>
      <c r="AO212" s="19" t="s">
        <v>40</v>
      </c>
      <c r="AP212" s="19" t="s">
        <v>41</v>
      </c>
      <c r="AQ212" s="19" t="s">
        <v>42</v>
      </c>
      <c r="AR212" s="19" t="s">
        <v>43</v>
      </c>
      <c r="AS212" s="19" t="s">
        <v>44</v>
      </c>
      <c r="AT212" s="19" t="s">
        <v>45</v>
      </c>
      <c r="AU212" s="19" t="s">
        <v>46</v>
      </c>
      <c r="AV212" s="7"/>
    </row>
    <row r="213" spans="1:48" ht="12.75">
      <c r="A213" s="19" t="s">
        <v>1</v>
      </c>
      <c r="B213" s="19">
        <f ca="1">B147*B$202*B$205</f>
        <v>7.8549552124299264E-3</v>
      </c>
      <c r="C213" s="19">
        <f t="shared" ref="B213:Y213" ca="1" si="103">C147*C$202*C$205</f>
        <v>1.4001605877366098E-2</v>
      </c>
      <c r="D213" s="19">
        <f t="shared" ca="1" si="103"/>
        <v>1.9802998696838249E-2</v>
      </c>
      <c r="E213" s="19">
        <f t="shared" ca="1" si="103"/>
        <v>9.0059673077356479E-3</v>
      </c>
      <c r="F213" s="19">
        <f t="shared" ca="1" si="103"/>
        <v>8.469898969377802E-3</v>
      </c>
      <c r="G213" s="19">
        <f t="shared" ca="1" si="103"/>
        <v>2.1519941203264718E-2</v>
      </c>
      <c r="H213" s="19">
        <f t="shared" ca="1" si="103"/>
        <v>1.0173053586195366E-2</v>
      </c>
      <c r="I213" s="19">
        <f t="shared" ca="1" si="103"/>
        <v>2.2348208545120662E-2</v>
      </c>
      <c r="J213" s="19">
        <f t="shared" ca="1" si="103"/>
        <v>9.034039413286326E-3</v>
      </c>
      <c r="K213" s="19">
        <f t="shared" ca="1" si="103"/>
        <v>3.3503865898299925E-3</v>
      </c>
      <c r="L213" s="19">
        <f t="shared" ca="1" si="103"/>
        <v>2.8669738266841563E-2</v>
      </c>
      <c r="M213" s="19">
        <f t="shared" ca="1" si="103"/>
        <v>5.4141339690649392E-3</v>
      </c>
      <c r="N213" s="19">
        <f t="shared" ca="1" si="103"/>
        <v>1.6192832706930264E-3</v>
      </c>
      <c r="O213" s="19">
        <f t="shared" ca="1" si="103"/>
        <v>1.9648091889278404E-2</v>
      </c>
      <c r="P213" s="19">
        <f t="shared" ca="1" si="103"/>
        <v>1.8605318240281887E-2</v>
      </c>
      <c r="Q213" s="19">
        <f t="shared" ca="1" si="103"/>
        <v>1.6552608559772235E-3</v>
      </c>
      <c r="R213" s="19">
        <f t="shared" ca="1" si="103"/>
        <v>4.9060547908519325E-3</v>
      </c>
      <c r="S213" s="19">
        <f t="shared" ca="1" si="103"/>
        <v>1.303471225335171E-2</v>
      </c>
      <c r="T213" s="19">
        <f t="shared" ca="1" si="103"/>
        <v>5.2188924099957935E-3</v>
      </c>
      <c r="U213" s="19">
        <f t="shared" ca="1" si="103"/>
        <v>3.3386623491667468E-3</v>
      </c>
      <c r="V213" s="19">
        <f t="shared" ca="1" si="103"/>
        <v>3.0793291487825145E-3</v>
      </c>
      <c r="W213" s="19">
        <f t="shared" ca="1" si="103"/>
        <v>7.4973758668029673E-5</v>
      </c>
      <c r="X213" s="19">
        <f t="shared" ca="1" si="103"/>
        <v>3.2788303886248163E-3</v>
      </c>
      <c r="Y213" s="19">
        <f t="shared" ca="1" si="103"/>
        <v>1.7815120436341203E-3</v>
      </c>
      <c r="Z213" s="8">
        <f t="shared" ref="Z213:Z257" ca="1" si="104">$Z$205</f>
        <v>0.36316220463224269</v>
      </c>
      <c r="AA213" s="19">
        <f t="shared" ref="AA213:AU213" ca="1" si="105">Z147*AA$202*AA$205</f>
        <v>0</v>
      </c>
      <c r="AB213" s="19">
        <f t="shared" ca="1" si="105"/>
        <v>0</v>
      </c>
      <c r="AC213" s="19">
        <f t="shared" ca="1" si="105"/>
        <v>0</v>
      </c>
      <c r="AD213" s="19">
        <f t="shared" ca="1" si="105"/>
        <v>0</v>
      </c>
      <c r="AE213" s="19">
        <f t="shared" ca="1" si="105"/>
        <v>0</v>
      </c>
      <c r="AF213" s="19">
        <f t="shared" ca="1" si="105"/>
        <v>0</v>
      </c>
      <c r="AG213" s="19">
        <f t="shared" ca="1" si="105"/>
        <v>0</v>
      </c>
      <c r="AH213" s="19">
        <f t="shared" ca="1" si="105"/>
        <v>0</v>
      </c>
      <c r="AI213" s="19">
        <f t="shared" ca="1" si="105"/>
        <v>0</v>
      </c>
      <c r="AJ213" s="19">
        <f t="shared" ca="1" si="105"/>
        <v>0</v>
      </c>
      <c r="AK213" s="19">
        <f t="shared" ca="1" si="105"/>
        <v>0</v>
      </c>
      <c r="AL213" s="19">
        <f t="shared" ca="1" si="105"/>
        <v>0</v>
      </c>
      <c r="AM213" s="19">
        <f t="shared" ca="1" si="105"/>
        <v>0</v>
      </c>
      <c r="AN213" s="19">
        <f t="shared" ca="1" si="105"/>
        <v>0</v>
      </c>
      <c r="AO213" s="19">
        <f t="shared" ca="1" si="105"/>
        <v>0</v>
      </c>
      <c r="AP213" s="19">
        <f t="shared" ca="1" si="105"/>
        <v>0</v>
      </c>
      <c r="AQ213" s="19">
        <f t="shared" ca="1" si="105"/>
        <v>0</v>
      </c>
      <c r="AR213" s="19">
        <f t="shared" ca="1" si="105"/>
        <v>0</v>
      </c>
      <c r="AS213" s="19">
        <f t="shared" ca="1" si="105"/>
        <v>0</v>
      </c>
      <c r="AT213" s="19">
        <f t="shared" ca="1" si="105"/>
        <v>0</v>
      </c>
      <c r="AU213" s="19">
        <f t="shared" ca="1" si="105"/>
        <v>0</v>
      </c>
      <c r="AV213" s="7">
        <f ca="1">SUM(B213:AU213)</f>
        <v>0.59904805366890013</v>
      </c>
    </row>
    <row r="214" spans="1:48" ht="12.75">
      <c r="A214" s="19" t="s">
        <v>2</v>
      </c>
      <c r="B214" s="19">
        <f t="shared" ref="B214:Y214" ca="1" si="106">B148*B$202*B$205</f>
        <v>5.8912164093224452E-3</v>
      </c>
      <c r="C214" s="19">
        <f t="shared" ca="1" si="106"/>
        <v>1.8668807836488131E-2</v>
      </c>
      <c r="D214" s="19">
        <f t="shared" ca="1" si="106"/>
        <v>2.652187325469408E-2</v>
      </c>
      <c r="E214" s="19">
        <f t="shared" ca="1" si="106"/>
        <v>1.2007956410314199E-2</v>
      </c>
      <c r="F214" s="19">
        <f t="shared" ca="1" si="106"/>
        <v>1.1116742397308364E-2</v>
      </c>
      <c r="G214" s="19">
        <f t="shared" ca="1" si="106"/>
        <v>2.8693254937686295E-2</v>
      </c>
      <c r="H214" s="19">
        <f t="shared" ca="1" si="106"/>
        <v>1.356407144826049E-2</v>
      </c>
      <c r="I214" s="19">
        <f t="shared" ca="1" si="106"/>
        <v>3.0943673370167069E-2</v>
      </c>
      <c r="J214" s="19">
        <f t="shared" ca="1" si="106"/>
        <v>1.2045385884381768E-2</v>
      </c>
      <c r="K214" s="19">
        <f t="shared" ca="1" si="106"/>
        <v>4.6389968166876813E-3</v>
      </c>
      <c r="L214" s="19">
        <f t="shared" ca="1" si="106"/>
        <v>3.7270659746894023E-2</v>
      </c>
      <c r="M214" s="19">
        <f t="shared" ca="1" si="106"/>
        <v>7.4964931879360703E-3</v>
      </c>
      <c r="N214" s="19">
        <f t="shared" ca="1" si="106"/>
        <v>2.105068251900934E-3</v>
      </c>
      <c r="O214" s="19">
        <f t="shared" ca="1" si="106"/>
        <v>2.4560114861598009E-2</v>
      </c>
      <c r="P214" s="19">
        <f t="shared" ca="1" si="106"/>
        <v>2.4807090987042514E-2</v>
      </c>
      <c r="Q214" s="19">
        <f t="shared" ca="1" si="106"/>
        <v>2.4828912839658353E-3</v>
      </c>
      <c r="R214" s="19">
        <f t="shared" ca="1" si="106"/>
        <v>6.5414063878025779E-3</v>
      </c>
      <c r="S214" s="19">
        <f t="shared" ca="1" si="106"/>
        <v>1.7379616337802283E-2</v>
      </c>
      <c r="T214" s="19">
        <f t="shared" ca="1" si="106"/>
        <v>7.8283386149936886E-3</v>
      </c>
      <c r="U214" s="19">
        <f t="shared" ca="1" si="106"/>
        <v>6.6773246983334936E-3</v>
      </c>
      <c r="V214" s="19">
        <f t="shared" ca="1" si="106"/>
        <v>4.1057721983766855E-3</v>
      </c>
      <c r="W214" s="19">
        <f t="shared" ca="1" si="106"/>
        <v>1.124606380020445E-4</v>
      </c>
      <c r="X214" s="19">
        <f t="shared" ca="1" si="106"/>
        <v>3.2788303886248163E-3</v>
      </c>
      <c r="Y214" s="19">
        <f t="shared" ca="1" si="106"/>
        <v>1.7815120436341203E-3</v>
      </c>
      <c r="Z214" s="8">
        <f t="shared" ca="1" si="104"/>
        <v>0.36316220463224269</v>
      </c>
      <c r="AA214" s="19">
        <f t="shared" ref="AA214:AU214" ca="1" si="107">Z148*AA$202*AA$205</f>
        <v>0</v>
      </c>
      <c r="AB214" s="19">
        <f t="shared" ca="1" si="107"/>
        <v>0</v>
      </c>
      <c r="AC214" s="19">
        <f t="shared" ca="1" si="107"/>
        <v>0</v>
      </c>
      <c r="AD214" s="19">
        <f t="shared" ca="1" si="107"/>
        <v>0</v>
      </c>
      <c r="AE214" s="19">
        <f t="shared" ca="1" si="107"/>
        <v>0</v>
      </c>
      <c r="AF214" s="19">
        <f t="shared" ca="1" si="107"/>
        <v>0</v>
      </c>
      <c r="AG214" s="19">
        <f t="shared" ca="1" si="107"/>
        <v>0</v>
      </c>
      <c r="AH214" s="19">
        <f t="shared" ca="1" si="107"/>
        <v>0</v>
      </c>
      <c r="AI214" s="19">
        <f t="shared" ca="1" si="107"/>
        <v>0</v>
      </c>
      <c r="AJ214" s="19">
        <f t="shared" ca="1" si="107"/>
        <v>0</v>
      </c>
      <c r="AK214" s="19">
        <f t="shared" ca="1" si="107"/>
        <v>0</v>
      </c>
      <c r="AL214" s="19">
        <f t="shared" ca="1" si="107"/>
        <v>0</v>
      </c>
      <c r="AM214" s="19">
        <f t="shared" ca="1" si="107"/>
        <v>0</v>
      </c>
      <c r="AN214" s="19">
        <f t="shared" ca="1" si="107"/>
        <v>0</v>
      </c>
      <c r="AO214" s="19">
        <f t="shared" ca="1" si="107"/>
        <v>0</v>
      </c>
      <c r="AP214" s="19">
        <f t="shared" ca="1" si="107"/>
        <v>0</v>
      </c>
      <c r="AQ214" s="19">
        <f t="shared" ca="1" si="107"/>
        <v>0</v>
      </c>
      <c r="AR214" s="19">
        <f t="shared" ca="1" si="107"/>
        <v>0</v>
      </c>
      <c r="AS214" s="19">
        <f t="shared" ca="1" si="107"/>
        <v>0</v>
      </c>
      <c r="AT214" s="19">
        <f t="shared" ca="1" si="107"/>
        <v>0</v>
      </c>
      <c r="AU214" s="19">
        <f t="shared" ca="1" si="107"/>
        <v>0</v>
      </c>
      <c r="AV214" s="7">
        <f t="shared" ref="AV213:AV257" ca="1" si="108">SUM(B214:AU214)</f>
        <v>0.67368176302446037</v>
      </c>
    </row>
    <row r="215" spans="1:48" ht="12.75">
      <c r="A215" s="19" t="s">
        <v>3</v>
      </c>
      <c r="B215" s="19">
        <f t="shared" ref="B215:Y215" ca="1" si="109">B149*B$202*B$205</f>
        <v>4.3987749189607593E-3</v>
      </c>
      <c r="C215" s="19">
        <f t="shared" ca="1" si="109"/>
        <v>1.4001605877366098E-2</v>
      </c>
      <c r="D215" s="19">
        <f t="shared" ca="1" si="109"/>
        <v>3.5362497672925444E-2</v>
      </c>
      <c r="E215" s="19">
        <f t="shared" ca="1" si="109"/>
        <v>1.5760442788537388E-2</v>
      </c>
      <c r="F215" s="19">
        <f t="shared" ca="1" si="109"/>
        <v>1.4822323196411153E-2</v>
      </c>
      <c r="G215" s="19">
        <f t="shared" ca="1" si="109"/>
        <v>3.7659897105713262E-2</v>
      </c>
      <c r="H215" s="19">
        <f t="shared" ca="1" si="109"/>
        <v>1.8085428597680652E-2</v>
      </c>
      <c r="I215" s="19">
        <f t="shared" ca="1" si="109"/>
        <v>4.1258231160222758E-2</v>
      </c>
      <c r="J215" s="19">
        <f t="shared" ca="1" si="109"/>
        <v>9.034039413286326E-3</v>
      </c>
      <c r="K215" s="19">
        <f t="shared" ca="1" si="109"/>
        <v>4.6389968166876813E-3</v>
      </c>
      <c r="L215" s="19">
        <f t="shared" ca="1" si="109"/>
        <v>3.7270659746894023E-2</v>
      </c>
      <c r="M215" s="19">
        <f t="shared" ca="1" si="109"/>
        <v>5.4141339690649392E-3</v>
      </c>
      <c r="N215" s="19">
        <f t="shared" ca="1" si="109"/>
        <v>2.9147098872474475E-3</v>
      </c>
      <c r="O215" s="19">
        <f t="shared" ca="1" si="109"/>
        <v>3.1928149320077412E-2</v>
      </c>
      <c r="P215" s="19">
        <f t="shared" ca="1" si="109"/>
        <v>3.1008863733803144E-2</v>
      </c>
      <c r="Q215" s="19">
        <f t="shared" ca="1" si="109"/>
        <v>3.3105217119544471E-3</v>
      </c>
      <c r="R215" s="19">
        <f t="shared" ca="1" si="109"/>
        <v>9.812109581703865E-3</v>
      </c>
      <c r="S215" s="19">
        <f t="shared" ca="1" si="109"/>
        <v>2.1724520422252855E-2</v>
      </c>
      <c r="T215" s="19">
        <f t="shared" ca="1" si="109"/>
        <v>1.0437784819991587E-2</v>
      </c>
      <c r="U215" s="19">
        <f t="shared" ca="1" si="109"/>
        <v>6.6773246983334936E-3</v>
      </c>
      <c r="V215" s="19">
        <f t="shared" ca="1" si="109"/>
        <v>3.0793291487825145E-3</v>
      </c>
      <c r="W215" s="19">
        <f t="shared" ca="1" si="109"/>
        <v>7.4973758668029673E-5</v>
      </c>
      <c r="X215" s="19">
        <f t="shared" ca="1" si="109"/>
        <v>4.9182455829372244E-3</v>
      </c>
      <c r="Y215" s="19">
        <f t="shared" ca="1" si="109"/>
        <v>3.5630240872682405E-3</v>
      </c>
      <c r="Z215" s="8">
        <f t="shared" ca="1" si="104"/>
        <v>0.36316220463224269</v>
      </c>
      <c r="AA215" s="19">
        <f t="shared" ref="AA215:AU215" ca="1" si="110">Z149*AA$202*AA$205</f>
        <v>0</v>
      </c>
      <c r="AB215" s="19">
        <f t="shared" ca="1" si="110"/>
        <v>0</v>
      </c>
      <c r="AC215" s="19">
        <f t="shared" ca="1" si="110"/>
        <v>0</v>
      </c>
      <c r="AD215" s="19">
        <f t="shared" ca="1" si="110"/>
        <v>0</v>
      </c>
      <c r="AE215" s="19">
        <f t="shared" ca="1" si="110"/>
        <v>0</v>
      </c>
      <c r="AF215" s="19">
        <f t="shared" ca="1" si="110"/>
        <v>0</v>
      </c>
      <c r="AG215" s="19">
        <f t="shared" ca="1" si="110"/>
        <v>0</v>
      </c>
      <c r="AH215" s="19">
        <f t="shared" ca="1" si="110"/>
        <v>0</v>
      </c>
      <c r="AI215" s="19">
        <f t="shared" ca="1" si="110"/>
        <v>0</v>
      </c>
      <c r="AJ215" s="19">
        <f t="shared" ca="1" si="110"/>
        <v>0</v>
      </c>
      <c r="AK215" s="19">
        <f t="shared" ca="1" si="110"/>
        <v>0</v>
      </c>
      <c r="AL215" s="19">
        <f t="shared" ca="1" si="110"/>
        <v>0</v>
      </c>
      <c r="AM215" s="19">
        <f t="shared" ca="1" si="110"/>
        <v>0</v>
      </c>
      <c r="AN215" s="19">
        <f t="shared" ca="1" si="110"/>
        <v>0</v>
      </c>
      <c r="AO215" s="19">
        <f t="shared" ca="1" si="110"/>
        <v>0</v>
      </c>
      <c r="AP215" s="19">
        <f t="shared" ca="1" si="110"/>
        <v>0</v>
      </c>
      <c r="AQ215" s="19">
        <f t="shared" ca="1" si="110"/>
        <v>0</v>
      </c>
      <c r="AR215" s="19">
        <f t="shared" ca="1" si="110"/>
        <v>0</v>
      </c>
      <c r="AS215" s="19">
        <f t="shared" ca="1" si="110"/>
        <v>0</v>
      </c>
      <c r="AT215" s="19">
        <f t="shared" ca="1" si="110"/>
        <v>0</v>
      </c>
      <c r="AU215" s="19">
        <f t="shared" ca="1" si="110"/>
        <v>0</v>
      </c>
      <c r="AV215" s="7">
        <f t="shared" ca="1" si="108"/>
        <v>0.73031879264901334</v>
      </c>
    </row>
    <row r="216" spans="1:48" ht="12.75">
      <c r="A216" s="19" t="s">
        <v>4</v>
      </c>
      <c r="B216" s="19">
        <f t="shared" ref="B216:Y216" ca="1" si="111">B150*B$202*B$205</f>
        <v>1.8851892509831824E-3</v>
      </c>
      <c r="C216" s="19">
        <f t="shared" ca="1" si="111"/>
        <v>5.9740185076762016E-3</v>
      </c>
      <c r="D216" s="19">
        <f t="shared" ca="1" si="111"/>
        <v>1.4852249022628685E-2</v>
      </c>
      <c r="E216" s="19">
        <f t="shared" ca="1" si="111"/>
        <v>3.7524863782231875E-2</v>
      </c>
      <c r="F216" s="19">
        <f t="shared" ca="1" si="111"/>
        <v>1.1116742397308364E-2</v>
      </c>
      <c r="G216" s="19">
        <f t="shared" ca="1" si="111"/>
        <v>2.8693254937686295E-2</v>
      </c>
      <c r="H216" s="19">
        <f t="shared" ca="1" si="111"/>
        <v>1.356407144826049E-2</v>
      </c>
      <c r="I216" s="19">
        <f t="shared" ca="1" si="111"/>
        <v>3.0943673370167069E-2</v>
      </c>
      <c r="J216" s="19">
        <f t="shared" ca="1" si="111"/>
        <v>4.0151286281272557E-3</v>
      </c>
      <c r="K216" s="19">
        <f t="shared" ca="1" si="111"/>
        <v>3.3503865898299925E-3</v>
      </c>
      <c r="L216" s="19">
        <f t="shared" ca="1" si="111"/>
        <v>5.1605528880314798E-2</v>
      </c>
      <c r="M216" s="19">
        <f t="shared" ca="1" si="111"/>
        <v>2.4988310626453568E-3</v>
      </c>
      <c r="N216" s="19">
        <f t="shared" ca="1" si="111"/>
        <v>1.2954266165544209E-3</v>
      </c>
      <c r="O216" s="19">
        <f t="shared" ca="1" si="111"/>
        <v>2.4560114861598009E-2</v>
      </c>
      <c r="P216" s="19">
        <f t="shared" ca="1" si="111"/>
        <v>4.0311522853944085E-2</v>
      </c>
      <c r="Q216" s="19">
        <f t="shared" ca="1" si="111"/>
        <v>7.4486738518975051E-3</v>
      </c>
      <c r="R216" s="19">
        <f t="shared" ca="1" si="111"/>
        <v>2.1259570760358379E-2</v>
      </c>
      <c r="S216" s="19">
        <f t="shared" ca="1" si="111"/>
        <v>1.7379616337802283E-2</v>
      </c>
      <c r="T216" s="19">
        <f t="shared" ca="1" si="111"/>
        <v>7.8283386149936886E-3</v>
      </c>
      <c r="U216" s="19">
        <f t="shared" ca="1" si="111"/>
        <v>2.0031974095000481E-2</v>
      </c>
      <c r="V216" s="19">
        <f t="shared" ca="1" si="111"/>
        <v>1.0264430495941714E-3</v>
      </c>
      <c r="W216" s="19">
        <f t="shared" ca="1" si="111"/>
        <v>3.7486879334014837E-5</v>
      </c>
      <c r="X216" s="19">
        <f t="shared" ca="1" si="111"/>
        <v>1.6394151943124081E-3</v>
      </c>
      <c r="Y216" s="19">
        <f t="shared" ca="1" si="111"/>
        <v>1.7815120436341203E-3</v>
      </c>
      <c r="Z216" s="8">
        <f t="shared" ca="1" si="104"/>
        <v>0.36316220463224269</v>
      </c>
      <c r="AA216" s="19">
        <f t="shared" ref="AA216:AU216" ca="1" si="112">Z150*AA$202*AA$205</f>
        <v>0</v>
      </c>
      <c r="AB216" s="19">
        <f t="shared" ca="1" si="112"/>
        <v>0</v>
      </c>
      <c r="AC216" s="19">
        <f t="shared" ca="1" si="112"/>
        <v>0</v>
      </c>
      <c r="AD216" s="19">
        <f t="shared" ca="1" si="112"/>
        <v>0</v>
      </c>
      <c r="AE216" s="19">
        <f t="shared" ca="1" si="112"/>
        <v>0</v>
      </c>
      <c r="AF216" s="19">
        <f t="shared" ca="1" si="112"/>
        <v>0</v>
      </c>
      <c r="AG216" s="19">
        <f t="shared" ca="1" si="112"/>
        <v>0</v>
      </c>
      <c r="AH216" s="19">
        <f t="shared" ca="1" si="112"/>
        <v>0</v>
      </c>
      <c r="AI216" s="19">
        <f t="shared" ca="1" si="112"/>
        <v>0</v>
      </c>
      <c r="AJ216" s="19">
        <f t="shared" ca="1" si="112"/>
        <v>0</v>
      </c>
      <c r="AK216" s="19">
        <f t="shared" ca="1" si="112"/>
        <v>0</v>
      </c>
      <c r="AL216" s="19">
        <f t="shared" ca="1" si="112"/>
        <v>0</v>
      </c>
      <c r="AM216" s="19">
        <f t="shared" ca="1" si="112"/>
        <v>0</v>
      </c>
      <c r="AN216" s="19">
        <f t="shared" ca="1" si="112"/>
        <v>0</v>
      </c>
      <c r="AO216" s="19">
        <f t="shared" ca="1" si="112"/>
        <v>0</v>
      </c>
      <c r="AP216" s="19">
        <f t="shared" ca="1" si="112"/>
        <v>0</v>
      </c>
      <c r="AQ216" s="19">
        <f t="shared" ca="1" si="112"/>
        <v>0</v>
      </c>
      <c r="AR216" s="19">
        <f t="shared" ca="1" si="112"/>
        <v>0</v>
      </c>
      <c r="AS216" s="19">
        <f t="shared" ca="1" si="112"/>
        <v>0</v>
      </c>
      <c r="AT216" s="19">
        <f t="shared" ca="1" si="112"/>
        <v>0</v>
      </c>
      <c r="AU216" s="19">
        <f t="shared" ca="1" si="112"/>
        <v>0</v>
      </c>
      <c r="AV216" s="7">
        <f t="shared" ca="1" si="108"/>
        <v>0.71378623766912597</v>
      </c>
    </row>
    <row r="217" spans="1:48" ht="12.75">
      <c r="A217" s="19" t="s">
        <v>5</v>
      </c>
      <c r="B217" s="19">
        <f t="shared" ref="B217:Y217" ca="1" si="113">B151*B$202*B$205</f>
        <v>2.5135856679775765E-3</v>
      </c>
      <c r="C217" s="19">
        <f t="shared" ca="1" si="113"/>
        <v>7.8408992913250146E-3</v>
      </c>
      <c r="D217" s="19">
        <f t="shared" ca="1" si="113"/>
        <v>1.9802998696838249E-2</v>
      </c>
      <c r="E217" s="19">
        <f t="shared" ca="1" si="113"/>
        <v>1.5760442788537388E-2</v>
      </c>
      <c r="F217" s="19">
        <f t="shared" ca="1" si="113"/>
        <v>2.646843427930563E-2</v>
      </c>
      <c r="G217" s="19">
        <f t="shared" ca="1" si="113"/>
        <v>6.7249816260202253E-2</v>
      </c>
      <c r="H217" s="19">
        <f t="shared" ca="1" si="113"/>
        <v>3.1649500045941151E-2</v>
      </c>
      <c r="I217" s="19">
        <f t="shared" ca="1" si="113"/>
        <v>7.2201904530389827E-2</v>
      </c>
      <c r="J217" s="19">
        <f t="shared" ca="1" si="113"/>
        <v>9.034039413286326E-3</v>
      </c>
      <c r="K217" s="19">
        <f t="shared" ca="1" si="113"/>
        <v>8.2471054518892112E-3</v>
      </c>
      <c r="L217" s="19">
        <f t="shared" ca="1" si="113"/>
        <v>6.880737184041974E-2</v>
      </c>
      <c r="M217" s="19">
        <f t="shared" ca="1" si="113"/>
        <v>5.4141339690649392E-3</v>
      </c>
      <c r="N217" s="19">
        <f t="shared" ca="1" si="113"/>
        <v>2.9147098872474475E-3</v>
      </c>
      <c r="O217" s="19">
        <f t="shared" ca="1" si="113"/>
        <v>5.8944275667835215E-2</v>
      </c>
      <c r="P217" s="19">
        <f t="shared" ca="1" si="113"/>
        <v>5.5815954720845662E-2</v>
      </c>
      <c r="Q217" s="19">
        <f t="shared" ca="1" si="113"/>
        <v>5.3795977819259769E-3</v>
      </c>
      <c r="R217" s="19">
        <f t="shared" ca="1" si="113"/>
        <v>1.6353515969506443E-2</v>
      </c>
      <c r="S217" s="19">
        <f t="shared" ca="1" si="113"/>
        <v>3.9104136760055128E-2</v>
      </c>
      <c r="T217" s="19">
        <f t="shared" ca="1" si="113"/>
        <v>1.6961400332486325E-2</v>
      </c>
      <c r="U217" s="19">
        <f t="shared" ca="1" si="113"/>
        <v>1.3354649396666987E-2</v>
      </c>
      <c r="V217" s="19">
        <f t="shared" ca="1" si="113"/>
        <v>3.0793291487825145E-3</v>
      </c>
      <c r="W217" s="19">
        <f t="shared" ca="1" si="113"/>
        <v>7.4973758668029673E-5</v>
      </c>
      <c r="X217" s="19">
        <f t="shared" ca="1" si="113"/>
        <v>4.9182455829372244E-3</v>
      </c>
      <c r="Y217" s="19">
        <f t="shared" ca="1" si="113"/>
        <v>5.3445361309023606E-3</v>
      </c>
      <c r="Z217" s="8">
        <f t="shared" ca="1" si="104"/>
        <v>0.36316220463224269</v>
      </c>
      <c r="AA217" s="19">
        <f t="shared" ref="AA217:AU217" ca="1" si="114">Z151*AA$202*AA$205</f>
        <v>0</v>
      </c>
      <c r="AB217" s="19">
        <f t="shared" ca="1" si="114"/>
        <v>0</v>
      </c>
      <c r="AC217" s="19">
        <f t="shared" ca="1" si="114"/>
        <v>0</v>
      </c>
      <c r="AD217" s="19">
        <f t="shared" ca="1" si="114"/>
        <v>0</v>
      </c>
      <c r="AE217" s="19">
        <f t="shared" ca="1" si="114"/>
        <v>0</v>
      </c>
      <c r="AF217" s="19">
        <f t="shared" ca="1" si="114"/>
        <v>0</v>
      </c>
      <c r="AG217" s="19">
        <f t="shared" ca="1" si="114"/>
        <v>0</v>
      </c>
      <c r="AH217" s="19">
        <f t="shared" ca="1" si="114"/>
        <v>0</v>
      </c>
      <c r="AI217" s="19">
        <f t="shared" ca="1" si="114"/>
        <v>0</v>
      </c>
      <c r="AJ217" s="19">
        <f t="shared" ca="1" si="114"/>
        <v>0</v>
      </c>
      <c r="AK217" s="19">
        <f t="shared" ca="1" si="114"/>
        <v>0</v>
      </c>
      <c r="AL217" s="19">
        <f t="shared" ca="1" si="114"/>
        <v>0</v>
      </c>
      <c r="AM217" s="19">
        <f t="shared" ca="1" si="114"/>
        <v>0</v>
      </c>
      <c r="AN217" s="19">
        <f t="shared" ca="1" si="114"/>
        <v>0</v>
      </c>
      <c r="AO217" s="19">
        <f t="shared" ca="1" si="114"/>
        <v>0</v>
      </c>
      <c r="AP217" s="19">
        <f t="shared" ca="1" si="114"/>
        <v>0</v>
      </c>
      <c r="AQ217" s="19">
        <f t="shared" ca="1" si="114"/>
        <v>0</v>
      </c>
      <c r="AR217" s="19">
        <f t="shared" ca="1" si="114"/>
        <v>0</v>
      </c>
      <c r="AS217" s="19">
        <f t="shared" ca="1" si="114"/>
        <v>0</v>
      </c>
      <c r="AT217" s="19">
        <f t="shared" ca="1" si="114"/>
        <v>0</v>
      </c>
      <c r="AU217" s="19">
        <f t="shared" ca="1" si="114"/>
        <v>0</v>
      </c>
      <c r="AV217" s="7">
        <f t="shared" ca="1" si="108"/>
        <v>0.92039776200527923</v>
      </c>
    </row>
    <row r="218" spans="1:48" ht="12.75">
      <c r="A218" s="19" t="s">
        <v>6</v>
      </c>
      <c r="B218" s="19">
        <f t="shared" ref="B218:Y218" ca="1" si="115">B152*B$202*B$205</f>
        <v>1.8851892509831824E-3</v>
      </c>
      <c r="C218" s="19">
        <f t="shared" ca="1" si="115"/>
        <v>5.9740185076762016E-3</v>
      </c>
      <c r="D218" s="19">
        <f t="shared" ca="1" si="115"/>
        <v>1.4852249022628685E-2</v>
      </c>
      <c r="E218" s="19">
        <f t="shared" ca="1" si="115"/>
        <v>2.1013923718049849E-2</v>
      </c>
      <c r="F218" s="19">
        <f t="shared" ca="1" si="115"/>
        <v>1.9851325709479221E-2</v>
      </c>
      <c r="G218" s="19">
        <f t="shared" ca="1" si="115"/>
        <v>8.966642168026967E-2</v>
      </c>
      <c r="H218" s="19">
        <f t="shared" ca="1" si="115"/>
        <v>4.2387723275814027E-2</v>
      </c>
      <c r="I218" s="19">
        <f t="shared" ca="1" si="115"/>
        <v>9.6269206040519778E-2</v>
      </c>
      <c r="J218" s="19">
        <f t="shared" ca="1" si="115"/>
        <v>1.2045385884381768E-2</v>
      </c>
      <c r="K218" s="19">
        <f t="shared" ca="1" si="115"/>
        <v>1.0824325905604591E-2</v>
      </c>
      <c r="L218" s="19">
        <f t="shared" ca="1" si="115"/>
        <v>9.1743162453892982E-2</v>
      </c>
      <c r="M218" s="19">
        <f t="shared" ca="1" si="115"/>
        <v>7.4964931879360703E-3</v>
      </c>
      <c r="N218" s="19">
        <f t="shared" ca="1" si="115"/>
        <v>3.8862798496632632E-3</v>
      </c>
      <c r="O218" s="19">
        <f t="shared" ca="1" si="115"/>
        <v>7.8592367557113615E-2</v>
      </c>
      <c r="P218" s="19">
        <f t="shared" ca="1" si="115"/>
        <v>7.4421272961127549E-2</v>
      </c>
      <c r="Q218" s="19">
        <f t="shared" ca="1" si="115"/>
        <v>7.4486738518975051E-3</v>
      </c>
      <c r="R218" s="19">
        <f t="shared" ca="1" si="115"/>
        <v>2.1259570760358379E-2</v>
      </c>
      <c r="S218" s="19">
        <f t="shared" ca="1" si="115"/>
        <v>5.2138849013406839E-2</v>
      </c>
      <c r="T218" s="19">
        <f t="shared" ca="1" si="115"/>
        <v>2.3485015844981069E-2</v>
      </c>
      <c r="U218" s="19">
        <f t="shared" ca="1" si="115"/>
        <v>2.0031974095000481E-2</v>
      </c>
      <c r="V218" s="19">
        <f t="shared" ca="1" si="115"/>
        <v>4.1057721983766855E-3</v>
      </c>
      <c r="W218" s="19">
        <f t="shared" ca="1" si="115"/>
        <v>1.124606380020445E-4</v>
      </c>
      <c r="X218" s="19">
        <f t="shared" ca="1" si="115"/>
        <v>6.5576607772496326E-3</v>
      </c>
      <c r="Y218" s="19">
        <f t="shared" ca="1" si="115"/>
        <v>7.126048174536481E-3</v>
      </c>
      <c r="Z218" s="8">
        <f t="shared" ca="1" si="104"/>
        <v>0.36316220463224269</v>
      </c>
      <c r="AA218" s="19">
        <f t="shared" ref="AA218:AU218" ca="1" si="116">Z152*AA$202*AA$205</f>
        <v>0</v>
      </c>
      <c r="AB218" s="19">
        <f t="shared" ca="1" si="116"/>
        <v>0</v>
      </c>
      <c r="AC218" s="19">
        <f t="shared" ca="1" si="116"/>
        <v>0</v>
      </c>
      <c r="AD218" s="19">
        <f t="shared" ca="1" si="116"/>
        <v>0</v>
      </c>
      <c r="AE218" s="19">
        <f t="shared" ca="1" si="116"/>
        <v>0</v>
      </c>
      <c r="AF218" s="19">
        <f t="shared" ca="1" si="116"/>
        <v>0</v>
      </c>
      <c r="AG218" s="19">
        <f t="shared" ca="1" si="116"/>
        <v>0</v>
      </c>
      <c r="AH218" s="19">
        <f t="shared" ca="1" si="116"/>
        <v>0</v>
      </c>
      <c r="AI218" s="19">
        <f t="shared" ca="1" si="116"/>
        <v>0</v>
      </c>
      <c r="AJ218" s="19">
        <f t="shared" ca="1" si="116"/>
        <v>0</v>
      </c>
      <c r="AK218" s="19">
        <f t="shared" ca="1" si="116"/>
        <v>0</v>
      </c>
      <c r="AL218" s="19">
        <f t="shared" ca="1" si="116"/>
        <v>0</v>
      </c>
      <c r="AM218" s="19">
        <f t="shared" ca="1" si="116"/>
        <v>0</v>
      </c>
      <c r="AN218" s="19">
        <f t="shared" ca="1" si="116"/>
        <v>0</v>
      </c>
      <c r="AO218" s="19">
        <f t="shared" ca="1" si="116"/>
        <v>0</v>
      </c>
      <c r="AP218" s="19">
        <f t="shared" ca="1" si="116"/>
        <v>0</v>
      </c>
      <c r="AQ218" s="19">
        <f t="shared" ca="1" si="116"/>
        <v>0</v>
      </c>
      <c r="AR218" s="19">
        <f t="shared" ca="1" si="116"/>
        <v>0</v>
      </c>
      <c r="AS218" s="19">
        <f t="shared" ca="1" si="116"/>
        <v>0</v>
      </c>
      <c r="AT218" s="19">
        <f t="shared" ca="1" si="116"/>
        <v>0</v>
      </c>
      <c r="AU218" s="19">
        <f t="shared" ca="1" si="116"/>
        <v>0</v>
      </c>
      <c r="AV218" s="7">
        <f t="shared" ca="1" si="108"/>
        <v>1.0763375749911921</v>
      </c>
    </row>
    <row r="219" spans="1:48" ht="12.75">
      <c r="A219" s="19" t="s">
        <v>7</v>
      </c>
      <c r="B219" s="19">
        <f t="shared" ref="B219:Y219" ca="1" si="117">B153*B$202*B$205</f>
        <v>1.8851892509831824E-3</v>
      </c>
      <c r="C219" s="19">
        <f t="shared" ca="1" si="117"/>
        <v>4.4805138807571514E-3</v>
      </c>
      <c r="D219" s="19">
        <f t="shared" ca="1" si="117"/>
        <v>1.1315999255336141E-2</v>
      </c>
      <c r="E219" s="19">
        <f t="shared" ca="1" si="117"/>
        <v>9.0059673077356479E-3</v>
      </c>
      <c r="F219" s="19">
        <f t="shared" ca="1" si="117"/>
        <v>1.4822323196411153E-2</v>
      </c>
      <c r="G219" s="19">
        <f t="shared" ca="1" si="117"/>
        <v>6.7249816260202253E-2</v>
      </c>
      <c r="H219" s="19">
        <f t="shared" ca="1" si="117"/>
        <v>5.651696436775204E-2</v>
      </c>
      <c r="I219" s="19">
        <f t="shared" ca="1" si="117"/>
        <v>0.12893197237569615</v>
      </c>
      <c r="J219" s="19">
        <f t="shared" ca="1" si="117"/>
        <v>1.6060514512509023E-2</v>
      </c>
      <c r="K219" s="19">
        <f t="shared" ca="1" si="117"/>
        <v>1.4432434540806121E-2</v>
      </c>
      <c r="L219" s="19">
        <f t="shared" ca="1" si="117"/>
        <v>0.12041290072073454</v>
      </c>
      <c r="M219" s="19">
        <f t="shared" ca="1" si="117"/>
        <v>9.995324250581427E-3</v>
      </c>
      <c r="N219" s="19">
        <f t="shared" ca="1" si="117"/>
        <v>5.1817064662176837E-3</v>
      </c>
      <c r="O219" s="19">
        <f t="shared" ca="1" si="117"/>
        <v>0.10315248241871162</v>
      </c>
      <c r="P219" s="19">
        <f t="shared" ca="1" si="117"/>
        <v>9.9228363948170056E-2</v>
      </c>
      <c r="Q219" s="19">
        <f t="shared" ca="1" si="117"/>
        <v>9.9315651358633412E-3</v>
      </c>
      <c r="R219" s="19">
        <f t="shared" ca="1" si="117"/>
        <v>2.9436328745111599E-2</v>
      </c>
      <c r="S219" s="19">
        <f t="shared" ca="1" si="117"/>
        <v>6.9518465351209133E-2</v>
      </c>
      <c r="T219" s="19">
        <f t="shared" ca="1" si="117"/>
        <v>3.1313354459974754E-2</v>
      </c>
      <c r="U219" s="19">
        <f t="shared" ca="1" si="117"/>
        <v>2.6709298793333974E-2</v>
      </c>
      <c r="V219" s="19">
        <f t="shared" ca="1" si="117"/>
        <v>6.1586582975650291E-3</v>
      </c>
      <c r="W219" s="19">
        <f t="shared" ca="1" si="117"/>
        <v>1.4994751733605935E-4</v>
      </c>
      <c r="X219" s="19">
        <f t="shared" ca="1" si="117"/>
        <v>9.8364911658744489E-3</v>
      </c>
      <c r="Y219" s="19">
        <f t="shared" ca="1" si="117"/>
        <v>1.0689072261804721E-2</v>
      </c>
      <c r="Z219" s="8">
        <f t="shared" ca="1" si="104"/>
        <v>0.36316220463224269</v>
      </c>
      <c r="AA219" s="19">
        <f t="shared" ref="AA219:AU219" ca="1" si="118">Z153*AA$202*AA$205</f>
        <v>0</v>
      </c>
      <c r="AB219" s="19">
        <f t="shared" ca="1" si="118"/>
        <v>0</v>
      </c>
      <c r="AC219" s="19">
        <f t="shared" ca="1" si="118"/>
        <v>0</v>
      </c>
      <c r="AD219" s="19">
        <f t="shared" ca="1" si="118"/>
        <v>0</v>
      </c>
      <c r="AE219" s="19">
        <f t="shared" ca="1" si="118"/>
        <v>0</v>
      </c>
      <c r="AF219" s="19">
        <f t="shared" ca="1" si="118"/>
        <v>0</v>
      </c>
      <c r="AG219" s="19">
        <f t="shared" ca="1" si="118"/>
        <v>0</v>
      </c>
      <c r="AH219" s="19">
        <f t="shared" ca="1" si="118"/>
        <v>0</v>
      </c>
      <c r="AI219" s="19">
        <f t="shared" ca="1" si="118"/>
        <v>0</v>
      </c>
      <c r="AJ219" s="19">
        <f t="shared" ca="1" si="118"/>
        <v>0</v>
      </c>
      <c r="AK219" s="19">
        <f t="shared" ca="1" si="118"/>
        <v>0</v>
      </c>
      <c r="AL219" s="19">
        <f t="shared" ca="1" si="118"/>
        <v>0</v>
      </c>
      <c r="AM219" s="19">
        <f t="shared" ca="1" si="118"/>
        <v>0</v>
      </c>
      <c r="AN219" s="19">
        <f t="shared" ca="1" si="118"/>
        <v>0</v>
      </c>
      <c r="AO219" s="19">
        <f t="shared" ca="1" si="118"/>
        <v>0</v>
      </c>
      <c r="AP219" s="19">
        <f t="shared" ca="1" si="118"/>
        <v>0</v>
      </c>
      <c r="AQ219" s="19">
        <f t="shared" ca="1" si="118"/>
        <v>0</v>
      </c>
      <c r="AR219" s="19">
        <f t="shared" ca="1" si="118"/>
        <v>0</v>
      </c>
      <c r="AS219" s="19">
        <f t="shared" ca="1" si="118"/>
        <v>0</v>
      </c>
      <c r="AT219" s="19">
        <f t="shared" ca="1" si="118"/>
        <v>0</v>
      </c>
      <c r="AU219" s="19">
        <f t="shared" ca="1" si="118"/>
        <v>0</v>
      </c>
      <c r="AV219" s="7">
        <f t="shared" ca="1" si="108"/>
        <v>1.21957785911292</v>
      </c>
    </row>
    <row r="220" spans="1:48" ht="12.75">
      <c r="A220" s="19" t="s">
        <v>8</v>
      </c>
      <c r="B220" s="19">
        <f t="shared" ref="B220:Y220" ca="1" si="119">B154*B$202*B$205</f>
        <v>2.5135856679775765E-3</v>
      </c>
      <c r="C220" s="19">
        <f t="shared" ca="1" si="119"/>
        <v>3.3603854105678636E-3</v>
      </c>
      <c r="D220" s="19">
        <f t="shared" ca="1" si="119"/>
        <v>8.486999441502106E-3</v>
      </c>
      <c r="E220" s="19">
        <f t="shared" ca="1" si="119"/>
        <v>6.7544754808017363E-3</v>
      </c>
      <c r="F220" s="19">
        <f t="shared" ca="1" si="119"/>
        <v>1.1116742397308364E-2</v>
      </c>
      <c r="G220" s="19">
        <f t="shared" ca="1" si="119"/>
        <v>5.0213196140951023E-2</v>
      </c>
      <c r="H220" s="19">
        <f t="shared" ca="1" si="119"/>
        <v>4.2387723275814027E-2</v>
      </c>
      <c r="I220" s="19">
        <f t="shared" ca="1" si="119"/>
        <v>0.17190929650092818</v>
      </c>
      <c r="J220" s="19">
        <f t="shared" ca="1" si="119"/>
        <v>2.1079425297668094E-2</v>
      </c>
      <c r="K220" s="19">
        <f t="shared" ca="1" si="119"/>
        <v>1.932915340286534E-2</v>
      </c>
      <c r="L220" s="19">
        <f t="shared" ca="1" si="119"/>
        <v>0.16055053429431274</v>
      </c>
      <c r="M220" s="19">
        <f t="shared" ca="1" si="119"/>
        <v>1.3327099000775238E-2</v>
      </c>
      <c r="N220" s="19">
        <f t="shared" ca="1" si="119"/>
        <v>6.8009897369107107E-3</v>
      </c>
      <c r="O220" s="19">
        <f t="shared" ca="1" si="119"/>
        <v>0.13753664322494885</v>
      </c>
      <c r="P220" s="19">
        <f t="shared" ca="1" si="119"/>
        <v>0.13023722768197321</v>
      </c>
      <c r="Q220" s="19">
        <f t="shared" ca="1" si="119"/>
        <v>1.3242086847817788E-2</v>
      </c>
      <c r="R220" s="19">
        <f t="shared" ca="1" si="119"/>
        <v>3.924843832681546E-2</v>
      </c>
      <c r="S220" s="19">
        <f t="shared" ca="1" si="119"/>
        <v>9.1242985773461974E-2</v>
      </c>
      <c r="T220" s="19">
        <f t="shared" ca="1" si="119"/>
        <v>4.1751139279966348E-2</v>
      </c>
      <c r="U220" s="19">
        <f t="shared" ca="1" si="119"/>
        <v>3.3386623491667468E-2</v>
      </c>
      <c r="V220" s="19">
        <f t="shared" ca="1" si="119"/>
        <v>8.2115443967533709E-3</v>
      </c>
      <c r="W220" s="19">
        <f t="shared" ca="1" si="119"/>
        <v>2.2492127600408899E-4</v>
      </c>
      <c r="X220" s="19">
        <f t="shared" ca="1" si="119"/>
        <v>1.3115321554499265E-2</v>
      </c>
      <c r="Y220" s="19">
        <f t="shared" ca="1" si="119"/>
        <v>1.4252096349072962E-2</v>
      </c>
      <c r="Z220" s="8">
        <f t="shared" ca="1" si="104"/>
        <v>0.36316220463224269</v>
      </c>
      <c r="AA220" s="19">
        <f t="shared" ref="AA220:AU220" ca="1" si="120">Z154*AA$202*AA$205</f>
        <v>0</v>
      </c>
      <c r="AB220" s="19">
        <f t="shared" ca="1" si="120"/>
        <v>0</v>
      </c>
      <c r="AC220" s="19">
        <f t="shared" ca="1" si="120"/>
        <v>0</v>
      </c>
      <c r="AD220" s="19">
        <f t="shared" ca="1" si="120"/>
        <v>0</v>
      </c>
      <c r="AE220" s="19">
        <f t="shared" ca="1" si="120"/>
        <v>0</v>
      </c>
      <c r="AF220" s="19">
        <f t="shared" ca="1" si="120"/>
        <v>0</v>
      </c>
      <c r="AG220" s="19">
        <f t="shared" ca="1" si="120"/>
        <v>0</v>
      </c>
      <c r="AH220" s="19">
        <f t="shared" ca="1" si="120"/>
        <v>0</v>
      </c>
      <c r="AI220" s="19">
        <f t="shared" ca="1" si="120"/>
        <v>0</v>
      </c>
      <c r="AJ220" s="19">
        <f t="shared" ca="1" si="120"/>
        <v>0</v>
      </c>
      <c r="AK220" s="19">
        <f t="shared" ca="1" si="120"/>
        <v>0</v>
      </c>
      <c r="AL220" s="19">
        <f t="shared" ca="1" si="120"/>
        <v>0</v>
      </c>
      <c r="AM220" s="19">
        <f t="shared" ca="1" si="120"/>
        <v>0</v>
      </c>
      <c r="AN220" s="19">
        <f t="shared" ca="1" si="120"/>
        <v>0</v>
      </c>
      <c r="AO220" s="19">
        <f t="shared" ca="1" si="120"/>
        <v>0</v>
      </c>
      <c r="AP220" s="19">
        <f t="shared" ca="1" si="120"/>
        <v>0</v>
      </c>
      <c r="AQ220" s="19">
        <f t="shared" ca="1" si="120"/>
        <v>0</v>
      </c>
      <c r="AR220" s="19">
        <f t="shared" ca="1" si="120"/>
        <v>0</v>
      </c>
      <c r="AS220" s="19">
        <f t="shared" ca="1" si="120"/>
        <v>0</v>
      </c>
      <c r="AT220" s="19">
        <f t="shared" ca="1" si="120"/>
        <v>0</v>
      </c>
      <c r="AU220" s="19">
        <f t="shared" ca="1" si="120"/>
        <v>0</v>
      </c>
      <c r="AV220" s="7">
        <f t="shared" ca="1" si="108"/>
        <v>1.4034408388836064</v>
      </c>
    </row>
    <row r="221" spans="1:48" ht="12.75">
      <c r="A221" s="9" t="s">
        <v>9</v>
      </c>
      <c r="B221" s="19">
        <f t="shared" ref="B221:Y221" ca="1" si="121">B155*B$202*B$205</f>
        <v>1.8851892509831824E-3</v>
      </c>
      <c r="C221" s="19">
        <f t="shared" ca="1" si="121"/>
        <v>4.4805138807571514E-3</v>
      </c>
      <c r="D221" s="19">
        <f t="shared" ca="1" si="121"/>
        <v>6.3652495811265791E-3</v>
      </c>
      <c r="E221" s="19">
        <f t="shared" ca="1" si="121"/>
        <v>3.0019891025785499E-3</v>
      </c>
      <c r="F221" s="19">
        <f t="shared" ca="1" si="121"/>
        <v>4.7643181702750129E-3</v>
      </c>
      <c r="G221" s="19">
        <f t="shared" ca="1" si="121"/>
        <v>2.1519941203264718E-2</v>
      </c>
      <c r="H221" s="19">
        <f t="shared" ca="1" si="121"/>
        <v>1.8085428597680652E-2</v>
      </c>
      <c r="I221" s="19">
        <f t="shared" ca="1" si="121"/>
        <v>7.2201904530389827E-2</v>
      </c>
      <c r="J221" s="19">
        <f t="shared" ca="1" si="121"/>
        <v>5.0189107851590704E-2</v>
      </c>
      <c r="K221" s="19">
        <f t="shared" ca="1" si="121"/>
        <v>1.4432434540806121E-2</v>
      </c>
      <c r="L221" s="19">
        <f t="shared" ca="1" si="121"/>
        <v>0.12041290072073454</v>
      </c>
      <c r="M221" s="19">
        <f t="shared" ca="1" si="121"/>
        <v>3.1235388283066962E-2</v>
      </c>
      <c r="N221" s="19">
        <f t="shared" ca="1" si="121"/>
        <v>9.0679863158809482E-3</v>
      </c>
      <c r="O221" s="19">
        <f t="shared" ca="1" si="121"/>
        <v>0.10315248241871162</v>
      </c>
      <c r="P221" s="19">
        <f t="shared" ca="1" si="121"/>
        <v>9.9228363948170056E-2</v>
      </c>
      <c r="Q221" s="19">
        <f t="shared" ca="1" si="121"/>
        <v>9.9315651358633412E-3</v>
      </c>
      <c r="R221" s="19">
        <f t="shared" ca="1" si="121"/>
        <v>2.9436328745111599E-2</v>
      </c>
      <c r="S221" s="19">
        <f t="shared" ca="1" si="121"/>
        <v>6.9518465351209133E-2</v>
      </c>
      <c r="T221" s="19">
        <f t="shared" ca="1" si="121"/>
        <v>3.1313354459974754E-2</v>
      </c>
      <c r="U221" s="19">
        <f t="shared" ca="1" si="121"/>
        <v>2.6709298793333974E-2</v>
      </c>
      <c r="V221" s="19">
        <f t="shared" ca="1" si="121"/>
        <v>1.8475974892695087E-2</v>
      </c>
      <c r="W221" s="19">
        <f t="shared" ca="1" si="121"/>
        <v>4.8732943134219286E-4</v>
      </c>
      <c r="X221" s="19">
        <f t="shared" ca="1" si="121"/>
        <v>1.6394151943124081E-2</v>
      </c>
      <c r="Y221" s="19">
        <f t="shared" ca="1" si="121"/>
        <v>1.0689072261804721E-2</v>
      </c>
      <c r="Z221" s="8">
        <f t="shared" ca="1" si="104"/>
        <v>0.36316220463224269</v>
      </c>
      <c r="AA221" s="19">
        <f t="shared" ref="AA221:AU221" ca="1" si="122">Z155*AA$202*AA$205</f>
        <v>0</v>
      </c>
      <c r="AB221" s="19">
        <f t="shared" ca="1" si="122"/>
        <v>0</v>
      </c>
      <c r="AC221" s="19">
        <f t="shared" ca="1" si="122"/>
        <v>0</v>
      </c>
      <c r="AD221" s="19">
        <f t="shared" ca="1" si="122"/>
        <v>0</v>
      </c>
      <c r="AE221" s="19">
        <f t="shared" ca="1" si="122"/>
        <v>0</v>
      </c>
      <c r="AF221" s="19">
        <f t="shared" ca="1" si="122"/>
        <v>0</v>
      </c>
      <c r="AG221" s="19">
        <f t="shared" ca="1" si="122"/>
        <v>0</v>
      </c>
      <c r="AH221" s="19">
        <f t="shared" ca="1" si="122"/>
        <v>0</v>
      </c>
      <c r="AI221" s="19">
        <f t="shared" ca="1" si="122"/>
        <v>0</v>
      </c>
      <c r="AJ221" s="19">
        <f t="shared" ca="1" si="122"/>
        <v>0</v>
      </c>
      <c r="AK221" s="19">
        <f t="shared" ca="1" si="122"/>
        <v>0</v>
      </c>
      <c r="AL221" s="19">
        <f t="shared" ca="1" si="122"/>
        <v>0</v>
      </c>
      <c r="AM221" s="19">
        <f t="shared" ca="1" si="122"/>
        <v>0</v>
      </c>
      <c r="AN221" s="19">
        <f t="shared" ca="1" si="122"/>
        <v>0</v>
      </c>
      <c r="AO221" s="19">
        <f t="shared" ca="1" si="122"/>
        <v>0</v>
      </c>
      <c r="AP221" s="19">
        <f t="shared" ca="1" si="122"/>
        <v>0</v>
      </c>
      <c r="AQ221" s="19">
        <f t="shared" ca="1" si="122"/>
        <v>0</v>
      </c>
      <c r="AR221" s="19">
        <f t="shared" ca="1" si="122"/>
        <v>0</v>
      </c>
      <c r="AS221" s="19">
        <f t="shared" ca="1" si="122"/>
        <v>0</v>
      </c>
      <c r="AT221" s="19">
        <f t="shared" ca="1" si="122"/>
        <v>0</v>
      </c>
      <c r="AU221" s="19">
        <f t="shared" ca="1" si="122"/>
        <v>0</v>
      </c>
      <c r="AV221" s="7">
        <f t="shared" ca="1" si="108"/>
        <v>1.1361409440427179</v>
      </c>
    </row>
    <row r="222" spans="1:48" ht="12.75">
      <c r="A222" s="19" t="s">
        <v>10</v>
      </c>
      <c r="B222" s="19">
        <f t="shared" ref="B222:Y222" ca="1" si="123">B156*B$202*B$205</f>
        <v>2.5135856679775765E-3</v>
      </c>
      <c r="C222" s="19">
        <f t="shared" ca="1" si="123"/>
        <v>3.3603854105678636E-3</v>
      </c>
      <c r="D222" s="19">
        <f t="shared" ca="1" si="123"/>
        <v>6.3652495811265791E-3</v>
      </c>
      <c r="E222" s="19">
        <f t="shared" ca="1" si="123"/>
        <v>4.878232291690144E-3</v>
      </c>
      <c r="F222" s="19">
        <f t="shared" ca="1" si="123"/>
        <v>8.469898969377802E-3</v>
      </c>
      <c r="G222" s="19">
        <f t="shared" ca="1" si="123"/>
        <v>3.7659897105713262E-2</v>
      </c>
      <c r="H222" s="19">
        <f t="shared" ca="1" si="123"/>
        <v>3.1649500045941151E-2</v>
      </c>
      <c r="I222" s="19">
        <f t="shared" ca="1" si="123"/>
        <v>0.12893197237569615</v>
      </c>
      <c r="J222" s="19">
        <f t="shared" ca="1" si="123"/>
        <v>2.8105900396890798E-2</v>
      </c>
      <c r="K222" s="19">
        <f t="shared" ca="1" si="123"/>
        <v>2.5772204537153787E-2</v>
      </c>
      <c r="L222" s="19">
        <f t="shared" ca="1" si="123"/>
        <v>0.2150230370013117</v>
      </c>
      <c r="M222" s="19">
        <f t="shared" ca="1" si="123"/>
        <v>1.7491817438517496E-2</v>
      </c>
      <c r="N222" s="19">
        <f t="shared" ca="1" si="123"/>
        <v>9.0679863158809482E-3</v>
      </c>
      <c r="O222" s="19">
        <f t="shared" ca="1" si="123"/>
        <v>0.18420086146198505</v>
      </c>
      <c r="P222" s="19">
        <f t="shared" ca="1" si="123"/>
        <v>0.17364963690929761</v>
      </c>
      <c r="Q222" s="19">
        <f t="shared" ca="1" si="123"/>
        <v>1.7380238987760845E-2</v>
      </c>
      <c r="R222" s="19">
        <f t="shared" ca="1" si="123"/>
        <v>5.2331251102420623E-2</v>
      </c>
      <c r="S222" s="19">
        <f t="shared" ca="1" si="123"/>
        <v>0.12165731436461598</v>
      </c>
      <c r="T222" s="19">
        <f t="shared" ca="1" si="123"/>
        <v>5.4798370304955824E-2</v>
      </c>
      <c r="U222" s="19">
        <f t="shared" ca="1" si="123"/>
        <v>4.3402610539167712E-2</v>
      </c>
      <c r="V222" s="19">
        <f t="shared" ca="1" si="123"/>
        <v>1.0264430495941716E-2</v>
      </c>
      <c r="W222" s="19">
        <f t="shared" ca="1" si="123"/>
        <v>2.9989503467211869E-4</v>
      </c>
      <c r="X222" s="19">
        <f t="shared" ca="1" si="123"/>
        <v>1.6394151943124081E-2</v>
      </c>
      <c r="Y222" s="19">
        <f t="shared" ca="1" si="123"/>
        <v>1.7815120436341203E-2</v>
      </c>
      <c r="Z222" s="8">
        <f t="shared" ca="1" si="104"/>
        <v>0.36316220463224269</v>
      </c>
      <c r="AA222" s="19">
        <f t="shared" ref="AA222:AU222" ca="1" si="124">Z156*AA$202*AA$205</f>
        <v>0</v>
      </c>
      <c r="AB222" s="19">
        <f t="shared" ca="1" si="124"/>
        <v>0</v>
      </c>
      <c r="AC222" s="19">
        <f t="shared" ca="1" si="124"/>
        <v>0</v>
      </c>
      <c r="AD222" s="19">
        <f t="shared" ca="1" si="124"/>
        <v>0</v>
      </c>
      <c r="AE222" s="19">
        <f t="shared" ca="1" si="124"/>
        <v>0</v>
      </c>
      <c r="AF222" s="19">
        <f t="shared" ca="1" si="124"/>
        <v>0</v>
      </c>
      <c r="AG222" s="19">
        <f t="shared" ca="1" si="124"/>
        <v>0</v>
      </c>
      <c r="AH222" s="19">
        <f t="shared" ca="1" si="124"/>
        <v>0</v>
      </c>
      <c r="AI222" s="19">
        <f t="shared" ca="1" si="124"/>
        <v>0</v>
      </c>
      <c r="AJ222" s="19">
        <f t="shared" ca="1" si="124"/>
        <v>0</v>
      </c>
      <c r="AK222" s="19">
        <f t="shared" ca="1" si="124"/>
        <v>0</v>
      </c>
      <c r="AL222" s="19">
        <f t="shared" ca="1" si="124"/>
        <v>0</v>
      </c>
      <c r="AM222" s="19">
        <f t="shared" ca="1" si="124"/>
        <v>0</v>
      </c>
      <c r="AN222" s="19">
        <f t="shared" ca="1" si="124"/>
        <v>0</v>
      </c>
      <c r="AO222" s="19">
        <f t="shared" ca="1" si="124"/>
        <v>0</v>
      </c>
      <c r="AP222" s="19">
        <f t="shared" ca="1" si="124"/>
        <v>0</v>
      </c>
      <c r="AQ222" s="19">
        <f t="shared" ca="1" si="124"/>
        <v>0</v>
      </c>
      <c r="AR222" s="19">
        <f t="shared" ca="1" si="124"/>
        <v>0</v>
      </c>
      <c r="AS222" s="19">
        <f t="shared" ca="1" si="124"/>
        <v>0</v>
      </c>
      <c r="AT222" s="19">
        <f t="shared" ca="1" si="124"/>
        <v>0</v>
      </c>
      <c r="AU222" s="19">
        <f t="shared" ca="1" si="124"/>
        <v>0</v>
      </c>
      <c r="AV222" s="7">
        <f t="shared" ca="1" si="108"/>
        <v>1.5746457533503706</v>
      </c>
    </row>
    <row r="223" spans="1:48" ht="12.75">
      <c r="A223" s="19" t="s">
        <v>11</v>
      </c>
      <c r="B223" s="19">
        <f t="shared" ref="B223:Y223" ca="1" si="125">B157*B$202*B$205</f>
        <v>1.8851892509831824E-3</v>
      </c>
      <c r="C223" s="19">
        <f t="shared" ca="1" si="125"/>
        <v>2.4269450187434571E-3</v>
      </c>
      <c r="D223" s="19">
        <f t="shared" ca="1" si="125"/>
        <v>4.5971246974803072E-3</v>
      </c>
      <c r="E223" s="19">
        <f t="shared" ca="1" si="125"/>
        <v>6.7544754808017363E-3</v>
      </c>
      <c r="F223" s="19">
        <f t="shared" ca="1" si="125"/>
        <v>6.3524242270333511E-3</v>
      </c>
      <c r="G223" s="19">
        <f t="shared" ca="1" si="125"/>
        <v>2.8693254937686295E-2</v>
      </c>
      <c r="H223" s="19">
        <f t="shared" ca="1" si="125"/>
        <v>2.3737125034455856E-2</v>
      </c>
      <c r="I223" s="19">
        <f t="shared" ca="1" si="125"/>
        <v>9.6269206040519778E-2</v>
      </c>
      <c r="J223" s="19">
        <f t="shared" ca="1" si="125"/>
        <v>2.1079425297668094E-2</v>
      </c>
      <c r="K223" s="19">
        <f t="shared" ca="1" si="125"/>
        <v>1.932915340286534E-2</v>
      </c>
      <c r="L223" s="19">
        <f t="shared" ca="1" si="125"/>
        <v>0.2866973826684156</v>
      </c>
      <c r="M223" s="19">
        <f t="shared" ca="1" si="125"/>
        <v>1.3327099000775238E-2</v>
      </c>
      <c r="N223" s="19">
        <f t="shared" ca="1" si="125"/>
        <v>6.8009897369107107E-3</v>
      </c>
      <c r="O223" s="19">
        <f t="shared" ca="1" si="125"/>
        <v>0.13753664322494885</v>
      </c>
      <c r="P223" s="19">
        <f t="shared" ca="1" si="125"/>
        <v>0.23256647800352359</v>
      </c>
      <c r="Q223" s="19">
        <f t="shared" ca="1" si="125"/>
        <v>2.3173651983681133E-2</v>
      </c>
      <c r="R223" s="19">
        <f t="shared" ca="1" si="125"/>
        <v>6.8684767071927055E-2</v>
      </c>
      <c r="S223" s="19">
        <f t="shared" ca="1" si="125"/>
        <v>9.1242985773461974E-2</v>
      </c>
      <c r="T223" s="19">
        <f t="shared" ca="1" si="125"/>
        <v>4.1751139279966348E-2</v>
      </c>
      <c r="U223" s="19">
        <f t="shared" ca="1" si="125"/>
        <v>6.0095922285001442E-2</v>
      </c>
      <c r="V223" s="19">
        <f t="shared" ca="1" si="125"/>
        <v>8.2115443967533709E-3</v>
      </c>
      <c r="W223" s="19">
        <f t="shared" ca="1" si="125"/>
        <v>2.2492127600408899E-4</v>
      </c>
      <c r="X223" s="19">
        <f t="shared" ca="1" si="125"/>
        <v>1.3115321554499265E-2</v>
      </c>
      <c r="Y223" s="19">
        <f t="shared" ca="1" si="125"/>
        <v>1.4252096349072962E-2</v>
      </c>
      <c r="Z223" s="8">
        <f t="shared" ca="1" si="104"/>
        <v>0.36316220463224269</v>
      </c>
      <c r="AA223" s="19">
        <f t="shared" ref="AA223:AU223" ca="1" si="126">Z157*AA$202*AA$205</f>
        <v>0</v>
      </c>
      <c r="AB223" s="19">
        <f t="shared" ca="1" si="126"/>
        <v>0</v>
      </c>
      <c r="AC223" s="19">
        <f t="shared" ca="1" si="126"/>
        <v>0</v>
      </c>
      <c r="AD223" s="19">
        <f t="shared" ca="1" si="126"/>
        <v>0</v>
      </c>
      <c r="AE223" s="19">
        <f t="shared" ca="1" si="126"/>
        <v>0</v>
      </c>
      <c r="AF223" s="19">
        <f t="shared" ca="1" si="126"/>
        <v>0</v>
      </c>
      <c r="AG223" s="19">
        <f t="shared" ca="1" si="126"/>
        <v>0</v>
      </c>
      <c r="AH223" s="19">
        <f t="shared" ca="1" si="126"/>
        <v>0</v>
      </c>
      <c r="AI223" s="19">
        <f t="shared" ca="1" si="126"/>
        <v>0</v>
      </c>
      <c r="AJ223" s="19">
        <f t="shared" ca="1" si="126"/>
        <v>0</v>
      </c>
      <c r="AK223" s="19">
        <f t="shared" ca="1" si="126"/>
        <v>0</v>
      </c>
      <c r="AL223" s="19">
        <f t="shared" ca="1" si="126"/>
        <v>0</v>
      </c>
      <c r="AM223" s="19">
        <f t="shared" ca="1" si="126"/>
        <v>0</v>
      </c>
      <c r="AN223" s="19">
        <f t="shared" ca="1" si="126"/>
        <v>0</v>
      </c>
      <c r="AO223" s="19">
        <f t="shared" ca="1" si="126"/>
        <v>0</v>
      </c>
      <c r="AP223" s="19">
        <f t="shared" ca="1" si="126"/>
        <v>0</v>
      </c>
      <c r="AQ223" s="19">
        <f t="shared" ca="1" si="126"/>
        <v>0</v>
      </c>
      <c r="AR223" s="19">
        <f t="shared" ca="1" si="126"/>
        <v>0</v>
      </c>
      <c r="AS223" s="19">
        <f t="shared" ca="1" si="126"/>
        <v>0</v>
      </c>
      <c r="AT223" s="19">
        <f t="shared" ca="1" si="126"/>
        <v>0</v>
      </c>
      <c r="AU223" s="19">
        <f t="shared" ca="1" si="126"/>
        <v>0</v>
      </c>
      <c r="AV223" s="7">
        <f t="shared" ca="1" si="108"/>
        <v>1.5719674706254216</v>
      </c>
    </row>
    <row r="224" spans="1:48" ht="12.75">
      <c r="A224" s="19" t="s">
        <v>12</v>
      </c>
      <c r="B224" s="19">
        <f t="shared" ref="B224:Y224" ca="1" si="127">B158*B$202*B$205</f>
        <v>2.5135856679775765E-3</v>
      </c>
      <c r="C224" s="19">
        <f t="shared" ca="1" si="127"/>
        <v>3.3603854105678636E-3</v>
      </c>
      <c r="D224" s="19">
        <f t="shared" ca="1" si="127"/>
        <v>4.5971246974803072E-3</v>
      </c>
      <c r="E224" s="19">
        <f t="shared" ca="1" si="127"/>
        <v>2.251491826933912E-3</v>
      </c>
      <c r="F224" s="19">
        <f t="shared" ca="1" si="127"/>
        <v>3.4408964563097319E-3</v>
      </c>
      <c r="G224" s="19">
        <f t="shared" ca="1" si="127"/>
        <v>1.613995590244854E-2</v>
      </c>
      <c r="H224" s="19">
        <f t="shared" ca="1" si="127"/>
        <v>1.356407144826049E-2</v>
      </c>
      <c r="I224" s="19">
        <f t="shared" ca="1" si="127"/>
        <v>5.5010974880297013E-2</v>
      </c>
      <c r="J224" s="19">
        <f t="shared" ca="1" si="127"/>
        <v>3.7641830888693023E-2</v>
      </c>
      <c r="K224" s="19">
        <f t="shared" ca="1" si="127"/>
        <v>1.0824325905604591E-2</v>
      </c>
      <c r="L224" s="19">
        <f t="shared" ca="1" si="127"/>
        <v>9.1743162453892982E-2</v>
      </c>
      <c r="M224" s="19">
        <f t="shared" ca="1" si="127"/>
        <v>4.1647184377422611E-2</v>
      </c>
      <c r="N224" s="19">
        <f t="shared" ca="1" si="127"/>
        <v>1.2144624530197698E-2</v>
      </c>
      <c r="O224" s="19">
        <f t="shared" ca="1" si="127"/>
        <v>0.13753664322494885</v>
      </c>
      <c r="P224" s="19">
        <f t="shared" ca="1" si="127"/>
        <v>0.13023722768197321</v>
      </c>
      <c r="Q224" s="19">
        <f t="shared" ca="1" si="127"/>
        <v>1.3242086847817788E-2</v>
      </c>
      <c r="R224" s="19">
        <f t="shared" ca="1" si="127"/>
        <v>3.924843832681546E-2</v>
      </c>
      <c r="S224" s="19">
        <f t="shared" ca="1" si="127"/>
        <v>9.1242985773461974E-2</v>
      </c>
      <c r="T224" s="19">
        <f t="shared" ca="1" si="127"/>
        <v>4.1751139279966348E-2</v>
      </c>
      <c r="U224" s="19">
        <f t="shared" ca="1" si="127"/>
        <v>4.3402610539167712E-2</v>
      </c>
      <c r="V224" s="19">
        <f t="shared" ca="1" si="127"/>
        <v>2.4634633190260116E-2</v>
      </c>
      <c r="W224" s="19">
        <f t="shared" ca="1" si="127"/>
        <v>6.7476382801226703E-4</v>
      </c>
      <c r="X224" s="19">
        <f t="shared" ca="1" si="127"/>
        <v>2.1312397526061309E-2</v>
      </c>
      <c r="Y224" s="19">
        <f t="shared" ca="1" si="127"/>
        <v>1.4252096349072962E-2</v>
      </c>
      <c r="Z224" s="8">
        <f t="shared" ca="1" si="104"/>
        <v>0.36316220463224269</v>
      </c>
      <c r="AA224" s="19">
        <f t="shared" ref="AA224:AU224" ca="1" si="128">Z158*AA$202*AA$205</f>
        <v>0</v>
      </c>
      <c r="AB224" s="19">
        <f t="shared" ca="1" si="128"/>
        <v>0</v>
      </c>
      <c r="AC224" s="19">
        <f t="shared" ca="1" si="128"/>
        <v>0</v>
      </c>
      <c r="AD224" s="19">
        <f t="shared" ca="1" si="128"/>
        <v>0</v>
      </c>
      <c r="AE224" s="19">
        <f t="shared" ca="1" si="128"/>
        <v>0</v>
      </c>
      <c r="AF224" s="19">
        <f t="shared" ca="1" si="128"/>
        <v>0</v>
      </c>
      <c r="AG224" s="19">
        <f t="shared" ca="1" si="128"/>
        <v>0</v>
      </c>
      <c r="AH224" s="19">
        <f t="shared" ca="1" si="128"/>
        <v>0</v>
      </c>
      <c r="AI224" s="19">
        <f t="shared" ca="1" si="128"/>
        <v>0</v>
      </c>
      <c r="AJ224" s="19">
        <f t="shared" ca="1" si="128"/>
        <v>0</v>
      </c>
      <c r="AK224" s="19">
        <f t="shared" ca="1" si="128"/>
        <v>0</v>
      </c>
      <c r="AL224" s="19">
        <f t="shared" ca="1" si="128"/>
        <v>0</v>
      </c>
      <c r="AM224" s="19">
        <f t="shared" ca="1" si="128"/>
        <v>0</v>
      </c>
      <c r="AN224" s="19">
        <f t="shared" ca="1" si="128"/>
        <v>0</v>
      </c>
      <c r="AO224" s="19">
        <f t="shared" ca="1" si="128"/>
        <v>0</v>
      </c>
      <c r="AP224" s="19">
        <f t="shared" ca="1" si="128"/>
        <v>0</v>
      </c>
      <c r="AQ224" s="19">
        <f t="shared" ca="1" si="128"/>
        <v>0</v>
      </c>
      <c r="AR224" s="19">
        <f t="shared" ca="1" si="128"/>
        <v>0</v>
      </c>
      <c r="AS224" s="19">
        <f t="shared" ca="1" si="128"/>
        <v>0</v>
      </c>
      <c r="AT224" s="19">
        <f t="shared" ca="1" si="128"/>
        <v>0</v>
      </c>
      <c r="AU224" s="19">
        <f t="shared" ca="1" si="128"/>
        <v>0</v>
      </c>
      <c r="AV224" s="7">
        <f t="shared" ca="1" si="108"/>
        <v>1.2155768416458872</v>
      </c>
    </row>
    <row r="225" spans="1:48" ht="12.75">
      <c r="A225" s="19" t="s">
        <v>13</v>
      </c>
      <c r="B225" s="19">
        <f t="shared" ref="B225:Y225" ca="1" si="129">B159*B$202*B$205</f>
        <v>1.8851892509831824E-3</v>
      </c>
      <c r="C225" s="19">
        <f t="shared" ca="1" si="129"/>
        <v>2.4269450187434571E-3</v>
      </c>
      <c r="D225" s="19">
        <f t="shared" ca="1" si="129"/>
        <v>6.3652495811265791E-3</v>
      </c>
      <c r="E225" s="19">
        <f t="shared" ca="1" si="129"/>
        <v>3.0019891025785499E-3</v>
      </c>
      <c r="F225" s="19">
        <f t="shared" ca="1" si="129"/>
        <v>4.7643181702750129E-3</v>
      </c>
      <c r="G225" s="19">
        <f t="shared" ca="1" si="129"/>
        <v>2.1519941203264718E-2</v>
      </c>
      <c r="H225" s="19">
        <f t="shared" ca="1" si="129"/>
        <v>1.8085428597680652E-2</v>
      </c>
      <c r="I225" s="19">
        <f t="shared" ca="1" si="129"/>
        <v>7.2201904530389827E-2</v>
      </c>
      <c r="J225" s="19">
        <f t="shared" ca="1" si="129"/>
        <v>2.8105900396890798E-2</v>
      </c>
      <c r="K225" s="19">
        <f t="shared" ca="1" si="129"/>
        <v>1.4432434540806121E-2</v>
      </c>
      <c r="L225" s="19">
        <f t="shared" ca="1" si="129"/>
        <v>0.12041290072073454</v>
      </c>
      <c r="M225" s="19">
        <f t="shared" ca="1" si="129"/>
        <v>3.1235388283066962E-2</v>
      </c>
      <c r="N225" s="19">
        <f t="shared" ca="1" si="129"/>
        <v>1.6192832706930262E-2</v>
      </c>
      <c r="O225" s="19">
        <f t="shared" ca="1" si="129"/>
        <v>0.18420086146198505</v>
      </c>
      <c r="P225" s="19">
        <f t="shared" ca="1" si="129"/>
        <v>0.17364963690929761</v>
      </c>
      <c r="Q225" s="19">
        <f t="shared" ca="1" si="129"/>
        <v>1.7380238987760845E-2</v>
      </c>
      <c r="R225" s="19">
        <f t="shared" ca="1" si="129"/>
        <v>5.2331251102420623E-2</v>
      </c>
      <c r="S225" s="19">
        <f t="shared" ca="1" si="129"/>
        <v>0.12165731436461598</v>
      </c>
      <c r="T225" s="19">
        <f t="shared" ca="1" si="129"/>
        <v>5.4798370304955824E-2</v>
      </c>
      <c r="U225" s="19">
        <f t="shared" ca="1" si="129"/>
        <v>6.0095922285001442E-2</v>
      </c>
      <c r="V225" s="19">
        <f t="shared" ca="1" si="129"/>
        <v>1.8475974892695087E-2</v>
      </c>
      <c r="W225" s="19">
        <f t="shared" ca="1" si="129"/>
        <v>4.8732943134219286E-4</v>
      </c>
      <c r="X225" s="19">
        <f t="shared" ca="1" si="129"/>
        <v>2.9509473497623343E-2</v>
      </c>
      <c r="Y225" s="19">
        <f t="shared" ca="1" si="129"/>
        <v>1.7815120436341203E-2</v>
      </c>
      <c r="Z225" s="8">
        <f t="shared" ca="1" si="104"/>
        <v>0.36316220463224269</v>
      </c>
      <c r="AA225" s="19">
        <f t="shared" ref="AA225:AU225" ca="1" si="130">Z159*AA$202*AA$205</f>
        <v>0</v>
      </c>
      <c r="AB225" s="19">
        <f t="shared" ca="1" si="130"/>
        <v>0</v>
      </c>
      <c r="AC225" s="19">
        <f t="shared" ca="1" si="130"/>
        <v>0</v>
      </c>
      <c r="AD225" s="19">
        <f t="shared" ca="1" si="130"/>
        <v>0</v>
      </c>
      <c r="AE225" s="19">
        <f t="shared" ca="1" si="130"/>
        <v>0</v>
      </c>
      <c r="AF225" s="19">
        <f t="shared" ca="1" si="130"/>
        <v>0</v>
      </c>
      <c r="AG225" s="19">
        <f t="shared" ca="1" si="130"/>
        <v>0</v>
      </c>
      <c r="AH225" s="19">
        <f t="shared" ca="1" si="130"/>
        <v>0</v>
      </c>
      <c r="AI225" s="19">
        <f t="shared" ca="1" si="130"/>
        <v>0</v>
      </c>
      <c r="AJ225" s="19">
        <f t="shared" ca="1" si="130"/>
        <v>0</v>
      </c>
      <c r="AK225" s="19">
        <f t="shared" ca="1" si="130"/>
        <v>0</v>
      </c>
      <c r="AL225" s="19">
        <f t="shared" ca="1" si="130"/>
        <v>0</v>
      </c>
      <c r="AM225" s="19">
        <f t="shared" ca="1" si="130"/>
        <v>0</v>
      </c>
      <c r="AN225" s="19">
        <f t="shared" ca="1" si="130"/>
        <v>0</v>
      </c>
      <c r="AO225" s="19">
        <f t="shared" ca="1" si="130"/>
        <v>0</v>
      </c>
      <c r="AP225" s="19">
        <f t="shared" ca="1" si="130"/>
        <v>0</v>
      </c>
      <c r="AQ225" s="19">
        <f t="shared" ca="1" si="130"/>
        <v>0</v>
      </c>
      <c r="AR225" s="19">
        <f t="shared" ca="1" si="130"/>
        <v>0</v>
      </c>
      <c r="AS225" s="19">
        <f t="shared" ca="1" si="130"/>
        <v>0</v>
      </c>
      <c r="AT225" s="19">
        <f t="shared" ca="1" si="130"/>
        <v>0</v>
      </c>
      <c r="AU225" s="19">
        <f t="shared" ca="1" si="130"/>
        <v>0</v>
      </c>
      <c r="AV225" s="7">
        <f t="shared" ca="1" si="108"/>
        <v>1.4341941204097524</v>
      </c>
    </row>
    <row r="226" spans="1:48" ht="12.75">
      <c r="A226" s="19" t="s">
        <v>14</v>
      </c>
      <c r="B226" s="19">
        <f t="shared" ref="B226:Y226" ca="1" si="131">B160*B$202*B$205</f>
        <v>1.4138919382373867E-3</v>
      </c>
      <c r="C226" s="19">
        <f t="shared" ca="1" si="131"/>
        <v>1.8668807836488132E-3</v>
      </c>
      <c r="D226" s="19">
        <f t="shared" ca="1" si="131"/>
        <v>4.5971246974803072E-3</v>
      </c>
      <c r="E226" s="19">
        <f t="shared" ca="1" si="131"/>
        <v>3.7524863782231873E-3</v>
      </c>
      <c r="F226" s="19">
        <f t="shared" ca="1" si="131"/>
        <v>6.3524242270333511E-3</v>
      </c>
      <c r="G226" s="19">
        <f t="shared" ca="1" si="131"/>
        <v>2.8693254937686295E-2</v>
      </c>
      <c r="H226" s="19">
        <f t="shared" ca="1" si="131"/>
        <v>2.3737125034455856E-2</v>
      </c>
      <c r="I226" s="19">
        <f t="shared" ca="1" si="131"/>
        <v>9.6269206040519778E-2</v>
      </c>
      <c r="J226" s="19">
        <f t="shared" ca="1" si="131"/>
        <v>2.1079425297668094E-2</v>
      </c>
      <c r="K226" s="19">
        <f t="shared" ca="1" si="131"/>
        <v>1.932915340286534E-2</v>
      </c>
      <c r="L226" s="19">
        <f t="shared" ca="1" si="131"/>
        <v>0.16055053429431274</v>
      </c>
      <c r="M226" s="19">
        <f t="shared" ca="1" si="131"/>
        <v>2.3322423251356666E-2</v>
      </c>
      <c r="N226" s="19">
        <f t="shared" ca="1" si="131"/>
        <v>1.2144624530197698E-2</v>
      </c>
      <c r="O226" s="19">
        <f t="shared" ca="1" si="131"/>
        <v>0.24560114861598006</v>
      </c>
      <c r="P226" s="19">
        <f t="shared" ca="1" si="131"/>
        <v>0.23256647800352359</v>
      </c>
      <c r="Q226" s="19">
        <f t="shared" ca="1" si="131"/>
        <v>2.3173651983681133E-2</v>
      </c>
      <c r="R226" s="19">
        <f t="shared" ca="1" si="131"/>
        <v>6.8684767071927055E-2</v>
      </c>
      <c r="S226" s="19">
        <f t="shared" ca="1" si="131"/>
        <v>0.1629339031668964</v>
      </c>
      <c r="T226" s="19">
        <f t="shared" ca="1" si="131"/>
        <v>7.3064493739941103E-2</v>
      </c>
      <c r="U226" s="19">
        <f t="shared" ca="1" si="131"/>
        <v>8.0127896380001923E-2</v>
      </c>
      <c r="V226" s="19">
        <f t="shared" ca="1" si="131"/>
        <v>1.3343759644724229E-2</v>
      </c>
      <c r="W226" s="19">
        <f t="shared" ca="1" si="131"/>
        <v>3.7486879334014839E-4</v>
      </c>
      <c r="X226" s="19">
        <f t="shared" ca="1" si="131"/>
        <v>2.1312397526061309E-2</v>
      </c>
      <c r="Y226" s="19">
        <f t="shared" ca="1" si="131"/>
        <v>2.3159656567243565E-2</v>
      </c>
      <c r="Z226" s="8">
        <f t="shared" ca="1" si="104"/>
        <v>0.36316220463224269</v>
      </c>
      <c r="AA226" s="19">
        <f t="shared" ref="AA226:AU226" ca="1" si="132">Z160*AA$202*AA$205</f>
        <v>0</v>
      </c>
      <c r="AB226" s="19">
        <f t="shared" ca="1" si="132"/>
        <v>0</v>
      </c>
      <c r="AC226" s="19">
        <f t="shared" ca="1" si="132"/>
        <v>0</v>
      </c>
      <c r="AD226" s="19">
        <f t="shared" ca="1" si="132"/>
        <v>0</v>
      </c>
      <c r="AE226" s="19">
        <f t="shared" ca="1" si="132"/>
        <v>0</v>
      </c>
      <c r="AF226" s="19">
        <f t="shared" ca="1" si="132"/>
        <v>0</v>
      </c>
      <c r="AG226" s="19">
        <f t="shared" ca="1" si="132"/>
        <v>0</v>
      </c>
      <c r="AH226" s="19">
        <f t="shared" ca="1" si="132"/>
        <v>0</v>
      </c>
      <c r="AI226" s="19">
        <f t="shared" ca="1" si="132"/>
        <v>0</v>
      </c>
      <c r="AJ226" s="19">
        <f t="shared" ca="1" si="132"/>
        <v>0</v>
      </c>
      <c r="AK226" s="19">
        <f t="shared" ca="1" si="132"/>
        <v>0</v>
      </c>
      <c r="AL226" s="19">
        <f t="shared" ca="1" si="132"/>
        <v>0</v>
      </c>
      <c r="AM226" s="19">
        <f t="shared" ca="1" si="132"/>
        <v>0</v>
      </c>
      <c r="AN226" s="19">
        <f t="shared" ca="1" si="132"/>
        <v>0</v>
      </c>
      <c r="AO226" s="19">
        <f t="shared" ca="1" si="132"/>
        <v>0</v>
      </c>
      <c r="AP226" s="19">
        <f t="shared" ca="1" si="132"/>
        <v>0</v>
      </c>
      <c r="AQ226" s="19">
        <f t="shared" ca="1" si="132"/>
        <v>0</v>
      </c>
      <c r="AR226" s="19">
        <f t="shared" ca="1" si="132"/>
        <v>0</v>
      </c>
      <c r="AS226" s="19">
        <f t="shared" ca="1" si="132"/>
        <v>0</v>
      </c>
      <c r="AT226" s="19">
        <f t="shared" ca="1" si="132"/>
        <v>0</v>
      </c>
      <c r="AU226" s="19">
        <f t="shared" ca="1" si="132"/>
        <v>0</v>
      </c>
      <c r="AV226" s="7">
        <f t="shared" ca="1" si="108"/>
        <v>1.710613780939249</v>
      </c>
    </row>
    <row r="227" spans="1:48" ht="12.75">
      <c r="A227" s="19" t="s">
        <v>15</v>
      </c>
      <c r="B227" s="19">
        <f t="shared" ref="B227:Y227" ca="1" si="133">B161*B$202*B$205</f>
        <v>1.0211441776158904E-3</v>
      </c>
      <c r="C227" s="19">
        <f t="shared" ca="1" si="133"/>
        <v>1.4935046269190504E-3</v>
      </c>
      <c r="D227" s="19">
        <f t="shared" ca="1" si="133"/>
        <v>3.5362497672925446E-3</v>
      </c>
      <c r="E227" s="19">
        <f t="shared" ca="1" si="133"/>
        <v>4.878232291690144E-3</v>
      </c>
      <c r="F227" s="19">
        <f t="shared" ca="1" si="133"/>
        <v>4.7643181702750129E-3</v>
      </c>
      <c r="G227" s="19">
        <f t="shared" ca="1" si="133"/>
        <v>2.1519941203264718E-2</v>
      </c>
      <c r="H227" s="19">
        <f t="shared" ca="1" si="133"/>
        <v>1.8085428597680652E-2</v>
      </c>
      <c r="I227" s="19">
        <f t="shared" ca="1" si="133"/>
        <v>7.2201904530389827E-2</v>
      </c>
      <c r="J227" s="19">
        <f t="shared" ca="1" si="133"/>
        <v>1.6060514512509023E-2</v>
      </c>
      <c r="K227" s="19">
        <f t="shared" ca="1" si="133"/>
        <v>1.4432434540806121E-2</v>
      </c>
      <c r="L227" s="19">
        <f t="shared" ca="1" si="133"/>
        <v>0.2150230370013117</v>
      </c>
      <c r="M227" s="19">
        <f t="shared" ca="1" si="133"/>
        <v>1.7491817438517496E-2</v>
      </c>
      <c r="N227" s="19">
        <f t="shared" ca="1" si="133"/>
        <v>9.0679863158809482E-3</v>
      </c>
      <c r="O227" s="19">
        <f t="shared" ca="1" si="133"/>
        <v>0.18420086146198505</v>
      </c>
      <c r="P227" s="19">
        <f t="shared" ca="1" si="133"/>
        <v>0.31008863733803144</v>
      </c>
      <c r="Q227" s="19">
        <f t="shared" ca="1" si="133"/>
        <v>3.1036141049572939E-2</v>
      </c>
      <c r="R227" s="19">
        <f t="shared" ca="1" si="133"/>
        <v>9.1579689429236097E-2</v>
      </c>
      <c r="S227" s="19">
        <f t="shared" ca="1" si="133"/>
        <v>0.12165731436461598</v>
      </c>
      <c r="T227" s="19">
        <f t="shared" ca="1" si="133"/>
        <v>5.4798370304955824E-2</v>
      </c>
      <c r="U227" s="19">
        <f t="shared" ca="1" si="133"/>
        <v>0.1068371951733359</v>
      </c>
      <c r="V227" s="19">
        <f t="shared" ca="1" si="133"/>
        <v>1.0264430495941716E-2</v>
      </c>
      <c r="W227" s="19">
        <f t="shared" ca="1" si="133"/>
        <v>2.9989503467211869E-4</v>
      </c>
      <c r="X227" s="19">
        <f t="shared" ca="1" si="133"/>
        <v>1.6394151943124081E-2</v>
      </c>
      <c r="Y227" s="19">
        <f t="shared" ca="1" si="133"/>
        <v>1.7815120436341203E-2</v>
      </c>
      <c r="Z227" s="8">
        <f t="shared" ca="1" si="104"/>
        <v>0.36316220463224269</v>
      </c>
      <c r="AA227" s="19">
        <f t="shared" ref="AA227:AU227" ca="1" si="134">Z161*AA$202*AA$205</f>
        <v>0</v>
      </c>
      <c r="AB227" s="19">
        <f t="shared" ca="1" si="134"/>
        <v>0</v>
      </c>
      <c r="AC227" s="19">
        <f t="shared" ca="1" si="134"/>
        <v>0</v>
      </c>
      <c r="AD227" s="19">
        <f t="shared" ca="1" si="134"/>
        <v>0</v>
      </c>
      <c r="AE227" s="19">
        <f t="shared" ca="1" si="134"/>
        <v>0</v>
      </c>
      <c r="AF227" s="19">
        <f t="shared" ca="1" si="134"/>
        <v>0</v>
      </c>
      <c r="AG227" s="19">
        <f t="shared" ca="1" si="134"/>
        <v>0</v>
      </c>
      <c r="AH227" s="19">
        <f t="shared" ca="1" si="134"/>
        <v>0</v>
      </c>
      <c r="AI227" s="19">
        <f t="shared" ca="1" si="134"/>
        <v>0</v>
      </c>
      <c r="AJ227" s="19">
        <f t="shared" ca="1" si="134"/>
        <v>0</v>
      </c>
      <c r="AK227" s="19">
        <f t="shared" ca="1" si="134"/>
        <v>0</v>
      </c>
      <c r="AL227" s="19">
        <f t="shared" ca="1" si="134"/>
        <v>0</v>
      </c>
      <c r="AM227" s="19">
        <f t="shared" ca="1" si="134"/>
        <v>0</v>
      </c>
      <c r="AN227" s="19">
        <f t="shared" ca="1" si="134"/>
        <v>0</v>
      </c>
      <c r="AO227" s="19">
        <f t="shared" ca="1" si="134"/>
        <v>0</v>
      </c>
      <c r="AP227" s="19">
        <f t="shared" ca="1" si="134"/>
        <v>0</v>
      </c>
      <c r="AQ227" s="19">
        <f t="shared" ca="1" si="134"/>
        <v>0</v>
      </c>
      <c r="AR227" s="19">
        <f t="shared" ca="1" si="134"/>
        <v>0</v>
      </c>
      <c r="AS227" s="19">
        <f t="shared" ca="1" si="134"/>
        <v>0</v>
      </c>
      <c r="AT227" s="19">
        <f t="shared" ca="1" si="134"/>
        <v>0</v>
      </c>
      <c r="AU227" s="19">
        <f t="shared" ca="1" si="134"/>
        <v>0</v>
      </c>
      <c r="AV227" s="7">
        <f t="shared" ca="1" si="108"/>
        <v>1.7077105248382083</v>
      </c>
    </row>
    <row r="228" spans="1:48" ht="12.75">
      <c r="A228" s="19" t="s">
        <v>16</v>
      </c>
      <c r="B228" s="19">
        <f t="shared" ref="B228:Y228" ca="1" si="135">B162*B$202*B$205</f>
        <v>1.4138919382373867E-3</v>
      </c>
      <c r="C228" s="19">
        <f t="shared" ca="1" si="135"/>
        <v>1.1201284701892879E-3</v>
      </c>
      <c r="D228" s="19">
        <f t="shared" ca="1" si="135"/>
        <v>2.8289998138340353E-3</v>
      </c>
      <c r="E228" s="19">
        <f t="shared" ca="1" si="135"/>
        <v>6.7544754808017363E-3</v>
      </c>
      <c r="F228" s="19">
        <f t="shared" ca="1" si="135"/>
        <v>3.4408964563097319E-3</v>
      </c>
      <c r="G228" s="19">
        <f t="shared" ca="1" si="135"/>
        <v>1.613995590244854E-2</v>
      </c>
      <c r="H228" s="19">
        <f t="shared" ca="1" si="135"/>
        <v>1.356407144826049E-2</v>
      </c>
      <c r="I228" s="19">
        <f t="shared" ca="1" si="135"/>
        <v>5.5010974880297013E-2</v>
      </c>
      <c r="J228" s="19">
        <f t="shared" ca="1" si="135"/>
        <v>1.2045385884381768E-2</v>
      </c>
      <c r="K228" s="19">
        <f t="shared" ca="1" si="135"/>
        <v>1.0824325905604591E-2</v>
      </c>
      <c r="L228" s="19">
        <f t="shared" ca="1" si="135"/>
        <v>0.16055053429431274</v>
      </c>
      <c r="M228" s="19">
        <f t="shared" ca="1" si="135"/>
        <v>1.3327099000775238E-2</v>
      </c>
      <c r="N228" s="19">
        <f t="shared" ca="1" si="135"/>
        <v>6.8009897369107107E-3</v>
      </c>
      <c r="O228" s="19">
        <f t="shared" ca="1" si="135"/>
        <v>0.13753664322494885</v>
      </c>
      <c r="P228" s="19">
        <f t="shared" ca="1" si="135"/>
        <v>0.23256647800352359</v>
      </c>
      <c r="Q228" s="19">
        <f t="shared" ca="1" si="135"/>
        <v>4.138152139943059E-2</v>
      </c>
      <c r="R228" s="19">
        <f t="shared" ca="1" si="135"/>
        <v>0.12265136977129833</v>
      </c>
      <c r="S228" s="19">
        <f t="shared" ca="1" si="135"/>
        <v>9.1242985773461974E-2</v>
      </c>
      <c r="T228" s="19">
        <f t="shared" ca="1" si="135"/>
        <v>4.1751139279966348E-2</v>
      </c>
      <c r="U228" s="19">
        <f t="shared" ca="1" si="135"/>
        <v>8.0127896380001923E-2</v>
      </c>
      <c r="V228" s="19">
        <f t="shared" ca="1" si="135"/>
        <v>8.2115443967533709E-3</v>
      </c>
      <c r="W228" s="19">
        <f t="shared" ca="1" si="135"/>
        <v>2.2492127600408899E-4</v>
      </c>
      <c r="X228" s="19">
        <f t="shared" ca="1" si="135"/>
        <v>1.3115321554499265E-2</v>
      </c>
      <c r="Y228" s="19">
        <f t="shared" ca="1" si="135"/>
        <v>1.4252096349072962E-2</v>
      </c>
      <c r="Z228" s="8">
        <f t="shared" ca="1" si="104"/>
        <v>0.36316220463224269</v>
      </c>
      <c r="AA228" s="19">
        <f t="shared" ref="AA228:AU228" ca="1" si="136">Z162*AA$202*AA$205</f>
        <v>0</v>
      </c>
      <c r="AB228" s="19">
        <f t="shared" ca="1" si="136"/>
        <v>0</v>
      </c>
      <c r="AC228" s="19">
        <f t="shared" ca="1" si="136"/>
        <v>0</v>
      </c>
      <c r="AD228" s="19">
        <f t="shared" ca="1" si="136"/>
        <v>0</v>
      </c>
      <c r="AE228" s="19">
        <f t="shared" ca="1" si="136"/>
        <v>0</v>
      </c>
      <c r="AF228" s="19">
        <f t="shared" ca="1" si="136"/>
        <v>0</v>
      </c>
      <c r="AG228" s="19">
        <f t="shared" ca="1" si="136"/>
        <v>0</v>
      </c>
      <c r="AH228" s="19">
        <f t="shared" ca="1" si="136"/>
        <v>0</v>
      </c>
      <c r="AI228" s="19">
        <f t="shared" ca="1" si="136"/>
        <v>0</v>
      </c>
      <c r="AJ228" s="19">
        <f t="shared" ca="1" si="136"/>
        <v>0</v>
      </c>
      <c r="AK228" s="19">
        <f t="shared" ca="1" si="136"/>
        <v>0</v>
      </c>
      <c r="AL228" s="19">
        <f t="shared" ca="1" si="136"/>
        <v>0</v>
      </c>
      <c r="AM228" s="19">
        <f t="shared" ca="1" si="136"/>
        <v>0</v>
      </c>
      <c r="AN228" s="19">
        <f t="shared" ca="1" si="136"/>
        <v>0</v>
      </c>
      <c r="AO228" s="19">
        <f t="shared" ca="1" si="136"/>
        <v>0</v>
      </c>
      <c r="AP228" s="19">
        <f t="shared" ca="1" si="136"/>
        <v>0</v>
      </c>
      <c r="AQ228" s="19">
        <f t="shared" ca="1" si="136"/>
        <v>0</v>
      </c>
      <c r="AR228" s="19">
        <f t="shared" ca="1" si="136"/>
        <v>0</v>
      </c>
      <c r="AS228" s="19">
        <f t="shared" ca="1" si="136"/>
        <v>0</v>
      </c>
      <c r="AT228" s="19">
        <f t="shared" ca="1" si="136"/>
        <v>0</v>
      </c>
      <c r="AU228" s="19">
        <f t="shared" ca="1" si="136"/>
        <v>0</v>
      </c>
      <c r="AV228" s="7">
        <f t="shared" ca="1" si="108"/>
        <v>1.4500458512535672</v>
      </c>
    </row>
    <row r="229" spans="1:48" ht="12.75">
      <c r="A229" s="19" t="s">
        <v>17</v>
      </c>
      <c r="B229" s="19">
        <f t="shared" ref="B229:Y229" ca="1" si="137">B163*B$202*B$205</f>
        <v>1.0211441776158904E-3</v>
      </c>
      <c r="C229" s="19">
        <f t="shared" ca="1" si="137"/>
        <v>7.467523134595252E-4</v>
      </c>
      <c r="D229" s="19">
        <f t="shared" ca="1" si="137"/>
        <v>2.1217498603755265E-3</v>
      </c>
      <c r="E229" s="19">
        <f t="shared" ca="1" si="137"/>
        <v>4.878232291690144E-3</v>
      </c>
      <c r="F229" s="19">
        <f t="shared" ca="1" si="137"/>
        <v>2.6468434279305632E-3</v>
      </c>
      <c r="G229" s="19">
        <f t="shared" ca="1" si="137"/>
        <v>1.1656634818435058E-2</v>
      </c>
      <c r="H229" s="19">
        <f t="shared" ca="1" si="137"/>
        <v>1.0173053586195366E-2</v>
      </c>
      <c r="I229" s="19">
        <f t="shared" ca="1" si="137"/>
        <v>4.1258231160222758E-2</v>
      </c>
      <c r="J229" s="19">
        <f t="shared" ca="1" si="137"/>
        <v>9.034039413286326E-3</v>
      </c>
      <c r="K229" s="19">
        <f t="shared" ca="1" si="137"/>
        <v>8.2471054518892112E-3</v>
      </c>
      <c r="L229" s="19">
        <f t="shared" ca="1" si="137"/>
        <v>0.12041290072073454</v>
      </c>
      <c r="M229" s="19">
        <f t="shared" ca="1" si="137"/>
        <v>9.995324250581427E-3</v>
      </c>
      <c r="N229" s="19">
        <f t="shared" ca="1" si="137"/>
        <v>5.1817064662176837E-3</v>
      </c>
      <c r="O229" s="19">
        <f t="shared" ca="1" si="137"/>
        <v>0.10315248241871162</v>
      </c>
      <c r="P229" s="19">
        <f t="shared" ca="1" si="137"/>
        <v>0.17364963690929761</v>
      </c>
      <c r="Q229" s="19">
        <f t="shared" ca="1" si="137"/>
        <v>3.1036141049572939E-2</v>
      </c>
      <c r="R229" s="19">
        <f t="shared" ca="1" si="137"/>
        <v>0.16353515969506444</v>
      </c>
      <c r="S229" s="19">
        <f t="shared" ca="1" si="137"/>
        <v>6.9518465351209133E-2</v>
      </c>
      <c r="T229" s="19">
        <f t="shared" ca="1" si="137"/>
        <v>3.1313354459974754E-2</v>
      </c>
      <c r="U229" s="19">
        <f t="shared" ca="1" si="137"/>
        <v>6.0095922285001442E-2</v>
      </c>
      <c r="V229" s="19">
        <f t="shared" ca="1" si="137"/>
        <v>6.1586582975650291E-3</v>
      </c>
      <c r="W229" s="19">
        <f t="shared" ca="1" si="137"/>
        <v>1.4994751733605935E-4</v>
      </c>
      <c r="X229" s="19">
        <f t="shared" ca="1" si="137"/>
        <v>9.8364911658744489E-3</v>
      </c>
      <c r="Y229" s="19">
        <f t="shared" ca="1" si="137"/>
        <v>1.0689072261804721E-2</v>
      </c>
      <c r="Z229" s="8">
        <f t="shared" ca="1" si="104"/>
        <v>0.36316220463224269</v>
      </c>
      <c r="AA229" s="19">
        <f t="shared" ref="AA229:AU229" ca="1" si="138">Z163*AA$202*AA$205</f>
        <v>0</v>
      </c>
      <c r="AB229" s="19">
        <f t="shared" ca="1" si="138"/>
        <v>0</v>
      </c>
      <c r="AC229" s="19">
        <f t="shared" ca="1" si="138"/>
        <v>0</v>
      </c>
      <c r="AD229" s="19">
        <f t="shared" ca="1" si="138"/>
        <v>0</v>
      </c>
      <c r="AE229" s="19">
        <f t="shared" ca="1" si="138"/>
        <v>0</v>
      </c>
      <c r="AF229" s="19">
        <f t="shared" ca="1" si="138"/>
        <v>0</v>
      </c>
      <c r="AG229" s="19">
        <f t="shared" ca="1" si="138"/>
        <v>0</v>
      </c>
      <c r="AH229" s="19">
        <f t="shared" ca="1" si="138"/>
        <v>0</v>
      </c>
      <c r="AI229" s="19">
        <f t="shared" ca="1" si="138"/>
        <v>0</v>
      </c>
      <c r="AJ229" s="19">
        <f t="shared" ca="1" si="138"/>
        <v>0</v>
      </c>
      <c r="AK229" s="19">
        <f t="shared" ca="1" si="138"/>
        <v>0</v>
      </c>
      <c r="AL229" s="19">
        <f t="shared" ca="1" si="138"/>
        <v>0</v>
      </c>
      <c r="AM229" s="19">
        <f t="shared" ca="1" si="138"/>
        <v>0</v>
      </c>
      <c r="AN229" s="19">
        <f t="shared" ca="1" si="138"/>
        <v>0</v>
      </c>
      <c r="AO229" s="19">
        <f t="shared" ca="1" si="138"/>
        <v>0</v>
      </c>
      <c r="AP229" s="19">
        <f t="shared" ca="1" si="138"/>
        <v>0</v>
      </c>
      <c r="AQ229" s="19">
        <f t="shared" ca="1" si="138"/>
        <v>0</v>
      </c>
      <c r="AR229" s="19">
        <f t="shared" ca="1" si="138"/>
        <v>0</v>
      </c>
      <c r="AS229" s="19">
        <f t="shared" ca="1" si="138"/>
        <v>0</v>
      </c>
      <c r="AT229" s="19">
        <f t="shared" ca="1" si="138"/>
        <v>0</v>
      </c>
      <c r="AU229" s="19">
        <f t="shared" ca="1" si="138"/>
        <v>0</v>
      </c>
      <c r="AV229" s="7">
        <f t="shared" ca="1" si="108"/>
        <v>1.249671253982289</v>
      </c>
    </row>
    <row r="230" spans="1:48" ht="12.75">
      <c r="A230" s="19" t="s">
        <v>18</v>
      </c>
      <c r="B230" s="19">
        <f t="shared" ref="B230:Y230" ca="1" si="139">B164*B$202*B$205</f>
        <v>1.0211441776158904E-3</v>
      </c>
      <c r="C230" s="19">
        <f t="shared" ca="1" si="139"/>
        <v>1.4935046269190504E-3</v>
      </c>
      <c r="D230" s="19">
        <f t="shared" ca="1" si="139"/>
        <v>3.5362497672925446E-3</v>
      </c>
      <c r="E230" s="19">
        <f t="shared" ca="1" si="139"/>
        <v>3.0019891025785499E-3</v>
      </c>
      <c r="F230" s="19">
        <f t="shared" ca="1" si="139"/>
        <v>4.7643181702750129E-3</v>
      </c>
      <c r="G230" s="19">
        <f t="shared" ca="1" si="139"/>
        <v>2.1519941203264718E-2</v>
      </c>
      <c r="H230" s="19">
        <f t="shared" ca="1" si="139"/>
        <v>1.8085428597680652E-2</v>
      </c>
      <c r="I230" s="19">
        <f t="shared" ca="1" si="139"/>
        <v>7.2201904530389827E-2</v>
      </c>
      <c r="J230" s="19">
        <f t="shared" ca="1" si="139"/>
        <v>1.6060514512509023E-2</v>
      </c>
      <c r="K230" s="19">
        <f t="shared" ca="1" si="139"/>
        <v>1.4432434540806121E-2</v>
      </c>
      <c r="L230" s="19">
        <f t="shared" ca="1" si="139"/>
        <v>0.12041290072073454</v>
      </c>
      <c r="M230" s="19">
        <f t="shared" ca="1" si="139"/>
        <v>1.7491817438517496E-2</v>
      </c>
      <c r="N230" s="19">
        <f t="shared" ca="1" si="139"/>
        <v>9.0679863158809482E-3</v>
      </c>
      <c r="O230" s="19">
        <f t="shared" ca="1" si="139"/>
        <v>0.18420086146198505</v>
      </c>
      <c r="P230" s="19">
        <f t="shared" ca="1" si="139"/>
        <v>0.17364963690929761</v>
      </c>
      <c r="Q230" s="19">
        <f t="shared" ca="1" si="139"/>
        <v>1.7380238987760845E-2</v>
      </c>
      <c r="R230" s="19">
        <f t="shared" ca="1" si="139"/>
        <v>5.2331251102420623E-2</v>
      </c>
      <c r="S230" s="19">
        <f t="shared" ca="1" si="139"/>
        <v>0.21724520422252852</v>
      </c>
      <c r="T230" s="19">
        <f t="shared" ca="1" si="139"/>
        <v>9.7854232687421119E-2</v>
      </c>
      <c r="U230" s="19">
        <f t="shared" ca="1" si="139"/>
        <v>8.0127896380001923E-2</v>
      </c>
      <c r="V230" s="19">
        <f t="shared" ca="1" si="139"/>
        <v>1.8475974892695087E-2</v>
      </c>
      <c r="W230" s="19">
        <f t="shared" ca="1" si="139"/>
        <v>4.8732943134219286E-4</v>
      </c>
      <c r="X230" s="19">
        <f t="shared" ca="1" si="139"/>
        <v>2.9509473497623343E-2</v>
      </c>
      <c r="Y230" s="19">
        <f t="shared" ca="1" si="139"/>
        <v>3.2067216785414167E-2</v>
      </c>
      <c r="Z230" s="8">
        <f t="shared" ca="1" si="104"/>
        <v>0.36316220463224269</v>
      </c>
      <c r="AA230" s="19">
        <f t="shared" ref="AA230:AU230" ca="1" si="140">Z164*AA$202*AA$205</f>
        <v>0</v>
      </c>
      <c r="AB230" s="19">
        <f t="shared" ca="1" si="140"/>
        <v>0</v>
      </c>
      <c r="AC230" s="19">
        <f t="shared" ca="1" si="140"/>
        <v>0</v>
      </c>
      <c r="AD230" s="19">
        <f t="shared" ca="1" si="140"/>
        <v>0</v>
      </c>
      <c r="AE230" s="19">
        <f t="shared" ca="1" si="140"/>
        <v>0</v>
      </c>
      <c r="AF230" s="19">
        <f t="shared" ca="1" si="140"/>
        <v>0</v>
      </c>
      <c r="AG230" s="19">
        <f t="shared" ca="1" si="140"/>
        <v>0</v>
      </c>
      <c r="AH230" s="19">
        <f t="shared" ca="1" si="140"/>
        <v>0</v>
      </c>
      <c r="AI230" s="19">
        <f t="shared" ca="1" si="140"/>
        <v>0</v>
      </c>
      <c r="AJ230" s="19">
        <f t="shared" ca="1" si="140"/>
        <v>0</v>
      </c>
      <c r="AK230" s="19">
        <f t="shared" ca="1" si="140"/>
        <v>0</v>
      </c>
      <c r="AL230" s="19">
        <f t="shared" ca="1" si="140"/>
        <v>0</v>
      </c>
      <c r="AM230" s="19">
        <f t="shared" ca="1" si="140"/>
        <v>0</v>
      </c>
      <c r="AN230" s="19">
        <f t="shared" ca="1" si="140"/>
        <v>0</v>
      </c>
      <c r="AO230" s="19">
        <f t="shared" ca="1" si="140"/>
        <v>0</v>
      </c>
      <c r="AP230" s="19">
        <f t="shared" ca="1" si="140"/>
        <v>0</v>
      </c>
      <c r="AQ230" s="19">
        <f t="shared" ca="1" si="140"/>
        <v>0</v>
      </c>
      <c r="AR230" s="19">
        <f t="shared" ca="1" si="140"/>
        <v>0</v>
      </c>
      <c r="AS230" s="19">
        <f t="shared" ca="1" si="140"/>
        <v>0</v>
      </c>
      <c r="AT230" s="19">
        <f t="shared" ca="1" si="140"/>
        <v>0</v>
      </c>
      <c r="AU230" s="19">
        <f t="shared" ca="1" si="140"/>
        <v>0</v>
      </c>
      <c r="AV230" s="7">
        <f t="shared" ca="1" si="108"/>
        <v>1.5695816546951975</v>
      </c>
    </row>
    <row r="231" spans="1:48" ht="13.5">
      <c r="A231" s="10" t="s">
        <v>19</v>
      </c>
      <c r="B231" s="19">
        <f t="shared" ref="B231:Y231" ca="1" si="141">B165*B$202*B$205</f>
        <v>1.4138919382373867E-3</v>
      </c>
      <c r="C231" s="19">
        <f t="shared" ca="1" si="141"/>
        <v>1.1201284701892879E-3</v>
      </c>
      <c r="D231" s="19">
        <f t="shared" ca="1" si="141"/>
        <v>2.8289998138340353E-3</v>
      </c>
      <c r="E231" s="19">
        <f t="shared" ca="1" si="141"/>
        <v>2.251491826933912E-3</v>
      </c>
      <c r="F231" s="19">
        <f t="shared" ca="1" si="141"/>
        <v>3.4408964563097319E-3</v>
      </c>
      <c r="G231" s="19">
        <f t="shared" ca="1" si="141"/>
        <v>1.613995590244854E-2</v>
      </c>
      <c r="H231" s="19">
        <f t="shared" ca="1" si="141"/>
        <v>1.356407144826049E-2</v>
      </c>
      <c r="I231" s="19">
        <f t="shared" ca="1" si="141"/>
        <v>5.5010974880297013E-2</v>
      </c>
      <c r="J231" s="19">
        <f t="shared" ca="1" si="141"/>
        <v>1.2045385884381768E-2</v>
      </c>
      <c r="K231" s="19">
        <f t="shared" ca="1" si="141"/>
        <v>1.0824325905604591E-2</v>
      </c>
      <c r="L231" s="19">
        <f t="shared" ca="1" si="141"/>
        <v>9.1743162453892982E-2</v>
      </c>
      <c r="M231" s="19">
        <f t="shared" ca="1" si="141"/>
        <v>1.3327099000775238E-2</v>
      </c>
      <c r="N231" s="19">
        <f t="shared" ca="1" si="141"/>
        <v>6.8009897369107107E-3</v>
      </c>
      <c r="O231" s="19">
        <f t="shared" ca="1" si="141"/>
        <v>0.13753664322494885</v>
      </c>
      <c r="P231" s="19">
        <f t="shared" ca="1" si="141"/>
        <v>0.13023722768197321</v>
      </c>
      <c r="Q231" s="19">
        <f t="shared" ca="1" si="141"/>
        <v>1.3242086847817788E-2</v>
      </c>
      <c r="R231" s="19">
        <f t="shared" ca="1" si="141"/>
        <v>3.924843832681546E-2</v>
      </c>
      <c r="S231" s="19">
        <f t="shared" ca="1" si="141"/>
        <v>0.1629339031668964</v>
      </c>
      <c r="T231" s="19">
        <f t="shared" ca="1" si="141"/>
        <v>0.13047231024989481</v>
      </c>
      <c r="U231" s="19">
        <f t="shared" ca="1" si="141"/>
        <v>0.1068371951733359</v>
      </c>
      <c r="V231" s="19">
        <f t="shared" ca="1" si="141"/>
        <v>2.4634633190260116E-2</v>
      </c>
      <c r="W231" s="19">
        <f t="shared" ca="1" si="141"/>
        <v>6.7476382801226703E-4</v>
      </c>
      <c r="X231" s="19">
        <f t="shared" ca="1" si="141"/>
        <v>3.9345964663497796E-2</v>
      </c>
      <c r="Y231" s="19">
        <f t="shared" ca="1" si="141"/>
        <v>4.2756289047218884E-2</v>
      </c>
      <c r="Z231" s="8">
        <f t="shared" ca="1" si="104"/>
        <v>0.36316220463224269</v>
      </c>
      <c r="AA231" s="19">
        <f t="shared" ref="AA231:AU231" ca="1" si="142">Z165*AA$202*AA$205</f>
        <v>0</v>
      </c>
      <c r="AB231" s="19">
        <f t="shared" ca="1" si="142"/>
        <v>0</v>
      </c>
      <c r="AC231" s="19">
        <f t="shared" ca="1" si="142"/>
        <v>0</v>
      </c>
      <c r="AD231" s="19">
        <f t="shared" ca="1" si="142"/>
        <v>0</v>
      </c>
      <c r="AE231" s="19">
        <f t="shared" ca="1" si="142"/>
        <v>0</v>
      </c>
      <c r="AF231" s="19">
        <f t="shared" ca="1" si="142"/>
        <v>0</v>
      </c>
      <c r="AG231" s="19">
        <f t="shared" ca="1" si="142"/>
        <v>0</v>
      </c>
      <c r="AH231" s="19">
        <f t="shared" ca="1" si="142"/>
        <v>0</v>
      </c>
      <c r="AI231" s="19">
        <f t="shared" ca="1" si="142"/>
        <v>0</v>
      </c>
      <c r="AJ231" s="19">
        <f t="shared" ca="1" si="142"/>
        <v>0</v>
      </c>
      <c r="AK231" s="19">
        <f t="shared" ca="1" si="142"/>
        <v>0</v>
      </c>
      <c r="AL231" s="19">
        <f t="shared" ca="1" si="142"/>
        <v>0</v>
      </c>
      <c r="AM231" s="19">
        <f t="shared" ca="1" si="142"/>
        <v>0</v>
      </c>
      <c r="AN231" s="19">
        <f t="shared" ca="1" si="142"/>
        <v>0</v>
      </c>
      <c r="AO231" s="19">
        <f t="shared" ca="1" si="142"/>
        <v>0</v>
      </c>
      <c r="AP231" s="19">
        <f t="shared" ca="1" si="142"/>
        <v>0</v>
      </c>
      <c r="AQ231" s="19">
        <f t="shared" ca="1" si="142"/>
        <v>0</v>
      </c>
      <c r="AR231" s="19">
        <f t="shared" ca="1" si="142"/>
        <v>0</v>
      </c>
      <c r="AS231" s="19">
        <f t="shared" ca="1" si="142"/>
        <v>0</v>
      </c>
      <c r="AT231" s="19">
        <f t="shared" ca="1" si="142"/>
        <v>0</v>
      </c>
      <c r="AU231" s="19">
        <f t="shared" ca="1" si="142"/>
        <v>0</v>
      </c>
      <c r="AV231" s="7">
        <f t="shared" ca="1" si="108"/>
        <v>1.4215930337509897</v>
      </c>
    </row>
    <row r="232" spans="1:48" ht="13.5">
      <c r="A232" s="10" t="s">
        <v>20</v>
      </c>
      <c r="B232" s="19">
        <f t="shared" ref="B232:Y232" ca="1" si="143">B166*B$202*B$205</f>
        <v>7.8549552124299266E-4</v>
      </c>
      <c r="C232" s="19">
        <f t="shared" ca="1" si="143"/>
        <v>3.733761567297626E-4</v>
      </c>
      <c r="D232" s="19">
        <f t="shared" ca="1" si="143"/>
        <v>7.0724995345850883E-4</v>
      </c>
      <c r="E232" s="19">
        <f t="shared" ca="1" si="143"/>
        <v>2.251491826933912E-3</v>
      </c>
      <c r="F232" s="19">
        <f t="shared" ca="1" si="143"/>
        <v>1.0587373711722252E-3</v>
      </c>
      <c r="G232" s="19">
        <f t="shared" ca="1" si="143"/>
        <v>5.3799853008161796E-3</v>
      </c>
      <c r="H232" s="19">
        <f t="shared" ca="1" si="143"/>
        <v>4.521357149420163E-3</v>
      </c>
      <c r="I232" s="19">
        <f t="shared" ca="1" si="143"/>
        <v>1.7190929650092817E-2</v>
      </c>
      <c r="J232" s="19">
        <f t="shared" ca="1" si="143"/>
        <v>4.0151286281272557E-3</v>
      </c>
      <c r="K232" s="19">
        <f t="shared" ca="1" si="143"/>
        <v>3.3503865898299925E-3</v>
      </c>
      <c r="L232" s="19">
        <f t="shared" ca="1" si="143"/>
        <v>5.1605528880314798E-2</v>
      </c>
      <c r="M232" s="19">
        <f t="shared" ca="1" si="143"/>
        <v>5.4141339690649392E-3</v>
      </c>
      <c r="N232" s="19">
        <f t="shared" ca="1" si="143"/>
        <v>2.9147098872474475E-3</v>
      </c>
      <c r="O232" s="19">
        <f t="shared" ca="1" si="143"/>
        <v>5.8944275667835215E-2</v>
      </c>
      <c r="P232" s="19">
        <f t="shared" ca="1" si="143"/>
        <v>9.9228363948170056E-2</v>
      </c>
      <c r="Q232" s="19">
        <f t="shared" ca="1" si="143"/>
        <v>9.9315651358633412E-3</v>
      </c>
      <c r="R232" s="19">
        <f t="shared" ca="1" si="143"/>
        <v>2.9436328745111599E-2</v>
      </c>
      <c r="S232" s="19">
        <f t="shared" ca="1" si="143"/>
        <v>5.2138849013406839E-2</v>
      </c>
      <c r="T232" s="19">
        <f t="shared" ca="1" si="143"/>
        <v>4.1751139279966348E-2</v>
      </c>
      <c r="U232" s="19">
        <f t="shared" ca="1" si="143"/>
        <v>0.33386623491667466</v>
      </c>
      <c r="V232" s="19">
        <f t="shared" ca="1" si="143"/>
        <v>2.4634633190260116E-2</v>
      </c>
      <c r="W232" s="19">
        <f t="shared" ca="1" si="143"/>
        <v>6.7476382801226703E-4</v>
      </c>
      <c r="X232" s="19">
        <f t="shared" ca="1" si="143"/>
        <v>3.9345964663497796E-2</v>
      </c>
      <c r="Y232" s="19">
        <f t="shared" ca="1" si="143"/>
        <v>4.2756289047218884E-2</v>
      </c>
      <c r="Z232" s="8">
        <f t="shared" ca="1" si="104"/>
        <v>0.36316220463224269</v>
      </c>
      <c r="AA232" s="19">
        <f t="shared" ref="AA232:AU232" ca="1" si="144">Z166*AA$202*AA$205</f>
        <v>0</v>
      </c>
      <c r="AB232" s="19">
        <f t="shared" ca="1" si="144"/>
        <v>0</v>
      </c>
      <c r="AC232" s="19">
        <f t="shared" ca="1" si="144"/>
        <v>0</v>
      </c>
      <c r="AD232" s="19">
        <f t="shared" ca="1" si="144"/>
        <v>0</v>
      </c>
      <c r="AE232" s="19">
        <f t="shared" ca="1" si="144"/>
        <v>0</v>
      </c>
      <c r="AF232" s="19">
        <f t="shared" ca="1" si="144"/>
        <v>0</v>
      </c>
      <c r="AG232" s="19">
        <f t="shared" ca="1" si="144"/>
        <v>0</v>
      </c>
      <c r="AH232" s="19">
        <f t="shared" ca="1" si="144"/>
        <v>0</v>
      </c>
      <c r="AI232" s="19">
        <f t="shared" ca="1" si="144"/>
        <v>0</v>
      </c>
      <c r="AJ232" s="19">
        <f t="shared" ca="1" si="144"/>
        <v>0</v>
      </c>
      <c r="AK232" s="19">
        <f t="shared" ca="1" si="144"/>
        <v>0</v>
      </c>
      <c r="AL232" s="19">
        <f t="shared" ca="1" si="144"/>
        <v>0</v>
      </c>
      <c r="AM232" s="19">
        <f t="shared" ca="1" si="144"/>
        <v>0</v>
      </c>
      <c r="AN232" s="19">
        <f t="shared" ca="1" si="144"/>
        <v>0</v>
      </c>
      <c r="AO232" s="19">
        <f t="shared" ca="1" si="144"/>
        <v>0</v>
      </c>
      <c r="AP232" s="19">
        <f t="shared" ca="1" si="144"/>
        <v>0</v>
      </c>
      <c r="AQ232" s="19">
        <f t="shared" ca="1" si="144"/>
        <v>0</v>
      </c>
      <c r="AR232" s="19">
        <f t="shared" ca="1" si="144"/>
        <v>0</v>
      </c>
      <c r="AS232" s="19">
        <f t="shared" ca="1" si="144"/>
        <v>0</v>
      </c>
      <c r="AT232" s="19">
        <f t="shared" ca="1" si="144"/>
        <v>0</v>
      </c>
      <c r="AU232" s="19">
        <f t="shared" ca="1" si="144"/>
        <v>0</v>
      </c>
      <c r="AV232" s="7">
        <f t="shared" ca="1" si="108"/>
        <v>1.1954391229527108</v>
      </c>
    </row>
    <row r="233" spans="1:48" ht="12.75">
      <c r="A233" s="19" t="s">
        <v>21</v>
      </c>
      <c r="B233" s="19">
        <f t="shared" ref="B233:Y233" ca="1" si="145">B167*B$202*B$205</f>
        <v>1.0211441776158904E-3</v>
      </c>
      <c r="C233" s="19">
        <f t="shared" ca="1" si="145"/>
        <v>7.467523134595252E-4</v>
      </c>
      <c r="D233" s="19">
        <f t="shared" ca="1" si="145"/>
        <v>1.0608749301877632E-3</v>
      </c>
      <c r="E233" s="19">
        <f t="shared" ca="1" si="145"/>
        <v>3.7524863782231873E-4</v>
      </c>
      <c r="F233" s="19">
        <f t="shared" ca="1" si="145"/>
        <v>7.9405302837916888E-4</v>
      </c>
      <c r="G233" s="19">
        <f t="shared" ca="1" si="145"/>
        <v>3.5866568672107868E-3</v>
      </c>
      <c r="H233" s="19">
        <f t="shared" ca="1" si="145"/>
        <v>3.3910178620651225E-3</v>
      </c>
      <c r="I233" s="19">
        <f t="shared" ca="1" si="145"/>
        <v>1.3752743720074253E-2</v>
      </c>
      <c r="J233" s="19">
        <f t="shared" ca="1" si="145"/>
        <v>9.034039413286326E-3</v>
      </c>
      <c r="K233" s="19">
        <f t="shared" ca="1" si="145"/>
        <v>2.5772204537153789E-3</v>
      </c>
      <c r="L233" s="19">
        <f t="shared" ca="1" si="145"/>
        <v>2.2935790613473245E-2</v>
      </c>
      <c r="M233" s="19">
        <f t="shared" ca="1" si="145"/>
        <v>9.995324250581427E-3</v>
      </c>
      <c r="N233" s="19">
        <f t="shared" ca="1" si="145"/>
        <v>2.9147098872474475E-3</v>
      </c>
      <c r="O233" s="19">
        <f t="shared" ca="1" si="145"/>
        <v>3.1928149320077412E-2</v>
      </c>
      <c r="P233" s="19">
        <f t="shared" ca="1" si="145"/>
        <v>3.1008863733803144E-2</v>
      </c>
      <c r="Q233" s="19">
        <f t="shared" ca="1" si="145"/>
        <v>3.3105217119544471E-3</v>
      </c>
      <c r="R233" s="19">
        <f t="shared" ca="1" si="145"/>
        <v>9.812109581703865E-3</v>
      </c>
      <c r="S233" s="19">
        <f t="shared" ca="1" si="145"/>
        <v>3.9104136760055128E-2</v>
      </c>
      <c r="T233" s="19">
        <f t="shared" ca="1" si="145"/>
        <v>3.1313354459974754E-2</v>
      </c>
      <c r="U233" s="19">
        <f t="shared" ca="1" si="145"/>
        <v>8.0127896380001923E-2</v>
      </c>
      <c r="V233" s="19">
        <f t="shared" ca="1" si="145"/>
        <v>0.10264430495941715</v>
      </c>
      <c r="W233" s="19">
        <f t="shared" ca="1" si="145"/>
        <v>2.8115159500511125E-3</v>
      </c>
      <c r="X233" s="19">
        <f t="shared" ca="1" si="145"/>
        <v>9.1807250881494856E-2</v>
      </c>
      <c r="Y233" s="19">
        <f t="shared" ca="1" si="145"/>
        <v>5.7008385396291848E-2</v>
      </c>
      <c r="Z233" s="8">
        <f t="shared" ca="1" si="104"/>
        <v>0.36316220463224269</v>
      </c>
      <c r="AA233" s="19">
        <f t="shared" ref="AA233:AU233" ca="1" si="146">Z167*AA$202*AA$205</f>
        <v>0</v>
      </c>
      <c r="AB233" s="19">
        <f t="shared" ca="1" si="146"/>
        <v>0</v>
      </c>
      <c r="AC233" s="19">
        <f t="shared" ca="1" si="146"/>
        <v>0</v>
      </c>
      <c r="AD233" s="19">
        <f t="shared" ca="1" si="146"/>
        <v>0</v>
      </c>
      <c r="AE233" s="19">
        <f t="shared" ca="1" si="146"/>
        <v>0</v>
      </c>
      <c r="AF233" s="19">
        <f t="shared" ca="1" si="146"/>
        <v>0</v>
      </c>
      <c r="AG233" s="19">
        <f t="shared" ca="1" si="146"/>
        <v>0</v>
      </c>
      <c r="AH233" s="19">
        <f t="shared" ca="1" si="146"/>
        <v>0</v>
      </c>
      <c r="AI233" s="19">
        <f t="shared" ca="1" si="146"/>
        <v>0</v>
      </c>
      <c r="AJ233" s="19">
        <f t="shared" ca="1" si="146"/>
        <v>0</v>
      </c>
      <c r="AK233" s="19">
        <f t="shared" ca="1" si="146"/>
        <v>0</v>
      </c>
      <c r="AL233" s="19">
        <f t="shared" ca="1" si="146"/>
        <v>0</v>
      </c>
      <c r="AM233" s="19">
        <f t="shared" ca="1" si="146"/>
        <v>0</v>
      </c>
      <c r="AN233" s="19">
        <f t="shared" ca="1" si="146"/>
        <v>0</v>
      </c>
      <c r="AO233" s="19">
        <f t="shared" ca="1" si="146"/>
        <v>0</v>
      </c>
      <c r="AP233" s="19">
        <f t="shared" ca="1" si="146"/>
        <v>0</v>
      </c>
      <c r="AQ233" s="19">
        <f t="shared" ca="1" si="146"/>
        <v>0</v>
      </c>
      <c r="AR233" s="19">
        <f t="shared" ca="1" si="146"/>
        <v>0</v>
      </c>
      <c r="AS233" s="19">
        <f t="shared" ca="1" si="146"/>
        <v>0</v>
      </c>
      <c r="AT233" s="19">
        <f t="shared" ca="1" si="146"/>
        <v>0</v>
      </c>
      <c r="AU233" s="19">
        <f t="shared" ca="1" si="146"/>
        <v>0</v>
      </c>
      <c r="AV233" s="7">
        <f t="shared" ca="1" si="108"/>
        <v>0.91622426992218697</v>
      </c>
    </row>
    <row r="234" spans="1:48" ht="12.75">
      <c r="A234" s="19" t="s">
        <v>22</v>
      </c>
      <c r="B234" s="19">
        <f t="shared" ref="B234:Y234" ca="1" si="147">B168*B$202*B$205</f>
        <v>7.8549552124299266E-4</v>
      </c>
      <c r="C234" s="19">
        <f t="shared" ca="1" si="147"/>
        <v>5.6006423509464393E-4</v>
      </c>
      <c r="D234" s="19">
        <f t="shared" ca="1" si="147"/>
        <v>7.0724995345850883E-4</v>
      </c>
      <c r="E234" s="19">
        <f t="shared" ca="1" si="147"/>
        <v>3.7524863782231873E-4</v>
      </c>
      <c r="F234" s="19">
        <f t="shared" ca="1" si="147"/>
        <v>5.2936868558611262E-4</v>
      </c>
      <c r="G234" s="19">
        <f t="shared" ca="1" si="147"/>
        <v>2.6899926504080898E-3</v>
      </c>
      <c r="H234" s="19">
        <f t="shared" ca="1" si="147"/>
        <v>2.2606785747100815E-3</v>
      </c>
      <c r="I234" s="19">
        <f t="shared" ca="1" si="147"/>
        <v>1.031455779005569E-2</v>
      </c>
      <c r="J234" s="19">
        <f t="shared" ca="1" si="147"/>
        <v>6.5245840207067913E-3</v>
      </c>
      <c r="K234" s="19">
        <f t="shared" ca="1" si="147"/>
        <v>2.0617763629723028E-3</v>
      </c>
      <c r="L234" s="19">
        <f t="shared" ca="1" si="147"/>
        <v>1.7201842960104935E-2</v>
      </c>
      <c r="M234" s="19">
        <f t="shared" ca="1" si="147"/>
        <v>7.4964931879360703E-3</v>
      </c>
      <c r="N234" s="19">
        <f t="shared" ca="1" si="147"/>
        <v>2.105068251900934E-3</v>
      </c>
      <c r="O234" s="19">
        <f t="shared" ca="1" si="147"/>
        <v>2.4560114861598009E-2</v>
      </c>
      <c r="P234" s="19">
        <f t="shared" ca="1" si="147"/>
        <v>2.4807090987042514E-2</v>
      </c>
      <c r="Q234" s="19">
        <f t="shared" ca="1" si="147"/>
        <v>2.4828912839658353E-3</v>
      </c>
      <c r="R234" s="19">
        <f t="shared" ca="1" si="147"/>
        <v>6.5414063878025779E-3</v>
      </c>
      <c r="S234" s="19">
        <f t="shared" ca="1" si="147"/>
        <v>2.8241876548928711E-2</v>
      </c>
      <c r="T234" s="19">
        <f t="shared" ca="1" si="147"/>
        <v>2.3485015844981069E-2</v>
      </c>
      <c r="U234" s="19">
        <f t="shared" ca="1" si="147"/>
        <v>6.0095922285001442E-2</v>
      </c>
      <c r="V234" s="19">
        <f t="shared" ca="1" si="147"/>
        <v>7.6983228719562855E-2</v>
      </c>
      <c r="W234" s="19">
        <f t="shared" ca="1" si="147"/>
        <v>3.7486879334014834E-3</v>
      </c>
      <c r="X234" s="19">
        <f t="shared" ca="1" si="147"/>
        <v>0.12295613957343061</v>
      </c>
      <c r="Y234" s="19">
        <f t="shared" ca="1" si="147"/>
        <v>7.4823505832633044E-2</v>
      </c>
      <c r="Z234" s="8">
        <f t="shared" ca="1" si="104"/>
        <v>0.36316220463224269</v>
      </c>
      <c r="AA234" s="19">
        <f t="shared" ref="AA234:AU234" ca="1" si="148">Z168*AA$202*AA$205</f>
        <v>0</v>
      </c>
      <c r="AB234" s="19">
        <f t="shared" ca="1" si="148"/>
        <v>0</v>
      </c>
      <c r="AC234" s="19">
        <f t="shared" ca="1" si="148"/>
        <v>0</v>
      </c>
      <c r="AD234" s="19">
        <f t="shared" ca="1" si="148"/>
        <v>0</v>
      </c>
      <c r="AE234" s="19">
        <f t="shared" ca="1" si="148"/>
        <v>0</v>
      </c>
      <c r="AF234" s="19">
        <f t="shared" ca="1" si="148"/>
        <v>0</v>
      </c>
      <c r="AG234" s="19">
        <f t="shared" ca="1" si="148"/>
        <v>0</v>
      </c>
      <c r="AH234" s="19">
        <f t="shared" ca="1" si="148"/>
        <v>0</v>
      </c>
      <c r="AI234" s="19">
        <f t="shared" ca="1" si="148"/>
        <v>0</v>
      </c>
      <c r="AJ234" s="19">
        <f t="shared" ca="1" si="148"/>
        <v>0</v>
      </c>
      <c r="AK234" s="19">
        <f t="shared" ca="1" si="148"/>
        <v>0</v>
      </c>
      <c r="AL234" s="19">
        <f t="shared" ca="1" si="148"/>
        <v>0</v>
      </c>
      <c r="AM234" s="19">
        <f t="shared" ca="1" si="148"/>
        <v>0</v>
      </c>
      <c r="AN234" s="19">
        <f t="shared" ca="1" si="148"/>
        <v>0</v>
      </c>
      <c r="AO234" s="19">
        <f t="shared" ca="1" si="148"/>
        <v>0</v>
      </c>
      <c r="AP234" s="19">
        <f t="shared" ca="1" si="148"/>
        <v>0</v>
      </c>
      <c r="AQ234" s="19">
        <f t="shared" ca="1" si="148"/>
        <v>0</v>
      </c>
      <c r="AR234" s="19">
        <f t="shared" ca="1" si="148"/>
        <v>0</v>
      </c>
      <c r="AS234" s="19">
        <f t="shared" ca="1" si="148"/>
        <v>0</v>
      </c>
      <c r="AT234" s="19">
        <f t="shared" ca="1" si="148"/>
        <v>0</v>
      </c>
      <c r="AU234" s="19">
        <f t="shared" ca="1" si="148"/>
        <v>0</v>
      </c>
      <c r="AV234" s="7">
        <f t="shared" ca="1" si="108"/>
        <v>0.8655005057225903</v>
      </c>
    </row>
    <row r="235" spans="1:48" ht="12.75">
      <c r="A235" s="19" t="s">
        <v>23</v>
      </c>
      <c r="B235" s="19">
        <f t="shared" ref="B235:Y235" ca="1" si="149">B169*B$202*B$205</f>
        <v>1.0211441776158904E-3</v>
      </c>
      <c r="C235" s="19">
        <f t="shared" ca="1" si="149"/>
        <v>3.733761567297626E-4</v>
      </c>
      <c r="D235" s="19">
        <f t="shared" ca="1" si="149"/>
        <v>1.0608749301877632E-3</v>
      </c>
      <c r="E235" s="19">
        <f t="shared" ca="1" si="149"/>
        <v>3.7524863782231873E-4</v>
      </c>
      <c r="F235" s="19">
        <f t="shared" ca="1" si="149"/>
        <v>7.9405302837916888E-4</v>
      </c>
      <c r="G235" s="19">
        <f t="shared" ca="1" si="149"/>
        <v>3.5866568672107868E-3</v>
      </c>
      <c r="H235" s="19">
        <f t="shared" ca="1" si="149"/>
        <v>3.3910178620651225E-3</v>
      </c>
      <c r="I235" s="19">
        <f t="shared" ca="1" si="149"/>
        <v>1.3752743720074253E-2</v>
      </c>
      <c r="J235" s="19">
        <f t="shared" ca="1" si="149"/>
        <v>5.0189107851590703E-3</v>
      </c>
      <c r="K235" s="19">
        <f t="shared" ca="1" si="149"/>
        <v>2.5772204537153789E-3</v>
      </c>
      <c r="L235" s="19">
        <f t="shared" ca="1" si="149"/>
        <v>2.2935790613473245E-2</v>
      </c>
      <c r="M235" s="19">
        <f t="shared" ca="1" si="149"/>
        <v>5.4141339690649392E-3</v>
      </c>
      <c r="N235" s="19">
        <f t="shared" ca="1" si="149"/>
        <v>2.9147098872474475E-3</v>
      </c>
      <c r="O235" s="19">
        <f t="shared" ca="1" si="149"/>
        <v>3.1928149320077412E-2</v>
      </c>
      <c r="P235" s="19">
        <f t="shared" ca="1" si="149"/>
        <v>3.1008863733803144E-2</v>
      </c>
      <c r="Q235" s="19">
        <f t="shared" ca="1" si="149"/>
        <v>3.3105217119544471E-3</v>
      </c>
      <c r="R235" s="19">
        <f t="shared" ca="1" si="149"/>
        <v>9.812109581703865E-3</v>
      </c>
      <c r="S235" s="19">
        <f t="shared" ca="1" si="149"/>
        <v>3.9104136760055128E-2</v>
      </c>
      <c r="T235" s="19">
        <f t="shared" ca="1" si="149"/>
        <v>3.1313354459974754E-2</v>
      </c>
      <c r="U235" s="19">
        <f t="shared" ca="1" si="149"/>
        <v>8.0127896380001923E-2</v>
      </c>
      <c r="V235" s="19">
        <f t="shared" ca="1" si="149"/>
        <v>5.7480810777273607E-2</v>
      </c>
      <c r="W235" s="19">
        <f t="shared" ca="1" si="149"/>
        <v>2.8115159500511125E-3</v>
      </c>
      <c r="X235" s="19">
        <f t="shared" ca="1" si="149"/>
        <v>0.16394151943124083</v>
      </c>
      <c r="Y235" s="19">
        <f t="shared" ca="1" si="149"/>
        <v>9.976467444351074E-2</v>
      </c>
      <c r="Z235" s="8">
        <f t="shared" ca="1" si="104"/>
        <v>0.36316220463224269</v>
      </c>
      <c r="AA235" s="19">
        <f t="shared" ref="AA235:AU235" ca="1" si="150">Z169*AA$202*AA$205</f>
        <v>0</v>
      </c>
      <c r="AB235" s="19">
        <f t="shared" ca="1" si="150"/>
        <v>0</v>
      </c>
      <c r="AC235" s="19">
        <f t="shared" ca="1" si="150"/>
        <v>0</v>
      </c>
      <c r="AD235" s="19">
        <f t="shared" ca="1" si="150"/>
        <v>0</v>
      </c>
      <c r="AE235" s="19">
        <f t="shared" ca="1" si="150"/>
        <v>0</v>
      </c>
      <c r="AF235" s="19">
        <f t="shared" ca="1" si="150"/>
        <v>0</v>
      </c>
      <c r="AG235" s="19">
        <f t="shared" ca="1" si="150"/>
        <v>0</v>
      </c>
      <c r="AH235" s="19">
        <f t="shared" ca="1" si="150"/>
        <v>0</v>
      </c>
      <c r="AI235" s="19">
        <f t="shared" ca="1" si="150"/>
        <v>0</v>
      </c>
      <c r="AJ235" s="19">
        <f t="shared" ca="1" si="150"/>
        <v>0</v>
      </c>
      <c r="AK235" s="19">
        <f t="shared" ca="1" si="150"/>
        <v>0</v>
      </c>
      <c r="AL235" s="19">
        <f t="shared" ca="1" si="150"/>
        <v>0</v>
      </c>
      <c r="AM235" s="19">
        <f t="shared" ca="1" si="150"/>
        <v>0</v>
      </c>
      <c r="AN235" s="19">
        <f t="shared" ca="1" si="150"/>
        <v>0</v>
      </c>
      <c r="AO235" s="19">
        <f t="shared" ca="1" si="150"/>
        <v>0</v>
      </c>
      <c r="AP235" s="19">
        <f t="shared" ca="1" si="150"/>
        <v>0</v>
      </c>
      <c r="AQ235" s="19">
        <f t="shared" ca="1" si="150"/>
        <v>0</v>
      </c>
      <c r="AR235" s="19">
        <f t="shared" ca="1" si="150"/>
        <v>0</v>
      </c>
      <c r="AS235" s="19">
        <f t="shared" ca="1" si="150"/>
        <v>0</v>
      </c>
      <c r="AT235" s="19">
        <f t="shared" ca="1" si="150"/>
        <v>0</v>
      </c>
      <c r="AU235" s="19">
        <f t="shared" ca="1" si="150"/>
        <v>0</v>
      </c>
      <c r="AV235" s="7">
        <f t="shared" ca="1" si="108"/>
        <v>0.97698163827063489</v>
      </c>
    </row>
    <row r="236" spans="1:48" ht="12.75">
      <c r="A236" s="19" t="s">
        <v>24</v>
      </c>
      <c r="B236" s="19">
        <f t="shared" ref="B236:Y236" ca="1" si="151">B170*B$202*B$205</f>
        <v>6.2839641699439413E-4</v>
      </c>
      <c r="C236" s="19">
        <f t="shared" ca="1" si="151"/>
        <v>1.866880783648813E-4</v>
      </c>
      <c r="D236" s="19">
        <f t="shared" ca="1" si="151"/>
        <v>7.0724995345850883E-4</v>
      </c>
      <c r="E236" s="19">
        <f t="shared" ca="1" si="151"/>
        <v>3.7524863782231873E-4</v>
      </c>
      <c r="F236" s="19">
        <f t="shared" ca="1" si="151"/>
        <v>7.9405302837916888E-4</v>
      </c>
      <c r="G236" s="19">
        <f t="shared" ca="1" si="151"/>
        <v>3.5866568672107868E-3</v>
      </c>
      <c r="H236" s="19">
        <f t="shared" ca="1" si="151"/>
        <v>3.3910178620651225E-3</v>
      </c>
      <c r="I236" s="19">
        <f t="shared" ca="1" si="151"/>
        <v>1.3752743720074253E-2</v>
      </c>
      <c r="J236" s="19">
        <f t="shared" ca="1" si="151"/>
        <v>3.011346471095442E-3</v>
      </c>
      <c r="K236" s="19">
        <f t="shared" ca="1" si="151"/>
        <v>2.5772204537153789E-3</v>
      </c>
      <c r="L236" s="19">
        <f t="shared" ca="1" si="151"/>
        <v>2.2935790613473245E-2</v>
      </c>
      <c r="M236" s="19">
        <f t="shared" ca="1" si="151"/>
        <v>3.3317747501938094E-3</v>
      </c>
      <c r="N236" s="19">
        <f t="shared" ca="1" si="151"/>
        <v>1.6192832706930264E-3</v>
      </c>
      <c r="O236" s="19">
        <f t="shared" ca="1" si="151"/>
        <v>3.1928149320077412E-2</v>
      </c>
      <c r="P236" s="19">
        <f t="shared" ca="1" si="151"/>
        <v>3.1008863733803144E-2</v>
      </c>
      <c r="Q236" s="19">
        <f t="shared" ca="1" si="151"/>
        <v>3.3105217119544471E-3</v>
      </c>
      <c r="R236" s="19">
        <f t="shared" ca="1" si="151"/>
        <v>9.812109581703865E-3</v>
      </c>
      <c r="S236" s="19">
        <f t="shared" ca="1" si="151"/>
        <v>3.9104136760055128E-2</v>
      </c>
      <c r="T236" s="19">
        <f t="shared" ca="1" si="151"/>
        <v>3.1313354459974754E-2</v>
      </c>
      <c r="U236" s="19">
        <f t="shared" ca="1" si="151"/>
        <v>8.0127896380001923E-2</v>
      </c>
      <c r="V236" s="19">
        <f t="shared" ca="1" si="151"/>
        <v>3.2846177587013484E-2</v>
      </c>
      <c r="W236" s="19">
        <f t="shared" ca="1" si="151"/>
        <v>1.5744489320286231E-3</v>
      </c>
      <c r="X236" s="19">
        <f t="shared" ca="1" si="151"/>
        <v>9.1807250881494856E-2</v>
      </c>
      <c r="Y236" s="19">
        <f t="shared" ca="1" si="151"/>
        <v>0.17815120436341203</v>
      </c>
      <c r="Z236" s="8">
        <f t="shared" ca="1" si="104"/>
        <v>0.36316220463224269</v>
      </c>
      <c r="AA236" s="19">
        <f t="shared" ref="AA236:AU236" ca="1" si="152">Z170*AA$202*AA$205</f>
        <v>0</v>
      </c>
      <c r="AB236" s="19">
        <f t="shared" ca="1" si="152"/>
        <v>0</v>
      </c>
      <c r="AC236" s="19">
        <f t="shared" ca="1" si="152"/>
        <v>0</v>
      </c>
      <c r="AD236" s="19">
        <f t="shared" ca="1" si="152"/>
        <v>0</v>
      </c>
      <c r="AE236" s="19">
        <f t="shared" ca="1" si="152"/>
        <v>0</v>
      </c>
      <c r="AF236" s="19">
        <f t="shared" ca="1" si="152"/>
        <v>0</v>
      </c>
      <c r="AG236" s="19">
        <f t="shared" ca="1" si="152"/>
        <v>0</v>
      </c>
      <c r="AH236" s="19">
        <f t="shared" ca="1" si="152"/>
        <v>0</v>
      </c>
      <c r="AI236" s="19">
        <f t="shared" ca="1" si="152"/>
        <v>0</v>
      </c>
      <c r="AJ236" s="19">
        <f t="shared" ca="1" si="152"/>
        <v>0</v>
      </c>
      <c r="AK236" s="19">
        <f t="shared" ca="1" si="152"/>
        <v>0</v>
      </c>
      <c r="AL236" s="19">
        <f t="shared" ca="1" si="152"/>
        <v>0</v>
      </c>
      <c r="AM236" s="19">
        <f t="shared" ca="1" si="152"/>
        <v>0</v>
      </c>
      <c r="AN236" s="19">
        <f t="shared" ca="1" si="152"/>
        <v>0</v>
      </c>
      <c r="AO236" s="19">
        <f t="shared" ca="1" si="152"/>
        <v>0</v>
      </c>
      <c r="AP236" s="19">
        <f t="shared" ca="1" si="152"/>
        <v>0</v>
      </c>
      <c r="AQ236" s="19">
        <f t="shared" ca="1" si="152"/>
        <v>0</v>
      </c>
      <c r="AR236" s="19">
        <f t="shared" ca="1" si="152"/>
        <v>0</v>
      </c>
      <c r="AS236" s="19">
        <f t="shared" ca="1" si="152"/>
        <v>0</v>
      </c>
      <c r="AT236" s="19">
        <f t="shared" ca="1" si="152"/>
        <v>0</v>
      </c>
      <c r="AU236" s="19">
        <f t="shared" ca="1" si="152"/>
        <v>0</v>
      </c>
      <c r="AV236" s="7">
        <f t="shared" ca="1" si="108"/>
        <v>0.95104378846730275</v>
      </c>
    </row>
    <row r="237" spans="1:48" ht="12.75">
      <c r="A237" s="7" t="s">
        <v>26</v>
      </c>
      <c r="B237" s="19">
        <f t="shared" ref="B237:Y237" ca="1" si="153">B171*B$202*B$205</f>
        <v>0</v>
      </c>
      <c r="C237" s="19">
        <f t="shared" ca="1" si="153"/>
        <v>0</v>
      </c>
      <c r="D237" s="19">
        <f t="shared" ca="1" si="153"/>
        <v>0</v>
      </c>
      <c r="E237" s="19">
        <f t="shared" ca="1" si="153"/>
        <v>0</v>
      </c>
      <c r="F237" s="19">
        <f t="shared" ca="1" si="153"/>
        <v>0</v>
      </c>
      <c r="G237" s="19">
        <f t="shared" ca="1" si="153"/>
        <v>0</v>
      </c>
      <c r="H237" s="19">
        <f t="shared" ca="1" si="153"/>
        <v>0</v>
      </c>
      <c r="I237" s="19">
        <f t="shared" ca="1" si="153"/>
        <v>0</v>
      </c>
      <c r="J237" s="19">
        <f t="shared" ca="1" si="153"/>
        <v>0</v>
      </c>
      <c r="K237" s="19">
        <f t="shared" ca="1" si="153"/>
        <v>0</v>
      </c>
      <c r="L237" s="19">
        <f t="shared" ca="1" si="153"/>
        <v>0</v>
      </c>
      <c r="M237" s="19">
        <f t="shared" ca="1" si="153"/>
        <v>0</v>
      </c>
      <c r="N237" s="19">
        <f t="shared" ca="1" si="153"/>
        <v>0</v>
      </c>
      <c r="O237" s="19">
        <f t="shared" ca="1" si="153"/>
        <v>0</v>
      </c>
      <c r="P237" s="19">
        <f t="shared" ca="1" si="153"/>
        <v>0</v>
      </c>
      <c r="Q237" s="19">
        <f t="shared" ca="1" si="153"/>
        <v>0</v>
      </c>
      <c r="R237" s="19">
        <f t="shared" ca="1" si="153"/>
        <v>0</v>
      </c>
      <c r="S237" s="19">
        <f t="shared" ca="1" si="153"/>
        <v>0</v>
      </c>
      <c r="T237" s="19">
        <f t="shared" ca="1" si="153"/>
        <v>0</v>
      </c>
      <c r="U237" s="19">
        <f t="shared" ca="1" si="153"/>
        <v>0</v>
      </c>
      <c r="V237" s="19">
        <f t="shared" ca="1" si="153"/>
        <v>0</v>
      </c>
      <c r="W237" s="19">
        <f t="shared" ca="1" si="153"/>
        <v>0</v>
      </c>
      <c r="X237" s="19">
        <f t="shared" ca="1" si="153"/>
        <v>0</v>
      </c>
      <c r="Y237" s="19">
        <f t="shared" ca="1" si="153"/>
        <v>0</v>
      </c>
      <c r="Z237" s="8">
        <f t="shared" ca="1" si="104"/>
        <v>0.36316220463224269</v>
      </c>
      <c r="AA237" s="19">
        <f t="shared" ref="AA237:AU237" ca="1" si="154">Z171*AA$202*AA$205</f>
        <v>4.1229064150242068E-3</v>
      </c>
      <c r="AB237" s="19">
        <f t="shared" ca="1" si="154"/>
        <v>2.5295530303166565E-2</v>
      </c>
      <c r="AC237" s="19">
        <f t="shared" ca="1" si="154"/>
        <v>6.6610787461028245E-3</v>
      </c>
      <c r="AD237" s="19">
        <f t="shared" ca="1" si="154"/>
        <v>3.5825428913732381E-2</v>
      </c>
      <c r="AE237" s="19">
        <f t="shared" ca="1" si="154"/>
        <v>4.4414480086397666E-3</v>
      </c>
      <c r="AF237" s="19">
        <f t="shared" ca="1" si="154"/>
        <v>3.2022959801873099E-2</v>
      </c>
      <c r="AG237" s="19">
        <f t="shared" ca="1" si="154"/>
        <v>4.6309028595557446E-2</v>
      </c>
      <c r="AH237" s="19">
        <f t="shared" ca="1" si="154"/>
        <v>6.5447952609382909E-2</v>
      </c>
      <c r="AI237" s="19">
        <f t="shared" ca="1" si="154"/>
        <v>1.7731680170761595E-2</v>
      </c>
      <c r="AJ237" s="19">
        <f t="shared" ca="1" si="154"/>
        <v>7.9554972019971623E-2</v>
      </c>
      <c r="AK237" s="19">
        <f t="shared" ca="1" si="154"/>
        <v>1.28262618013723E-2</v>
      </c>
      <c r="AL237" s="19">
        <f t="shared" ca="1" si="154"/>
        <v>3.8741030993093353E-2</v>
      </c>
      <c r="AM237" s="19">
        <f t="shared" ca="1" si="154"/>
        <v>3.240669457166325E-3</v>
      </c>
      <c r="AN237" s="19">
        <f t="shared" ca="1" si="154"/>
        <v>9.0652613553126801E-2</v>
      </c>
      <c r="AO237" s="19">
        <f t="shared" ca="1" si="154"/>
        <v>5.3922723364233968E-2</v>
      </c>
      <c r="AP237" s="19">
        <f t="shared" ca="1" si="154"/>
        <v>5.9928176226551999E-2</v>
      </c>
      <c r="AQ237" s="19">
        <f t="shared" ca="1" si="154"/>
        <v>0.1010048564121284</v>
      </c>
      <c r="AR237" s="19">
        <f t="shared" ca="1" si="154"/>
        <v>2.2458153320767199E-2</v>
      </c>
      <c r="AS237" s="19">
        <f t="shared" ca="1" si="154"/>
        <v>6.4608227986681699E-2</v>
      </c>
      <c r="AT237" s="19">
        <f t="shared" ca="1" si="154"/>
        <v>4.206386023481461E-3</v>
      </c>
      <c r="AU237" s="19">
        <f t="shared" ca="1" si="154"/>
        <v>1.0389411430621732E-2</v>
      </c>
      <c r="AV237" s="7">
        <f t="shared" ca="1" si="108"/>
        <v>1.1425537007856803</v>
      </c>
    </row>
    <row r="238" spans="1:48" ht="12.75">
      <c r="A238" s="7" t="s">
        <v>27</v>
      </c>
      <c r="B238" s="19">
        <f t="shared" ref="B238:Y238" ca="1" si="155">B172*B$202*B$205</f>
        <v>0</v>
      </c>
      <c r="C238" s="19">
        <f t="shared" ca="1" si="155"/>
        <v>0</v>
      </c>
      <c r="D238" s="19">
        <f t="shared" ca="1" si="155"/>
        <v>0</v>
      </c>
      <c r="E238" s="19">
        <f t="shared" ca="1" si="155"/>
        <v>0</v>
      </c>
      <c r="F238" s="19">
        <f t="shared" ca="1" si="155"/>
        <v>0</v>
      </c>
      <c r="G238" s="19">
        <f t="shared" ca="1" si="155"/>
        <v>0</v>
      </c>
      <c r="H238" s="19">
        <f t="shared" ca="1" si="155"/>
        <v>0</v>
      </c>
      <c r="I238" s="19">
        <f t="shared" ca="1" si="155"/>
        <v>0</v>
      </c>
      <c r="J238" s="19">
        <f t="shared" ca="1" si="155"/>
        <v>0</v>
      </c>
      <c r="K238" s="19">
        <f t="shared" ca="1" si="155"/>
        <v>0</v>
      </c>
      <c r="L238" s="19">
        <f t="shared" ca="1" si="155"/>
        <v>0</v>
      </c>
      <c r="M238" s="19">
        <f t="shared" ca="1" si="155"/>
        <v>0</v>
      </c>
      <c r="N238" s="19">
        <f t="shared" ca="1" si="155"/>
        <v>0</v>
      </c>
      <c r="O238" s="19">
        <f t="shared" ca="1" si="155"/>
        <v>0</v>
      </c>
      <c r="P238" s="19">
        <f t="shared" ca="1" si="155"/>
        <v>0</v>
      </c>
      <c r="Q238" s="19">
        <f t="shared" ca="1" si="155"/>
        <v>0</v>
      </c>
      <c r="R238" s="19">
        <f t="shared" ca="1" si="155"/>
        <v>0</v>
      </c>
      <c r="S238" s="19">
        <f t="shared" ca="1" si="155"/>
        <v>0</v>
      </c>
      <c r="T238" s="19">
        <f t="shared" ca="1" si="155"/>
        <v>0</v>
      </c>
      <c r="U238" s="19">
        <f t="shared" ca="1" si="155"/>
        <v>0</v>
      </c>
      <c r="V238" s="19">
        <f t="shared" ca="1" si="155"/>
        <v>0</v>
      </c>
      <c r="W238" s="19">
        <f t="shared" ca="1" si="155"/>
        <v>0</v>
      </c>
      <c r="X238" s="19">
        <f t="shared" ca="1" si="155"/>
        <v>0</v>
      </c>
      <c r="Y238" s="19">
        <f t="shared" ca="1" si="155"/>
        <v>0</v>
      </c>
      <c r="Z238" s="8">
        <f t="shared" ca="1" si="104"/>
        <v>0.36316220463224269</v>
      </c>
      <c r="AA238" s="19">
        <f t="shared" ref="AA238:AU238" ca="1" si="156">Z172*AA$202*AA$205</f>
        <v>3.0921798112681551E-3</v>
      </c>
      <c r="AB238" s="19">
        <f t="shared" ca="1" si="156"/>
        <v>3.3727373737555418E-2</v>
      </c>
      <c r="AC238" s="19">
        <f t="shared" ca="1" si="156"/>
        <v>8.9210876063877103E-3</v>
      </c>
      <c r="AD238" s="19">
        <f t="shared" ca="1" si="156"/>
        <v>4.7767238551643179E-2</v>
      </c>
      <c r="AE238" s="19">
        <f t="shared" ca="1" si="156"/>
        <v>5.8294005113396939E-3</v>
      </c>
      <c r="AF238" s="19">
        <f t="shared" ca="1" si="156"/>
        <v>4.2697279735830797E-2</v>
      </c>
      <c r="AG238" s="19">
        <f t="shared" ca="1" si="156"/>
        <v>3.4577408018016231E-2</v>
      </c>
      <c r="AH238" s="19">
        <f t="shared" ca="1" si="156"/>
        <v>8.7653507958994972E-2</v>
      </c>
      <c r="AI238" s="19">
        <f t="shared" ca="1" si="156"/>
        <v>2.3642240227682128E-2</v>
      </c>
      <c r="AJ238" s="19">
        <f t="shared" ca="1" si="156"/>
        <v>0.10441590077621273</v>
      </c>
      <c r="AK238" s="19">
        <f t="shared" ca="1" si="156"/>
        <v>1.7101682401829736E-2</v>
      </c>
      <c r="AL238" s="19">
        <f t="shared" ca="1" si="156"/>
        <v>2.9055773244820008E-2</v>
      </c>
      <c r="AM238" s="19">
        <f t="shared" ca="1" si="156"/>
        <v>4.3208926095551006E-3</v>
      </c>
      <c r="AN238" s="19">
        <f t="shared" ca="1" si="156"/>
        <v>0.11898155528847892</v>
      </c>
      <c r="AO238" s="19">
        <f t="shared" ca="1" si="156"/>
        <v>4.1083979706083025E-2</v>
      </c>
      <c r="AP238" s="19">
        <f t="shared" ca="1" si="156"/>
        <v>7.8655731297349485E-2</v>
      </c>
      <c r="AQ238" s="19">
        <f t="shared" ca="1" si="156"/>
        <v>0.13467314188283788</v>
      </c>
      <c r="AR238" s="19">
        <f t="shared" ca="1" si="156"/>
        <v>2.9944204427689598E-2</v>
      </c>
      <c r="AS238" s="19">
        <f t="shared" ca="1" si="156"/>
        <v>8.9457546443097724E-2</v>
      </c>
      <c r="AT238" s="19">
        <f t="shared" ca="1" si="156"/>
        <v>5.4683018305258999E-3</v>
      </c>
      <c r="AU238" s="19">
        <f t="shared" ca="1" si="156"/>
        <v>1.2986764288277164E-2</v>
      </c>
      <c r="AV238" s="7">
        <f t="shared" ca="1" si="108"/>
        <v>1.3172153949877186</v>
      </c>
    </row>
    <row r="239" spans="1:48" ht="12.75">
      <c r="A239" s="7" t="s">
        <v>28</v>
      </c>
      <c r="B239" s="19">
        <f t="shared" ref="B239:Y239" ca="1" si="157">B173*B$202*B$205</f>
        <v>0</v>
      </c>
      <c r="C239" s="19">
        <f t="shared" ca="1" si="157"/>
        <v>0</v>
      </c>
      <c r="D239" s="19">
        <f t="shared" ca="1" si="157"/>
        <v>0</v>
      </c>
      <c r="E239" s="19">
        <f t="shared" ca="1" si="157"/>
        <v>0</v>
      </c>
      <c r="F239" s="19">
        <f t="shared" ca="1" si="157"/>
        <v>0</v>
      </c>
      <c r="G239" s="19">
        <f t="shared" ca="1" si="157"/>
        <v>0</v>
      </c>
      <c r="H239" s="19">
        <f t="shared" ca="1" si="157"/>
        <v>0</v>
      </c>
      <c r="I239" s="19">
        <f t="shared" ca="1" si="157"/>
        <v>0</v>
      </c>
      <c r="J239" s="19">
        <f t="shared" ca="1" si="157"/>
        <v>0</v>
      </c>
      <c r="K239" s="19">
        <f t="shared" ca="1" si="157"/>
        <v>0</v>
      </c>
      <c r="L239" s="19">
        <f t="shared" ca="1" si="157"/>
        <v>0</v>
      </c>
      <c r="M239" s="19">
        <f t="shared" ca="1" si="157"/>
        <v>0</v>
      </c>
      <c r="N239" s="19">
        <f t="shared" ca="1" si="157"/>
        <v>0</v>
      </c>
      <c r="O239" s="19">
        <f t="shared" ca="1" si="157"/>
        <v>0</v>
      </c>
      <c r="P239" s="19">
        <f t="shared" ca="1" si="157"/>
        <v>0</v>
      </c>
      <c r="Q239" s="19">
        <f t="shared" ca="1" si="157"/>
        <v>0</v>
      </c>
      <c r="R239" s="19">
        <f t="shared" ca="1" si="157"/>
        <v>0</v>
      </c>
      <c r="S239" s="19">
        <f t="shared" ca="1" si="157"/>
        <v>0</v>
      </c>
      <c r="T239" s="19">
        <f t="shared" ca="1" si="157"/>
        <v>0</v>
      </c>
      <c r="U239" s="19">
        <f t="shared" ca="1" si="157"/>
        <v>0</v>
      </c>
      <c r="V239" s="19">
        <f t="shared" ca="1" si="157"/>
        <v>0</v>
      </c>
      <c r="W239" s="19">
        <f t="shared" ca="1" si="157"/>
        <v>0</v>
      </c>
      <c r="X239" s="19">
        <f t="shared" ca="1" si="157"/>
        <v>0</v>
      </c>
      <c r="Y239" s="19">
        <f t="shared" ca="1" si="157"/>
        <v>0</v>
      </c>
      <c r="Z239" s="8">
        <f t="shared" ca="1" si="104"/>
        <v>0.36316220463224269</v>
      </c>
      <c r="AA239" s="19">
        <f t="shared" ref="AA239:AU239" ca="1" si="158">Z173*AA$202*AA$205</f>
        <v>2.308827592413556E-3</v>
      </c>
      <c r="AB239" s="19">
        <f t="shared" ca="1" si="158"/>
        <v>2.5295530303166565E-2</v>
      </c>
      <c r="AC239" s="19">
        <f t="shared" ca="1" si="158"/>
        <v>1.1894783475183614E-2</v>
      </c>
      <c r="AD239" s="19">
        <f t="shared" ca="1" si="158"/>
        <v>6.3973980203093542E-2</v>
      </c>
      <c r="AE239" s="19">
        <f t="shared" ca="1" si="158"/>
        <v>7.7725340151195933E-3</v>
      </c>
      <c r="AF239" s="19">
        <f t="shared" ca="1" si="158"/>
        <v>5.6040179653277927E-2</v>
      </c>
      <c r="AG239" s="19">
        <f t="shared" ca="1" si="158"/>
        <v>2.5933056013512173E-2</v>
      </c>
      <c r="AH239" s="19">
        <f t="shared" ca="1" si="158"/>
        <v>6.5447952609382909E-2</v>
      </c>
      <c r="AI239" s="19">
        <f t="shared" ca="1" si="158"/>
        <v>3.1663714590645702E-2</v>
      </c>
      <c r="AJ239" s="19">
        <f t="shared" ca="1" si="158"/>
        <v>0.13922120103495034</v>
      </c>
      <c r="AK239" s="19">
        <f t="shared" ca="1" si="158"/>
        <v>2.2802243202439648E-2</v>
      </c>
      <c r="AL239" s="19">
        <f t="shared" ca="1" si="158"/>
        <v>2.2137731996053341E-2</v>
      </c>
      <c r="AM239" s="19">
        <f t="shared" ca="1" si="158"/>
        <v>3.240669457166325E-3</v>
      </c>
      <c r="AN239" s="19">
        <f t="shared" ca="1" si="158"/>
        <v>0.15864207371797193</v>
      </c>
      <c r="AO239" s="19">
        <f t="shared" ca="1" si="158"/>
        <v>3.081298477956227E-2</v>
      </c>
      <c r="AP239" s="19">
        <f t="shared" ca="1" si="158"/>
        <v>5.9928176226551999E-2</v>
      </c>
      <c r="AQ239" s="19">
        <f t="shared" ca="1" si="158"/>
        <v>0.17675849872122473</v>
      </c>
      <c r="AR239" s="19">
        <f t="shared" ca="1" si="158"/>
        <v>3.9925605903586132E-2</v>
      </c>
      <c r="AS239" s="19">
        <f t="shared" ca="1" si="158"/>
        <v>0.11927672859079695</v>
      </c>
      <c r="AT239" s="19">
        <f t="shared" ca="1" si="158"/>
        <v>7.5714948422666295E-3</v>
      </c>
      <c r="AU239" s="19">
        <f t="shared" ca="1" si="158"/>
        <v>1.6882793574760312E-2</v>
      </c>
      <c r="AV239" s="7">
        <f t="shared" ca="1" si="108"/>
        <v>1.4506929651353688</v>
      </c>
    </row>
    <row r="240" spans="1:48" ht="12.75">
      <c r="A240" s="7" t="s">
        <v>29</v>
      </c>
      <c r="B240" s="19">
        <f t="shared" ref="B240:Y240" ca="1" si="159">B174*B$202*B$205</f>
        <v>0</v>
      </c>
      <c r="C240" s="19">
        <f t="shared" ca="1" si="159"/>
        <v>0</v>
      </c>
      <c r="D240" s="19">
        <f t="shared" ca="1" si="159"/>
        <v>0</v>
      </c>
      <c r="E240" s="19">
        <f t="shared" ca="1" si="159"/>
        <v>0</v>
      </c>
      <c r="F240" s="19">
        <f t="shared" ca="1" si="159"/>
        <v>0</v>
      </c>
      <c r="G240" s="19">
        <f t="shared" ca="1" si="159"/>
        <v>0</v>
      </c>
      <c r="H240" s="19">
        <f t="shared" ca="1" si="159"/>
        <v>0</v>
      </c>
      <c r="I240" s="19">
        <f t="shared" ca="1" si="159"/>
        <v>0</v>
      </c>
      <c r="J240" s="19">
        <f t="shared" ca="1" si="159"/>
        <v>0</v>
      </c>
      <c r="K240" s="19">
        <f t="shared" ca="1" si="159"/>
        <v>0</v>
      </c>
      <c r="L240" s="19">
        <f t="shared" ca="1" si="159"/>
        <v>0</v>
      </c>
      <c r="M240" s="19">
        <f t="shared" ca="1" si="159"/>
        <v>0</v>
      </c>
      <c r="N240" s="19">
        <f t="shared" ca="1" si="159"/>
        <v>0</v>
      </c>
      <c r="O240" s="19">
        <f t="shared" ca="1" si="159"/>
        <v>0</v>
      </c>
      <c r="P240" s="19">
        <f t="shared" ca="1" si="159"/>
        <v>0</v>
      </c>
      <c r="Q240" s="19">
        <f t="shared" ca="1" si="159"/>
        <v>0</v>
      </c>
      <c r="R240" s="19">
        <f t="shared" ca="1" si="159"/>
        <v>0</v>
      </c>
      <c r="S240" s="19">
        <f t="shared" ca="1" si="159"/>
        <v>0</v>
      </c>
      <c r="T240" s="19">
        <f t="shared" ca="1" si="159"/>
        <v>0</v>
      </c>
      <c r="U240" s="19">
        <f t="shared" ca="1" si="159"/>
        <v>0</v>
      </c>
      <c r="V240" s="19">
        <f t="shared" ca="1" si="159"/>
        <v>0</v>
      </c>
      <c r="W240" s="19">
        <f t="shared" ca="1" si="159"/>
        <v>0</v>
      </c>
      <c r="X240" s="19">
        <f t="shared" ca="1" si="159"/>
        <v>0</v>
      </c>
      <c r="Y240" s="19">
        <f t="shared" ca="1" si="159"/>
        <v>0</v>
      </c>
      <c r="Z240" s="8">
        <f t="shared" ca="1" si="104"/>
        <v>0.36316220463224269</v>
      </c>
      <c r="AA240" s="19">
        <f t="shared" ref="AA240:AU240" ca="1" si="160">Z174*AA$202*AA$205</f>
        <v>1.7316206943101668E-3</v>
      </c>
      <c r="AB240" s="19">
        <f t="shared" ca="1" si="160"/>
        <v>1.8887329293031035E-2</v>
      </c>
      <c r="AC240" s="19">
        <f t="shared" ca="1" si="160"/>
        <v>8.9210876063877103E-3</v>
      </c>
      <c r="AD240" s="19">
        <f t="shared" ca="1" si="160"/>
        <v>8.5298640270791384E-2</v>
      </c>
      <c r="AE240" s="19">
        <f t="shared" ca="1" si="160"/>
        <v>1.0409643770249454E-2</v>
      </c>
      <c r="AF240" s="19">
        <f t="shared" ca="1" si="160"/>
        <v>7.4720239537703917E-2</v>
      </c>
      <c r="AG240" s="19">
        <f t="shared" ca="1" si="160"/>
        <v>1.9758518867437846E-2</v>
      </c>
      <c r="AH240" s="19">
        <f t="shared" ca="1" si="160"/>
        <v>4.9085964457037182E-2</v>
      </c>
      <c r="AI240" s="19">
        <f t="shared" ca="1" si="160"/>
        <v>2.3642240227682128E-2</v>
      </c>
      <c r="AJ240" s="19">
        <f t="shared" ca="1" si="160"/>
        <v>0.18645696567180847</v>
      </c>
      <c r="AK240" s="19">
        <f t="shared" ca="1" si="160"/>
        <v>2.992794420320204E-2</v>
      </c>
      <c r="AL240" s="19">
        <f t="shared" ca="1" si="160"/>
        <v>1.6603298997040005E-2</v>
      </c>
      <c r="AM240" s="19">
        <f t="shared" ca="1" si="160"/>
        <v>2.4690814911743427E-3</v>
      </c>
      <c r="AN240" s="19">
        <f t="shared" ca="1" si="160"/>
        <v>0.11898155528847892</v>
      </c>
      <c r="AO240" s="19">
        <f t="shared" ca="1" si="160"/>
        <v>2.3109738584671701E-2</v>
      </c>
      <c r="AP240" s="19">
        <f t="shared" ca="1" si="160"/>
        <v>4.4946132169913985E-2</v>
      </c>
      <c r="AQ240" s="19">
        <f t="shared" ca="1" si="160"/>
        <v>0.13467314188283788</v>
      </c>
      <c r="AR240" s="19">
        <f t="shared" ca="1" si="160"/>
        <v>5.2402357748456793E-2</v>
      </c>
      <c r="AS240" s="19">
        <f t="shared" ca="1" si="160"/>
        <v>0.15903563812106261</v>
      </c>
      <c r="AT240" s="19">
        <f t="shared" ca="1" si="160"/>
        <v>1.0095326456355505E-2</v>
      </c>
      <c r="AU240" s="19">
        <f t="shared" ca="1" si="160"/>
        <v>2.3376175718898894E-2</v>
      </c>
      <c r="AV240" s="7">
        <f t="shared" ca="1" si="108"/>
        <v>1.4576948456907746</v>
      </c>
    </row>
    <row r="241" spans="1:48" ht="12.75">
      <c r="A241" s="7" t="s">
        <v>30</v>
      </c>
      <c r="B241" s="19">
        <f t="shared" ref="B241:Y241" ca="1" si="161">B175*B$202*B$205</f>
        <v>0</v>
      </c>
      <c r="C241" s="19">
        <f t="shared" ca="1" si="161"/>
        <v>0</v>
      </c>
      <c r="D241" s="19">
        <f t="shared" ca="1" si="161"/>
        <v>0</v>
      </c>
      <c r="E241" s="19">
        <f t="shared" ca="1" si="161"/>
        <v>0</v>
      </c>
      <c r="F241" s="19">
        <f t="shared" ca="1" si="161"/>
        <v>0</v>
      </c>
      <c r="G241" s="19">
        <f t="shared" ca="1" si="161"/>
        <v>0</v>
      </c>
      <c r="H241" s="19">
        <f t="shared" ca="1" si="161"/>
        <v>0</v>
      </c>
      <c r="I241" s="19">
        <f t="shared" ca="1" si="161"/>
        <v>0</v>
      </c>
      <c r="J241" s="19">
        <f t="shared" ca="1" si="161"/>
        <v>0</v>
      </c>
      <c r="K241" s="19">
        <f t="shared" ca="1" si="161"/>
        <v>0</v>
      </c>
      <c r="L241" s="19">
        <f t="shared" ca="1" si="161"/>
        <v>0</v>
      </c>
      <c r="M241" s="19">
        <f t="shared" ca="1" si="161"/>
        <v>0</v>
      </c>
      <c r="N241" s="19">
        <f t="shared" ca="1" si="161"/>
        <v>0</v>
      </c>
      <c r="O241" s="19">
        <f t="shared" ca="1" si="161"/>
        <v>0</v>
      </c>
      <c r="P241" s="19">
        <f t="shared" ca="1" si="161"/>
        <v>0</v>
      </c>
      <c r="Q241" s="19">
        <f t="shared" ca="1" si="161"/>
        <v>0</v>
      </c>
      <c r="R241" s="19">
        <f t="shared" ca="1" si="161"/>
        <v>0</v>
      </c>
      <c r="S241" s="19">
        <f t="shared" ca="1" si="161"/>
        <v>0</v>
      </c>
      <c r="T241" s="19">
        <f t="shared" ca="1" si="161"/>
        <v>0</v>
      </c>
      <c r="U241" s="19">
        <f t="shared" ca="1" si="161"/>
        <v>0</v>
      </c>
      <c r="V241" s="19">
        <f t="shared" ca="1" si="161"/>
        <v>0</v>
      </c>
      <c r="W241" s="19">
        <f t="shared" ca="1" si="161"/>
        <v>0</v>
      </c>
      <c r="X241" s="19">
        <f t="shared" ca="1" si="161"/>
        <v>0</v>
      </c>
      <c r="Y241" s="19">
        <f t="shared" ca="1" si="161"/>
        <v>0</v>
      </c>
      <c r="Z241" s="8">
        <f t="shared" ca="1" si="104"/>
        <v>0.36316220463224269</v>
      </c>
      <c r="AA241" s="19">
        <f t="shared" ref="AA241:AU241" ca="1" si="162">Z175*AA$202*AA$205</f>
        <v>1.3193300528077463E-3</v>
      </c>
      <c r="AB241" s="19">
        <f t="shared" ca="1" si="162"/>
        <v>1.4165496969773275E-2</v>
      </c>
      <c r="AC241" s="19">
        <f t="shared" ca="1" si="162"/>
        <v>6.6610787461028245E-3</v>
      </c>
      <c r="AD241" s="19">
        <f t="shared" ca="1" si="162"/>
        <v>6.3973980203093542E-2</v>
      </c>
      <c r="AE241" s="19">
        <f t="shared" ca="1" si="162"/>
        <v>1.3879525026999271E-2</v>
      </c>
      <c r="AF241" s="19">
        <f t="shared" ca="1" si="162"/>
        <v>0.10007174938085345</v>
      </c>
      <c r="AG241" s="19">
        <f t="shared" ca="1" si="162"/>
        <v>1.4818889150578385E-2</v>
      </c>
      <c r="AH241" s="19">
        <f t="shared" ca="1" si="162"/>
        <v>3.7398830062504516E-2</v>
      </c>
      <c r="AI241" s="19">
        <f t="shared" ca="1" si="162"/>
        <v>1.7731680170761595E-2</v>
      </c>
      <c r="AJ241" s="19">
        <f t="shared" ca="1" si="162"/>
        <v>0.13922120103495034</v>
      </c>
      <c r="AK241" s="19">
        <f t="shared" ca="1" si="162"/>
        <v>3.9903925604269384E-2</v>
      </c>
      <c r="AL241" s="19">
        <f t="shared" ca="1" si="162"/>
        <v>1.2452474247780005E-2</v>
      </c>
      <c r="AM241" s="19">
        <f t="shared" ca="1" si="162"/>
        <v>1.8518111183807569E-3</v>
      </c>
      <c r="AN241" s="19">
        <f t="shared" ca="1" si="162"/>
        <v>9.0652613553126801E-2</v>
      </c>
      <c r="AO241" s="19">
        <f t="shared" ca="1" si="162"/>
        <v>1.669036675559623E-2</v>
      </c>
      <c r="AP241" s="19">
        <f t="shared" ca="1" si="162"/>
        <v>3.3709599127435493E-2</v>
      </c>
      <c r="AQ241" s="19">
        <f t="shared" ca="1" si="162"/>
        <v>0.1010048564121284</v>
      </c>
      <c r="AR241" s="19">
        <f t="shared" ca="1" si="162"/>
        <v>3.9925605903586132E-2</v>
      </c>
      <c r="AS241" s="19">
        <f t="shared" ca="1" si="162"/>
        <v>0.20873427503389469</v>
      </c>
      <c r="AT241" s="19">
        <f t="shared" ca="1" si="162"/>
        <v>1.3460435275140674E-2</v>
      </c>
      <c r="AU241" s="19">
        <f t="shared" ca="1" si="162"/>
        <v>3.1168234291865191E-2</v>
      </c>
      <c r="AV241" s="7">
        <f t="shared" ca="1" si="108"/>
        <v>1.3619581627538713</v>
      </c>
    </row>
    <row r="242" spans="1:48" ht="12.75">
      <c r="A242" s="7" t="s">
        <v>31</v>
      </c>
      <c r="B242" s="19">
        <f t="shared" ref="B242:Y242" ca="1" si="163">B176*B$202*B$205</f>
        <v>0</v>
      </c>
      <c r="C242" s="19">
        <f t="shared" ca="1" si="163"/>
        <v>0</v>
      </c>
      <c r="D242" s="19">
        <f t="shared" ca="1" si="163"/>
        <v>0</v>
      </c>
      <c r="E242" s="19">
        <f t="shared" ca="1" si="163"/>
        <v>0</v>
      </c>
      <c r="F242" s="19">
        <f t="shared" ca="1" si="163"/>
        <v>0</v>
      </c>
      <c r="G242" s="19">
        <f t="shared" ca="1" si="163"/>
        <v>0</v>
      </c>
      <c r="H242" s="19">
        <f t="shared" ca="1" si="163"/>
        <v>0</v>
      </c>
      <c r="I242" s="19">
        <f t="shared" ca="1" si="163"/>
        <v>0</v>
      </c>
      <c r="J242" s="19">
        <f t="shared" ca="1" si="163"/>
        <v>0</v>
      </c>
      <c r="K242" s="19">
        <f t="shared" ca="1" si="163"/>
        <v>0</v>
      </c>
      <c r="L242" s="19">
        <f t="shared" ca="1" si="163"/>
        <v>0</v>
      </c>
      <c r="M242" s="19">
        <f t="shared" ca="1" si="163"/>
        <v>0</v>
      </c>
      <c r="N242" s="19">
        <f t="shared" ca="1" si="163"/>
        <v>0</v>
      </c>
      <c r="O242" s="19">
        <f t="shared" ca="1" si="163"/>
        <v>0</v>
      </c>
      <c r="P242" s="19">
        <f t="shared" ca="1" si="163"/>
        <v>0</v>
      </c>
      <c r="Q242" s="19">
        <f t="shared" ca="1" si="163"/>
        <v>0</v>
      </c>
      <c r="R242" s="19">
        <f t="shared" ca="1" si="163"/>
        <v>0</v>
      </c>
      <c r="S242" s="19">
        <f t="shared" ca="1" si="163"/>
        <v>0</v>
      </c>
      <c r="T242" s="19">
        <f t="shared" ca="1" si="163"/>
        <v>0</v>
      </c>
      <c r="U242" s="19">
        <f t="shared" ca="1" si="163"/>
        <v>0</v>
      </c>
      <c r="V242" s="19">
        <f t="shared" ca="1" si="163"/>
        <v>0</v>
      </c>
      <c r="W242" s="19">
        <f t="shared" ca="1" si="163"/>
        <v>0</v>
      </c>
      <c r="X242" s="19">
        <f t="shared" ca="1" si="163"/>
        <v>0</v>
      </c>
      <c r="Y242" s="19">
        <f t="shared" ca="1" si="163"/>
        <v>0</v>
      </c>
      <c r="Z242" s="8">
        <f t="shared" ca="1" si="104"/>
        <v>0.36316220463224269</v>
      </c>
      <c r="AA242" s="19">
        <f t="shared" ref="AA242:AU242" ca="1" si="164">Z176*AA$202*AA$205</f>
        <v>9.8949753960580968E-4</v>
      </c>
      <c r="AB242" s="19">
        <f t="shared" ca="1" si="164"/>
        <v>1.0792759596017734E-2</v>
      </c>
      <c r="AC242" s="19">
        <f t="shared" ca="1" si="164"/>
        <v>4.9958090595771179E-3</v>
      </c>
      <c r="AD242" s="19">
        <f t="shared" ca="1" si="164"/>
        <v>4.7767238551643179E-2</v>
      </c>
      <c r="AE242" s="19">
        <f t="shared" ca="1" si="164"/>
        <v>1.0409643770249454E-2</v>
      </c>
      <c r="AF242" s="19">
        <f t="shared" ca="1" si="164"/>
        <v>0.13342899917447124</v>
      </c>
      <c r="AG242" s="19">
        <f t="shared" ca="1" si="164"/>
        <v>1.1114166862933789E-2</v>
      </c>
      <c r="AH242" s="19">
        <f t="shared" ca="1" si="164"/>
        <v>2.8049122546878389E-2</v>
      </c>
      <c r="AI242" s="19">
        <f t="shared" ca="1" si="164"/>
        <v>1.3509851558675501E-2</v>
      </c>
      <c r="AJ242" s="19">
        <f t="shared" ca="1" si="164"/>
        <v>0.10441590077621273</v>
      </c>
      <c r="AK242" s="19">
        <f t="shared" ca="1" si="164"/>
        <v>5.3442757505717926E-2</v>
      </c>
      <c r="AL242" s="19">
        <f t="shared" ca="1" si="164"/>
        <v>8.9934536233966696E-3</v>
      </c>
      <c r="AM242" s="19">
        <f t="shared" ca="1" si="164"/>
        <v>1.3888583387855677E-3</v>
      </c>
      <c r="AN242" s="19">
        <f t="shared" ca="1" si="164"/>
        <v>6.7989460164845097E-2</v>
      </c>
      <c r="AO242" s="19">
        <f t="shared" ca="1" si="164"/>
        <v>1.2838743658150947E-2</v>
      </c>
      <c r="AP242" s="19">
        <f t="shared" ca="1" si="164"/>
        <v>2.434582159203675E-2</v>
      </c>
      <c r="AQ242" s="19">
        <f t="shared" ca="1" si="164"/>
        <v>7.5753642309096314E-2</v>
      </c>
      <c r="AR242" s="19">
        <f t="shared" ca="1" si="164"/>
        <v>2.9944204427689598E-2</v>
      </c>
      <c r="AS242" s="19">
        <f t="shared" ca="1" si="164"/>
        <v>0.15903563812106261</v>
      </c>
      <c r="AT242" s="19">
        <f t="shared" ca="1" si="164"/>
        <v>1.7666821298622137E-2</v>
      </c>
      <c r="AU242" s="19">
        <f t="shared" ca="1" si="164"/>
        <v>4.1557645722486929E-2</v>
      </c>
      <c r="AV242" s="7">
        <f t="shared" ca="1" si="108"/>
        <v>1.2215922408303983</v>
      </c>
    </row>
    <row r="243" spans="1:48" ht="12.75">
      <c r="A243" s="7" t="s">
        <v>32</v>
      </c>
      <c r="B243" s="19">
        <f t="shared" ref="B243:Y243" ca="1" si="165">B177*B$202*B$205</f>
        <v>0</v>
      </c>
      <c r="C243" s="19">
        <f t="shared" ca="1" si="165"/>
        <v>0</v>
      </c>
      <c r="D243" s="19">
        <f t="shared" ca="1" si="165"/>
        <v>0</v>
      </c>
      <c r="E243" s="19">
        <f t="shared" ca="1" si="165"/>
        <v>0</v>
      </c>
      <c r="F243" s="19">
        <f t="shared" ca="1" si="165"/>
        <v>0</v>
      </c>
      <c r="G243" s="19">
        <f t="shared" ca="1" si="165"/>
        <v>0</v>
      </c>
      <c r="H243" s="19">
        <f t="shared" ca="1" si="165"/>
        <v>0</v>
      </c>
      <c r="I243" s="19">
        <f t="shared" ca="1" si="165"/>
        <v>0</v>
      </c>
      <c r="J243" s="19">
        <f t="shared" ca="1" si="165"/>
        <v>0</v>
      </c>
      <c r="K243" s="19">
        <f t="shared" ca="1" si="165"/>
        <v>0</v>
      </c>
      <c r="L243" s="19">
        <f t="shared" ca="1" si="165"/>
        <v>0</v>
      </c>
      <c r="M243" s="19">
        <f t="shared" ca="1" si="165"/>
        <v>0</v>
      </c>
      <c r="N243" s="19">
        <f t="shared" ca="1" si="165"/>
        <v>0</v>
      </c>
      <c r="O243" s="19">
        <f t="shared" ca="1" si="165"/>
        <v>0</v>
      </c>
      <c r="P243" s="19">
        <f t="shared" ca="1" si="165"/>
        <v>0</v>
      </c>
      <c r="Q243" s="19">
        <f t="shared" ca="1" si="165"/>
        <v>0</v>
      </c>
      <c r="R243" s="19">
        <f t="shared" ca="1" si="165"/>
        <v>0</v>
      </c>
      <c r="S243" s="19">
        <f t="shared" ca="1" si="165"/>
        <v>0</v>
      </c>
      <c r="T243" s="19">
        <f t="shared" ca="1" si="165"/>
        <v>0</v>
      </c>
      <c r="U243" s="19">
        <f t="shared" ca="1" si="165"/>
        <v>0</v>
      </c>
      <c r="V243" s="19">
        <f t="shared" ca="1" si="165"/>
        <v>0</v>
      </c>
      <c r="W243" s="19">
        <f t="shared" ca="1" si="165"/>
        <v>0</v>
      </c>
      <c r="X243" s="19">
        <f t="shared" ca="1" si="165"/>
        <v>0</v>
      </c>
      <c r="Y243" s="19">
        <f t="shared" ca="1" si="165"/>
        <v>0</v>
      </c>
      <c r="Z243" s="8">
        <f t="shared" ca="1" si="104"/>
        <v>0.36316220463224269</v>
      </c>
      <c r="AA243" s="19">
        <f t="shared" ref="AA243:AU243" ca="1" si="166">Z177*AA$202*AA$205</f>
        <v>3.0921798112681551E-3</v>
      </c>
      <c r="AB243" s="19">
        <f t="shared" ca="1" si="166"/>
        <v>1.8887329293031035E-2</v>
      </c>
      <c r="AC243" s="19">
        <f t="shared" ca="1" si="166"/>
        <v>4.9958090595771179E-3</v>
      </c>
      <c r="AD243" s="19">
        <f t="shared" ca="1" si="166"/>
        <v>2.7295564886653245E-2</v>
      </c>
      <c r="AE243" s="19">
        <f t="shared" ca="1" si="166"/>
        <v>3.331086006479825E-3</v>
      </c>
      <c r="AF243" s="19">
        <f t="shared" ca="1" si="166"/>
        <v>2.4017219851404824E-2</v>
      </c>
      <c r="AG243" s="19">
        <f t="shared" ca="1" si="166"/>
        <v>6.174537146074327E-2</v>
      </c>
      <c r="AH243" s="19">
        <f t="shared" ca="1" si="166"/>
        <v>8.7653507958994972E-2</v>
      </c>
      <c r="AI243" s="19">
        <f t="shared" ca="1" si="166"/>
        <v>2.3642240227682128E-2</v>
      </c>
      <c r="AJ243" s="19">
        <f t="shared" ca="1" si="166"/>
        <v>0.10441590077621273</v>
      </c>
      <c r="AK243" s="19">
        <f t="shared" ca="1" si="166"/>
        <v>1.7101682401829736E-2</v>
      </c>
      <c r="AL243" s="19">
        <f t="shared" ca="1" si="166"/>
        <v>5.1885309365750018E-2</v>
      </c>
      <c r="AM243" s="19">
        <f t="shared" ca="1" si="166"/>
        <v>4.3208926095551006E-3</v>
      </c>
      <c r="AN243" s="19">
        <f t="shared" ca="1" si="166"/>
        <v>0.11898155528847892</v>
      </c>
      <c r="AO243" s="19">
        <f t="shared" ca="1" si="166"/>
        <v>7.1896964485645309E-2</v>
      </c>
      <c r="AP243" s="19">
        <f t="shared" ca="1" si="166"/>
        <v>7.8655731297349485E-2</v>
      </c>
      <c r="AQ243" s="19">
        <f t="shared" ca="1" si="166"/>
        <v>0.13467314188283788</v>
      </c>
      <c r="AR243" s="19">
        <f t="shared" ca="1" si="166"/>
        <v>2.9944204427689598E-2</v>
      </c>
      <c r="AS243" s="19">
        <f t="shared" ca="1" si="166"/>
        <v>8.9457546443097724E-2</v>
      </c>
      <c r="AT243" s="19">
        <f t="shared" ca="1" si="166"/>
        <v>5.4683018305258999E-3</v>
      </c>
      <c r="AU243" s="19">
        <f t="shared" ca="1" si="166"/>
        <v>1.2986764288277164E-2</v>
      </c>
      <c r="AV243" s="7">
        <f t="shared" ca="1" si="108"/>
        <v>1.3376105082853269</v>
      </c>
    </row>
    <row r="244" spans="1:48" ht="12.75">
      <c r="A244" s="7" t="s">
        <v>33</v>
      </c>
      <c r="B244" s="19">
        <f t="shared" ref="B244:Y244" ca="1" si="167">B178*B$202*B$205</f>
        <v>0</v>
      </c>
      <c r="C244" s="19">
        <f t="shared" ca="1" si="167"/>
        <v>0</v>
      </c>
      <c r="D244" s="19">
        <f t="shared" ca="1" si="167"/>
        <v>0</v>
      </c>
      <c r="E244" s="19">
        <f t="shared" ca="1" si="167"/>
        <v>0</v>
      </c>
      <c r="F244" s="19">
        <f t="shared" ca="1" si="167"/>
        <v>0</v>
      </c>
      <c r="G244" s="19">
        <f t="shared" ca="1" si="167"/>
        <v>0</v>
      </c>
      <c r="H244" s="19">
        <f t="shared" ca="1" si="167"/>
        <v>0</v>
      </c>
      <c r="I244" s="19">
        <f t="shared" ca="1" si="167"/>
        <v>0</v>
      </c>
      <c r="J244" s="19">
        <f t="shared" ca="1" si="167"/>
        <v>0</v>
      </c>
      <c r="K244" s="19">
        <f t="shared" ca="1" si="167"/>
        <v>0</v>
      </c>
      <c r="L244" s="19">
        <f t="shared" ca="1" si="167"/>
        <v>0</v>
      </c>
      <c r="M244" s="19">
        <f t="shared" ca="1" si="167"/>
        <v>0</v>
      </c>
      <c r="N244" s="19">
        <f t="shared" ca="1" si="167"/>
        <v>0</v>
      </c>
      <c r="O244" s="19">
        <f t="shared" ca="1" si="167"/>
        <v>0</v>
      </c>
      <c r="P244" s="19">
        <f t="shared" ca="1" si="167"/>
        <v>0</v>
      </c>
      <c r="Q244" s="19">
        <f t="shared" ca="1" si="167"/>
        <v>0</v>
      </c>
      <c r="R244" s="19">
        <f t="shared" ca="1" si="167"/>
        <v>0</v>
      </c>
      <c r="S244" s="19">
        <f t="shared" ca="1" si="167"/>
        <v>0</v>
      </c>
      <c r="T244" s="19">
        <f t="shared" ca="1" si="167"/>
        <v>0</v>
      </c>
      <c r="U244" s="19">
        <f t="shared" ca="1" si="167"/>
        <v>0</v>
      </c>
      <c r="V244" s="19">
        <f t="shared" ca="1" si="167"/>
        <v>0</v>
      </c>
      <c r="W244" s="19">
        <f t="shared" ca="1" si="167"/>
        <v>0</v>
      </c>
      <c r="X244" s="19">
        <f t="shared" ca="1" si="167"/>
        <v>0</v>
      </c>
      <c r="Y244" s="19">
        <f t="shared" ca="1" si="167"/>
        <v>0</v>
      </c>
      <c r="Z244" s="8">
        <f t="shared" ca="1" si="104"/>
        <v>0.36316220463224269</v>
      </c>
      <c r="AA244" s="19">
        <f t="shared" ref="AA244:AU244" ca="1" si="168">Z178*AA$202*AA$205</f>
        <v>2.308827592413556E-3</v>
      </c>
      <c r="AB244" s="19">
        <f t="shared" ca="1" si="168"/>
        <v>2.5295530303166565E-2</v>
      </c>
      <c r="AC244" s="19">
        <f t="shared" ca="1" si="168"/>
        <v>6.6610787461028245E-3</v>
      </c>
      <c r="AD244" s="19">
        <f t="shared" ca="1" si="168"/>
        <v>3.5825428913732381E-2</v>
      </c>
      <c r="AE244" s="19">
        <f t="shared" ca="1" si="168"/>
        <v>4.4414480086397666E-3</v>
      </c>
      <c r="AF244" s="19">
        <f t="shared" ca="1" si="168"/>
        <v>3.2022959801873099E-2</v>
      </c>
      <c r="AG244" s="19">
        <f t="shared" ca="1" si="168"/>
        <v>4.6309028595557446E-2</v>
      </c>
      <c r="AH244" s="19">
        <f t="shared" ca="1" si="168"/>
        <v>0.11687134394532663</v>
      </c>
      <c r="AI244" s="19">
        <f t="shared" ca="1" si="168"/>
        <v>3.1663714590645702E-2</v>
      </c>
      <c r="AJ244" s="19">
        <f t="shared" ca="1" si="168"/>
        <v>0.13922120103495034</v>
      </c>
      <c r="AK244" s="19">
        <f t="shared" ca="1" si="168"/>
        <v>2.2802243202439648E-2</v>
      </c>
      <c r="AL244" s="19">
        <f t="shared" ca="1" si="168"/>
        <v>3.8741030993093353E-2</v>
      </c>
      <c r="AM244" s="19">
        <f t="shared" ca="1" si="168"/>
        <v>5.7869097449398665E-3</v>
      </c>
      <c r="AN244" s="19">
        <f t="shared" ca="1" si="168"/>
        <v>0.15864207371797193</v>
      </c>
      <c r="AO244" s="19">
        <f t="shared" ca="1" si="168"/>
        <v>5.3922723364233968E-2</v>
      </c>
      <c r="AP244" s="19">
        <f t="shared" ca="1" si="168"/>
        <v>0.104874308396466</v>
      </c>
      <c r="AQ244" s="19">
        <f t="shared" ca="1" si="168"/>
        <v>0.17675849872122473</v>
      </c>
      <c r="AR244" s="19">
        <f t="shared" ca="1" si="168"/>
        <v>3.9925605903586132E-2</v>
      </c>
      <c r="AS244" s="19">
        <f t="shared" ca="1" si="168"/>
        <v>0.11927672859079695</v>
      </c>
      <c r="AT244" s="19">
        <f t="shared" ca="1" si="168"/>
        <v>7.5714948422666295E-3</v>
      </c>
      <c r="AU244" s="19">
        <f t="shared" ca="1" si="168"/>
        <v>1.6882793574760312E-2</v>
      </c>
      <c r="AV244" s="7">
        <f t="shared" ca="1" si="108"/>
        <v>1.5489671772164306</v>
      </c>
    </row>
    <row r="245" spans="1:48" ht="12.75">
      <c r="A245" s="7" t="s">
        <v>34</v>
      </c>
      <c r="B245" s="19">
        <f t="shared" ref="B245:Y245" ca="1" si="169">B179*B$202*B$205</f>
        <v>0</v>
      </c>
      <c r="C245" s="19">
        <f t="shared" ca="1" si="169"/>
        <v>0</v>
      </c>
      <c r="D245" s="19">
        <f t="shared" ca="1" si="169"/>
        <v>0</v>
      </c>
      <c r="E245" s="19">
        <f t="shared" ca="1" si="169"/>
        <v>0</v>
      </c>
      <c r="F245" s="19">
        <f t="shared" ca="1" si="169"/>
        <v>0</v>
      </c>
      <c r="G245" s="19">
        <f t="shared" ca="1" si="169"/>
        <v>0</v>
      </c>
      <c r="H245" s="19">
        <f t="shared" ca="1" si="169"/>
        <v>0</v>
      </c>
      <c r="I245" s="19">
        <f t="shared" ca="1" si="169"/>
        <v>0</v>
      </c>
      <c r="J245" s="19">
        <f t="shared" ca="1" si="169"/>
        <v>0</v>
      </c>
      <c r="K245" s="19">
        <f t="shared" ca="1" si="169"/>
        <v>0</v>
      </c>
      <c r="L245" s="19">
        <f t="shared" ca="1" si="169"/>
        <v>0</v>
      </c>
      <c r="M245" s="19">
        <f t="shared" ca="1" si="169"/>
        <v>0</v>
      </c>
      <c r="N245" s="19">
        <f t="shared" ca="1" si="169"/>
        <v>0</v>
      </c>
      <c r="O245" s="19">
        <f t="shared" ca="1" si="169"/>
        <v>0</v>
      </c>
      <c r="P245" s="19">
        <f t="shared" ca="1" si="169"/>
        <v>0</v>
      </c>
      <c r="Q245" s="19">
        <f t="shared" ca="1" si="169"/>
        <v>0</v>
      </c>
      <c r="R245" s="19">
        <f t="shared" ca="1" si="169"/>
        <v>0</v>
      </c>
      <c r="S245" s="19">
        <f t="shared" ca="1" si="169"/>
        <v>0</v>
      </c>
      <c r="T245" s="19">
        <f t="shared" ca="1" si="169"/>
        <v>0</v>
      </c>
      <c r="U245" s="19">
        <f t="shared" ca="1" si="169"/>
        <v>0</v>
      </c>
      <c r="V245" s="19">
        <f t="shared" ca="1" si="169"/>
        <v>0</v>
      </c>
      <c r="W245" s="19">
        <f t="shared" ca="1" si="169"/>
        <v>0</v>
      </c>
      <c r="X245" s="19">
        <f t="shared" ca="1" si="169"/>
        <v>0</v>
      </c>
      <c r="Y245" s="19">
        <f t="shared" ca="1" si="169"/>
        <v>0</v>
      </c>
      <c r="Z245" s="8">
        <f t="shared" ca="1" si="104"/>
        <v>0.36316220463224269</v>
      </c>
      <c r="AA245" s="19">
        <f t="shared" ref="AA245:AU245" ca="1" si="170">Z179*AA$202*AA$205</f>
        <v>1.7316206943101668E-3</v>
      </c>
      <c r="AB245" s="19">
        <f t="shared" ca="1" si="170"/>
        <v>1.8887329293031035E-2</v>
      </c>
      <c r="AC245" s="19">
        <f t="shared" ca="1" si="170"/>
        <v>8.9210876063877103E-3</v>
      </c>
      <c r="AD245" s="19">
        <f t="shared" ca="1" si="170"/>
        <v>4.7767238551643179E-2</v>
      </c>
      <c r="AE245" s="19">
        <f t="shared" ca="1" si="170"/>
        <v>5.8294005113396939E-3</v>
      </c>
      <c r="AF245" s="19">
        <f t="shared" ca="1" si="170"/>
        <v>4.2697279735830797E-2</v>
      </c>
      <c r="AG245" s="19">
        <f t="shared" ca="1" si="170"/>
        <v>3.4577408018016231E-2</v>
      </c>
      <c r="AH245" s="19">
        <f t="shared" ca="1" si="170"/>
        <v>8.7653507958994972E-2</v>
      </c>
      <c r="AI245" s="19">
        <f t="shared" ca="1" si="170"/>
        <v>4.221828612086094E-2</v>
      </c>
      <c r="AJ245" s="19">
        <f t="shared" ca="1" si="170"/>
        <v>0.18645696567180847</v>
      </c>
      <c r="AK245" s="19">
        <f t="shared" ca="1" si="170"/>
        <v>2.992794420320204E-2</v>
      </c>
      <c r="AL245" s="19">
        <f t="shared" ca="1" si="170"/>
        <v>2.9055773244820008E-2</v>
      </c>
      <c r="AM245" s="19">
        <f t="shared" ca="1" si="170"/>
        <v>4.3208926095551006E-3</v>
      </c>
      <c r="AN245" s="19">
        <f t="shared" ca="1" si="170"/>
        <v>0.21246706301514093</v>
      </c>
      <c r="AO245" s="19">
        <f t="shared" ca="1" si="170"/>
        <v>4.1083979706083025E-2</v>
      </c>
      <c r="AP245" s="19">
        <f t="shared" ca="1" si="170"/>
        <v>7.8655731297349485E-2</v>
      </c>
      <c r="AQ245" s="19">
        <f t="shared" ca="1" si="170"/>
        <v>0.23567799829496633</v>
      </c>
      <c r="AR245" s="19">
        <f t="shared" ca="1" si="170"/>
        <v>5.2402357748456793E-2</v>
      </c>
      <c r="AS245" s="19">
        <f t="shared" ca="1" si="170"/>
        <v>0.15903563812106261</v>
      </c>
      <c r="AT245" s="19">
        <f t="shared" ca="1" si="170"/>
        <v>1.0095326456355505E-2</v>
      </c>
      <c r="AU245" s="19">
        <f t="shared" ca="1" si="170"/>
        <v>2.3376175718898894E-2</v>
      </c>
      <c r="AV245" s="7">
        <f t="shared" ca="1" si="108"/>
        <v>1.7160012092103567</v>
      </c>
    </row>
    <row r="246" spans="1:48" ht="12.75">
      <c r="A246" s="7" t="s">
        <v>35</v>
      </c>
      <c r="B246" s="19">
        <f t="shared" ref="B246:Y246" ca="1" si="171">B180*B$202*B$205</f>
        <v>0</v>
      </c>
      <c r="C246" s="19">
        <f t="shared" ca="1" si="171"/>
        <v>0</v>
      </c>
      <c r="D246" s="19">
        <f t="shared" ca="1" si="171"/>
        <v>0</v>
      </c>
      <c r="E246" s="19">
        <f t="shared" ca="1" si="171"/>
        <v>0</v>
      </c>
      <c r="F246" s="19">
        <f t="shared" ca="1" si="171"/>
        <v>0</v>
      </c>
      <c r="G246" s="19">
        <f t="shared" ca="1" si="171"/>
        <v>0</v>
      </c>
      <c r="H246" s="19">
        <f t="shared" ca="1" si="171"/>
        <v>0</v>
      </c>
      <c r="I246" s="19">
        <f t="shared" ca="1" si="171"/>
        <v>0</v>
      </c>
      <c r="J246" s="19">
        <f t="shared" ca="1" si="171"/>
        <v>0</v>
      </c>
      <c r="K246" s="19">
        <f t="shared" ca="1" si="171"/>
        <v>0</v>
      </c>
      <c r="L246" s="19">
        <f t="shared" ca="1" si="171"/>
        <v>0</v>
      </c>
      <c r="M246" s="19">
        <f t="shared" ca="1" si="171"/>
        <v>0</v>
      </c>
      <c r="N246" s="19">
        <f t="shared" ca="1" si="171"/>
        <v>0</v>
      </c>
      <c r="O246" s="19">
        <f t="shared" ca="1" si="171"/>
        <v>0</v>
      </c>
      <c r="P246" s="19">
        <f t="shared" ca="1" si="171"/>
        <v>0</v>
      </c>
      <c r="Q246" s="19">
        <f t="shared" ca="1" si="171"/>
        <v>0</v>
      </c>
      <c r="R246" s="19">
        <f t="shared" ca="1" si="171"/>
        <v>0</v>
      </c>
      <c r="S246" s="19">
        <f t="shared" ca="1" si="171"/>
        <v>0</v>
      </c>
      <c r="T246" s="19">
        <f t="shared" ca="1" si="171"/>
        <v>0</v>
      </c>
      <c r="U246" s="19">
        <f t="shared" ca="1" si="171"/>
        <v>0</v>
      </c>
      <c r="V246" s="19">
        <f t="shared" ca="1" si="171"/>
        <v>0</v>
      </c>
      <c r="W246" s="19">
        <f t="shared" ca="1" si="171"/>
        <v>0</v>
      </c>
      <c r="X246" s="19">
        <f t="shared" ca="1" si="171"/>
        <v>0</v>
      </c>
      <c r="Y246" s="19">
        <f t="shared" ca="1" si="171"/>
        <v>0</v>
      </c>
      <c r="Z246" s="8">
        <f t="shared" ca="1" si="104"/>
        <v>0.36316220463224269</v>
      </c>
      <c r="AA246" s="19">
        <f t="shared" ref="AA246:AU246" ca="1" si="172">Z180*AA$202*AA$205</f>
        <v>1.3193300528077463E-3</v>
      </c>
      <c r="AB246" s="19">
        <f t="shared" ca="1" si="172"/>
        <v>1.4165496969773275E-2</v>
      </c>
      <c r="AC246" s="19">
        <f t="shared" ca="1" si="172"/>
        <v>6.6610787461028245E-3</v>
      </c>
      <c r="AD246" s="19">
        <f t="shared" ca="1" si="172"/>
        <v>6.3973980203093542E-2</v>
      </c>
      <c r="AE246" s="19">
        <f t="shared" ca="1" si="172"/>
        <v>7.7725340151195933E-3</v>
      </c>
      <c r="AF246" s="19">
        <f t="shared" ca="1" si="172"/>
        <v>5.6040179653277927E-2</v>
      </c>
      <c r="AG246" s="19">
        <f t="shared" ca="1" si="172"/>
        <v>2.5933056013512173E-2</v>
      </c>
      <c r="AH246" s="19">
        <f t="shared" ca="1" si="172"/>
        <v>6.5447952609382909E-2</v>
      </c>
      <c r="AI246" s="19">
        <f t="shared" ca="1" si="172"/>
        <v>3.1663714590645702E-2</v>
      </c>
      <c r="AJ246" s="19">
        <f t="shared" ca="1" si="172"/>
        <v>0.2486092875624113</v>
      </c>
      <c r="AK246" s="19">
        <f t="shared" ca="1" si="172"/>
        <v>3.9903925604269384E-2</v>
      </c>
      <c r="AL246" s="19">
        <f t="shared" ca="1" si="172"/>
        <v>2.2137731996053341E-2</v>
      </c>
      <c r="AM246" s="19">
        <f t="shared" ca="1" si="172"/>
        <v>3.240669457166325E-3</v>
      </c>
      <c r="AN246" s="19">
        <f t="shared" ca="1" si="172"/>
        <v>0.15864207371797193</v>
      </c>
      <c r="AO246" s="19">
        <f t="shared" ca="1" si="172"/>
        <v>3.081298477956227E-2</v>
      </c>
      <c r="AP246" s="19">
        <f t="shared" ca="1" si="172"/>
        <v>5.9928176226551999E-2</v>
      </c>
      <c r="AQ246" s="19">
        <f t="shared" ca="1" si="172"/>
        <v>0.17675849872122473</v>
      </c>
      <c r="AR246" s="19">
        <f t="shared" ca="1" si="172"/>
        <v>6.9869810331275747E-2</v>
      </c>
      <c r="AS246" s="19">
        <f t="shared" ca="1" si="172"/>
        <v>0.20873427503389469</v>
      </c>
      <c r="AT246" s="19">
        <f t="shared" ca="1" si="172"/>
        <v>1.3460435275140674E-2</v>
      </c>
      <c r="AU246" s="19">
        <f t="shared" ca="1" si="172"/>
        <v>3.1168234291865191E-2</v>
      </c>
      <c r="AV246" s="7">
        <f t="shared" ca="1" si="108"/>
        <v>1.6994056304833458</v>
      </c>
    </row>
    <row r="247" spans="1:48" ht="12.75">
      <c r="A247" s="7" t="s">
        <v>36</v>
      </c>
      <c r="B247" s="19">
        <f t="shared" ref="B247:Y247" ca="1" si="173">B181*B$202*B$205</f>
        <v>0</v>
      </c>
      <c r="C247" s="19">
        <f t="shared" ca="1" si="173"/>
        <v>0</v>
      </c>
      <c r="D247" s="19">
        <f t="shared" ca="1" si="173"/>
        <v>0</v>
      </c>
      <c r="E247" s="19">
        <f t="shared" ca="1" si="173"/>
        <v>0</v>
      </c>
      <c r="F247" s="19">
        <f t="shared" ca="1" si="173"/>
        <v>0</v>
      </c>
      <c r="G247" s="19">
        <f t="shared" ca="1" si="173"/>
        <v>0</v>
      </c>
      <c r="H247" s="19">
        <f t="shared" ca="1" si="173"/>
        <v>0</v>
      </c>
      <c r="I247" s="19">
        <f t="shared" ca="1" si="173"/>
        <v>0</v>
      </c>
      <c r="J247" s="19">
        <f t="shared" ca="1" si="173"/>
        <v>0</v>
      </c>
      <c r="K247" s="19">
        <f t="shared" ca="1" si="173"/>
        <v>0</v>
      </c>
      <c r="L247" s="19">
        <f t="shared" ca="1" si="173"/>
        <v>0</v>
      </c>
      <c r="M247" s="19">
        <f t="shared" ca="1" si="173"/>
        <v>0</v>
      </c>
      <c r="N247" s="19">
        <f t="shared" ca="1" si="173"/>
        <v>0</v>
      </c>
      <c r="O247" s="19">
        <f t="shared" ca="1" si="173"/>
        <v>0</v>
      </c>
      <c r="P247" s="19">
        <f t="shared" ca="1" si="173"/>
        <v>0</v>
      </c>
      <c r="Q247" s="19">
        <f t="shared" ca="1" si="173"/>
        <v>0</v>
      </c>
      <c r="R247" s="19">
        <f t="shared" ca="1" si="173"/>
        <v>0</v>
      </c>
      <c r="S247" s="19">
        <f t="shared" ca="1" si="173"/>
        <v>0</v>
      </c>
      <c r="T247" s="19">
        <f t="shared" ca="1" si="173"/>
        <v>0</v>
      </c>
      <c r="U247" s="19">
        <f t="shared" ca="1" si="173"/>
        <v>0</v>
      </c>
      <c r="V247" s="19">
        <f t="shared" ca="1" si="173"/>
        <v>0</v>
      </c>
      <c r="W247" s="19">
        <f t="shared" ca="1" si="173"/>
        <v>0</v>
      </c>
      <c r="X247" s="19">
        <f t="shared" ca="1" si="173"/>
        <v>0</v>
      </c>
      <c r="Y247" s="19">
        <f t="shared" ca="1" si="173"/>
        <v>0</v>
      </c>
      <c r="Z247" s="8">
        <f t="shared" ca="1" si="104"/>
        <v>0.36316220463224269</v>
      </c>
      <c r="AA247" s="19">
        <f t="shared" ref="AA247:AU247" ca="1" si="174">Z181*AA$202*AA$205</f>
        <v>7.421231547043572E-4</v>
      </c>
      <c r="AB247" s="19">
        <f t="shared" ca="1" si="174"/>
        <v>8.0945696970132989E-3</v>
      </c>
      <c r="AC247" s="19">
        <f t="shared" ca="1" si="174"/>
        <v>3.8063307120587567E-3</v>
      </c>
      <c r="AD247" s="19">
        <f t="shared" ca="1" si="174"/>
        <v>3.5825428913732381E-2</v>
      </c>
      <c r="AE247" s="19">
        <f t="shared" ca="1" si="174"/>
        <v>7.7725340151195933E-3</v>
      </c>
      <c r="AF247" s="19">
        <f t="shared" ca="1" si="174"/>
        <v>0.10007174938085345</v>
      </c>
      <c r="AG247" s="19">
        <f t="shared" ca="1" si="174"/>
        <v>1.4818889150578385E-2</v>
      </c>
      <c r="AH247" s="19">
        <f t="shared" ca="1" si="174"/>
        <v>3.7398830062504516E-2</v>
      </c>
      <c r="AI247" s="19">
        <f t="shared" ca="1" si="174"/>
        <v>1.7731680170761595E-2</v>
      </c>
      <c r="AJ247" s="19">
        <f t="shared" ca="1" si="174"/>
        <v>0.13922120103495034</v>
      </c>
      <c r="AK247" s="19">
        <f t="shared" ca="1" si="174"/>
        <v>7.1257010007623897E-2</v>
      </c>
      <c r="AL247" s="19">
        <f t="shared" ca="1" si="174"/>
        <v>1.6603298997040005E-2</v>
      </c>
      <c r="AM247" s="19">
        <f t="shared" ca="1" si="174"/>
        <v>2.4690814911743427E-3</v>
      </c>
      <c r="AN247" s="19">
        <f t="shared" ca="1" si="174"/>
        <v>0.11898155528847892</v>
      </c>
      <c r="AO247" s="19">
        <f t="shared" ca="1" si="174"/>
        <v>1.2838743658150947E-2</v>
      </c>
      <c r="AP247" s="19">
        <f t="shared" ca="1" si="174"/>
        <v>2.434582159203675E-2</v>
      </c>
      <c r="AQ247" s="19">
        <f t="shared" ca="1" si="174"/>
        <v>7.5753642309096314E-2</v>
      </c>
      <c r="AR247" s="19">
        <f t="shared" ca="1" si="174"/>
        <v>2.9944204427689598E-2</v>
      </c>
      <c r="AS247" s="19">
        <f t="shared" ca="1" si="174"/>
        <v>0.15903563812106261</v>
      </c>
      <c r="AT247" s="19">
        <f t="shared" ca="1" si="174"/>
        <v>1.7666821298622137E-2</v>
      </c>
      <c r="AU247" s="19">
        <f t="shared" ca="1" si="174"/>
        <v>4.1557645722486929E-2</v>
      </c>
      <c r="AV247" s="7">
        <f t="shared" ca="1" si="108"/>
        <v>1.2990990038379817</v>
      </c>
    </row>
    <row r="248" spans="1:48" ht="12.75">
      <c r="A248" s="7" t="s">
        <v>37</v>
      </c>
      <c r="B248" s="19">
        <f t="shared" ref="B248:Y248" ca="1" si="175">B182*B$202*B$205</f>
        <v>0</v>
      </c>
      <c r="C248" s="19">
        <f t="shared" ca="1" si="175"/>
        <v>0</v>
      </c>
      <c r="D248" s="19">
        <f t="shared" ca="1" si="175"/>
        <v>0</v>
      </c>
      <c r="E248" s="19">
        <f t="shared" ca="1" si="175"/>
        <v>0</v>
      </c>
      <c r="F248" s="19">
        <f t="shared" ca="1" si="175"/>
        <v>0</v>
      </c>
      <c r="G248" s="19">
        <f t="shared" ca="1" si="175"/>
        <v>0</v>
      </c>
      <c r="H248" s="19">
        <f t="shared" ca="1" si="175"/>
        <v>0</v>
      </c>
      <c r="I248" s="19">
        <f t="shared" ca="1" si="175"/>
        <v>0</v>
      </c>
      <c r="J248" s="19">
        <f t="shared" ca="1" si="175"/>
        <v>0</v>
      </c>
      <c r="K248" s="19">
        <f t="shared" ca="1" si="175"/>
        <v>0</v>
      </c>
      <c r="L248" s="19">
        <f t="shared" ca="1" si="175"/>
        <v>0</v>
      </c>
      <c r="M248" s="19">
        <f t="shared" ca="1" si="175"/>
        <v>0</v>
      </c>
      <c r="N248" s="19">
        <f t="shared" ca="1" si="175"/>
        <v>0</v>
      </c>
      <c r="O248" s="19">
        <f t="shared" ca="1" si="175"/>
        <v>0</v>
      </c>
      <c r="P248" s="19">
        <f t="shared" ca="1" si="175"/>
        <v>0</v>
      </c>
      <c r="Q248" s="19">
        <f t="shared" ca="1" si="175"/>
        <v>0</v>
      </c>
      <c r="R248" s="19">
        <f t="shared" ca="1" si="175"/>
        <v>0</v>
      </c>
      <c r="S248" s="19">
        <f t="shared" ca="1" si="175"/>
        <v>0</v>
      </c>
      <c r="T248" s="19">
        <f t="shared" ca="1" si="175"/>
        <v>0</v>
      </c>
      <c r="U248" s="19">
        <f t="shared" ca="1" si="175"/>
        <v>0</v>
      </c>
      <c r="V248" s="19">
        <f t="shared" ca="1" si="175"/>
        <v>0</v>
      </c>
      <c r="W248" s="19">
        <f t="shared" ca="1" si="175"/>
        <v>0</v>
      </c>
      <c r="X248" s="19">
        <f t="shared" ca="1" si="175"/>
        <v>0</v>
      </c>
      <c r="Y248" s="19">
        <f t="shared" ca="1" si="175"/>
        <v>0</v>
      </c>
      <c r="Z248" s="8">
        <f t="shared" ca="1" si="104"/>
        <v>0.36316220463224269</v>
      </c>
      <c r="AA248" s="19">
        <f t="shared" ref="AA248:AU248" ca="1" si="176">Z182*AA$202*AA$205</f>
        <v>2.308827592413556E-3</v>
      </c>
      <c r="AB248" s="19">
        <f t="shared" ca="1" si="176"/>
        <v>1.4165496969773275E-2</v>
      </c>
      <c r="AC248" s="19">
        <f t="shared" ca="1" si="176"/>
        <v>3.8063307120587567E-3</v>
      </c>
      <c r="AD248" s="19">
        <f t="shared" ca="1" si="176"/>
        <v>2.047167366498993E-2</v>
      </c>
      <c r="AE248" s="19">
        <f t="shared" ca="1" si="176"/>
        <v>2.4983145048598689E-3</v>
      </c>
      <c r="AF248" s="19">
        <f t="shared" ca="1" si="176"/>
        <v>1.7345769892681263E-2</v>
      </c>
      <c r="AG248" s="19">
        <f t="shared" ca="1" si="176"/>
        <v>4.6309028595557446E-2</v>
      </c>
      <c r="AH248" s="19">
        <f t="shared" ca="1" si="176"/>
        <v>6.5447952609382909E-2</v>
      </c>
      <c r="AI248" s="19">
        <f t="shared" ca="1" si="176"/>
        <v>1.7731680170761595E-2</v>
      </c>
      <c r="AJ248" s="19">
        <f t="shared" ca="1" si="176"/>
        <v>7.9554972019971623E-2</v>
      </c>
      <c r="AK248" s="19">
        <f t="shared" ca="1" si="176"/>
        <v>1.7101682401829736E-2</v>
      </c>
      <c r="AL248" s="19">
        <f t="shared" ca="1" si="176"/>
        <v>6.9180412487666695E-2</v>
      </c>
      <c r="AM248" s="19">
        <f t="shared" ca="1" si="176"/>
        <v>5.7869097449398665E-3</v>
      </c>
      <c r="AN248" s="19">
        <f t="shared" ca="1" si="176"/>
        <v>0.15864207371797193</v>
      </c>
      <c r="AO248" s="19">
        <f t="shared" ca="1" si="176"/>
        <v>9.6290577436132091E-2</v>
      </c>
      <c r="AP248" s="19">
        <f t="shared" ca="1" si="176"/>
        <v>0.104874308396466</v>
      </c>
      <c r="AQ248" s="19">
        <f t="shared" ca="1" si="176"/>
        <v>0.17675849872122473</v>
      </c>
      <c r="AR248" s="19">
        <f t="shared" ca="1" si="176"/>
        <v>3.9925605903586132E-2</v>
      </c>
      <c r="AS248" s="19">
        <f t="shared" ca="1" si="176"/>
        <v>0.11927672859079695</v>
      </c>
      <c r="AT248" s="19">
        <f t="shared" ca="1" si="176"/>
        <v>7.5714948422666295E-3</v>
      </c>
      <c r="AU248" s="19">
        <f t="shared" ca="1" si="176"/>
        <v>1.6882793574760312E-2</v>
      </c>
      <c r="AV248" s="7">
        <f t="shared" ca="1" si="108"/>
        <v>1.4450933371823342</v>
      </c>
    </row>
    <row r="249" spans="1:48" ht="12.75">
      <c r="A249" s="7" t="s">
        <v>38</v>
      </c>
      <c r="B249" s="19">
        <f t="shared" ref="B249:Y249" ca="1" si="177">B183*B$202*B$205</f>
        <v>0</v>
      </c>
      <c r="C249" s="19">
        <f t="shared" ca="1" si="177"/>
        <v>0</v>
      </c>
      <c r="D249" s="19">
        <f t="shared" ca="1" si="177"/>
        <v>0</v>
      </c>
      <c r="E249" s="19">
        <f t="shared" ca="1" si="177"/>
        <v>0</v>
      </c>
      <c r="F249" s="19">
        <f t="shared" ca="1" si="177"/>
        <v>0</v>
      </c>
      <c r="G249" s="19">
        <f t="shared" ca="1" si="177"/>
        <v>0</v>
      </c>
      <c r="H249" s="19">
        <f t="shared" ca="1" si="177"/>
        <v>0</v>
      </c>
      <c r="I249" s="19">
        <f t="shared" ca="1" si="177"/>
        <v>0</v>
      </c>
      <c r="J249" s="19">
        <f t="shared" ca="1" si="177"/>
        <v>0</v>
      </c>
      <c r="K249" s="19">
        <f t="shared" ca="1" si="177"/>
        <v>0</v>
      </c>
      <c r="L249" s="19">
        <f t="shared" ca="1" si="177"/>
        <v>0</v>
      </c>
      <c r="M249" s="19">
        <f t="shared" ca="1" si="177"/>
        <v>0</v>
      </c>
      <c r="N249" s="19">
        <f t="shared" ca="1" si="177"/>
        <v>0</v>
      </c>
      <c r="O249" s="19">
        <f t="shared" ca="1" si="177"/>
        <v>0</v>
      </c>
      <c r="P249" s="19">
        <f t="shared" ca="1" si="177"/>
        <v>0</v>
      </c>
      <c r="Q249" s="19">
        <f t="shared" ca="1" si="177"/>
        <v>0</v>
      </c>
      <c r="R249" s="19">
        <f t="shared" ca="1" si="177"/>
        <v>0</v>
      </c>
      <c r="S249" s="19">
        <f t="shared" ca="1" si="177"/>
        <v>0</v>
      </c>
      <c r="T249" s="19">
        <f t="shared" ca="1" si="177"/>
        <v>0</v>
      </c>
      <c r="U249" s="19">
        <f t="shared" ca="1" si="177"/>
        <v>0</v>
      </c>
      <c r="V249" s="19">
        <f t="shared" ca="1" si="177"/>
        <v>0</v>
      </c>
      <c r="W249" s="19">
        <f t="shared" ca="1" si="177"/>
        <v>0</v>
      </c>
      <c r="X249" s="19">
        <f t="shared" ca="1" si="177"/>
        <v>0</v>
      </c>
      <c r="Y249" s="19">
        <f t="shared" ca="1" si="177"/>
        <v>0</v>
      </c>
      <c r="Z249" s="8">
        <f t="shared" ca="1" si="104"/>
        <v>0.36316220463224269</v>
      </c>
      <c r="AA249" s="19">
        <f t="shared" ref="AA249:AU249" ca="1" si="178">Z183*AA$202*AA$205</f>
        <v>1.7316206943101668E-3</v>
      </c>
      <c r="AB249" s="19">
        <f t="shared" ca="1" si="178"/>
        <v>1.8887329293031035E-2</v>
      </c>
      <c r="AC249" s="19">
        <f t="shared" ca="1" si="178"/>
        <v>4.9958090595771179E-3</v>
      </c>
      <c r="AD249" s="19">
        <f t="shared" ca="1" si="178"/>
        <v>2.7295564886653245E-2</v>
      </c>
      <c r="AE249" s="19">
        <f t="shared" ca="1" si="178"/>
        <v>3.331086006479825E-3</v>
      </c>
      <c r="AF249" s="19">
        <f t="shared" ca="1" si="178"/>
        <v>2.4017219851404824E-2</v>
      </c>
      <c r="AG249" s="19">
        <f t="shared" ca="1" si="178"/>
        <v>3.4577408018016231E-2</v>
      </c>
      <c r="AH249" s="19">
        <f t="shared" ca="1" si="178"/>
        <v>8.7653507958994972E-2</v>
      </c>
      <c r="AI249" s="19">
        <f t="shared" ca="1" si="178"/>
        <v>2.3642240227682128E-2</v>
      </c>
      <c r="AJ249" s="19">
        <f t="shared" ca="1" si="178"/>
        <v>0.10441590077621273</v>
      </c>
      <c r="AK249" s="19">
        <f t="shared" ca="1" si="178"/>
        <v>2.2802243202439648E-2</v>
      </c>
      <c r="AL249" s="19">
        <f t="shared" ca="1" si="178"/>
        <v>5.1885309365750018E-2</v>
      </c>
      <c r="AM249" s="19">
        <f t="shared" ca="1" si="178"/>
        <v>7.7158796599198221E-3</v>
      </c>
      <c r="AN249" s="19">
        <f t="shared" ca="1" si="178"/>
        <v>0.21246706301514093</v>
      </c>
      <c r="AO249" s="19">
        <f t="shared" ca="1" si="178"/>
        <v>7.1896964485645309E-2</v>
      </c>
      <c r="AP249" s="19">
        <f t="shared" ca="1" si="178"/>
        <v>0.14045666303098123</v>
      </c>
      <c r="AQ249" s="19">
        <f t="shared" ca="1" si="178"/>
        <v>0.23567799829496633</v>
      </c>
      <c r="AR249" s="19">
        <f t="shared" ca="1" si="178"/>
        <v>5.2402357748456793E-2</v>
      </c>
      <c r="AS249" s="19">
        <f t="shared" ca="1" si="178"/>
        <v>0.15903563812106261</v>
      </c>
      <c r="AT249" s="19">
        <f t="shared" ca="1" si="178"/>
        <v>1.0095326456355505E-2</v>
      </c>
      <c r="AU249" s="19">
        <f t="shared" ca="1" si="178"/>
        <v>2.3376175718898894E-2</v>
      </c>
      <c r="AV249" s="7">
        <f t="shared" ca="1" si="108"/>
        <v>1.6815215105042218</v>
      </c>
    </row>
    <row r="250" spans="1:48" ht="12.75">
      <c r="A250" s="7" t="s">
        <v>39</v>
      </c>
      <c r="B250" s="19">
        <f t="shared" ref="B250:Y250" ca="1" si="179">B184*B$202*B$205</f>
        <v>0</v>
      </c>
      <c r="C250" s="19">
        <f t="shared" ca="1" si="179"/>
        <v>0</v>
      </c>
      <c r="D250" s="19">
        <f t="shared" ca="1" si="179"/>
        <v>0</v>
      </c>
      <c r="E250" s="19">
        <f t="shared" ca="1" si="179"/>
        <v>0</v>
      </c>
      <c r="F250" s="19">
        <f t="shared" ca="1" si="179"/>
        <v>0</v>
      </c>
      <c r="G250" s="19">
        <f t="shared" ca="1" si="179"/>
        <v>0</v>
      </c>
      <c r="H250" s="19">
        <f t="shared" ca="1" si="179"/>
        <v>0</v>
      </c>
      <c r="I250" s="19">
        <f t="shared" ca="1" si="179"/>
        <v>0</v>
      </c>
      <c r="J250" s="19">
        <f t="shared" ca="1" si="179"/>
        <v>0</v>
      </c>
      <c r="K250" s="19">
        <f t="shared" ca="1" si="179"/>
        <v>0</v>
      </c>
      <c r="L250" s="19">
        <f t="shared" ca="1" si="179"/>
        <v>0</v>
      </c>
      <c r="M250" s="19">
        <f t="shared" ca="1" si="179"/>
        <v>0</v>
      </c>
      <c r="N250" s="19">
        <f t="shared" ca="1" si="179"/>
        <v>0</v>
      </c>
      <c r="O250" s="19">
        <f t="shared" ca="1" si="179"/>
        <v>0</v>
      </c>
      <c r="P250" s="19">
        <f t="shared" ca="1" si="179"/>
        <v>0</v>
      </c>
      <c r="Q250" s="19">
        <f t="shared" ca="1" si="179"/>
        <v>0</v>
      </c>
      <c r="R250" s="19">
        <f t="shared" ca="1" si="179"/>
        <v>0</v>
      </c>
      <c r="S250" s="19">
        <f t="shared" ca="1" si="179"/>
        <v>0</v>
      </c>
      <c r="T250" s="19">
        <f t="shared" ca="1" si="179"/>
        <v>0</v>
      </c>
      <c r="U250" s="19">
        <f t="shared" ca="1" si="179"/>
        <v>0</v>
      </c>
      <c r="V250" s="19">
        <f t="shared" ca="1" si="179"/>
        <v>0</v>
      </c>
      <c r="W250" s="19">
        <f t="shared" ca="1" si="179"/>
        <v>0</v>
      </c>
      <c r="X250" s="19">
        <f t="shared" ca="1" si="179"/>
        <v>0</v>
      </c>
      <c r="Y250" s="19">
        <f t="shared" ca="1" si="179"/>
        <v>0</v>
      </c>
      <c r="Z250" s="8">
        <f t="shared" ca="1" si="104"/>
        <v>0.36316220463224269</v>
      </c>
      <c r="AA250" s="19">
        <f t="shared" ref="AA250:AU250" ca="1" si="180">Z184*AA$202*AA$205</f>
        <v>1.3193300528077463E-3</v>
      </c>
      <c r="AB250" s="19">
        <f t="shared" ca="1" si="180"/>
        <v>1.4165496969773275E-2</v>
      </c>
      <c r="AC250" s="19">
        <f t="shared" ca="1" si="180"/>
        <v>6.6610787461028245E-3</v>
      </c>
      <c r="AD250" s="19">
        <f t="shared" ca="1" si="180"/>
        <v>3.5825428913732381E-2</v>
      </c>
      <c r="AE250" s="19">
        <f t="shared" ca="1" si="180"/>
        <v>4.4414480086397666E-3</v>
      </c>
      <c r="AF250" s="19">
        <f t="shared" ca="1" si="180"/>
        <v>3.2022959801873099E-2</v>
      </c>
      <c r="AG250" s="19">
        <f t="shared" ca="1" si="180"/>
        <v>2.5933056013512173E-2</v>
      </c>
      <c r="AH250" s="19">
        <f t="shared" ca="1" si="180"/>
        <v>6.5447952609382909E-2</v>
      </c>
      <c r="AI250" s="19">
        <f t="shared" ca="1" si="180"/>
        <v>3.1663714590645702E-2</v>
      </c>
      <c r="AJ250" s="19">
        <f t="shared" ca="1" si="180"/>
        <v>0.13922120103495034</v>
      </c>
      <c r="AK250" s="19">
        <f t="shared" ca="1" si="180"/>
        <v>2.992794420320204E-2</v>
      </c>
      <c r="AL250" s="19">
        <f t="shared" ca="1" si="180"/>
        <v>3.8741030993093353E-2</v>
      </c>
      <c r="AM250" s="19">
        <f t="shared" ca="1" si="180"/>
        <v>5.7869097449398665E-3</v>
      </c>
      <c r="AN250" s="19">
        <f t="shared" ca="1" si="180"/>
        <v>0.28328941735352126</v>
      </c>
      <c r="AO250" s="19">
        <f t="shared" ca="1" si="180"/>
        <v>5.3922723364233968E-2</v>
      </c>
      <c r="AP250" s="19">
        <f t="shared" ca="1" si="180"/>
        <v>0.104874308396466</v>
      </c>
      <c r="AQ250" s="19">
        <f t="shared" ca="1" si="180"/>
        <v>0.31564017628790131</v>
      </c>
      <c r="AR250" s="19">
        <f t="shared" ca="1" si="180"/>
        <v>6.9869810331275747E-2</v>
      </c>
      <c r="AS250" s="19">
        <f t="shared" ca="1" si="180"/>
        <v>0.20873427503389469</v>
      </c>
      <c r="AT250" s="19">
        <f t="shared" ca="1" si="180"/>
        <v>1.3460435275140674E-2</v>
      </c>
      <c r="AU250" s="19">
        <f t="shared" ca="1" si="180"/>
        <v>3.1168234291865191E-2</v>
      </c>
      <c r="AV250" s="7">
        <f t="shared" ca="1" si="108"/>
        <v>1.875279136649197</v>
      </c>
    </row>
    <row r="251" spans="1:48" ht="12.75">
      <c r="A251" s="7" t="s">
        <v>40</v>
      </c>
      <c r="B251" s="19">
        <f t="shared" ref="B251:Y251" ca="1" si="181">B185*B$202*B$205</f>
        <v>0</v>
      </c>
      <c r="C251" s="19">
        <f t="shared" ca="1" si="181"/>
        <v>0</v>
      </c>
      <c r="D251" s="19">
        <f t="shared" ca="1" si="181"/>
        <v>0</v>
      </c>
      <c r="E251" s="19">
        <f t="shared" ca="1" si="181"/>
        <v>0</v>
      </c>
      <c r="F251" s="19">
        <f t="shared" ca="1" si="181"/>
        <v>0</v>
      </c>
      <c r="G251" s="19">
        <f t="shared" ca="1" si="181"/>
        <v>0</v>
      </c>
      <c r="H251" s="19">
        <f t="shared" ca="1" si="181"/>
        <v>0</v>
      </c>
      <c r="I251" s="19">
        <f t="shared" ca="1" si="181"/>
        <v>0</v>
      </c>
      <c r="J251" s="19">
        <f t="shared" ca="1" si="181"/>
        <v>0</v>
      </c>
      <c r="K251" s="19">
        <f t="shared" ca="1" si="181"/>
        <v>0</v>
      </c>
      <c r="L251" s="19">
        <f t="shared" ca="1" si="181"/>
        <v>0</v>
      </c>
      <c r="M251" s="19">
        <f t="shared" ca="1" si="181"/>
        <v>0</v>
      </c>
      <c r="N251" s="19">
        <f t="shared" ca="1" si="181"/>
        <v>0</v>
      </c>
      <c r="O251" s="19">
        <f t="shared" ca="1" si="181"/>
        <v>0</v>
      </c>
      <c r="P251" s="19">
        <f t="shared" ca="1" si="181"/>
        <v>0</v>
      </c>
      <c r="Q251" s="19">
        <f t="shared" ca="1" si="181"/>
        <v>0</v>
      </c>
      <c r="R251" s="19">
        <f t="shared" ca="1" si="181"/>
        <v>0</v>
      </c>
      <c r="S251" s="19">
        <f t="shared" ca="1" si="181"/>
        <v>0</v>
      </c>
      <c r="T251" s="19">
        <f t="shared" ca="1" si="181"/>
        <v>0</v>
      </c>
      <c r="U251" s="19">
        <f t="shared" ca="1" si="181"/>
        <v>0</v>
      </c>
      <c r="V251" s="19">
        <f t="shared" ca="1" si="181"/>
        <v>0</v>
      </c>
      <c r="W251" s="19">
        <f t="shared" ca="1" si="181"/>
        <v>0</v>
      </c>
      <c r="X251" s="19">
        <f t="shared" ca="1" si="181"/>
        <v>0</v>
      </c>
      <c r="Y251" s="19">
        <f t="shared" ca="1" si="181"/>
        <v>0</v>
      </c>
      <c r="Z251" s="8">
        <f t="shared" ca="1" si="104"/>
        <v>0.36316220463224269</v>
      </c>
      <c r="AA251" s="19">
        <f t="shared" ref="AA251:AU251" ca="1" si="182">Z185*AA$202*AA$205</f>
        <v>1.7316206943101668E-3</v>
      </c>
      <c r="AB251" s="19">
        <f t="shared" ca="1" si="182"/>
        <v>1.0792759596017734E-2</v>
      </c>
      <c r="AC251" s="19">
        <f t="shared" ca="1" si="182"/>
        <v>2.8547480340440669E-3</v>
      </c>
      <c r="AD251" s="19">
        <f t="shared" ca="1" si="182"/>
        <v>1.5353755248742449E-2</v>
      </c>
      <c r="AE251" s="19">
        <f t="shared" ca="1" si="182"/>
        <v>1.8043382535099055E-3</v>
      </c>
      <c r="AF251" s="19">
        <f t="shared" ca="1" si="182"/>
        <v>1.3342899917447125E-2</v>
      </c>
      <c r="AG251" s="19">
        <f t="shared" ca="1" si="182"/>
        <v>3.4577408018016231E-2</v>
      </c>
      <c r="AH251" s="19">
        <f t="shared" ca="1" si="182"/>
        <v>4.9085964457037182E-2</v>
      </c>
      <c r="AI251" s="19">
        <f t="shared" ca="1" si="182"/>
        <v>1.3509851558675501E-2</v>
      </c>
      <c r="AJ251" s="19">
        <f t="shared" ca="1" si="182"/>
        <v>5.9666229014978707E-2</v>
      </c>
      <c r="AK251" s="19">
        <f t="shared" ca="1" si="182"/>
        <v>7.1257010007623901E-3</v>
      </c>
      <c r="AL251" s="19">
        <f t="shared" ca="1" si="182"/>
        <v>5.1885309365750018E-2</v>
      </c>
      <c r="AM251" s="19">
        <f t="shared" ca="1" si="182"/>
        <v>4.3208926095551006E-3</v>
      </c>
      <c r="AN251" s="19">
        <f t="shared" ca="1" si="182"/>
        <v>0.11898155528847892</v>
      </c>
      <c r="AO251" s="19">
        <f t="shared" ca="1" si="182"/>
        <v>0.12838743658150945</v>
      </c>
      <c r="AP251" s="19">
        <f t="shared" ca="1" si="182"/>
        <v>0.14045666303098123</v>
      </c>
      <c r="AQ251" s="19">
        <f t="shared" ca="1" si="182"/>
        <v>0.23567799829496633</v>
      </c>
      <c r="AR251" s="19">
        <f t="shared" ca="1" si="182"/>
        <v>5.2402357748456793E-2</v>
      </c>
      <c r="AS251" s="19">
        <f t="shared" ca="1" si="182"/>
        <v>0.15903563812106261</v>
      </c>
      <c r="AT251" s="19">
        <f t="shared" ca="1" si="182"/>
        <v>1.0095326456355505E-2</v>
      </c>
      <c r="AU251" s="19">
        <f t="shared" ca="1" si="182"/>
        <v>2.3376175718898894E-2</v>
      </c>
      <c r="AV251" s="7">
        <f t="shared" ca="1" si="108"/>
        <v>1.4976268336417988</v>
      </c>
    </row>
    <row r="252" spans="1:48" ht="12.75">
      <c r="A252" s="7" t="s">
        <v>41</v>
      </c>
      <c r="B252" s="19">
        <f t="shared" ref="B252:Y252" ca="1" si="183">B186*B$202*B$205</f>
        <v>0</v>
      </c>
      <c r="C252" s="19">
        <f t="shared" ca="1" si="183"/>
        <v>0</v>
      </c>
      <c r="D252" s="19">
        <f t="shared" ca="1" si="183"/>
        <v>0</v>
      </c>
      <c r="E252" s="19">
        <f t="shared" ca="1" si="183"/>
        <v>0</v>
      </c>
      <c r="F252" s="19">
        <f t="shared" ca="1" si="183"/>
        <v>0</v>
      </c>
      <c r="G252" s="19">
        <f t="shared" ca="1" si="183"/>
        <v>0</v>
      </c>
      <c r="H252" s="19">
        <f t="shared" ca="1" si="183"/>
        <v>0</v>
      </c>
      <c r="I252" s="19">
        <f t="shared" ca="1" si="183"/>
        <v>0</v>
      </c>
      <c r="J252" s="19">
        <f t="shared" ca="1" si="183"/>
        <v>0</v>
      </c>
      <c r="K252" s="19">
        <f t="shared" ca="1" si="183"/>
        <v>0</v>
      </c>
      <c r="L252" s="19">
        <f t="shared" ca="1" si="183"/>
        <v>0</v>
      </c>
      <c r="M252" s="19">
        <f t="shared" ca="1" si="183"/>
        <v>0</v>
      </c>
      <c r="N252" s="19">
        <f t="shared" ca="1" si="183"/>
        <v>0</v>
      </c>
      <c r="O252" s="19">
        <f t="shared" ca="1" si="183"/>
        <v>0</v>
      </c>
      <c r="P252" s="19">
        <f t="shared" ca="1" si="183"/>
        <v>0</v>
      </c>
      <c r="Q252" s="19">
        <f t="shared" ca="1" si="183"/>
        <v>0</v>
      </c>
      <c r="R252" s="19">
        <f t="shared" ca="1" si="183"/>
        <v>0</v>
      </c>
      <c r="S252" s="19">
        <f t="shared" ca="1" si="183"/>
        <v>0</v>
      </c>
      <c r="T252" s="19">
        <f t="shared" ca="1" si="183"/>
        <v>0</v>
      </c>
      <c r="U252" s="19">
        <f t="shared" ca="1" si="183"/>
        <v>0</v>
      </c>
      <c r="V252" s="19">
        <f t="shared" ca="1" si="183"/>
        <v>0</v>
      </c>
      <c r="W252" s="19">
        <f t="shared" ca="1" si="183"/>
        <v>0</v>
      </c>
      <c r="X252" s="19">
        <f t="shared" ca="1" si="183"/>
        <v>0</v>
      </c>
      <c r="Y252" s="19">
        <f t="shared" ca="1" si="183"/>
        <v>0</v>
      </c>
      <c r="Z252" s="8">
        <f t="shared" ca="1" si="104"/>
        <v>0.36316220463224269</v>
      </c>
      <c r="AA252" s="19">
        <f t="shared" ref="AA252:AU252" ca="1" si="184">Z186*AA$202*AA$205</f>
        <v>1.3193300528077463E-3</v>
      </c>
      <c r="AB252" s="19">
        <f t="shared" ca="1" si="184"/>
        <v>1.4165496969773275E-2</v>
      </c>
      <c r="AC252" s="19">
        <f t="shared" ca="1" si="184"/>
        <v>3.8063307120587567E-3</v>
      </c>
      <c r="AD252" s="19">
        <f t="shared" ca="1" si="184"/>
        <v>2.047167366498993E-2</v>
      </c>
      <c r="AE252" s="19">
        <f t="shared" ca="1" si="184"/>
        <v>2.4983145048598689E-3</v>
      </c>
      <c r="AF252" s="19">
        <f t="shared" ca="1" si="184"/>
        <v>1.7345769892681263E-2</v>
      </c>
      <c r="AG252" s="19">
        <f t="shared" ca="1" si="184"/>
        <v>2.5933056013512173E-2</v>
      </c>
      <c r="AH252" s="19">
        <f t="shared" ca="1" si="184"/>
        <v>6.5447952609382909E-2</v>
      </c>
      <c r="AI252" s="19">
        <f t="shared" ca="1" si="184"/>
        <v>1.7731680170761595E-2</v>
      </c>
      <c r="AJ252" s="19">
        <f t="shared" ca="1" si="184"/>
        <v>7.9554972019971623E-2</v>
      </c>
      <c r="AK252" s="19">
        <f t="shared" ca="1" si="184"/>
        <v>9.2634113009911079E-3</v>
      </c>
      <c r="AL252" s="19">
        <f t="shared" ca="1" si="184"/>
        <v>3.8741030993093353E-2</v>
      </c>
      <c r="AM252" s="19">
        <f t="shared" ca="1" si="184"/>
        <v>5.7869097449398665E-3</v>
      </c>
      <c r="AN252" s="19">
        <f t="shared" ca="1" si="184"/>
        <v>0.15864207371797193</v>
      </c>
      <c r="AO252" s="19">
        <f t="shared" ca="1" si="184"/>
        <v>9.6290577436132091E-2</v>
      </c>
      <c r="AP252" s="19">
        <f t="shared" ca="1" si="184"/>
        <v>0.18727555070797497</v>
      </c>
      <c r="AQ252" s="19">
        <f t="shared" ca="1" si="184"/>
        <v>0.31564017628790131</v>
      </c>
      <c r="AR252" s="19">
        <f t="shared" ca="1" si="184"/>
        <v>6.9869810331275747E-2</v>
      </c>
      <c r="AS252" s="19">
        <f t="shared" ca="1" si="184"/>
        <v>0.20873427503389469</v>
      </c>
      <c r="AT252" s="19">
        <f t="shared" ca="1" si="184"/>
        <v>1.3460435275140674E-2</v>
      </c>
      <c r="AU252" s="19">
        <f t="shared" ca="1" si="184"/>
        <v>3.1168234291865191E-2</v>
      </c>
      <c r="AV252" s="7">
        <f t="shared" ca="1" si="108"/>
        <v>1.7463092663642228</v>
      </c>
    </row>
    <row r="253" spans="1:48" ht="12.75">
      <c r="A253" s="7" t="s">
        <v>42</v>
      </c>
      <c r="B253" s="19">
        <f t="shared" ref="B253:Y253" ca="1" si="185">B187*B$202*B$205</f>
        <v>0</v>
      </c>
      <c r="C253" s="19">
        <f t="shared" ca="1" si="185"/>
        <v>0</v>
      </c>
      <c r="D253" s="19">
        <f t="shared" ca="1" si="185"/>
        <v>0</v>
      </c>
      <c r="E253" s="19">
        <f t="shared" ca="1" si="185"/>
        <v>0</v>
      </c>
      <c r="F253" s="19">
        <f t="shared" ca="1" si="185"/>
        <v>0</v>
      </c>
      <c r="G253" s="19">
        <f t="shared" ca="1" si="185"/>
        <v>0</v>
      </c>
      <c r="H253" s="19">
        <f t="shared" ca="1" si="185"/>
        <v>0</v>
      </c>
      <c r="I253" s="19">
        <f t="shared" ca="1" si="185"/>
        <v>0</v>
      </c>
      <c r="J253" s="19">
        <f t="shared" ca="1" si="185"/>
        <v>0</v>
      </c>
      <c r="K253" s="19">
        <f t="shared" ca="1" si="185"/>
        <v>0</v>
      </c>
      <c r="L253" s="19">
        <f t="shared" ca="1" si="185"/>
        <v>0</v>
      </c>
      <c r="M253" s="19">
        <f t="shared" ca="1" si="185"/>
        <v>0</v>
      </c>
      <c r="N253" s="19">
        <f t="shared" ca="1" si="185"/>
        <v>0</v>
      </c>
      <c r="O253" s="19">
        <f t="shared" ca="1" si="185"/>
        <v>0</v>
      </c>
      <c r="P253" s="19">
        <f t="shared" ca="1" si="185"/>
        <v>0</v>
      </c>
      <c r="Q253" s="19">
        <f t="shared" ca="1" si="185"/>
        <v>0</v>
      </c>
      <c r="R253" s="19">
        <f t="shared" ca="1" si="185"/>
        <v>0</v>
      </c>
      <c r="S253" s="19">
        <f t="shared" ca="1" si="185"/>
        <v>0</v>
      </c>
      <c r="T253" s="19">
        <f t="shared" ca="1" si="185"/>
        <v>0</v>
      </c>
      <c r="U253" s="19">
        <f t="shared" ca="1" si="185"/>
        <v>0</v>
      </c>
      <c r="V253" s="19">
        <f t="shared" ca="1" si="185"/>
        <v>0</v>
      </c>
      <c r="W253" s="19">
        <f t="shared" ca="1" si="185"/>
        <v>0</v>
      </c>
      <c r="X253" s="19">
        <f t="shared" ca="1" si="185"/>
        <v>0</v>
      </c>
      <c r="Y253" s="19">
        <f t="shared" ca="1" si="185"/>
        <v>0</v>
      </c>
      <c r="Z253" s="8">
        <f t="shared" ca="1" si="104"/>
        <v>0.36316220463224269</v>
      </c>
      <c r="AA253" s="19">
        <f t="shared" ref="AA253:AU253" ca="1" si="186">Z187*AA$202*AA$205</f>
        <v>9.8949753960580968E-4</v>
      </c>
      <c r="AB253" s="19">
        <f t="shared" ca="1" si="186"/>
        <v>1.0792759596017734E-2</v>
      </c>
      <c r="AC253" s="19">
        <f t="shared" ca="1" si="186"/>
        <v>4.9958090595771179E-3</v>
      </c>
      <c r="AD253" s="19">
        <f t="shared" ca="1" si="186"/>
        <v>2.7295564886653245E-2</v>
      </c>
      <c r="AE253" s="19">
        <f t="shared" ca="1" si="186"/>
        <v>3.331086006479825E-3</v>
      </c>
      <c r="AF253" s="19">
        <f t="shared" ca="1" si="186"/>
        <v>2.4017219851404824E-2</v>
      </c>
      <c r="AG253" s="19">
        <f t="shared" ca="1" si="186"/>
        <v>1.9758518867437846E-2</v>
      </c>
      <c r="AH253" s="19">
        <f t="shared" ca="1" si="186"/>
        <v>4.9085964457037182E-2</v>
      </c>
      <c r="AI253" s="19">
        <f t="shared" ca="1" si="186"/>
        <v>2.3642240227682128E-2</v>
      </c>
      <c r="AJ253" s="19">
        <f t="shared" ca="1" si="186"/>
        <v>0.10441590077621273</v>
      </c>
      <c r="AK253" s="19">
        <f t="shared" ca="1" si="186"/>
        <v>1.28262618013723E-2</v>
      </c>
      <c r="AL253" s="19">
        <f t="shared" ca="1" si="186"/>
        <v>2.9055773244820008E-2</v>
      </c>
      <c r="AM253" s="19">
        <f t="shared" ca="1" si="186"/>
        <v>4.3208926095551006E-3</v>
      </c>
      <c r="AN253" s="19">
        <f t="shared" ca="1" si="186"/>
        <v>0.21246706301514093</v>
      </c>
      <c r="AO253" s="19">
        <f t="shared" ca="1" si="186"/>
        <v>7.1896964485645309E-2</v>
      </c>
      <c r="AP253" s="19">
        <f t="shared" ca="1" si="186"/>
        <v>0.14045666303098123</v>
      </c>
      <c r="AQ253" s="19">
        <f t="shared" ca="1" si="186"/>
        <v>0.42085356838386839</v>
      </c>
      <c r="AR253" s="19">
        <f t="shared" ca="1" si="186"/>
        <v>9.3575638836530001E-2</v>
      </c>
      <c r="AS253" s="19">
        <f t="shared" ca="1" si="186"/>
        <v>0.2783123667118596</v>
      </c>
      <c r="AT253" s="19">
        <f t="shared" ca="1" si="186"/>
        <v>1.7666821298622137E-2</v>
      </c>
      <c r="AU253" s="19">
        <f t="shared" ca="1" si="186"/>
        <v>4.1557645722486929E-2</v>
      </c>
      <c r="AV253" s="7">
        <f t="shared" ca="1" si="108"/>
        <v>1.9544764250412332</v>
      </c>
    </row>
    <row r="254" spans="1:48" ht="12.75">
      <c r="A254" s="7" t="s">
        <v>43</v>
      </c>
      <c r="B254" s="19">
        <f t="shared" ref="B254:Y254" ca="1" si="187">B188*B$202*B$205</f>
        <v>0</v>
      </c>
      <c r="C254" s="19">
        <f t="shared" ca="1" si="187"/>
        <v>0</v>
      </c>
      <c r="D254" s="19">
        <f t="shared" ca="1" si="187"/>
        <v>0</v>
      </c>
      <c r="E254" s="19">
        <f t="shared" ca="1" si="187"/>
        <v>0</v>
      </c>
      <c r="F254" s="19">
        <f t="shared" ca="1" si="187"/>
        <v>0</v>
      </c>
      <c r="G254" s="19">
        <f t="shared" ca="1" si="187"/>
        <v>0</v>
      </c>
      <c r="H254" s="19">
        <f t="shared" ca="1" si="187"/>
        <v>0</v>
      </c>
      <c r="I254" s="19">
        <f t="shared" ca="1" si="187"/>
        <v>0</v>
      </c>
      <c r="J254" s="19">
        <f t="shared" ca="1" si="187"/>
        <v>0</v>
      </c>
      <c r="K254" s="19">
        <f t="shared" ca="1" si="187"/>
        <v>0</v>
      </c>
      <c r="L254" s="19">
        <f t="shared" ca="1" si="187"/>
        <v>0</v>
      </c>
      <c r="M254" s="19">
        <f t="shared" ca="1" si="187"/>
        <v>0</v>
      </c>
      <c r="N254" s="19">
        <f t="shared" ca="1" si="187"/>
        <v>0</v>
      </c>
      <c r="O254" s="19">
        <f t="shared" ca="1" si="187"/>
        <v>0</v>
      </c>
      <c r="P254" s="19">
        <f t="shared" ca="1" si="187"/>
        <v>0</v>
      </c>
      <c r="Q254" s="19">
        <f t="shared" ca="1" si="187"/>
        <v>0</v>
      </c>
      <c r="R254" s="19">
        <f t="shared" ca="1" si="187"/>
        <v>0</v>
      </c>
      <c r="S254" s="19">
        <f t="shared" ca="1" si="187"/>
        <v>0</v>
      </c>
      <c r="T254" s="19">
        <f t="shared" ca="1" si="187"/>
        <v>0</v>
      </c>
      <c r="U254" s="19">
        <f t="shared" ca="1" si="187"/>
        <v>0</v>
      </c>
      <c r="V254" s="19">
        <f t="shared" ca="1" si="187"/>
        <v>0</v>
      </c>
      <c r="W254" s="19">
        <f t="shared" ca="1" si="187"/>
        <v>0</v>
      </c>
      <c r="X254" s="19">
        <f t="shared" ca="1" si="187"/>
        <v>0</v>
      </c>
      <c r="Y254" s="19">
        <f t="shared" ca="1" si="187"/>
        <v>0</v>
      </c>
      <c r="Z254" s="8">
        <f t="shared" ca="1" si="104"/>
        <v>0.36316220463224269</v>
      </c>
      <c r="AA254" s="19">
        <f t="shared" ref="AA254:AU254" ca="1" si="188">Z188*AA$202*AA$205</f>
        <v>7.421231547043572E-4</v>
      </c>
      <c r="AB254" s="19">
        <f t="shared" ca="1" si="188"/>
        <v>8.0945696970132989E-3</v>
      </c>
      <c r="AC254" s="19">
        <f t="shared" ca="1" si="188"/>
        <v>3.8063307120587567E-3</v>
      </c>
      <c r="AD254" s="19">
        <f t="shared" ca="1" si="188"/>
        <v>3.5825428913732381E-2</v>
      </c>
      <c r="AE254" s="19">
        <f t="shared" ca="1" si="188"/>
        <v>4.4414480086397666E-3</v>
      </c>
      <c r="AF254" s="19">
        <f t="shared" ca="1" si="188"/>
        <v>3.2022959801873099E-2</v>
      </c>
      <c r="AG254" s="19">
        <f t="shared" ca="1" si="188"/>
        <v>1.4818889150578385E-2</v>
      </c>
      <c r="AH254" s="19">
        <f t="shared" ca="1" si="188"/>
        <v>3.7398830062504516E-2</v>
      </c>
      <c r="AI254" s="19">
        <f t="shared" ca="1" si="188"/>
        <v>1.7731680170761595E-2</v>
      </c>
      <c r="AJ254" s="19">
        <f t="shared" ca="1" si="188"/>
        <v>0.13922120103495034</v>
      </c>
      <c r="AK254" s="19">
        <f t="shared" ca="1" si="188"/>
        <v>1.7101682401829736E-2</v>
      </c>
      <c r="AL254" s="19">
        <f t="shared" ca="1" si="188"/>
        <v>2.2137731996053341E-2</v>
      </c>
      <c r="AM254" s="19">
        <f t="shared" ca="1" si="188"/>
        <v>3.240669457166325E-3</v>
      </c>
      <c r="AN254" s="19">
        <f t="shared" ca="1" si="188"/>
        <v>0.15864207371797193</v>
      </c>
      <c r="AO254" s="19">
        <f t="shared" ca="1" si="188"/>
        <v>5.3922723364233968E-2</v>
      </c>
      <c r="AP254" s="19">
        <f t="shared" ca="1" si="188"/>
        <v>0.104874308396466</v>
      </c>
      <c r="AQ254" s="19">
        <f t="shared" ca="1" si="188"/>
        <v>0.31564017628790131</v>
      </c>
      <c r="AR254" s="19">
        <f t="shared" ca="1" si="188"/>
        <v>0.12476751844870666</v>
      </c>
      <c r="AS254" s="19">
        <f t="shared" ca="1" si="188"/>
        <v>0.37273977684624054</v>
      </c>
      <c r="AT254" s="19">
        <f t="shared" ca="1" si="188"/>
        <v>2.3555761731496185E-2</v>
      </c>
      <c r="AU254" s="19">
        <f t="shared" ca="1" si="188"/>
        <v>5.4544410010764086E-2</v>
      </c>
      <c r="AV254" s="7">
        <f t="shared" ca="1" si="108"/>
        <v>1.9084324979978893</v>
      </c>
    </row>
    <row r="255" spans="1:48" ht="12.75">
      <c r="A255" s="7" t="s">
        <v>44</v>
      </c>
      <c r="B255" s="19">
        <f t="shared" ref="B255:Y255" ca="1" si="189">B189*B$202*B$205</f>
        <v>0</v>
      </c>
      <c r="C255" s="19">
        <f t="shared" ca="1" si="189"/>
        <v>0</v>
      </c>
      <c r="D255" s="19">
        <f t="shared" ca="1" si="189"/>
        <v>0</v>
      </c>
      <c r="E255" s="19">
        <f t="shared" ca="1" si="189"/>
        <v>0</v>
      </c>
      <c r="F255" s="19">
        <f t="shared" ca="1" si="189"/>
        <v>0</v>
      </c>
      <c r="G255" s="19">
        <f t="shared" ca="1" si="189"/>
        <v>0</v>
      </c>
      <c r="H255" s="19">
        <f t="shared" ca="1" si="189"/>
        <v>0</v>
      </c>
      <c r="I255" s="19">
        <f t="shared" ca="1" si="189"/>
        <v>0</v>
      </c>
      <c r="J255" s="19">
        <f t="shared" ca="1" si="189"/>
        <v>0</v>
      </c>
      <c r="K255" s="19">
        <f t="shared" ca="1" si="189"/>
        <v>0</v>
      </c>
      <c r="L255" s="19">
        <f t="shared" ca="1" si="189"/>
        <v>0</v>
      </c>
      <c r="M255" s="19">
        <f t="shared" ca="1" si="189"/>
        <v>0</v>
      </c>
      <c r="N255" s="19">
        <f t="shared" ca="1" si="189"/>
        <v>0</v>
      </c>
      <c r="O255" s="19">
        <f t="shared" ca="1" si="189"/>
        <v>0</v>
      </c>
      <c r="P255" s="19">
        <f t="shared" ca="1" si="189"/>
        <v>0</v>
      </c>
      <c r="Q255" s="19">
        <f t="shared" ca="1" si="189"/>
        <v>0</v>
      </c>
      <c r="R255" s="19">
        <f t="shared" ca="1" si="189"/>
        <v>0</v>
      </c>
      <c r="S255" s="19">
        <f t="shared" ca="1" si="189"/>
        <v>0</v>
      </c>
      <c r="T255" s="19">
        <f t="shared" ca="1" si="189"/>
        <v>0</v>
      </c>
      <c r="U255" s="19">
        <f t="shared" ca="1" si="189"/>
        <v>0</v>
      </c>
      <c r="V255" s="19">
        <f t="shared" ca="1" si="189"/>
        <v>0</v>
      </c>
      <c r="W255" s="19">
        <f t="shared" ca="1" si="189"/>
        <v>0</v>
      </c>
      <c r="X255" s="19">
        <f t="shared" ca="1" si="189"/>
        <v>0</v>
      </c>
      <c r="Y255" s="19">
        <f t="shared" ca="1" si="189"/>
        <v>0</v>
      </c>
      <c r="Z255" s="8">
        <f t="shared" ca="1" si="104"/>
        <v>0.36316220463224269</v>
      </c>
      <c r="AA255" s="19">
        <f t="shared" ref="AA255:AU255" ca="1" si="190">Z189*AA$202*AA$205</f>
        <v>5.3597783395314686E-4</v>
      </c>
      <c r="AB255" s="19">
        <f t="shared" ca="1" si="190"/>
        <v>6.0709272727599746E-3</v>
      </c>
      <c r="AC255" s="19">
        <f t="shared" ca="1" si="190"/>
        <v>2.8547480340440669E-3</v>
      </c>
      <c r="AD255" s="19">
        <f t="shared" ca="1" si="190"/>
        <v>2.7295564886653245E-2</v>
      </c>
      <c r="AE255" s="19">
        <f t="shared" ca="1" si="190"/>
        <v>5.8294005113396939E-3</v>
      </c>
      <c r="AF255" s="19">
        <f t="shared" ca="1" si="190"/>
        <v>4.2697279735830797E-2</v>
      </c>
      <c r="AG255" s="19">
        <f t="shared" ca="1" si="190"/>
        <v>1.1114166862933789E-2</v>
      </c>
      <c r="AH255" s="19">
        <f t="shared" ca="1" si="190"/>
        <v>2.8049122546878389E-2</v>
      </c>
      <c r="AI255" s="19">
        <f t="shared" ca="1" si="190"/>
        <v>1.3509851558675501E-2</v>
      </c>
      <c r="AJ255" s="19">
        <f t="shared" ca="1" si="190"/>
        <v>0.10441590077621273</v>
      </c>
      <c r="AK255" s="19">
        <f t="shared" ca="1" si="190"/>
        <v>2.2802243202439648E-2</v>
      </c>
      <c r="AL255" s="19">
        <f t="shared" ca="1" si="190"/>
        <v>1.6603298997040005E-2</v>
      </c>
      <c r="AM255" s="19">
        <f t="shared" ca="1" si="190"/>
        <v>2.4690814911743427E-3</v>
      </c>
      <c r="AN255" s="19">
        <f t="shared" ca="1" si="190"/>
        <v>0.11898155528847892</v>
      </c>
      <c r="AO255" s="19">
        <f t="shared" ca="1" si="190"/>
        <v>4.1083979706083025E-2</v>
      </c>
      <c r="AP255" s="19">
        <f t="shared" ca="1" si="190"/>
        <v>7.8655731297349485E-2</v>
      </c>
      <c r="AQ255" s="19">
        <f t="shared" ca="1" si="190"/>
        <v>0.23567799829496633</v>
      </c>
      <c r="AR255" s="19">
        <f t="shared" ca="1" si="190"/>
        <v>9.3575638836530001E-2</v>
      </c>
      <c r="AS255" s="19">
        <f t="shared" ca="1" si="190"/>
        <v>0.49698636912832067</v>
      </c>
      <c r="AT255" s="19">
        <f t="shared" ca="1" si="190"/>
        <v>3.1547895176110959E-2</v>
      </c>
      <c r="AU255" s="19">
        <f t="shared" ca="1" si="190"/>
        <v>7.2725880014352123E-2</v>
      </c>
      <c r="AV255" s="7">
        <f t="shared" ca="1" si="108"/>
        <v>1.8166448160843698</v>
      </c>
    </row>
    <row r="256" spans="1:48" ht="12.75">
      <c r="A256" s="7" t="s">
        <v>45</v>
      </c>
      <c r="B256" s="19">
        <f t="shared" ref="B256:Y256" ca="1" si="191">B190*B$202*B$205</f>
        <v>0</v>
      </c>
      <c r="C256" s="19">
        <f t="shared" ca="1" si="191"/>
        <v>0</v>
      </c>
      <c r="D256" s="19">
        <f t="shared" ca="1" si="191"/>
        <v>0</v>
      </c>
      <c r="E256" s="19">
        <f t="shared" ca="1" si="191"/>
        <v>0</v>
      </c>
      <c r="F256" s="19">
        <f t="shared" ca="1" si="191"/>
        <v>0</v>
      </c>
      <c r="G256" s="19">
        <f t="shared" ca="1" si="191"/>
        <v>0</v>
      </c>
      <c r="H256" s="19">
        <f t="shared" ca="1" si="191"/>
        <v>0</v>
      </c>
      <c r="I256" s="19">
        <f t="shared" ca="1" si="191"/>
        <v>0</v>
      </c>
      <c r="J256" s="19">
        <f t="shared" ca="1" si="191"/>
        <v>0</v>
      </c>
      <c r="K256" s="19">
        <f t="shared" ca="1" si="191"/>
        <v>0</v>
      </c>
      <c r="L256" s="19">
        <f t="shared" ca="1" si="191"/>
        <v>0</v>
      </c>
      <c r="M256" s="19">
        <f t="shared" ca="1" si="191"/>
        <v>0</v>
      </c>
      <c r="N256" s="19">
        <f t="shared" ca="1" si="191"/>
        <v>0</v>
      </c>
      <c r="O256" s="19">
        <f t="shared" ca="1" si="191"/>
        <v>0</v>
      </c>
      <c r="P256" s="19">
        <f t="shared" ca="1" si="191"/>
        <v>0</v>
      </c>
      <c r="Q256" s="19">
        <f t="shared" ca="1" si="191"/>
        <v>0</v>
      </c>
      <c r="R256" s="19">
        <f t="shared" ca="1" si="191"/>
        <v>0</v>
      </c>
      <c r="S256" s="19">
        <f t="shared" ca="1" si="191"/>
        <v>0</v>
      </c>
      <c r="T256" s="19">
        <f t="shared" ca="1" si="191"/>
        <v>0</v>
      </c>
      <c r="U256" s="19">
        <f t="shared" ca="1" si="191"/>
        <v>0</v>
      </c>
      <c r="V256" s="19">
        <f t="shared" ca="1" si="191"/>
        <v>0</v>
      </c>
      <c r="W256" s="19">
        <f t="shared" ca="1" si="191"/>
        <v>0</v>
      </c>
      <c r="X256" s="19">
        <f t="shared" ca="1" si="191"/>
        <v>0</v>
      </c>
      <c r="Y256" s="19">
        <f t="shared" ca="1" si="191"/>
        <v>0</v>
      </c>
      <c r="Z256" s="8">
        <f t="shared" ca="1" si="104"/>
        <v>0.36316220463224269</v>
      </c>
      <c r="AA256" s="19">
        <f t="shared" ref="AA256:AU256" ca="1" si="192">Z190*AA$202*AA$205</f>
        <v>4.1229064150242074E-4</v>
      </c>
      <c r="AB256" s="19">
        <f t="shared" ca="1" si="192"/>
        <v>4.3845585858822041E-3</v>
      </c>
      <c r="AC256" s="19">
        <f t="shared" ca="1" si="192"/>
        <v>2.1410610255330506E-3</v>
      </c>
      <c r="AD256" s="19">
        <f t="shared" ca="1" si="192"/>
        <v>2.047167366498993E-2</v>
      </c>
      <c r="AE256" s="19">
        <f t="shared" ca="1" si="192"/>
        <v>4.4414480086397666E-3</v>
      </c>
      <c r="AF256" s="19">
        <f t="shared" ca="1" si="192"/>
        <v>5.6040179653277927E-2</v>
      </c>
      <c r="AG256" s="19">
        <f t="shared" ca="1" si="192"/>
        <v>8.0268982898966251E-3</v>
      </c>
      <c r="AH256" s="19">
        <f t="shared" ca="1" si="192"/>
        <v>2.1036841910158789E-2</v>
      </c>
      <c r="AI256" s="19">
        <f t="shared" ca="1" si="192"/>
        <v>1.0132388669006625E-2</v>
      </c>
      <c r="AJ256" s="19">
        <f t="shared" ca="1" si="192"/>
        <v>7.9554972019971623E-2</v>
      </c>
      <c r="AK256" s="19">
        <f t="shared" ca="1" si="192"/>
        <v>2.992794420320204E-2</v>
      </c>
      <c r="AL256" s="19">
        <f t="shared" ca="1" si="192"/>
        <v>1.2452474247780005E-2</v>
      </c>
      <c r="AM256" s="19">
        <f t="shared" ca="1" si="192"/>
        <v>1.8518111183807569E-3</v>
      </c>
      <c r="AN256" s="19">
        <f t="shared" ca="1" si="192"/>
        <v>9.0652613553126801E-2</v>
      </c>
      <c r="AO256" s="19">
        <f t="shared" ca="1" si="192"/>
        <v>3.081298477956227E-2</v>
      </c>
      <c r="AP256" s="19">
        <f t="shared" ca="1" si="192"/>
        <v>5.9928176226551999E-2</v>
      </c>
      <c r="AQ256" s="19">
        <f t="shared" ca="1" si="192"/>
        <v>0.17675849872122473</v>
      </c>
      <c r="AR256" s="19">
        <f t="shared" ca="1" si="192"/>
        <v>6.9869810331275747E-2</v>
      </c>
      <c r="AS256" s="19">
        <f t="shared" ca="1" si="192"/>
        <v>0.37273977684624054</v>
      </c>
      <c r="AT256" s="19">
        <f t="shared" ca="1" si="192"/>
        <v>4.2063860234814614E-2</v>
      </c>
      <c r="AU256" s="19">
        <f t="shared" ca="1" si="192"/>
        <v>9.7400732162078729E-2</v>
      </c>
      <c r="AV256" s="7">
        <f t="shared" ca="1" si="108"/>
        <v>1.55426319952534</v>
      </c>
    </row>
    <row r="257" spans="1:48" ht="12.75">
      <c r="A257" s="7" t="s">
        <v>46</v>
      </c>
      <c r="B257" s="19">
        <f t="shared" ref="B257:Y257" ca="1" si="193">B191*B$202*B$205</f>
        <v>0</v>
      </c>
      <c r="C257" s="19">
        <f t="shared" ca="1" si="193"/>
        <v>0</v>
      </c>
      <c r="D257" s="19">
        <f t="shared" ca="1" si="193"/>
        <v>0</v>
      </c>
      <c r="E257" s="19">
        <f t="shared" ca="1" si="193"/>
        <v>0</v>
      </c>
      <c r="F257" s="19">
        <f t="shared" ca="1" si="193"/>
        <v>0</v>
      </c>
      <c r="G257" s="19">
        <f t="shared" ca="1" si="193"/>
        <v>0</v>
      </c>
      <c r="H257" s="19">
        <f t="shared" ca="1" si="193"/>
        <v>0</v>
      </c>
      <c r="I257" s="19">
        <f t="shared" ca="1" si="193"/>
        <v>0</v>
      </c>
      <c r="J257" s="19">
        <f t="shared" ca="1" si="193"/>
        <v>0</v>
      </c>
      <c r="K257" s="19">
        <f t="shared" ca="1" si="193"/>
        <v>0</v>
      </c>
      <c r="L257" s="19">
        <f t="shared" ca="1" si="193"/>
        <v>0</v>
      </c>
      <c r="M257" s="19">
        <f t="shared" ca="1" si="193"/>
        <v>0</v>
      </c>
      <c r="N257" s="19">
        <f t="shared" ca="1" si="193"/>
        <v>0</v>
      </c>
      <c r="O257" s="19">
        <f t="shared" ca="1" si="193"/>
        <v>0</v>
      </c>
      <c r="P257" s="19">
        <f t="shared" ca="1" si="193"/>
        <v>0</v>
      </c>
      <c r="Q257" s="19">
        <f t="shared" ca="1" si="193"/>
        <v>0</v>
      </c>
      <c r="R257" s="19">
        <f t="shared" ca="1" si="193"/>
        <v>0</v>
      </c>
      <c r="S257" s="19">
        <f t="shared" ca="1" si="193"/>
        <v>0</v>
      </c>
      <c r="T257" s="19">
        <f t="shared" ca="1" si="193"/>
        <v>0</v>
      </c>
      <c r="U257" s="19">
        <f t="shared" ca="1" si="193"/>
        <v>0</v>
      </c>
      <c r="V257" s="19">
        <f t="shared" ca="1" si="193"/>
        <v>0</v>
      </c>
      <c r="W257" s="19">
        <f t="shared" ca="1" si="193"/>
        <v>0</v>
      </c>
      <c r="X257" s="19">
        <f t="shared" ca="1" si="193"/>
        <v>0</v>
      </c>
      <c r="Y257" s="19">
        <f t="shared" ca="1" si="193"/>
        <v>0</v>
      </c>
      <c r="Z257" s="8">
        <f t="shared" ca="1" si="104"/>
        <v>0.36316220463224269</v>
      </c>
      <c r="AA257" s="19">
        <f t="shared" ref="AA257:AU257" ca="1" si="194">Z191*AA$202*AA$205</f>
        <v>3.2983251320193658E-4</v>
      </c>
      <c r="AB257" s="19">
        <f t="shared" ca="1" si="194"/>
        <v>3.3727373737555419E-3</v>
      </c>
      <c r="AC257" s="19">
        <f t="shared" ca="1" si="194"/>
        <v>1.54632185177387E-3</v>
      </c>
      <c r="AD257" s="19">
        <f t="shared" ca="1" si="194"/>
        <v>1.5353755248742449E-2</v>
      </c>
      <c r="AE257" s="19">
        <f t="shared" ca="1" si="194"/>
        <v>3.331086006479825E-3</v>
      </c>
      <c r="AF257" s="19">
        <f t="shared" ca="1" si="194"/>
        <v>4.2697279735830797E-2</v>
      </c>
      <c r="AG257" s="19">
        <f t="shared" ca="1" si="194"/>
        <v>6.174537146074327E-3</v>
      </c>
      <c r="AH257" s="19">
        <f t="shared" ca="1" si="194"/>
        <v>1.5193274712892462E-2</v>
      </c>
      <c r="AI257" s="19">
        <f t="shared" ca="1" si="194"/>
        <v>7.5992915017549694E-3</v>
      </c>
      <c r="AJ257" s="19">
        <f t="shared" ca="1" si="194"/>
        <v>5.9666229014978707E-2</v>
      </c>
      <c r="AK257" s="19">
        <f t="shared" ca="1" si="194"/>
        <v>2.2802243202439648E-2</v>
      </c>
      <c r="AL257" s="19">
        <f t="shared" ca="1" si="194"/>
        <v>8.9934536233966696E-3</v>
      </c>
      <c r="AM257" s="19">
        <f t="shared" ca="1" si="194"/>
        <v>1.3888583387855677E-3</v>
      </c>
      <c r="AN257" s="19">
        <f t="shared" ca="1" si="194"/>
        <v>6.7989460164845097E-2</v>
      </c>
      <c r="AO257" s="19">
        <f t="shared" ca="1" si="194"/>
        <v>2.3109738584671701E-2</v>
      </c>
      <c r="AP257" s="19">
        <f t="shared" ca="1" si="194"/>
        <v>4.4946132169913985E-2</v>
      </c>
      <c r="AQ257" s="19">
        <f t="shared" ca="1" si="194"/>
        <v>0.13467314188283788</v>
      </c>
      <c r="AR257" s="19">
        <f t="shared" ca="1" si="194"/>
        <v>5.2402357748456793E-2</v>
      </c>
      <c r="AS257" s="19">
        <f t="shared" ca="1" si="194"/>
        <v>0.2783123667118596</v>
      </c>
      <c r="AT257" s="19">
        <f t="shared" ca="1" si="194"/>
        <v>3.1547895176110959E-2</v>
      </c>
      <c r="AU257" s="19">
        <f t="shared" ca="1" si="194"/>
        <v>0.12986764288277164</v>
      </c>
      <c r="AV257" s="7">
        <f t="shared" ca="1" si="108"/>
        <v>1.314459840223817</v>
      </c>
    </row>
    <row r="258" spans="1:48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:48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:48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:48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:48" ht="24">
      <c r="A262" s="19" t="s">
        <v>71</v>
      </c>
      <c r="B262" s="19" t="s">
        <v>1</v>
      </c>
      <c r="C262" s="19" t="s">
        <v>2</v>
      </c>
      <c r="D262" s="19" t="s">
        <v>3</v>
      </c>
      <c r="E262" s="19" t="s">
        <v>4</v>
      </c>
      <c r="F262" s="19" t="s">
        <v>5</v>
      </c>
      <c r="G262" s="19" t="s">
        <v>6</v>
      </c>
      <c r="H262" s="19" t="s">
        <v>7</v>
      </c>
      <c r="I262" s="19" t="s">
        <v>8</v>
      </c>
      <c r="J262" s="19" t="s">
        <v>9</v>
      </c>
      <c r="K262" s="19" t="s">
        <v>10</v>
      </c>
      <c r="L262" s="19" t="s">
        <v>11</v>
      </c>
      <c r="M262" s="19" t="s">
        <v>12</v>
      </c>
      <c r="N262" s="19" t="s">
        <v>13</v>
      </c>
      <c r="O262" s="19" t="s">
        <v>14</v>
      </c>
      <c r="P262" s="19" t="s">
        <v>15</v>
      </c>
      <c r="Q262" s="19" t="s">
        <v>16</v>
      </c>
      <c r="R262" s="19" t="s">
        <v>17</v>
      </c>
      <c r="S262" s="19" t="s">
        <v>18</v>
      </c>
      <c r="T262" s="19" t="s">
        <v>19</v>
      </c>
      <c r="U262" s="19" t="s">
        <v>20</v>
      </c>
      <c r="V262" s="19" t="s">
        <v>21</v>
      </c>
      <c r="W262" s="19" t="s">
        <v>22</v>
      </c>
      <c r="X262" s="19" t="s">
        <v>23</v>
      </c>
      <c r="Y262" s="19" t="s">
        <v>24</v>
      </c>
      <c r="Z262" s="8" t="s">
        <v>25</v>
      </c>
      <c r="AA262" s="19" t="s">
        <v>26</v>
      </c>
      <c r="AB262" s="19" t="s">
        <v>27</v>
      </c>
      <c r="AC262" s="19" t="s">
        <v>28</v>
      </c>
      <c r="AD262" s="19" t="s">
        <v>29</v>
      </c>
      <c r="AE262" s="19" t="s">
        <v>30</v>
      </c>
      <c r="AF262" s="19" t="s">
        <v>31</v>
      </c>
      <c r="AG262" s="19" t="s">
        <v>32</v>
      </c>
      <c r="AH262" s="19" t="s">
        <v>33</v>
      </c>
      <c r="AI262" s="19" t="s">
        <v>34</v>
      </c>
      <c r="AJ262" s="19" t="s">
        <v>35</v>
      </c>
      <c r="AK262" s="19" t="s">
        <v>36</v>
      </c>
      <c r="AL262" s="19" t="s">
        <v>37</v>
      </c>
      <c r="AM262" s="19" t="s">
        <v>38</v>
      </c>
      <c r="AN262" s="19" t="s">
        <v>39</v>
      </c>
      <c r="AO262" s="19" t="s">
        <v>40</v>
      </c>
      <c r="AP262" s="19" t="s">
        <v>41</v>
      </c>
      <c r="AQ262" s="19" t="s">
        <v>42</v>
      </c>
      <c r="AR262" s="19" t="s">
        <v>43</v>
      </c>
      <c r="AS262" s="19" t="s">
        <v>44</v>
      </c>
      <c r="AT262" s="19" t="s">
        <v>45</v>
      </c>
      <c r="AU262" s="19" t="s">
        <v>46</v>
      </c>
      <c r="AV262" s="7"/>
    </row>
    <row r="263" spans="1:48" ht="12.75">
      <c r="A263" s="19" t="s">
        <v>1</v>
      </c>
      <c r="B263" s="19">
        <f ca="1">B213/$AV213</f>
        <v>1.3112395849250917E-2</v>
      </c>
      <c r="C263" s="19">
        <f t="shared" ref="B263:AU263" ca="1" si="195">C213/$AV213</f>
        <v>2.3373093012509689E-2</v>
      </c>
      <c r="D263" s="19">
        <f t="shared" ca="1" si="195"/>
        <v>3.3057446018818992E-2</v>
      </c>
      <c r="E263" s="19">
        <f t="shared" ca="1" si="195"/>
        <v>1.5033797793980208E-2</v>
      </c>
      <c r="F263" s="19">
        <f t="shared" ca="1" si="195"/>
        <v>1.413893078777817E-2</v>
      </c>
      <c r="G263" s="19">
        <f t="shared" ca="1" si="195"/>
        <v>3.5923564180644192E-2</v>
      </c>
      <c r="H263" s="19">
        <f t="shared" ca="1" si="195"/>
        <v>1.698203261639861E-2</v>
      </c>
      <c r="I263" s="19">
        <f t="shared" ca="1" si="195"/>
        <v>3.7306203414313642E-2</v>
      </c>
      <c r="J263" s="19">
        <f t="shared" ca="1" si="195"/>
        <v>1.508065898546351E-2</v>
      </c>
      <c r="K263" s="19">
        <f t="shared" ca="1" si="195"/>
        <v>5.5928511399217142E-3</v>
      </c>
      <c r="L263" s="19">
        <f t="shared" ca="1" si="195"/>
        <v>4.7858828838942553E-2</v>
      </c>
      <c r="M263" s="19">
        <f t="shared" ca="1" si="195"/>
        <v>9.0378959349017192E-3</v>
      </c>
      <c r="N263" s="19">
        <f t="shared" ca="1" si="195"/>
        <v>2.7030941187032391E-3</v>
      </c>
      <c r="O263" s="19">
        <f t="shared" ca="1" si="195"/>
        <v>3.2798857735940663E-2</v>
      </c>
      <c r="P263" s="19">
        <f t="shared" ca="1" si="195"/>
        <v>3.1058139870971408E-2</v>
      </c>
      <c r="Q263" s="19">
        <f t="shared" ca="1" si="195"/>
        <v>2.7631520473850048E-3</v>
      </c>
      <c r="R263" s="19">
        <f t="shared" ca="1" si="195"/>
        <v>8.1897516581592271E-3</v>
      </c>
      <c r="S263" s="19">
        <f t="shared" ca="1" si="195"/>
        <v>2.1759042823893602E-2</v>
      </c>
      <c r="T263" s="19">
        <f t="shared" ca="1" si="195"/>
        <v>8.7119762396896585E-3</v>
      </c>
      <c r="U263" s="19">
        <f t="shared" ca="1" si="195"/>
        <v>5.5732796871952759E-3</v>
      </c>
      <c r="V263" s="19">
        <f t="shared" ca="1" si="195"/>
        <v>5.1403708432453911E-3</v>
      </c>
      <c r="W263" s="19">
        <f t="shared" ca="1" si="195"/>
        <v>1.2515483225235288E-4</v>
      </c>
      <c r="X263" s="19">
        <f t="shared" ca="1" si="195"/>
        <v>5.4734012881662054E-3</v>
      </c>
      <c r="Y263" s="19">
        <f t="shared" ca="1" si="195"/>
        <v>2.9739050694233284E-3</v>
      </c>
      <c r="Z263" s="19">
        <f t="shared" ca="1" si="195"/>
        <v>0.60623217521205086</v>
      </c>
      <c r="AA263" s="19">
        <f t="shared" ca="1" si="195"/>
        <v>0</v>
      </c>
      <c r="AB263" s="19">
        <f t="shared" ca="1" si="195"/>
        <v>0</v>
      </c>
      <c r="AC263" s="19">
        <f t="shared" ca="1" si="195"/>
        <v>0</v>
      </c>
      <c r="AD263" s="19">
        <f t="shared" ca="1" si="195"/>
        <v>0</v>
      </c>
      <c r="AE263" s="19">
        <f t="shared" ca="1" si="195"/>
        <v>0</v>
      </c>
      <c r="AF263" s="19">
        <f t="shared" ca="1" si="195"/>
        <v>0</v>
      </c>
      <c r="AG263" s="19">
        <f t="shared" ca="1" si="195"/>
        <v>0</v>
      </c>
      <c r="AH263" s="19">
        <f t="shared" ca="1" si="195"/>
        <v>0</v>
      </c>
      <c r="AI263" s="19">
        <f t="shared" ca="1" si="195"/>
        <v>0</v>
      </c>
      <c r="AJ263" s="19">
        <f t="shared" ca="1" si="195"/>
        <v>0</v>
      </c>
      <c r="AK263" s="19">
        <f t="shared" ca="1" si="195"/>
        <v>0</v>
      </c>
      <c r="AL263" s="19">
        <f t="shared" ca="1" si="195"/>
        <v>0</v>
      </c>
      <c r="AM263" s="19">
        <f t="shared" ca="1" si="195"/>
        <v>0</v>
      </c>
      <c r="AN263" s="19">
        <f t="shared" ca="1" si="195"/>
        <v>0</v>
      </c>
      <c r="AO263" s="19">
        <f t="shared" ca="1" si="195"/>
        <v>0</v>
      </c>
      <c r="AP263" s="19">
        <f t="shared" ca="1" si="195"/>
        <v>0</v>
      </c>
      <c r="AQ263" s="19">
        <f t="shared" ca="1" si="195"/>
        <v>0</v>
      </c>
      <c r="AR263" s="19">
        <f t="shared" ca="1" si="195"/>
        <v>0</v>
      </c>
      <c r="AS263" s="19">
        <f t="shared" ca="1" si="195"/>
        <v>0</v>
      </c>
      <c r="AT263" s="19">
        <f t="shared" ca="1" si="195"/>
        <v>0</v>
      </c>
      <c r="AU263" s="19">
        <f t="shared" ca="1" si="195"/>
        <v>0</v>
      </c>
      <c r="AV263" s="7"/>
    </row>
    <row r="264" spans="1:48" ht="12.75">
      <c r="A264" s="19" t="s">
        <v>2</v>
      </c>
      <c r="B264" s="19">
        <f t="shared" ref="B264:AU264" ca="1" si="196">B214/$AV214</f>
        <v>8.7448061275610684E-3</v>
      </c>
      <c r="C264" s="19">
        <f t="shared" ca="1" si="196"/>
        <v>2.7711612308867407E-2</v>
      </c>
      <c r="D264" s="19">
        <f t="shared" ca="1" si="196"/>
        <v>3.9368548638789726E-2</v>
      </c>
      <c r="E264" s="19">
        <f t="shared" ca="1" si="196"/>
        <v>1.782437505270305E-2</v>
      </c>
      <c r="F264" s="19">
        <f t="shared" ca="1" si="196"/>
        <v>1.6501474446035631E-2</v>
      </c>
      <c r="G264" s="19">
        <f t="shared" ca="1" si="196"/>
        <v>4.2591705034242533E-2</v>
      </c>
      <c r="H264" s="19">
        <f t="shared" ca="1" si="196"/>
        <v>2.0134241703924527E-2</v>
      </c>
      <c r="I264" s="19">
        <f t="shared" ca="1" si="196"/>
        <v>4.5932182030944409E-2</v>
      </c>
      <c r="J264" s="19">
        <f t="shared" ca="1" si="196"/>
        <v>1.7879934630120629E-2</v>
      </c>
      <c r="K264" s="19">
        <f t="shared" ca="1" si="196"/>
        <v>6.8860359168120252E-3</v>
      </c>
      <c r="L264" s="19">
        <f t="shared" ca="1" si="196"/>
        <v>5.5323836553878604E-2</v>
      </c>
      <c r="M264" s="19">
        <f t="shared" ca="1" si="196"/>
        <v>1.1127647502703564E-2</v>
      </c>
      <c r="N264" s="19">
        <f t="shared" ca="1" si="196"/>
        <v>3.1247220385636327E-3</v>
      </c>
      <c r="O264" s="19">
        <f t="shared" ca="1" si="196"/>
        <v>3.645655294472662E-2</v>
      </c>
      <c r="P264" s="19">
        <f t="shared" ca="1" si="196"/>
        <v>3.682315946281866E-2</v>
      </c>
      <c r="Q264" s="19">
        <f t="shared" ca="1" si="196"/>
        <v>3.6855551392975519E-3</v>
      </c>
      <c r="R264" s="19">
        <f t="shared" ca="1" si="196"/>
        <v>9.7099353831923002E-3</v>
      </c>
      <c r="S264" s="19">
        <f t="shared" ca="1" si="196"/>
        <v>2.5797961725692813E-2</v>
      </c>
      <c r="T264" s="19">
        <f t="shared" ca="1" si="196"/>
        <v>1.1620232348058163E-2</v>
      </c>
      <c r="U264" s="19">
        <f t="shared" ca="1" si="196"/>
        <v>9.9116898583627676E-3</v>
      </c>
      <c r="V264" s="19">
        <f t="shared" ca="1" si="196"/>
        <v>6.0945277484491011E-3</v>
      </c>
      <c r="W264" s="19">
        <f t="shared" ca="1" si="196"/>
        <v>1.6693436600860045E-4</v>
      </c>
      <c r="X264" s="19">
        <f t="shared" ca="1" si="196"/>
        <v>4.8670315400919754E-3</v>
      </c>
      <c r="Y264" s="19">
        <f t="shared" ca="1" si="196"/>
        <v>2.6444415470534806E-3</v>
      </c>
      <c r="Z264" s="19">
        <f t="shared" ca="1" si="196"/>
        <v>0.53907085595110105</v>
      </c>
      <c r="AA264" s="19">
        <f t="shared" ca="1" si="196"/>
        <v>0</v>
      </c>
      <c r="AB264" s="19">
        <f t="shared" ca="1" si="196"/>
        <v>0</v>
      </c>
      <c r="AC264" s="19">
        <f t="shared" ca="1" si="196"/>
        <v>0</v>
      </c>
      <c r="AD264" s="19">
        <f t="shared" ca="1" si="196"/>
        <v>0</v>
      </c>
      <c r="AE264" s="19">
        <f t="shared" ca="1" si="196"/>
        <v>0</v>
      </c>
      <c r="AF264" s="19">
        <f t="shared" ca="1" si="196"/>
        <v>0</v>
      </c>
      <c r="AG264" s="19">
        <f t="shared" ca="1" si="196"/>
        <v>0</v>
      </c>
      <c r="AH264" s="19">
        <f t="shared" ca="1" si="196"/>
        <v>0</v>
      </c>
      <c r="AI264" s="19">
        <f t="shared" ca="1" si="196"/>
        <v>0</v>
      </c>
      <c r="AJ264" s="19">
        <f t="shared" ca="1" si="196"/>
        <v>0</v>
      </c>
      <c r="AK264" s="19">
        <f t="shared" ca="1" si="196"/>
        <v>0</v>
      </c>
      <c r="AL264" s="19">
        <f t="shared" ca="1" si="196"/>
        <v>0</v>
      </c>
      <c r="AM264" s="19">
        <f t="shared" ca="1" si="196"/>
        <v>0</v>
      </c>
      <c r="AN264" s="19">
        <f t="shared" ca="1" si="196"/>
        <v>0</v>
      </c>
      <c r="AO264" s="19">
        <f t="shared" ca="1" si="196"/>
        <v>0</v>
      </c>
      <c r="AP264" s="19">
        <f t="shared" ca="1" si="196"/>
        <v>0</v>
      </c>
      <c r="AQ264" s="19">
        <f t="shared" ca="1" si="196"/>
        <v>0</v>
      </c>
      <c r="AR264" s="19">
        <f t="shared" ca="1" si="196"/>
        <v>0</v>
      </c>
      <c r="AS264" s="19">
        <f t="shared" ca="1" si="196"/>
        <v>0</v>
      </c>
      <c r="AT264" s="19">
        <f t="shared" ca="1" si="196"/>
        <v>0</v>
      </c>
      <c r="AU264" s="19">
        <f t="shared" ca="1" si="196"/>
        <v>0</v>
      </c>
      <c r="AV264" s="7"/>
    </row>
    <row r="265" spans="1:48" ht="12.75">
      <c r="A265" s="19" t="s">
        <v>3</v>
      </c>
      <c r="B265" s="19">
        <f t="shared" ref="B265:AU265" ca="1" si="197">B215/$AV215</f>
        <v>6.023088770597723E-3</v>
      </c>
      <c r="C265" s="19">
        <f t="shared" ca="1" si="197"/>
        <v>1.9171909607555701E-2</v>
      </c>
      <c r="D265" s="19">
        <f t="shared" ca="1" si="197"/>
        <v>4.8420632234669116E-2</v>
      </c>
      <c r="E265" s="19">
        <f t="shared" ca="1" si="197"/>
        <v>2.1580223523170051E-2</v>
      </c>
      <c r="F265" s="19">
        <f t="shared" ca="1" si="197"/>
        <v>2.0295689150552462E-2</v>
      </c>
      <c r="G265" s="19">
        <f t="shared" ca="1" si="197"/>
        <v>5.1566380989750013E-2</v>
      </c>
      <c r="H265" s="19">
        <f t="shared" ca="1" si="197"/>
        <v>2.4763745339321148E-2</v>
      </c>
      <c r="I265" s="19">
        <f t="shared" ca="1" si="197"/>
        <v>5.6493454058016014E-2</v>
      </c>
      <c r="J265" s="19">
        <f t="shared" ca="1" si="197"/>
        <v>1.2369994452036549E-2</v>
      </c>
      <c r="K265" s="19">
        <f t="shared" ca="1" si="197"/>
        <v>6.3520162200141469E-3</v>
      </c>
      <c r="L265" s="19">
        <f t="shared" ca="1" si="197"/>
        <v>5.1033411877169192E-2</v>
      </c>
      <c r="M265" s="19">
        <f t="shared" ca="1" si="197"/>
        <v>7.4133844337029653E-3</v>
      </c>
      <c r="N265" s="19">
        <f t="shared" ca="1" si="197"/>
        <v>3.9910103869506188E-3</v>
      </c>
      <c r="O265" s="19">
        <f t="shared" ca="1" si="197"/>
        <v>4.3718099056807215E-2</v>
      </c>
      <c r="P265" s="19">
        <f t="shared" ca="1" si="197"/>
        <v>4.2459353430202379E-2</v>
      </c>
      <c r="Q265" s="19">
        <f t="shared" ca="1" si="197"/>
        <v>4.5329816859107763E-3</v>
      </c>
      <c r="R265" s="19">
        <f t="shared" ca="1" si="197"/>
        <v>1.3435378742087915E-2</v>
      </c>
      <c r="S265" s="19">
        <f t="shared" ca="1" si="197"/>
        <v>2.9746626597754174E-2</v>
      </c>
      <c r="T265" s="19">
        <f t="shared" ca="1" si="197"/>
        <v>1.4292093980125637E-2</v>
      </c>
      <c r="U265" s="19">
        <f t="shared" ca="1" si="197"/>
        <v>9.1430273540045338E-3</v>
      </c>
      <c r="V265" s="19">
        <f t="shared" ca="1" si="197"/>
        <v>4.2164177887483462E-3</v>
      </c>
      <c r="W265" s="19">
        <f t="shared" ca="1" si="197"/>
        <v>1.0265894760298411E-4</v>
      </c>
      <c r="X265" s="19">
        <f t="shared" ca="1" si="197"/>
        <v>6.7343817966093369E-3</v>
      </c>
      <c r="Y265" s="19">
        <f t="shared" ca="1" si="197"/>
        <v>4.8787243641156136E-3</v>
      </c>
      <c r="Z265" s="19">
        <f t="shared" ca="1" si="197"/>
        <v>0.49726531521252554</v>
      </c>
      <c r="AA265" s="19">
        <f t="shared" ca="1" si="197"/>
        <v>0</v>
      </c>
      <c r="AB265" s="19">
        <f t="shared" ca="1" si="197"/>
        <v>0</v>
      </c>
      <c r="AC265" s="19">
        <f t="shared" ca="1" si="197"/>
        <v>0</v>
      </c>
      <c r="AD265" s="19">
        <f t="shared" ca="1" si="197"/>
        <v>0</v>
      </c>
      <c r="AE265" s="19">
        <f t="shared" ca="1" si="197"/>
        <v>0</v>
      </c>
      <c r="AF265" s="19">
        <f t="shared" ca="1" si="197"/>
        <v>0</v>
      </c>
      <c r="AG265" s="19">
        <f t="shared" ca="1" si="197"/>
        <v>0</v>
      </c>
      <c r="AH265" s="19">
        <f t="shared" ca="1" si="197"/>
        <v>0</v>
      </c>
      <c r="AI265" s="19">
        <f t="shared" ca="1" si="197"/>
        <v>0</v>
      </c>
      <c r="AJ265" s="19">
        <f t="shared" ca="1" si="197"/>
        <v>0</v>
      </c>
      <c r="AK265" s="19">
        <f t="shared" ca="1" si="197"/>
        <v>0</v>
      </c>
      <c r="AL265" s="19">
        <f t="shared" ca="1" si="197"/>
        <v>0</v>
      </c>
      <c r="AM265" s="19">
        <f t="shared" ca="1" si="197"/>
        <v>0</v>
      </c>
      <c r="AN265" s="19">
        <f t="shared" ca="1" si="197"/>
        <v>0</v>
      </c>
      <c r="AO265" s="19">
        <f t="shared" ca="1" si="197"/>
        <v>0</v>
      </c>
      <c r="AP265" s="19">
        <f t="shared" ca="1" si="197"/>
        <v>0</v>
      </c>
      <c r="AQ265" s="19">
        <f t="shared" ca="1" si="197"/>
        <v>0</v>
      </c>
      <c r="AR265" s="19">
        <f t="shared" ca="1" si="197"/>
        <v>0</v>
      </c>
      <c r="AS265" s="19">
        <f t="shared" ca="1" si="197"/>
        <v>0</v>
      </c>
      <c r="AT265" s="19">
        <f t="shared" ca="1" si="197"/>
        <v>0</v>
      </c>
      <c r="AU265" s="19">
        <f t="shared" ca="1" si="197"/>
        <v>0</v>
      </c>
      <c r="AV265" s="7"/>
    </row>
    <row r="266" spans="1:48" ht="12.75">
      <c r="A266" s="19" t="s">
        <v>4</v>
      </c>
      <c r="B266" s="19">
        <f t="shared" ref="B266:AU266" ca="1" si="198">B216/$AV216</f>
        <v>2.6411117943927879E-3</v>
      </c>
      <c r="C266" s="19">
        <f t="shared" ca="1" si="198"/>
        <v>8.3694784130111579E-3</v>
      </c>
      <c r="D266" s="19">
        <f t="shared" ca="1" si="198"/>
        <v>2.0807698774256016E-2</v>
      </c>
      <c r="E266" s="19">
        <f t="shared" ca="1" si="198"/>
        <v>5.2571570873612784E-2</v>
      </c>
      <c r="F266" s="19">
        <f t="shared" ca="1" si="198"/>
        <v>1.5574329975330101E-2</v>
      </c>
      <c r="G266" s="19">
        <f t="shared" ca="1" si="198"/>
        <v>4.019866652428649E-2</v>
      </c>
      <c r="H266" s="19">
        <f t="shared" ca="1" si="198"/>
        <v>1.9002988195112955E-2</v>
      </c>
      <c r="I266" s="19">
        <f t="shared" ca="1" si="198"/>
        <v>4.3351456972908098E-2</v>
      </c>
      <c r="J266" s="19">
        <f t="shared" ca="1" si="198"/>
        <v>5.6251135371265864E-3</v>
      </c>
      <c r="K266" s="19">
        <f t="shared" ca="1" si="198"/>
        <v>4.6938234628489109E-3</v>
      </c>
      <c r="L266" s="19">
        <f t="shared" ca="1" si="198"/>
        <v>7.2298296264205114E-2</v>
      </c>
      <c r="M266" s="19">
        <f t="shared" ca="1" si="198"/>
        <v>3.5008114905735748E-3</v>
      </c>
      <c r="N266" s="19">
        <f t="shared" ca="1" si="198"/>
        <v>1.8148663397947343E-3</v>
      </c>
      <c r="O266" s="19">
        <f t="shared" ca="1" si="198"/>
        <v>3.4408221349012329E-2</v>
      </c>
      <c r="P266" s="19">
        <f t="shared" ca="1" si="198"/>
        <v>5.6475623550240543E-2</v>
      </c>
      <c r="Q266" s="19">
        <f t="shared" ca="1" si="198"/>
        <v>1.0435440554613665E-2</v>
      </c>
      <c r="R266" s="19">
        <f t="shared" ca="1" si="198"/>
        <v>2.9784226198843029E-2</v>
      </c>
      <c r="S266" s="19">
        <f t="shared" ca="1" si="198"/>
        <v>2.4348488974171797E-2</v>
      </c>
      <c r="T266" s="19">
        <f t="shared" ca="1" si="198"/>
        <v>1.0967343165031011E-2</v>
      </c>
      <c r="U266" s="19">
        <f t="shared" ca="1" si="198"/>
        <v>2.8064388240959973E-2</v>
      </c>
      <c r="V266" s="19">
        <f t="shared" ca="1" si="198"/>
        <v>1.4380258338211008E-3</v>
      </c>
      <c r="W266" s="19">
        <f t="shared" ca="1" si="198"/>
        <v>5.2518355434294316E-5</v>
      </c>
      <c r="X266" s="19">
        <f t="shared" ca="1" si="198"/>
        <v>2.2967873402349841E-3</v>
      </c>
      <c r="Y266" s="19">
        <f t="shared" ca="1" si="198"/>
        <v>2.4958621357728337E-3</v>
      </c>
      <c r="Z266" s="19">
        <f t="shared" ca="1" si="198"/>
        <v>0.5087828616844049</v>
      </c>
      <c r="AA266" s="19">
        <f t="shared" ca="1" si="198"/>
        <v>0</v>
      </c>
      <c r="AB266" s="19">
        <f t="shared" ca="1" si="198"/>
        <v>0</v>
      </c>
      <c r="AC266" s="19">
        <f t="shared" ca="1" si="198"/>
        <v>0</v>
      </c>
      <c r="AD266" s="19">
        <f t="shared" ca="1" si="198"/>
        <v>0</v>
      </c>
      <c r="AE266" s="19">
        <f t="shared" ca="1" si="198"/>
        <v>0</v>
      </c>
      <c r="AF266" s="19">
        <f t="shared" ca="1" si="198"/>
        <v>0</v>
      </c>
      <c r="AG266" s="19">
        <f t="shared" ca="1" si="198"/>
        <v>0</v>
      </c>
      <c r="AH266" s="19">
        <f t="shared" ca="1" si="198"/>
        <v>0</v>
      </c>
      <c r="AI266" s="19">
        <f t="shared" ca="1" si="198"/>
        <v>0</v>
      </c>
      <c r="AJ266" s="19">
        <f t="shared" ca="1" si="198"/>
        <v>0</v>
      </c>
      <c r="AK266" s="19">
        <f t="shared" ca="1" si="198"/>
        <v>0</v>
      </c>
      <c r="AL266" s="19">
        <f t="shared" ca="1" si="198"/>
        <v>0</v>
      </c>
      <c r="AM266" s="19">
        <f t="shared" ca="1" si="198"/>
        <v>0</v>
      </c>
      <c r="AN266" s="19">
        <f t="shared" ca="1" si="198"/>
        <v>0</v>
      </c>
      <c r="AO266" s="19">
        <f t="shared" ca="1" si="198"/>
        <v>0</v>
      </c>
      <c r="AP266" s="19">
        <f t="shared" ca="1" si="198"/>
        <v>0</v>
      </c>
      <c r="AQ266" s="19">
        <f t="shared" ca="1" si="198"/>
        <v>0</v>
      </c>
      <c r="AR266" s="19">
        <f t="shared" ca="1" si="198"/>
        <v>0</v>
      </c>
      <c r="AS266" s="19">
        <f t="shared" ca="1" si="198"/>
        <v>0</v>
      </c>
      <c r="AT266" s="19">
        <f t="shared" ca="1" si="198"/>
        <v>0</v>
      </c>
      <c r="AU266" s="19">
        <f t="shared" ca="1" si="198"/>
        <v>0</v>
      </c>
      <c r="AV266" s="7"/>
    </row>
    <row r="267" spans="1:48" ht="12.75">
      <c r="A267" s="19" t="s">
        <v>5</v>
      </c>
      <c r="B267" s="19">
        <f t="shared" ref="B267:AU267" ca="1" si="199">B217/$AV217</f>
        <v>2.7309775965786835E-3</v>
      </c>
      <c r="C267" s="19">
        <f t="shared" ca="1" si="199"/>
        <v>8.5190334168587876E-3</v>
      </c>
      <c r="D267" s="19">
        <f t="shared" ca="1" si="199"/>
        <v>2.1515696272113125E-2</v>
      </c>
      <c r="E267" s="19">
        <f t="shared" ca="1" si="199"/>
        <v>1.712351272367282E-2</v>
      </c>
      <c r="F267" s="19">
        <f t="shared" ca="1" si="199"/>
        <v>2.875760390989935E-2</v>
      </c>
      <c r="G267" s="19">
        <f t="shared" ca="1" si="199"/>
        <v>7.3066036268585058E-2</v>
      </c>
      <c r="H267" s="19">
        <f t="shared" ca="1" si="199"/>
        <v>3.4386763367379433E-2</v>
      </c>
      <c r="I267" s="19">
        <f t="shared" ca="1" si="199"/>
        <v>7.8446414703446113E-2</v>
      </c>
      <c r="J267" s="19">
        <f t="shared" ca="1" si="199"/>
        <v>9.8153643850717107E-3</v>
      </c>
      <c r="K267" s="19">
        <f t="shared" ca="1" si="199"/>
        <v>8.9603710399307843E-3</v>
      </c>
      <c r="L267" s="19">
        <f t="shared" ca="1" si="199"/>
        <v>7.4758299814319917E-2</v>
      </c>
      <c r="M267" s="19">
        <f t="shared" ca="1" si="199"/>
        <v>5.8823849780654776E-3</v>
      </c>
      <c r="N267" s="19">
        <f t="shared" ca="1" si="199"/>
        <v>3.1667937576218587E-3</v>
      </c>
      <c r="O267" s="19">
        <f t="shared" ca="1" si="199"/>
        <v>6.4042176221085947E-2</v>
      </c>
      <c r="P267" s="19">
        <f t="shared" ca="1" si="199"/>
        <v>6.0643296871168956E-2</v>
      </c>
      <c r="Q267" s="19">
        <f t="shared" ca="1" si="199"/>
        <v>5.844861867335919E-3</v>
      </c>
      <c r="R267" s="19">
        <f t="shared" ca="1" si="199"/>
        <v>1.7767878893878319E-2</v>
      </c>
      <c r="S267" s="19">
        <f t="shared" ca="1" si="199"/>
        <v>4.2486127600808783E-2</v>
      </c>
      <c r="T267" s="19">
        <f t="shared" ca="1" si="199"/>
        <v>1.8428337217522524E-2</v>
      </c>
      <c r="U267" s="19">
        <f t="shared" ca="1" si="199"/>
        <v>1.4509650009981648E-2</v>
      </c>
      <c r="V267" s="19">
        <f t="shared" ca="1" si="199"/>
        <v>3.3456504088770827E-3</v>
      </c>
      <c r="W267" s="19">
        <f t="shared" ca="1" si="199"/>
        <v>8.1457997577790328E-5</v>
      </c>
      <c r="X267" s="19">
        <f t="shared" ca="1" si="199"/>
        <v>5.3436088025918234E-3</v>
      </c>
      <c r="Y267" s="19">
        <f t="shared" ca="1" si="199"/>
        <v>5.8067678470427502E-3</v>
      </c>
      <c r="Z267" s="19">
        <f t="shared" ca="1" si="199"/>
        <v>0.3945709340285854</v>
      </c>
      <c r="AA267" s="19">
        <f t="shared" ca="1" si="199"/>
        <v>0</v>
      </c>
      <c r="AB267" s="19">
        <f t="shared" ca="1" si="199"/>
        <v>0</v>
      </c>
      <c r="AC267" s="19">
        <f t="shared" ca="1" si="199"/>
        <v>0</v>
      </c>
      <c r="AD267" s="19">
        <f t="shared" ca="1" si="199"/>
        <v>0</v>
      </c>
      <c r="AE267" s="19">
        <f t="shared" ca="1" si="199"/>
        <v>0</v>
      </c>
      <c r="AF267" s="19">
        <f t="shared" ca="1" si="199"/>
        <v>0</v>
      </c>
      <c r="AG267" s="19">
        <f t="shared" ca="1" si="199"/>
        <v>0</v>
      </c>
      <c r="AH267" s="19">
        <f t="shared" ca="1" si="199"/>
        <v>0</v>
      </c>
      <c r="AI267" s="19">
        <f t="shared" ca="1" si="199"/>
        <v>0</v>
      </c>
      <c r="AJ267" s="19">
        <f t="shared" ca="1" si="199"/>
        <v>0</v>
      </c>
      <c r="AK267" s="19">
        <f t="shared" ca="1" si="199"/>
        <v>0</v>
      </c>
      <c r="AL267" s="19">
        <f t="shared" ca="1" si="199"/>
        <v>0</v>
      </c>
      <c r="AM267" s="19">
        <f t="shared" ca="1" si="199"/>
        <v>0</v>
      </c>
      <c r="AN267" s="19">
        <f t="shared" ca="1" si="199"/>
        <v>0</v>
      </c>
      <c r="AO267" s="19">
        <f t="shared" ca="1" si="199"/>
        <v>0</v>
      </c>
      <c r="AP267" s="19">
        <f t="shared" ca="1" si="199"/>
        <v>0</v>
      </c>
      <c r="AQ267" s="19">
        <f t="shared" ca="1" si="199"/>
        <v>0</v>
      </c>
      <c r="AR267" s="19">
        <f t="shared" ca="1" si="199"/>
        <v>0</v>
      </c>
      <c r="AS267" s="19">
        <f t="shared" ca="1" si="199"/>
        <v>0</v>
      </c>
      <c r="AT267" s="19">
        <f t="shared" ca="1" si="199"/>
        <v>0</v>
      </c>
      <c r="AU267" s="19">
        <f t="shared" ca="1" si="199"/>
        <v>0</v>
      </c>
      <c r="AV267" s="7"/>
    </row>
    <row r="268" spans="1:48" ht="12.75">
      <c r="A268" s="19" t="s">
        <v>6</v>
      </c>
      <c r="B268" s="19">
        <f t="shared" ref="B268:AU268" ca="1" si="200">B218/$AV218</f>
        <v>1.7514851239850185E-3</v>
      </c>
      <c r="C268" s="19">
        <f t="shared" ca="1" si="200"/>
        <v>5.5503205002622787E-3</v>
      </c>
      <c r="D268" s="19">
        <f t="shared" ca="1" si="200"/>
        <v>1.3798876270532712E-2</v>
      </c>
      <c r="E268" s="19">
        <f t="shared" ca="1" si="200"/>
        <v>1.9523543734150328E-2</v>
      </c>
      <c r="F268" s="19">
        <f t="shared" ca="1" si="200"/>
        <v>1.8443401188183613E-2</v>
      </c>
      <c r="G268" s="19">
        <f t="shared" ca="1" si="200"/>
        <v>8.3306969638222872E-2</v>
      </c>
      <c r="H268" s="19">
        <f t="shared" ca="1" si="200"/>
        <v>3.9381439671620583E-2</v>
      </c>
      <c r="I268" s="19">
        <f t="shared" ca="1" si="200"/>
        <v>8.9441461747080203E-2</v>
      </c>
      <c r="J268" s="19">
        <f t="shared" ca="1" si="200"/>
        <v>1.1191085551835666E-2</v>
      </c>
      <c r="K268" s="19">
        <f t="shared" ca="1" si="200"/>
        <v>1.0056627360327143E-2</v>
      </c>
      <c r="L268" s="19">
        <f t="shared" ca="1" si="200"/>
        <v>8.5236420789865791E-2</v>
      </c>
      <c r="M268" s="19">
        <f t="shared" ca="1" si="200"/>
        <v>6.9648160225173001E-3</v>
      </c>
      <c r="N268" s="19">
        <f t="shared" ca="1" si="200"/>
        <v>3.6106514721415961E-3</v>
      </c>
      <c r="O268" s="19">
        <f t="shared" ca="1" si="200"/>
        <v>7.3018325647282875E-2</v>
      </c>
      <c r="P268" s="19">
        <f t="shared" ca="1" si="200"/>
        <v>6.9143059473452423E-2</v>
      </c>
      <c r="Q268" s="19">
        <f t="shared" ca="1" si="200"/>
        <v>6.9203881988032043E-3</v>
      </c>
      <c r="R268" s="19">
        <f t="shared" ca="1" si="200"/>
        <v>1.9751768640551594E-2</v>
      </c>
      <c r="S268" s="19">
        <f t="shared" ca="1" si="200"/>
        <v>4.8440981923197748E-2</v>
      </c>
      <c r="T268" s="19">
        <f t="shared" ca="1" si="200"/>
        <v>2.1819377480316295E-2</v>
      </c>
      <c r="U268" s="19">
        <f t="shared" ca="1" si="200"/>
        <v>1.8611237366831134E-2</v>
      </c>
      <c r="V268" s="19">
        <f t="shared" ca="1" si="200"/>
        <v>3.8145766660708505E-3</v>
      </c>
      <c r="W268" s="19">
        <f t="shared" ca="1" si="200"/>
        <v>1.0448454148129577E-4</v>
      </c>
      <c r="X268" s="19">
        <f t="shared" ca="1" si="200"/>
        <v>6.0925688460734964E-3</v>
      </c>
      <c r="Y268" s="19">
        <f t="shared" ca="1" si="200"/>
        <v>6.6206442477814596E-3</v>
      </c>
      <c r="Z268" s="19">
        <f t="shared" ca="1" si="200"/>
        <v>0.33740548789743269</v>
      </c>
      <c r="AA268" s="19">
        <f t="shared" ca="1" si="200"/>
        <v>0</v>
      </c>
      <c r="AB268" s="19">
        <f t="shared" ca="1" si="200"/>
        <v>0</v>
      </c>
      <c r="AC268" s="19">
        <f t="shared" ca="1" si="200"/>
        <v>0</v>
      </c>
      <c r="AD268" s="19">
        <f t="shared" ca="1" si="200"/>
        <v>0</v>
      </c>
      <c r="AE268" s="19">
        <f t="shared" ca="1" si="200"/>
        <v>0</v>
      </c>
      <c r="AF268" s="19">
        <f t="shared" ca="1" si="200"/>
        <v>0</v>
      </c>
      <c r="AG268" s="19">
        <f t="shared" ca="1" si="200"/>
        <v>0</v>
      </c>
      <c r="AH268" s="19">
        <f t="shared" ca="1" si="200"/>
        <v>0</v>
      </c>
      <c r="AI268" s="19">
        <f t="shared" ca="1" si="200"/>
        <v>0</v>
      </c>
      <c r="AJ268" s="19">
        <f t="shared" ca="1" si="200"/>
        <v>0</v>
      </c>
      <c r="AK268" s="19">
        <f t="shared" ca="1" si="200"/>
        <v>0</v>
      </c>
      <c r="AL268" s="19">
        <f t="shared" ca="1" si="200"/>
        <v>0</v>
      </c>
      <c r="AM268" s="19">
        <f t="shared" ca="1" si="200"/>
        <v>0</v>
      </c>
      <c r="AN268" s="19">
        <f t="shared" ca="1" si="200"/>
        <v>0</v>
      </c>
      <c r="AO268" s="19">
        <f t="shared" ca="1" si="200"/>
        <v>0</v>
      </c>
      <c r="AP268" s="19">
        <f t="shared" ca="1" si="200"/>
        <v>0</v>
      </c>
      <c r="AQ268" s="19">
        <f t="shared" ca="1" si="200"/>
        <v>0</v>
      </c>
      <c r="AR268" s="19">
        <f t="shared" ca="1" si="200"/>
        <v>0</v>
      </c>
      <c r="AS268" s="19">
        <f t="shared" ca="1" si="200"/>
        <v>0</v>
      </c>
      <c r="AT268" s="19">
        <f t="shared" ca="1" si="200"/>
        <v>0</v>
      </c>
      <c r="AU268" s="19">
        <f t="shared" ca="1" si="200"/>
        <v>0</v>
      </c>
      <c r="AV268" s="7"/>
    </row>
    <row r="269" spans="1:48" ht="12.75">
      <c r="A269" s="19" t="s">
        <v>7</v>
      </c>
      <c r="B269" s="19">
        <f t="shared" ref="B269:AU269" ca="1" si="201">B219/$AV219</f>
        <v>1.5457719545305666E-3</v>
      </c>
      <c r="C269" s="19">
        <f t="shared" ca="1" si="201"/>
        <v>3.6738235671284871E-3</v>
      </c>
      <c r="D269" s="19">
        <f t="shared" ca="1" si="201"/>
        <v>9.2786197869868005E-3</v>
      </c>
      <c r="E269" s="19">
        <f t="shared" ca="1" si="201"/>
        <v>7.3844955780734542E-3</v>
      </c>
      <c r="F269" s="19">
        <f t="shared" ca="1" si="201"/>
        <v>1.215365061414973E-2</v>
      </c>
      <c r="G269" s="19">
        <f t="shared" ca="1" si="201"/>
        <v>5.5141880247906033E-2</v>
      </c>
      <c r="H269" s="19">
        <f t="shared" ca="1" si="201"/>
        <v>4.6341415552476971E-2</v>
      </c>
      <c r="I269" s="19">
        <f t="shared" ca="1" si="201"/>
        <v>0.10571852498984929</v>
      </c>
      <c r="J269" s="19">
        <f t="shared" ca="1" si="201"/>
        <v>1.3168912827091582E-2</v>
      </c>
      <c r="K269" s="19">
        <f t="shared" ca="1" si="201"/>
        <v>1.183395913017295E-2</v>
      </c>
      <c r="L269" s="19">
        <f t="shared" ca="1" si="201"/>
        <v>9.8733262350563539E-2</v>
      </c>
      <c r="M269" s="19">
        <f t="shared" ca="1" si="201"/>
        <v>8.1957245910086376E-3</v>
      </c>
      <c r="N269" s="19">
        <f t="shared" ca="1" si="201"/>
        <v>4.2487705294901651E-3</v>
      </c>
      <c r="O269" s="19">
        <f t="shared" ca="1" si="201"/>
        <v>8.4580481391931195E-2</v>
      </c>
      <c r="P269" s="19">
        <f t="shared" ca="1" si="201"/>
        <v>8.1362877496271899E-2</v>
      </c>
      <c r="Q269" s="19">
        <f t="shared" ca="1" si="201"/>
        <v>8.143444931910479E-3</v>
      </c>
      <c r="R269" s="19">
        <f t="shared" ca="1" si="201"/>
        <v>2.4136489954419634E-2</v>
      </c>
      <c r="S269" s="19">
        <f t="shared" ca="1" si="201"/>
        <v>5.7002072341469472E-2</v>
      </c>
      <c r="T269" s="19">
        <f t="shared" ca="1" si="201"/>
        <v>2.5675568169752635E-2</v>
      </c>
      <c r="U269" s="19">
        <f t="shared" ca="1" si="201"/>
        <v>2.1900445792580575E-2</v>
      </c>
      <c r="V269" s="19">
        <f t="shared" ca="1" si="201"/>
        <v>5.0498278986834269E-3</v>
      </c>
      <c r="W269" s="19">
        <f t="shared" ca="1" si="201"/>
        <v>1.2295034401913965E-4</v>
      </c>
      <c r="X269" s="19">
        <f t="shared" ca="1" si="201"/>
        <v>8.0654884740439473E-3</v>
      </c>
      <c r="Y269" s="19">
        <f t="shared" ca="1" si="201"/>
        <v>8.7645673311744065E-3</v>
      </c>
      <c r="Z269" s="19">
        <f t="shared" ca="1" si="201"/>
        <v>0.29777697415431492</v>
      </c>
      <c r="AA269" s="19">
        <f t="shared" ca="1" si="201"/>
        <v>0</v>
      </c>
      <c r="AB269" s="19">
        <f t="shared" ca="1" si="201"/>
        <v>0</v>
      </c>
      <c r="AC269" s="19">
        <f t="shared" ca="1" si="201"/>
        <v>0</v>
      </c>
      <c r="AD269" s="19">
        <f t="shared" ca="1" si="201"/>
        <v>0</v>
      </c>
      <c r="AE269" s="19">
        <f t="shared" ca="1" si="201"/>
        <v>0</v>
      </c>
      <c r="AF269" s="19">
        <f t="shared" ca="1" si="201"/>
        <v>0</v>
      </c>
      <c r="AG269" s="19">
        <f t="shared" ca="1" si="201"/>
        <v>0</v>
      </c>
      <c r="AH269" s="19">
        <f t="shared" ca="1" si="201"/>
        <v>0</v>
      </c>
      <c r="AI269" s="19">
        <f t="shared" ca="1" si="201"/>
        <v>0</v>
      </c>
      <c r="AJ269" s="19">
        <f t="shared" ca="1" si="201"/>
        <v>0</v>
      </c>
      <c r="AK269" s="19">
        <f t="shared" ca="1" si="201"/>
        <v>0</v>
      </c>
      <c r="AL269" s="19">
        <f t="shared" ca="1" si="201"/>
        <v>0</v>
      </c>
      <c r="AM269" s="19">
        <f t="shared" ca="1" si="201"/>
        <v>0</v>
      </c>
      <c r="AN269" s="19">
        <f t="shared" ca="1" si="201"/>
        <v>0</v>
      </c>
      <c r="AO269" s="19">
        <f t="shared" ca="1" si="201"/>
        <v>0</v>
      </c>
      <c r="AP269" s="19">
        <f t="shared" ca="1" si="201"/>
        <v>0</v>
      </c>
      <c r="AQ269" s="19">
        <f t="shared" ca="1" si="201"/>
        <v>0</v>
      </c>
      <c r="AR269" s="19">
        <f t="shared" ca="1" si="201"/>
        <v>0</v>
      </c>
      <c r="AS269" s="19">
        <f t="shared" ca="1" si="201"/>
        <v>0</v>
      </c>
      <c r="AT269" s="19">
        <f t="shared" ca="1" si="201"/>
        <v>0</v>
      </c>
      <c r="AU269" s="19">
        <f t="shared" ca="1" si="201"/>
        <v>0</v>
      </c>
      <c r="AV269" s="7"/>
    </row>
    <row r="270" spans="1:48" ht="12.75">
      <c r="A270" s="19" t="s">
        <v>8</v>
      </c>
      <c r="B270" s="19">
        <f t="shared" ref="B270:AU270" ca="1" si="202">B220/$AV220</f>
        <v>1.7910164777426999E-3</v>
      </c>
      <c r="C270" s="19">
        <f t="shared" ca="1" si="202"/>
        <v>2.3943904990259123E-3</v>
      </c>
      <c r="D270" s="19">
        <f t="shared" ca="1" si="202"/>
        <v>6.0472798042938885E-3</v>
      </c>
      <c r="E270" s="19">
        <f t="shared" ca="1" si="202"/>
        <v>4.8127967304804325E-3</v>
      </c>
      <c r="F270" s="19">
        <f t="shared" ca="1" si="202"/>
        <v>7.9210623556824726E-3</v>
      </c>
      <c r="G270" s="19">
        <f t="shared" ca="1" si="202"/>
        <v>3.577863401844146E-2</v>
      </c>
      <c r="H270" s="19">
        <f t="shared" ca="1" si="202"/>
        <v>3.0202714714737917E-2</v>
      </c>
      <c r="I270" s="19">
        <f t="shared" ca="1" si="202"/>
        <v>0.12249130261712826</v>
      </c>
      <c r="J270" s="19">
        <f t="shared" ca="1" si="202"/>
        <v>1.5019817518233346E-2</v>
      </c>
      <c r="K270" s="19">
        <f t="shared" ca="1" si="202"/>
        <v>1.377268842927578E-2</v>
      </c>
      <c r="L270" s="19">
        <f t="shared" ca="1" si="202"/>
        <v>0.11439779280046154</v>
      </c>
      <c r="M270" s="19">
        <f t="shared" ca="1" si="202"/>
        <v>9.4960176671048929E-3</v>
      </c>
      <c r="N270" s="19">
        <f t="shared" ca="1" si="202"/>
        <v>4.8459397421559197E-3</v>
      </c>
      <c r="O270" s="19">
        <f t="shared" ca="1" si="202"/>
        <v>9.7999601703449776E-2</v>
      </c>
      <c r="P270" s="19">
        <f t="shared" ca="1" si="202"/>
        <v>9.2798516384611465E-2</v>
      </c>
      <c r="Q270" s="19">
        <f t="shared" ca="1" si="202"/>
        <v>9.4354435761976659E-3</v>
      </c>
      <c r="R270" s="19">
        <f t="shared" ca="1" si="202"/>
        <v>2.7965865919960243E-2</v>
      </c>
      <c r="S270" s="19">
        <f t="shared" ca="1" si="202"/>
        <v>6.5013774179496539E-2</v>
      </c>
      <c r="T270" s="19">
        <f t="shared" ca="1" si="202"/>
        <v>2.9749126662993564E-2</v>
      </c>
      <c r="U270" s="19">
        <f t="shared" ca="1" si="202"/>
        <v>2.3789120685860539E-2</v>
      </c>
      <c r="V270" s="19">
        <f t="shared" ca="1" si="202"/>
        <v>5.8510085849328708E-3</v>
      </c>
      <c r="W270" s="19">
        <f t="shared" ca="1" si="202"/>
        <v>1.6026416630643788E-4</v>
      </c>
      <c r="X270" s="19">
        <f t="shared" ca="1" si="202"/>
        <v>9.3451189327881448E-3</v>
      </c>
      <c r="Y270" s="19">
        <f t="shared" ca="1" si="202"/>
        <v>1.0155110179357515E-2</v>
      </c>
      <c r="Z270" s="19">
        <f t="shared" ca="1" si="202"/>
        <v>0.25876559564928076</v>
      </c>
      <c r="AA270" s="19">
        <f t="shared" ca="1" si="202"/>
        <v>0</v>
      </c>
      <c r="AB270" s="19">
        <f t="shared" ca="1" si="202"/>
        <v>0</v>
      </c>
      <c r="AC270" s="19">
        <f t="shared" ca="1" si="202"/>
        <v>0</v>
      </c>
      <c r="AD270" s="19">
        <f t="shared" ca="1" si="202"/>
        <v>0</v>
      </c>
      <c r="AE270" s="19">
        <f t="shared" ca="1" si="202"/>
        <v>0</v>
      </c>
      <c r="AF270" s="19">
        <f t="shared" ca="1" si="202"/>
        <v>0</v>
      </c>
      <c r="AG270" s="19">
        <f t="shared" ca="1" si="202"/>
        <v>0</v>
      </c>
      <c r="AH270" s="19">
        <f t="shared" ca="1" si="202"/>
        <v>0</v>
      </c>
      <c r="AI270" s="19">
        <f t="shared" ca="1" si="202"/>
        <v>0</v>
      </c>
      <c r="AJ270" s="19">
        <f t="shared" ca="1" si="202"/>
        <v>0</v>
      </c>
      <c r="AK270" s="19">
        <f t="shared" ca="1" si="202"/>
        <v>0</v>
      </c>
      <c r="AL270" s="19">
        <f t="shared" ca="1" si="202"/>
        <v>0</v>
      </c>
      <c r="AM270" s="19">
        <f t="shared" ca="1" si="202"/>
        <v>0</v>
      </c>
      <c r="AN270" s="19">
        <f t="shared" ca="1" si="202"/>
        <v>0</v>
      </c>
      <c r="AO270" s="19">
        <f t="shared" ca="1" si="202"/>
        <v>0</v>
      </c>
      <c r="AP270" s="19">
        <f t="shared" ca="1" si="202"/>
        <v>0</v>
      </c>
      <c r="AQ270" s="19">
        <f t="shared" ca="1" si="202"/>
        <v>0</v>
      </c>
      <c r="AR270" s="19">
        <f t="shared" ca="1" si="202"/>
        <v>0</v>
      </c>
      <c r="AS270" s="19">
        <f t="shared" ca="1" si="202"/>
        <v>0</v>
      </c>
      <c r="AT270" s="19">
        <f t="shared" ca="1" si="202"/>
        <v>0</v>
      </c>
      <c r="AU270" s="19">
        <f t="shared" ca="1" si="202"/>
        <v>0</v>
      </c>
      <c r="AV270" s="7"/>
    </row>
    <row r="271" spans="1:48" ht="12.75">
      <c r="A271" s="9" t="s">
        <v>9</v>
      </c>
      <c r="B271" s="19">
        <f t="shared" ref="B271:AU271" ca="1" si="203">B221/$AV221</f>
        <v>1.6592917110047403E-3</v>
      </c>
      <c r="C271" s="19">
        <f t="shared" ca="1" si="203"/>
        <v>3.9436250442785627E-3</v>
      </c>
      <c r="D271" s="19">
        <f t="shared" ca="1" si="203"/>
        <v>5.6025175525117338E-3</v>
      </c>
      <c r="E271" s="19">
        <f t="shared" ca="1" si="203"/>
        <v>2.6422682135691764E-3</v>
      </c>
      <c r="F271" s="19">
        <f t="shared" ca="1" si="203"/>
        <v>4.1934217715296762E-3</v>
      </c>
      <c r="G271" s="19">
        <f t="shared" ca="1" si="203"/>
        <v>1.8941260163277407E-2</v>
      </c>
      <c r="H271" s="19">
        <f t="shared" ca="1" si="203"/>
        <v>1.5918296662496351E-2</v>
      </c>
      <c r="I271" s="19">
        <f t="shared" ca="1" si="203"/>
        <v>6.355012985754617E-2</v>
      </c>
      <c r="J271" s="19">
        <f t="shared" ca="1" si="203"/>
        <v>4.4175071864766484E-2</v>
      </c>
      <c r="K271" s="19">
        <f t="shared" ca="1" si="203"/>
        <v>1.2703031799427408E-2</v>
      </c>
      <c r="L271" s="19">
        <f t="shared" ca="1" si="203"/>
        <v>0.10598412226239347</v>
      </c>
      <c r="M271" s="19">
        <f t="shared" ca="1" si="203"/>
        <v>2.7492529379253266E-2</v>
      </c>
      <c r="N271" s="19">
        <f t="shared" ca="1" si="203"/>
        <v>7.9813920653316398E-3</v>
      </c>
      <c r="O271" s="19">
        <f t="shared" ca="1" si="203"/>
        <v>9.0791976963408488E-2</v>
      </c>
      <c r="P271" s="19">
        <f t="shared" ca="1" si="203"/>
        <v>8.733807585094755E-2</v>
      </c>
      <c r="Q271" s="19">
        <f t="shared" ca="1" si="203"/>
        <v>8.7414903828075784E-3</v>
      </c>
      <c r="R271" s="19">
        <f t="shared" ca="1" si="203"/>
        <v>2.5909046671946028E-2</v>
      </c>
      <c r="S271" s="19">
        <f t="shared" ca="1" si="203"/>
        <v>6.1188240522203466E-2</v>
      </c>
      <c r="T271" s="19">
        <f t="shared" ca="1" si="203"/>
        <v>2.7561153063063448E-2</v>
      </c>
      <c r="U271" s="19">
        <f t="shared" ca="1" si="203"/>
        <v>2.350878993788796E-2</v>
      </c>
      <c r="V271" s="19">
        <f t="shared" ca="1" si="203"/>
        <v>1.626204476616451E-2</v>
      </c>
      <c r="W271" s="19">
        <f t="shared" ca="1" si="203"/>
        <v>4.2893395744381314E-4</v>
      </c>
      <c r="X271" s="19">
        <f t="shared" ca="1" si="203"/>
        <v>1.4429681483697743E-2</v>
      </c>
      <c r="Y271" s="19">
        <f t="shared" ca="1" si="203"/>
        <v>9.4082273135671982E-3</v>
      </c>
      <c r="Z271" s="19">
        <f t="shared" ca="1" si="203"/>
        <v>0.31964538073947635</v>
      </c>
      <c r="AA271" s="19">
        <f t="shared" ca="1" si="203"/>
        <v>0</v>
      </c>
      <c r="AB271" s="19">
        <f t="shared" ca="1" si="203"/>
        <v>0</v>
      </c>
      <c r="AC271" s="19">
        <f t="shared" ca="1" si="203"/>
        <v>0</v>
      </c>
      <c r="AD271" s="19">
        <f t="shared" ca="1" si="203"/>
        <v>0</v>
      </c>
      <c r="AE271" s="19">
        <f t="shared" ca="1" si="203"/>
        <v>0</v>
      </c>
      <c r="AF271" s="19">
        <f t="shared" ca="1" si="203"/>
        <v>0</v>
      </c>
      <c r="AG271" s="19">
        <f t="shared" ca="1" si="203"/>
        <v>0</v>
      </c>
      <c r="AH271" s="19">
        <f t="shared" ca="1" si="203"/>
        <v>0</v>
      </c>
      <c r="AI271" s="19">
        <f t="shared" ca="1" si="203"/>
        <v>0</v>
      </c>
      <c r="AJ271" s="19">
        <f t="shared" ca="1" si="203"/>
        <v>0</v>
      </c>
      <c r="AK271" s="19">
        <f t="shared" ca="1" si="203"/>
        <v>0</v>
      </c>
      <c r="AL271" s="19">
        <f t="shared" ca="1" si="203"/>
        <v>0</v>
      </c>
      <c r="AM271" s="19">
        <f t="shared" ca="1" si="203"/>
        <v>0</v>
      </c>
      <c r="AN271" s="19">
        <f t="shared" ca="1" si="203"/>
        <v>0</v>
      </c>
      <c r="AO271" s="19">
        <f t="shared" ca="1" si="203"/>
        <v>0</v>
      </c>
      <c r="AP271" s="19">
        <f t="shared" ca="1" si="203"/>
        <v>0</v>
      </c>
      <c r="AQ271" s="19">
        <f t="shared" ca="1" si="203"/>
        <v>0</v>
      </c>
      <c r="AR271" s="19">
        <f t="shared" ca="1" si="203"/>
        <v>0</v>
      </c>
      <c r="AS271" s="19">
        <f t="shared" ca="1" si="203"/>
        <v>0</v>
      </c>
      <c r="AT271" s="19">
        <f t="shared" ca="1" si="203"/>
        <v>0</v>
      </c>
      <c r="AU271" s="19">
        <f t="shared" ca="1" si="203"/>
        <v>0</v>
      </c>
      <c r="AV271" s="7"/>
    </row>
    <row r="272" spans="1:48" ht="12.75">
      <c r="A272" s="19" t="s">
        <v>10</v>
      </c>
      <c r="B272" s="19">
        <f t="shared" ref="B272:AU272" ca="1" si="204">B222/$AV222</f>
        <v>1.5962864426042652E-3</v>
      </c>
      <c r="C272" s="19">
        <f t="shared" ca="1" si="204"/>
        <v>2.1340580276027026E-3</v>
      </c>
      <c r="D272" s="19">
        <f t="shared" ca="1" si="204"/>
        <v>4.0423375019957661E-3</v>
      </c>
      <c r="E272" s="19">
        <f t="shared" ca="1" si="204"/>
        <v>3.097987138574336E-3</v>
      </c>
      <c r="F272" s="19">
        <f t="shared" ca="1" si="204"/>
        <v>5.3789234507865755E-3</v>
      </c>
      <c r="G272" s="19">
        <f t="shared" ca="1" si="204"/>
        <v>2.3916425028032099E-2</v>
      </c>
      <c r="H272" s="19">
        <f t="shared" ca="1" si="204"/>
        <v>2.0099441400455036E-2</v>
      </c>
      <c r="I272" s="19">
        <f t="shared" ca="1" si="204"/>
        <v>8.1879986086627957E-2</v>
      </c>
      <c r="J272" s="19">
        <f t="shared" ca="1" si="204"/>
        <v>1.784903070235952E-2</v>
      </c>
      <c r="K272" s="19">
        <f t="shared" ca="1" si="204"/>
        <v>1.6366985706034717E-2</v>
      </c>
      <c r="L272" s="19">
        <f t="shared" ca="1" si="204"/>
        <v>0.13655327653461588</v>
      </c>
      <c r="M272" s="19">
        <f t="shared" ca="1" si="204"/>
        <v>1.1108414321951582E-2</v>
      </c>
      <c r="N272" s="19">
        <f t="shared" ca="1" si="204"/>
        <v>5.7587468778847635E-3</v>
      </c>
      <c r="O272" s="19">
        <f t="shared" ca="1" si="204"/>
        <v>0.11697923870817373</v>
      </c>
      <c r="P272" s="19">
        <f t="shared" ca="1" si="204"/>
        <v>0.11027854140515327</v>
      </c>
      <c r="Q272" s="19">
        <f t="shared" ca="1" si="204"/>
        <v>1.1037554923563567E-2</v>
      </c>
      <c r="R272" s="19">
        <f t="shared" ca="1" si="204"/>
        <v>3.3233666042711843E-2</v>
      </c>
      <c r="S272" s="19">
        <f t="shared" ca="1" si="204"/>
        <v>7.7260116509231327E-2</v>
      </c>
      <c r="T272" s="19">
        <f t="shared" ca="1" si="204"/>
        <v>3.4800443330419838E-2</v>
      </c>
      <c r="U272" s="19">
        <f t="shared" ca="1" si="204"/>
        <v>2.7563412562362083E-2</v>
      </c>
      <c r="V272" s="19">
        <f t="shared" ca="1" si="204"/>
        <v>6.5185648734657356E-3</v>
      </c>
      <c r="W272" s="19">
        <f t="shared" ca="1" si="204"/>
        <v>1.9045238208913504E-4</v>
      </c>
      <c r="X272" s="19">
        <f t="shared" ca="1" si="204"/>
        <v>1.041132706085942E-2</v>
      </c>
      <c r="Y272" s="19">
        <f t="shared" ca="1" si="204"/>
        <v>1.1313732246402726E-2</v>
      </c>
      <c r="Z272" s="19">
        <f t="shared" ca="1" si="204"/>
        <v>0.23063105073604218</v>
      </c>
      <c r="AA272" s="19">
        <f t="shared" ca="1" si="204"/>
        <v>0</v>
      </c>
      <c r="AB272" s="19">
        <f t="shared" ca="1" si="204"/>
        <v>0</v>
      </c>
      <c r="AC272" s="19">
        <f t="shared" ca="1" si="204"/>
        <v>0</v>
      </c>
      <c r="AD272" s="19">
        <f t="shared" ca="1" si="204"/>
        <v>0</v>
      </c>
      <c r="AE272" s="19">
        <f t="shared" ca="1" si="204"/>
        <v>0</v>
      </c>
      <c r="AF272" s="19">
        <f t="shared" ca="1" si="204"/>
        <v>0</v>
      </c>
      <c r="AG272" s="19">
        <f t="shared" ca="1" si="204"/>
        <v>0</v>
      </c>
      <c r="AH272" s="19">
        <f t="shared" ca="1" si="204"/>
        <v>0</v>
      </c>
      <c r="AI272" s="19">
        <f t="shared" ca="1" si="204"/>
        <v>0</v>
      </c>
      <c r="AJ272" s="19">
        <f t="shared" ca="1" si="204"/>
        <v>0</v>
      </c>
      <c r="AK272" s="19">
        <f t="shared" ca="1" si="204"/>
        <v>0</v>
      </c>
      <c r="AL272" s="19">
        <f t="shared" ca="1" si="204"/>
        <v>0</v>
      </c>
      <c r="AM272" s="19">
        <f t="shared" ca="1" si="204"/>
        <v>0</v>
      </c>
      <c r="AN272" s="19">
        <f t="shared" ca="1" si="204"/>
        <v>0</v>
      </c>
      <c r="AO272" s="19">
        <f t="shared" ca="1" si="204"/>
        <v>0</v>
      </c>
      <c r="AP272" s="19">
        <f t="shared" ca="1" si="204"/>
        <v>0</v>
      </c>
      <c r="AQ272" s="19">
        <f t="shared" ca="1" si="204"/>
        <v>0</v>
      </c>
      <c r="AR272" s="19">
        <f t="shared" ca="1" si="204"/>
        <v>0</v>
      </c>
      <c r="AS272" s="19">
        <f t="shared" ca="1" si="204"/>
        <v>0</v>
      </c>
      <c r="AT272" s="19">
        <f t="shared" ca="1" si="204"/>
        <v>0</v>
      </c>
      <c r="AU272" s="19">
        <f t="shared" ca="1" si="204"/>
        <v>0</v>
      </c>
      <c r="AV272" s="7"/>
    </row>
    <row r="273" spans="1:48" ht="12.75">
      <c r="A273" s="19" t="s">
        <v>11</v>
      </c>
      <c r="B273" s="19">
        <f t="shared" ref="B273:AU273" ca="1" si="205">B223/$AV223</f>
        <v>1.199254619583917E-3</v>
      </c>
      <c r="C273" s="19">
        <f t="shared" ca="1" si="205"/>
        <v>1.5438901021138018E-3</v>
      </c>
      <c r="D273" s="19">
        <f t="shared" ca="1" si="205"/>
        <v>2.9244400939488265E-3</v>
      </c>
      <c r="E273" s="19">
        <f t="shared" ca="1" si="205"/>
        <v>4.2968290419612863E-3</v>
      </c>
      <c r="F273" s="19">
        <f t="shared" ca="1" si="205"/>
        <v>4.0410659544411441E-3</v>
      </c>
      <c r="G273" s="19">
        <f t="shared" ca="1" si="205"/>
        <v>1.8253084414189831E-2</v>
      </c>
      <c r="H273" s="19">
        <f t="shared" ca="1" si="205"/>
        <v>1.5100264781568173E-2</v>
      </c>
      <c r="I273" s="19">
        <f t="shared" ca="1" si="205"/>
        <v>6.1241220215719983E-2</v>
      </c>
      <c r="J273" s="19">
        <f t="shared" ca="1" si="205"/>
        <v>1.3409581108749949E-2</v>
      </c>
      <c r="K273" s="19">
        <f t="shared" ca="1" si="205"/>
        <v>1.2296153555375455E-2</v>
      </c>
      <c r="L273" s="19">
        <f t="shared" ca="1" si="205"/>
        <v>0.1823812439034444</v>
      </c>
      <c r="M273" s="19">
        <f t="shared" ca="1" si="205"/>
        <v>8.4779737811450581E-3</v>
      </c>
      <c r="N273" s="19">
        <f t="shared" ca="1" si="205"/>
        <v>4.3264188757066802E-3</v>
      </c>
      <c r="O273" s="19">
        <f t="shared" ca="1" si="205"/>
        <v>8.7493313821709454E-2</v>
      </c>
      <c r="P273" s="19">
        <f t="shared" ca="1" si="205"/>
        <v>0.14794611361200424</v>
      </c>
      <c r="Q273" s="19">
        <f t="shared" ca="1" si="205"/>
        <v>1.4741813947626589E-2</v>
      </c>
      <c r="R273" s="19">
        <f t="shared" ca="1" si="205"/>
        <v>4.3693504067612923E-2</v>
      </c>
      <c r="S273" s="19">
        <f t="shared" ca="1" si="205"/>
        <v>5.8043812915009062E-2</v>
      </c>
      <c r="T273" s="19">
        <f t="shared" ca="1" si="205"/>
        <v>2.6559798507379592E-2</v>
      </c>
      <c r="U273" s="19">
        <f t="shared" ca="1" si="205"/>
        <v>3.8229749284246786E-2</v>
      </c>
      <c r="V273" s="19">
        <f t="shared" ca="1" si="205"/>
        <v>5.2237368458307428E-3</v>
      </c>
      <c r="W273" s="19">
        <f t="shared" ca="1" si="205"/>
        <v>1.4308265292194754E-4</v>
      </c>
      <c r="X273" s="19">
        <f t="shared" ca="1" si="205"/>
        <v>8.3432525160849636E-3</v>
      </c>
      <c r="Y273" s="19">
        <f t="shared" ca="1" si="205"/>
        <v>9.0664066626026524E-3</v>
      </c>
      <c r="Z273" s="19">
        <f t="shared" ca="1" si="205"/>
        <v>0.23102399471902257</v>
      </c>
      <c r="AA273" s="19">
        <f t="shared" ca="1" si="205"/>
        <v>0</v>
      </c>
      <c r="AB273" s="19">
        <f t="shared" ca="1" si="205"/>
        <v>0</v>
      </c>
      <c r="AC273" s="19">
        <f t="shared" ca="1" si="205"/>
        <v>0</v>
      </c>
      <c r="AD273" s="19">
        <f t="shared" ca="1" si="205"/>
        <v>0</v>
      </c>
      <c r="AE273" s="19">
        <f t="shared" ca="1" si="205"/>
        <v>0</v>
      </c>
      <c r="AF273" s="19">
        <f t="shared" ca="1" si="205"/>
        <v>0</v>
      </c>
      <c r="AG273" s="19">
        <f t="shared" ca="1" si="205"/>
        <v>0</v>
      </c>
      <c r="AH273" s="19">
        <f t="shared" ca="1" si="205"/>
        <v>0</v>
      </c>
      <c r="AI273" s="19">
        <f t="shared" ca="1" si="205"/>
        <v>0</v>
      </c>
      <c r="AJ273" s="19">
        <f t="shared" ca="1" si="205"/>
        <v>0</v>
      </c>
      <c r="AK273" s="19">
        <f t="shared" ca="1" si="205"/>
        <v>0</v>
      </c>
      <c r="AL273" s="19">
        <f t="shared" ca="1" si="205"/>
        <v>0</v>
      </c>
      <c r="AM273" s="19">
        <f t="shared" ca="1" si="205"/>
        <v>0</v>
      </c>
      <c r="AN273" s="19">
        <f t="shared" ca="1" si="205"/>
        <v>0</v>
      </c>
      <c r="AO273" s="19">
        <f t="shared" ca="1" si="205"/>
        <v>0</v>
      </c>
      <c r="AP273" s="19">
        <f t="shared" ca="1" si="205"/>
        <v>0</v>
      </c>
      <c r="AQ273" s="19">
        <f t="shared" ca="1" si="205"/>
        <v>0</v>
      </c>
      <c r="AR273" s="19">
        <f t="shared" ca="1" si="205"/>
        <v>0</v>
      </c>
      <c r="AS273" s="19">
        <f t="shared" ca="1" si="205"/>
        <v>0</v>
      </c>
      <c r="AT273" s="19">
        <f t="shared" ca="1" si="205"/>
        <v>0</v>
      </c>
      <c r="AU273" s="19">
        <f t="shared" ca="1" si="205"/>
        <v>0</v>
      </c>
      <c r="AV273" s="7"/>
    </row>
    <row r="274" spans="1:48" ht="12.75">
      <c r="A274" s="19" t="s">
        <v>12</v>
      </c>
      <c r="B274" s="19">
        <f t="shared" ref="B274:AU274" ca="1" si="206">B224/$AV224</f>
        <v>2.0678130594970773E-3</v>
      </c>
      <c r="C274" s="19">
        <f t="shared" ca="1" si="206"/>
        <v>2.7644368463106885E-3</v>
      </c>
      <c r="D274" s="19">
        <f t="shared" ca="1" si="206"/>
        <v>3.7818462313380491E-3</v>
      </c>
      <c r="E274" s="19">
        <f t="shared" ca="1" si="206"/>
        <v>1.8522003297507701E-3</v>
      </c>
      <c r="F274" s="19">
        <f t="shared" ca="1" si="206"/>
        <v>2.8306696363602723E-3</v>
      </c>
      <c r="G274" s="19">
        <f t="shared" ca="1" si="206"/>
        <v>1.3277610554504387E-2</v>
      </c>
      <c r="H274" s="19">
        <f t="shared" ca="1" si="206"/>
        <v>1.1158547105829015E-2</v>
      </c>
      <c r="I274" s="19">
        <f t="shared" ca="1" si="206"/>
        <v>4.5255036946748942E-2</v>
      </c>
      <c r="J274" s="19">
        <f t="shared" ca="1" si="206"/>
        <v>3.0966229035530247E-2</v>
      </c>
      <c r="K274" s="19">
        <f t="shared" ca="1" si="206"/>
        <v>8.90468256284686E-3</v>
      </c>
      <c r="L274" s="19">
        <f t="shared" ca="1" si="206"/>
        <v>7.5472943635281037E-2</v>
      </c>
      <c r="M274" s="19">
        <f t="shared" ca="1" si="206"/>
        <v>3.426125190163417E-2</v>
      </c>
      <c r="N274" s="19">
        <f t="shared" ca="1" si="206"/>
        <v>9.9908324296092334E-3</v>
      </c>
      <c r="O274" s="19">
        <f t="shared" ca="1" si="206"/>
        <v>0.11314516574593891</v>
      </c>
      <c r="P274" s="19">
        <f t="shared" ca="1" si="206"/>
        <v>0.10714026725421358</v>
      </c>
      <c r="Q274" s="19">
        <f t="shared" ca="1" si="206"/>
        <v>1.0893664961474623E-2</v>
      </c>
      <c r="R274" s="19">
        <f t="shared" ca="1" si="206"/>
        <v>3.2287912192924963E-2</v>
      </c>
      <c r="S274" s="19">
        <f t="shared" ca="1" si="206"/>
        <v>7.5061470939113362E-2</v>
      </c>
      <c r="T274" s="19">
        <f t="shared" ca="1" si="206"/>
        <v>3.4346770890629534E-2</v>
      </c>
      <c r="U274" s="19">
        <f t="shared" ca="1" si="206"/>
        <v>3.5705361481221304E-2</v>
      </c>
      <c r="V274" s="19">
        <f t="shared" ca="1" si="206"/>
        <v>2.0265796736391343E-2</v>
      </c>
      <c r="W274" s="19">
        <f t="shared" ca="1" si="206"/>
        <v>5.5509763339900333E-4</v>
      </c>
      <c r="X274" s="19">
        <f t="shared" ca="1" si="206"/>
        <v>1.7532743958172475E-2</v>
      </c>
      <c r="Y274" s="19">
        <f t="shared" ca="1" si="206"/>
        <v>1.1724554023072428E-2</v>
      </c>
      <c r="Z274" s="19">
        <f t="shared" ca="1" si="206"/>
        <v>0.29875709390820759</v>
      </c>
      <c r="AA274" s="19">
        <f t="shared" ca="1" si="206"/>
        <v>0</v>
      </c>
      <c r="AB274" s="19">
        <f t="shared" ca="1" si="206"/>
        <v>0</v>
      </c>
      <c r="AC274" s="19">
        <f t="shared" ca="1" si="206"/>
        <v>0</v>
      </c>
      <c r="AD274" s="19">
        <f t="shared" ca="1" si="206"/>
        <v>0</v>
      </c>
      <c r="AE274" s="19">
        <f t="shared" ca="1" si="206"/>
        <v>0</v>
      </c>
      <c r="AF274" s="19">
        <f t="shared" ca="1" si="206"/>
        <v>0</v>
      </c>
      <c r="AG274" s="19">
        <f t="shared" ca="1" si="206"/>
        <v>0</v>
      </c>
      <c r="AH274" s="19">
        <f t="shared" ca="1" si="206"/>
        <v>0</v>
      </c>
      <c r="AI274" s="19">
        <f t="shared" ca="1" si="206"/>
        <v>0</v>
      </c>
      <c r="AJ274" s="19">
        <f t="shared" ca="1" si="206"/>
        <v>0</v>
      </c>
      <c r="AK274" s="19">
        <f t="shared" ca="1" si="206"/>
        <v>0</v>
      </c>
      <c r="AL274" s="19">
        <f t="shared" ca="1" si="206"/>
        <v>0</v>
      </c>
      <c r="AM274" s="19">
        <f t="shared" ca="1" si="206"/>
        <v>0</v>
      </c>
      <c r="AN274" s="19">
        <f t="shared" ca="1" si="206"/>
        <v>0</v>
      </c>
      <c r="AO274" s="19">
        <f t="shared" ca="1" si="206"/>
        <v>0</v>
      </c>
      <c r="AP274" s="19">
        <f t="shared" ca="1" si="206"/>
        <v>0</v>
      </c>
      <c r="AQ274" s="19">
        <f t="shared" ca="1" si="206"/>
        <v>0</v>
      </c>
      <c r="AR274" s="19">
        <f t="shared" ca="1" si="206"/>
        <v>0</v>
      </c>
      <c r="AS274" s="19">
        <f t="shared" ca="1" si="206"/>
        <v>0</v>
      </c>
      <c r="AT274" s="19">
        <f t="shared" ca="1" si="206"/>
        <v>0</v>
      </c>
      <c r="AU274" s="19">
        <f t="shared" ca="1" si="206"/>
        <v>0</v>
      </c>
      <c r="AV274" s="7"/>
    </row>
    <row r="275" spans="1:48" ht="12.75">
      <c r="A275" s="19" t="s">
        <v>13</v>
      </c>
      <c r="B275" s="19">
        <f t="shared" ref="B275:AU275" ca="1" si="207">B225/$AV225</f>
        <v>1.3144589174892028E-3</v>
      </c>
      <c r="C275" s="19">
        <f t="shared" ca="1" si="207"/>
        <v>1.6922012049875603E-3</v>
      </c>
      <c r="D275" s="19">
        <f t="shared" ca="1" si="207"/>
        <v>4.4382064398005017E-3</v>
      </c>
      <c r="E275" s="19">
        <f t="shared" ca="1" si="207"/>
        <v>2.0931539600238182E-3</v>
      </c>
      <c r="F275" s="19">
        <f t="shared" ca="1" si="207"/>
        <v>3.3219479165859617E-3</v>
      </c>
      <c r="G275" s="19">
        <f t="shared" ca="1" si="207"/>
        <v>1.5004901287084083E-2</v>
      </c>
      <c r="H275" s="19">
        <f t="shared" ca="1" si="207"/>
        <v>1.2610167856854416E-2</v>
      </c>
      <c r="I275" s="19">
        <f t="shared" ca="1" si="207"/>
        <v>5.0343188207856819E-2</v>
      </c>
      <c r="J275" s="19">
        <f t="shared" ca="1" si="207"/>
        <v>1.959699875834164E-2</v>
      </c>
      <c r="K275" s="19">
        <f t="shared" ca="1" si="207"/>
        <v>1.0063096993231812E-2</v>
      </c>
      <c r="L275" s="19">
        <f t="shared" ca="1" si="207"/>
        <v>8.3958579251693158E-2</v>
      </c>
      <c r="M275" s="19">
        <f t="shared" ca="1" si="207"/>
        <v>2.1779051969717283E-2</v>
      </c>
      <c r="N275" s="19">
        <f t="shared" ca="1" si="207"/>
        <v>1.1290544617700659E-2</v>
      </c>
      <c r="O275" s="19">
        <f t="shared" ca="1" si="207"/>
        <v>0.12843509734188457</v>
      </c>
      <c r="P275" s="19">
        <f t="shared" ca="1" si="207"/>
        <v>0.12107819606713038</v>
      </c>
      <c r="Q275" s="19">
        <f t="shared" ca="1" si="207"/>
        <v>1.2118470394227577E-2</v>
      </c>
      <c r="R275" s="19">
        <f t="shared" ca="1" si="207"/>
        <v>3.6488262193871968E-2</v>
      </c>
      <c r="S275" s="19">
        <f t="shared" ca="1" si="207"/>
        <v>8.4826253736041135E-2</v>
      </c>
      <c r="T275" s="19">
        <f t="shared" ca="1" si="207"/>
        <v>3.8208475076790725E-2</v>
      </c>
      <c r="U275" s="19">
        <f t="shared" ca="1" si="207"/>
        <v>4.1902223297242289E-2</v>
      </c>
      <c r="V275" s="19">
        <f t="shared" ca="1" si="207"/>
        <v>1.2882478480260721E-2</v>
      </c>
      <c r="W275" s="19">
        <f t="shared" ca="1" si="207"/>
        <v>3.3979321516320384E-4</v>
      </c>
      <c r="X275" s="19">
        <f t="shared" ca="1" si="207"/>
        <v>2.0575648078373397E-2</v>
      </c>
      <c r="Y275" s="19">
        <f t="shared" ca="1" si="207"/>
        <v>1.2421693955384077E-2</v>
      </c>
      <c r="Z275" s="19">
        <f t="shared" ca="1" si="207"/>
        <v>0.25321691078226316</v>
      </c>
      <c r="AA275" s="19">
        <f t="shared" ca="1" si="207"/>
        <v>0</v>
      </c>
      <c r="AB275" s="19">
        <f t="shared" ca="1" si="207"/>
        <v>0</v>
      </c>
      <c r="AC275" s="19">
        <f t="shared" ca="1" si="207"/>
        <v>0</v>
      </c>
      <c r="AD275" s="19">
        <f t="shared" ca="1" si="207"/>
        <v>0</v>
      </c>
      <c r="AE275" s="19">
        <f t="shared" ca="1" si="207"/>
        <v>0</v>
      </c>
      <c r="AF275" s="19">
        <f t="shared" ca="1" si="207"/>
        <v>0</v>
      </c>
      <c r="AG275" s="19">
        <f t="shared" ca="1" si="207"/>
        <v>0</v>
      </c>
      <c r="AH275" s="19">
        <f t="shared" ca="1" si="207"/>
        <v>0</v>
      </c>
      <c r="AI275" s="19">
        <f t="shared" ca="1" si="207"/>
        <v>0</v>
      </c>
      <c r="AJ275" s="19">
        <f t="shared" ca="1" si="207"/>
        <v>0</v>
      </c>
      <c r="AK275" s="19">
        <f t="shared" ca="1" si="207"/>
        <v>0</v>
      </c>
      <c r="AL275" s="19">
        <f t="shared" ca="1" si="207"/>
        <v>0</v>
      </c>
      <c r="AM275" s="19">
        <f t="shared" ca="1" si="207"/>
        <v>0</v>
      </c>
      <c r="AN275" s="19">
        <f t="shared" ca="1" si="207"/>
        <v>0</v>
      </c>
      <c r="AO275" s="19">
        <f t="shared" ca="1" si="207"/>
        <v>0</v>
      </c>
      <c r="AP275" s="19">
        <f t="shared" ca="1" si="207"/>
        <v>0</v>
      </c>
      <c r="AQ275" s="19">
        <f t="shared" ca="1" si="207"/>
        <v>0</v>
      </c>
      <c r="AR275" s="19">
        <f t="shared" ca="1" si="207"/>
        <v>0</v>
      </c>
      <c r="AS275" s="19">
        <f t="shared" ca="1" si="207"/>
        <v>0</v>
      </c>
      <c r="AT275" s="19">
        <f t="shared" ca="1" si="207"/>
        <v>0</v>
      </c>
      <c r="AU275" s="19">
        <f t="shared" ca="1" si="207"/>
        <v>0</v>
      </c>
      <c r="AV275" s="7"/>
    </row>
    <row r="276" spans="1:48" ht="12.75">
      <c r="A276" s="19" t="s">
        <v>14</v>
      </c>
      <c r="B276" s="19">
        <f t="shared" ref="B276:AU276" ca="1" si="208">B226/$AV226</f>
        <v>8.2654071538056898E-4</v>
      </c>
      <c r="C276" s="19">
        <f t="shared" ca="1" si="208"/>
        <v>1.0913514227763104E-3</v>
      </c>
      <c r="D276" s="19">
        <f t="shared" ca="1" si="208"/>
        <v>2.6874124064148238E-3</v>
      </c>
      <c r="E276" s="19">
        <f t="shared" ca="1" si="208"/>
        <v>2.1936490983738041E-3</v>
      </c>
      <c r="F276" s="19">
        <f t="shared" ca="1" si="208"/>
        <v>3.7135350467861991E-3</v>
      </c>
      <c r="G276" s="19">
        <f t="shared" ca="1" si="208"/>
        <v>1.6773660575756411E-2</v>
      </c>
      <c r="H276" s="19">
        <f t="shared" ca="1" si="208"/>
        <v>1.3876378934245743E-2</v>
      </c>
      <c r="I276" s="19">
        <f t="shared" ca="1" si="208"/>
        <v>5.6277581247861287E-2</v>
      </c>
      <c r="J276" s="19">
        <f t="shared" ca="1" si="208"/>
        <v>1.2322726224088984E-2</v>
      </c>
      <c r="K276" s="19">
        <f t="shared" ca="1" si="208"/>
        <v>1.1299542666055372E-2</v>
      </c>
      <c r="L276" s="19">
        <f t="shared" ca="1" si="208"/>
        <v>9.3855513198402407E-2</v>
      </c>
      <c r="M276" s="19">
        <f t="shared" ca="1" si="208"/>
        <v>1.3633950288036959E-2</v>
      </c>
      <c r="N276" s="19">
        <f t="shared" ca="1" si="208"/>
        <v>7.0995713149986624E-3</v>
      </c>
      <c r="O276" s="19">
        <f t="shared" ca="1" si="208"/>
        <v>0.14357486847856885</v>
      </c>
      <c r="P276" s="19">
        <f t="shared" ca="1" si="208"/>
        <v>0.13595498913602111</v>
      </c>
      <c r="Q276" s="19">
        <f t="shared" ca="1" si="208"/>
        <v>1.3546980763218888E-2</v>
      </c>
      <c r="R276" s="19">
        <f t="shared" ca="1" si="208"/>
        <v>4.0152118401743625E-2</v>
      </c>
      <c r="S276" s="19">
        <f t="shared" ca="1" si="208"/>
        <v>9.5248796065137545E-2</v>
      </c>
      <c r="T276" s="19">
        <f t="shared" ca="1" si="208"/>
        <v>4.2712443073984523E-2</v>
      </c>
      <c r="U276" s="19">
        <f t="shared" ca="1" si="208"/>
        <v>4.6841605786670321E-2</v>
      </c>
      <c r="V276" s="19">
        <f t="shared" ca="1" si="208"/>
        <v>7.8005683067732291E-3</v>
      </c>
      <c r="W276" s="19">
        <f t="shared" ca="1" si="208"/>
        <v>2.1914285826361032E-4</v>
      </c>
      <c r="X276" s="19">
        <f t="shared" ca="1" si="208"/>
        <v>1.245891840901649E-2</v>
      </c>
      <c r="Y276" s="19">
        <f t="shared" ca="1" si="208"/>
        <v>1.3538799245804778E-2</v>
      </c>
      <c r="Z276" s="19">
        <f t="shared" ca="1" si="208"/>
        <v>0.21229935633561933</v>
      </c>
      <c r="AA276" s="19">
        <f t="shared" ca="1" si="208"/>
        <v>0</v>
      </c>
      <c r="AB276" s="19">
        <f t="shared" ca="1" si="208"/>
        <v>0</v>
      </c>
      <c r="AC276" s="19">
        <f t="shared" ca="1" si="208"/>
        <v>0</v>
      </c>
      <c r="AD276" s="19">
        <f t="shared" ca="1" si="208"/>
        <v>0</v>
      </c>
      <c r="AE276" s="19">
        <f t="shared" ca="1" si="208"/>
        <v>0</v>
      </c>
      <c r="AF276" s="19">
        <f t="shared" ca="1" si="208"/>
        <v>0</v>
      </c>
      <c r="AG276" s="19">
        <f t="shared" ca="1" si="208"/>
        <v>0</v>
      </c>
      <c r="AH276" s="19">
        <f t="shared" ca="1" si="208"/>
        <v>0</v>
      </c>
      <c r="AI276" s="19">
        <f t="shared" ca="1" si="208"/>
        <v>0</v>
      </c>
      <c r="AJ276" s="19">
        <f t="shared" ca="1" si="208"/>
        <v>0</v>
      </c>
      <c r="AK276" s="19">
        <f t="shared" ca="1" si="208"/>
        <v>0</v>
      </c>
      <c r="AL276" s="19">
        <f t="shared" ca="1" si="208"/>
        <v>0</v>
      </c>
      <c r="AM276" s="19">
        <f t="shared" ca="1" si="208"/>
        <v>0</v>
      </c>
      <c r="AN276" s="19">
        <f t="shared" ca="1" si="208"/>
        <v>0</v>
      </c>
      <c r="AO276" s="19">
        <f t="shared" ca="1" si="208"/>
        <v>0</v>
      </c>
      <c r="AP276" s="19">
        <f t="shared" ca="1" si="208"/>
        <v>0</v>
      </c>
      <c r="AQ276" s="19">
        <f t="shared" ca="1" si="208"/>
        <v>0</v>
      </c>
      <c r="AR276" s="19">
        <f t="shared" ca="1" si="208"/>
        <v>0</v>
      </c>
      <c r="AS276" s="19">
        <f t="shared" ca="1" si="208"/>
        <v>0</v>
      </c>
      <c r="AT276" s="19">
        <f t="shared" ca="1" si="208"/>
        <v>0</v>
      </c>
      <c r="AU276" s="19">
        <f t="shared" ca="1" si="208"/>
        <v>0</v>
      </c>
      <c r="AV276" s="7"/>
    </row>
    <row r="277" spans="1:48" ht="12.75">
      <c r="A277" s="19" t="s">
        <v>15</v>
      </c>
      <c r="B277" s="19">
        <f t="shared" ref="B277:AU277" ca="1" si="209">B227/$AV227</f>
        <v>5.9796093234984048E-4</v>
      </c>
      <c r="C277" s="19">
        <f t="shared" ca="1" si="209"/>
        <v>8.7456545192900756E-4</v>
      </c>
      <c r="D277" s="19">
        <f t="shared" ca="1" si="209"/>
        <v>2.0707548005699477E-3</v>
      </c>
      <c r="E277" s="19">
        <f t="shared" ca="1" si="209"/>
        <v>2.8565920398905529E-3</v>
      </c>
      <c r="F277" s="19">
        <f t="shared" ca="1" si="209"/>
        <v>2.7898862839920678E-3</v>
      </c>
      <c r="G277" s="19">
        <f t="shared" ca="1" si="209"/>
        <v>1.2601632940865993E-2</v>
      </c>
      <c r="H277" s="19">
        <f t="shared" ca="1" si="209"/>
        <v>1.059045332018089E-2</v>
      </c>
      <c r="I277" s="19">
        <f t="shared" ca="1" si="209"/>
        <v>4.2279943515151887E-2</v>
      </c>
      <c r="J277" s="19">
        <f t="shared" ca="1" si="209"/>
        <v>9.4047054690552002E-3</v>
      </c>
      <c r="K277" s="19">
        <f t="shared" ca="1" si="209"/>
        <v>8.4513354757086104E-3</v>
      </c>
      <c r="L277" s="19">
        <f t="shared" ca="1" si="209"/>
        <v>0.1259130478344293</v>
      </c>
      <c r="M277" s="19">
        <f t="shared" ca="1" si="209"/>
        <v>1.0242846890092631E-2</v>
      </c>
      <c r="N277" s="19">
        <f t="shared" ca="1" si="209"/>
        <v>5.3100254311192856E-3</v>
      </c>
      <c r="O277" s="19">
        <f t="shared" ca="1" si="209"/>
        <v>0.10786421866167077</v>
      </c>
      <c r="P277" s="19">
        <f t="shared" ca="1" si="209"/>
        <v>0.18158149922242225</v>
      </c>
      <c r="Q277" s="19">
        <f t="shared" ca="1" si="209"/>
        <v>1.8174122954774996E-2</v>
      </c>
      <c r="R277" s="19">
        <f t="shared" ca="1" si="209"/>
        <v>5.3627173983665954E-2</v>
      </c>
      <c r="S277" s="19">
        <f t="shared" ca="1" si="209"/>
        <v>7.1240009706060703E-2</v>
      </c>
      <c r="T277" s="19">
        <f t="shared" ca="1" si="209"/>
        <v>3.2088793450604003E-2</v>
      </c>
      <c r="U277" s="19">
        <f t="shared" ca="1" si="209"/>
        <v>6.2561654109063863E-2</v>
      </c>
      <c r="V277" s="19">
        <f t="shared" ca="1" si="209"/>
        <v>6.0106384229927888E-3</v>
      </c>
      <c r="W277" s="19">
        <f t="shared" ca="1" si="209"/>
        <v>1.7561233611330663E-4</v>
      </c>
      <c r="X277" s="19">
        <f t="shared" ca="1" si="209"/>
        <v>9.6000766550743688E-3</v>
      </c>
      <c r="Y277" s="19">
        <f t="shared" ca="1" si="209"/>
        <v>1.0432166445790947E-2</v>
      </c>
      <c r="Z277" s="19">
        <f t="shared" ca="1" si="209"/>
        <v>0.21266028366643075</v>
      </c>
      <c r="AA277" s="19">
        <f t="shared" ca="1" si="209"/>
        <v>0</v>
      </c>
      <c r="AB277" s="19">
        <f t="shared" ca="1" si="209"/>
        <v>0</v>
      </c>
      <c r="AC277" s="19">
        <f t="shared" ca="1" si="209"/>
        <v>0</v>
      </c>
      <c r="AD277" s="19">
        <f t="shared" ca="1" si="209"/>
        <v>0</v>
      </c>
      <c r="AE277" s="19">
        <f t="shared" ca="1" si="209"/>
        <v>0</v>
      </c>
      <c r="AF277" s="19">
        <f t="shared" ca="1" si="209"/>
        <v>0</v>
      </c>
      <c r="AG277" s="19">
        <f t="shared" ca="1" si="209"/>
        <v>0</v>
      </c>
      <c r="AH277" s="19">
        <f t="shared" ca="1" si="209"/>
        <v>0</v>
      </c>
      <c r="AI277" s="19">
        <f t="shared" ca="1" si="209"/>
        <v>0</v>
      </c>
      <c r="AJ277" s="19">
        <f t="shared" ca="1" si="209"/>
        <v>0</v>
      </c>
      <c r="AK277" s="19">
        <f t="shared" ca="1" si="209"/>
        <v>0</v>
      </c>
      <c r="AL277" s="19">
        <f t="shared" ca="1" si="209"/>
        <v>0</v>
      </c>
      <c r="AM277" s="19">
        <f t="shared" ca="1" si="209"/>
        <v>0</v>
      </c>
      <c r="AN277" s="19">
        <f t="shared" ca="1" si="209"/>
        <v>0</v>
      </c>
      <c r="AO277" s="19">
        <f t="shared" ca="1" si="209"/>
        <v>0</v>
      </c>
      <c r="AP277" s="19">
        <f t="shared" ca="1" si="209"/>
        <v>0</v>
      </c>
      <c r="AQ277" s="19">
        <f t="shared" ca="1" si="209"/>
        <v>0</v>
      </c>
      <c r="AR277" s="19">
        <f t="shared" ca="1" si="209"/>
        <v>0</v>
      </c>
      <c r="AS277" s="19">
        <f t="shared" ca="1" si="209"/>
        <v>0</v>
      </c>
      <c r="AT277" s="19">
        <f t="shared" ca="1" si="209"/>
        <v>0</v>
      </c>
      <c r="AU277" s="19">
        <f t="shared" ca="1" si="209"/>
        <v>0</v>
      </c>
      <c r="AV277" s="7"/>
    </row>
    <row r="278" spans="1:48" ht="12.75">
      <c r="A278" s="19" t="s">
        <v>16</v>
      </c>
      <c r="B278" s="19">
        <f t="shared" ref="B278:AU278" ca="1" si="210">B228/$AV228</f>
        <v>9.7506705530385441E-4</v>
      </c>
      <c r="C278" s="19">
        <f t="shared" ca="1" si="210"/>
        <v>7.7247796628012475E-4</v>
      </c>
      <c r="D278" s="19">
        <f t="shared" ca="1" si="210"/>
        <v>1.9509726615805701E-3</v>
      </c>
      <c r="E278" s="19">
        <f t="shared" ca="1" si="210"/>
        <v>4.658111655546947E-3</v>
      </c>
      <c r="F278" s="19">
        <f t="shared" ca="1" si="210"/>
        <v>2.3729570022458743E-3</v>
      </c>
      <c r="G278" s="19">
        <f t="shared" ca="1" si="210"/>
        <v>1.1130652102135612E-2</v>
      </c>
      <c r="H278" s="19">
        <f t="shared" ca="1" si="210"/>
        <v>9.3542362377950512E-3</v>
      </c>
      <c r="I278" s="19">
        <f t="shared" ca="1" si="210"/>
        <v>3.7937403726054544E-2</v>
      </c>
      <c r="J278" s="19">
        <f t="shared" ca="1" si="210"/>
        <v>8.3069000017954673E-3</v>
      </c>
      <c r="K278" s="19">
        <f t="shared" ca="1" si="210"/>
        <v>7.4648162995997278E-3</v>
      </c>
      <c r="L278" s="19">
        <f t="shared" ca="1" si="210"/>
        <v>0.11072100523960433</v>
      </c>
      <c r="M278" s="19">
        <f t="shared" ca="1" si="210"/>
        <v>9.1908121313915257E-3</v>
      </c>
      <c r="N278" s="19">
        <f t="shared" ca="1" si="210"/>
        <v>4.6901894385141286E-3</v>
      </c>
      <c r="O278" s="19">
        <f t="shared" ca="1" si="210"/>
        <v>9.4849858096589273E-2</v>
      </c>
      <c r="P278" s="19">
        <f t="shared" ca="1" si="210"/>
        <v>0.160385602843158</v>
      </c>
      <c r="Q278" s="19">
        <f t="shared" ca="1" si="210"/>
        <v>2.8538077857094099E-2</v>
      </c>
      <c r="R278" s="19">
        <f t="shared" ca="1" si="210"/>
        <v>8.4584476873794029E-2</v>
      </c>
      <c r="S278" s="19">
        <f t="shared" ca="1" si="210"/>
        <v>6.2924207323914794E-2</v>
      </c>
      <c r="T278" s="19">
        <f t="shared" ca="1" si="210"/>
        <v>2.8792978679862028E-2</v>
      </c>
      <c r="U278" s="19">
        <f t="shared" ca="1" si="210"/>
        <v>5.5258870821726924E-2</v>
      </c>
      <c r="V278" s="19">
        <f t="shared" ca="1" si="210"/>
        <v>5.6629549952882359E-3</v>
      </c>
      <c r="W278" s="19">
        <f t="shared" ca="1" si="210"/>
        <v>1.5511321646115132E-4</v>
      </c>
      <c r="X278" s="19">
        <f t="shared" ca="1" si="210"/>
        <v>9.0447633384565362E-3</v>
      </c>
      <c r="Y278" s="19">
        <f t="shared" ca="1" si="210"/>
        <v>9.82872116543901E-3</v>
      </c>
      <c r="Z278" s="19">
        <f t="shared" ca="1" si="210"/>
        <v>0.25044877327036819</v>
      </c>
      <c r="AA278" s="19">
        <f t="shared" ca="1" si="210"/>
        <v>0</v>
      </c>
      <c r="AB278" s="19">
        <f t="shared" ca="1" si="210"/>
        <v>0</v>
      </c>
      <c r="AC278" s="19">
        <f t="shared" ca="1" si="210"/>
        <v>0</v>
      </c>
      <c r="AD278" s="19">
        <f t="shared" ca="1" si="210"/>
        <v>0</v>
      </c>
      <c r="AE278" s="19">
        <f t="shared" ca="1" si="210"/>
        <v>0</v>
      </c>
      <c r="AF278" s="19">
        <f t="shared" ca="1" si="210"/>
        <v>0</v>
      </c>
      <c r="AG278" s="19">
        <f t="shared" ca="1" si="210"/>
        <v>0</v>
      </c>
      <c r="AH278" s="19">
        <f t="shared" ca="1" si="210"/>
        <v>0</v>
      </c>
      <c r="AI278" s="19">
        <f t="shared" ca="1" si="210"/>
        <v>0</v>
      </c>
      <c r="AJ278" s="19">
        <f t="shared" ca="1" si="210"/>
        <v>0</v>
      </c>
      <c r="AK278" s="19">
        <f t="shared" ca="1" si="210"/>
        <v>0</v>
      </c>
      <c r="AL278" s="19">
        <f t="shared" ca="1" si="210"/>
        <v>0</v>
      </c>
      <c r="AM278" s="19">
        <f t="shared" ca="1" si="210"/>
        <v>0</v>
      </c>
      <c r="AN278" s="19">
        <f t="shared" ca="1" si="210"/>
        <v>0</v>
      </c>
      <c r="AO278" s="19">
        <f t="shared" ca="1" si="210"/>
        <v>0</v>
      </c>
      <c r="AP278" s="19">
        <f t="shared" ca="1" si="210"/>
        <v>0</v>
      </c>
      <c r="AQ278" s="19">
        <f t="shared" ca="1" si="210"/>
        <v>0</v>
      </c>
      <c r="AR278" s="19">
        <f t="shared" ca="1" si="210"/>
        <v>0</v>
      </c>
      <c r="AS278" s="19">
        <f t="shared" ca="1" si="210"/>
        <v>0</v>
      </c>
      <c r="AT278" s="19">
        <f t="shared" ca="1" si="210"/>
        <v>0</v>
      </c>
      <c r="AU278" s="19">
        <f t="shared" ca="1" si="210"/>
        <v>0</v>
      </c>
      <c r="AV278" s="7"/>
    </row>
    <row r="279" spans="1:48" ht="12.75">
      <c r="A279" s="19" t="s">
        <v>17</v>
      </c>
      <c r="B279" s="19">
        <f t="shared" ref="B279:AU279" ca="1" si="211">B229/$AV229</f>
        <v>8.1713024474384098E-4</v>
      </c>
      <c r="C279" s="19">
        <f t="shared" ca="1" si="211"/>
        <v>5.9755900688270816E-4</v>
      </c>
      <c r="D279" s="19">
        <f t="shared" ca="1" si="211"/>
        <v>1.6978464164989083E-3</v>
      </c>
      <c r="E279" s="19">
        <f t="shared" ca="1" si="211"/>
        <v>3.9036124709957367E-3</v>
      </c>
      <c r="F279" s="19">
        <f t="shared" ca="1" si="211"/>
        <v>2.1180317779543609E-3</v>
      </c>
      <c r="G279" s="19">
        <f t="shared" ca="1" si="211"/>
        <v>9.3277610261812607E-3</v>
      </c>
      <c r="H279" s="19">
        <f t="shared" ca="1" si="211"/>
        <v>8.1405838165655234E-3</v>
      </c>
      <c r="I279" s="19">
        <f t="shared" ca="1" si="211"/>
        <v>3.3015267838438646E-2</v>
      </c>
      <c r="J279" s="19">
        <f t="shared" ca="1" si="211"/>
        <v>7.2291327695166475E-3</v>
      </c>
      <c r="K279" s="19">
        <f t="shared" ca="1" si="211"/>
        <v>6.5994199879435599E-3</v>
      </c>
      <c r="L279" s="19">
        <f t="shared" ca="1" si="211"/>
        <v>9.6355661808670445E-2</v>
      </c>
      <c r="M279" s="19">
        <f t="shared" ca="1" si="211"/>
        <v>7.9983629444380956E-3</v>
      </c>
      <c r="N279" s="19">
        <f t="shared" ca="1" si="211"/>
        <v>4.1464556776074496E-3</v>
      </c>
      <c r="O279" s="19">
        <f t="shared" ca="1" si="211"/>
        <v>8.2543694663695572E-2</v>
      </c>
      <c r="P279" s="19">
        <f t="shared" ca="1" si="211"/>
        <v>0.13895625457970137</v>
      </c>
      <c r="Q279" s="19">
        <f t="shared" ca="1" si="211"/>
        <v>2.4835444482435701E-2</v>
      </c>
      <c r="R279" s="19">
        <f t="shared" ca="1" si="211"/>
        <v>0.13086254418826709</v>
      </c>
      <c r="S279" s="19">
        <f t="shared" ca="1" si="211"/>
        <v>5.5629402636634857E-2</v>
      </c>
      <c r="T279" s="19">
        <f t="shared" ca="1" si="211"/>
        <v>2.5057273551095497E-2</v>
      </c>
      <c r="U279" s="19">
        <f t="shared" ca="1" si="211"/>
        <v>4.8089385183099645E-2</v>
      </c>
      <c r="V279" s="19">
        <f t="shared" ca="1" si="211"/>
        <v>4.9282227449334555E-3</v>
      </c>
      <c r="W279" s="19">
        <f t="shared" ca="1" si="211"/>
        <v>1.1998957074368656E-4</v>
      </c>
      <c r="X279" s="19">
        <f t="shared" ca="1" si="211"/>
        <v>7.8712630498051425E-3</v>
      </c>
      <c r="Y279" s="19">
        <f t="shared" ca="1" si="211"/>
        <v>8.5535073546280146E-3</v>
      </c>
      <c r="Z279" s="19">
        <f t="shared" ca="1" si="211"/>
        <v>0.29060619220852274</v>
      </c>
      <c r="AA279" s="19">
        <f t="shared" ca="1" si="211"/>
        <v>0</v>
      </c>
      <c r="AB279" s="19">
        <f t="shared" ca="1" si="211"/>
        <v>0</v>
      </c>
      <c r="AC279" s="19">
        <f t="shared" ca="1" si="211"/>
        <v>0</v>
      </c>
      <c r="AD279" s="19">
        <f t="shared" ca="1" si="211"/>
        <v>0</v>
      </c>
      <c r="AE279" s="19">
        <f t="shared" ca="1" si="211"/>
        <v>0</v>
      </c>
      <c r="AF279" s="19">
        <f t="shared" ca="1" si="211"/>
        <v>0</v>
      </c>
      <c r="AG279" s="19">
        <f t="shared" ca="1" si="211"/>
        <v>0</v>
      </c>
      <c r="AH279" s="19">
        <f t="shared" ca="1" si="211"/>
        <v>0</v>
      </c>
      <c r="AI279" s="19">
        <f t="shared" ca="1" si="211"/>
        <v>0</v>
      </c>
      <c r="AJ279" s="19">
        <f t="shared" ca="1" si="211"/>
        <v>0</v>
      </c>
      <c r="AK279" s="19">
        <f t="shared" ca="1" si="211"/>
        <v>0</v>
      </c>
      <c r="AL279" s="19">
        <f t="shared" ca="1" si="211"/>
        <v>0</v>
      </c>
      <c r="AM279" s="19">
        <f t="shared" ca="1" si="211"/>
        <v>0</v>
      </c>
      <c r="AN279" s="19">
        <f t="shared" ca="1" si="211"/>
        <v>0</v>
      </c>
      <c r="AO279" s="19">
        <f t="shared" ca="1" si="211"/>
        <v>0</v>
      </c>
      <c r="AP279" s="19">
        <f t="shared" ca="1" si="211"/>
        <v>0</v>
      </c>
      <c r="AQ279" s="19">
        <f t="shared" ca="1" si="211"/>
        <v>0</v>
      </c>
      <c r="AR279" s="19">
        <f t="shared" ca="1" si="211"/>
        <v>0</v>
      </c>
      <c r="AS279" s="19">
        <f t="shared" ca="1" si="211"/>
        <v>0</v>
      </c>
      <c r="AT279" s="19">
        <f t="shared" ca="1" si="211"/>
        <v>0</v>
      </c>
      <c r="AU279" s="19">
        <f t="shared" ca="1" si="211"/>
        <v>0</v>
      </c>
      <c r="AV279" s="7"/>
    </row>
    <row r="280" spans="1:48" ht="12.75">
      <c r="A280" s="19" t="s">
        <v>18</v>
      </c>
      <c r="B280" s="19">
        <f t="shared" ref="B280:AU280" ca="1" si="212">B230/$AV230</f>
        <v>6.5058366002257461E-4</v>
      </c>
      <c r="C280" s="19">
        <f t="shared" ca="1" si="212"/>
        <v>9.5153037909905956E-4</v>
      </c>
      <c r="D280" s="19">
        <f t="shared" ca="1" si="212"/>
        <v>2.2529887226410412E-3</v>
      </c>
      <c r="E280" s="19">
        <f t="shared" ca="1" si="212"/>
        <v>1.9126046062009538E-3</v>
      </c>
      <c r="F280" s="19">
        <f t="shared" ca="1" si="212"/>
        <v>3.0354063810717844E-3</v>
      </c>
      <c r="G280" s="19">
        <f t="shared" ca="1" si="212"/>
        <v>1.371062227880317E-2</v>
      </c>
      <c r="H280" s="19">
        <f t="shared" ca="1" si="212"/>
        <v>1.1522451567639355E-2</v>
      </c>
      <c r="I280" s="19">
        <f t="shared" ca="1" si="212"/>
        <v>4.6000731669108966E-2</v>
      </c>
      <c r="J280" s="19">
        <f t="shared" ca="1" si="212"/>
        <v>1.0232353611209779E-2</v>
      </c>
      <c r="K280" s="19">
        <f t="shared" ca="1" si="212"/>
        <v>9.1950836056431898E-3</v>
      </c>
      <c r="L280" s="19">
        <f t="shared" ca="1" si="212"/>
        <v>7.6716557154280662E-2</v>
      </c>
      <c r="M280" s="19">
        <f t="shared" ca="1" si="212"/>
        <v>1.1144254512782448E-2</v>
      </c>
      <c r="N280" s="19">
        <f t="shared" ca="1" si="212"/>
        <v>5.7773269002955388E-3</v>
      </c>
      <c r="O280" s="19">
        <f t="shared" ca="1" si="212"/>
        <v>0.11735666055408608</v>
      </c>
      <c r="P280" s="19">
        <f t="shared" ca="1" si="212"/>
        <v>0.11063434411956047</v>
      </c>
      <c r="Q280" s="19">
        <f t="shared" ca="1" si="212"/>
        <v>1.1073166493613213E-2</v>
      </c>
      <c r="R280" s="19">
        <f t="shared" ca="1" si="212"/>
        <v>3.3340891151396011E-2</v>
      </c>
      <c r="S280" s="19">
        <f t="shared" ca="1" si="212"/>
        <v>0.13840962244472468</v>
      </c>
      <c r="T280" s="19">
        <f t="shared" ca="1" si="212"/>
        <v>6.2344149088837161E-2</v>
      </c>
      <c r="U280" s="19">
        <f t="shared" ca="1" si="212"/>
        <v>5.1050479686934311E-2</v>
      </c>
      <c r="V280" s="19">
        <f t="shared" ca="1" si="212"/>
        <v>1.177127347113585E-2</v>
      </c>
      <c r="W280" s="19">
        <f t="shared" ca="1" si="212"/>
        <v>3.104836437686506E-4</v>
      </c>
      <c r="X280" s="19">
        <f t="shared" ca="1" si="212"/>
        <v>1.8800852704508635E-2</v>
      </c>
      <c r="Y280" s="19">
        <f t="shared" ca="1" si="212"/>
        <v>2.0430422775068308E-2</v>
      </c>
      <c r="Z280" s="19">
        <f t="shared" ca="1" si="212"/>
        <v>0.23137515881756812</v>
      </c>
      <c r="AA280" s="19">
        <f t="shared" ca="1" si="212"/>
        <v>0</v>
      </c>
      <c r="AB280" s="19">
        <f t="shared" ca="1" si="212"/>
        <v>0</v>
      </c>
      <c r="AC280" s="19">
        <f t="shared" ca="1" si="212"/>
        <v>0</v>
      </c>
      <c r="AD280" s="19">
        <f t="shared" ca="1" si="212"/>
        <v>0</v>
      </c>
      <c r="AE280" s="19">
        <f t="shared" ca="1" si="212"/>
        <v>0</v>
      </c>
      <c r="AF280" s="19">
        <f t="shared" ca="1" si="212"/>
        <v>0</v>
      </c>
      <c r="AG280" s="19">
        <f t="shared" ca="1" si="212"/>
        <v>0</v>
      </c>
      <c r="AH280" s="19">
        <f t="shared" ca="1" si="212"/>
        <v>0</v>
      </c>
      <c r="AI280" s="19">
        <f t="shared" ca="1" si="212"/>
        <v>0</v>
      </c>
      <c r="AJ280" s="19">
        <f t="shared" ca="1" si="212"/>
        <v>0</v>
      </c>
      <c r="AK280" s="19">
        <f t="shared" ca="1" si="212"/>
        <v>0</v>
      </c>
      <c r="AL280" s="19">
        <f t="shared" ca="1" si="212"/>
        <v>0</v>
      </c>
      <c r="AM280" s="19">
        <f t="shared" ca="1" si="212"/>
        <v>0</v>
      </c>
      <c r="AN280" s="19">
        <f t="shared" ca="1" si="212"/>
        <v>0</v>
      </c>
      <c r="AO280" s="19">
        <f t="shared" ca="1" si="212"/>
        <v>0</v>
      </c>
      <c r="AP280" s="19">
        <f t="shared" ca="1" si="212"/>
        <v>0</v>
      </c>
      <c r="AQ280" s="19">
        <f t="shared" ca="1" si="212"/>
        <v>0</v>
      </c>
      <c r="AR280" s="19">
        <f t="shared" ca="1" si="212"/>
        <v>0</v>
      </c>
      <c r="AS280" s="19">
        <f t="shared" ca="1" si="212"/>
        <v>0</v>
      </c>
      <c r="AT280" s="19">
        <f t="shared" ca="1" si="212"/>
        <v>0</v>
      </c>
      <c r="AU280" s="19">
        <f t="shared" ca="1" si="212"/>
        <v>0</v>
      </c>
      <c r="AV280" s="7"/>
    </row>
    <row r="281" spans="1:48" ht="13.5">
      <c r="A281" s="10" t="s">
        <v>19</v>
      </c>
      <c r="B281" s="19">
        <f t="shared" ref="B281:AU281" ca="1" si="213">B231/$AV231</f>
        <v>9.9458277064478641E-4</v>
      </c>
      <c r="C281" s="19">
        <f t="shared" ca="1" si="213"/>
        <v>7.8793891331454906E-4</v>
      </c>
      <c r="D281" s="19">
        <f t="shared" ca="1" si="213"/>
        <v>1.9900208756436343E-3</v>
      </c>
      <c r="E281" s="19">
        <f t="shared" ca="1" si="213"/>
        <v>1.5837808525223048E-3</v>
      </c>
      <c r="F281" s="19">
        <f t="shared" ca="1" si="213"/>
        <v>2.4204511239272501E-3</v>
      </c>
      <c r="G281" s="19">
        <f t="shared" ca="1" si="213"/>
        <v>1.1353429229926616E-2</v>
      </c>
      <c r="H281" s="19">
        <f t="shared" ca="1" si="213"/>
        <v>9.5414588607476338E-3</v>
      </c>
      <c r="I281" s="19">
        <f t="shared" ca="1" si="213"/>
        <v>3.8696711065856905E-2</v>
      </c>
      <c r="J281" s="19">
        <f t="shared" ca="1" si="213"/>
        <v>8.4731604604160373E-3</v>
      </c>
      <c r="K281" s="19">
        <f t="shared" ca="1" si="213"/>
        <v>7.6142226703543418E-3</v>
      </c>
      <c r="L281" s="19">
        <f t="shared" ca="1" si="213"/>
        <v>6.453546146875884E-2</v>
      </c>
      <c r="M281" s="19">
        <f t="shared" ca="1" si="213"/>
        <v>9.3747638630519992E-3</v>
      </c>
      <c r="N281" s="19">
        <f t="shared" ca="1" si="213"/>
        <v>4.7840623690774157E-3</v>
      </c>
      <c r="O281" s="19">
        <f t="shared" ca="1" si="213"/>
        <v>9.6748253515316657E-2</v>
      </c>
      <c r="P281" s="19">
        <f t="shared" ca="1" si="213"/>
        <v>9.1613580391802868E-2</v>
      </c>
      <c r="Q281" s="19">
        <f t="shared" ca="1" si="213"/>
        <v>9.3149632373179664E-3</v>
      </c>
      <c r="R281" s="19">
        <f t="shared" ca="1" si="213"/>
        <v>2.7608772268147123E-2</v>
      </c>
      <c r="S281" s="19">
        <f t="shared" ca="1" si="213"/>
        <v>0.11461360551056018</v>
      </c>
      <c r="T281" s="19">
        <f t="shared" ca="1" si="213"/>
        <v>9.1778945979801921E-2</v>
      </c>
      <c r="U281" s="19">
        <f t="shared" ca="1" si="213"/>
        <v>7.5153150470523344E-2</v>
      </c>
      <c r="V281" s="19">
        <f t="shared" ca="1" si="213"/>
        <v>1.732889273188095E-2</v>
      </c>
      <c r="W281" s="19">
        <f t="shared" ca="1" si="213"/>
        <v>4.7465330231103299E-4</v>
      </c>
      <c r="X281" s="19">
        <f t="shared" ca="1" si="213"/>
        <v>2.7677375823712533E-2</v>
      </c>
      <c r="Y281" s="19">
        <f t="shared" ca="1" si="213"/>
        <v>3.0076321445106489E-2</v>
      </c>
      <c r="Z281" s="19">
        <f t="shared" ca="1" si="213"/>
        <v>0.25546144079927674</v>
      </c>
      <c r="AA281" s="19">
        <f t="shared" ca="1" si="213"/>
        <v>0</v>
      </c>
      <c r="AB281" s="19">
        <f t="shared" ca="1" si="213"/>
        <v>0</v>
      </c>
      <c r="AC281" s="19">
        <f t="shared" ca="1" si="213"/>
        <v>0</v>
      </c>
      <c r="AD281" s="19">
        <f t="shared" ca="1" si="213"/>
        <v>0</v>
      </c>
      <c r="AE281" s="19">
        <f t="shared" ca="1" si="213"/>
        <v>0</v>
      </c>
      <c r="AF281" s="19">
        <f t="shared" ca="1" si="213"/>
        <v>0</v>
      </c>
      <c r="AG281" s="19">
        <f t="shared" ca="1" si="213"/>
        <v>0</v>
      </c>
      <c r="AH281" s="19">
        <f t="shared" ca="1" si="213"/>
        <v>0</v>
      </c>
      <c r="AI281" s="19">
        <f t="shared" ca="1" si="213"/>
        <v>0</v>
      </c>
      <c r="AJ281" s="19">
        <f t="shared" ca="1" si="213"/>
        <v>0</v>
      </c>
      <c r="AK281" s="19">
        <f t="shared" ca="1" si="213"/>
        <v>0</v>
      </c>
      <c r="AL281" s="19">
        <f t="shared" ca="1" si="213"/>
        <v>0</v>
      </c>
      <c r="AM281" s="19">
        <f t="shared" ca="1" si="213"/>
        <v>0</v>
      </c>
      <c r="AN281" s="19">
        <f t="shared" ca="1" si="213"/>
        <v>0</v>
      </c>
      <c r="AO281" s="19">
        <f t="shared" ca="1" si="213"/>
        <v>0</v>
      </c>
      <c r="AP281" s="19">
        <f t="shared" ca="1" si="213"/>
        <v>0</v>
      </c>
      <c r="AQ281" s="19">
        <f t="shared" ca="1" si="213"/>
        <v>0</v>
      </c>
      <c r="AR281" s="19">
        <f t="shared" ca="1" si="213"/>
        <v>0</v>
      </c>
      <c r="AS281" s="19">
        <f t="shared" ca="1" si="213"/>
        <v>0</v>
      </c>
      <c r="AT281" s="19">
        <f t="shared" ca="1" si="213"/>
        <v>0</v>
      </c>
      <c r="AU281" s="19">
        <f t="shared" ca="1" si="213"/>
        <v>0</v>
      </c>
      <c r="AV281" s="7"/>
    </row>
    <row r="282" spans="1:48" ht="13.5">
      <c r="A282" s="10" t="s">
        <v>20</v>
      </c>
      <c r="B282" s="19">
        <f t="shared" ref="B282:AU282" ca="1" si="214">B232/$AV232</f>
        <v>6.5707697377582423E-4</v>
      </c>
      <c r="C282" s="19">
        <f t="shared" ca="1" si="214"/>
        <v>3.1233389434966034E-4</v>
      </c>
      <c r="D282" s="19">
        <f t="shared" ca="1" si="214"/>
        <v>5.9162356315695574E-4</v>
      </c>
      <c r="E282" s="19">
        <f t="shared" ca="1" si="214"/>
        <v>1.8834014913053641E-3</v>
      </c>
      <c r="F282" s="19">
        <f t="shared" ca="1" si="214"/>
        <v>8.8564724948700445E-4</v>
      </c>
      <c r="G282" s="19">
        <f t="shared" ca="1" si="214"/>
        <v>4.5004259920218464E-3</v>
      </c>
      <c r="H282" s="19">
        <f t="shared" ca="1" si="214"/>
        <v>3.7821726448541361E-3</v>
      </c>
      <c r="I282" s="19">
        <f t="shared" ca="1" si="214"/>
        <v>1.4380430855928123E-2</v>
      </c>
      <c r="J282" s="19">
        <f t="shared" ca="1" si="214"/>
        <v>3.3587060612588686E-3</v>
      </c>
      <c r="K282" s="19">
        <f t="shared" ca="1" si="214"/>
        <v>2.8026409086851735E-3</v>
      </c>
      <c r="L282" s="19">
        <f t="shared" ca="1" si="214"/>
        <v>4.31686799348261E-2</v>
      </c>
      <c r="M282" s="19">
        <f t="shared" ca="1" si="214"/>
        <v>4.5289917864593026E-3</v>
      </c>
      <c r="N282" s="19">
        <f t="shared" ca="1" si="214"/>
        <v>2.438191816951893E-3</v>
      </c>
      <c r="O282" s="19">
        <f t="shared" ca="1" si="214"/>
        <v>4.9307634772939361E-2</v>
      </c>
      <c r="P282" s="19">
        <f t="shared" ca="1" si="214"/>
        <v>8.300578594339289E-2</v>
      </c>
      <c r="Q282" s="19">
        <f t="shared" ca="1" si="214"/>
        <v>8.3078802970180301E-3</v>
      </c>
      <c r="R282" s="19">
        <f t="shared" ca="1" si="214"/>
        <v>2.4623862629160449E-2</v>
      </c>
      <c r="S282" s="19">
        <f t="shared" ca="1" si="214"/>
        <v>4.3614808995563838E-2</v>
      </c>
      <c r="T282" s="19">
        <f t="shared" ca="1" si="214"/>
        <v>3.4925357952851559E-2</v>
      </c>
      <c r="U282" s="19">
        <f t="shared" ca="1" si="214"/>
        <v>0.27928334325551579</v>
      </c>
      <c r="V282" s="19">
        <f t="shared" ca="1" si="214"/>
        <v>2.0607183349841407E-2</v>
      </c>
      <c r="W282" s="19">
        <f t="shared" ca="1" si="214"/>
        <v>5.6444850687638012E-4</v>
      </c>
      <c r="X282" s="19">
        <f t="shared" ca="1" si="214"/>
        <v>3.2913398857412367E-2</v>
      </c>
      <c r="Y282" s="19">
        <f t="shared" ca="1" si="214"/>
        <v>3.5766178491474919E-2</v>
      </c>
      <c r="Z282" s="19">
        <f t="shared" ca="1" si="214"/>
        <v>0.30378979377489274</v>
      </c>
      <c r="AA282" s="19">
        <f t="shared" ca="1" si="214"/>
        <v>0</v>
      </c>
      <c r="AB282" s="19">
        <f t="shared" ca="1" si="214"/>
        <v>0</v>
      </c>
      <c r="AC282" s="19">
        <f t="shared" ca="1" si="214"/>
        <v>0</v>
      </c>
      <c r="AD282" s="19">
        <f t="shared" ca="1" si="214"/>
        <v>0</v>
      </c>
      <c r="AE282" s="19">
        <f t="shared" ca="1" si="214"/>
        <v>0</v>
      </c>
      <c r="AF282" s="19">
        <f t="shared" ca="1" si="214"/>
        <v>0</v>
      </c>
      <c r="AG282" s="19">
        <f t="shared" ca="1" si="214"/>
        <v>0</v>
      </c>
      <c r="AH282" s="19">
        <f t="shared" ca="1" si="214"/>
        <v>0</v>
      </c>
      <c r="AI282" s="19">
        <f t="shared" ca="1" si="214"/>
        <v>0</v>
      </c>
      <c r="AJ282" s="19">
        <f t="shared" ca="1" si="214"/>
        <v>0</v>
      </c>
      <c r="AK282" s="19">
        <f t="shared" ca="1" si="214"/>
        <v>0</v>
      </c>
      <c r="AL282" s="19">
        <f t="shared" ca="1" si="214"/>
        <v>0</v>
      </c>
      <c r="AM282" s="19">
        <f t="shared" ca="1" si="214"/>
        <v>0</v>
      </c>
      <c r="AN282" s="19">
        <f t="shared" ca="1" si="214"/>
        <v>0</v>
      </c>
      <c r="AO282" s="19">
        <f t="shared" ca="1" si="214"/>
        <v>0</v>
      </c>
      <c r="AP282" s="19">
        <f t="shared" ca="1" si="214"/>
        <v>0</v>
      </c>
      <c r="AQ282" s="19">
        <f t="shared" ca="1" si="214"/>
        <v>0</v>
      </c>
      <c r="AR282" s="19">
        <f t="shared" ca="1" si="214"/>
        <v>0</v>
      </c>
      <c r="AS282" s="19">
        <f t="shared" ca="1" si="214"/>
        <v>0</v>
      </c>
      <c r="AT282" s="19">
        <f t="shared" ca="1" si="214"/>
        <v>0</v>
      </c>
      <c r="AU282" s="19">
        <f t="shared" ca="1" si="214"/>
        <v>0</v>
      </c>
      <c r="AV282" s="7"/>
    </row>
    <row r="283" spans="1:48" ht="12.75">
      <c r="A283" s="19" t="s">
        <v>21</v>
      </c>
      <c r="B283" s="19">
        <f t="shared" ref="B283:AU283" ca="1" si="215">B233/$AV233</f>
        <v>1.1145133469370049E-3</v>
      </c>
      <c r="C283" s="19">
        <f t="shared" ca="1" si="215"/>
        <v>8.1503223389066664E-4</v>
      </c>
      <c r="D283" s="19">
        <f t="shared" ca="1" si="215"/>
        <v>1.1578769139982082E-3</v>
      </c>
      <c r="E283" s="19">
        <f t="shared" ca="1" si="215"/>
        <v>4.0955980990788185E-4</v>
      </c>
      <c r="F283" s="19">
        <f t="shared" ca="1" si="215"/>
        <v>8.6665792911882393E-4</v>
      </c>
      <c r="G283" s="19">
        <f t="shared" ca="1" si="215"/>
        <v>3.9146058284566009E-3</v>
      </c>
      <c r="H283" s="19">
        <f t="shared" ca="1" si="215"/>
        <v>3.7010784077495728E-3</v>
      </c>
      <c r="I283" s="19">
        <f t="shared" ca="1" si="215"/>
        <v>1.5010237309302279E-2</v>
      </c>
      <c r="J283" s="19">
        <f t="shared" ca="1" si="215"/>
        <v>9.8600743397176845E-3</v>
      </c>
      <c r="K283" s="19">
        <f t="shared" ca="1" si="215"/>
        <v>2.812870754814492E-3</v>
      </c>
      <c r="L283" s="19">
        <f t="shared" ca="1" si="215"/>
        <v>2.5032943752320746E-2</v>
      </c>
      <c r="M283" s="19">
        <f t="shared" ca="1" si="215"/>
        <v>1.0909255057640319E-2</v>
      </c>
      <c r="N283" s="19">
        <f t="shared" ca="1" si="215"/>
        <v>3.1812188161038212E-3</v>
      </c>
      <c r="O283" s="19">
        <f t="shared" ca="1" si="215"/>
        <v>3.4847526275186974E-2</v>
      </c>
      <c r="P283" s="19">
        <f t="shared" ca="1" si="215"/>
        <v>3.384418504482168E-2</v>
      </c>
      <c r="Q283" s="19">
        <f t="shared" ca="1" si="215"/>
        <v>3.6132220250349872E-3</v>
      </c>
      <c r="R283" s="19">
        <f t="shared" ca="1" si="215"/>
        <v>1.070928800274761E-2</v>
      </c>
      <c r="S283" s="19">
        <f t="shared" ca="1" si="215"/>
        <v>4.2679656110153209E-2</v>
      </c>
      <c r="T283" s="19">
        <f t="shared" ca="1" si="215"/>
        <v>3.4176517134428375E-2</v>
      </c>
      <c r="U283" s="19">
        <f t="shared" ca="1" si="215"/>
        <v>8.7454457396994104E-2</v>
      </c>
      <c r="V283" s="19">
        <f t="shared" ca="1" si="215"/>
        <v>0.11202967256928756</v>
      </c>
      <c r="W283" s="19">
        <f t="shared" ca="1" si="215"/>
        <v>3.068589255215744E-3</v>
      </c>
      <c r="X283" s="19">
        <f t="shared" ca="1" si="215"/>
        <v>0.10020172341570023</v>
      </c>
      <c r="Y283" s="19">
        <f t="shared" ca="1" si="215"/>
        <v>6.2220994649195935E-2</v>
      </c>
      <c r="Z283" s="19">
        <f t="shared" ca="1" si="215"/>
        <v>0.39636824362127548</v>
      </c>
      <c r="AA283" s="19">
        <f t="shared" ca="1" si="215"/>
        <v>0</v>
      </c>
      <c r="AB283" s="19">
        <f t="shared" ca="1" si="215"/>
        <v>0</v>
      </c>
      <c r="AC283" s="19">
        <f t="shared" ca="1" si="215"/>
        <v>0</v>
      </c>
      <c r="AD283" s="19">
        <f t="shared" ca="1" si="215"/>
        <v>0</v>
      </c>
      <c r="AE283" s="19">
        <f t="shared" ca="1" si="215"/>
        <v>0</v>
      </c>
      <c r="AF283" s="19">
        <f t="shared" ca="1" si="215"/>
        <v>0</v>
      </c>
      <c r="AG283" s="19">
        <f t="shared" ca="1" si="215"/>
        <v>0</v>
      </c>
      <c r="AH283" s="19">
        <f t="shared" ca="1" si="215"/>
        <v>0</v>
      </c>
      <c r="AI283" s="19">
        <f t="shared" ca="1" si="215"/>
        <v>0</v>
      </c>
      <c r="AJ283" s="19">
        <f t="shared" ca="1" si="215"/>
        <v>0</v>
      </c>
      <c r="AK283" s="19">
        <f t="shared" ca="1" si="215"/>
        <v>0</v>
      </c>
      <c r="AL283" s="19">
        <f t="shared" ca="1" si="215"/>
        <v>0</v>
      </c>
      <c r="AM283" s="19">
        <f t="shared" ca="1" si="215"/>
        <v>0</v>
      </c>
      <c r="AN283" s="19">
        <f t="shared" ca="1" si="215"/>
        <v>0</v>
      </c>
      <c r="AO283" s="19">
        <f t="shared" ca="1" si="215"/>
        <v>0</v>
      </c>
      <c r="AP283" s="19">
        <f t="shared" ca="1" si="215"/>
        <v>0</v>
      </c>
      <c r="AQ283" s="19">
        <f t="shared" ca="1" si="215"/>
        <v>0</v>
      </c>
      <c r="AR283" s="19">
        <f t="shared" ca="1" si="215"/>
        <v>0</v>
      </c>
      <c r="AS283" s="19">
        <f t="shared" ca="1" si="215"/>
        <v>0</v>
      </c>
      <c r="AT283" s="19">
        <f t="shared" ca="1" si="215"/>
        <v>0</v>
      </c>
      <c r="AU283" s="19">
        <f t="shared" ca="1" si="215"/>
        <v>0</v>
      </c>
      <c r="AV283" s="7"/>
    </row>
    <row r="284" spans="1:48" ht="12.75">
      <c r="A284" s="19" t="s">
        <v>22</v>
      </c>
      <c r="B284" s="19">
        <f t="shared" ref="B284:AU284" ca="1" si="216">B234/$AV234</f>
        <v>9.0756217477561965E-4</v>
      </c>
      <c r="C284" s="19">
        <f t="shared" ca="1" si="216"/>
        <v>6.4709868034918902E-4</v>
      </c>
      <c r="D284" s="19">
        <f t="shared" ca="1" si="216"/>
        <v>8.1715718105564703E-4</v>
      </c>
      <c r="E284" s="19">
        <f t="shared" ca="1" si="216"/>
        <v>4.3356258643549909E-4</v>
      </c>
      <c r="F284" s="19">
        <f t="shared" ca="1" si="216"/>
        <v>6.1163301706467811E-4</v>
      </c>
      <c r="G284" s="19">
        <f t="shared" ca="1" si="216"/>
        <v>3.1080197326543036E-3</v>
      </c>
      <c r="H284" s="19">
        <f t="shared" ca="1" si="216"/>
        <v>2.6119898945901631E-3</v>
      </c>
      <c r="I284" s="19">
        <f t="shared" ca="1" si="216"/>
        <v>1.1917448599806717E-2</v>
      </c>
      <c r="J284" s="19">
        <f t="shared" ca="1" si="216"/>
        <v>7.5385097727465071E-3</v>
      </c>
      <c r="K284" s="19">
        <f t="shared" ca="1" si="216"/>
        <v>2.3821781146747731E-3</v>
      </c>
      <c r="L284" s="19">
        <f t="shared" ca="1" si="216"/>
        <v>1.9875023580423486E-2</v>
      </c>
      <c r="M284" s="19">
        <f t="shared" ca="1" si="216"/>
        <v>8.661454428241365E-3</v>
      </c>
      <c r="N284" s="19">
        <f t="shared" ca="1" si="216"/>
        <v>2.4321975989412643E-3</v>
      </c>
      <c r="O284" s="19">
        <f t="shared" ca="1" si="216"/>
        <v>2.8376777020012515E-2</v>
      </c>
      <c r="P284" s="19">
        <f t="shared" ca="1" si="216"/>
        <v>2.8662133439577294E-2</v>
      </c>
      <c r="Q284" s="19">
        <f t="shared" ca="1" si="216"/>
        <v>2.8687346426134268E-3</v>
      </c>
      <c r="R284" s="19">
        <f t="shared" ca="1" si="216"/>
        <v>7.5579463495995059E-3</v>
      </c>
      <c r="S284" s="19">
        <f t="shared" ca="1" si="216"/>
        <v>3.2630687518027612E-2</v>
      </c>
      <c r="T284" s="19">
        <f t="shared" ca="1" si="216"/>
        <v>2.713460672720678E-2</v>
      </c>
      <c r="U284" s="19">
        <f t="shared" ca="1" si="216"/>
        <v>6.9434878301808126E-2</v>
      </c>
      <c r="V284" s="19">
        <f t="shared" ca="1" si="216"/>
        <v>8.8946486120526275E-2</v>
      </c>
      <c r="W284" s="19">
        <f t="shared" ca="1" si="216"/>
        <v>4.3312371380670352E-3</v>
      </c>
      <c r="X284" s="19">
        <f t="shared" ca="1" si="216"/>
        <v>0.14206362533639055</v>
      </c>
      <c r="Y284" s="19">
        <f t="shared" ca="1" si="216"/>
        <v>8.645114051107837E-2</v>
      </c>
      <c r="Z284" s="19">
        <f t="shared" ca="1" si="216"/>
        <v>0.41959791153333331</v>
      </c>
      <c r="AA284" s="19">
        <f t="shared" ca="1" si="216"/>
        <v>0</v>
      </c>
      <c r="AB284" s="19">
        <f t="shared" ca="1" si="216"/>
        <v>0</v>
      </c>
      <c r="AC284" s="19">
        <f t="shared" ca="1" si="216"/>
        <v>0</v>
      </c>
      <c r="AD284" s="19">
        <f t="shared" ca="1" si="216"/>
        <v>0</v>
      </c>
      <c r="AE284" s="19">
        <f t="shared" ca="1" si="216"/>
        <v>0</v>
      </c>
      <c r="AF284" s="19">
        <f t="shared" ca="1" si="216"/>
        <v>0</v>
      </c>
      <c r="AG284" s="19">
        <f t="shared" ca="1" si="216"/>
        <v>0</v>
      </c>
      <c r="AH284" s="19">
        <f t="shared" ca="1" si="216"/>
        <v>0</v>
      </c>
      <c r="AI284" s="19">
        <f t="shared" ca="1" si="216"/>
        <v>0</v>
      </c>
      <c r="AJ284" s="19">
        <f t="shared" ca="1" si="216"/>
        <v>0</v>
      </c>
      <c r="AK284" s="19">
        <f t="shared" ca="1" si="216"/>
        <v>0</v>
      </c>
      <c r="AL284" s="19">
        <f t="shared" ca="1" si="216"/>
        <v>0</v>
      </c>
      <c r="AM284" s="19">
        <f t="shared" ca="1" si="216"/>
        <v>0</v>
      </c>
      <c r="AN284" s="19">
        <f t="shared" ca="1" si="216"/>
        <v>0</v>
      </c>
      <c r="AO284" s="19">
        <f t="shared" ca="1" si="216"/>
        <v>0</v>
      </c>
      <c r="AP284" s="19">
        <f t="shared" ca="1" si="216"/>
        <v>0</v>
      </c>
      <c r="AQ284" s="19">
        <f t="shared" ca="1" si="216"/>
        <v>0</v>
      </c>
      <c r="AR284" s="19">
        <f t="shared" ca="1" si="216"/>
        <v>0</v>
      </c>
      <c r="AS284" s="19">
        <f t="shared" ca="1" si="216"/>
        <v>0</v>
      </c>
      <c r="AT284" s="19">
        <f t="shared" ca="1" si="216"/>
        <v>0</v>
      </c>
      <c r="AU284" s="19">
        <f t="shared" ca="1" si="216"/>
        <v>0</v>
      </c>
      <c r="AV284" s="7"/>
    </row>
    <row r="285" spans="1:48" ht="12.75">
      <c r="A285" s="19" t="s">
        <v>23</v>
      </c>
      <c r="B285" s="19">
        <f t="shared" ref="B285:AU285" ca="1" si="217">B235/$AV235</f>
        <v>1.0452030392540724E-3</v>
      </c>
      <c r="C285" s="19">
        <f t="shared" ca="1" si="217"/>
        <v>3.8217315669379366E-4</v>
      </c>
      <c r="D285" s="19">
        <f t="shared" ca="1" si="217"/>
        <v>1.085869875779476E-3</v>
      </c>
      <c r="E285" s="19">
        <f t="shared" ca="1" si="217"/>
        <v>3.8408975473331328E-4</v>
      </c>
      <c r="F285" s="19">
        <f t="shared" ca="1" si="217"/>
        <v>8.1276146579861036E-4</v>
      </c>
      <c r="G285" s="19">
        <f t="shared" ca="1" si="217"/>
        <v>3.6711609785825294E-3</v>
      </c>
      <c r="H285" s="19">
        <f t="shared" ca="1" si="217"/>
        <v>3.4709125834417906E-3</v>
      </c>
      <c r="I285" s="19">
        <f t="shared" ca="1" si="217"/>
        <v>1.4076767854530126E-2</v>
      </c>
      <c r="J285" s="19">
        <f t="shared" ca="1" si="217"/>
        <v>5.1371597874071565E-3</v>
      </c>
      <c r="K285" s="19">
        <f t="shared" ca="1" si="217"/>
        <v>2.6379415464525442E-3</v>
      </c>
      <c r="L285" s="19">
        <f t="shared" ca="1" si="217"/>
        <v>2.3476173671054985E-2</v>
      </c>
      <c r="M285" s="19">
        <f t="shared" ca="1" si="217"/>
        <v>5.5416947023165684E-3</v>
      </c>
      <c r="N285" s="19">
        <f t="shared" ca="1" si="217"/>
        <v>2.9833824639803929E-3</v>
      </c>
      <c r="O285" s="19">
        <f t="shared" ca="1" si="217"/>
        <v>3.268039855548744E-2</v>
      </c>
      <c r="P285" s="19">
        <f t="shared" ca="1" si="217"/>
        <v>3.1739453966291784E-2</v>
      </c>
      <c r="Q285" s="19">
        <f t="shared" ca="1" si="217"/>
        <v>3.388519888474501E-3</v>
      </c>
      <c r="R285" s="19">
        <f t="shared" ca="1" si="217"/>
        <v>1.0043289655957485E-2</v>
      </c>
      <c r="S285" s="19">
        <f t="shared" ca="1" si="217"/>
        <v>4.0025457212556993E-2</v>
      </c>
      <c r="T285" s="19">
        <f t="shared" ca="1" si="217"/>
        <v>3.2051118704137412E-2</v>
      </c>
      <c r="U285" s="19">
        <f t="shared" ca="1" si="217"/>
        <v>8.2015764924545695E-2</v>
      </c>
      <c r="V285" s="19">
        <f t="shared" ca="1" si="217"/>
        <v>5.8835098353558594E-2</v>
      </c>
      <c r="W285" s="19">
        <f t="shared" ca="1" si="217"/>
        <v>2.8777572063972516E-3</v>
      </c>
      <c r="X285" s="19">
        <f t="shared" ca="1" si="217"/>
        <v>0.16780409478466288</v>
      </c>
      <c r="Y285" s="19">
        <f t="shared" ca="1" si="217"/>
        <v>0.10211519903291652</v>
      </c>
      <c r="Z285" s="19">
        <f t="shared" ca="1" si="217"/>
        <v>0.371718556834988</v>
      </c>
      <c r="AA285" s="19">
        <f t="shared" ca="1" si="217"/>
        <v>0</v>
      </c>
      <c r="AB285" s="19">
        <f t="shared" ca="1" si="217"/>
        <v>0</v>
      </c>
      <c r="AC285" s="19">
        <f t="shared" ca="1" si="217"/>
        <v>0</v>
      </c>
      <c r="AD285" s="19">
        <f t="shared" ca="1" si="217"/>
        <v>0</v>
      </c>
      <c r="AE285" s="19">
        <f t="shared" ca="1" si="217"/>
        <v>0</v>
      </c>
      <c r="AF285" s="19">
        <f t="shared" ca="1" si="217"/>
        <v>0</v>
      </c>
      <c r="AG285" s="19">
        <f t="shared" ca="1" si="217"/>
        <v>0</v>
      </c>
      <c r="AH285" s="19">
        <f t="shared" ca="1" si="217"/>
        <v>0</v>
      </c>
      <c r="AI285" s="19">
        <f t="shared" ca="1" si="217"/>
        <v>0</v>
      </c>
      <c r="AJ285" s="19">
        <f t="shared" ca="1" si="217"/>
        <v>0</v>
      </c>
      <c r="AK285" s="19">
        <f t="shared" ca="1" si="217"/>
        <v>0</v>
      </c>
      <c r="AL285" s="19">
        <f t="shared" ca="1" si="217"/>
        <v>0</v>
      </c>
      <c r="AM285" s="19">
        <f t="shared" ca="1" si="217"/>
        <v>0</v>
      </c>
      <c r="AN285" s="19">
        <f t="shared" ca="1" si="217"/>
        <v>0</v>
      </c>
      <c r="AO285" s="19">
        <f t="shared" ca="1" si="217"/>
        <v>0</v>
      </c>
      <c r="AP285" s="19">
        <f t="shared" ca="1" si="217"/>
        <v>0</v>
      </c>
      <c r="AQ285" s="19">
        <f t="shared" ca="1" si="217"/>
        <v>0</v>
      </c>
      <c r="AR285" s="19">
        <f t="shared" ca="1" si="217"/>
        <v>0</v>
      </c>
      <c r="AS285" s="19">
        <f t="shared" ca="1" si="217"/>
        <v>0</v>
      </c>
      <c r="AT285" s="19">
        <f t="shared" ca="1" si="217"/>
        <v>0</v>
      </c>
      <c r="AU285" s="19">
        <f t="shared" ca="1" si="217"/>
        <v>0</v>
      </c>
      <c r="AV285" s="7"/>
    </row>
    <row r="286" spans="1:48" ht="12.75">
      <c r="A286" s="19" t="s">
        <v>24</v>
      </c>
      <c r="B286" s="19">
        <f t="shared" ref="B286:AU286" ca="1" si="218">B236/$AV236</f>
        <v>6.6074393694018504E-4</v>
      </c>
      <c r="C286" s="19">
        <f t="shared" ca="1" si="218"/>
        <v>1.9629808914029798E-4</v>
      </c>
      <c r="D286" s="19">
        <f t="shared" ca="1" si="218"/>
        <v>7.4365656138536927E-4</v>
      </c>
      <c r="E286" s="19">
        <f t="shared" ca="1" si="218"/>
        <v>3.945650477640651E-4</v>
      </c>
      <c r="F286" s="19">
        <f t="shared" ca="1" si="218"/>
        <v>8.3492793708148875E-4</v>
      </c>
      <c r="G286" s="19">
        <f t="shared" ca="1" si="218"/>
        <v>3.7712846776393172E-3</v>
      </c>
      <c r="H286" s="19">
        <f t="shared" ca="1" si="218"/>
        <v>3.56557490116209E-3</v>
      </c>
      <c r="I286" s="19">
        <f t="shared" ca="1" si="218"/>
        <v>1.446068402616677E-2</v>
      </c>
      <c r="J286" s="19">
        <f t="shared" ca="1" si="218"/>
        <v>3.1663594333006606E-3</v>
      </c>
      <c r="K286" s="19">
        <f t="shared" ca="1" si="218"/>
        <v>2.7098862165629766E-3</v>
      </c>
      <c r="L286" s="19">
        <f t="shared" ca="1" si="218"/>
        <v>2.411644015932899E-2</v>
      </c>
      <c r="M286" s="19">
        <f t="shared" ca="1" si="218"/>
        <v>3.5032821733300846E-3</v>
      </c>
      <c r="N286" s="19">
        <f t="shared" ca="1" si="218"/>
        <v>1.702637975589594E-3</v>
      </c>
      <c r="O286" s="19">
        <f t="shared" ca="1" si="218"/>
        <v>3.3571692184155531E-2</v>
      </c>
      <c r="P286" s="19">
        <f t="shared" ca="1" si="218"/>
        <v>3.2605085180964034E-2</v>
      </c>
      <c r="Q286" s="19">
        <f t="shared" ca="1" si="218"/>
        <v>3.4809351074041152E-3</v>
      </c>
      <c r="R286" s="19">
        <f t="shared" ca="1" si="218"/>
        <v>1.0317200638592056E-2</v>
      </c>
      <c r="S286" s="19">
        <f t="shared" ca="1" si="218"/>
        <v>4.111707287744884E-2</v>
      </c>
      <c r="T286" s="19">
        <f t="shared" ca="1" si="218"/>
        <v>3.292524996187525E-2</v>
      </c>
      <c r="U286" s="19">
        <f t="shared" ca="1" si="218"/>
        <v>8.4252583689270105E-2</v>
      </c>
      <c r="V286" s="19">
        <f t="shared" ca="1" si="218"/>
        <v>3.4536977145866454E-2</v>
      </c>
      <c r="W286" s="19">
        <f t="shared" ca="1" si="218"/>
        <v>1.6554957312386182E-3</v>
      </c>
      <c r="X286" s="19">
        <f t="shared" ca="1" si="218"/>
        <v>9.6533148099785124E-2</v>
      </c>
      <c r="Y286" s="19">
        <f t="shared" ca="1" si="218"/>
        <v>0.1873217684860963</v>
      </c>
      <c r="Z286" s="19">
        <f t="shared" ca="1" si="218"/>
        <v>0.38185644976191163</v>
      </c>
      <c r="AA286" s="19">
        <f t="shared" ca="1" si="218"/>
        <v>0</v>
      </c>
      <c r="AB286" s="19">
        <f t="shared" ca="1" si="218"/>
        <v>0</v>
      </c>
      <c r="AC286" s="19">
        <f t="shared" ca="1" si="218"/>
        <v>0</v>
      </c>
      <c r="AD286" s="19">
        <f t="shared" ca="1" si="218"/>
        <v>0</v>
      </c>
      <c r="AE286" s="19">
        <f t="shared" ca="1" si="218"/>
        <v>0</v>
      </c>
      <c r="AF286" s="19">
        <f t="shared" ca="1" si="218"/>
        <v>0</v>
      </c>
      <c r="AG286" s="19">
        <f t="shared" ca="1" si="218"/>
        <v>0</v>
      </c>
      <c r="AH286" s="19">
        <f t="shared" ca="1" si="218"/>
        <v>0</v>
      </c>
      <c r="AI286" s="19">
        <f t="shared" ca="1" si="218"/>
        <v>0</v>
      </c>
      <c r="AJ286" s="19">
        <f t="shared" ca="1" si="218"/>
        <v>0</v>
      </c>
      <c r="AK286" s="19">
        <f t="shared" ca="1" si="218"/>
        <v>0</v>
      </c>
      <c r="AL286" s="19">
        <f t="shared" ca="1" si="218"/>
        <v>0</v>
      </c>
      <c r="AM286" s="19">
        <f t="shared" ca="1" si="218"/>
        <v>0</v>
      </c>
      <c r="AN286" s="19">
        <f t="shared" ca="1" si="218"/>
        <v>0</v>
      </c>
      <c r="AO286" s="19">
        <f t="shared" ca="1" si="218"/>
        <v>0</v>
      </c>
      <c r="AP286" s="19">
        <f t="shared" ca="1" si="218"/>
        <v>0</v>
      </c>
      <c r="AQ286" s="19">
        <f t="shared" ca="1" si="218"/>
        <v>0</v>
      </c>
      <c r="AR286" s="19">
        <f t="shared" ca="1" si="218"/>
        <v>0</v>
      </c>
      <c r="AS286" s="19">
        <f t="shared" ca="1" si="218"/>
        <v>0</v>
      </c>
      <c r="AT286" s="19">
        <f t="shared" ca="1" si="218"/>
        <v>0</v>
      </c>
      <c r="AU286" s="19">
        <f t="shared" ca="1" si="218"/>
        <v>0</v>
      </c>
      <c r="AV286" s="7"/>
    </row>
    <row r="287" spans="1:48" ht="12.75">
      <c r="A287" s="7" t="s">
        <v>26</v>
      </c>
      <c r="B287" s="19">
        <f t="shared" ref="B287:AU287" ca="1" si="219">B237/$AV237</f>
        <v>0</v>
      </c>
      <c r="C287" s="19">
        <f t="shared" ca="1" si="219"/>
        <v>0</v>
      </c>
      <c r="D287" s="19">
        <f t="shared" ca="1" si="219"/>
        <v>0</v>
      </c>
      <c r="E287" s="19">
        <f t="shared" ca="1" si="219"/>
        <v>0</v>
      </c>
      <c r="F287" s="19">
        <f t="shared" ca="1" si="219"/>
        <v>0</v>
      </c>
      <c r="G287" s="19">
        <f t="shared" ca="1" si="219"/>
        <v>0</v>
      </c>
      <c r="H287" s="19">
        <f t="shared" ca="1" si="219"/>
        <v>0</v>
      </c>
      <c r="I287" s="19">
        <f t="shared" ca="1" si="219"/>
        <v>0</v>
      </c>
      <c r="J287" s="19">
        <f t="shared" ca="1" si="219"/>
        <v>0</v>
      </c>
      <c r="K287" s="19">
        <f t="shared" ca="1" si="219"/>
        <v>0</v>
      </c>
      <c r="L287" s="19">
        <f t="shared" ca="1" si="219"/>
        <v>0</v>
      </c>
      <c r="M287" s="19">
        <f t="shared" ca="1" si="219"/>
        <v>0</v>
      </c>
      <c r="N287" s="19">
        <f t="shared" ca="1" si="219"/>
        <v>0</v>
      </c>
      <c r="O287" s="19">
        <f t="shared" ca="1" si="219"/>
        <v>0</v>
      </c>
      <c r="P287" s="19">
        <f t="shared" ca="1" si="219"/>
        <v>0</v>
      </c>
      <c r="Q287" s="19">
        <f t="shared" ca="1" si="219"/>
        <v>0</v>
      </c>
      <c r="R287" s="19">
        <f t="shared" ca="1" si="219"/>
        <v>0</v>
      </c>
      <c r="S287" s="19">
        <f t="shared" ca="1" si="219"/>
        <v>0</v>
      </c>
      <c r="T287" s="19">
        <f t="shared" ca="1" si="219"/>
        <v>0</v>
      </c>
      <c r="U287" s="19">
        <f t="shared" ca="1" si="219"/>
        <v>0</v>
      </c>
      <c r="V287" s="19">
        <f t="shared" ca="1" si="219"/>
        <v>0</v>
      </c>
      <c r="W287" s="19">
        <f t="shared" ca="1" si="219"/>
        <v>0</v>
      </c>
      <c r="X287" s="19">
        <f t="shared" ca="1" si="219"/>
        <v>0</v>
      </c>
      <c r="Y287" s="19">
        <f t="shared" ca="1" si="219"/>
        <v>0</v>
      </c>
      <c r="Z287" s="19">
        <f t="shared" ca="1" si="219"/>
        <v>0.31785132233392022</v>
      </c>
      <c r="AA287" s="19">
        <f t="shared" ca="1" si="219"/>
        <v>3.6085012128437188E-3</v>
      </c>
      <c r="AB287" s="19">
        <f t="shared" ca="1" si="219"/>
        <v>2.2139467305363435E-2</v>
      </c>
      <c r="AC287" s="19">
        <f t="shared" ca="1" si="219"/>
        <v>5.8299918345389931E-3</v>
      </c>
      <c r="AD287" s="19">
        <f t="shared" ca="1" si="219"/>
        <v>3.1355575575219723E-2</v>
      </c>
      <c r="AE287" s="19">
        <f t="shared" ca="1" si="219"/>
        <v>3.8872991313980186E-3</v>
      </c>
      <c r="AF287" s="19">
        <f t="shared" ca="1" si="219"/>
        <v>2.8027531467319584E-2</v>
      </c>
      <c r="AG287" s="19">
        <f t="shared" ca="1" si="219"/>
        <v>4.0531161523272748E-2</v>
      </c>
      <c r="AH287" s="19">
        <f t="shared" ca="1" si="219"/>
        <v>5.7282167625361889E-2</v>
      </c>
      <c r="AI287" s="19">
        <f t="shared" ca="1" si="219"/>
        <v>1.551934071769962E-2</v>
      </c>
      <c r="AJ287" s="19">
        <f t="shared" ca="1" si="219"/>
        <v>6.9629087862798408E-2</v>
      </c>
      <c r="AK287" s="19">
        <f t="shared" ca="1" si="219"/>
        <v>1.1225959701108391E-2</v>
      </c>
      <c r="AL287" s="19">
        <f t="shared" ca="1" si="219"/>
        <v>3.3907404935499291E-2</v>
      </c>
      <c r="AM287" s="19">
        <f t="shared" ca="1" si="219"/>
        <v>2.8363388564912697E-3</v>
      </c>
      <c r="AN287" s="19">
        <f t="shared" ca="1" si="219"/>
        <v>7.9342103124596483E-2</v>
      </c>
      <c r="AO287" s="19">
        <f t="shared" ca="1" si="219"/>
        <v>4.7194913750796881E-2</v>
      </c>
      <c r="AP287" s="19">
        <f t="shared" ca="1" si="219"/>
        <v>5.2451080579706863E-2</v>
      </c>
      <c r="AQ287" s="19">
        <f t="shared" ca="1" si="219"/>
        <v>8.8402721327384554E-2</v>
      </c>
      <c r="AR287" s="19">
        <f t="shared" ca="1" si="219"/>
        <v>1.96561030832282E-2</v>
      </c>
      <c r="AS287" s="19">
        <f t="shared" ca="1" si="219"/>
        <v>5.6547213441480837E-2</v>
      </c>
      <c r="AT287" s="19">
        <f t="shared" ca="1" si="219"/>
        <v>3.68156526961396E-3</v>
      </c>
      <c r="AU287" s="19">
        <f t="shared" ca="1" si="219"/>
        <v>9.093149340356977E-3</v>
      </c>
      <c r="AV287" s="7"/>
    </row>
    <row r="288" spans="1:48" ht="12.75">
      <c r="A288" s="7" t="s">
        <v>27</v>
      </c>
      <c r="B288" s="19">
        <f t="shared" ref="B288:AU288" ca="1" si="220">B238/$AV238</f>
        <v>0</v>
      </c>
      <c r="C288" s="19">
        <f t="shared" ca="1" si="220"/>
        <v>0</v>
      </c>
      <c r="D288" s="19">
        <f t="shared" ca="1" si="220"/>
        <v>0</v>
      </c>
      <c r="E288" s="19">
        <f t="shared" ca="1" si="220"/>
        <v>0</v>
      </c>
      <c r="F288" s="19">
        <f t="shared" ca="1" si="220"/>
        <v>0</v>
      </c>
      <c r="G288" s="19">
        <f t="shared" ca="1" si="220"/>
        <v>0</v>
      </c>
      <c r="H288" s="19">
        <f t="shared" ca="1" si="220"/>
        <v>0</v>
      </c>
      <c r="I288" s="19">
        <f t="shared" ca="1" si="220"/>
        <v>0</v>
      </c>
      <c r="J288" s="19">
        <f t="shared" ca="1" si="220"/>
        <v>0</v>
      </c>
      <c r="K288" s="19">
        <f t="shared" ca="1" si="220"/>
        <v>0</v>
      </c>
      <c r="L288" s="19">
        <f t="shared" ca="1" si="220"/>
        <v>0</v>
      </c>
      <c r="M288" s="19">
        <f t="shared" ca="1" si="220"/>
        <v>0</v>
      </c>
      <c r="N288" s="19">
        <f t="shared" ca="1" si="220"/>
        <v>0</v>
      </c>
      <c r="O288" s="19">
        <f t="shared" ca="1" si="220"/>
        <v>0</v>
      </c>
      <c r="P288" s="19">
        <f t="shared" ca="1" si="220"/>
        <v>0</v>
      </c>
      <c r="Q288" s="19">
        <f t="shared" ca="1" si="220"/>
        <v>0</v>
      </c>
      <c r="R288" s="19">
        <f t="shared" ca="1" si="220"/>
        <v>0</v>
      </c>
      <c r="S288" s="19">
        <f t="shared" ca="1" si="220"/>
        <v>0</v>
      </c>
      <c r="T288" s="19">
        <f t="shared" ca="1" si="220"/>
        <v>0</v>
      </c>
      <c r="U288" s="19">
        <f t="shared" ca="1" si="220"/>
        <v>0</v>
      </c>
      <c r="V288" s="19">
        <f t="shared" ca="1" si="220"/>
        <v>0</v>
      </c>
      <c r="W288" s="19">
        <f t="shared" ca="1" si="220"/>
        <v>0</v>
      </c>
      <c r="X288" s="19">
        <f t="shared" ca="1" si="220"/>
        <v>0</v>
      </c>
      <c r="Y288" s="19">
        <f t="shared" ca="1" si="220"/>
        <v>0</v>
      </c>
      <c r="Z288" s="19">
        <f t="shared" ca="1" si="220"/>
        <v>0.27570449450723944</v>
      </c>
      <c r="AA288" s="19">
        <f t="shared" ca="1" si="220"/>
        <v>2.3475126566501951E-3</v>
      </c>
      <c r="AB288" s="19">
        <f t="shared" ca="1" si="220"/>
        <v>2.5605055836649925E-2</v>
      </c>
      <c r="AC288" s="19">
        <f t="shared" ca="1" si="220"/>
        <v>6.7726870186412364E-3</v>
      </c>
      <c r="AD288" s="19">
        <f t="shared" ca="1" si="220"/>
        <v>3.6263802209879695E-2</v>
      </c>
      <c r="AE288" s="19">
        <f t="shared" ca="1" si="220"/>
        <v>4.4255484209505813E-3</v>
      </c>
      <c r="AF288" s="19">
        <f t="shared" ca="1" si="220"/>
        <v>3.2414804669230954E-2</v>
      </c>
      <c r="AG288" s="19">
        <f t="shared" ca="1" si="220"/>
        <v>2.6250382549118798E-2</v>
      </c>
      <c r="AH288" s="19">
        <f t="shared" ca="1" si="220"/>
        <v>6.654455170546518E-2</v>
      </c>
      <c r="AI288" s="19">
        <f t="shared" ca="1" si="220"/>
        <v>1.7948651615860109E-2</v>
      </c>
      <c r="AJ288" s="19">
        <f t="shared" ca="1" si="220"/>
        <v>7.9270179481303646E-2</v>
      </c>
      <c r="AK288" s="19">
        <f t="shared" ca="1" si="220"/>
        <v>1.2983208719625683E-2</v>
      </c>
      <c r="AL288" s="19">
        <f t="shared" ca="1" si="220"/>
        <v>2.2058482883956058E-2</v>
      </c>
      <c r="AM288" s="19">
        <f t="shared" ca="1" si="220"/>
        <v>3.2803234960637456E-3</v>
      </c>
      <c r="AN288" s="19">
        <f t="shared" ca="1" si="220"/>
        <v>9.0328093447152799E-2</v>
      </c>
      <c r="AO288" s="19">
        <f t="shared" ca="1" si="220"/>
        <v>3.1190023941730566E-2</v>
      </c>
      <c r="AP288" s="19">
        <f t="shared" ca="1" si="220"/>
        <v>5.9713644098490705E-2</v>
      </c>
      <c r="AQ288" s="19">
        <f t="shared" ca="1" si="220"/>
        <v>0.10224078946791655</v>
      </c>
      <c r="AR288" s="19">
        <f t="shared" ca="1" si="220"/>
        <v>2.2732959652334454E-2</v>
      </c>
      <c r="AS288" s="19">
        <f t="shared" ca="1" si="220"/>
        <v>6.7914136733826902E-2</v>
      </c>
      <c r="AT288" s="19">
        <f t="shared" ca="1" si="220"/>
        <v>4.1514105068418856E-3</v>
      </c>
      <c r="AU288" s="19">
        <f t="shared" ca="1" si="220"/>
        <v>9.8592563810706527E-3</v>
      </c>
      <c r="AV288" s="7"/>
    </row>
    <row r="289" spans="1:48" ht="12.75">
      <c r="A289" s="7" t="s">
        <v>28</v>
      </c>
      <c r="B289" s="19">
        <f t="shared" ref="B289:AU289" ca="1" si="221">B239/$AV239</f>
        <v>0</v>
      </c>
      <c r="C289" s="19">
        <f t="shared" ca="1" si="221"/>
        <v>0</v>
      </c>
      <c r="D289" s="19">
        <f t="shared" ca="1" si="221"/>
        <v>0</v>
      </c>
      <c r="E289" s="19">
        <f t="shared" ca="1" si="221"/>
        <v>0</v>
      </c>
      <c r="F289" s="19">
        <f t="shared" ca="1" si="221"/>
        <v>0</v>
      </c>
      <c r="G289" s="19">
        <f t="shared" ca="1" si="221"/>
        <v>0</v>
      </c>
      <c r="H289" s="19">
        <f t="shared" ca="1" si="221"/>
        <v>0</v>
      </c>
      <c r="I289" s="19">
        <f t="shared" ca="1" si="221"/>
        <v>0</v>
      </c>
      <c r="J289" s="19">
        <f t="shared" ca="1" si="221"/>
        <v>0</v>
      </c>
      <c r="K289" s="19">
        <f t="shared" ca="1" si="221"/>
        <v>0</v>
      </c>
      <c r="L289" s="19">
        <f t="shared" ca="1" si="221"/>
        <v>0</v>
      </c>
      <c r="M289" s="19">
        <f t="shared" ca="1" si="221"/>
        <v>0</v>
      </c>
      <c r="N289" s="19">
        <f t="shared" ca="1" si="221"/>
        <v>0</v>
      </c>
      <c r="O289" s="19">
        <f t="shared" ca="1" si="221"/>
        <v>0</v>
      </c>
      <c r="P289" s="19">
        <f t="shared" ca="1" si="221"/>
        <v>0</v>
      </c>
      <c r="Q289" s="19">
        <f t="shared" ca="1" si="221"/>
        <v>0</v>
      </c>
      <c r="R289" s="19">
        <f t="shared" ca="1" si="221"/>
        <v>0</v>
      </c>
      <c r="S289" s="19">
        <f t="shared" ca="1" si="221"/>
        <v>0</v>
      </c>
      <c r="T289" s="19">
        <f t="shared" ca="1" si="221"/>
        <v>0</v>
      </c>
      <c r="U289" s="19">
        <f t="shared" ca="1" si="221"/>
        <v>0</v>
      </c>
      <c r="V289" s="19">
        <f t="shared" ca="1" si="221"/>
        <v>0</v>
      </c>
      <c r="W289" s="19">
        <f t="shared" ca="1" si="221"/>
        <v>0</v>
      </c>
      <c r="X289" s="19">
        <f t="shared" ca="1" si="221"/>
        <v>0</v>
      </c>
      <c r="Y289" s="19">
        <f t="shared" ca="1" si="221"/>
        <v>0</v>
      </c>
      <c r="Z289" s="19">
        <f t="shared" ca="1" si="221"/>
        <v>0.25033705502139447</v>
      </c>
      <c r="AA289" s="19">
        <f t="shared" ca="1" si="221"/>
        <v>1.591534285959753E-3</v>
      </c>
      <c r="AB289" s="19">
        <f t="shared" ca="1" si="221"/>
        <v>1.7436860115197537E-2</v>
      </c>
      <c r="AC289" s="19">
        <f t="shared" ca="1" si="221"/>
        <v>8.1993804071929677E-3</v>
      </c>
      <c r="AD289" s="19">
        <f t="shared" ca="1" si="221"/>
        <v>4.4098911169065967E-2</v>
      </c>
      <c r="AE289" s="19">
        <f t="shared" ca="1" si="221"/>
        <v>5.3578077525138568E-3</v>
      </c>
      <c r="AF289" s="19">
        <f t="shared" ca="1" si="221"/>
        <v>3.8629938243375045E-2</v>
      </c>
      <c r="AG289" s="19">
        <f t="shared" ca="1" si="221"/>
        <v>1.7876322996501385E-2</v>
      </c>
      <c r="AH289" s="19">
        <f t="shared" ca="1" si="221"/>
        <v>4.5114958287038875E-2</v>
      </c>
      <c r="AI289" s="19">
        <f t="shared" ca="1" si="221"/>
        <v>2.1826613454137112E-2</v>
      </c>
      <c r="AJ289" s="19">
        <f t="shared" ca="1" si="221"/>
        <v>9.5968757263504859E-2</v>
      </c>
      <c r="AK289" s="19">
        <f t="shared" ca="1" si="221"/>
        <v>1.5718173142386403E-2</v>
      </c>
      <c r="AL289" s="19">
        <f t="shared" ca="1" si="221"/>
        <v>1.5260108464086746E-2</v>
      </c>
      <c r="AM289" s="19">
        <f t="shared" ca="1" si="221"/>
        <v>2.233876867848413E-3</v>
      </c>
      <c r="AN289" s="19">
        <f t="shared" ca="1" si="221"/>
        <v>0.10935606467435273</v>
      </c>
      <c r="AO289" s="19">
        <f t="shared" ca="1" si="221"/>
        <v>2.1240183498571673E-2</v>
      </c>
      <c r="AP289" s="19">
        <f t="shared" ca="1" si="221"/>
        <v>4.1310034353795815E-2</v>
      </c>
      <c r="AQ289" s="19">
        <f t="shared" ca="1" si="221"/>
        <v>0.12184418272458558</v>
      </c>
      <c r="AR289" s="19">
        <f t="shared" ca="1" si="221"/>
        <v>2.7521747787520666E-2</v>
      </c>
      <c r="AS289" s="19">
        <f t="shared" ca="1" si="221"/>
        <v>8.2220519060466291E-2</v>
      </c>
      <c r="AT289" s="19">
        <f t="shared" ca="1" si="221"/>
        <v>5.219226276154244E-3</v>
      </c>
      <c r="AU289" s="19">
        <f t="shared" ca="1" si="221"/>
        <v>1.1637744154349658E-2</v>
      </c>
      <c r="AV289" s="7"/>
    </row>
    <row r="290" spans="1:48" ht="12.75">
      <c r="A290" s="7" t="s">
        <v>29</v>
      </c>
      <c r="B290" s="19">
        <f t="shared" ref="B290:AU290" ca="1" si="222">B240/$AV240</f>
        <v>0</v>
      </c>
      <c r="C290" s="19">
        <f t="shared" ca="1" si="222"/>
        <v>0</v>
      </c>
      <c r="D290" s="19">
        <f t="shared" ca="1" si="222"/>
        <v>0</v>
      </c>
      <c r="E290" s="19">
        <f t="shared" ca="1" si="222"/>
        <v>0</v>
      </c>
      <c r="F290" s="19">
        <f t="shared" ca="1" si="222"/>
        <v>0</v>
      </c>
      <c r="G290" s="19">
        <f t="shared" ca="1" si="222"/>
        <v>0</v>
      </c>
      <c r="H290" s="19">
        <f t="shared" ca="1" si="222"/>
        <v>0</v>
      </c>
      <c r="I290" s="19">
        <f t="shared" ca="1" si="222"/>
        <v>0</v>
      </c>
      <c r="J290" s="19">
        <f t="shared" ca="1" si="222"/>
        <v>0</v>
      </c>
      <c r="K290" s="19">
        <f t="shared" ca="1" si="222"/>
        <v>0</v>
      </c>
      <c r="L290" s="19">
        <f t="shared" ca="1" si="222"/>
        <v>0</v>
      </c>
      <c r="M290" s="19">
        <f t="shared" ca="1" si="222"/>
        <v>0</v>
      </c>
      <c r="N290" s="19">
        <f t="shared" ca="1" si="222"/>
        <v>0</v>
      </c>
      <c r="O290" s="19">
        <f t="shared" ca="1" si="222"/>
        <v>0</v>
      </c>
      <c r="P290" s="19">
        <f t="shared" ca="1" si="222"/>
        <v>0</v>
      </c>
      <c r="Q290" s="19">
        <f t="shared" ca="1" si="222"/>
        <v>0</v>
      </c>
      <c r="R290" s="19">
        <f t="shared" ca="1" si="222"/>
        <v>0</v>
      </c>
      <c r="S290" s="19">
        <f t="shared" ca="1" si="222"/>
        <v>0</v>
      </c>
      <c r="T290" s="19">
        <f t="shared" ca="1" si="222"/>
        <v>0</v>
      </c>
      <c r="U290" s="19">
        <f t="shared" ca="1" si="222"/>
        <v>0</v>
      </c>
      <c r="V290" s="19">
        <f t="shared" ca="1" si="222"/>
        <v>0</v>
      </c>
      <c r="W290" s="19">
        <f t="shared" ca="1" si="222"/>
        <v>0</v>
      </c>
      <c r="X290" s="19">
        <f t="shared" ca="1" si="222"/>
        <v>0</v>
      </c>
      <c r="Y290" s="19">
        <f t="shared" ca="1" si="222"/>
        <v>0</v>
      </c>
      <c r="Z290" s="19">
        <f t="shared" ca="1" si="222"/>
        <v>0.24913458787744211</v>
      </c>
      <c r="AA290" s="19">
        <f t="shared" ca="1" si="222"/>
        <v>1.1879171415259987E-3</v>
      </c>
      <c r="AB290" s="19">
        <f t="shared" ca="1" si="222"/>
        <v>1.2956984343373102E-2</v>
      </c>
      <c r="AC290" s="19">
        <f t="shared" ca="1" si="222"/>
        <v>6.1199966733504994E-3</v>
      </c>
      <c r="AD290" s="19">
        <f t="shared" ca="1" si="222"/>
        <v>5.8516115717189038E-2</v>
      </c>
      <c r="AE290" s="19">
        <f t="shared" ca="1" si="222"/>
        <v>7.1411679893239365E-3</v>
      </c>
      <c r="AF290" s="19">
        <f t="shared" ca="1" si="222"/>
        <v>5.125917798131157E-2</v>
      </c>
      <c r="AG290" s="19">
        <f t="shared" ca="1" si="222"/>
        <v>1.3554633142764973E-2</v>
      </c>
      <c r="AH290" s="19">
        <f t="shared" ca="1" si="222"/>
        <v>3.367369007453426E-2</v>
      </c>
      <c r="AI290" s="19">
        <f t="shared" ca="1" si="222"/>
        <v>1.6218922840794233E-2</v>
      </c>
      <c r="AJ290" s="19">
        <f t="shared" ca="1" si="222"/>
        <v>0.12791220756731836</v>
      </c>
      <c r="AK290" s="19">
        <f t="shared" ca="1" si="222"/>
        <v>2.0531007770024558E-2</v>
      </c>
      <c r="AL290" s="19">
        <f t="shared" ca="1" si="222"/>
        <v>1.1390106129635116E-2</v>
      </c>
      <c r="AM290" s="19">
        <f t="shared" ca="1" si="222"/>
        <v>1.6938260421743418E-3</v>
      </c>
      <c r="AN290" s="19">
        <f t="shared" ca="1" si="222"/>
        <v>8.1623088426367979E-2</v>
      </c>
      <c r="AO290" s="19">
        <f t="shared" ca="1" si="222"/>
        <v>1.5853618919617174E-2</v>
      </c>
      <c r="AP290" s="19">
        <f t="shared" ca="1" si="222"/>
        <v>3.0833704532044804E-2</v>
      </c>
      <c r="AQ290" s="19">
        <f t="shared" ca="1" si="222"/>
        <v>9.2387746503294232E-2</v>
      </c>
      <c r="AR290" s="19">
        <f t="shared" ca="1" si="222"/>
        <v>3.5948784413533608E-2</v>
      </c>
      <c r="AS290" s="19">
        <f t="shared" ca="1" si="222"/>
        <v>0.10910077550949875</v>
      </c>
      <c r="AT290" s="19">
        <f t="shared" ca="1" si="222"/>
        <v>6.9255417114214447E-3</v>
      </c>
      <c r="AU290" s="19">
        <f t="shared" ca="1" si="222"/>
        <v>1.6036398693459988E-2</v>
      </c>
      <c r="AV290" s="7"/>
    </row>
    <row r="291" spans="1:48" ht="12.75">
      <c r="A291" s="7" t="s">
        <v>30</v>
      </c>
      <c r="B291" s="19">
        <f t="shared" ref="B291:AU291" ca="1" si="223">B241/$AV241</f>
        <v>0</v>
      </c>
      <c r="C291" s="19">
        <f t="shared" ca="1" si="223"/>
        <v>0</v>
      </c>
      <c r="D291" s="19">
        <f t="shared" ca="1" si="223"/>
        <v>0</v>
      </c>
      <c r="E291" s="19">
        <f t="shared" ca="1" si="223"/>
        <v>0</v>
      </c>
      <c r="F291" s="19">
        <f t="shared" ca="1" si="223"/>
        <v>0</v>
      </c>
      <c r="G291" s="19">
        <f t="shared" ca="1" si="223"/>
        <v>0</v>
      </c>
      <c r="H291" s="19">
        <f t="shared" ca="1" si="223"/>
        <v>0</v>
      </c>
      <c r="I291" s="19">
        <f t="shared" ca="1" si="223"/>
        <v>0</v>
      </c>
      <c r="J291" s="19">
        <f t="shared" ca="1" si="223"/>
        <v>0</v>
      </c>
      <c r="K291" s="19">
        <f t="shared" ca="1" si="223"/>
        <v>0</v>
      </c>
      <c r="L291" s="19">
        <f t="shared" ca="1" si="223"/>
        <v>0</v>
      </c>
      <c r="M291" s="19">
        <f t="shared" ca="1" si="223"/>
        <v>0</v>
      </c>
      <c r="N291" s="19">
        <f t="shared" ca="1" si="223"/>
        <v>0</v>
      </c>
      <c r="O291" s="19">
        <f t="shared" ca="1" si="223"/>
        <v>0</v>
      </c>
      <c r="P291" s="19">
        <f t="shared" ca="1" si="223"/>
        <v>0</v>
      </c>
      <c r="Q291" s="19">
        <f t="shared" ca="1" si="223"/>
        <v>0</v>
      </c>
      <c r="R291" s="19">
        <f t="shared" ca="1" si="223"/>
        <v>0</v>
      </c>
      <c r="S291" s="19">
        <f t="shared" ca="1" si="223"/>
        <v>0</v>
      </c>
      <c r="T291" s="19">
        <f t="shared" ca="1" si="223"/>
        <v>0</v>
      </c>
      <c r="U291" s="19">
        <f t="shared" ca="1" si="223"/>
        <v>0</v>
      </c>
      <c r="V291" s="19">
        <f t="shared" ca="1" si="223"/>
        <v>0</v>
      </c>
      <c r="W291" s="19">
        <f t="shared" ca="1" si="223"/>
        <v>0</v>
      </c>
      <c r="X291" s="19">
        <f t="shared" ca="1" si="223"/>
        <v>0</v>
      </c>
      <c r="Y291" s="19">
        <f t="shared" ca="1" si="223"/>
        <v>0</v>
      </c>
      <c r="Z291" s="19">
        <f t="shared" ca="1" si="223"/>
        <v>0.26664710749846449</v>
      </c>
      <c r="AA291" s="19">
        <f t="shared" ca="1" si="223"/>
        <v>9.6870086680200872E-4</v>
      </c>
      <c r="AB291" s="19">
        <f t="shared" ca="1" si="223"/>
        <v>1.0400831212855118E-2</v>
      </c>
      <c r="AC291" s="19">
        <f t="shared" ca="1" si="223"/>
        <v>4.8908101058215787E-3</v>
      </c>
      <c r="AD291" s="19">
        <f t="shared" ca="1" si="223"/>
        <v>4.6972059753831598E-2</v>
      </c>
      <c r="AE291" s="19">
        <f t="shared" ca="1" si="223"/>
        <v>1.0190860047371025E-2</v>
      </c>
      <c r="AF291" s="19">
        <f t="shared" ca="1" si="223"/>
        <v>7.3476375499309729E-2</v>
      </c>
      <c r="AG291" s="19">
        <f t="shared" ca="1" si="223"/>
        <v>1.0880575891270169E-2</v>
      </c>
      <c r="AH291" s="19">
        <f t="shared" ca="1" si="223"/>
        <v>2.7459602714142339E-2</v>
      </c>
      <c r="AI291" s="19">
        <f t="shared" ca="1" si="223"/>
        <v>1.3019254669987986E-2</v>
      </c>
      <c r="AJ291" s="19">
        <f t="shared" ca="1" si="223"/>
        <v>0.10222134926189355</v>
      </c>
      <c r="AK291" s="19">
        <f t="shared" ca="1" si="223"/>
        <v>2.9298936410487003E-2</v>
      </c>
      <c r="AL291" s="19">
        <f t="shared" ca="1" si="223"/>
        <v>9.1430666435459197E-3</v>
      </c>
      <c r="AM291" s="19">
        <f t="shared" ca="1" si="223"/>
        <v>1.3596681374091594E-3</v>
      </c>
      <c r="AN291" s="19">
        <f t="shared" ca="1" si="223"/>
        <v>6.656049798903349E-2</v>
      </c>
      <c r="AO291" s="19">
        <f t="shared" ca="1" si="223"/>
        <v>1.2254683889737411E-2</v>
      </c>
      <c r="AP291" s="19">
        <f t="shared" ca="1" si="223"/>
        <v>2.4750833064706542E-2</v>
      </c>
      <c r="AQ291" s="19">
        <f t="shared" ca="1" si="223"/>
        <v>7.4161497154873829E-2</v>
      </c>
      <c r="AR291" s="19">
        <f t="shared" ca="1" si="223"/>
        <v>2.9314854887213859E-2</v>
      </c>
      <c r="AS291" s="19">
        <f t="shared" ca="1" si="223"/>
        <v>0.15326041631986348</v>
      </c>
      <c r="AT291" s="19">
        <f t="shared" ca="1" si="223"/>
        <v>9.8831488684819474E-3</v>
      </c>
      <c r="AU291" s="19">
        <f t="shared" ca="1" si="223"/>
        <v>2.2884869112897863E-2</v>
      </c>
      <c r="AV291" s="7"/>
    </row>
    <row r="292" spans="1:48" ht="12.75">
      <c r="A292" s="7" t="s">
        <v>31</v>
      </c>
      <c r="B292" s="19">
        <f t="shared" ref="B292:AU292" ca="1" si="224">B242/$AV242</f>
        <v>0</v>
      </c>
      <c r="C292" s="19">
        <f t="shared" ca="1" si="224"/>
        <v>0</v>
      </c>
      <c r="D292" s="19">
        <f t="shared" ca="1" si="224"/>
        <v>0</v>
      </c>
      <c r="E292" s="19">
        <f t="shared" ca="1" si="224"/>
        <v>0</v>
      </c>
      <c r="F292" s="19">
        <f t="shared" ca="1" si="224"/>
        <v>0</v>
      </c>
      <c r="G292" s="19">
        <f t="shared" ca="1" si="224"/>
        <v>0</v>
      </c>
      <c r="H292" s="19">
        <f t="shared" ca="1" si="224"/>
        <v>0</v>
      </c>
      <c r="I292" s="19">
        <f t="shared" ca="1" si="224"/>
        <v>0</v>
      </c>
      <c r="J292" s="19">
        <f t="shared" ca="1" si="224"/>
        <v>0</v>
      </c>
      <c r="K292" s="19">
        <f t="shared" ca="1" si="224"/>
        <v>0</v>
      </c>
      <c r="L292" s="19">
        <f t="shared" ca="1" si="224"/>
        <v>0</v>
      </c>
      <c r="M292" s="19">
        <f t="shared" ca="1" si="224"/>
        <v>0</v>
      </c>
      <c r="N292" s="19">
        <f t="shared" ca="1" si="224"/>
        <v>0</v>
      </c>
      <c r="O292" s="19">
        <f t="shared" ca="1" si="224"/>
        <v>0</v>
      </c>
      <c r="P292" s="19">
        <f t="shared" ca="1" si="224"/>
        <v>0</v>
      </c>
      <c r="Q292" s="19">
        <f t="shared" ca="1" si="224"/>
        <v>0</v>
      </c>
      <c r="R292" s="19">
        <f t="shared" ca="1" si="224"/>
        <v>0</v>
      </c>
      <c r="S292" s="19">
        <f t="shared" ca="1" si="224"/>
        <v>0</v>
      </c>
      <c r="T292" s="19">
        <f t="shared" ca="1" si="224"/>
        <v>0</v>
      </c>
      <c r="U292" s="19">
        <f t="shared" ca="1" si="224"/>
        <v>0</v>
      </c>
      <c r="V292" s="19">
        <f t="shared" ca="1" si="224"/>
        <v>0</v>
      </c>
      <c r="W292" s="19">
        <f t="shared" ca="1" si="224"/>
        <v>0</v>
      </c>
      <c r="X292" s="19">
        <f t="shared" ca="1" si="224"/>
        <v>0</v>
      </c>
      <c r="Y292" s="19">
        <f t="shared" ca="1" si="224"/>
        <v>0</v>
      </c>
      <c r="Z292" s="19">
        <f t="shared" ca="1" si="224"/>
        <v>0.29728594574682049</v>
      </c>
      <c r="AA292" s="19">
        <f t="shared" ca="1" si="224"/>
        <v>8.1000640519227735E-4</v>
      </c>
      <c r="AB292" s="19">
        <f t="shared" ca="1" si="224"/>
        <v>8.8349935725534484E-3</v>
      </c>
      <c r="AC292" s="19">
        <f t="shared" ca="1" si="224"/>
        <v>4.0895880741524115E-3</v>
      </c>
      <c r="AD292" s="19">
        <f t="shared" ca="1" si="224"/>
        <v>3.9102441023342274E-2</v>
      </c>
      <c r="AE292" s="19">
        <f t="shared" ca="1" si="224"/>
        <v>8.5213735175440532E-3</v>
      </c>
      <c r="AF292" s="19">
        <f t="shared" ca="1" si="224"/>
        <v>0.10922548025007967</v>
      </c>
      <c r="AG292" s="19">
        <f t="shared" ca="1" si="224"/>
        <v>9.0980987693395493E-3</v>
      </c>
      <c r="AH292" s="19">
        <f t="shared" ca="1" si="224"/>
        <v>2.2961117146431381E-2</v>
      </c>
      <c r="AI292" s="19">
        <f t="shared" ca="1" si="224"/>
        <v>1.1059215266046507E-2</v>
      </c>
      <c r="AJ292" s="19">
        <f t="shared" ca="1" si="224"/>
        <v>8.547524884836713E-2</v>
      </c>
      <c r="AK292" s="19">
        <f t="shared" ca="1" si="224"/>
        <v>4.3748442171988006E-2</v>
      </c>
      <c r="AL292" s="19">
        <f t="shared" ca="1" si="224"/>
        <v>7.3620749402298225E-3</v>
      </c>
      <c r="AM292" s="19">
        <f t="shared" ca="1" si="224"/>
        <v>1.1369246564970545E-3</v>
      </c>
      <c r="AN292" s="19">
        <f t="shared" ca="1" si="224"/>
        <v>5.5656427646125266E-2</v>
      </c>
      <c r="AO292" s="19">
        <f t="shared" ca="1" si="224"/>
        <v>1.0509843816152262E-2</v>
      </c>
      <c r="AP292" s="19">
        <f t="shared" ca="1" si="224"/>
        <v>1.9929581065026462E-2</v>
      </c>
      <c r="AQ292" s="19">
        <f t="shared" ca="1" si="224"/>
        <v>6.2012216333006076E-2</v>
      </c>
      <c r="AR292" s="19">
        <f t="shared" ca="1" si="224"/>
        <v>2.4512438297196869E-2</v>
      </c>
      <c r="AS292" s="19">
        <f t="shared" ca="1" si="224"/>
        <v>0.13018717114063807</v>
      </c>
      <c r="AT292" s="19">
        <f t="shared" ca="1" si="224"/>
        <v>1.4462126320164585E-2</v>
      </c>
      <c r="AU292" s="19">
        <f t="shared" ca="1" si="224"/>
        <v>3.4019244993106212E-2</v>
      </c>
      <c r="AV292" s="7"/>
    </row>
    <row r="293" spans="1:48" ht="12.75">
      <c r="A293" s="7" t="s">
        <v>32</v>
      </c>
      <c r="B293" s="19">
        <f t="shared" ref="B293:AU293" ca="1" si="225">B243/$AV243</f>
        <v>0</v>
      </c>
      <c r="C293" s="19">
        <f t="shared" ca="1" si="225"/>
        <v>0</v>
      </c>
      <c r="D293" s="19">
        <f t="shared" ca="1" si="225"/>
        <v>0</v>
      </c>
      <c r="E293" s="19">
        <f t="shared" ca="1" si="225"/>
        <v>0</v>
      </c>
      <c r="F293" s="19">
        <f t="shared" ca="1" si="225"/>
        <v>0</v>
      </c>
      <c r="G293" s="19">
        <f t="shared" ca="1" si="225"/>
        <v>0</v>
      </c>
      <c r="H293" s="19">
        <f t="shared" ca="1" si="225"/>
        <v>0</v>
      </c>
      <c r="I293" s="19">
        <f t="shared" ca="1" si="225"/>
        <v>0</v>
      </c>
      <c r="J293" s="19">
        <f t="shared" ca="1" si="225"/>
        <v>0</v>
      </c>
      <c r="K293" s="19">
        <f t="shared" ca="1" si="225"/>
        <v>0</v>
      </c>
      <c r="L293" s="19">
        <f t="shared" ca="1" si="225"/>
        <v>0</v>
      </c>
      <c r="M293" s="19">
        <f t="shared" ca="1" si="225"/>
        <v>0</v>
      </c>
      <c r="N293" s="19">
        <f t="shared" ca="1" si="225"/>
        <v>0</v>
      </c>
      <c r="O293" s="19">
        <f t="shared" ca="1" si="225"/>
        <v>0</v>
      </c>
      <c r="P293" s="19">
        <f t="shared" ca="1" si="225"/>
        <v>0</v>
      </c>
      <c r="Q293" s="19">
        <f t="shared" ca="1" si="225"/>
        <v>0</v>
      </c>
      <c r="R293" s="19">
        <f t="shared" ca="1" si="225"/>
        <v>0</v>
      </c>
      <c r="S293" s="19">
        <f t="shared" ca="1" si="225"/>
        <v>0</v>
      </c>
      <c r="T293" s="19">
        <f t="shared" ca="1" si="225"/>
        <v>0</v>
      </c>
      <c r="U293" s="19">
        <f t="shared" ca="1" si="225"/>
        <v>0</v>
      </c>
      <c r="V293" s="19">
        <f t="shared" ca="1" si="225"/>
        <v>0</v>
      </c>
      <c r="W293" s="19">
        <f t="shared" ca="1" si="225"/>
        <v>0</v>
      </c>
      <c r="X293" s="19">
        <f t="shared" ca="1" si="225"/>
        <v>0</v>
      </c>
      <c r="Y293" s="19">
        <f t="shared" ca="1" si="225"/>
        <v>0</v>
      </c>
      <c r="Z293" s="19">
        <f t="shared" ca="1" si="225"/>
        <v>0.27150071144235977</v>
      </c>
      <c r="AA293" s="19">
        <f t="shared" ca="1" si="225"/>
        <v>2.3117191380561128E-3</v>
      </c>
      <c r="AB293" s="19">
        <f t="shared" ca="1" si="225"/>
        <v>1.4120201042112448E-2</v>
      </c>
      <c r="AC293" s="19">
        <f t="shared" ca="1" si="225"/>
        <v>3.7348757569056548E-3</v>
      </c>
      <c r="AD293" s="19">
        <f t="shared" ca="1" si="225"/>
        <v>2.0406212957793841E-2</v>
      </c>
      <c r="AE293" s="19">
        <f t="shared" ca="1" si="225"/>
        <v>2.4903258353957758E-3</v>
      </c>
      <c r="AF293" s="19">
        <f t="shared" ca="1" si="225"/>
        <v>1.7955316366490216E-2</v>
      </c>
      <c r="AG293" s="19">
        <f t="shared" ca="1" si="225"/>
        <v>4.6160949752027745E-2</v>
      </c>
      <c r="AH293" s="19">
        <f t="shared" ca="1" si="225"/>
        <v>6.5529918773856943E-2</v>
      </c>
      <c r="AI293" s="19">
        <f t="shared" ca="1" si="225"/>
        <v>1.7674980931473797E-2</v>
      </c>
      <c r="AJ293" s="19">
        <f t="shared" ca="1" si="225"/>
        <v>7.8061513519404616E-2</v>
      </c>
      <c r="AK293" s="19">
        <f t="shared" ca="1" si="225"/>
        <v>1.2785248243715025E-2</v>
      </c>
      <c r="AL293" s="19">
        <f t="shared" ca="1" si="225"/>
        <v>3.8789549756349788E-2</v>
      </c>
      <c r="AM293" s="19">
        <f t="shared" ca="1" si="225"/>
        <v>3.2303070159743446E-3</v>
      </c>
      <c r="AN293" s="19">
        <f t="shared" ca="1" si="225"/>
        <v>8.8950822792952272E-2</v>
      </c>
      <c r="AO293" s="19">
        <f t="shared" ca="1" si="225"/>
        <v>5.3750298790497315E-2</v>
      </c>
      <c r="AP293" s="19">
        <f t="shared" ca="1" si="225"/>
        <v>5.8803164904989935E-2</v>
      </c>
      <c r="AQ293" s="19">
        <f t="shared" ca="1" si="225"/>
        <v>0.10068188089780664</v>
      </c>
      <c r="AR293" s="19">
        <f t="shared" ca="1" si="225"/>
        <v>2.238634059930858E-2</v>
      </c>
      <c r="AS293" s="19">
        <f t="shared" ca="1" si="225"/>
        <v>6.6878621159886589E-2</v>
      </c>
      <c r="AT293" s="19">
        <f t="shared" ca="1" si="225"/>
        <v>4.0881121945847117E-3</v>
      </c>
      <c r="AU293" s="19">
        <f t="shared" ca="1" si="225"/>
        <v>9.7089281280578459E-3</v>
      </c>
      <c r="AV293" s="7"/>
    </row>
    <row r="294" spans="1:48" ht="12.75">
      <c r="A294" s="7" t="s">
        <v>33</v>
      </c>
      <c r="B294" s="19">
        <f t="shared" ref="B294:AU294" ca="1" si="226">B244/$AV244</f>
        <v>0</v>
      </c>
      <c r="C294" s="19">
        <f t="shared" ca="1" si="226"/>
        <v>0</v>
      </c>
      <c r="D294" s="19">
        <f t="shared" ca="1" si="226"/>
        <v>0</v>
      </c>
      <c r="E294" s="19">
        <f t="shared" ca="1" si="226"/>
        <v>0</v>
      </c>
      <c r="F294" s="19">
        <f t="shared" ca="1" si="226"/>
        <v>0</v>
      </c>
      <c r="G294" s="19">
        <f t="shared" ca="1" si="226"/>
        <v>0</v>
      </c>
      <c r="H294" s="19">
        <f t="shared" ca="1" si="226"/>
        <v>0</v>
      </c>
      <c r="I294" s="19">
        <f t="shared" ca="1" si="226"/>
        <v>0</v>
      </c>
      <c r="J294" s="19">
        <f t="shared" ca="1" si="226"/>
        <v>0</v>
      </c>
      <c r="K294" s="19">
        <f t="shared" ca="1" si="226"/>
        <v>0</v>
      </c>
      <c r="L294" s="19">
        <f t="shared" ca="1" si="226"/>
        <v>0</v>
      </c>
      <c r="M294" s="19">
        <f t="shared" ca="1" si="226"/>
        <v>0</v>
      </c>
      <c r="N294" s="19">
        <f t="shared" ca="1" si="226"/>
        <v>0</v>
      </c>
      <c r="O294" s="19">
        <f t="shared" ca="1" si="226"/>
        <v>0</v>
      </c>
      <c r="P294" s="19">
        <f t="shared" ca="1" si="226"/>
        <v>0</v>
      </c>
      <c r="Q294" s="19">
        <f t="shared" ca="1" si="226"/>
        <v>0</v>
      </c>
      <c r="R294" s="19">
        <f t="shared" ca="1" si="226"/>
        <v>0</v>
      </c>
      <c r="S294" s="19">
        <f t="shared" ca="1" si="226"/>
        <v>0</v>
      </c>
      <c r="T294" s="19">
        <f t="shared" ca="1" si="226"/>
        <v>0</v>
      </c>
      <c r="U294" s="19">
        <f t="shared" ca="1" si="226"/>
        <v>0</v>
      </c>
      <c r="V294" s="19">
        <f t="shared" ca="1" si="226"/>
        <v>0</v>
      </c>
      <c r="W294" s="19">
        <f t="shared" ca="1" si="226"/>
        <v>0</v>
      </c>
      <c r="X294" s="19">
        <f t="shared" ca="1" si="226"/>
        <v>0</v>
      </c>
      <c r="Y294" s="19">
        <f t="shared" ca="1" si="226"/>
        <v>0</v>
      </c>
      <c r="Z294" s="19">
        <f t="shared" ca="1" si="226"/>
        <v>0.23445442225887758</v>
      </c>
      <c r="AA294" s="19">
        <f t="shared" ca="1" si="226"/>
        <v>1.4905594039524011E-3</v>
      </c>
      <c r="AB294" s="19">
        <f t="shared" ca="1" si="226"/>
        <v>1.6330578643134235E-2</v>
      </c>
      <c r="AC294" s="19">
        <f t="shared" ca="1" si="226"/>
        <v>4.3003356327234168E-3</v>
      </c>
      <c r="AD294" s="19">
        <f t="shared" ca="1" si="226"/>
        <v>2.31285913870121E-2</v>
      </c>
      <c r="AE294" s="19">
        <f t="shared" ca="1" si="226"/>
        <v>2.8673609576551936E-3</v>
      </c>
      <c r="AF294" s="19">
        <f t="shared" ca="1" si="226"/>
        <v>2.0673749755898582E-2</v>
      </c>
      <c r="AG294" s="19">
        <f t="shared" ca="1" si="226"/>
        <v>2.9896713937332762E-2</v>
      </c>
      <c r="AH294" s="19">
        <f t="shared" ca="1" si="226"/>
        <v>7.5451142970860183E-2</v>
      </c>
      <c r="AI294" s="19">
        <f t="shared" ca="1" si="226"/>
        <v>2.0441824111177707E-2</v>
      </c>
      <c r="AJ294" s="19">
        <f t="shared" ca="1" si="226"/>
        <v>8.9880020108068143E-2</v>
      </c>
      <c r="AK294" s="19">
        <f t="shared" ca="1" si="226"/>
        <v>1.4720933753687659E-2</v>
      </c>
      <c r="AL294" s="19">
        <f t="shared" ca="1" si="226"/>
        <v>2.5010879225157549E-2</v>
      </c>
      <c r="AM294" s="19">
        <f t="shared" ca="1" si="226"/>
        <v>3.7359795804964859E-3</v>
      </c>
      <c r="AN294" s="19">
        <f t="shared" ca="1" si="226"/>
        <v>0.10241796989078843</v>
      </c>
      <c r="AO294" s="19">
        <f t="shared" ca="1" si="226"/>
        <v>3.4812050350308731E-2</v>
      </c>
      <c r="AP294" s="19">
        <f t="shared" ca="1" si="226"/>
        <v>6.7705959131380847E-2</v>
      </c>
      <c r="AQ294" s="19">
        <f t="shared" ca="1" si="226"/>
        <v>0.11411377937579566</v>
      </c>
      <c r="AR294" s="19">
        <f t="shared" ca="1" si="226"/>
        <v>2.5775630685302441E-2</v>
      </c>
      <c r="AS294" s="19">
        <f t="shared" ca="1" si="226"/>
        <v>7.7004038784826312E-2</v>
      </c>
      <c r="AT294" s="19">
        <f t="shared" ca="1" si="226"/>
        <v>4.8880925003672278E-3</v>
      </c>
      <c r="AU294" s="19">
        <f t="shared" ca="1" si="226"/>
        <v>1.0899387555196304E-2</v>
      </c>
      <c r="AV294" s="7"/>
    </row>
    <row r="295" spans="1:48" ht="12.75">
      <c r="A295" s="7" t="s">
        <v>34</v>
      </c>
      <c r="B295" s="19">
        <f t="shared" ref="B295:AU295" ca="1" si="227">B245/$AV245</f>
        <v>0</v>
      </c>
      <c r="C295" s="19">
        <f t="shared" ca="1" si="227"/>
        <v>0</v>
      </c>
      <c r="D295" s="19">
        <f t="shared" ca="1" si="227"/>
        <v>0</v>
      </c>
      <c r="E295" s="19">
        <f t="shared" ca="1" si="227"/>
        <v>0</v>
      </c>
      <c r="F295" s="19">
        <f t="shared" ca="1" si="227"/>
        <v>0</v>
      </c>
      <c r="G295" s="19">
        <f t="shared" ca="1" si="227"/>
        <v>0</v>
      </c>
      <c r="H295" s="19">
        <f t="shared" ca="1" si="227"/>
        <v>0</v>
      </c>
      <c r="I295" s="19">
        <f t="shared" ca="1" si="227"/>
        <v>0</v>
      </c>
      <c r="J295" s="19">
        <f t="shared" ca="1" si="227"/>
        <v>0</v>
      </c>
      <c r="K295" s="19">
        <f t="shared" ca="1" si="227"/>
        <v>0</v>
      </c>
      <c r="L295" s="19">
        <f t="shared" ca="1" si="227"/>
        <v>0</v>
      </c>
      <c r="M295" s="19">
        <f t="shared" ca="1" si="227"/>
        <v>0</v>
      </c>
      <c r="N295" s="19">
        <f t="shared" ca="1" si="227"/>
        <v>0</v>
      </c>
      <c r="O295" s="19">
        <f t="shared" ca="1" si="227"/>
        <v>0</v>
      </c>
      <c r="P295" s="19">
        <f t="shared" ca="1" si="227"/>
        <v>0</v>
      </c>
      <c r="Q295" s="19">
        <f t="shared" ca="1" si="227"/>
        <v>0</v>
      </c>
      <c r="R295" s="19">
        <f t="shared" ca="1" si="227"/>
        <v>0</v>
      </c>
      <c r="S295" s="19">
        <f t="shared" ca="1" si="227"/>
        <v>0</v>
      </c>
      <c r="T295" s="19">
        <f t="shared" ca="1" si="227"/>
        <v>0</v>
      </c>
      <c r="U295" s="19">
        <f t="shared" ca="1" si="227"/>
        <v>0</v>
      </c>
      <c r="V295" s="19">
        <f t="shared" ca="1" si="227"/>
        <v>0</v>
      </c>
      <c r="W295" s="19">
        <f t="shared" ca="1" si="227"/>
        <v>0</v>
      </c>
      <c r="X295" s="19">
        <f t="shared" ca="1" si="227"/>
        <v>0</v>
      </c>
      <c r="Y295" s="19">
        <f t="shared" ca="1" si="227"/>
        <v>0</v>
      </c>
      <c r="Z295" s="19">
        <f t="shared" ca="1" si="227"/>
        <v>0.21163283725152918</v>
      </c>
      <c r="AA295" s="19">
        <f t="shared" ca="1" si="227"/>
        <v>1.0091022576301082E-3</v>
      </c>
      <c r="AB295" s="19">
        <f t="shared" ca="1" si="227"/>
        <v>1.1006594396120686E-2</v>
      </c>
      <c r="AC295" s="19">
        <f t="shared" ca="1" si="227"/>
        <v>5.198765337987658E-3</v>
      </c>
      <c r="AD295" s="19">
        <f t="shared" ca="1" si="227"/>
        <v>2.783636648695835E-2</v>
      </c>
      <c r="AE295" s="19">
        <f t="shared" ca="1" si="227"/>
        <v>3.397084151253121E-3</v>
      </c>
      <c r="AF295" s="19">
        <f t="shared" ca="1" si="227"/>
        <v>2.4881847114477607E-2</v>
      </c>
      <c r="AG295" s="19">
        <f t="shared" ca="1" si="227"/>
        <v>2.0149990473449338E-2</v>
      </c>
      <c r="AH295" s="19">
        <f t="shared" ca="1" si="227"/>
        <v>5.1080096848725429E-2</v>
      </c>
      <c r="AI295" s="19">
        <f t="shared" ca="1" si="227"/>
        <v>2.4602713502916648E-2</v>
      </c>
      <c r="AJ295" s="19">
        <f t="shared" ca="1" si="227"/>
        <v>0.10865782883545251</v>
      </c>
      <c r="AK295" s="19">
        <f t="shared" ca="1" si="227"/>
        <v>1.744051463516965E-2</v>
      </c>
      <c r="AL295" s="19">
        <f t="shared" ca="1" si="227"/>
        <v>1.6932256859067397E-2</v>
      </c>
      <c r="AM295" s="19">
        <f t="shared" ca="1" si="227"/>
        <v>2.5180009118661536E-3</v>
      </c>
      <c r="AN295" s="19">
        <f t="shared" ca="1" si="227"/>
        <v>0.12381521753875149</v>
      </c>
      <c r="AO295" s="19">
        <f t="shared" ca="1" si="227"/>
        <v>2.394169624448483E-2</v>
      </c>
      <c r="AP295" s="19">
        <f t="shared" ca="1" si="227"/>
        <v>4.5836640950587725E-2</v>
      </c>
      <c r="AQ295" s="19">
        <f t="shared" ca="1" si="227"/>
        <v>0.1373413940677915</v>
      </c>
      <c r="AR295" s="19">
        <f t="shared" ca="1" si="227"/>
        <v>3.0537482996629419E-2</v>
      </c>
      <c r="AS295" s="19">
        <f t="shared" ca="1" si="227"/>
        <v>9.267804548590336E-2</v>
      </c>
      <c r="AT295" s="19">
        <f t="shared" ca="1" si="227"/>
        <v>5.8830532298989576E-3</v>
      </c>
      <c r="AU295" s="19">
        <f t="shared" ca="1" si="227"/>
        <v>1.3622470423348819E-2</v>
      </c>
      <c r="AV295" s="7"/>
    </row>
    <row r="296" spans="1:48" ht="12.75">
      <c r="A296" s="7" t="s">
        <v>35</v>
      </c>
      <c r="B296" s="19">
        <f t="shared" ref="B296:AU296" ca="1" si="228">B246/$AV246</f>
        <v>0</v>
      </c>
      <c r="C296" s="19">
        <f t="shared" ca="1" si="228"/>
        <v>0</v>
      </c>
      <c r="D296" s="19">
        <f t="shared" ca="1" si="228"/>
        <v>0</v>
      </c>
      <c r="E296" s="19">
        <f t="shared" ca="1" si="228"/>
        <v>0</v>
      </c>
      <c r="F296" s="19">
        <f t="shared" ca="1" si="228"/>
        <v>0</v>
      </c>
      <c r="G296" s="19">
        <f t="shared" ca="1" si="228"/>
        <v>0</v>
      </c>
      <c r="H296" s="19">
        <f t="shared" ca="1" si="228"/>
        <v>0</v>
      </c>
      <c r="I296" s="19">
        <f t="shared" ca="1" si="228"/>
        <v>0</v>
      </c>
      <c r="J296" s="19">
        <f t="shared" ca="1" si="228"/>
        <v>0</v>
      </c>
      <c r="K296" s="19">
        <f t="shared" ca="1" si="228"/>
        <v>0</v>
      </c>
      <c r="L296" s="19">
        <f t="shared" ca="1" si="228"/>
        <v>0</v>
      </c>
      <c r="M296" s="19">
        <f t="shared" ca="1" si="228"/>
        <v>0</v>
      </c>
      <c r="N296" s="19">
        <f t="shared" ca="1" si="228"/>
        <v>0</v>
      </c>
      <c r="O296" s="19">
        <f t="shared" ca="1" si="228"/>
        <v>0</v>
      </c>
      <c r="P296" s="19">
        <f t="shared" ca="1" si="228"/>
        <v>0</v>
      </c>
      <c r="Q296" s="19">
        <f t="shared" ca="1" si="228"/>
        <v>0</v>
      </c>
      <c r="R296" s="19">
        <f t="shared" ca="1" si="228"/>
        <v>0</v>
      </c>
      <c r="S296" s="19">
        <f t="shared" ca="1" si="228"/>
        <v>0</v>
      </c>
      <c r="T296" s="19">
        <f t="shared" ca="1" si="228"/>
        <v>0</v>
      </c>
      <c r="U296" s="19">
        <f t="shared" ca="1" si="228"/>
        <v>0</v>
      </c>
      <c r="V296" s="19">
        <f t="shared" ca="1" si="228"/>
        <v>0</v>
      </c>
      <c r="W296" s="19">
        <f t="shared" ca="1" si="228"/>
        <v>0</v>
      </c>
      <c r="X296" s="19">
        <f t="shared" ca="1" si="228"/>
        <v>0</v>
      </c>
      <c r="Y296" s="19">
        <f t="shared" ca="1" si="228"/>
        <v>0</v>
      </c>
      <c r="Z296" s="19">
        <f t="shared" ca="1" si="228"/>
        <v>0.21369954183860854</v>
      </c>
      <c r="AA296" s="19">
        <f t="shared" ca="1" si="228"/>
        <v>7.7634793550289806E-4</v>
      </c>
      <c r="AB296" s="19">
        <f t="shared" ca="1" si="228"/>
        <v>8.3355596307776846E-3</v>
      </c>
      <c r="AC296" s="19">
        <f t="shared" ca="1" si="228"/>
        <v>3.9196520398771875E-3</v>
      </c>
      <c r="AD296" s="19">
        <f t="shared" ca="1" si="228"/>
        <v>3.7644914819364245E-2</v>
      </c>
      <c r="AE296" s="19">
        <f t="shared" ca="1" si="228"/>
        <v>4.5736779234448726E-3</v>
      </c>
      <c r="AF296" s="19">
        <f t="shared" ca="1" si="228"/>
        <v>3.2976341050099355E-2</v>
      </c>
      <c r="AG296" s="19">
        <f t="shared" ca="1" si="228"/>
        <v>1.5260074197904287E-2</v>
      </c>
      <c r="AH296" s="19">
        <f t="shared" ca="1" si="228"/>
        <v>3.8512260660668853E-2</v>
      </c>
      <c r="AI296" s="19">
        <f t="shared" ca="1" si="228"/>
        <v>1.8632228834995615E-2</v>
      </c>
      <c r="AJ296" s="19">
        <f t="shared" ca="1" si="228"/>
        <v>0.14629190530085612</v>
      </c>
      <c r="AK296" s="19">
        <f t="shared" ca="1" si="228"/>
        <v>2.3481107093260536E-2</v>
      </c>
      <c r="AL296" s="19">
        <f t="shared" ca="1" si="228"/>
        <v>1.3026749822970115E-2</v>
      </c>
      <c r="AM296" s="19">
        <f t="shared" ca="1" si="228"/>
        <v>1.9069428740474468E-3</v>
      </c>
      <c r="AN296" s="19">
        <f t="shared" ca="1" si="228"/>
        <v>9.3351505298267648E-2</v>
      </c>
      <c r="AO296" s="19">
        <f t="shared" ca="1" si="228"/>
        <v>1.8131624508504439E-2</v>
      </c>
      <c r="AP296" s="19">
        <f t="shared" ca="1" si="228"/>
        <v>3.5264197759252568E-2</v>
      </c>
      <c r="AQ296" s="19">
        <f t="shared" ca="1" si="228"/>
        <v>0.10401195309147646</v>
      </c>
      <c r="AR296" s="19">
        <f t="shared" ca="1" si="228"/>
        <v>4.1114263174121257E-2</v>
      </c>
      <c r="AS296" s="19">
        <f t="shared" ca="1" si="228"/>
        <v>0.12282781184767899</v>
      </c>
      <c r="AT296" s="19">
        <f t="shared" ca="1" si="228"/>
        <v>7.9206724008041851E-3</v>
      </c>
      <c r="AU296" s="19">
        <f t="shared" ca="1" si="228"/>
        <v>1.8340667897516795E-2</v>
      </c>
      <c r="AV296" s="7"/>
    </row>
    <row r="297" spans="1:48" ht="12.75">
      <c r="A297" s="7" t="s">
        <v>36</v>
      </c>
      <c r="B297" s="19">
        <f t="shared" ref="B297:AU297" ca="1" si="229">B247/$AV247</f>
        <v>0</v>
      </c>
      <c r="C297" s="19">
        <f t="shared" ca="1" si="229"/>
        <v>0</v>
      </c>
      <c r="D297" s="19">
        <f t="shared" ca="1" si="229"/>
        <v>0</v>
      </c>
      <c r="E297" s="19">
        <f t="shared" ca="1" si="229"/>
        <v>0</v>
      </c>
      <c r="F297" s="19">
        <f t="shared" ca="1" si="229"/>
        <v>0</v>
      </c>
      <c r="G297" s="19">
        <f t="shared" ca="1" si="229"/>
        <v>0</v>
      </c>
      <c r="H297" s="19">
        <f t="shared" ca="1" si="229"/>
        <v>0</v>
      </c>
      <c r="I297" s="19">
        <f t="shared" ca="1" si="229"/>
        <v>0</v>
      </c>
      <c r="J297" s="19">
        <f t="shared" ca="1" si="229"/>
        <v>0</v>
      </c>
      <c r="K297" s="19">
        <f t="shared" ca="1" si="229"/>
        <v>0</v>
      </c>
      <c r="L297" s="19">
        <f t="shared" ca="1" si="229"/>
        <v>0</v>
      </c>
      <c r="M297" s="19">
        <f t="shared" ca="1" si="229"/>
        <v>0</v>
      </c>
      <c r="N297" s="19">
        <f t="shared" ca="1" si="229"/>
        <v>0</v>
      </c>
      <c r="O297" s="19">
        <f t="shared" ca="1" si="229"/>
        <v>0</v>
      </c>
      <c r="P297" s="19">
        <f t="shared" ca="1" si="229"/>
        <v>0</v>
      </c>
      <c r="Q297" s="19">
        <f t="shared" ca="1" si="229"/>
        <v>0</v>
      </c>
      <c r="R297" s="19">
        <f t="shared" ca="1" si="229"/>
        <v>0</v>
      </c>
      <c r="S297" s="19">
        <f t="shared" ca="1" si="229"/>
        <v>0</v>
      </c>
      <c r="T297" s="19">
        <f t="shared" ca="1" si="229"/>
        <v>0</v>
      </c>
      <c r="U297" s="19">
        <f t="shared" ca="1" si="229"/>
        <v>0</v>
      </c>
      <c r="V297" s="19">
        <f t="shared" ca="1" si="229"/>
        <v>0</v>
      </c>
      <c r="W297" s="19">
        <f t="shared" ca="1" si="229"/>
        <v>0</v>
      </c>
      <c r="X297" s="19">
        <f t="shared" ca="1" si="229"/>
        <v>0</v>
      </c>
      <c r="Y297" s="19">
        <f t="shared" ca="1" si="229"/>
        <v>0</v>
      </c>
      <c r="Z297" s="19">
        <f t="shared" ca="1" si="229"/>
        <v>0.27954929036150256</v>
      </c>
      <c r="AA297" s="19">
        <f t="shared" ca="1" si="229"/>
        <v>5.7125989051786828E-4</v>
      </c>
      <c r="AB297" s="19">
        <f t="shared" ca="1" si="229"/>
        <v>6.2309105565466361E-3</v>
      </c>
      <c r="AC297" s="19">
        <f t="shared" ca="1" si="229"/>
        <v>2.9299773926494879E-3</v>
      </c>
      <c r="AD297" s="19">
        <f t="shared" ca="1" si="229"/>
        <v>2.7577135235953412E-2</v>
      </c>
      <c r="AE297" s="19">
        <f t="shared" ca="1" si="229"/>
        <v>5.9830189940542448E-3</v>
      </c>
      <c r="AF297" s="19">
        <f t="shared" ca="1" si="229"/>
        <v>7.7031657391166769E-2</v>
      </c>
      <c r="AG297" s="19">
        <f t="shared" ca="1" si="229"/>
        <v>1.1407051430875037E-2</v>
      </c>
      <c r="AH297" s="19">
        <f t="shared" ca="1" si="229"/>
        <v>2.8788283227079391E-2</v>
      </c>
      <c r="AI297" s="19">
        <f t="shared" ca="1" si="229"/>
        <v>1.3649213892379381E-2</v>
      </c>
      <c r="AJ297" s="19">
        <f t="shared" ca="1" si="229"/>
        <v>0.10716750657466706</v>
      </c>
      <c r="AK297" s="19">
        <f t="shared" ca="1" si="229"/>
        <v>5.485110049126847E-2</v>
      </c>
      <c r="AL297" s="19">
        <f t="shared" ca="1" si="229"/>
        <v>1.2780626378734949E-2</v>
      </c>
      <c r="AM297" s="19">
        <f t="shared" ca="1" si="229"/>
        <v>1.9006107185671249E-3</v>
      </c>
      <c r="AN297" s="19">
        <f t="shared" ca="1" si="229"/>
        <v>9.1587750384664143E-2</v>
      </c>
      <c r="AO297" s="19">
        <f t="shared" ca="1" si="229"/>
        <v>9.8828061758348806E-3</v>
      </c>
      <c r="AP297" s="19">
        <f t="shared" ca="1" si="229"/>
        <v>1.8740543653802278E-2</v>
      </c>
      <c r="AQ297" s="19">
        <f t="shared" ca="1" si="229"/>
        <v>5.8312447384913854E-2</v>
      </c>
      <c r="AR297" s="19">
        <f t="shared" ca="1" si="229"/>
        <v>2.3049978746211182E-2</v>
      </c>
      <c r="AS297" s="19">
        <f t="shared" ca="1" si="229"/>
        <v>0.1224199523294353</v>
      </c>
      <c r="AT297" s="19">
        <f t="shared" ca="1" si="229"/>
        <v>1.3599287849831552E-2</v>
      </c>
      <c r="AU297" s="19">
        <f t="shared" ca="1" si="229"/>
        <v>3.1989590939344469E-2</v>
      </c>
      <c r="AV297" s="7"/>
    </row>
    <row r="298" spans="1:48" ht="12.75">
      <c r="A298" s="7" t="s">
        <v>37</v>
      </c>
      <c r="B298" s="19">
        <f t="shared" ref="B298:AU298" ca="1" si="230">B248/$AV248</f>
        <v>0</v>
      </c>
      <c r="C298" s="19">
        <f t="shared" ca="1" si="230"/>
        <v>0</v>
      </c>
      <c r="D298" s="19">
        <f t="shared" ca="1" si="230"/>
        <v>0</v>
      </c>
      <c r="E298" s="19">
        <f t="shared" ca="1" si="230"/>
        <v>0</v>
      </c>
      <c r="F298" s="19">
        <f t="shared" ca="1" si="230"/>
        <v>0</v>
      </c>
      <c r="G298" s="19">
        <f t="shared" ca="1" si="230"/>
        <v>0</v>
      </c>
      <c r="H298" s="19">
        <f t="shared" ca="1" si="230"/>
        <v>0</v>
      </c>
      <c r="I298" s="19">
        <f t="shared" ca="1" si="230"/>
        <v>0</v>
      </c>
      <c r="J298" s="19">
        <f t="shared" ca="1" si="230"/>
        <v>0</v>
      </c>
      <c r="K298" s="19">
        <f t="shared" ca="1" si="230"/>
        <v>0</v>
      </c>
      <c r="L298" s="19">
        <f t="shared" ca="1" si="230"/>
        <v>0</v>
      </c>
      <c r="M298" s="19">
        <f t="shared" ca="1" si="230"/>
        <v>0</v>
      </c>
      <c r="N298" s="19">
        <f t="shared" ca="1" si="230"/>
        <v>0</v>
      </c>
      <c r="O298" s="19">
        <f t="shared" ca="1" si="230"/>
        <v>0</v>
      </c>
      <c r="P298" s="19">
        <f t="shared" ca="1" si="230"/>
        <v>0</v>
      </c>
      <c r="Q298" s="19">
        <f t="shared" ca="1" si="230"/>
        <v>0</v>
      </c>
      <c r="R298" s="19">
        <f t="shared" ca="1" si="230"/>
        <v>0</v>
      </c>
      <c r="S298" s="19">
        <f t="shared" ca="1" si="230"/>
        <v>0</v>
      </c>
      <c r="T298" s="19">
        <f t="shared" ca="1" si="230"/>
        <v>0</v>
      </c>
      <c r="U298" s="19">
        <f t="shared" ca="1" si="230"/>
        <v>0</v>
      </c>
      <c r="V298" s="19">
        <f t="shared" ca="1" si="230"/>
        <v>0</v>
      </c>
      <c r="W298" s="19">
        <f t="shared" ca="1" si="230"/>
        <v>0</v>
      </c>
      <c r="X298" s="19">
        <f t="shared" ca="1" si="230"/>
        <v>0</v>
      </c>
      <c r="Y298" s="19">
        <f t="shared" ca="1" si="230"/>
        <v>0</v>
      </c>
      <c r="Z298" s="19">
        <f t="shared" ca="1" si="230"/>
        <v>0.2513070922742901</v>
      </c>
      <c r="AA298" s="19">
        <f t="shared" ca="1" si="230"/>
        <v>1.5977013615711109E-3</v>
      </c>
      <c r="AB298" s="19">
        <f t="shared" ca="1" si="230"/>
        <v>9.802478916270823E-3</v>
      </c>
      <c r="AC298" s="19">
        <f t="shared" ca="1" si="230"/>
        <v>2.6339687645923274E-3</v>
      </c>
      <c r="AD298" s="19">
        <f t="shared" ca="1" si="230"/>
        <v>1.4166333162192778E-2</v>
      </c>
      <c r="AE298" s="19">
        <f t="shared" ca="1" si="230"/>
        <v>1.7288257032110617E-3</v>
      </c>
      <c r="AF298" s="19">
        <f t="shared" ca="1" si="230"/>
        <v>1.2003217679006339E-2</v>
      </c>
      <c r="AG298" s="19">
        <f t="shared" ca="1" si="230"/>
        <v>3.2045700719824453E-2</v>
      </c>
      <c r="AH298" s="19">
        <f t="shared" ca="1" si="230"/>
        <v>4.52897753559603E-2</v>
      </c>
      <c r="AI298" s="19">
        <f t="shared" ca="1" si="230"/>
        <v>1.2270266365863333E-2</v>
      </c>
      <c r="AJ298" s="19">
        <f t="shared" ca="1" si="230"/>
        <v>5.5051787986988551E-2</v>
      </c>
      <c r="AK298" s="19">
        <f t="shared" ca="1" si="230"/>
        <v>1.1834309910510602E-2</v>
      </c>
      <c r="AL298" s="19">
        <f t="shared" ca="1" si="230"/>
        <v>4.7872625738179485E-2</v>
      </c>
      <c r="AM298" s="19">
        <f t="shared" ca="1" si="230"/>
        <v>4.0045231654193868E-3</v>
      </c>
      <c r="AN298" s="19">
        <f t="shared" ca="1" si="230"/>
        <v>0.10977981119703641</v>
      </c>
      <c r="AO298" s="19">
        <f t="shared" ca="1" si="230"/>
        <v>6.6632773786004004E-2</v>
      </c>
      <c r="AP298" s="19">
        <f t="shared" ca="1" si="230"/>
        <v>7.2572688350325917E-2</v>
      </c>
      <c r="AQ298" s="19">
        <f t="shared" ca="1" si="230"/>
        <v>0.12231631976511029</v>
      </c>
      <c r="AR298" s="19">
        <f t="shared" ca="1" si="230"/>
        <v>2.7628392489466257E-2</v>
      </c>
      <c r="AS298" s="19">
        <f t="shared" ca="1" si="230"/>
        <v>8.2539117385569433E-2</v>
      </c>
      <c r="AT298" s="19">
        <f t="shared" ca="1" si="230"/>
        <v>5.2394503852807523E-3</v>
      </c>
      <c r="AU298" s="19">
        <f t="shared" ca="1" si="230"/>
        <v>1.1682839537326115E-2</v>
      </c>
      <c r="AV298" s="7"/>
    </row>
    <row r="299" spans="1:48" ht="12.75">
      <c r="A299" s="7" t="s">
        <v>38</v>
      </c>
      <c r="B299" s="19">
        <f t="shared" ref="B299:AU299" ca="1" si="231">B249/$AV249</f>
        <v>0</v>
      </c>
      <c r="C299" s="19">
        <f t="shared" ca="1" si="231"/>
        <v>0</v>
      </c>
      <c r="D299" s="19">
        <f t="shared" ca="1" si="231"/>
        <v>0</v>
      </c>
      <c r="E299" s="19">
        <f t="shared" ca="1" si="231"/>
        <v>0</v>
      </c>
      <c r="F299" s="19">
        <f t="shared" ca="1" si="231"/>
        <v>0</v>
      </c>
      <c r="G299" s="19">
        <f t="shared" ca="1" si="231"/>
        <v>0</v>
      </c>
      <c r="H299" s="19">
        <f t="shared" ca="1" si="231"/>
        <v>0</v>
      </c>
      <c r="I299" s="19">
        <f t="shared" ca="1" si="231"/>
        <v>0</v>
      </c>
      <c r="J299" s="19">
        <f t="shared" ca="1" si="231"/>
        <v>0</v>
      </c>
      <c r="K299" s="19">
        <f t="shared" ca="1" si="231"/>
        <v>0</v>
      </c>
      <c r="L299" s="19">
        <f t="shared" ca="1" si="231"/>
        <v>0</v>
      </c>
      <c r="M299" s="19">
        <f t="shared" ca="1" si="231"/>
        <v>0</v>
      </c>
      <c r="N299" s="19">
        <f t="shared" ca="1" si="231"/>
        <v>0</v>
      </c>
      <c r="O299" s="19">
        <f t="shared" ca="1" si="231"/>
        <v>0</v>
      </c>
      <c r="P299" s="19">
        <f t="shared" ca="1" si="231"/>
        <v>0</v>
      </c>
      <c r="Q299" s="19">
        <f t="shared" ca="1" si="231"/>
        <v>0</v>
      </c>
      <c r="R299" s="19">
        <f t="shared" ca="1" si="231"/>
        <v>0</v>
      </c>
      <c r="S299" s="19">
        <f t="shared" ca="1" si="231"/>
        <v>0</v>
      </c>
      <c r="T299" s="19">
        <f t="shared" ca="1" si="231"/>
        <v>0</v>
      </c>
      <c r="U299" s="19">
        <f t="shared" ca="1" si="231"/>
        <v>0</v>
      </c>
      <c r="V299" s="19">
        <f t="shared" ca="1" si="231"/>
        <v>0</v>
      </c>
      <c r="W299" s="19">
        <f t="shared" ca="1" si="231"/>
        <v>0</v>
      </c>
      <c r="X299" s="19">
        <f t="shared" ca="1" si="231"/>
        <v>0</v>
      </c>
      <c r="Y299" s="19">
        <f t="shared" ca="1" si="231"/>
        <v>0</v>
      </c>
      <c r="Z299" s="19">
        <f t="shared" ca="1" si="231"/>
        <v>0.21597238118193607</v>
      </c>
      <c r="AA299" s="19">
        <f t="shared" ca="1" si="231"/>
        <v>1.0297939595140368E-3</v>
      </c>
      <c r="AB299" s="19">
        <f t="shared" ca="1" si="231"/>
        <v>1.1232285269646935E-2</v>
      </c>
      <c r="AC299" s="19">
        <f t="shared" ca="1" si="231"/>
        <v>2.9710051452622051E-3</v>
      </c>
      <c r="AD299" s="19">
        <f t="shared" ca="1" si="231"/>
        <v>1.6232658765375167E-2</v>
      </c>
      <c r="AE299" s="19">
        <f t="shared" ca="1" si="231"/>
        <v>1.9809951794675313E-3</v>
      </c>
      <c r="AF299" s="19">
        <f t="shared" ca="1" si="231"/>
        <v>1.4283028615080285E-2</v>
      </c>
      <c r="AG299" s="19">
        <f t="shared" ca="1" si="231"/>
        <v>2.0563167228023049E-2</v>
      </c>
      <c r="AH299" s="19">
        <f t="shared" ca="1" si="231"/>
        <v>5.2127497276386998E-2</v>
      </c>
      <c r="AI299" s="19">
        <f t="shared" ca="1" si="231"/>
        <v>1.4060028420684762E-2</v>
      </c>
      <c r="AJ299" s="19">
        <f t="shared" ca="1" si="231"/>
        <v>6.2096083888277184E-2</v>
      </c>
      <c r="AK299" s="19">
        <f t="shared" ca="1" si="231"/>
        <v>1.3560482610538925E-2</v>
      </c>
      <c r="AL299" s="19">
        <f t="shared" ca="1" si="231"/>
        <v>3.0856167489758526E-2</v>
      </c>
      <c r="AM299" s="19">
        <f t="shared" ca="1" si="231"/>
        <v>4.588629768765869E-3</v>
      </c>
      <c r="AN299" s="19">
        <f t="shared" ca="1" si="231"/>
        <v>0.12635405594747964</v>
      </c>
      <c r="AO299" s="19">
        <f t="shared" ca="1" si="231"/>
        <v>4.2757088765451624E-2</v>
      </c>
      <c r="AP299" s="19">
        <f t="shared" ca="1" si="231"/>
        <v>8.3529507147882889E-2</v>
      </c>
      <c r="AQ299" s="19">
        <f t="shared" ca="1" si="231"/>
        <v>0.1401575875317205</v>
      </c>
      <c r="AR299" s="19">
        <f t="shared" ca="1" si="231"/>
        <v>3.116365590395772E-2</v>
      </c>
      <c r="AS299" s="19">
        <f t="shared" ca="1" si="231"/>
        <v>9.4578414327494462E-2</v>
      </c>
      <c r="AT299" s="19">
        <f t="shared" ca="1" si="231"/>
        <v>6.003685586709097E-3</v>
      </c>
      <c r="AU299" s="19">
        <f t="shared" ca="1" si="231"/>
        <v>1.3901799990586682E-2</v>
      </c>
      <c r="AV299" s="7"/>
    </row>
    <row r="300" spans="1:48" ht="12.75">
      <c r="A300" s="7" t="s">
        <v>39</v>
      </c>
      <c r="B300" s="19">
        <f t="shared" ref="B300:AU300" ca="1" si="232">B250/$AV250</f>
        <v>0</v>
      </c>
      <c r="C300" s="19">
        <f t="shared" ca="1" si="232"/>
        <v>0</v>
      </c>
      <c r="D300" s="19">
        <f t="shared" ca="1" si="232"/>
        <v>0</v>
      </c>
      <c r="E300" s="19">
        <f t="shared" ca="1" si="232"/>
        <v>0</v>
      </c>
      <c r="F300" s="19">
        <f t="shared" ca="1" si="232"/>
        <v>0</v>
      </c>
      <c r="G300" s="19">
        <f t="shared" ca="1" si="232"/>
        <v>0</v>
      </c>
      <c r="H300" s="19">
        <f t="shared" ca="1" si="232"/>
        <v>0</v>
      </c>
      <c r="I300" s="19">
        <f t="shared" ca="1" si="232"/>
        <v>0</v>
      </c>
      <c r="J300" s="19">
        <f t="shared" ca="1" si="232"/>
        <v>0</v>
      </c>
      <c r="K300" s="19">
        <f t="shared" ca="1" si="232"/>
        <v>0</v>
      </c>
      <c r="L300" s="19">
        <f t="shared" ca="1" si="232"/>
        <v>0</v>
      </c>
      <c r="M300" s="19">
        <f t="shared" ca="1" si="232"/>
        <v>0</v>
      </c>
      <c r="N300" s="19">
        <f t="shared" ca="1" si="232"/>
        <v>0</v>
      </c>
      <c r="O300" s="19">
        <f t="shared" ca="1" si="232"/>
        <v>0</v>
      </c>
      <c r="P300" s="19">
        <f t="shared" ca="1" si="232"/>
        <v>0</v>
      </c>
      <c r="Q300" s="19">
        <f t="shared" ca="1" si="232"/>
        <v>0</v>
      </c>
      <c r="R300" s="19">
        <f t="shared" ca="1" si="232"/>
        <v>0</v>
      </c>
      <c r="S300" s="19">
        <f t="shared" ca="1" si="232"/>
        <v>0</v>
      </c>
      <c r="T300" s="19">
        <f t="shared" ca="1" si="232"/>
        <v>0</v>
      </c>
      <c r="U300" s="19">
        <f t="shared" ca="1" si="232"/>
        <v>0</v>
      </c>
      <c r="V300" s="19">
        <f t="shared" ca="1" si="232"/>
        <v>0</v>
      </c>
      <c r="W300" s="19">
        <f t="shared" ca="1" si="232"/>
        <v>0</v>
      </c>
      <c r="X300" s="19">
        <f t="shared" ca="1" si="232"/>
        <v>0</v>
      </c>
      <c r="Y300" s="19">
        <f t="shared" ca="1" si="232"/>
        <v>0</v>
      </c>
      <c r="Z300" s="19">
        <f t="shared" ca="1" si="232"/>
        <v>0.19365767876090778</v>
      </c>
      <c r="AA300" s="19">
        <f t="shared" ca="1" si="232"/>
        <v>7.0353795710923514E-4</v>
      </c>
      <c r="AB300" s="19">
        <f t="shared" ca="1" si="232"/>
        <v>7.5538071601887469E-3</v>
      </c>
      <c r="AC300" s="19">
        <f t="shared" ca="1" si="232"/>
        <v>3.5520465278598644E-3</v>
      </c>
      <c r="AD300" s="19">
        <f t="shared" ca="1" si="232"/>
        <v>1.9104051345521976E-2</v>
      </c>
      <c r="AE300" s="19">
        <f t="shared" ca="1" si="232"/>
        <v>2.3684196778170712E-3</v>
      </c>
      <c r="AF300" s="19">
        <f t="shared" ca="1" si="232"/>
        <v>1.7076369686004532E-2</v>
      </c>
      <c r="AG300" s="19">
        <f t="shared" ca="1" si="232"/>
        <v>1.3828904458378451E-2</v>
      </c>
      <c r="AH300" s="19">
        <f t="shared" ca="1" si="232"/>
        <v>3.4900379005083589E-2</v>
      </c>
      <c r="AI300" s="19">
        <f t="shared" ca="1" si="232"/>
        <v>1.6884800759434323E-2</v>
      </c>
      <c r="AJ300" s="19">
        <f t="shared" ca="1" si="232"/>
        <v>7.4240254858119317E-2</v>
      </c>
      <c r="AK300" s="19">
        <f t="shared" ca="1" si="232"/>
        <v>1.5959194350489151E-2</v>
      </c>
      <c r="AL300" s="19">
        <f t="shared" ca="1" si="232"/>
        <v>2.0658807660131572E-2</v>
      </c>
      <c r="AM300" s="19">
        <f t="shared" ca="1" si="232"/>
        <v>3.0858924582716171E-3</v>
      </c>
      <c r="AN300" s="19">
        <f t="shared" ca="1" si="232"/>
        <v>0.15106519974392238</v>
      </c>
      <c r="AO300" s="19">
        <f t="shared" ca="1" si="232"/>
        <v>2.8754505028293895E-2</v>
      </c>
      <c r="AP300" s="19">
        <f t="shared" ca="1" si="232"/>
        <v>5.5924638816095641E-2</v>
      </c>
      <c r="AQ300" s="19">
        <f t="shared" ca="1" si="232"/>
        <v>0.16831636961092433</v>
      </c>
      <c r="AR300" s="19">
        <f t="shared" ca="1" si="232"/>
        <v>3.7258352085184049E-2</v>
      </c>
      <c r="AS300" s="19">
        <f t="shared" ca="1" si="232"/>
        <v>0.11130837588630518</v>
      </c>
      <c r="AT300" s="19">
        <f t="shared" ca="1" si="232"/>
        <v>7.1778302291530685E-3</v>
      </c>
      <c r="AU300" s="19">
        <f t="shared" ca="1" si="232"/>
        <v>1.6620583934804232E-2</v>
      </c>
      <c r="AV300" s="7"/>
    </row>
    <row r="301" spans="1:48" ht="12.75">
      <c r="A301" s="7" t="s">
        <v>40</v>
      </c>
      <c r="B301" s="19">
        <f t="shared" ref="B301:AU301" ca="1" si="233">B251/$AV251</f>
        <v>0</v>
      </c>
      <c r="C301" s="19">
        <f t="shared" ca="1" si="233"/>
        <v>0</v>
      </c>
      <c r="D301" s="19">
        <f t="shared" ca="1" si="233"/>
        <v>0</v>
      </c>
      <c r="E301" s="19">
        <f t="shared" ca="1" si="233"/>
        <v>0</v>
      </c>
      <c r="F301" s="19">
        <f t="shared" ca="1" si="233"/>
        <v>0</v>
      </c>
      <c r="G301" s="19">
        <f t="shared" ca="1" si="233"/>
        <v>0</v>
      </c>
      <c r="H301" s="19">
        <f t="shared" ca="1" si="233"/>
        <v>0</v>
      </c>
      <c r="I301" s="19">
        <f t="shared" ca="1" si="233"/>
        <v>0</v>
      </c>
      <c r="J301" s="19">
        <f t="shared" ca="1" si="233"/>
        <v>0</v>
      </c>
      <c r="K301" s="19">
        <f t="shared" ca="1" si="233"/>
        <v>0</v>
      </c>
      <c r="L301" s="19">
        <f t="shared" ca="1" si="233"/>
        <v>0</v>
      </c>
      <c r="M301" s="19">
        <f t="shared" ca="1" si="233"/>
        <v>0</v>
      </c>
      <c r="N301" s="19">
        <f t="shared" ca="1" si="233"/>
        <v>0</v>
      </c>
      <c r="O301" s="19">
        <f t="shared" ca="1" si="233"/>
        <v>0</v>
      </c>
      <c r="P301" s="19">
        <f t="shared" ca="1" si="233"/>
        <v>0</v>
      </c>
      <c r="Q301" s="19">
        <f t="shared" ca="1" si="233"/>
        <v>0</v>
      </c>
      <c r="R301" s="19">
        <f t="shared" ca="1" si="233"/>
        <v>0</v>
      </c>
      <c r="S301" s="19">
        <f t="shared" ca="1" si="233"/>
        <v>0</v>
      </c>
      <c r="T301" s="19">
        <f t="shared" ca="1" si="233"/>
        <v>0</v>
      </c>
      <c r="U301" s="19">
        <f t="shared" ca="1" si="233"/>
        <v>0</v>
      </c>
      <c r="V301" s="19">
        <f t="shared" ca="1" si="233"/>
        <v>0</v>
      </c>
      <c r="W301" s="19">
        <f t="shared" ca="1" si="233"/>
        <v>0</v>
      </c>
      <c r="X301" s="19">
        <f t="shared" ca="1" si="233"/>
        <v>0</v>
      </c>
      <c r="Y301" s="19">
        <f t="shared" ca="1" si="233"/>
        <v>0</v>
      </c>
      <c r="Z301" s="19">
        <f t="shared" ca="1" si="233"/>
        <v>0.24249178531953544</v>
      </c>
      <c r="AA301" s="19">
        <f t="shared" ca="1" si="233"/>
        <v>1.156243101026283E-3</v>
      </c>
      <c r="AB301" s="19">
        <f t="shared" ca="1" si="233"/>
        <v>7.2065746643794025E-3</v>
      </c>
      <c r="AC301" s="19">
        <f t="shared" ca="1" si="233"/>
        <v>1.9061811460082741E-3</v>
      </c>
      <c r="AD301" s="19">
        <f t="shared" ca="1" si="233"/>
        <v>1.0252056723240276E-2</v>
      </c>
      <c r="AE301" s="19">
        <f t="shared" ca="1" si="233"/>
        <v>1.2047982935256792E-3</v>
      </c>
      <c r="AF301" s="19">
        <f t="shared" ca="1" si="233"/>
        <v>8.9093622107457981E-3</v>
      </c>
      <c r="AG301" s="19">
        <f t="shared" ca="1" si="233"/>
        <v>2.3088133332876987E-2</v>
      </c>
      <c r="AH301" s="19">
        <f t="shared" ca="1" si="233"/>
        <v>3.2775831304834593E-2</v>
      </c>
      <c r="AI301" s="19">
        <f t="shared" ca="1" si="233"/>
        <v>9.0208396746093399E-3</v>
      </c>
      <c r="AJ301" s="19">
        <f t="shared" ca="1" si="233"/>
        <v>3.9840518128195897E-2</v>
      </c>
      <c r="AK301" s="19">
        <f t="shared" ca="1" si="233"/>
        <v>4.7579950096344956E-3</v>
      </c>
      <c r="AL301" s="19">
        <f t="shared" ca="1" si="233"/>
        <v>3.4645018505430912E-2</v>
      </c>
      <c r="AM301" s="19">
        <f t="shared" ca="1" si="233"/>
        <v>2.8851597156869372E-3</v>
      </c>
      <c r="AN301" s="19">
        <f t="shared" ca="1" si="233"/>
        <v>7.9446730397551651E-2</v>
      </c>
      <c r="AO301" s="19">
        <f t="shared" ca="1" si="233"/>
        <v>8.5727254411773618E-2</v>
      </c>
      <c r="AP301" s="19">
        <f t="shared" ca="1" si="233"/>
        <v>9.3786155453312037E-2</v>
      </c>
      <c r="AQ301" s="19">
        <f t="shared" ca="1" si="233"/>
        <v>0.15736763858715394</v>
      </c>
      <c r="AR301" s="19">
        <f t="shared" ca="1" si="233"/>
        <v>3.4990263643333158E-2</v>
      </c>
      <c r="AS301" s="19">
        <f t="shared" ca="1" si="233"/>
        <v>0.10619176589827357</v>
      </c>
      <c r="AT301" s="19">
        <f t="shared" ca="1" si="233"/>
        <v>6.7408824612247148E-3</v>
      </c>
      <c r="AU301" s="19">
        <f t="shared" ca="1" si="233"/>
        <v>1.5608812017647107E-2</v>
      </c>
      <c r="AV301" s="7"/>
    </row>
    <row r="302" spans="1:48" ht="12.75">
      <c r="A302" s="7" t="s">
        <v>41</v>
      </c>
      <c r="B302" s="19">
        <f t="shared" ref="B302:AU302" ca="1" si="234">B252/$AV252</f>
        <v>0</v>
      </c>
      <c r="C302" s="19">
        <f t="shared" ca="1" si="234"/>
        <v>0</v>
      </c>
      <c r="D302" s="19">
        <f t="shared" ca="1" si="234"/>
        <v>0</v>
      </c>
      <c r="E302" s="19">
        <f t="shared" ca="1" si="234"/>
        <v>0</v>
      </c>
      <c r="F302" s="19">
        <f t="shared" ca="1" si="234"/>
        <v>0</v>
      </c>
      <c r="G302" s="19">
        <f t="shared" ca="1" si="234"/>
        <v>0</v>
      </c>
      <c r="H302" s="19">
        <f t="shared" ca="1" si="234"/>
        <v>0</v>
      </c>
      <c r="I302" s="19">
        <f t="shared" ca="1" si="234"/>
        <v>0</v>
      </c>
      <c r="J302" s="19">
        <f t="shared" ca="1" si="234"/>
        <v>0</v>
      </c>
      <c r="K302" s="19">
        <f t="shared" ca="1" si="234"/>
        <v>0</v>
      </c>
      <c r="L302" s="19">
        <f t="shared" ca="1" si="234"/>
        <v>0</v>
      </c>
      <c r="M302" s="19">
        <f t="shared" ca="1" si="234"/>
        <v>0</v>
      </c>
      <c r="N302" s="19">
        <f t="shared" ca="1" si="234"/>
        <v>0</v>
      </c>
      <c r="O302" s="19">
        <f t="shared" ca="1" si="234"/>
        <v>0</v>
      </c>
      <c r="P302" s="19">
        <f t="shared" ca="1" si="234"/>
        <v>0</v>
      </c>
      <c r="Q302" s="19">
        <f t="shared" ca="1" si="234"/>
        <v>0</v>
      </c>
      <c r="R302" s="19">
        <f t="shared" ca="1" si="234"/>
        <v>0</v>
      </c>
      <c r="S302" s="19">
        <f t="shared" ca="1" si="234"/>
        <v>0</v>
      </c>
      <c r="T302" s="19">
        <f t="shared" ca="1" si="234"/>
        <v>0</v>
      </c>
      <c r="U302" s="19">
        <f t="shared" ca="1" si="234"/>
        <v>0</v>
      </c>
      <c r="V302" s="19">
        <f t="shared" ca="1" si="234"/>
        <v>0</v>
      </c>
      <c r="W302" s="19">
        <f t="shared" ca="1" si="234"/>
        <v>0</v>
      </c>
      <c r="X302" s="19">
        <f t="shared" ca="1" si="234"/>
        <v>0</v>
      </c>
      <c r="Y302" s="19">
        <f t="shared" ca="1" si="234"/>
        <v>0</v>
      </c>
      <c r="Z302" s="19">
        <f t="shared" ca="1" si="234"/>
        <v>0.20795984515866331</v>
      </c>
      <c r="AA302" s="19">
        <f t="shared" ca="1" si="234"/>
        <v>7.5549622178582509E-4</v>
      </c>
      <c r="AB302" s="19">
        <f t="shared" ca="1" si="234"/>
        <v>8.1116771482668288E-3</v>
      </c>
      <c r="AC302" s="19">
        <f t="shared" ca="1" si="234"/>
        <v>2.1796429678137439E-3</v>
      </c>
      <c r="AD302" s="19">
        <f t="shared" ca="1" si="234"/>
        <v>1.1722822560296838E-2</v>
      </c>
      <c r="AE302" s="19">
        <f t="shared" ca="1" si="234"/>
        <v>1.4306254642176323E-3</v>
      </c>
      <c r="AF302" s="19">
        <f t="shared" ca="1" si="234"/>
        <v>9.932816727700685E-3</v>
      </c>
      <c r="AG302" s="19">
        <f t="shared" ca="1" si="234"/>
        <v>1.4850208100598483E-2</v>
      </c>
      <c r="AH302" s="19">
        <f t="shared" ca="1" si="234"/>
        <v>3.7477870541020544E-2</v>
      </c>
      <c r="AI302" s="19">
        <f t="shared" ca="1" si="234"/>
        <v>1.0153802944468457E-2</v>
      </c>
      <c r="AJ302" s="19">
        <f t="shared" ca="1" si="234"/>
        <v>4.5556061318739557E-2</v>
      </c>
      <c r="AK302" s="19">
        <f t="shared" ca="1" si="234"/>
        <v>5.3045651646098889E-3</v>
      </c>
      <c r="AL302" s="19">
        <f t="shared" ca="1" si="234"/>
        <v>2.2184518939048707E-2</v>
      </c>
      <c r="AM302" s="19">
        <f t="shared" ca="1" si="234"/>
        <v>3.3137943297913571E-3</v>
      </c>
      <c r="AN302" s="19">
        <f t="shared" ca="1" si="234"/>
        <v>9.0844203128041118E-2</v>
      </c>
      <c r="AO302" s="19">
        <f t="shared" ca="1" si="234"/>
        <v>5.5139475745099226E-2</v>
      </c>
      <c r="AP302" s="19">
        <f t="shared" ca="1" si="234"/>
        <v>0.10724077018607278</v>
      </c>
      <c r="AQ302" s="19">
        <f t="shared" ca="1" si="234"/>
        <v>0.18074700877299768</v>
      </c>
      <c r="AR302" s="19">
        <f t="shared" ca="1" si="234"/>
        <v>4.0009986591174163E-2</v>
      </c>
      <c r="AS302" s="19">
        <f t="shared" ca="1" si="234"/>
        <v>0.11952881374126521</v>
      </c>
      <c r="AT302" s="19">
        <f t="shared" ca="1" si="234"/>
        <v>7.7079332592473737E-3</v>
      </c>
      <c r="AU302" s="19">
        <f t="shared" ca="1" si="234"/>
        <v>1.7848060989080566E-2</v>
      </c>
      <c r="AV302" s="7"/>
    </row>
    <row r="303" spans="1:48" ht="12.75">
      <c r="A303" s="7" t="s">
        <v>42</v>
      </c>
      <c r="B303" s="19">
        <f t="shared" ref="B303:AU303" ca="1" si="235">B253/$AV253</f>
        <v>0</v>
      </c>
      <c r="C303" s="19">
        <f t="shared" ca="1" si="235"/>
        <v>0</v>
      </c>
      <c r="D303" s="19">
        <f t="shared" ca="1" si="235"/>
        <v>0</v>
      </c>
      <c r="E303" s="19">
        <f t="shared" ca="1" si="235"/>
        <v>0</v>
      </c>
      <c r="F303" s="19">
        <f t="shared" ca="1" si="235"/>
        <v>0</v>
      </c>
      <c r="G303" s="19">
        <f t="shared" ca="1" si="235"/>
        <v>0</v>
      </c>
      <c r="H303" s="19">
        <f t="shared" ca="1" si="235"/>
        <v>0</v>
      </c>
      <c r="I303" s="19">
        <f t="shared" ca="1" si="235"/>
        <v>0</v>
      </c>
      <c r="J303" s="19">
        <f t="shared" ca="1" si="235"/>
        <v>0</v>
      </c>
      <c r="K303" s="19">
        <f t="shared" ca="1" si="235"/>
        <v>0</v>
      </c>
      <c r="L303" s="19">
        <f t="shared" ca="1" si="235"/>
        <v>0</v>
      </c>
      <c r="M303" s="19">
        <f t="shared" ca="1" si="235"/>
        <v>0</v>
      </c>
      <c r="N303" s="19">
        <f t="shared" ca="1" si="235"/>
        <v>0</v>
      </c>
      <c r="O303" s="19">
        <f t="shared" ca="1" si="235"/>
        <v>0</v>
      </c>
      <c r="P303" s="19">
        <f t="shared" ca="1" si="235"/>
        <v>0</v>
      </c>
      <c r="Q303" s="19">
        <f t="shared" ca="1" si="235"/>
        <v>0</v>
      </c>
      <c r="R303" s="19">
        <f t="shared" ca="1" si="235"/>
        <v>0</v>
      </c>
      <c r="S303" s="19">
        <f t="shared" ca="1" si="235"/>
        <v>0</v>
      </c>
      <c r="T303" s="19">
        <f t="shared" ca="1" si="235"/>
        <v>0</v>
      </c>
      <c r="U303" s="19">
        <f t="shared" ca="1" si="235"/>
        <v>0</v>
      </c>
      <c r="V303" s="19">
        <f t="shared" ca="1" si="235"/>
        <v>0</v>
      </c>
      <c r="W303" s="19">
        <f t="shared" ca="1" si="235"/>
        <v>0</v>
      </c>
      <c r="X303" s="19">
        <f t="shared" ca="1" si="235"/>
        <v>0</v>
      </c>
      <c r="Y303" s="19">
        <f t="shared" ca="1" si="235"/>
        <v>0</v>
      </c>
      <c r="Z303" s="19">
        <f t="shared" ca="1" si="235"/>
        <v>0.18581048099599418</v>
      </c>
      <c r="AA303" s="19">
        <f t="shared" ca="1" si="235"/>
        <v>5.0627243538378035E-4</v>
      </c>
      <c r="AB303" s="19">
        <f t="shared" ca="1" si="235"/>
        <v>5.5220720279550274E-3</v>
      </c>
      <c r="AC303" s="19">
        <f t="shared" ca="1" si="235"/>
        <v>2.5560856071577954E-3</v>
      </c>
      <c r="AD303" s="19">
        <f t="shared" ca="1" si="235"/>
        <v>1.3965665964007418E-2</v>
      </c>
      <c r="AE303" s="19">
        <f t="shared" ca="1" si="235"/>
        <v>1.7043367542330676E-3</v>
      </c>
      <c r="AF303" s="19">
        <f t="shared" ca="1" si="235"/>
        <v>1.2288313915527602E-2</v>
      </c>
      <c r="AG303" s="19">
        <f t="shared" ca="1" si="235"/>
        <v>1.0109366689864783E-2</v>
      </c>
      <c r="AH303" s="19">
        <f t="shared" ca="1" si="235"/>
        <v>2.5114636241264268E-2</v>
      </c>
      <c r="AI303" s="19">
        <f t="shared" ca="1" si="235"/>
        <v>1.2096457099595536E-2</v>
      </c>
      <c r="AJ303" s="19">
        <f t="shared" ca="1" si="235"/>
        <v>5.3423975566249095E-2</v>
      </c>
      <c r="AK303" s="19">
        <f t="shared" ca="1" si="235"/>
        <v>6.5625052505310765E-3</v>
      </c>
      <c r="AL303" s="19">
        <f t="shared" ca="1" si="235"/>
        <v>1.4866269489132888E-2</v>
      </c>
      <c r="AM303" s="19">
        <f t="shared" ca="1" si="235"/>
        <v>2.2107673206976357E-3</v>
      </c>
      <c r="AN303" s="19">
        <f t="shared" ca="1" si="235"/>
        <v>0.10870791803521423</v>
      </c>
      <c r="AO303" s="19">
        <f t="shared" ca="1" si="235"/>
        <v>3.6785792637088734E-2</v>
      </c>
      <c r="AP303" s="19">
        <f t="shared" ca="1" si="235"/>
        <v>7.186408658166242E-2</v>
      </c>
      <c r="AQ303" s="19">
        <f t="shared" ca="1" si="235"/>
        <v>0.21532803516675303</v>
      </c>
      <c r="AR303" s="19">
        <f t="shared" ca="1" si="235"/>
        <v>4.7877599155260138E-2</v>
      </c>
      <c r="AS303" s="19">
        <f t="shared" ca="1" si="235"/>
        <v>0.1423974027755224</v>
      </c>
      <c r="AT303" s="19">
        <f t="shared" ca="1" si="235"/>
        <v>9.0391580436941944E-3</v>
      </c>
      <c r="AU303" s="19">
        <f t="shared" ca="1" si="235"/>
        <v>2.1262802247210628E-2</v>
      </c>
      <c r="AV303" s="7"/>
    </row>
    <row r="304" spans="1:48" ht="12.75">
      <c r="A304" s="7" t="s">
        <v>43</v>
      </c>
      <c r="B304" s="19">
        <f t="shared" ref="B304:AU304" ca="1" si="236">B254/$AV254</f>
        <v>0</v>
      </c>
      <c r="C304" s="19">
        <f t="shared" ca="1" si="236"/>
        <v>0</v>
      </c>
      <c r="D304" s="19">
        <f t="shared" ca="1" si="236"/>
        <v>0</v>
      </c>
      <c r="E304" s="19">
        <f t="shared" ca="1" si="236"/>
        <v>0</v>
      </c>
      <c r="F304" s="19">
        <f t="shared" ca="1" si="236"/>
        <v>0</v>
      </c>
      <c r="G304" s="19">
        <f t="shared" ca="1" si="236"/>
        <v>0</v>
      </c>
      <c r="H304" s="19">
        <f t="shared" ca="1" si="236"/>
        <v>0</v>
      </c>
      <c r="I304" s="19">
        <f t="shared" ca="1" si="236"/>
        <v>0</v>
      </c>
      <c r="J304" s="19">
        <f t="shared" ca="1" si="236"/>
        <v>0</v>
      </c>
      <c r="K304" s="19">
        <f t="shared" ca="1" si="236"/>
        <v>0</v>
      </c>
      <c r="L304" s="19">
        <f t="shared" ca="1" si="236"/>
        <v>0</v>
      </c>
      <c r="M304" s="19">
        <f t="shared" ca="1" si="236"/>
        <v>0</v>
      </c>
      <c r="N304" s="19">
        <f t="shared" ca="1" si="236"/>
        <v>0</v>
      </c>
      <c r="O304" s="19">
        <f t="shared" ca="1" si="236"/>
        <v>0</v>
      </c>
      <c r="P304" s="19">
        <f t="shared" ca="1" si="236"/>
        <v>0</v>
      </c>
      <c r="Q304" s="19">
        <f t="shared" ca="1" si="236"/>
        <v>0</v>
      </c>
      <c r="R304" s="19">
        <f t="shared" ca="1" si="236"/>
        <v>0</v>
      </c>
      <c r="S304" s="19">
        <f t="shared" ca="1" si="236"/>
        <v>0</v>
      </c>
      <c r="T304" s="19">
        <f t="shared" ca="1" si="236"/>
        <v>0</v>
      </c>
      <c r="U304" s="19">
        <f t="shared" ca="1" si="236"/>
        <v>0</v>
      </c>
      <c r="V304" s="19">
        <f t="shared" ca="1" si="236"/>
        <v>0</v>
      </c>
      <c r="W304" s="19">
        <f t="shared" ca="1" si="236"/>
        <v>0</v>
      </c>
      <c r="X304" s="19">
        <f t="shared" ca="1" si="236"/>
        <v>0</v>
      </c>
      <c r="Y304" s="19">
        <f t="shared" ca="1" si="236"/>
        <v>0</v>
      </c>
      <c r="Z304" s="19">
        <f t="shared" ca="1" si="236"/>
        <v>0.19029345025995484</v>
      </c>
      <c r="AA304" s="19">
        <f t="shared" ca="1" si="236"/>
        <v>3.8886528891271164E-4</v>
      </c>
      <c r="AB304" s="19">
        <f t="shared" ca="1" si="236"/>
        <v>4.2414755069960309E-3</v>
      </c>
      <c r="AC304" s="19">
        <f t="shared" ca="1" si="236"/>
        <v>1.9944801380462379E-3</v>
      </c>
      <c r="AD304" s="19">
        <f t="shared" ca="1" si="236"/>
        <v>1.8772175044868684E-2</v>
      </c>
      <c r="AE304" s="19">
        <f t="shared" ca="1" si="236"/>
        <v>2.3272754018280602E-3</v>
      </c>
      <c r="AF304" s="19">
        <f t="shared" ca="1" si="236"/>
        <v>1.6779718347632391E-2</v>
      </c>
      <c r="AG304" s="19">
        <f t="shared" ca="1" si="236"/>
        <v>7.7649532619700626E-3</v>
      </c>
      <c r="AH304" s="19">
        <f t="shared" ca="1" si="236"/>
        <v>1.9596621888245524E-2</v>
      </c>
      <c r="AI304" s="19">
        <f t="shared" ca="1" si="236"/>
        <v>9.2912273236615186E-3</v>
      </c>
      <c r="AJ304" s="19">
        <f t="shared" ca="1" si="236"/>
        <v>7.2950550350093818E-2</v>
      </c>
      <c r="AK304" s="19">
        <f t="shared" ca="1" si="236"/>
        <v>8.9611146423941527E-3</v>
      </c>
      <c r="AL304" s="19">
        <f t="shared" ca="1" si="236"/>
        <v>1.159995547093111E-2</v>
      </c>
      <c r="AM304" s="19">
        <f t="shared" ca="1" si="236"/>
        <v>1.6980791621218291E-3</v>
      </c>
      <c r="AN304" s="19">
        <f t="shared" ca="1" si="236"/>
        <v>8.3126898061315332E-2</v>
      </c>
      <c r="AO304" s="19">
        <f t="shared" ca="1" si="236"/>
        <v>2.825498068221096E-2</v>
      </c>
      <c r="AP304" s="19">
        <f t="shared" ca="1" si="236"/>
        <v>5.4953113880888221E-2</v>
      </c>
      <c r="AQ304" s="19">
        <f t="shared" ca="1" si="236"/>
        <v>0.16539237128849732</v>
      </c>
      <c r="AR304" s="19">
        <f t="shared" ca="1" si="236"/>
        <v>6.5376961762912009E-2</v>
      </c>
      <c r="AS304" s="19">
        <f t="shared" ca="1" si="236"/>
        <v>0.19531200460968717</v>
      </c>
      <c r="AT304" s="19">
        <f t="shared" ca="1" si="236"/>
        <v>1.2342989210364115E-2</v>
      </c>
      <c r="AU304" s="19">
        <f t="shared" ca="1" si="236"/>
        <v>2.8580738416467907E-2</v>
      </c>
      <c r="AV304" s="7"/>
    </row>
    <row r="305" spans="1:48" ht="12.75">
      <c r="A305" s="7" t="s">
        <v>44</v>
      </c>
      <c r="B305" s="19">
        <f t="shared" ref="B305:AU305" ca="1" si="237">B255/$AV255</f>
        <v>0</v>
      </c>
      <c r="C305" s="19">
        <f t="shared" ca="1" si="237"/>
        <v>0</v>
      </c>
      <c r="D305" s="19">
        <f t="shared" ca="1" si="237"/>
        <v>0</v>
      </c>
      <c r="E305" s="19">
        <f t="shared" ca="1" si="237"/>
        <v>0</v>
      </c>
      <c r="F305" s="19">
        <f t="shared" ca="1" si="237"/>
        <v>0</v>
      </c>
      <c r="G305" s="19">
        <f t="shared" ca="1" si="237"/>
        <v>0</v>
      </c>
      <c r="H305" s="19">
        <f t="shared" ca="1" si="237"/>
        <v>0</v>
      </c>
      <c r="I305" s="19">
        <f t="shared" ca="1" si="237"/>
        <v>0</v>
      </c>
      <c r="J305" s="19">
        <f t="shared" ca="1" si="237"/>
        <v>0</v>
      </c>
      <c r="K305" s="19">
        <f t="shared" ca="1" si="237"/>
        <v>0</v>
      </c>
      <c r="L305" s="19">
        <f t="shared" ca="1" si="237"/>
        <v>0</v>
      </c>
      <c r="M305" s="19">
        <f t="shared" ca="1" si="237"/>
        <v>0</v>
      </c>
      <c r="N305" s="19">
        <f t="shared" ca="1" si="237"/>
        <v>0</v>
      </c>
      <c r="O305" s="19">
        <f t="shared" ca="1" si="237"/>
        <v>0</v>
      </c>
      <c r="P305" s="19">
        <f t="shared" ca="1" si="237"/>
        <v>0</v>
      </c>
      <c r="Q305" s="19">
        <f t="shared" ca="1" si="237"/>
        <v>0</v>
      </c>
      <c r="R305" s="19">
        <f t="shared" ca="1" si="237"/>
        <v>0</v>
      </c>
      <c r="S305" s="19">
        <f t="shared" ca="1" si="237"/>
        <v>0</v>
      </c>
      <c r="T305" s="19">
        <f t="shared" ca="1" si="237"/>
        <v>0</v>
      </c>
      <c r="U305" s="19">
        <f t="shared" ca="1" si="237"/>
        <v>0</v>
      </c>
      <c r="V305" s="19">
        <f t="shared" ca="1" si="237"/>
        <v>0</v>
      </c>
      <c r="W305" s="19">
        <f t="shared" ca="1" si="237"/>
        <v>0</v>
      </c>
      <c r="X305" s="19">
        <f t="shared" ca="1" si="237"/>
        <v>0</v>
      </c>
      <c r="Y305" s="19">
        <f t="shared" ca="1" si="237"/>
        <v>0</v>
      </c>
      <c r="Z305" s="19">
        <f t="shared" ca="1" si="237"/>
        <v>0.19990820517959548</v>
      </c>
      <c r="AA305" s="19">
        <f t="shared" ca="1" si="237"/>
        <v>2.9503721872743596E-4</v>
      </c>
      <c r="AB305" s="19">
        <f t="shared" ca="1" si="237"/>
        <v>3.3418350241107477E-3</v>
      </c>
      <c r="AC305" s="19">
        <f t="shared" ca="1" si="237"/>
        <v>1.5714398372034244E-3</v>
      </c>
      <c r="AD305" s="19">
        <f t="shared" ca="1" si="237"/>
        <v>1.5025262310486547E-2</v>
      </c>
      <c r="AE305" s="19">
        <f t="shared" ca="1" si="237"/>
        <v>3.2088829141100309E-3</v>
      </c>
      <c r="AF305" s="19">
        <f t="shared" ca="1" si="237"/>
        <v>2.3503372457727489E-2</v>
      </c>
      <c r="AG305" s="19">
        <f t="shared" ca="1" si="237"/>
        <v>6.1179636022023675E-3</v>
      </c>
      <c r="AH305" s="19">
        <f t="shared" ca="1" si="237"/>
        <v>1.5440069681499982E-2</v>
      </c>
      <c r="AI305" s="19">
        <f t="shared" ca="1" si="237"/>
        <v>7.436704984409054E-3</v>
      </c>
      <c r="AJ305" s="19">
        <f t="shared" ca="1" si="237"/>
        <v>5.7477333957483619E-2</v>
      </c>
      <c r="AK305" s="19">
        <f t="shared" ca="1" si="237"/>
        <v>1.2551844477550669E-2</v>
      </c>
      <c r="AL305" s="19">
        <f t="shared" ca="1" si="237"/>
        <v>9.1395405695358038E-3</v>
      </c>
      <c r="AM305" s="19">
        <f t="shared" ca="1" si="237"/>
        <v>1.3591437739030611E-3</v>
      </c>
      <c r="AN305" s="19">
        <f t="shared" ca="1" si="237"/>
        <v>6.5495221870026307E-2</v>
      </c>
      <c r="AO305" s="19">
        <f t="shared" ca="1" si="237"/>
        <v>2.2615306713965257E-2</v>
      </c>
      <c r="AP305" s="19">
        <f t="shared" ca="1" si="237"/>
        <v>4.3297253596817853E-2</v>
      </c>
      <c r="AQ305" s="19">
        <f t="shared" ca="1" si="237"/>
        <v>0.12973256863878935</v>
      </c>
      <c r="AR305" s="19">
        <f t="shared" ca="1" si="237"/>
        <v>5.1510145521029629E-2</v>
      </c>
      <c r="AS305" s="19">
        <f t="shared" ca="1" si="237"/>
        <v>0.27357376892172813</v>
      </c>
      <c r="AT305" s="19">
        <f t="shared" ca="1" si="237"/>
        <v>1.7366022734212779E-2</v>
      </c>
      <c r="AU305" s="19">
        <f t="shared" ca="1" si="237"/>
        <v>4.0033076014884872E-2</v>
      </c>
      <c r="AV305" s="7"/>
    </row>
    <row r="306" spans="1:48" ht="12.75">
      <c r="A306" s="7" t="s">
        <v>45</v>
      </c>
      <c r="B306" s="19">
        <f t="shared" ref="B306:AU306" ca="1" si="238">B256/$AV256</f>
        <v>0</v>
      </c>
      <c r="C306" s="19">
        <f t="shared" ca="1" si="238"/>
        <v>0</v>
      </c>
      <c r="D306" s="19">
        <f t="shared" ca="1" si="238"/>
        <v>0</v>
      </c>
      <c r="E306" s="19">
        <f t="shared" ca="1" si="238"/>
        <v>0</v>
      </c>
      <c r="F306" s="19">
        <f t="shared" ca="1" si="238"/>
        <v>0</v>
      </c>
      <c r="G306" s="19">
        <f t="shared" ca="1" si="238"/>
        <v>0</v>
      </c>
      <c r="H306" s="19">
        <f t="shared" ca="1" si="238"/>
        <v>0</v>
      </c>
      <c r="I306" s="19">
        <f t="shared" ca="1" si="238"/>
        <v>0</v>
      </c>
      <c r="J306" s="19">
        <f t="shared" ca="1" si="238"/>
        <v>0</v>
      </c>
      <c r="K306" s="19">
        <f t="shared" ca="1" si="238"/>
        <v>0</v>
      </c>
      <c r="L306" s="19">
        <f t="shared" ca="1" si="238"/>
        <v>0</v>
      </c>
      <c r="M306" s="19">
        <f t="shared" ca="1" si="238"/>
        <v>0</v>
      </c>
      <c r="N306" s="19">
        <f t="shared" ca="1" si="238"/>
        <v>0</v>
      </c>
      <c r="O306" s="19">
        <f t="shared" ca="1" si="238"/>
        <v>0</v>
      </c>
      <c r="P306" s="19">
        <f t="shared" ca="1" si="238"/>
        <v>0</v>
      </c>
      <c r="Q306" s="19">
        <f t="shared" ca="1" si="238"/>
        <v>0</v>
      </c>
      <c r="R306" s="19">
        <f t="shared" ca="1" si="238"/>
        <v>0</v>
      </c>
      <c r="S306" s="19">
        <f t="shared" ca="1" si="238"/>
        <v>0</v>
      </c>
      <c r="T306" s="19">
        <f t="shared" ca="1" si="238"/>
        <v>0</v>
      </c>
      <c r="U306" s="19">
        <f t="shared" ca="1" si="238"/>
        <v>0</v>
      </c>
      <c r="V306" s="19">
        <f t="shared" ca="1" si="238"/>
        <v>0</v>
      </c>
      <c r="W306" s="19">
        <f t="shared" ca="1" si="238"/>
        <v>0</v>
      </c>
      <c r="X306" s="19">
        <f t="shared" ca="1" si="238"/>
        <v>0</v>
      </c>
      <c r="Y306" s="19">
        <f t="shared" ca="1" si="238"/>
        <v>0</v>
      </c>
      <c r="Z306" s="19">
        <f t="shared" ca="1" si="238"/>
        <v>0.23365553835614819</v>
      </c>
      <c r="AA306" s="19">
        <f t="shared" ca="1" si="238"/>
        <v>2.652643655388168E-4</v>
      </c>
      <c r="AB306" s="19">
        <f t="shared" ca="1" si="238"/>
        <v>2.8209884833027086E-3</v>
      </c>
      <c r="AC306" s="19">
        <f t="shared" ca="1" si="238"/>
        <v>1.3775408349029393E-3</v>
      </c>
      <c r="AD306" s="19">
        <f t="shared" ca="1" si="238"/>
        <v>1.3171304365465143E-2</v>
      </c>
      <c r="AE306" s="19">
        <f t="shared" ca="1" si="238"/>
        <v>2.8575906641784676E-3</v>
      </c>
      <c r="AF306" s="19">
        <f t="shared" ca="1" si="238"/>
        <v>3.6055784934232608E-2</v>
      </c>
      <c r="AG306" s="19">
        <f t="shared" ca="1" si="238"/>
        <v>5.1644395185757325E-3</v>
      </c>
      <c r="AH306" s="19">
        <f t="shared" ca="1" si="238"/>
        <v>1.3534928908169014E-2</v>
      </c>
      <c r="AI306" s="19">
        <f t="shared" ca="1" si="238"/>
        <v>6.519094495772002E-3</v>
      </c>
      <c r="AJ306" s="19">
        <f t="shared" ca="1" si="238"/>
        <v>5.1185006531884111E-2</v>
      </c>
      <c r="AK306" s="19">
        <f t="shared" ca="1" si="238"/>
        <v>1.9255390086017479E-2</v>
      </c>
      <c r="AL306" s="19">
        <f t="shared" ca="1" si="238"/>
        <v>8.0118182374664046E-3</v>
      </c>
      <c r="AM306" s="19">
        <f t="shared" ca="1" si="238"/>
        <v>1.1914398532669923E-3</v>
      </c>
      <c r="AN306" s="19">
        <f t="shared" ca="1" si="238"/>
        <v>5.8325136682648993E-2</v>
      </c>
      <c r="AO306" s="19">
        <f t="shared" ca="1" si="238"/>
        <v>1.9824817822986684E-2</v>
      </c>
      <c r="AP306" s="19">
        <f t="shared" ca="1" si="238"/>
        <v>3.8557289553566992E-2</v>
      </c>
      <c r="AQ306" s="19">
        <f t="shared" ca="1" si="238"/>
        <v>0.11372494618363571</v>
      </c>
      <c r="AR306" s="19">
        <f t="shared" ca="1" si="238"/>
        <v>4.4953654151120251E-2</v>
      </c>
      <c r="AS306" s="19">
        <f t="shared" ca="1" si="238"/>
        <v>0.23981766856480446</v>
      </c>
      <c r="AT306" s="19">
        <f t="shared" ca="1" si="238"/>
        <v>2.7063537403227839E-2</v>
      </c>
      <c r="AU306" s="19">
        <f t="shared" ca="1" si="238"/>
        <v>6.2666820003088389E-2</v>
      </c>
      <c r="AV306" s="7"/>
    </row>
    <row r="307" spans="1:48" ht="12.75">
      <c r="A307" s="7" t="s">
        <v>46</v>
      </c>
      <c r="B307" s="19">
        <f t="shared" ref="B307:AU307" ca="1" si="239">B257/$AV257</f>
        <v>0</v>
      </c>
      <c r="C307" s="19">
        <f t="shared" ca="1" si="239"/>
        <v>0</v>
      </c>
      <c r="D307" s="19">
        <f t="shared" ca="1" si="239"/>
        <v>0</v>
      </c>
      <c r="E307" s="19">
        <f t="shared" ca="1" si="239"/>
        <v>0</v>
      </c>
      <c r="F307" s="19">
        <f t="shared" ca="1" si="239"/>
        <v>0</v>
      </c>
      <c r="G307" s="19">
        <f t="shared" ca="1" si="239"/>
        <v>0</v>
      </c>
      <c r="H307" s="19">
        <f t="shared" ca="1" si="239"/>
        <v>0</v>
      </c>
      <c r="I307" s="19">
        <f t="shared" ca="1" si="239"/>
        <v>0</v>
      </c>
      <c r="J307" s="19">
        <f t="shared" ca="1" si="239"/>
        <v>0</v>
      </c>
      <c r="K307" s="19">
        <f t="shared" ca="1" si="239"/>
        <v>0</v>
      </c>
      <c r="L307" s="19">
        <f t="shared" ca="1" si="239"/>
        <v>0</v>
      </c>
      <c r="M307" s="19">
        <f t="shared" ca="1" si="239"/>
        <v>0</v>
      </c>
      <c r="N307" s="19">
        <f t="shared" ca="1" si="239"/>
        <v>0</v>
      </c>
      <c r="O307" s="19">
        <f t="shared" ca="1" si="239"/>
        <v>0</v>
      </c>
      <c r="P307" s="19">
        <f t="shared" ca="1" si="239"/>
        <v>0</v>
      </c>
      <c r="Q307" s="19">
        <f t="shared" ca="1" si="239"/>
        <v>0</v>
      </c>
      <c r="R307" s="19">
        <f t="shared" ca="1" si="239"/>
        <v>0</v>
      </c>
      <c r="S307" s="19">
        <f t="shared" ca="1" si="239"/>
        <v>0</v>
      </c>
      <c r="T307" s="19">
        <f t="shared" ca="1" si="239"/>
        <v>0</v>
      </c>
      <c r="U307" s="19">
        <f t="shared" ca="1" si="239"/>
        <v>0</v>
      </c>
      <c r="V307" s="19">
        <f t="shared" ca="1" si="239"/>
        <v>0</v>
      </c>
      <c r="W307" s="19">
        <f t="shared" ca="1" si="239"/>
        <v>0</v>
      </c>
      <c r="X307" s="19">
        <f t="shared" ca="1" si="239"/>
        <v>0</v>
      </c>
      <c r="Y307" s="19">
        <f t="shared" ca="1" si="239"/>
        <v>0</v>
      </c>
      <c r="Z307" s="19">
        <f t="shared" ca="1" si="239"/>
        <v>0.2762824648719629</v>
      </c>
      <c r="AA307" s="19">
        <f t="shared" ca="1" si="239"/>
        <v>2.5092627641311202E-4</v>
      </c>
      <c r="AB307" s="19">
        <f t="shared" ca="1" si="239"/>
        <v>2.5658732739839781E-3</v>
      </c>
      <c r="AC307" s="19">
        <f t="shared" ca="1" si="239"/>
        <v>1.1763933780666689E-3</v>
      </c>
      <c r="AD307" s="19">
        <f t="shared" ca="1" si="239"/>
        <v>1.1680657543807592E-2</v>
      </c>
      <c r="AE307" s="19">
        <f t="shared" ca="1" si="239"/>
        <v>2.5341862144016747E-3</v>
      </c>
      <c r="AF307" s="19">
        <f t="shared" ca="1" si="239"/>
        <v>3.248275712140479E-2</v>
      </c>
      <c r="AG307" s="19">
        <f t="shared" ca="1" si="239"/>
        <v>4.6973950493785872E-3</v>
      </c>
      <c r="AH307" s="19">
        <f t="shared" ca="1" si="239"/>
        <v>1.1558568963434789E-2</v>
      </c>
      <c r="AI307" s="19">
        <f t="shared" ca="1" si="239"/>
        <v>5.7813036725876807E-3</v>
      </c>
      <c r="AJ307" s="19">
        <f t="shared" ca="1" si="239"/>
        <v>4.5392203846120673E-2</v>
      </c>
      <c r="AK307" s="19">
        <f t="shared" ca="1" si="239"/>
        <v>1.7347234586152928E-2</v>
      </c>
      <c r="AL307" s="19">
        <f t="shared" ca="1" si="239"/>
        <v>6.8419386794390975E-3</v>
      </c>
      <c r="AM307" s="19">
        <f t="shared" ca="1" si="239"/>
        <v>1.0566000544749109E-3</v>
      </c>
      <c r="AN307" s="19">
        <f t="shared" ca="1" si="239"/>
        <v>5.1724258196635606E-2</v>
      </c>
      <c r="AO307" s="19">
        <f t="shared" ca="1" si="239"/>
        <v>1.7581167470842422E-2</v>
      </c>
      <c r="AP307" s="19">
        <f t="shared" ca="1" si="239"/>
        <v>3.4193613828674196E-2</v>
      </c>
      <c r="AQ307" s="19">
        <f t="shared" ca="1" si="239"/>
        <v>0.10245512092625567</v>
      </c>
      <c r="AR307" s="19">
        <f t="shared" ca="1" si="239"/>
        <v>3.9866077414380412E-2</v>
      </c>
      <c r="AS307" s="19">
        <f t="shared" ca="1" si="239"/>
        <v>0.21173135777542701</v>
      </c>
      <c r="AT307" s="19">
        <f t="shared" ca="1" si="239"/>
        <v>2.4000653508546296E-2</v>
      </c>
      <c r="AU307" s="19">
        <f t="shared" ca="1" si="239"/>
        <v>9.8799247347609101E-2</v>
      </c>
      <c r="AV307" s="7"/>
    </row>
    <row r="308" spans="1:48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:48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:48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:48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:48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:48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:48" ht="12.75">
      <c r="A314" s="8">
        <v>0</v>
      </c>
      <c r="B314" s="8">
        <v>1</v>
      </c>
      <c r="C314" s="7">
        <v>2</v>
      </c>
      <c r="D314" s="8">
        <v>3</v>
      </c>
      <c r="E314" s="7">
        <v>4</v>
      </c>
      <c r="F314" s="8">
        <v>5</v>
      </c>
      <c r="G314" s="7">
        <v>6</v>
      </c>
      <c r="H314" s="8">
        <v>7</v>
      </c>
      <c r="I314" s="7">
        <v>8</v>
      </c>
      <c r="J314" s="8">
        <v>9</v>
      </c>
      <c r="K314" s="7">
        <v>10</v>
      </c>
      <c r="L314" s="8">
        <v>11</v>
      </c>
      <c r="M314" s="7">
        <v>12</v>
      </c>
      <c r="N314" s="8">
        <v>13</v>
      </c>
      <c r="O314" s="7">
        <v>14</v>
      </c>
      <c r="P314" s="8">
        <v>15</v>
      </c>
      <c r="Q314" s="7">
        <v>16</v>
      </c>
      <c r="R314" s="8">
        <v>17</v>
      </c>
      <c r="S314" s="7">
        <v>18</v>
      </c>
      <c r="T314" s="8">
        <v>19</v>
      </c>
      <c r="U314" s="7">
        <v>20</v>
      </c>
      <c r="V314" s="8">
        <v>21</v>
      </c>
      <c r="W314" s="7">
        <v>22</v>
      </c>
      <c r="X314" s="8">
        <v>23</v>
      </c>
      <c r="Y314" s="7">
        <v>24</v>
      </c>
      <c r="Z314" s="8">
        <v>25</v>
      </c>
      <c r="AA314" s="7">
        <v>26</v>
      </c>
      <c r="AB314" s="8">
        <v>27</v>
      </c>
      <c r="AC314" s="7">
        <v>28</v>
      </c>
      <c r="AD314" s="8">
        <v>29</v>
      </c>
      <c r="AE314" s="7">
        <v>30</v>
      </c>
      <c r="AF314" s="8">
        <v>31</v>
      </c>
      <c r="AG314" s="7">
        <v>32</v>
      </c>
      <c r="AH314" s="8">
        <v>33</v>
      </c>
      <c r="AI314" s="7">
        <v>34</v>
      </c>
      <c r="AJ314" s="8">
        <v>35</v>
      </c>
      <c r="AK314" s="7">
        <v>36</v>
      </c>
      <c r="AL314" s="8">
        <v>37</v>
      </c>
      <c r="AM314" s="7">
        <v>38</v>
      </c>
      <c r="AN314" s="8">
        <v>39</v>
      </c>
      <c r="AO314" s="7">
        <v>40</v>
      </c>
      <c r="AP314" s="8">
        <v>41</v>
      </c>
      <c r="AQ314" s="7">
        <v>42</v>
      </c>
      <c r="AR314" s="8">
        <v>43</v>
      </c>
      <c r="AS314" s="7">
        <v>44</v>
      </c>
      <c r="AT314" s="8">
        <v>45</v>
      </c>
      <c r="AU314" s="7">
        <v>46</v>
      </c>
      <c r="AV314" s="7"/>
    </row>
    <row r="315" spans="1:48" ht="207.75">
      <c r="B315" s="7" t="str">
        <f>CONCATENATE("AND(B315&gt;0,B315&lt;=INDEX($B$265:$AU$309,B314,",B314,")),",B314)</f>
        <v>AND(B315&gt;0,B315&lt;=INDEX($B$265:$AU$309,B314,1)),1</v>
      </c>
      <c r="C315" s="7" t="str">
        <f>CONCATENATE("AND(B315&gt;INDEX($B$265:$AU$309,B314,",B314,"),B315&lt;=INDEX($B$265:$AU$309,B314,",C314,")),",C314)</f>
        <v>AND(B315&gt;INDEX($B$265:$AU$309,B314,1),B315&lt;=INDEX($B$265:$AU$309,B314,2)),2</v>
      </c>
      <c r="D315" s="7" t="str">
        <f t="shared" ref="C315:AU315" si="240">CONCATENATE("AND(B315&gt;INDEX($B$265:$AU$309,B314,",C314,"),B315&lt;=INDEX($B$265:$AU$309,B314,",D314,")),",D314)</f>
        <v>AND(B315&gt;INDEX($B$265:$AU$309,B314,2),B315&lt;=INDEX($B$265:$AU$309,B314,3)),3</v>
      </c>
      <c r="E315" s="7" t="str">
        <f t="shared" si="240"/>
        <v>AND(B315&gt;INDEX($B$265:$AU$309,B314,3),B315&lt;=INDEX($B$265:$AU$309,B314,4)),4</v>
      </c>
      <c r="F315" s="7" t="str">
        <f t="shared" si="240"/>
        <v>AND(B315&gt;INDEX($B$265:$AU$309,B314,4),B315&lt;=INDEX($B$265:$AU$309,B314,5)),5</v>
      </c>
      <c r="G315" s="7" t="str">
        <f t="shared" si="240"/>
        <v>AND(B315&gt;INDEX($B$265:$AU$309,B314,5),B315&lt;=INDEX($B$265:$AU$309,B314,6)),6</v>
      </c>
      <c r="H315" s="7" t="str">
        <f t="shared" si="240"/>
        <v>AND(B315&gt;INDEX($B$265:$AU$309,B314,6),B315&lt;=INDEX($B$265:$AU$309,B314,7)),7</v>
      </c>
      <c r="I315" s="7" t="str">
        <f t="shared" si="240"/>
        <v>AND(B315&gt;INDEX($B$265:$AU$309,B314,7),B315&lt;=INDEX($B$265:$AU$309,B314,8)),8</v>
      </c>
      <c r="J315" s="7" t="str">
        <f t="shared" si="240"/>
        <v>AND(B315&gt;INDEX($B$265:$AU$309,B314,8),B315&lt;=INDEX($B$265:$AU$309,B314,9)),9</v>
      </c>
      <c r="K315" s="7" t="str">
        <f t="shared" si="240"/>
        <v>AND(B315&gt;INDEX($B$265:$AU$309,B314,9),B315&lt;=INDEX($B$265:$AU$309,B314,10)),10</v>
      </c>
      <c r="L315" s="7" t="str">
        <f t="shared" si="240"/>
        <v>AND(B315&gt;INDEX($B$265:$AU$309,B314,10),B315&lt;=INDEX($B$265:$AU$309,B314,11)),11</v>
      </c>
      <c r="M315" s="7" t="str">
        <f t="shared" si="240"/>
        <v>AND(B315&gt;INDEX($B$265:$AU$309,B314,11),B315&lt;=INDEX($B$265:$AU$309,B314,12)),12</v>
      </c>
      <c r="N315" s="7" t="str">
        <f t="shared" si="240"/>
        <v>AND(B315&gt;INDEX($B$265:$AU$309,B314,12),B315&lt;=INDEX($B$265:$AU$309,B314,13)),13</v>
      </c>
      <c r="O315" s="7" t="str">
        <f t="shared" si="240"/>
        <v>AND(B315&gt;INDEX($B$265:$AU$309,B314,13),B315&lt;=INDEX($B$265:$AU$309,B314,14)),14</v>
      </c>
      <c r="P315" s="7" t="str">
        <f t="shared" si="240"/>
        <v>AND(B315&gt;INDEX($B$265:$AU$309,B314,14),B315&lt;=INDEX($B$265:$AU$309,B314,15)),15</v>
      </c>
      <c r="Q315" s="7" t="str">
        <f t="shared" si="240"/>
        <v>AND(B315&gt;INDEX($B$265:$AU$309,B314,15),B315&lt;=INDEX($B$265:$AU$309,B314,16)),16</v>
      </c>
      <c r="R315" s="7" t="str">
        <f t="shared" si="240"/>
        <v>AND(B315&gt;INDEX($B$265:$AU$309,B314,16),B315&lt;=INDEX($B$265:$AU$309,B314,17)),17</v>
      </c>
      <c r="S315" s="7" t="str">
        <f t="shared" si="240"/>
        <v>AND(B315&gt;INDEX($B$265:$AU$309,B314,17),B315&lt;=INDEX($B$265:$AU$309,B314,18)),18</v>
      </c>
      <c r="T315" s="7" t="str">
        <f t="shared" si="240"/>
        <v>AND(B315&gt;INDEX($B$265:$AU$309,B314,18),B315&lt;=INDEX($B$265:$AU$309,B314,19)),19</v>
      </c>
      <c r="U315" s="7" t="str">
        <f t="shared" si="240"/>
        <v>AND(B315&gt;INDEX($B$265:$AU$309,B314,19),B315&lt;=INDEX($B$265:$AU$309,B314,20)),20</v>
      </c>
      <c r="V315" s="7" t="str">
        <f t="shared" si="240"/>
        <v>AND(B315&gt;INDEX($B$265:$AU$309,B314,20),B315&lt;=INDEX($B$265:$AU$309,B314,21)),21</v>
      </c>
      <c r="W315" s="7" t="str">
        <f t="shared" si="240"/>
        <v>AND(B315&gt;INDEX($B$265:$AU$309,B314,21),B315&lt;=INDEX($B$265:$AU$309,B314,22)),22</v>
      </c>
      <c r="X315" s="7" t="str">
        <f t="shared" si="240"/>
        <v>AND(B315&gt;INDEX($B$265:$AU$309,B314,22),B315&lt;=INDEX($B$265:$AU$309,B314,23)),23</v>
      </c>
      <c r="Y315" s="7" t="str">
        <f t="shared" si="240"/>
        <v>AND(B315&gt;INDEX($B$265:$AU$309,B314,23),B315&lt;=INDEX($B$265:$AU$309,B314,24)),24</v>
      </c>
      <c r="Z315" s="7" t="str">
        <f t="shared" si="240"/>
        <v>AND(B315&gt;INDEX($B$265:$AU$309,B314,24),B315&lt;=INDEX($B$265:$AU$309,B314,25)),25</v>
      </c>
      <c r="AA315" s="7" t="str">
        <f t="shared" si="240"/>
        <v>AND(B315&gt;INDEX($B$265:$AU$309,B314,25),B315&lt;=INDEX($B$265:$AU$309,B314,26)),26</v>
      </c>
      <c r="AB315" s="7" t="str">
        <f t="shared" si="240"/>
        <v>AND(B315&gt;INDEX($B$265:$AU$309,B314,26),B315&lt;=INDEX($B$265:$AU$309,B314,27)),27</v>
      </c>
      <c r="AC315" s="7" t="str">
        <f t="shared" si="240"/>
        <v>AND(B315&gt;INDEX($B$265:$AU$309,B314,27),B315&lt;=INDEX($B$265:$AU$309,B314,28)),28</v>
      </c>
      <c r="AD315" s="7" t="str">
        <f t="shared" si="240"/>
        <v>AND(B315&gt;INDEX($B$265:$AU$309,B314,28),B315&lt;=INDEX($B$265:$AU$309,B314,29)),29</v>
      </c>
      <c r="AE315" s="7" t="str">
        <f t="shared" si="240"/>
        <v>AND(B315&gt;INDEX($B$265:$AU$309,B314,29),B315&lt;=INDEX($B$265:$AU$309,B314,30)),30</v>
      </c>
      <c r="AF315" s="7" t="str">
        <f t="shared" si="240"/>
        <v>AND(B315&gt;INDEX($B$265:$AU$309,B314,30),B315&lt;=INDEX($B$265:$AU$309,B314,31)),31</v>
      </c>
      <c r="AG315" s="7" t="str">
        <f t="shared" si="240"/>
        <v>AND(B315&gt;INDEX($B$265:$AU$309,B314,31),B315&lt;=INDEX($B$265:$AU$309,B314,32)),32</v>
      </c>
      <c r="AH315" s="7" t="str">
        <f t="shared" si="240"/>
        <v>AND(B315&gt;INDEX($B$265:$AU$309,B314,32),B315&lt;=INDEX($B$265:$AU$309,B314,33)),33</v>
      </c>
      <c r="AI315" s="7" t="str">
        <f t="shared" si="240"/>
        <v>AND(B315&gt;INDEX($B$265:$AU$309,B314,33),B315&lt;=INDEX($B$265:$AU$309,B314,34)),34</v>
      </c>
      <c r="AJ315" s="7" t="str">
        <f t="shared" si="240"/>
        <v>AND(B315&gt;INDEX($B$265:$AU$309,B314,34),B315&lt;=INDEX($B$265:$AU$309,B314,35)),35</v>
      </c>
      <c r="AK315" s="7" t="str">
        <f t="shared" si="240"/>
        <v>AND(B315&gt;INDEX($B$265:$AU$309,B314,35),B315&lt;=INDEX($B$265:$AU$309,B314,36)),36</v>
      </c>
      <c r="AL315" s="7" t="str">
        <f t="shared" si="240"/>
        <v>AND(B315&gt;INDEX($B$265:$AU$309,B314,36),B315&lt;=INDEX($B$265:$AU$309,B314,37)),37</v>
      </c>
      <c r="AM315" s="7" t="str">
        <f t="shared" si="240"/>
        <v>AND(B315&gt;INDEX($B$265:$AU$309,B314,37),B315&lt;=INDEX($B$265:$AU$309,B314,38)),38</v>
      </c>
      <c r="AN315" s="7" t="str">
        <f t="shared" si="240"/>
        <v>AND(B315&gt;INDEX($B$265:$AU$309,B314,38),B315&lt;=INDEX($B$265:$AU$309,B314,39)),39</v>
      </c>
      <c r="AO315" s="7" t="str">
        <f t="shared" si="240"/>
        <v>AND(B315&gt;INDEX($B$265:$AU$309,B314,39),B315&lt;=INDEX($B$265:$AU$309,B314,40)),40</v>
      </c>
      <c r="AP315" s="7" t="str">
        <f t="shared" si="240"/>
        <v>AND(B315&gt;INDEX($B$265:$AU$309,B314,40),B315&lt;=INDEX($B$265:$AU$309,B314,41)),41</v>
      </c>
      <c r="AQ315" s="7" t="str">
        <f t="shared" si="240"/>
        <v>AND(B315&gt;INDEX($B$265:$AU$309,B314,41),B315&lt;=INDEX($B$265:$AU$309,B314,42)),42</v>
      </c>
      <c r="AR315" s="7" t="str">
        <f t="shared" si="240"/>
        <v>AND(B315&gt;INDEX($B$265:$AU$309,B314,42),B315&lt;=INDEX($B$265:$AU$309,B314,43)),43</v>
      </c>
      <c r="AS315" s="7" t="str">
        <f t="shared" si="240"/>
        <v>AND(B315&gt;INDEX($B$265:$AU$309,B314,43),B315&lt;=INDEX($B$265:$AU$309,B314,44)),44</v>
      </c>
      <c r="AT315" s="7" t="str">
        <f t="shared" si="240"/>
        <v>AND(B315&gt;INDEX($B$265:$AU$309,B314,44),B315&lt;=INDEX($B$265:$AU$309,B314,45)),45</v>
      </c>
      <c r="AU315" s="7" t="str">
        <f>CONCATENATE("AND(B315&gt;INDEX($B$265:$AU$309,B314,",AT314,"),B315&lt;=INDEX($B$265:$AU$309,B314,",AU314,")),",AU314)</f>
        <v>AND(B315&gt;INDEX($B$265:$AU$309,B314,45),B315&lt;=INDEX($B$265:$AU$309,B314,46)),46</v>
      </c>
      <c r="AV315" s="7"/>
    </row>
    <row r="316" spans="1:48" ht="19.5" customHeight="1">
      <c r="D316" s="8" t="str">
        <f>_xlfn.TEXTJOIN(", ",TRUE,B315:AU315)</f>
        <v>AND(B315&gt;0,B315&lt;=INDEX($B$265:$AU$309,B314,1)),1, AND(B315&gt;INDEX($B$265:$AU$309,B314,1),B315&lt;=INDEX($B$265:$AU$309,B314,2)),2, AND(B315&gt;INDEX($B$265:$AU$309,B314,2),B315&lt;=INDEX($B$265:$AU$309,B314,3)),3, AND(B315&gt;INDEX($B$265:$AU$309,B314,3),B315&lt;=INDEX($B$265:$AU$309,B314,4)),4, AND(B315&gt;INDEX($B$265:$AU$309,B314,4),B315&lt;=INDEX($B$265:$AU$309,B314,5)),5, AND(B315&gt;INDEX($B$265:$AU$309,B314,5),B315&lt;=INDEX($B$265:$AU$309,B314,6)),6, AND(B315&gt;INDEX($B$265:$AU$309,B314,6),B315&lt;=INDEX($B$265:$AU$309,B314,7)),7, AND(B315&gt;INDEX($B$265:$AU$309,B314,7),B315&lt;=INDEX($B$265:$AU$309,B314,8)),8, AND(B315&gt;INDEX($B$265:$AU$309,B314,8),B315&lt;=INDEX($B$265:$AU$309,B314,9)),9, AND(B315&gt;INDEX($B$265:$AU$309,B314,9),B315&lt;=INDEX($B$265:$AU$309,B314,10)),10, AND(B315&gt;INDEX($B$265:$AU$309,B314,10),B315&lt;=INDEX($B$265:$AU$309,B314,11)),11, AND(B315&gt;INDEX($B$265:$AU$309,B314,11),B315&lt;=INDEX($B$265:$AU$309,B314,12)),12, AND(B315&gt;INDEX($B$265:$AU$309,B314,12),B315&lt;=INDEX($B$265:$AU$309,B314,13)),13, AND(B315&gt;INDEX($B$265:$AU$309,B314,13),B315&lt;=INDEX($B$265:$AU$309,B314,14)),14, AND(B315&gt;INDEX($B$265:$AU$309,B314,14),B315&lt;=INDEX($B$265:$AU$309,B314,15)),15, AND(B315&gt;INDEX($B$265:$AU$309,B314,15),B315&lt;=INDEX($B$265:$AU$309,B314,16)),16, AND(B315&gt;INDEX($B$265:$AU$309,B314,16),B315&lt;=INDEX($B$265:$AU$309,B314,17)),17, AND(B315&gt;INDEX($B$265:$AU$309,B314,17),B315&lt;=INDEX($B$265:$AU$309,B314,18)),18, AND(B315&gt;INDEX($B$265:$AU$309,B314,18),B315&lt;=INDEX($B$265:$AU$309,B314,19)),19, AND(B315&gt;INDEX($B$265:$AU$309,B314,19),B315&lt;=INDEX($B$265:$AU$309,B314,20)),20, AND(B315&gt;INDEX($B$265:$AU$309,B314,20),B315&lt;=INDEX($B$265:$AU$309,B314,21)),21, AND(B315&gt;INDEX($B$265:$AU$309,B314,21),B315&lt;=INDEX($B$265:$AU$309,B314,22)),22, AND(B315&gt;INDEX($B$265:$AU$309,B314,22),B315&lt;=INDEX($B$265:$AU$309,B314,23)),23, AND(B315&gt;INDEX($B$265:$AU$309,B314,23),B315&lt;=INDEX($B$265:$AU$309,B314,24)),24, AND(B315&gt;INDEX($B$265:$AU$309,B314,24),B315&lt;=INDEX($B$265:$AU$309,B314,25)),25, AND(B315&gt;INDEX($B$265:$AU$309,B314,25),B315&lt;=INDEX($B$265:$AU$309,B314,26)),26, AND(B315&gt;INDEX($B$265:$AU$309,B314,26),B315&lt;=INDEX($B$265:$AU$309,B314,27)),27, AND(B315&gt;INDEX($B$265:$AU$309,B314,27),B315&lt;=INDEX($B$265:$AU$309,B314,28)),28, AND(B315&gt;INDEX($B$265:$AU$309,B314,28),B315&lt;=INDEX($B$265:$AU$309,B314,29)),29, AND(B315&gt;INDEX($B$265:$AU$309,B314,29),B315&lt;=INDEX($B$265:$AU$309,B314,30)),30, AND(B315&gt;INDEX($B$265:$AU$309,B314,30),B315&lt;=INDEX($B$265:$AU$309,B314,31)),31, AND(B315&gt;INDEX($B$265:$AU$309,B314,31),B315&lt;=INDEX($B$265:$AU$309,B314,32)),32, AND(B315&gt;INDEX($B$265:$AU$309,B314,32),B315&lt;=INDEX($B$265:$AU$309,B314,33)),33, AND(B315&gt;INDEX($B$265:$AU$309,B314,33),B315&lt;=INDEX($B$265:$AU$309,B314,34)),34, AND(B315&gt;INDEX($B$265:$AU$309,B314,34),B315&lt;=INDEX($B$265:$AU$309,B314,35)),35, AND(B315&gt;INDEX($B$265:$AU$309,B314,35),B315&lt;=INDEX($B$265:$AU$309,B314,36)),36, AND(B315&gt;INDEX($B$265:$AU$309,B314,36),B315&lt;=INDEX($B$265:$AU$309,B314,37)),37, AND(B315&gt;INDEX($B$265:$AU$309,B314,37),B315&lt;=INDEX($B$265:$AU$309,B314,38)),38, AND(B315&gt;INDEX($B$265:$AU$309,B314,38),B315&lt;=INDEX($B$265:$AU$309,B314,39)),39, AND(B315&gt;INDEX($B$265:$AU$309,B314,39),B315&lt;=INDEX($B$265:$AU$309,B314,40)),40, AND(B315&gt;INDEX($B$265:$AU$309,B314,40),B315&lt;=INDEX($B$265:$AU$309,B314,41)),41, AND(B315&gt;INDEX($B$265:$AU$309,B314,41),B315&lt;=INDEX($B$265:$AU$309,B314,42)),42, AND(B315&gt;INDEX($B$265:$AU$309,B314,42),B315&lt;=INDEX($B$265:$AU$309,B314,43)),43, AND(B315&gt;INDEX($B$265:$AU$309,B314,43),B315&lt;=INDEX($B$265:$AU$309,B314,44)),44, AND(B315&gt;INDEX($B$265:$AU$309,B314,44),B315&lt;=INDEX($B$265:$AU$309,B314,45)),45, AND(B315&gt;INDEX($B$265:$AU$309,B314,45),B315&lt;=INDEX($B$265:$AU$309,B314,46)),46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:48" ht="12.75"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:48" ht="12.75"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:48" ht="12.75"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:48" ht="12.75"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>
        <v>1</v>
      </c>
      <c r="AF320" s="7">
        <v>2</v>
      </c>
      <c r="AG320" s="7">
        <v>3</v>
      </c>
      <c r="AH320" s="7">
        <v>4</v>
      </c>
      <c r="AI320" s="7">
        <v>5</v>
      </c>
      <c r="AJ320" s="7">
        <v>6</v>
      </c>
      <c r="AK320" s="7">
        <v>7</v>
      </c>
      <c r="AL320" s="7">
        <v>8</v>
      </c>
      <c r="AM320" s="7">
        <v>9</v>
      </c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:46" ht="12.75">
      <c r="A321" s="24" t="s">
        <v>119</v>
      </c>
      <c r="B321" s="22"/>
      <c r="C321" s="7"/>
      <c r="D321" s="1" t="s">
        <v>120</v>
      </c>
      <c r="E321" s="1" t="s">
        <v>121</v>
      </c>
      <c r="F321" s="1"/>
      <c r="G321" s="1"/>
      <c r="H321" s="1"/>
      <c r="I321" s="1"/>
      <c r="J321" s="1"/>
      <c r="K321" s="1"/>
      <c r="L321" s="1"/>
      <c r="M321" s="7"/>
      <c r="N321" s="7"/>
      <c r="O321" s="7"/>
      <c r="P321" s="7"/>
      <c r="Q321" s="1" t="s">
        <v>120</v>
      </c>
      <c r="R321" s="20" t="s">
        <v>121</v>
      </c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7"/>
      <c r="AD321" s="1" t="s">
        <v>120</v>
      </c>
      <c r="AE321" s="20" t="s">
        <v>121</v>
      </c>
      <c r="AF321" s="22"/>
      <c r="AG321" s="22"/>
      <c r="AH321" s="22"/>
      <c r="AI321" s="22"/>
      <c r="AJ321" s="22"/>
      <c r="AK321" s="22"/>
      <c r="AL321" s="22"/>
      <c r="AM321" s="22"/>
      <c r="AN321" s="1"/>
      <c r="AO321" s="1"/>
      <c r="AP321" s="7"/>
      <c r="AQ321" s="7"/>
      <c r="AR321" s="7"/>
      <c r="AS321" s="7"/>
      <c r="AT321" s="7"/>
    </row>
    <row r="322" spans="1:46" ht="12.75">
      <c r="A322" s="7" t="s">
        <v>122</v>
      </c>
      <c r="B322" s="7">
        <f t="shared" ref="B322:B348" ca="1" si="241">B352</f>
        <v>0.9114382367004662</v>
      </c>
      <c r="C322" s="7"/>
      <c r="D322" s="1"/>
      <c r="E322" s="8">
        <f ca="1">$B$348</f>
        <v>0.49740964033260138</v>
      </c>
      <c r="F322" s="1">
        <f ca="1">B323</f>
        <v>0.58752916883797268</v>
      </c>
      <c r="G322" s="1">
        <f ca="1">AVERAGE(B323,B323)</f>
        <v>0.58752916883797268</v>
      </c>
      <c r="H322" s="1"/>
      <c r="I322" s="1"/>
      <c r="J322" s="1"/>
      <c r="K322" s="1"/>
      <c r="L322" s="1"/>
      <c r="M322" s="1"/>
      <c r="N322" s="7"/>
      <c r="O322" s="7">
        <f ca="1">SUM(E322:M322)</f>
        <v>1.6724679780085467</v>
      </c>
      <c r="P322" s="7"/>
      <c r="Q322" s="1"/>
      <c r="R322" s="7">
        <f t="shared" ref="R322:AB322" ca="1" si="242">E322/$O322</f>
        <v>0.29741056144158923</v>
      </c>
      <c r="S322" s="7">
        <f t="shared" ca="1" si="242"/>
        <v>0.35129471927920541</v>
      </c>
      <c r="T322" s="7">
        <f t="shared" ca="1" si="242"/>
        <v>0.35129471927920541</v>
      </c>
      <c r="U322" s="7">
        <f t="shared" ca="1" si="242"/>
        <v>0</v>
      </c>
      <c r="V322" s="7">
        <f t="shared" ca="1" si="242"/>
        <v>0</v>
      </c>
      <c r="W322" s="7">
        <f t="shared" ca="1" si="242"/>
        <v>0</v>
      </c>
      <c r="X322" s="7">
        <f t="shared" ca="1" si="242"/>
        <v>0</v>
      </c>
      <c r="Y322" s="7">
        <f t="shared" ca="1" si="242"/>
        <v>0</v>
      </c>
      <c r="Z322" s="7">
        <f t="shared" ca="1" si="242"/>
        <v>0</v>
      </c>
      <c r="AA322" s="7">
        <f t="shared" ca="1" si="242"/>
        <v>0</v>
      </c>
      <c r="AB322" s="7">
        <f t="shared" ca="1" si="242"/>
        <v>1</v>
      </c>
      <c r="AC322" s="7"/>
      <c r="AD322" s="1"/>
      <c r="AE322" s="7">
        <f t="shared" ref="AE322:AM322" ca="1" si="243">SUM($R322:R322)</f>
        <v>0.29741056144158923</v>
      </c>
      <c r="AF322" s="7">
        <f t="shared" ca="1" si="243"/>
        <v>0.6487052807207947</v>
      </c>
      <c r="AG322" s="7">
        <f ca="1">SUM($R322:T322)</f>
        <v>1</v>
      </c>
      <c r="AH322" s="7">
        <f ca="1">SUM($R322:U322)</f>
        <v>1</v>
      </c>
      <c r="AI322" s="7">
        <f t="shared" ca="1" si="243"/>
        <v>1</v>
      </c>
      <c r="AJ322" s="7">
        <f t="shared" ca="1" si="243"/>
        <v>1</v>
      </c>
      <c r="AK322" s="7">
        <f t="shared" ca="1" si="243"/>
        <v>1</v>
      </c>
      <c r="AL322" s="7">
        <f t="shared" ca="1" si="243"/>
        <v>1</v>
      </c>
      <c r="AM322" s="7">
        <f t="shared" ca="1" si="243"/>
        <v>1</v>
      </c>
      <c r="AN322" s="7"/>
      <c r="AO322" s="7"/>
      <c r="AP322" s="7"/>
      <c r="AQ322" s="7"/>
      <c r="AR322" s="7"/>
      <c r="AS322" s="7"/>
      <c r="AT322" s="7"/>
    </row>
    <row r="323" spans="1:46" ht="12.75">
      <c r="A323" s="7" t="s">
        <v>2</v>
      </c>
      <c r="B323" s="7">
        <f t="shared" ca="1" si="241"/>
        <v>0.58752916883797268</v>
      </c>
      <c r="C323" s="7"/>
      <c r="D323" s="1" t="s">
        <v>2</v>
      </c>
      <c r="E323" s="8" t="s">
        <v>25</v>
      </c>
      <c r="F323" s="1" t="s">
        <v>2</v>
      </c>
      <c r="G323" s="1" t="s">
        <v>123</v>
      </c>
      <c r="H323" s="1"/>
      <c r="I323" s="1"/>
      <c r="J323" s="1"/>
      <c r="K323" s="1"/>
      <c r="L323" s="1"/>
      <c r="M323" s="1"/>
      <c r="N323" s="7"/>
      <c r="O323" s="7"/>
      <c r="P323" s="7"/>
      <c r="Q323" s="1" t="s">
        <v>2</v>
      </c>
      <c r="R323" s="7" t="str">
        <f t="shared" ref="R323:AB323" si="244">E323</f>
        <v>"</v>
      </c>
      <c r="S323" s="7" t="str">
        <f t="shared" si="244"/>
        <v>b</v>
      </c>
      <c r="T323" s="7" t="str">
        <f t="shared" si="244"/>
        <v>bb</v>
      </c>
      <c r="U323" s="7">
        <f t="shared" si="244"/>
        <v>0</v>
      </c>
      <c r="V323" s="7">
        <f t="shared" si="244"/>
        <v>0</v>
      </c>
      <c r="W323" s="7">
        <f t="shared" si="244"/>
        <v>0</v>
      </c>
      <c r="X323" s="7">
        <f t="shared" si="244"/>
        <v>0</v>
      </c>
      <c r="Y323" s="7">
        <f t="shared" si="244"/>
        <v>0</v>
      </c>
      <c r="Z323" s="7">
        <f t="shared" si="244"/>
        <v>0</v>
      </c>
      <c r="AA323" s="7">
        <f t="shared" si="244"/>
        <v>0</v>
      </c>
      <c r="AB323" s="7">
        <f t="shared" si="244"/>
        <v>0</v>
      </c>
      <c r="AC323" s="7"/>
      <c r="AD323" s="1" t="s">
        <v>2</v>
      </c>
      <c r="AE323" s="7" t="str">
        <f t="shared" ref="AE323:AM323" si="245">R323</f>
        <v>"</v>
      </c>
      <c r="AF323" s="7" t="str">
        <f t="shared" si="245"/>
        <v>b</v>
      </c>
      <c r="AG323" s="7" t="str">
        <f t="shared" si="245"/>
        <v>bb</v>
      </c>
      <c r="AH323" s="7">
        <f t="shared" si="245"/>
        <v>0</v>
      </c>
      <c r="AI323" s="7">
        <f t="shared" si="245"/>
        <v>0</v>
      </c>
      <c r="AJ323" s="7">
        <f t="shared" si="245"/>
        <v>0</v>
      </c>
      <c r="AK323" s="7">
        <f t="shared" si="245"/>
        <v>0</v>
      </c>
      <c r="AL323" s="7">
        <f t="shared" si="245"/>
        <v>0</v>
      </c>
      <c r="AM323" s="7">
        <f t="shared" si="245"/>
        <v>0</v>
      </c>
      <c r="AN323" s="7"/>
      <c r="AO323" s="7"/>
      <c r="AP323" s="7"/>
      <c r="AQ323" s="7"/>
      <c r="AR323" s="7"/>
      <c r="AS323" s="7"/>
      <c r="AT323" s="7"/>
    </row>
    <row r="324" spans="1:46" ht="12.75">
      <c r="A324" s="7" t="s">
        <v>124</v>
      </c>
      <c r="B324" s="7">
        <f t="shared" ca="1" si="241"/>
        <v>0.9274226904440056</v>
      </c>
      <c r="C324" s="7"/>
      <c r="D324" s="1"/>
      <c r="E324" s="8">
        <f ca="1">$B$348</f>
        <v>0.49740964033260138</v>
      </c>
      <c r="F324" s="1">
        <f ca="1">B325</f>
        <v>0.22937615255647248</v>
      </c>
      <c r="G324" s="1">
        <f ca="1">AVERAGE(B325,B325)</f>
        <v>0.22937615255647248</v>
      </c>
      <c r="H324" s="1">
        <f ca="1">AVERAGE(B326,B325)</f>
        <v>0.44740866655925027</v>
      </c>
      <c r="I324" s="1"/>
      <c r="J324" s="1"/>
      <c r="K324" s="1"/>
      <c r="L324" s="1"/>
      <c r="M324" s="1"/>
      <c r="N324" s="7"/>
      <c r="O324" s="7">
        <f ca="1">SUM(E324:M324)</f>
        <v>1.4035706120047966</v>
      </c>
      <c r="P324" s="7"/>
      <c r="Q324" s="1"/>
      <c r="R324" s="7">
        <f t="shared" ref="R324:AB324" ca="1" si="246">E324/$O324</f>
        <v>0.35438875399515812</v>
      </c>
      <c r="S324" s="7">
        <f t="shared" ca="1" si="246"/>
        <v>0.16342330809337907</v>
      </c>
      <c r="T324" s="7">
        <f t="shared" ca="1" si="246"/>
        <v>0.16342330809337907</v>
      </c>
      <c r="U324" s="7">
        <f t="shared" ca="1" si="246"/>
        <v>0.31876462981808379</v>
      </c>
      <c r="V324" s="7">
        <f t="shared" ca="1" si="246"/>
        <v>0</v>
      </c>
      <c r="W324" s="7">
        <f t="shared" ca="1" si="246"/>
        <v>0</v>
      </c>
      <c r="X324" s="7">
        <f t="shared" ca="1" si="246"/>
        <v>0</v>
      </c>
      <c r="Y324" s="7">
        <f t="shared" ca="1" si="246"/>
        <v>0</v>
      </c>
      <c r="Z324" s="7">
        <f t="shared" ca="1" si="246"/>
        <v>0</v>
      </c>
      <c r="AA324" s="7">
        <f t="shared" ca="1" si="246"/>
        <v>0</v>
      </c>
      <c r="AB324" s="7">
        <f t="shared" ca="1" si="246"/>
        <v>1</v>
      </c>
      <c r="AC324" s="7"/>
      <c r="AD324" s="1"/>
      <c r="AE324" s="7">
        <f t="shared" ref="AE324:AM324" ca="1" si="247">SUM($R324:R324)</f>
        <v>0.35438875399515812</v>
      </c>
      <c r="AF324" s="7">
        <f t="shared" ca="1" si="247"/>
        <v>0.51781206208853714</v>
      </c>
      <c r="AG324" s="7">
        <f t="shared" ca="1" si="247"/>
        <v>0.68123537018191627</v>
      </c>
      <c r="AH324" s="7">
        <f t="shared" ca="1" si="247"/>
        <v>1</v>
      </c>
      <c r="AI324" s="7">
        <f t="shared" ca="1" si="247"/>
        <v>1</v>
      </c>
      <c r="AJ324" s="7">
        <f t="shared" ca="1" si="247"/>
        <v>1</v>
      </c>
      <c r="AK324" s="7">
        <f t="shared" ca="1" si="247"/>
        <v>1</v>
      </c>
      <c r="AL324" s="7">
        <f t="shared" ca="1" si="247"/>
        <v>1</v>
      </c>
      <c r="AM324" s="7">
        <f t="shared" ca="1" si="247"/>
        <v>1</v>
      </c>
      <c r="AN324" s="7"/>
      <c r="AO324" s="7"/>
      <c r="AP324" s="7"/>
      <c r="AQ324" s="7"/>
      <c r="AR324" s="7"/>
      <c r="AS324" s="7"/>
      <c r="AT324" s="7"/>
    </row>
    <row r="325" spans="1:46" ht="12.75">
      <c r="A325" s="7" t="s">
        <v>12</v>
      </c>
      <c r="B325" s="7">
        <f t="shared" ca="1" si="241"/>
        <v>0.22937615255647248</v>
      </c>
      <c r="C325" s="7"/>
      <c r="D325" s="1" t="s">
        <v>12</v>
      </c>
      <c r="E325" s="8" t="s">
        <v>25</v>
      </c>
      <c r="F325" s="1" t="s">
        <v>12</v>
      </c>
      <c r="G325" s="1" t="s">
        <v>125</v>
      </c>
      <c r="H325" s="1" t="s">
        <v>126</v>
      </c>
      <c r="I325" s="1"/>
      <c r="J325" s="1"/>
      <c r="K325" s="1"/>
      <c r="L325" s="1"/>
      <c r="M325" s="1"/>
      <c r="N325" s="7"/>
      <c r="O325" s="7"/>
      <c r="P325" s="7"/>
      <c r="Q325" s="1" t="s">
        <v>12</v>
      </c>
      <c r="R325" s="7" t="str">
        <f t="shared" ref="R325:AB325" si="248">E325</f>
        <v>"</v>
      </c>
      <c r="S325" s="7" t="str">
        <f t="shared" si="248"/>
        <v>d</v>
      </c>
      <c r="T325" s="7" t="str">
        <f t="shared" si="248"/>
        <v>dd</v>
      </c>
      <c r="U325" s="7" t="str">
        <f t="shared" si="248"/>
        <v>ed</v>
      </c>
      <c r="V325" s="7">
        <f t="shared" si="248"/>
        <v>0</v>
      </c>
      <c r="W325" s="7">
        <f t="shared" si="248"/>
        <v>0</v>
      </c>
      <c r="X325" s="7">
        <f t="shared" si="248"/>
        <v>0</v>
      </c>
      <c r="Y325" s="7">
        <f t="shared" si="248"/>
        <v>0</v>
      </c>
      <c r="Z325" s="7">
        <f t="shared" si="248"/>
        <v>0</v>
      </c>
      <c r="AA325" s="7">
        <f t="shared" si="248"/>
        <v>0</v>
      </c>
      <c r="AB325" s="7">
        <f t="shared" si="248"/>
        <v>0</v>
      </c>
      <c r="AC325" s="7"/>
      <c r="AD325" s="1" t="s">
        <v>12</v>
      </c>
      <c r="AE325" s="7" t="str">
        <f t="shared" ref="AE325:AM325" si="249">R325</f>
        <v>"</v>
      </c>
      <c r="AF325" s="7" t="str">
        <f t="shared" si="249"/>
        <v>d</v>
      </c>
      <c r="AG325" s="7" t="str">
        <f t="shared" si="249"/>
        <v>dd</v>
      </c>
      <c r="AH325" s="7" t="str">
        <f t="shared" si="249"/>
        <v>ed</v>
      </c>
      <c r="AI325" s="7">
        <f t="shared" si="249"/>
        <v>0</v>
      </c>
      <c r="AJ325" s="7">
        <f t="shared" si="249"/>
        <v>0</v>
      </c>
      <c r="AK325" s="7">
        <f t="shared" si="249"/>
        <v>0</v>
      </c>
      <c r="AL325" s="7">
        <f t="shared" si="249"/>
        <v>0</v>
      </c>
      <c r="AM325" s="7">
        <f t="shared" si="249"/>
        <v>0</v>
      </c>
      <c r="AN325" s="7"/>
      <c r="AO325" s="7"/>
      <c r="AP325" s="7"/>
      <c r="AQ325" s="7"/>
      <c r="AR325" s="7"/>
      <c r="AS325" s="7"/>
      <c r="AT325" s="7"/>
    </row>
    <row r="326" spans="1:46" ht="12.75">
      <c r="A326" s="7" t="s">
        <v>44</v>
      </c>
      <c r="B326" s="7">
        <f t="shared" ca="1" si="241"/>
        <v>0.66544118056202806</v>
      </c>
      <c r="C326" s="7"/>
      <c r="D326" s="1"/>
      <c r="E326" s="8">
        <f ca="1">$B$348</f>
        <v>0.49740964033260138</v>
      </c>
      <c r="F326" s="1">
        <f ca="1">B327</f>
        <v>0.87450692166441146</v>
      </c>
      <c r="G326" s="1">
        <f ca="1">AVERAGE(B327,B327)</f>
        <v>0.87450692166441146</v>
      </c>
      <c r="H326" s="1">
        <f ca="1">AVERAGE(B329, B337)</f>
        <v>0.71388449317725766</v>
      </c>
      <c r="I326" s="1">
        <f ca="1">AVERAGE(B328, B329)</f>
        <v>0.78553520343616523</v>
      </c>
      <c r="J326" s="1">
        <f ca="1">AVERAGE(B327, B333)</f>
        <v>0.56245686901941472</v>
      </c>
      <c r="K326" s="1">
        <f ca="1">AVERAGE(B327, B341)</f>
        <v>0.53751399585827897</v>
      </c>
      <c r="L326" s="1"/>
      <c r="M326" s="1"/>
      <c r="N326" s="7"/>
      <c r="O326" s="7">
        <f ca="1">SUM(E326:M326)</f>
        <v>4.8458140451525411</v>
      </c>
      <c r="P326" s="7"/>
      <c r="Q326" s="1"/>
      <c r="R326" s="7">
        <f t="shared" ref="R326:AB326" ca="1" si="250">E326/$O326</f>
        <v>0.1026472819010007</v>
      </c>
      <c r="S326" s="7">
        <f t="shared" ca="1" si="250"/>
        <v>0.180466463119693</v>
      </c>
      <c r="T326" s="7">
        <f t="shared" ca="1" si="250"/>
        <v>0.180466463119693</v>
      </c>
      <c r="U326" s="7">
        <f t="shared" ca="1" si="250"/>
        <v>0.14731982831478738</v>
      </c>
      <c r="V326" s="7">
        <f t="shared" ca="1" si="250"/>
        <v>0.16210593227818287</v>
      </c>
      <c r="W326" s="7">
        <f t="shared" ca="1" si="250"/>
        <v>0.11607066713219474</v>
      </c>
      <c r="X326" s="7">
        <f t="shared" ca="1" si="250"/>
        <v>0.11092336413444825</v>
      </c>
      <c r="Y326" s="7">
        <f t="shared" ca="1" si="250"/>
        <v>0</v>
      </c>
      <c r="Z326" s="7">
        <f t="shared" ca="1" si="250"/>
        <v>0</v>
      </c>
      <c r="AA326" s="7">
        <f t="shared" ca="1" si="250"/>
        <v>0</v>
      </c>
      <c r="AB326" s="7">
        <f t="shared" ca="1" si="250"/>
        <v>1</v>
      </c>
      <c r="AC326" s="7"/>
      <c r="AD326" s="1"/>
      <c r="AE326" s="7">
        <f t="shared" ref="AE326:AM326" ca="1" si="251">SUM($R326:R326)</f>
        <v>0.1026472819010007</v>
      </c>
      <c r="AF326" s="7">
        <f t="shared" ca="1" si="251"/>
        <v>0.2831137450206937</v>
      </c>
      <c r="AG326" s="7">
        <f t="shared" ca="1" si="251"/>
        <v>0.4635802081403867</v>
      </c>
      <c r="AH326" s="7">
        <f t="shared" ca="1" si="251"/>
        <v>0.6109000364551741</v>
      </c>
      <c r="AI326" s="7">
        <f t="shared" ca="1" si="251"/>
        <v>0.77300596873335703</v>
      </c>
      <c r="AJ326" s="7">
        <f t="shared" ca="1" si="251"/>
        <v>0.88907663586555175</v>
      </c>
      <c r="AK326" s="7">
        <f t="shared" ca="1" si="251"/>
        <v>1</v>
      </c>
      <c r="AL326" s="7">
        <f t="shared" ca="1" si="251"/>
        <v>1</v>
      </c>
      <c r="AM326" s="7">
        <f t="shared" ca="1" si="251"/>
        <v>1</v>
      </c>
      <c r="AN326" s="7"/>
      <c r="AO326" s="7"/>
      <c r="AP326" s="7"/>
      <c r="AQ326" s="7"/>
      <c r="AR326" s="7"/>
      <c r="AS326" s="7"/>
      <c r="AT326" s="7"/>
    </row>
    <row r="327" spans="1:46" ht="12.75">
      <c r="A327" s="7" t="s">
        <v>5</v>
      </c>
      <c r="B327" s="7">
        <f t="shared" ca="1" si="241"/>
        <v>0.87450692166441146</v>
      </c>
      <c r="C327" s="7"/>
      <c r="D327" s="1" t="s">
        <v>5</v>
      </c>
      <c r="E327" s="8" t="s">
        <v>25</v>
      </c>
      <c r="F327" s="1" t="s">
        <v>5</v>
      </c>
      <c r="G327" s="1" t="s">
        <v>127</v>
      </c>
      <c r="H327" s="1" t="s">
        <v>128</v>
      </c>
      <c r="I327" s="1" t="s">
        <v>129</v>
      </c>
      <c r="J327" s="1" t="s">
        <v>130</v>
      </c>
      <c r="K327" s="1" t="s">
        <v>131</v>
      </c>
      <c r="L327" s="1"/>
      <c r="M327" s="1"/>
      <c r="N327" s="7"/>
      <c r="O327" s="7"/>
      <c r="P327" s="7"/>
      <c r="Q327" s="1" t="s">
        <v>5</v>
      </c>
      <c r="R327" s="7" t="str">
        <f t="shared" ref="R327:AB327" si="252">E327</f>
        <v>"</v>
      </c>
      <c r="S327" s="7" t="str">
        <f t="shared" si="252"/>
        <v>f</v>
      </c>
      <c r="T327" s="7" t="str">
        <f t="shared" si="252"/>
        <v>ff</v>
      </c>
      <c r="U327" s="7" t="str">
        <f t="shared" si="252"/>
        <v>ph</v>
      </c>
      <c r="V327" s="7" t="str">
        <f t="shared" si="252"/>
        <v>gh</v>
      </c>
      <c r="W327" s="7" t="str">
        <f t="shared" si="252"/>
        <v>lf</v>
      </c>
      <c r="X327" s="7" t="str">
        <f t="shared" si="252"/>
        <v>ft</v>
      </c>
      <c r="Y327" s="7">
        <f t="shared" si="252"/>
        <v>0</v>
      </c>
      <c r="Z327" s="7">
        <f t="shared" si="252"/>
        <v>0</v>
      </c>
      <c r="AA327" s="7">
        <f t="shared" si="252"/>
        <v>0</v>
      </c>
      <c r="AB327" s="7">
        <f t="shared" si="252"/>
        <v>0</v>
      </c>
      <c r="AC327" s="7"/>
      <c r="AD327" s="1" t="s">
        <v>5</v>
      </c>
      <c r="AE327" s="7" t="str">
        <f t="shared" ref="AE327:AM327" si="253">R327</f>
        <v>"</v>
      </c>
      <c r="AF327" s="7" t="str">
        <f t="shared" si="253"/>
        <v>f</v>
      </c>
      <c r="AG327" s="7" t="str">
        <f t="shared" si="253"/>
        <v>ff</v>
      </c>
      <c r="AH327" s="7" t="str">
        <f t="shared" si="253"/>
        <v>ph</v>
      </c>
      <c r="AI327" s="7" t="str">
        <f t="shared" si="253"/>
        <v>gh</v>
      </c>
      <c r="AJ327" s="7" t="str">
        <f t="shared" si="253"/>
        <v>lf</v>
      </c>
      <c r="AK327" s="7" t="str">
        <f t="shared" si="253"/>
        <v>ft</v>
      </c>
      <c r="AL327" s="7">
        <f t="shared" si="253"/>
        <v>0</v>
      </c>
      <c r="AM327" s="7">
        <f t="shared" si="253"/>
        <v>0</v>
      </c>
      <c r="AN327" s="7"/>
      <c r="AO327" s="7"/>
      <c r="AP327" s="7"/>
      <c r="AQ327" s="7"/>
      <c r="AR327" s="7"/>
      <c r="AS327" s="7"/>
      <c r="AT327" s="7"/>
    </row>
    <row r="328" spans="1:46" ht="12.75">
      <c r="A328" s="7" t="s">
        <v>22</v>
      </c>
      <c r="B328" s="7">
        <f t="shared" ca="1" si="241"/>
        <v>0.95448805851608465</v>
      </c>
      <c r="C328" s="7"/>
      <c r="D328" s="1"/>
      <c r="E328" s="8">
        <f ca="1">$B$348</f>
        <v>0.49740964033260138</v>
      </c>
      <c r="F328" s="1">
        <f ca="1">B328</f>
        <v>0.95448805851608465</v>
      </c>
      <c r="G328" s="1">
        <f ca="1">AVERAGE(B328,B328)</f>
        <v>0.95448805851608465</v>
      </c>
      <c r="H328" s="1">
        <f ca="1">AVERAGE(B328, B329)</f>
        <v>0.78553520343616523</v>
      </c>
      <c r="I328" s="1">
        <f ca="1">AVERAGE(B328, B342)</f>
        <v>0.63735576265551186</v>
      </c>
      <c r="J328" s="1">
        <f ca="1">AVERAGE(B328, B326, B342)</f>
        <v>0.64671756862435059</v>
      </c>
      <c r="K328" s="1"/>
      <c r="L328" s="1"/>
      <c r="M328" s="1"/>
      <c r="N328" s="7"/>
      <c r="O328" s="7">
        <f ca="1">SUM(E328:M328)</f>
        <v>4.4759942920807987</v>
      </c>
      <c r="P328" s="7"/>
      <c r="Q328" s="1"/>
      <c r="R328" s="7">
        <f t="shared" ref="R328:AB328" ca="1" si="254">E328/$O328</f>
        <v>0.11112830085879438</v>
      </c>
      <c r="S328" s="7">
        <f t="shared" ca="1" si="254"/>
        <v>0.21324604014907325</v>
      </c>
      <c r="T328" s="7">
        <f t="shared" ca="1" si="254"/>
        <v>0.21324604014907325</v>
      </c>
      <c r="U328" s="7">
        <f t="shared" ca="1" si="254"/>
        <v>0.17549959901110282</v>
      </c>
      <c r="V328" s="7">
        <f t="shared" ca="1" si="254"/>
        <v>0.14239423043571803</v>
      </c>
      <c r="W328" s="7">
        <f t="shared" ca="1" si="254"/>
        <v>0.14448578939623821</v>
      </c>
      <c r="X328" s="7">
        <f t="shared" ca="1" si="254"/>
        <v>0</v>
      </c>
      <c r="Y328" s="7">
        <f t="shared" ca="1" si="254"/>
        <v>0</v>
      </c>
      <c r="Z328" s="7">
        <f t="shared" ca="1" si="254"/>
        <v>0</v>
      </c>
      <c r="AA328" s="7">
        <f t="shared" ca="1" si="254"/>
        <v>0</v>
      </c>
      <c r="AB328" s="7">
        <f t="shared" ca="1" si="254"/>
        <v>1</v>
      </c>
      <c r="AC328" s="7"/>
      <c r="AD328" s="1"/>
      <c r="AE328" s="7">
        <f t="shared" ref="AE328:AM328" ca="1" si="255">SUM($R328:R328)</f>
        <v>0.11112830085879438</v>
      </c>
      <c r="AF328" s="7">
        <f t="shared" ca="1" si="255"/>
        <v>0.32437434100786766</v>
      </c>
      <c r="AG328" s="7">
        <f t="shared" ca="1" si="255"/>
        <v>0.53762038115694089</v>
      </c>
      <c r="AH328" s="7">
        <f t="shared" ca="1" si="255"/>
        <v>0.71311998016804368</v>
      </c>
      <c r="AI328" s="7">
        <f t="shared" ca="1" si="255"/>
        <v>0.85551421060376165</v>
      </c>
      <c r="AJ328" s="7">
        <f t="shared" ca="1" si="255"/>
        <v>0.99999999999999989</v>
      </c>
      <c r="AK328" s="7">
        <f t="shared" ca="1" si="255"/>
        <v>0.99999999999999989</v>
      </c>
      <c r="AL328" s="7">
        <f t="shared" ca="1" si="255"/>
        <v>0.99999999999999989</v>
      </c>
      <c r="AM328" s="7">
        <f t="shared" ca="1" si="255"/>
        <v>0.99999999999999989</v>
      </c>
      <c r="AN328" s="7"/>
      <c r="AO328" s="7"/>
      <c r="AP328" s="7"/>
      <c r="AQ328" s="7"/>
      <c r="AR328" s="7"/>
      <c r="AS328" s="7"/>
      <c r="AT328" s="7"/>
    </row>
    <row r="329" spans="1:46" ht="12.75">
      <c r="A329" s="7" t="s">
        <v>24</v>
      </c>
      <c r="B329" s="7">
        <f t="shared" ca="1" si="241"/>
        <v>0.61658234835624581</v>
      </c>
      <c r="C329" s="7"/>
      <c r="D329" s="1" t="s">
        <v>22</v>
      </c>
      <c r="E329" s="8" t="s">
        <v>25</v>
      </c>
      <c r="F329" s="1" t="s">
        <v>22</v>
      </c>
      <c r="G329" s="1" t="s">
        <v>132</v>
      </c>
      <c r="H329" s="1" t="s">
        <v>129</v>
      </c>
      <c r="I329" s="1" t="s">
        <v>133</v>
      </c>
      <c r="J329" s="1" t="s">
        <v>134</v>
      </c>
      <c r="K329" s="1"/>
      <c r="L329" s="1"/>
      <c r="M329" s="1"/>
      <c r="N329" s="7"/>
      <c r="O329" s="7"/>
      <c r="P329" s="7"/>
      <c r="Q329" s="1" t="s">
        <v>22</v>
      </c>
      <c r="R329" s="7" t="str">
        <f t="shared" ref="R329:AB329" si="256">E329</f>
        <v>"</v>
      </c>
      <c r="S329" s="7" t="str">
        <f t="shared" si="256"/>
        <v>g</v>
      </c>
      <c r="T329" s="7" t="str">
        <f t="shared" si="256"/>
        <v>gg</v>
      </c>
      <c r="U329" s="7" t="str">
        <f t="shared" si="256"/>
        <v>gh</v>
      </c>
      <c r="V329" s="7" t="str">
        <f t="shared" si="256"/>
        <v>gu</v>
      </c>
      <c r="W329" s="7" t="str">
        <f t="shared" si="256"/>
        <v>gue</v>
      </c>
      <c r="X329" s="7">
        <f t="shared" si="256"/>
        <v>0</v>
      </c>
      <c r="Y329" s="7">
        <f t="shared" si="256"/>
        <v>0</v>
      </c>
      <c r="Z329" s="7">
        <f t="shared" si="256"/>
        <v>0</v>
      </c>
      <c r="AA329" s="7">
        <f t="shared" si="256"/>
        <v>0</v>
      </c>
      <c r="AB329" s="7">
        <f t="shared" si="256"/>
        <v>0</v>
      </c>
      <c r="AC329" s="7"/>
      <c r="AD329" s="1" t="s">
        <v>22</v>
      </c>
      <c r="AE329" s="7" t="str">
        <f t="shared" ref="AE329:AM329" si="257">R329</f>
        <v>"</v>
      </c>
      <c r="AF329" s="7" t="str">
        <f t="shared" si="257"/>
        <v>g</v>
      </c>
      <c r="AG329" s="7" t="str">
        <f t="shared" si="257"/>
        <v>gg</v>
      </c>
      <c r="AH329" s="7" t="str">
        <f t="shared" si="257"/>
        <v>gh</v>
      </c>
      <c r="AI329" s="7" t="str">
        <f t="shared" si="257"/>
        <v>gu</v>
      </c>
      <c r="AJ329" s="7" t="str">
        <f t="shared" si="257"/>
        <v>gue</v>
      </c>
      <c r="AK329" s="7">
        <f t="shared" si="257"/>
        <v>0</v>
      </c>
      <c r="AL329" s="7">
        <f t="shared" si="257"/>
        <v>0</v>
      </c>
      <c r="AM329" s="7">
        <f t="shared" si="257"/>
        <v>0</v>
      </c>
      <c r="AN329" s="7"/>
      <c r="AO329" s="7"/>
      <c r="AP329" s="7"/>
      <c r="AQ329" s="7"/>
      <c r="AR329" s="7"/>
      <c r="AS329" s="7"/>
      <c r="AT329" s="7"/>
    </row>
    <row r="330" spans="1:46" ht="12.75">
      <c r="A330" s="7" t="s">
        <v>33</v>
      </c>
      <c r="B330" s="7">
        <f t="shared" ca="1" si="241"/>
        <v>0.73894651844571935</v>
      </c>
      <c r="C330" s="7"/>
      <c r="D330" s="1"/>
      <c r="E330" s="8">
        <f ca="1">$B$348</f>
        <v>0.49740964033260138</v>
      </c>
      <c r="F330" s="1">
        <f ca="1">B329</f>
        <v>0.61658234835624581</v>
      </c>
      <c r="G330" s="1">
        <f ca="1">AVERAGE(B329, B344)</f>
        <v>0.35424928398449113</v>
      </c>
      <c r="H330" s="1"/>
      <c r="I330" s="1"/>
      <c r="J330" s="1"/>
      <c r="K330" s="1"/>
      <c r="L330" s="1"/>
      <c r="M330" s="1"/>
      <c r="N330" s="7"/>
      <c r="O330" s="7">
        <f ca="1">SUM(E330:M330)</f>
        <v>1.4682412726733383</v>
      </c>
      <c r="P330" s="7"/>
      <c r="Q330" s="1"/>
      <c r="R330" s="7">
        <f t="shared" ref="R330:AB330" ca="1" si="258">E330/$O330</f>
        <v>0.33877922490690504</v>
      </c>
      <c r="S330" s="7">
        <f t="shared" ca="1" si="258"/>
        <v>0.41994620355112861</v>
      </c>
      <c r="T330" s="7">
        <f t="shared" ca="1" si="258"/>
        <v>0.24127457154196638</v>
      </c>
      <c r="U330" s="7">
        <f t="shared" ca="1" si="258"/>
        <v>0</v>
      </c>
      <c r="V330" s="7">
        <f t="shared" ca="1" si="258"/>
        <v>0</v>
      </c>
      <c r="W330" s="7">
        <f t="shared" ca="1" si="258"/>
        <v>0</v>
      </c>
      <c r="X330" s="7">
        <f t="shared" ca="1" si="258"/>
        <v>0</v>
      </c>
      <c r="Y330" s="7">
        <f t="shared" ca="1" si="258"/>
        <v>0</v>
      </c>
      <c r="Z330" s="7">
        <f t="shared" ca="1" si="258"/>
        <v>0</v>
      </c>
      <c r="AA330" s="7">
        <f t="shared" ca="1" si="258"/>
        <v>0</v>
      </c>
      <c r="AB330" s="7">
        <f t="shared" ca="1" si="258"/>
        <v>1</v>
      </c>
      <c r="AC330" s="7"/>
      <c r="AD330" s="1"/>
      <c r="AE330" s="7">
        <f t="shared" ref="AE330:AM330" ca="1" si="259">SUM($R330:R330)</f>
        <v>0.33877922490690504</v>
      </c>
      <c r="AF330" s="7">
        <f t="shared" ca="1" si="259"/>
        <v>0.75872542845803359</v>
      </c>
      <c r="AG330" s="7">
        <f t="shared" ca="1" si="259"/>
        <v>1</v>
      </c>
      <c r="AH330" s="7">
        <f t="shared" ca="1" si="259"/>
        <v>1</v>
      </c>
      <c r="AI330" s="7">
        <f t="shared" ca="1" si="259"/>
        <v>1</v>
      </c>
      <c r="AJ330" s="7">
        <f t="shared" ca="1" si="259"/>
        <v>1</v>
      </c>
      <c r="AK330" s="7">
        <f t="shared" ca="1" si="259"/>
        <v>1</v>
      </c>
      <c r="AL330" s="7">
        <f t="shared" ca="1" si="259"/>
        <v>1</v>
      </c>
      <c r="AM330" s="7">
        <f t="shared" ca="1" si="259"/>
        <v>1</v>
      </c>
      <c r="AN330" s="7"/>
      <c r="AO330" s="7"/>
      <c r="AP330" s="7"/>
      <c r="AQ330" s="7"/>
      <c r="AR330" s="7"/>
      <c r="AS330" s="7"/>
      <c r="AT330" s="7"/>
    </row>
    <row r="331" spans="1:46" ht="12.75">
      <c r="A331" s="7" t="s">
        <v>135</v>
      </c>
      <c r="B331" s="7">
        <f t="shared" ca="1" si="241"/>
        <v>0.19751199344298687</v>
      </c>
      <c r="C331" s="7"/>
      <c r="D331" s="1" t="s">
        <v>24</v>
      </c>
      <c r="E331" s="8" t="s">
        <v>25</v>
      </c>
      <c r="F331" s="1" t="s">
        <v>24</v>
      </c>
      <c r="G331" s="1" t="s">
        <v>136</v>
      </c>
      <c r="H331" s="1"/>
      <c r="I331" s="1"/>
      <c r="J331" s="1"/>
      <c r="K331" s="1"/>
      <c r="L331" s="1"/>
      <c r="M331" s="1"/>
      <c r="N331" s="7"/>
      <c r="O331" s="7"/>
      <c r="P331" s="7"/>
      <c r="Q331" s="1" t="s">
        <v>24</v>
      </c>
      <c r="R331" s="7" t="str">
        <f t="shared" ref="R331:AB331" si="260">E331</f>
        <v>"</v>
      </c>
      <c r="S331" s="7" t="str">
        <f t="shared" si="260"/>
        <v>h</v>
      </c>
      <c r="T331" s="7" t="str">
        <f t="shared" si="260"/>
        <v>wh</v>
      </c>
      <c r="U331" s="7">
        <f t="shared" si="260"/>
        <v>0</v>
      </c>
      <c r="V331" s="7">
        <f t="shared" si="260"/>
        <v>0</v>
      </c>
      <c r="W331" s="7">
        <f t="shared" si="260"/>
        <v>0</v>
      </c>
      <c r="X331" s="7">
        <f t="shared" si="260"/>
        <v>0</v>
      </c>
      <c r="Y331" s="7">
        <f t="shared" si="260"/>
        <v>0</v>
      </c>
      <c r="Z331" s="7">
        <f t="shared" si="260"/>
        <v>0</v>
      </c>
      <c r="AA331" s="7">
        <f t="shared" si="260"/>
        <v>0</v>
      </c>
      <c r="AB331" s="7">
        <f t="shared" si="260"/>
        <v>0</v>
      </c>
      <c r="AC331" s="7"/>
      <c r="AD331" s="1" t="s">
        <v>24</v>
      </c>
      <c r="AE331" s="7" t="str">
        <f t="shared" ref="AE331:AM331" si="261">R331</f>
        <v>"</v>
      </c>
      <c r="AF331" s="7" t="str">
        <f t="shared" si="261"/>
        <v>h</v>
      </c>
      <c r="AG331" s="7" t="str">
        <f t="shared" si="261"/>
        <v>wh</v>
      </c>
      <c r="AH331" s="7">
        <f t="shared" si="261"/>
        <v>0</v>
      </c>
      <c r="AI331" s="7">
        <f t="shared" si="261"/>
        <v>0</v>
      </c>
      <c r="AJ331" s="7">
        <f t="shared" si="261"/>
        <v>0</v>
      </c>
      <c r="AK331" s="7">
        <f t="shared" si="261"/>
        <v>0</v>
      </c>
      <c r="AL331" s="7">
        <f t="shared" si="261"/>
        <v>0</v>
      </c>
      <c r="AM331" s="7">
        <f t="shared" si="261"/>
        <v>0</v>
      </c>
      <c r="AN331" s="7"/>
      <c r="AO331" s="7"/>
      <c r="AP331" s="7"/>
      <c r="AQ331" s="7"/>
      <c r="AR331" s="7"/>
      <c r="AS331" s="7"/>
      <c r="AT331" s="7"/>
    </row>
    <row r="332" spans="1:46" ht="12.75">
      <c r="A332" s="7" t="s">
        <v>21</v>
      </c>
      <c r="B332" s="7">
        <f t="shared" ca="1" si="241"/>
        <v>7.5296513392521414E-2</v>
      </c>
      <c r="C332" s="7"/>
      <c r="D332" s="1"/>
      <c r="E332" s="8">
        <f ca="1">$B$348</f>
        <v>0.49740964033260138</v>
      </c>
      <c r="F332" s="1">
        <f ca="1">B331</f>
        <v>0.19751199344298687</v>
      </c>
      <c r="G332" s="1">
        <f ca="1">AVERAGE(B328, B326)</f>
        <v>0.80996461953905641</v>
      </c>
      <c r="H332" s="1">
        <f ca="1">B328</f>
        <v>0.95448805851608465</v>
      </c>
      <c r="I332" s="1">
        <f ca="1">AVERAGE(B325, B326, B328)</f>
        <v>0.61643513054486176</v>
      </c>
      <c r="J332" s="1">
        <f ca="1">AVERAGE(B325, B330)</f>
        <v>0.48416133550109591</v>
      </c>
      <c r="K332" s="1">
        <f ca="1">AVERAGE(B328,B328)</f>
        <v>0.95448805851608465</v>
      </c>
      <c r="L332" s="1"/>
      <c r="M332" s="1"/>
      <c r="N332" s="7"/>
      <c r="O332" s="7">
        <f ca="1">SUM(E332:M332)</f>
        <v>4.5144588363927722</v>
      </c>
      <c r="P332" s="7"/>
      <c r="Q332" s="1"/>
      <c r="R332" s="7">
        <f t="shared" ref="R332:AB332" ca="1" si="262">E332/$O332</f>
        <v>0.11018145438004502</v>
      </c>
      <c r="S332" s="7">
        <f t="shared" ca="1" si="262"/>
        <v>4.3750978932572702E-2</v>
      </c>
      <c r="T332" s="7">
        <f t="shared" ca="1" si="262"/>
        <v>0.17941566174213908</v>
      </c>
      <c r="U332" s="7">
        <f t="shared" ca="1" si="262"/>
        <v>0.21142911988068047</v>
      </c>
      <c r="V332" s="7">
        <f t="shared" ca="1" si="262"/>
        <v>0.13654684933120739</v>
      </c>
      <c r="W332" s="7">
        <f t="shared" ca="1" si="262"/>
        <v>0.10724681585267473</v>
      </c>
      <c r="X332" s="7">
        <f t="shared" ca="1" si="262"/>
        <v>0.21142911988068047</v>
      </c>
      <c r="Y332" s="7">
        <f t="shared" ca="1" si="262"/>
        <v>0</v>
      </c>
      <c r="Z332" s="7">
        <f t="shared" ca="1" si="262"/>
        <v>0</v>
      </c>
      <c r="AA332" s="7">
        <f t="shared" ca="1" si="262"/>
        <v>0</v>
      </c>
      <c r="AB332" s="7">
        <f t="shared" ca="1" si="262"/>
        <v>1</v>
      </c>
      <c r="AC332" s="7"/>
      <c r="AD332" s="1"/>
      <c r="AE332" s="7">
        <f t="shared" ref="AE332:AM332" ca="1" si="263">SUM($R332:R332)</f>
        <v>0.11018145438004502</v>
      </c>
      <c r="AF332" s="7">
        <f t="shared" ca="1" si="263"/>
        <v>0.15393243331261772</v>
      </c>
      <c r="AG332" s="7">
        <f t="shared" ca="1" si="263"/>
        <v>0.33334809505475682</v>
      </c>
      <c r="AH332" s="7">
        <f t="shared" ca="1" si="263"/>
        <v>0.54477721493543729</v>
      </c>
      <c r="AI332" s="7">
        <f t="shared" ca="1" si="263"/>
        <v>0.68132406426664471</v>
      </c>
      <c r="AJ332" s="7">
        <f t="shared" ca="1" si="263"/>
        <v>0.78857088011931942</v>
      </c>
      <c r="AK332" s="7">
        <f t="shared" ca="1" si="263"/>
        <v>0.99999999999999989</v>
      </c>
      <c r="AL332" s="7">
        <f t="shared" ca="1" si="263"/>
        <v>0.99999999999999989</v>
      </c>
      <c r="AM332" s="7">
        <f t="shared" ca="1" si="263"/>
        <v>0.99999999999999989</v>
      </c>
      <c r="AN332" s="7"/>
      <c r="AO332" s="7"/>
      <c r="AP332" s="7"/>
      <c r="AQ332" s="7"/>
      <c r="AR332" s="7"/>
      <c r="AS332" s="7"/>
      <c r="AT332" s="7"/>
    </row>
    <row r="333" spans="1:46" ht="12.75">
      <c r="A333" s="7" t="s">
        <v>17</v>
      </c>
      <c r="B333" s="7">
        <f t="shared" ca="1" si="241"/>
        <v>0.25040681637441808</v>
      </c>
      <c r="C333" s="7"/>
      <c r="D333" s="1" t="s">
        <v>15</v>
      </c>
      <c r="E333" s="8" t="s">
        <v>25</v>
      </c>
      <c r="F333" s="1" t="s">
        <v>135</v>
      </c>
      <c r="G333" s="1" t="s">
        <v>137</v>
      </c>
      <c r="H333" s="1" t="s">
        <v>22</v>
      </c>
      <c r="I333" s="1" t="s">
        <v>138</v>
      </c>
      <c r="J333" s="1" t="s">
        <v>139</v>
      </c>
      <c r="K333" s="1" t="s">
        <v>132</v>
      </c>
      <c r="L333" s="1"/>
      <c r="M333" s="1"/>
      <c r="N333" s="7"/>
      <c r="O333" s="7"/>
      <c r="P333" s="7"/>
      <c r="Q333" s="1" t="s">
        <v>15</v>
      </c>
      <c r="R333" s="7" t="str">
        <f t="shared" ref="R333:AB333" si="264">E333</f>
        <v>"</v>
      </c>
      <c r="S333" s="7" t="str">
        <f t="shared" si="264"/>
        <v>j</v>
      </c>
      <c r="T333" s="7" t="str">
        <f t="shared" si="264"/>
        <v>ge</v>
      </c>
      <c r="U333" s="7" t="str">
        <f t="shared" si="264"/>
        <v>g</v>
      </c>
      <c r="V333" s="7" t="str">
        <f t="shared" si="264"/>
        <v>dge</v>
      </c>
      <c r="W333" s="7" t="str">
        <f t="shared" si="264"/>
        <v>di</v>
      </c>
      <c r="X333" s="7" t="str">
        <f t="shared" si="264"/>
        <v>gg</v>
      </c>
      <c r="Y333" s="7">
        <f t="shared" si="264"/>
        <v>0</v>
      </c>
      <c r="Z333" s="7">
        <f t="shared" si="264"/>
        <v>0</v>
      </c>
      <c r="AA333" s="7">
        <f t="shared" si="264"/>
        <v>0</v>
      </c>
      <c r="AB333" s="7">
        <f t="shared" si="264"/>
        <v>0</v>
      </c>
      <c r="AC333" s="7"/>
      <c r="AD333" s="1" t="s">
        <v>15</v>
      </c>
      <c r="AE333" s="7" t="str">
        <f t="shared" ref="AE333:AM333" si="265">R333</f>
        <v>"</v>
      </c>
      <c r="AF333" s="7" t="str">
        <f t="shared" si="265"/>
        <v>j</v>
      </c>
      <c r="AG333" s="7" t="str">
        <f t="shared" si="265"/>
        <v>ge</v>
      </c>
      <c r="AH333" s="7" t="str">
        <f t="shared" si="265"/>
        <v>g</v>
      </c>
      <c r="AI333" s="7" t="str">
        <f t="shared" si="265"/>
        <v>dge</v>
      </c>
      <c r="AJ333" s="7" t="str">
        <f t="shared" si="265"/>
        <v>di</v>
      </c>
      <c r="AK333" s="7" t="str">
        <f t="shared" si="265"/>
        <v>gg</v>
      </c>
      <c r="AL333" s="7">
        <f t="shared" si="265"/>
        <v>0</v>
      </c>
      <c r="AM333" s="7">
        <f t="shared" si="265"/>
        <v>0</v>
      </c>
      <c r="AN333" s="7"/>
      <c r="AO333" s="7"/>
      <c r="AP333" s="7"/>
      <c r="AQ333" s="7"/>
      <c r="AR333" s="7"/>
      <c r="AS333" s="7"/>
      <c r="AT333" s="7"/>
    </row>
    <row r="334" spans="1:46" ht="12.75">
      <c r="A334" s="7" t="s">
        <v>3</v>
      </c>
      <c r="B334" s="7">
        <f t="shared" ca="1" si="241"/>
        <v>0.57261070757169463</v>
      </c>
      <c r="C334" s="7"/>
      <c r="D334" s="1"/>
      <c r="E334" s="8">
        <f ca="1">$B$348</f>
        <v>0.49740964033260138</v>
      </c>
      <c r="F334" s="1">
        <f ca="1">B332</f>
        <v>7.5296513392521414E-2</v>
      </c>
      <c r="G334" s="1">
        <f ca="1">B324</f>
        <v>0.9274226904440056</v>
      </c>
      <c r="H334" s="1">
        <f ca="1">AVERAGE(B324, B329)</f>
        <v>0.77200251940012565</v>
      </c>
      <c r="I334" s="1">
        <f ca="1">AVERAGE(B324,B324)</f>
        <v>0.9274226904440056</v>
      </c>
      <c r="J334" s="1">
        <f ca="1">AVERAGE(B338, B342)</f>
        <v>0.58208874229994967</v>
      </c>
      <c r="K334" s="1">
        <f ca="1">AVERAGE(B324, B332)</f>
        <v>0.50135960191826356</v>
      </c>
      <c r="L334" s="1">
        <f ca="1">B345</f>
        <v>0.11326551603042467</v>
      </c>
      <c r="M334" s="1">
        <f ca="1">AVERAGE(B332, B333)</f>
        <v>0.16285166488346975</v>
      </c>
      <c r="N334" s="7"/>
      <c r="O334" s="7">
        <f ca="1">SUM(E334:M334)</f>
        <v>4.5591195791453671</v>
      </c>
      <c r="P334" s="7"/>
      <c r="Q334" s="1"/>
      <c r="R334" s="7">
        <f t="shared" ref="R334:AB334" ca="1" si="266">E334/$O334</f>
        <v>0.10910212634208723</v>
      </c>
      <c r="S334" s="7">
        <f t="shared" ca="1" si="266"/>
        <v>1.6515582029685689E-2</v>
      </c>
      <c r="T334" s="7">
        <f t="shared" ca="1" si="266"/>
        <v>0.20342144450132107</v>
      </c>
      <c r="U334" s="7">
        <f t="shared" ca="1" si="266"/>
        <v>0.16933149174929996</v>
      </c>
      <c r="V334" s="7">
        <f t="shared" ca="1" si="266"/>
        <v>0.20342144450132107</v>
      </c>
      <c r="W334" s="7">
        <f t="shared" ca="1" si="266"/>
        <v>0.12767569093001627</v>
      </c>
      <c r="X334" s="7">
        <f t="shared" ca="1" si="266"/>
        <v>0.1099685132655034</v>
      </c>
      <c r="Y334" s="7">
        <f t="shared" ca="1" si="266"/>
        <v>2.4843725650130224E-2</v>
      </c>
      <c r="Z334" s="7">
        <f t="shared" ca="1" si="266"/>
        <v>3.5719981030635131E-2</v>
      </c>
      <c r="AA334" s="7">
        <f t="shared" ca="1" si="266"/>
        <v>0</v>
      </c>
      <c r="AB334" s="7">
        <f t="shared" ca="1" si="266"/>
        <v>1</v>
      </c>
      <c r="AC334" s="7"/>
      <c r="AD334" s="1"/>
      <c r="AE334" s="7">
        <f t="shared" ref="AE334:AM334" ca="1" si="267">SUM($R334:R334)</f>
        <v>0.10910212634208723</v>
      </c>
      <c r="AF334" s="7">
        <f t="shared" ca="1" si="267"/>
        <v>0.12561770837177291</v>
      </c>
      <c r="AG334" s="7">
        <f t="shared" ca="1" si="267"/>
        <v>0.32903915287309399</v>
      </c>
      <c r="AH334" s="7">
        <f t="shared" ca="1" si="267"/>
        <v>0.49837064462239394</v>
      </c>
      <c r="AI334" s="7">
        <f t="shared" ca="1" si="267"/>
        <v>0.70179208912371505</v>
      </c>
      <c r="AJ334" s="7">
        <f t="shared" ca="1" si="267"/>
        <v>0.82946778005373134</v>
      </c>
      <c r="AK334" s="7">
        <f t="shared" ca="1" si="267"/>
        <v>0.93943629331923473</v>
      </c>
      <c r="AL334" s="7">
        <f t="shared" ca="1" si="267"/>
        <v>0.96428001896936499</v>
      </c>
      <c r="AM334" s="7">
        <f t="shared" ca="1" si="267"/>
        <v>1.0000000000000002</v>
      </c>
      <c r="AN334" s="7"/>
      <c r="AO334" s="7"/>
      <c r="AP334" s="7"/>
      <c r="AQ334" s="7"/>
      <c r="AR334" s="7"/>
      <c r="AS334" s="7"/>
      <c r="AT334" s="7"/>
    </row>
    <row r="335" spans="1:46" ht="12.75">
      <c r="A335" s="7" t="s">
        <v>13</v>
      </c>
      <c r="B335" s="7">
        <f t="shared" ca="1" si="241"/>
        <v>0.20575103469951617</v>
      </c>
      <c r="C335" s="7"/>
      <c r="D335" s="1" t="s">
        <v>21</v>
      </c>
      <c r="E335" s="8" t="s">
        <v>25</v>
      </c>
      <c r="F335" s="1" t="s">
        <v>21</v>
      </c>
      <c r="G335" s="1" t="s">
        <v>124</v>
      </c>
      <c r="H335" s="1" t="s">
        <v>140</v>
      </c>
      <c r="I335" s="1" t="s">
        <v>141</v>
      </c>
      <c r="J335" s="1" t="s">
        <v>142</v>
      </c>
      <c r="K335" s="1" t="s">
        <v>143</v>
      </c>
      <c r="L335" s="1" t="s">
        <v>144</v>
      </c>
      <c r="M335" s="1" t="s">
        <v>145</v>
      </c>
      <c r="N335" s="7"/>
      <c r="O335" s="7"/>
      <c r="P335" s="7"/>
      <c r="Q335" s="1" t="s">
        <v>21</v>
      </c>
      <c r="R335" s="7" t="str">
        <f t="shared" ref="R335:AB335" si="268">E335</f>
        <v>"</v>
      </c>
      <c r="S335" s="7" t="str">
        <f t="shared" si="268"/>
        <v>k</v>
      </c>
      <c r="T335" s="7" t="str">
        <f t="shared" si="268"/>
        <v>c</v>
      </c>
      <c r="U335" s="7" t="str">
        <f t="shared" si="268"/>
        <v>ch</v>
      </c>
      <c r="V335" s="7" t="str">
        <f t="shared" si="268"/>
        <v>cc</v>
      </c>
      <c r="W335" s="7" t="str">
        <f t="shared" si="268"/>
        <v>qu</v>
      </c>
      <c r="X335" s="7" t="str">
        <f t="shared" si="268"/>
        <v>ck</v>
      </c>
      <c r="Y335" s="7" t="str">
        <f t="shared" si="268"/>
        <v>x</v>
      </c>
      <c r="Z335" s="7" t="str">
        <f t="shared" si="268"/>
        <v>lk</v>
      </c>
      <c r="AA335" s="7">
        <f t="shared" si="268"/>
        <v>0</v>
      </c>
      <c r="AB335" s="7">
        <f t="shared" si="268"/>
        <v>0</v>
      </c>
      <c r="AC335" s="7"/>
      <c r="AD335" s="1" t="s">
        <v>21</v>
      </c>
      <c r="AE335" s="7" t="str">
        <f t="shared" ref="AE335:AM335" si="269">R335</f>
        <v>"</v>
      </c>
      <c r="AF335" s="7" t="str">
        <f t="shared" si="269"/>
        <v>k</v>
      </c>
      <c r="AG335" s="7" t="str">
        <f t="shared" si="269"/>
        <v>c</v>
      </c>
      <c r="AH335" s="7" t="str">
        <f t="shared" si="269"/>
        <v>ch</v>
      </c>
      <c r="AI335" s="7" t="str">
        <f t="shared" si="269"/>
        <v>cc</v>
      </c>
      <c r="AJ335" s="7" t="str">
        <f t="shared" si="269"/>
        <v>qu</v>
      </c>
      <c r="AK335" s="7" t="str">
        <f t="shared" si="269"/>
        <v>ck</v>
      </c>
      <c r="AL335" s="7" t="str">
        <f t="shared" si="269"/>
        <v>x</v>
      </c>
      <c r="AM335" s="7" t="str">
        <f t="shared" si="269"/>
        <v>lk</v>
      </c>
      <c r="AN335" s="7"/>
      <c r="AO335" s="7"/>
      <c r="AP335" s="7"/>
      <c r="AQ335" s="7"/>
      <c r="AR335" s="7"/>
      <c r="AS335" s="7"/>
      <c r="AT335" s="7"/>
    </row>
    <row r="336" spans="1:46" ht="12.75">
      <c r="A336" s="7" t="s">
        <v>146</v>
      </c>
      <c r="B336" s="7">
        <f t="shared" ca="1" si="241"/>
        <v>0.83432331557100348</v>
      </c>
      <c r="C336" s="7"/>
      <c r="D336" s="1"/>
      <c r="E336" s="8">
        <f ca="1">$B$348</f>
        <v>0.49740964033260138</v>
      </c>
      <c r="F336" s="1">
        <f ca="1">B333</f>
        <v>0.25040681637441808</v>
      </c>
      <c r="G336" s="1">
        <f ca="1">AVERAGE(B333,B333)</f>
        <v>0.25040681637441808</v>
      </c>
      <c r="H336" s="1"/>
      <c r="I336" s="1"/>
      <c r="J336" s="1"/>
      <c r="K336" s="1"/>
      <c r="L336" s="1"/>
      <c r="M336" s="1"/>
      <c r="N336" s="7"/>
      <c r="O336" s="7">
        <f ca="1">SUM(E336:M336)</f>
        <v>0.99822327308143755</v>
      </c>
      <c r="P336" s="7"/>
      <c r="Q336" s="1"/>
      <c r="R336" s="7">
        <f t="shared" ref="R336:AB336" ca="1" si="270">E336/$O336</f>
        <v>0.49829497442705029</v>
      </c>
      <c r="S336" s="7">
        <f t="shared" ca="1" si="270"/>
        <v>0.25085251278647486</v>
      </c>
      <c r="T336" s="7">
        <f t="shared" ca="1" si="270"/>
        <v>0.25085251278647486</v>
      </c>
      <c r="U336" s="7">
        <f t="shared" ca="1" si="270"/>
        <v>0</v>
      </c>
      <c r="V336" s="7">
        <f t="shared" ca="1" si="270"/>
        <v>0</v>
      </c>
      <c r="W336" s="7">
        <f t="shared" ca="1" si="270"/>
        <v>0</v>
      </c>
      <c r="X336" s="7">
        <f t="shared" ca="1" si="270"/>
        <v>0</v>
      </c>
      <c r="Y336" s="7">
        <f t="shared" ca="1" si="270"/>
        <v>0</v>
      </c>
      <c r="Z336" s="7">
        <f t="shared" ca="1" si="270"/>
        <v>0</v>
      </c>
      <c r="AA336" s="7">
        <f t="shared" ca="1" si="270"/>
        <v>0</v>
      </c>
      <c r="AB336" s="7">
        <f t="shared" ca="1" si="270"/>
        <v>1</v>
      </c>
      <c r="AC336" s="7"/>
      <c r="AD336" s="1"/>
      <c r="AE336" s="7">
        <f t="shared" ref="AE336:AM336" ca="1" si="271">SUM($R336:R336)</f>
        <v>0.49829497442705029</v>
      </c>
      <c r="AF336" s="7">
        <f t="shared" ca="1" si="271"/>
        <v>0.74914748721352509</v>
      </c>
      <c r="AG336" s="7">
        <f t="shared" ca="1" si="271"/>
        <v>1</v>
      </c>
      <c r="AH336" s="7">
        <f t="shared" ca="1" si="271"/>
        <v>1</v>
      </c>
      <c r="AI336" s="7">
        <f t="shared" ca="1" si="271"/>
        <v>1</v>
      </c>
      <c r="AJ336" s="7">
        <f t="shared" ca="1" si="271"/>
        <v>1</v>
      </c>
      <c r="AK336" s="7">
        <f t="shared" ca="1" si="271"/>
        <v>1</v>
      </c>
      <c r="AL336" s="7">
        <f t="shared" ca="1" si="271"/>
        <v>1</v>
      </c>
      <c r="AM336" s="7">
        <f t="shared" ca="1" si="271"/>
        <v>1</v>
      </c>
      <c r="AN336" s="7"/>
      <c r="AO336" s="7"/>
      <c r="AP336" s="7"/>
      <c r="AQ336" s="7"/>
      <c r="AR336" s="7"/>
      <c r="AS336" s="7"/>
      <c r="AT336" s="7"/>
    </row>
    <row r="337" spans="1:46" ht="12.75">
      <c r="A337" s="7" t="s">
        <v>1</v>
      </c>
      <c r="B337" s="7">
        <f t="shared" ca="1" si="241"/>
        <v>0.8111866379982694</v>
      </c>
      <c r="C337" s="7"/>
      <c r="D337" s="1" t="s">
        <v>17</v>
      </c>
      <c r="E337" s="8" t="s">
        <v>25</v>
      </c>
      <c r="F337" s="1" t="s">
        <v>17</v>
      </c>
      <c r="G337" s="1" t="s">
        <v>147</v>
      </c>
      <c r="H337" s="1"/>
      <c r="I337" s="1"/>
      <c r="J337" s="1"/>
      <c r="K337" s="1"/>
      <c r="L337" s="1"/>
      <c r="M337" s="1"/>
      <c r="N337" s="7"/>
      <c r="O337" s="7"/>
      <c r="P337" s="7"/>
      <c r="Q337" s="1" t="s">
        <v>17</v>
      </c>
      <c r="R337" s="7" t="str">
        <f t="shared" ref="R337:AB337" si="272">E337</f>
        <v>"</v>
      </c>
      <c r="S337" s="7" t="str">
        <f t="shared" si="272"/>
        <v>l</v>
      </c>
      <c r="T337" s="7" t="str">
        <f t="shared" si="272"/>
        <v>ll</v>
      </c>
      <c r="U337" s="7">
        <f t="shared" si="272"/>
        <v>0</v>
      </c>
      <c r="V337" s="7">
        <f t="shared" si="272"/>
        <v>0</v>
      </c>
      <c r="W337" s="7">
        <f t="shared" si="272"/>
        <v>0</v>
      </c>
      <c r="X337" s="7">
        <f t="shared" si="272"/>
        <v>0</v>
      </c>
      <c r="Y337" s="7">
        <f t="shared" si="272"/>
        <v>0</v>
      </c>
      <c r="Z337" s="7">
        <f t="shared" si="272"/>
        <v>0</v>
      </c>
      <c r="AA337" s="7">
        <f t="shared" si="272"/>
        <v>0</v>
      </c>
      <c r="AB337" s="7">
        <f t="shared" si="272"/>
        <v>0</v>
      </c>
      <c r="AC337" s="7"/>
      <c r="AD337" s="1" t="s">
        <v>17</v>
      </c>
      <c r="AE337" s="7" t="str">
        <f t="shared" ref="AE337:AM337" si="273">R337</f>
        <v>"</v>
      </c>
      <c r="AF337" s="7" t="str">
        <f t="shared" si="273"/>
        <v>l</v>
      </c>
      <c r="AG337" s="7" t="str">
        <f t="shared" si="273"/>
        <v>ll</v>
      </c>
      <c r="AH337" s="7">
        <f t="shared" si="273"/>
        <v>0</v>
      </c>
      <c r="AI337" s="7">
        <f t="shared" si="273"/>
        <v>0</v>
      </c>
      <c r="AJ337" s="7">
        <f t="shared" si="273"/>
        <v>0</v>
      </c>
      <c r="AK337" s="7">
        <f t="shared" si="273"/>
        <v>0</v>
      </c>
      <c r="AL337" s="7">
        <f t="shared" si="273"/>
        <v>0</v>
      </c>
      <c r="AM337" s="7">
        <f t="shared" si="273"/>
        <v>0</v>
      </c>
      <c r="AN337" s="7"/>
      <c r="AO337" s="7"/>
      <c r="AP337" s="7"/>
      <c r="AQ337" s="7"/>
      <c r="AR337" s="7"/>
      <c r="AS337" s="7"/>
      <c r="AT337" s="7"/>
    </row>
    <row r="338" spans="1:46" ht="12.75">
      <c r="A338" s="7" t="s">
        <v>148</v>
      </c>
      <c r="B338" s="7">
        <f t="shared" ca="1" si="241"/>
        <v>0.84395401780496027</v>
      </c>
      <c r="C338" s="7"/>
      <c r="D338" s="1"/>
      <c r="E338" s="8">
        <f ca="1">$B$348</f>
        <v>0.49740964033260138</v>
      </c>
      <c r="F338" s="1">
        <f ca="1">B334</f>
        <v>0.57261070757169463</v>
      </c>
      <c r="G338" s="1">
        <f ca="1">AVERAGE(B334,B334)</f>
        <v>0.57261070757169463</v>
      </c>
      <c r="H338" s="1">
        <f ca="1">AVERAGE(B323, B334)</f>
        <v>0.58006993820483366</v>
      </c>
      <c r="I338" s="1">
        <f ca="1">AVERAGE(B334, B335)</f>
        <v>0.3891808711356054</v>
      </c>
      <c r="J338" s="1">
        <f ca="1">AVERAGE(B333, B334)</f>
        <v>0.41150876197305636</v>
      </c>
      <c r="K338" s="1"/>
      <c r="L338" s="1"/>
      <c r="M338" s="1"/>
      <c r="N338" s="7"/>
      <c r="O338" s="7">
        <f ca="1">SUM(E338:M338)</f>
        <v>3.0233906267894861</v>
      </c>
      <c r="P338" s="7"/>
      <c r="Q338" s="1"/>
      <c r="R338" s="7">
        <f t="shared" ref="R338:AB338" ca="1" si="274">E338/$O338</f>
        <v>0.16452046782350338</v>
      </c>
      <c r="S338" s="7">
        <f t="shared" ca="1" si="274"/>
        <v>0.1893935578479137</v>
      </c>
      <c r="T338" s="7">
        <f t="shared" ca="1" si="274"/>
        <v>0.1893935578479137</v>
      </c>
      <c r="U338" s="7">
        <f t="shared" ca="1" si="274"/>
        <v>0.19186073181049887</v>
      </c>
      <c r="V338" s="7">
        <f t="shared" ca="1" si="274"/>
        <v>0.12872331735342893</v>
      </c>
      <c r="W338" s="7">
        <f t="shared" ca="1" si="274"/>
        <v>0.13610836731674139</v>
      </c>
      <c r="X338" s="7">
        <f t="shared" ca="1" si="274"/>
        <v>0</v>
      </c>
      <c r="Y338" s="7">
        <f t="shared" ca="1" si="274"/>
        <v>0</v>
      </c>
      <c r="Z338" s="7">
        <f t="shared" ca="1" si="274"/>
        <v>0</v>
      </c>
      <c r="AA338" s="7">
        <f t="shared" ca="1" si="274"/>
        <v>0</v>
      </c>
      <c r="AB338" s="7">
        <f t="shared" ca="1" si="274"/>
        <v>1</v>
      </c>
      <c r="AC338" s="7"/>
      <c r="AD338" s="1"/>
      <c r="AE338" s="7">
        <f t="shared" ref="AE338:AM338" ca="1" si="275">SUM($R338:R338)</f>
        <v>0.16452046782350338</v>
      </c>
      <c r="AF338" s="7">
        <f t="shared" ca="1" si="275"/>
        <v>0.35391402567141705</v>
      </c>
      <c r="AG338" s="7">
        <f t="shared" ca="1" si="275"/>
        <v>0.54330758351933073</v>
      </c>
      <c r="AH338" s="7">
        <f t="shared" ca="1" si="275"/>
        <v>0.73516831532982962</v>
      </c>
      <c r="AI338" s="7">
        <f t="shared" ca="1" si="275"/>
        <v>0.86389163268325853</v>
      </c>
      <c r="AJ338" s="7">
        <f t="shared" ca="1" si="275"/>
        <v>0.99999999999999989</v>
      </c>
      <c r="AK338" s="7">
        <f t="shared" ca="1" si="275"/>
        <v>0.99999999999999989</v>
      </c>
      <c r="AL338" s="7">
        <f t="shared" ca="1" si="275"/>
        <v>0.99999999999999989</v>
      </c>
      <c r="AM338" s="7">
        <f t="shared" ca="1" si="275"/>
        <v>0.99999999999999989</v>
      </c>
      <c r="AN338" s="7"/>
      <c r="AO338" s="7"/>
      <c r="AP338" s="7"/>
      <c r="AQ338" s="7"/>
      <c r="AR338" s="7"/>
      <c r="AS338" s="7"/>
      <c r="AT338" s="7"/>
    </row>
    <row r="339" spans="1:46" ht="12.75">
      <c r="A339" s="7" t="s">
        <v>16</v>
      </c>
      <c r="B339" s="7">
        <f t="shared" ca="1" si="241"/>
        <v>0.13835154029711239</v>
      </c>
      <c r="C339" s="7"/>
      <c r="D339" s="1" t="s">
        <v>3</v>
      </c>
      <c r="E339" s="8" t="s">
        <v>25</v>
      </c>
      <c r="F339" s="1" t="s">
        <v>3</v>
      </c>
      <c r="G339" s="1" t="s">
        <v>149</v>
      </c>
      <c r="H339" s="1" t="s">
        <v>150</v>
      </c>
      <c r="I339" s="1" t="s">
        <v>151</v>
      </c>
      <c r="J339" s="1" t="s">
        <v>152</v>
      </c>
      <c r="K339" s="1"/>
      <c r="L339" s="1"/>
      <c r="M339" s="1"/>
      <c r="N339" s="7"/>
      <c r="O339" s="7"/>
      <c r="P339" s="7"/>
      <c r="Q339" s="1" t="s">
        <v>3</v>
      </c>
      <c r="R339" s="7" t="str">
        <f t="shared" ref="R339:AB339" si="276">E339</f>
        <v>"</v>
      </c>
      <c r="S339" s="7" t="str">
        <f t="shared" si="276"/>
        <v>m</v>
      </c>
      <c r="T339" s="7" t="str">
        <f t="shared" si="276"/>
        <v>mm</v>
      </c>
      <c r="U339" s="7" t="str">
        <f t="shared" si="276"/>
        <v>mb</v>
      </c>
      <c r="V339" s="7" t="str">
        <f t="shared" si="276"/>
        <v>mn</v>
      </c>
      <c r="W339" s="7" t="str">
        <f t="shared" si="276"/>
        <v>lm</v>
      </c>
      <c r="X339" s="7">
        <f t="shared" si="276"/>
        <v>0</v>
      </c>
      <c r="Y339" s="7">
        <f t="shared" si="276"/>
        <v>0</v>
      </c>
      <c r="Z339" s="7">
        <f t="shared" si="276"/>
        <v>0</v>
      </c>
      <c r="AA339" s="7">
        <f t="shared" si="276"/>
        <v>0</v>
      </c>
      <c r="AB339" s="7">
        <f t="shared" si="276"/>
        <v>0</v>
      </c>
      <c r="AC339" s="7"/>
      <c r="AD339" s="1" t="s">
        <v>3</v>
      </c>
      <c r="AE339" s="7" t="str">
        <f t="shared" ref="AE339:AM339" si="277">R339</f>
        <v>"</v>
      </c>
      <c r="AF339" s="7" t="str">
        <f t="shared" si="277"/>
        <v>m</v>
      </c>
      <c r="AG339" s="7" t="str">
        <f t="shared" si="277"/>
        <v>mm</v>
      </c>
      <c r="AH339" s="7" t="str">
        <f t="shared" si="277"/>
        <v>mb</v>
      </c>
      <c r="AI339" s="7" t="str">
        <f t="shared" si="277"/>
        <v>mn</v>
      </c>
      <c r="AJ339" s="7" t="str">
        <f t="shared" si="277"/>
        <v>lm</v>
      </c>
      <c r="AK339" s="7">
        <f t="shared" si="277"/>
        <v>0</v>
      </c>
      <c r="AL339" s="7">
        <f t="shared" si="277"/>
        <v>0</v>
      </c>
      <c r="AM339" s="7">
        <f t="shared" si="277"/>
        <v>0</v>
      </c>
      <c r="AN339" s="7"/>
      <c r="AO339" s="7"/>
      <c r="AP339" s="7"/>
      <c r="AQ339" s="7"/>
      <c r="AR339" s="7"/>
      <c r="AS339" s="7"/>
      <c r="AT339" s="7"/>
    </row>
    <row r="340" spans="1:46" ht="12.75">
      <c r="A340" s="7" t="s">
        <v>10</v>
      </c>
      <c r="B340" s="7">
        <f t="shared" ca="1" si="241"/>
        <v>0.32135968063817932</v>
      </c>
      <c r="C340" s="7"/>
      <c r="D340" s="1"/>
      <c r="E340" s="8">
        <f ca="1">$B$348</f>
        <v>0.49740964033260138</v>
      </c>
      <c r="F340" s="1">
        <f ca="1">B335</f>
        <v>0.20575103469951617</v>
      </c>
      <c r="G340" s="1">
        <f ca="1">AVERAGE(B335,B335)</f>
        <v>0.20575103469951617</v>
      </c>
      <c r="H340" s="1">
        <f ca="1">AVERAGE(B332, B335)</f>
        <v>0.14052377404601879</v>
      </c>
      <c r="I340" s="1">
        <f ca="1">AVERAGE(B328, B335)</f>
        <v>0.58011954660780041</v>
      </c>
      <c r="J340" s="1">
        <f ca="1">AVERAGE(B335, B337)</f>
        <v>0.50846883634889273</v>
      </c>
      <c r="K340" s="1"/>
      <c r="L340" s="1"/>
      <c r="M340" s="1"/>
      <c r="N340" s="7"/>
      <c r="O340" s="7">
        <f ca="1">SUM(E340:M340)</f>
        <v>2.1380238667343456</v>
      </c>
      <c r="P340" s="7"/>
      <c r="Q340" s="1"/>
      <c r="R340" s="7">
        <f t="shared" ref="R340:AB340" ca="1" si="278">E340/$O340</f>
        <v>0.23264924590966021</v>
      </c>
      <c r="S340" s="7">
        <f t="shared" ca="1" si="278"/>
        <v>9.6234208560909959E-2</v>
      </c>
      <c r="T340" s="7">
        <f t="shared" ca="1" si="278"/>
        <v>9.6234208560909959E-2</v>
      </c>
      <c r="U340" s="7">
        <f t="shared" ca="1" si="278"/>
        <v>6.5726008129486979E-2</v>
      </c>
      <c r="V340" s="7">
        <f t="shared" ca="1" si="278"/>
        <v>0.27133445778315141</v>
      </c>
      <c r="W340" s="7">
        <f t="shared" ca="1" si="278"/>
        <v>0.23782187105588151</v>
      </c>
      <c r="X340" s="7">
        <f t="shared" ca="1" si="278"/>
        <v>0</v>
      </c>
      <c r="Y340" s="7">
        <f t="shared" ca="1" si="278"/>
        <v>0</v>
      </c>
      <c r="Z340" s="7">
        <f t="shared" ca="1" si="278"/>
        <v>0</v>
      </c>
      <c r="AA340" s="7">
        <f t="shared" ca="1" si="278"/>
        <v>0</v>
      </c>
      <c r="AB340" s="7">
        <f t="shared" ca="1" si="278"/>
        <v>1</v>
      </c>
      <c r="AC340" s="7"/>
      <c r="AD340" s="1"/>
      <c r="AE340" s="7">
        <f t="shared" ref="AE340:AM340" ca="1" si="279">SUM($R340:R340)</f>
        <v>0.23264924590966021</v>
      </c>
      <c r="AF340" s="7">
        <f t="shared" ca="1" si="279"/>
        <v>0.32888345447057016</v>
      </c>
      <c r="AG340" s="7">
        <f t="shared" ca="1" si="279"/>
        <v>0.42511766303148013</v>
      </c>
      <c r="AH340" s="7">
        <f t="shared" ca="1" si="279"/>
        <v>0.49084367116096711</v>
      </c>
      <c r="AI340" s="7">
        <f t="shared" ca="1" si="279"/>
        <v>0.76217812894411852</v>
      </c>
      <c r="AJ340" s="7">
        <f t="shared" ca="1" si="279"/>
        <v>1</v>
      </c>
      <c r="AK340" s="7">
        <f t="shared" ca="1" si="279"/>
        <v>1</v>
      </c>
      <c r="AL340" s="7">
        <f t="shared" ca="1" si="279"/>
        <v>1</v>
      </c>
      <c r="AM340" s="7">
        <f t="shared" ca="1" si="279"/>
        <v>1</v>
      </c>
      <c r="AN340" s="7"/>
      <c r="AO340" s="7"/>
      <c r="AP340" s="7"/>
      <c r="AQ340" s="7"/>
      <c r="AR340" s="7"/>
      <c r="AS340" s="7"/>
      <c r="AT340" s="7"/>
    </row>
    <row r="341" spans="1:46" ht="12.75">
      <c r="A341" s="7" t="s">
        <v>9</v>
      </c>
      <c r="B341" s="7">
        <f t="shared" ca="1" si="241"/>
        <v>0.20052107005214648</v>
      </c>
      <c r="C341" s="7"/>
      <c r="D341" s="1" t="s">
        <v>13</v>
      </c>
      <c r="E341" s="8" t="s">
        <v>25</v>
      </c>
      <c r="F341" s="1" t="s">
        <v>13</v>
      </c>
      <c r="G341" s="1" t="s">
        <v>153</v>
      </c>
      <c r="H341" s="1" t="s">
        <v>154</v>
      </c>
      <c r="I341" s="1" t="s">
        <v>155</v>
      </c>
      <c r="J341" s="1" t="s">
        <v>156</v>
      </c>
      <c r="K341" s="1"/>
      <c r="L341" s="1"/>
      <c r="M341" s="1"/>
      <c r="N341" s="7"/>
      <c r="O341" s="7"/>
      <c r="P341" s="7"/>
      <c r="Q341" s="1" t="s">
        <v>13</v>
      </c>
      <c r="R341" s="7" t="str">
        <f t="shared" ref="R341:AB341" si="280">E341</f>
        <v>"</v>
      </c>
      <c r="S341" s="7" t="str">
        <f t="shared" si="280"/>
        <v>n</v>
      </c>
      <c r="T341" s="7" t="str">
        <f t="shared" si="280"/>
        <v>nn</v>
      </c>
      <c r="U341" s="7" t="str">
        <f t="shared" si="280"/>
        <v>kn</v>
      </c>
      <c r="V341" s="7" t="str">
        <f t="shared" si="280"/>
        <v>gn</v>
      </c>
      <c r="W341" s="7" t="str">
        <f t="shared" si="280"/>
        <v>pn</v>
      </c>
      <c r="X341" s="7">
        <f t="shared" si="280"/>
        <v>0</v>
      </c>
      <c r="Y341" s="7">
        <f t="shared" si="280"/>
        <v>0</v>
      </c>
      <c r="Z341" s="7">
        <f t="shared" si="280"/>
        <v>0</v>
      </c>
      <c r="AA341" s="7">
        <f t="shared" si="280"/>
        <v>0</v>
      </c>
      <c r="AB341" s="7">
        <f t="shared" si="280"/>
        <v>0</v>
      </c>
      <c r="AC341" s="7"/>
      <c r="AD341" s="1" t="s">
        <v>13</v>
      </c>
      <c r="AE341" s="7" t="str">
        <f t="shared" ref="AE341:AM341" si="281">R341</f>
        <v>"</v>
      </c>
      <c r="AF341" s="7" t="str">
        <f t="shared" si="281"/>
        <v>n</v>
      </c>
      <c r="AG341" s="7" t="str">
        <f t="shared" si="281"/>
        <v>nn</v>
      </c>
      <c r="AH341" s="7" t="str">
        <f t="shared" si="281"/>
        <v>kn</v>
      </c>
      <c r="AI341" s="7" t="str">
        <f t="shared" si="281"/>
        <v>gn</v>
      </c>
      <c r="AJ341" s="7" t="str">
        <f t="shared" si="281"/>
        <v>pn</v>
      </c>
      <c r="AK341" s="7">
        <f t="shared" si="281"/>
        <v>0</v>
      </c>
      <c r="AL341" s="7">
        <f t="shared" si="281"/>
        <v>0</v>
      </c>
      <c r="AM341" s="7">
        <f t="shared" si="281"/>
        <v>0</v>
      </c>
      <c r="AN341" s="7"/>
      <c r="AO341" s="7"/>
      <c r="AP341" s="7"/>
      <c r="AQ341" s="7"/>
      <c r="AR341" s="7"/>
      <c r="AS341" s="7"/>
      <c r="AT341" s="7"/>
    </row>
    <row r="342" spans="1:46" ht="12.75">
      <c r="A342" s="7" t="s">
        <v>36</v>
      </c>
      <c r="B342" s="7">
        <f t="shared" ca="1" si="241"/>
        <v>0.32022346679493907</v>
      </c>
      <c r="C342" s="7"/>
      <c r="D342" s="1"/>
      <c r="E342" s="8">
        <f ca="1">$B$348</f>
        <v>0.49740964033260138</v>
      </c>
      <c r="F342" s="1">
        <f ca="1">AVERAGE(B335, B328)</f>
        <v>0.58011954660780041</v>
      </c>
      <c r="G342" s="1">
        <f ca="1">B335</f>
        <v>0.20575103469951617</v>
      </c>
      <c r="H342" s="1">
        <f ca="1">AVERAGE(B335, B328, B326, B342)</f>
        <v>0.53647593514314196</v>
      </c>
      <c r="I342" s="1"/>
      <c r="J342" s="1"/>
      <c r="K342" s="1"/>
      <c r="L342" s="1"/>
      <c r="M342" s="1"/>
      <c r="N342" s="7"/>
      <c r="O342" s="7">
        <f ca="1">SUM(E342:M342)</f>
        <v>1.8197561567830598</v>
      </c>
      <c r="P342" s="7"/>
      <c r="Q342" s="1"/>
      <c r="R342" s="7">
        <f t="shared" ref="R342:AB342" ca="1" si="282">E342/$O342</f>
        <v>0.27333862203379788</v>
      </c>
      <c r="S342" s="7">
        <f t="shared" ca="1" si="282"/>
        <v>0.31878971500958009</v>
      </c>
      <c r="T342" s="7">
        <f t="shared" ca="1" si="282"/>
        <v>0.11306516751301451</v>
      </c>
      <c r="U342" s="7">
        <f t="shared" ca="1" si="282"/>
        <v>0.2948064954436076</v>
      </c>
      <c r="V342" s="7">
        <f t="shared" ca="1" si="282"/>
        <v>0</v>
      </c>
      <c r="W342" s="7">
        <f t="shared" ca="1" si="282"/>
        <v>0</v>
      </c>
      <c r="X342" s="7">
        <f t="shared" ca="1" si="282"/>
        <v>0</v>
      </c>
      <c r="Y342" s="7">
        <f t="shared" ca="1" si="282"/>
        <v>0</v>
      </c>
      <c r="Z342" s="7">
        <f t="shared" ca="1" si="282"/>
        <v>0</v>
      </c>
      <c r="AA342" s="7">
        <f t="shared" ca="1" si="282"/>
        <v>0</v>
      </c>
      <c r="AB342" s="7">
        <f t="shared" ca="1" si="282"/>
        <v>1</v>
      </c>
      <c r="AC342" s="7"/>
      <c r="AD342" s="1"/>
      <c r="AE342" s="7">
        <f t="shared" ref="AE342:AM342" ca="1" si="283">SUM($R342:R342)</f>
        <v>0.27333862203379788</v>
      </c>
      <c r="AF342" s="7">
        <f t="shared" ca="1" si="283"/>
        <v>0.59212833704337797</v>
      </c>
      <c r="AG342" s="7">
        <f t="shared" ca="1" si="283"/>
        <v>0.70519350455639251</v>
      </c>
      <c r="AH342" s="7">
        <f t="shared" ca="1" si="283"/>
        <v>1</v>
      </c>
      <c r="AI342" s="7">
        <f t="shared" ca="1" si="283"/>
        <v>1</v>
      </c>
      <c r="AJ342" s="7">
        <f t="shared" ca="1" si="283"/>
        <v>1</v>
      </c>
      <c r="AK342" s="7">
        <f t="shared" ca="1" si="283"/>
        <v>1</v>
      </c>
      <c r="AL342" s="7">
        <f t="shared" ca="1" si="283"/>
        <v>1</v>
      </c>
      <c r="AM342" s="7">
        <f t="shared" ca="1" si="283"/>
        <v>1</v>
      </c>
      <c r="AN342" s="7"/>
      <c r="AO342" s="7"/>
      <c r="AP342" s="7"/>
      <c r="AQ342" s="7"/>
      <c r="AR342" s="7"/>
      <c r="AS342" s="7"/>
      <c r="AT342" s="7"/>
    </row>
    <row r="343" spans="1:46" ht="12.75">
      <c r="A343" s="7" t="s">
        <v>6</v>
      </c>
      <c r="B343" s="7">
        <f t="shared" ca="1" si="241"/>
        <v>0.55867813922696985</v>
      </c>
      <c r="C343" s="7"/>
      <c r="D343" s="1" t="s">
        <v>23</v>
      </c>
      <c r="E343" s="8" t="s">
        <v>25</v>
      </c>
      <c r="F343" s="1" t="s">
        <v>157</v>
      </c>
      <c r="G343" s="1" t="s">
        <v>13</v>
      </c>
      <c r="H343" s="1" t="s">
        <v>158</v>
      </c>
      <c r="I343" s="1"/>
      <c r="J343" s="1"/>
      <c r="K343" s="1"/>
      <c r="L343" s="1"/>
      <c r="M343" s="1"/>
      <c r="N343" s="7"/>
      <c r="O343" s="7"/>
      <c r="P343" s="7"/>
      <c r="Q343" s="1" t="s">
        <v>23</v>
      </c>
      <c r="R343" s="7" t="str">
        <f t="shared" ref="R343:AB343" si="284">E343</f>
        <v>"</v>
      </c>
      <c r="S343" s="7" t="str">
        <f t="shared" si="284"/>
        <v>ng</v>
      </c>
      <c r="T343" s="7" t="str">
        <f t="shared" si="284"/>
        <v>n</v>
      </c>
      <c r="U343" s="7" t="str">
        <f t="shared" si="284"/>
        <v>ngue</v>
      </c>
      <c r="V343" s="7">
        <f t="shared" si="284"/>
        <v>0</v>
      </c>
      <c r="W343" s="7">
        <f t="shared" si="284"/>
        <v>0</v>
      </c>
      <c r="X343" s="7">
        <f t="shared" si="284"/>
        <v>0</v>
      </c>
      <c r="Y343" s="7">
        <f t="shared" si="284"/>
        <v>0</v>
      </c>
      <c r="Z343" s="7">
        <f t="shared" si="284"/>
        <v>0</v>
      </c>
      <c r="AA343" s="7">
        <f t="shared" si="284"/>
        <v>0</v>
      </c>
      <c r="AB343" s="7">
        <f t="shared" si="284"/>
        <v>0</v>
      </c>
      <c r="AC343" s="7"/>
      <c r="AD343" s="1" t="s">
        <v>23</v>
      </c>
      <c r="AE343" s="7" t="str">
        <f t="shared" ref="AE343:AM343" si="285">R343</f>
        <v>"</v>
      </c>
      <c r="AF343" s="7" t="str">
        <f t="shared" si="285"/>
        <v>ng</v>
      </c>
      <c r="AG343" s="7" t="str">
        <f t="shared" si="285"/>
        <v>n</v>
      </c>
      <c r="AH343" s="7" t="str">
        <f t="shared" si="285"/>
        <v>ngue</v>
      </c>
      <c r="AI343" s="7">
        <f t="shared" si="285"/>
        <v>0</v>
      </c>
      <c r="AJ343" s="7">
        <f t="shared" si="285"/>
        <v>0</v>
      </c>
      <c r="AK343" s="7">
        <f t="shared" si="285"/>
        <v>0</v>
      </c>
      <c r="AL343" s="7">
        <f t="shared" si="285"/>
        <v>0</v>
      </c>
      <c r="AM343" s="7">
        <f t="shared" si="285"/>
        <v>0</v>
      </c>
      <c r="AN343" s="7"/>
      <c r="AO343" s="7"/>
      <c r="AP343" s="7"/>
      <c r="AQ343" s="7"/>
      <c r="AR343" s="7"/>
      <c r="AS343" s="7"/>
      <c r="AT343" s="7"/>
    </row>
    <row r="344" spans="1:46" ht="12.75">
      <c r="A344" s="7" t="s">
        <v>4</v>
      </c>
      <c r="B344" s="7">
        <f t="shared" ca="1" si="241"/>
        <v>9.1916219612736438E-2</v>
      </c>
      <c r="C344" s="7"/>
      <c r="D344" s="1"/>
      <c r="E344" s="8">
        <f ca="1">$B$348</f>
        <v>0.49740964033260138</v>
      </c>
      <c r="F344" s="1">
        <f ca="1">B337</f>
        <v>0.8111866379982694</v>
      </c>
      <c r="G344" s="1">
        <f ca="1">AVERAGE(B337,B337)</f>
        <v>0.8111866379982694</v>
      </c>
      <c r="H344" s="1"/>
      <c r="I344" s="1"/>
      <c r="J344" s="1"/>
      <c r="K344" s="1"/>
      <c r="L344" s="1"/>
      <c r="M344" s="1"/>
      <c r="N344" s="7"/>
      <c r="O344" s="7">
        <f ca="1">SUM(E344:M344)</f>
        <v>2.1197829163291404</v>
      </c>
      <c r="P344" s="7"/>
      <c r="Q344" s="1"/>
      <c r="R344" s="7">
        <f t="shared" ref="R344:AB344" ca="1" si="286">E344/$O344</f>
        <v>0.23465121664154792</v>
      </c>
      <c r="S344" s="7">
        <f t="shared" ca="1" si="286"/>
        <v>0.38267439167922601</v>
      </c>
      <c r="T344" s="7">
        <f t="shared" ca="1" si="286"/>
        <v>0.38267439167922601</v>
      </c>
      <c r="U344" s="7">
        <f t="shared" ca="1" si="286"/>
        <v>0</v>
      </c>
      <c r="V344" s="7">
        <f t="shared" ca="1" si="286"/>
        <v>0</v>
      </c>
      <c r="W344" s="7">
        <f t="shared" ca="1" si="286"/>
        <v>0</v>
      </c>
      <c r="X344" s="7">
        <f t="shared" ca="1" si="286"/>
        <v>0</v>
      </c>
      <c r="Y344" s="7">
        <f t="shared" ca="1" si="286"/>
        <v>0</v>
      </c>
      <c r="Z344" s="7">
        <f t="shared" ca="1" si="286"/>
        <v>0</v>
      </c>
      <c r="AA344" s="7">
        <f t="shared" ca="1" si="286"/>
        <v>0</v>
      </c>
      <c r="AB344" s="7">
        <f t="shared" ca="1" si="286"/>
        <v>1</v>
      </c>
      <c r="AC344" s="7"/>
      <c r="AD344" s="1"/>
      <c r="AE344" s="7">
        <f t="shared" ref="AE344:AM344" ca="1" si="287">SUM($R344:R344)</f>
        <v>0.23465121664154792</v>
      </c>
      <c r="AF344" s="7">
        <f t="shared" ca="1" si="287"/>
        <v>0.61732560832077388</v>
      </c>
      <c r="AG344" s="7">
        <f t="shared" ca="1" si="287"/>
        <v>0.99999999999999989</v>
      </c>
      <c r="AH344" s="7">
        <f t="shared" ca="1" si="287"/>
        <v>0.99999999999999989</v>
      </c>
      <c r="AI344" s="7">
        <f t="shared" ca="1" si="287"/>
        <v>0.99999999999999989</v>
      </c>
      <c r="AJ344" s="7">
        <f t="shared" ca="1" si="287"/>
        <v>0.99999999999999989</v>
      </c>
      <c r="AK344" s="7">
        <f t="shared" ca="1" si="287"/>
        <v>0.99999999999999989</v>
      </c>
      <c r="AL344" s="7">
        <f t="shared" ca="1" si="287"/>
        <v>0.99999999999999989</v>
      </c>
      <c r="AM344" s="7">
        <f t="shared" ca="1" si="287"/>
        <v>0.99999999999999989</v>
      </c>
      <c r="AN344" s="7"/>
      <c r="AO344" s="7"/>
      <c r="AP344" s="7"/>
      <c r="AQ344" s="7"/>
      <c r="AR344" s="7"/>
      <c r="AS344" s="7"/>
      <c r="AT344" s="7"/>
    </row>
    <row r="345" spans="1:46" ht="12.75">
      <c r="A345" s="7" t="s">
        <v>144</v>
      </c>
      <c r="B345" s="7">
        <f t="shared" ca="1" si="241"/>
        <v>0.11326551603042467</v>
      </c>
      <c r="C345" s="7"/>
      <c r="D345" s="1" t="s">
        <v>1</v>
      </c>
      <c r="E345" s="8" t="s">
        <v>25</v>
      </c>
      <c r="F345" s="1" t="s">
        <v>1</v>
      </c>
      <c r="G345" s="1" t="s">
        <v>159</v>
      </c>
      <c r="H345" s="1"/>
      <c r="I345" s="1"/>
      <c r="J345" s="1"/>
      <c r="K345" s="1"/>
      <c r="L345" s="1"/>
      <c r="M345" s="1"/>
      <c r="N345" s="7"/>
      <c r="O345" s="7"/>
      <c r="P345" s="7"/>
      <c r="Q345" s="1" t="s">
        <v>1</v>
      </c>
      <c r="R345" s="7" t="str">
        <f t="shared" ref="R345:AB345" si="288">E345</f>
        <v>"</v>
      </c>
      <c r="S345" s="7" t="str">
        <f t="shared" si="288"/>
        <v>p</v>
      </c>
      <c r="T345" s="7" t="str">
        <f t="shared" si="288"/>
        <v>pp</v>
      </c>
      <c r="U345" s="7">
        <f t="shared" si="288"/>
        <v>0</v>
      </c>
      <c r="V345" s="7">
        <f t="shared" si="288"/>
        <v>0</v>
      </c>
      <c r="W345" s="7">
        <f t="shared" si="288"/>
        <v>0</v>
      </c>
      <c r="X345" s="7">
        <f t="shared" si="288"/>
        <v>0</v>
      </c>
      <c r="Y345" s="7">
        <f t="shared" si="288"/>
        <v>0</v>
      </c>
      <c r="Z345" s="7">
        <f t="shared" si="288"/>
        <v>0</v>
      </c>
      <c r="AA345" s="7">
        <f t="shared" si="288"/>
        <v>0</v>
      </c>
      <c r="AB345" s="7">
        <f t="shared" si="288"/>
        <v>0</v>
      </c>
      <c r="AC345" s="7"/>
      <c r="AD345" s="1" t="s">
        <v>1</v>
      </c>
      <c r="AE345" s="7" t="str">
        <f t="shared" ref="AE345:AM345" si="289">R345</f>
        <v>"</v>
      </c>
      <c r="AF345" s="7" t="str">
        <f t="shared" si="289"/>
        <v>p</v>
      </c>
      <c r="AG345" s="7" t="str">
        <f t="shared" si="289"/>
        <v>pp</v>
      </c>
      <c r="AH345" s="7">
        <f t="shared" si="289"/>
        <v>0</v>
      </c>
      <c r="AI345" s="7">
        <f t="shared" si="289"/>
        <v>0</v>
      </c>
      <c r="AJ345" s="7">
        <f t="shared" si="289"/>
        <v>0</v>
      </c>
      <c r="AK345" s="7">
        <f t="shared" si="289"/>
        <v>0</v>
      </c>
      <c r="AL345" s="7">
        <f t="shared" si="289"/>
        <v>0</v>
      </c>
      <c r="AM345" s="7">
        <f t="shared" si="289"/>
        <v>0</v>
      </c>
      <c r="AN345" s="7"/>
      <c r="AO345" s="7"/>
      <c r="AP345" s="7"/>
      <c r="AQ345" s="7"/>
      <c r="AR345" s="7"/>
      <c r="AS345" s="7"/>
      <c r="AT345" s="7"/>
    </row>
    <row r="346" spans="1:46" ht="12.75">
      <c r="A346" s="7" t="s">
        <v>160</v>
      </c>
      <c r="B346" s="7">
        <f t="shared" ca="1" si="241"/>
        <v>0.47118700042211326</v>
      </c>
      <c r="C346" s="7"/>
      <c r="D346" s="1"/>
      <c r="E346" s="8">
        <f ca="1">$B$348</f>
        <v>0.49740964033260138</v>
      </c>
      <c r="F346" s="1">
        <f ca="1">B339</f>
        <v>0.13835154029711239</v>
      </c>
      <c r="G346" s="1">
        <f ca="1">AVERAGE(B339,B339)</f>
        <v>0.13835154029711239</v>
      </c>
      <c r="H346" s="1">
        <f ca="1">AVERAGE(B345, B339)</f>
        <v>0.12580852816376853</v>
      </c>
      <c r="I346" s="1">
        <f ca="1">AVERAGE(B339, B329)</f>
        <v>0.3774669443266791</v>
      </c>
      <c r="J346" s="1"/>
      <c r="K346" s="1"/>
      <c r="L346" s="1"/>
      <c r="M346" s="1"/>
      <c r="N346" s="7"/>
      <c r="O346" s="7">
        <f ca="1">SUM(E346:M346)</f>
        <v>1.2773881934172737</v>
      </c>
      <c r="P346" s="7"/>
      <c r="Q346" s="1"/>
      <c r="R346" s="7">
        <f t="shared" ref="R346:AB346" ca="1" si="290">E346/$O346</f>
        <v>0.38939583354213508</v>
      </c>
      <c r="S346" s="7">
        <f t="shared" ca="1" si="290"/>
        <v>0.10830814079077546</v>
      </c>
      <c r="T346" s="7">
        <f t="shared" ca="1" si="290"/>
        <v>0.10830814079077546</v>
      </c>
      <c r="U346" s="7">
        <f t="shared" ca="1" si="290"/>
        <v>9.8488876609392387E-2</v>
      </c>
      <c r="V346" s="7">
        <f t="shared" ca="1" si="290"/>
        <v>0.29549900826692166</v>
      </c>
      <c r="W346" s="7">
        <f t="shared" ca="1" si="290"/>
        <v>0</v>
      </c>
      <c r="X346" s="7">
        <f t="shared" ca="1" si="290"/>
        <v>0</v>
      </c>
      <c r="Y346" s="7">
        <f t="shared" ca="1" si="290"/>
        <v>0</v>
      </c>
      <c r="Z346" s="7">
        <f t="shared" ca="1" si="290"/>
        <v>0</v>
      </c>
      <c r="AA346" s="7">
        <f t="shared" ca="1" si="290"/>
        <v>0</v>
      </c>
      <c r="AB346" s="7">
        <f t="shared" ca="1" si="290"/>
        <v>1</v>
      </c>
      <c r="AC346" s="7"/>
      <c r="AD346" s="1"/>
      <c r="AE346" s="7">
        <f t="shared" ref="AE346:AM346" ca="1" si="291">SUM($R346:R346)</f>
        <v>0.38939583354213508</v>
      </c>
      <c r="AF346" s="7">
        <f t="shared" ca="1" si="291"/>
        <v>0.49770397433291053</v>
      </c>
      <c r="AG346" s="7">
        <f t="shared" ca="1" si="291"/>
        <v>0.60601211512368602</v>
      </c>
      <c r="AH346" s="7">
        <f t="shared" ca="1" si="291"/>
        <v>0.70450099173307845</v>
      </c>
      <c r="AI346" s="7">
        <f t="shared" ca="1" si="291"/>
        <v>1</v>
      </c>
      <c r="AJ346" s="7">
        <f t="shared" ca="1" si="291"/>
        <v>1</v>
      </c>
      <c r="AK346" s="7">
        <f t="shared" ca="1" si="291"/>
        <v>1</v>
      </c>
      <c r="AL346" s="7">
        <f t="shared" ca="1" si="291"/>
        <v>1</v>
      </c>
      <c r="AM346" s="7">
        <f t="shared" ca="1" si="291"/>
        <v>1</v>
      </c>
      <c r="AN346" s="7"/>
      <c r="AO346" s="7"/>
      <c r="AP346" s="7"/>
      <c r="AQ346" s="7"/>
      <c r="AR346" s="7"/>
      <c r="AS346" s="7"/>
      <c r="AT346" s="7"/>
    </row>
    <row r="347" spans="1:46" ht="12.75">
      <c r="A347" s="7" t="s">
        <v>14</v>
      </c>
      <c r="B347" s="7">
        <f t="shared" ca="1" si="241"/>
        <v>0.13931540302571133</v>
      </c>
      <c r="C347" s="7"/>
      <c r="D347" s="1" t="s">
        <v>16</v>
      </c>
      <c r="E347" s="8" t="s">
        <v>25</v>
      </c>
      <c r="F347" s="1" t="s">
        <v>16</v>
      </c>
      <c r="G347" s="1" t="s">
        <v>161</v>
      </c>
      <c r="H347" s="1" t="s">
        <v>162</v>
      </c>
      <c r="I347" s="1" t="s">
        <v>163</v>
      </c>
      <c r="J347" s="1"/>
      <c r="K347" s="1"/>
      <c r="L347" s="1"/>
      <c r="M347" s="1"/>
      <c r="N347" s="7"/>
      <c r="O347" s="7"/>
      <c r="P347" s="7"/>
      <c r="Q347" s="1" t="s">
        <v>16</v>
      </c>
      <c r="R347" s="7" t="str">
        <f t="shared" ref="R347:AB347" si="292">E347</f>
        <v>"</v>
      </c>
      <c r="S347" s="7" t="str">
        <f t="shared" si="292"/>
        <v>r</v>
      </c>
      <c r="T347" s="7" t="str">
        <f t="shared" si="292"/>
        <v>rr</v>
      </c>
      <c r="U347" s="7" t="str">
        <f t="shared" si="292"/>
        <v>wr</v>
      </c>
      <c r="V347" s="7" t="str">
        <f t="shared" si="292"/>
        <v>rh</v>
      </c>
      <c r="W347" s="7">
        <f t="shared" si="292"/>
        <v>0</v>
      </c>
      <c r="X347" s="7">
        <f t="shared" si="292"/>
        <v>0</v>
      </c>
      <c r="Y347" s="7">
        <f t="shared" si="292"/>
        <v>0</v>
      </c>
      <c r="Z347" s="7">
        <f t="shared" si="292"/>
        <v>0</v>
      </c>
      <c r="AA347" s="7">
        <f t="shared" si="292"/>
        <v>0</v>
      </c>
      <c r="AB347" s="7">
        <f t="shared" si="292"/>
        <v>0</v>
      </c>
      <c r="AC347" s="7"/>
      <c r="AD347" s="1" t="s">
        <v>16</v>
      </c>
      <c r="AE347" s="7" t="str">
        <f t="shared" ref="AE347:AM347" si="293">R347</f>
        <v>"</v>
      </c>
      <c r="AF347" s="7" t="str">
        <f t="shared" si="293"/>
        <v>r</v>
      </c>
      <c r="AG347" s="7" t="str">
        <f t="shared" si="293"/>
        <v>rr</v>
      </c>
      <c r="AH347" s="7" t="str">
        <f t="shared" si="293"/>
        <v>wr</v>
      </c>
      <c r="AI347" s="7" t="str">
        <f t="shared" si="293"/>
        <v>rh</v>
      </c>
      <c r="AJ347" s="7">
        <f t="shared" si="293"/>
        <v>0</v>
      </c>
      <c r="AK347" s="7">
        <f t="shared" si="293"/>
        <v>0</v>
      </c>
      <c r="AL347" s="7">
        <f t="shared" si="293"/>
        <v>0</v>
      </c>
      <c r="AM347" s="7">
        <f t="shared" si="293"/>
        <v>0</v>
      </c>
      <c r="AN347" s="7"/>
      <c r="AO347" s="7"/>
      <c r="AP347" s="7"/>
      <c r="AQ347" s="7"/>
      <c r="AR347" s="7"/>
      <c r="AS347" s="7"/>
      <c r="AT347" s="7"/>
    </row>
    <row r="348" spans="1:46" ht="12.75">
      <c r="A348" s="7" t="s">
        <v>25</v>
      </c>
      <c r="B348" s="7">
        <f t="shared" ca="1" si="241"/>
        <v>0.49740964033260138</v>
      </c>
      <c r="D348" s="7"/>
      <c r="E348" s="8">
        <f ca="1">$B$348</f>
        <v>0.49740964033260138</v>
      </c>
      <c r="F348" s="1">
        <f ca="1">B340</f>
        <v>0.32135968063817932</v>
      </c>
      <c r="G348" s="1">
        <f ca="1">AVERAGE(B340,B340)</f>
        <v>0.32135968063817932</v>
      </c>
      <c r="H348" s="1">
        <f ca="1">B324</f>
        <v>0.9274226904440056</v>
      </c>
      <c r="I348" s="1">
        <f ca="1">AVERAGE(B324, B326)</f>
        <v>0.79643193550301683</v>
      </c>
      <c r="J348" s="1">
        <f ca="1">AVERAGE(B326, B340)</f>
        <v>0.49340043060010369</v>
      </c>
      <c r="K348" s="1">
        <f ca="1">AVERAGE(B324, B340)</f>
        <v>0.62439118554109241</v>
      </c>
      <c r="L348" s="1">
        <f ca="1">AVERAGE(B337, B340)</f>
        <v>0.56627315931822442</v>
      </c>
      <c r="M348" s="1">
        <f ca="1">AVERAGE(B340, B341)</f>
        <v>0.2609403753451629</v>
      </c>
      <c r="N348" s="7"/>
      <c r="O348" s="7">
        <f ca="1">SUM(E348:M348)</f>
        <v>4.8089887783605656</v>
      </c>
      <c r="P348" s="7"/>
      <c r="Q348" s="7"/>
      <c r="R348" s="7">
        <f t="shared" ref="R348:AB348" ca="1" si="294">E348/$O348</f>
        <v>0.10343331275191153</v>
      </c>
      <c r="S348" s="7">
        <f t="shared" ca="1" si="294"/>
        <v>6.6824793204806388E-2</v>
      </c>
      <c r="T348" s="7">
        <f t="shared" ca="1" si="294"/>
        <v>6.6824793204806388E-2</v>
      </c>
      <c r="U348" s="7">
        <f t="shared" ca="1" si="294"/>
        <v>0.1928519140275835</v>
      </c>
      <c r="V348" s="7">
        <f t="shared" ca="1" si="294"/>
        <v>0.16561318235692135</v>
      </c>
      <c r="W348" s="7">
        <f t="shared" ca="1" si="294"/>
        <v>0.10259962194553281</v>
      </c>
      <c r="X348" s="7">
        <f t="shared" ca="1" si="294"/>
        <v>0.12983835361619495</v>
      </c>
      <c r="Y348" s="7">
        <f t="shared" ca="1" si="294"/>
        <v>0.11775306315255592</v>
      </c>
      <c r="Z348" s="7">
        <f t="shared" ca="1" si="294"/>
        <v>5.4260965739687209E-2</v>
      </c>
      <c r="AA348" s="7">
        <f t="shared" ca="1" si="294"/>
        <v>0</v>
      </c>
      <c r="AB348" s="7">
        <f t="shared" ca="1" si="294"/>
        <v>1</v>
      </c>
      <c r="AC348" s="7"/>
      <c r="AD348" s="7"/>
      <c r="AE348" s="7">
        <f t="shared" ref="AE348:AM348" ca="1" si="295">SUM($R348:R348)</f>
        <v>0.10343331275191153</v>
      </c>
      <c r="AF348" s="7">
        <f t="shared" ca="1" si="295"/>
        <v>0.17025810595671792</v>
      </c>
      <c r="AG348" s="7">
        <f t="shared" ca="1" si="295"/>
        <v>0.23708289916152431</v>
      </c>
      <c r="AH348" s="7">
        <f t="shared" ca="1" si="295"/>
        <v>0.42993481318910781</v>
      </c>
      <c r="AI348" s="7">
        <f t="shared" ca="1" si="295"/>
        <v>0.59554799554602922</v>
      </c>
      <c r="AJ348" s="7">
        <f t="shared" ca="1" si="295"/>
        <v>0.69814761749156207</v>
      </c>
      <c r="AK348" s="7">
        <f t="shared" ca="1" si="295"/>
        <v>0.82798597110775707</v>
      </c>
      <c r="AL348" s="7">
        <f t="shared" ca="1" si="295"/>
        <v>0.94573903426031303</v>
      </c>
      <c r="AM348" s="7">
        <f t="shared" ca="1" si="295"/>
        <v>1.0000000000000002</v>
      </c>
      <c r="AN348" s="7"/>
      <c r="AO348" s="7"/>
      <c r="AP348" s="7"/>
      <c r="AQ348" s="7"/>
      <c r="AR348" s="7"/>
      <c r="AS348" s="7"/>
      <c r="AT348" s="7"/>
    </row>
    <row r="349" spans="1:46" ht="12.75">
      <c r="A349" s="7"/>
      <c r="B349" s="7">
        <f>B384</f>
        <v>0</v>
      </c>
      <c r="C349" s="7"/>
      <c r="D349" s="1" t="s">
        <v>10</v>
      </c>
      <c r="E349" s="8" t="s">
        <v>25</v>
      </c>
      <c r="F349" s="1" t="s">
        <v>10</v>
      </c>
      <c r="G349" s="1" t="s">
        <v>164</v>
      </c>
      <c r="H349" s="1" t="s">
        <v>124</v>
      </c>
      <c r="I349" s="1" t="s">
        <v>165</v>
      </c>
      <c r="J349" s="1" t="s">
        <v>166</v>
      </c>
      <c r="K349" s="1" t="s">
        <v>167</v>
      </c>
      <c r="L349" s="1" t="s">
        <v>168</v>
      </c>
      <c r="M349" s="1" t="s">
        <v>169</v>
      </c>
      <c r="N349" s="7"/>
      <c r="O349" s="7"/>
      <c r="P349" s="7"/>
      <c r="Q349" s="1" t="s">
        <v>10</v>
      </c>
      <c r="R349" s="7" t="str">
        <f t="shared" ref="R349:AB349" si="296">E349</f>
        <v>"</v>
      </c>
      <c r="S349" s="7" t="str">
        <f t="shared" si="296"/>
        <v>s</v>
      </c>
      <c r="T349" s="7" t="str">
        <f t="shared" si="296"/>
        <v>ss</v>
      </c>
      <c r="U349" s="7" t="str">
        <f t="shared" si="296"/>
        <v>c</v>
      </c>
      <c r="V349" s="7" t="str">
        <f t="shared" si="296"/>
        <v>ce</v>
      </c>
      <c r="W349" s="7" t="str">
        <f t="shared" si="296"/>
        <v>se</v>
      </c>
      <c r="X349" s="7" t="str">
        <f t="shared" si="296"/>
        <v>sc</v>
      </c>
      <c r="Y349" s="7" t="str">
        <f t="shared" si="296"/>
        <v>ps</v>
      </c>
      <c r="Z349" s="7" t="str">
        <f t="shared" si="296"/>
        <v>st</v>
      </c>
      <c r="AA349" s="7">
        <f t="shared" si="296"/>
        <v>0</v>
      </c>
      <c r="AB349" s="7">
        <f t="shared" si="296"/>
        <v>0</v>
      </c>
      <c r="AC349" s="7"/>
      <c r="AD349" s="1" t="s">
        <v>10</v>
      </c>
      <c r="AE349" s="7" t="str">
        <f t="shared" ref="AE349:AM349" si="297">R349</f>
        <v>"</v>
      </c>
      <c r="AF349" s="7" t="str">
        <f t="shared" si="297"/>
        <v>s</v>
      </c>
      <c r="AG349" s="7" t="str">
        <f t="shared" si="297"/>
        <v>ss</v>
      </c>
      <c r="AH349" s="7" t="str">
        <f t="shared" si="297"/>
        <v>c</v>
      </c>
      <c r="AI349" s="7" t="str">
        <f t="shared" si="297"/>
        <v>ce</v>
      </c>
      <c r="AJ349" s="7" t="str">
        <f t="shared" si="297"/>
        <v>se</v>
      </c>
      <c r="AK349" s="7" t="str">
        <f t="shared" si="297"/>
        <v>sc</v>
      </c>
      <c r="AL349" s="7" t="str">
        <f t="shared" si="297"/>
        <v>ps</v>
      </c>
      <c r="AM349" s="7" t="str">
        <f t="shared" si="297"/>
        <v>st</v>
      </c>
      <c r="AN349" s="7"/>
      <c r="AO349" s="7"/>
      <c r="AP349" s="7"/>
      <c r="AQ349" s="7"/>
      <c r="AR349" s="7"/>
      <c r="AS349" s="7"/>
      <c r="AT349" s="7"/>
    </row>
    <row r="350" spans="1:46" ht="12.75">
      <c r="A350" s="7"/>
      <c r="B350" s="7"/>
      <c r="C350" s="7"/>
      <c r="D350" s="1"/>
      <c r="E350" s="8">
        <f ca="1">$B$348</f>
        <v>0.49740964033260138</v>
      </c>
      <c r="F350" s="1">
        <f ca="1">B341</f>
        <v>0.20052107005214648</v>
      </c>
      <c r="G350" s="1">
        <f ca="1">AVERAGE(B341, B341)</f>
        <v>0.20052107005214648</v>
      </c>
      <c r="H350" s="1">
        <f ca="1">AVERAGE(B341, B329)</f>
        <v>0.40855170920419615</v>
      </c>
      <c r="I350" s="1">
        <f ca="1">AVERAGE(B326, B325)</f>
        <v>0.44740866655925027</v>
      </c>
      <c r="J350" s="1"/>
      <c r="K350" s="1"/>
      <c r="L350" s="1"/>
      <c r="M350" s="1"/>
      <c r="N350" s="7"/>
      <c r="O350" s="7">
        <f ca="1">SUM(E350:M350)</f>
        <v>1.7544121562003407</v>
      </c>
      <c r="P350" s="7"/>
      <c r="Q350" s="1"/>
      <c r="R350" s="7">
        <f t="shared" ref="R350:AB350" ca="1" si="298">E350/$O350</f>
        <v>0.28351926232082086</v>
      </c>
      <c r="S350" s="7">
        <f t="shared" ca="1" si="298"/>
        <v>0.11429530361122764</v>
      </c>
      <c r="T350" s="7">
        <f t="shared" ca="1" si="298"/>
        <v>0.11429530361122764</v>
      </c>
      <c r="U350" s="7">
        <f t="shared" ca="1" si="298"/>
        <v>0.23287099770730418</v>
      </c>
      <c r="V350" s="7">
        <f t="shared" ca="1" si="298"/>
        <v>0.25501913274941967</v>
      </c>
      <c r="W350" s="7">
        <f t="shared" ca="1" si="298"/>
        <v>0</v>
      </c>
      <c r="X350" s="7">
        <f t="shared" ca="1" si="298"/>
        <v>0</v>
      </c>
      <c r="Y350" s="7">
        <f t="shared" ca="1" si="298"/>
        <v>0</v>
      </c>
      <c r="Z350" s="7">
        <f t="shared" ca="1" si="298"/>
        <v>0</v>
      </c>
      <c r="AA350" s="7">
        <f t="shared" ca="1" si="298"/>
        <v>0</v>
      </c>
      <c r="AB350" s="7">
        <f t="shared" ca="1" si="298"/>
        <v>1</v>
      </c>
      <c r="AC350" s="7"/>
      <c r="AD350" s="1"/>
      <c r="AE350" s="7">
        <f t="shared" ref="AE350:AM350" ca="1" si="299">SUM($R350:R350)</f>
        <v>0.28351926232082086</v>
      </c>
      <c r="AF350" s="7">
        <f t="shared" ca="1" si="299"/>
        <v>0.3978145659320485</v>
      </c>
      <c r="AG350" s="7">
        <f t="shared" ca="1" si="299"/>
        <v>0.5121098695432762</v>
      </c>
      <c r="AH350" s="7">
        <f t="shared" ca="1" si="299"/>
        <v>0.74498086725058044</v>
      </c>
      <c r="AI350" s="7">
        <f t="shared" ca="1" si="299"/>
        <v>1</v>
      </c>
      <c r="AJ350" s="7">
        <f t="shared" ca="1" si="299"/>
        <v>1</v>
      </c>
      <c r="AK350" s="7">
        <f t="shared" ca="1" si="299"/>
        <v>1</v>
      </c>
      <c r="AL350" s="7">
        <f t="shared" ca="1" si="299"/>
        <v>1</v>
      </c>
      <c r="AM350" s="7">
        <f t="shared" ca="1" si="299"/>
        <v>1</v>
      </c>
      <c r="AN350" s="7"/>
      <c r="AO350" s="7"/>
      <c r="AP350" s="7"/>
      <c r="AQ350" s="7"/>
      <c r="AR350" s="7"/>
      <c r="AS350" s="7"/>
      <c r="AT350" s="7"/>
    </row>
    <row r="351" spans="1:46" ht="12.75">
      <c r="A351" s="7"/>
      <c r="B351" s="7"/>
      <c r="C351" s="7"/>
      <c r="D351" s="1" t="s">
        <v>9</v>
      </c>
      <c r="E351" s="8" t="s">
        <v>25</v>
      </c>
      <c r="F351" s="1" t="s">
        <v>9</v>
      </c>
      <c r="G351" s="1" t="s">
        <v>170</v>
      </c>
      <c r="H351" s="1" t="s">
        <v>171</v>
      </c>
      <c r="I351" s="1" t="s">
        <v>126</v>
      </c>
      <c r="J351" s="1"/>
      <c r="K351" s="1"/>
      <c r="L351" s="1"/>
      <c r="M351" s="1"/>
      <c r="N351" s="7"/>
      <c r="O351" s="7"/>
      <c r="P351" s="7"/>
      <c r="Q351" s="1" t="s">
        <v>9</v>
      </c>
      <c r="R351" s="7" t="str">
        <f t="shared" ref="R351:AB351" si="300">E351</f>
        <v>"</v>
      </c>
      <c r="S351" s="7" t="str">
        <f t="shared" si="300"/>
        <v>t</v>
      </c>
      <c r="T351" s="7" t="str">
        <f t="shared" si="300"/>
        <v>tt</v>
      </c>
      <c r="U351" s="7" t="str">
        <f t="shared" si="300"/>
        <v>th</v>
      </c>
      <c r="V351" s="7" t="str">
        <f t="shared" si="300"/>
        <v>ed</v>
      </c>
      <c r="W351" s="7">
        <f t="shared" si="300"/>
        <v>0</v>
      </c>
      <c r="X351" s="7">
        <f t="shared" si="300"/>
        <v>0</v>
      </c>
      <c r="Y351" s="7">
        <f t="shared" si="300"/>
        <v>0</v>
      </c>
      <c r="Z351" s="7">
        <f t="shared" si="300"/>
        <v>0</v>
      </c>
      <c r="AA351" s="7">
        <f t="shared" si="300"/>
        <v>0</v>
      </c>
      <c r="AB351" s="7">
        <f t="shared" si="300"/>
        <v>0</v>
      </c>
      <c r="AC351" s="7"/>
      <c r="AD351" s="1" t="s">
        <v>9</v>
      </c>
      <c r="AE351" s="7" t="str">
        <f t="shared" ref="AE351:AM351" si="301">R351</f>
        <v>"</v>
      </c>
      <c r="AF351" s="7" t="str">
        <f t="shared" si="301"/>
        <v>t</v>
      </c>
      <c r="AG351" s="7" t="str">
        <f t="shared" si="301"/>
        <v>tt</v>
      </c>
      <c r="AH351" s="7" t="str">
        <f t="shared" si="301"/>
        <v>th</v>
      </c>
      <c r="AI351" s="7" t="str">
        <f t="shared" si="301"/>
        <v>ed</v>
      </c>
      <c r="AJ351" s="7">
        <f t="shared" si="301"/>
        <v>0</v>
      </c>
      <c r="AK351" s="7">
        <f t="shared" si="301"/>
        <v>0</v>
      </c>
      <c r="AL351" s="7">
        <f t="shared" si="301"/>
        <v>0</v>
      </c>
      <c r="AM351" s="7">
        <f t="shared" si="301"/>
        <v>0</v>
      </c>
      <c r="AN351" s="7"/>
      <c r="AO351" s="7"/>
      <c r="AP351" s="7"/>
      <c r="AQ351" s="7"/>
      <c r="AR351" s="7"/>
      <c r="AS351" s="7"/>
      <c r="AT351" s="7"/>
    </row>
    <row r="352" spans="1:46" ht="12.75">
      <c r="A352" s="7" t="s">
        <v>122</v>
      </c>
      <c r="B352" s="7">
        <f t="shared" ref="B352:B378" ca="1" si="302">RAND()</f>
        <v>0.9114382367004662</v>
      </c>
      <c r="C352" s="7"/>
      <c r="D352" s="1"/>
      <c r="E352" s="8">
        <f ca="1">$B$348</f>
        <v>0.49740964033260138</v>
      </c>
      <c r="F352" s="1">
        <f ca="1">B343</f>
        <v>0.55867813922696985</v>
      </c>
      <c r="G352" s="1">
        <f ca="1">B327</f>
        <v>0.87450692166441146</v>
      </c>
      <c r="H352" s="1">
        <f ca="1">AVERAGE(B329, B337)</f>
        <v>0.71388449317725766</v>
      </c>
      <c r="I352" s="1">
        <f ca="1">AVERAGE(B326, B343)</f>
        <v>0.61205965989449895</v>
      </c>
      <c r="J352" s="1"/>
      <c r="K352" s="1"/>
      <c r="L352" s="1"/>
      <c r="M352" s="1"/>
      <c r="N352" s="7"/>
      <c r="O352" s="7">
        <f ca="1">SUM(E352:M352)</f>
        <v>3.2565388542957394</v>
      </c>
      <c r="P352" s="7"/>
      <c r="Q352" s="1"/>
      <c r="R352" s="7">
        <f t="shared" ref="R352:AB352" ca="1" si="303">E352/$O352</f>
        <v>0.15274181042749185</v>
      </c>
      <c r="S352" s="7">
        <f t="shared" ca="1" si="303"/>
        <v>0.17155580333089249</v>
      </c>
      <c r="T352" s="7">
        <f t="shared" ca="1" si="303"/>
        <v>0.26853876486406386</v>
      </c>
      <c r="U352" s="7">
        <f t="shared" ca="1" si="303"/>
        <v>0.21921571494089931</v>
      </c>
      <c r="V352" s="7">
        <f t="shared" ca="1" si="303"/>
        <v>0.18794790643665243</v>
      </c>
      <c r="W352" s="7">
        <f t="shared" ca="1" si="303"/>
        <v>0</v>
      </c>
      <c r="X352" s="7">
        <f t="shared" ca="1" si="303"/>
        <v>0</v>
      </c>
      <c r="Y352" s="7">
        <f t="shared" ca="1" si="303"/>
        <v>0</v>
      </c>
      <c r="Z352" s="7">
        <f t="shared" ca="1" si="303"/>
        <v>0</v>
      </c>
      <c r="AA352" s="7">
        <f t="shared" ca="1" si="303"/>
        <v>0</v>
      </c>
      <c r="AB352" s="7">
        <f t="shared" ca="1" si="303"/>
        <v>1</v>
      </c>
      <c r="AC352" s="7"/>
      <c r="AD352" s="1"/>
      <c r="AE352" s="7">
        <f t="shared" ref="AE352:AM352" ca="1" si="304">SUM($R352:R352)</f>
        <v>0.15274181042749185</v>
      </c>
      <c r="AF352" s="7">
        <f t="shared" ca="1" si="304"/>
        <v>0.32429761375838434</v>
      </c>
      <c r="AG352" s="7">
        <f t="shared" ca="1" si="304"/>
        <v>0.5928363786224482</v>
      </c>
      <c r="AH352" s="7">
        <f t="shared" ca="1" si="304"/>
        <v>0.81205209356334751</v>
      </c>
      <c r="AI352" s="7">
        <f t="shared" ca="1" si="304"/>
        <v>1</v>
      </c>
      <c r="AJ352" s="7">
        <f t="shared" ca="1" si="304"/>
        <v>1</v>
      </c>
      <c r="AK352" s="7">
        <f t="shared" ca="1" si="304"/>
        <v>1</v>
      </c>
      <c r="AL352" s="7">
        <f t="shared" ca="1" si="304"/>
        <v>1</v>
      </c>
      <c r="AM352" s="7">
        <f t="shared" ca="1" si="304"/>
        <v>1</v>
      </c>
      <c r="AN352" s="7"/>
      <c r="AO352" s="7"/>
      <c r="AP352" s="7"/>
      <c r="AQ352" s="7"/>
      <c r="AR352" s="7"/>
      <c r="AS352" s="7"/>
      <c r="AT352" s="7"/>
    </row>
    <row r="353" spans="1:46" ht="12.75">
      <c r="A353" s="7" t="s">
        <v>2</v>
      </c>
      <c r="B353" s="7">
        <f t="shared" ca="1" si="302"/>
        <v>0.58752916883797268</v>
      </c>
      <c r="C353" s="7"/>
      <c r="D353" s="1" t="s">
        <v>6</v>
      </c>
      <c r="E353" s="8" t="s">
        <v>25</v>
      </c>
      <c r="F353" s="1" t="s">
        <v>6</v>
      </c>
      <c r="G353" s="1" t="s">
        <v>5</v>
      </c>
      <c r="H353" s="1" t="s">
        <v>128</v>
      </c>
      <c r="I353" s="1" t="s">
        <v>172</v>
      </c>
      <c r="J353" s="1"/>
      <c r="K353" s="1"/>
      <c r="L353" s="1"/>
      <c r="M353" s="1"/>
      <c r="N353" s="7"/>
      <c r="O353" s="7"/>
      <c r="P353" s="7"/>
      <c r="Q353" s="1" t="s">
        <v>6</v>
      </c>
      <c r="R353" s="7" t="str">
        <f t="shared" ref="R353:AB353" si="305">E353</f>
        <v>"</v>
      </c>
      <c r="S353" s="7" t="str">
        <f t="shared" si="305"/>
        <v>v</v>
      </c>
      <c r="T353" s="7" t="str">
        <f t="shared" si="305"/>
        <v>f</v>
      </c>
      <c r="U353" s="7" t="str">
        <f t="shared" si="305"/>
        <v>ph</v>
      </c>
      <c r="V353" s="7" t="str">
        <f t="shared" si="305"/>
        <v>ve</v>
      </c>
      <c r="W353" s="7">
        <f t="shared" si="305"/>
        <v>0</v>
      </c>
      <c r="X353" s="7">
        <f t="shared" si="305"/>
        <v>0</v>
      </c>
      <c r="Y353" s="7">
        <f t="shared" si="305"/>
        <v>0</v>
      </c>
      <c r="Z353" s="7">
        <f t="shared" si="305"/>
        <v>0</v>
      </c>
      <c r="AA353" s="7">
        <f t="shared" si="305"/>
        <v>0</v>
      </c>
      <c r="AB353" s="7">
        <f t="shared" si="305"/>
        <v>0</v>
      </c>
      <c r="AC353" s="7"/>
      <c r="AD353" s="1" t="s">
        <v>6</v>
      </c>
      <c r="AE353" s="7" t="str">
        <f t="shared" ref="AE353:AM353" si="306">R353</f>
        <v>"</v>
      </c>
      <c r="AF353" s="7" t="str">
        <f t="shared" si="306"/>
        <v>v</v>
      </c>
      <c r="AG353" s="7" t="str">
        <f t="shared" si="306"/>
        <v>f</v>
      </c>
      <c r="AH353" s="7" t="str">
        <f t="shared" si="306"/>
        <v>ph</v>
      </c>
      <c r="AI353" s="7" t="str">
        <f t="shared" si="306"/>
        <v>ve</v>
      </c>
      <c r="AJ353" s="7">
        <f t="shared" si="306"/>
        <v>0</v>
      </c>
      <c r="AK353" s="7">
        <f t="shared" si="306"/>
        <v>0</v>
      </c>
      <c r="AL353" s="7">
        <f t="shared" si="306"/>
        <v>0</v>
      </c>
      <c r="AM353" s="7">
        <f t="shared" si="306"/>
        <v>0</v>
      </c>
      <c r="AN353" s="7"/>
      <c r="AO353" s="7"/>
      <c r="AP353" s="7"/>
      <c r="AQ353" s="7"/>
      <c r="AR353" s="7"/>
      <c r="AS353" s="7"/>
      <c r="AT353" s="7"/>
    </row>
    <row r="354" spans="1:46" ht="12.75">
      <c r="A354" s="7" t="s">
        <v>124</v>
      </c>
      <c r="B354" s="7">
        <f t="shared" ca="1" si="302"/>
        <v>0.9274226904440056</v>
      </c>
      <c r="C354" s="7"/>
      <c r="D354" s="1"/>
      <c r="E354" s="8">
        <f ca="1">$B$348</f>
        <v>0.49740964033260138</v>
      </c>
      <c r="F354" s="1">
        <f ca="1">B345</f>
        <v>0.11326551603042467</v>
      </c>
      <c r="G354" s="1">
        <f ca="1">AVERAGE(B344, B329)</f>
        <v>0.35424928398449113</v>
      </c>
      <c r="H354" s="1">
        <f ca="1">B342</f>
        <v>0.32022346679493907</v>
      </c>
      <c r="I354" s="1">
        <f ca="1">B336</f>
        <v>0.83432331557100348</v>
      </c>
      <c r="J354" s="1"/>
      <c r="K354" s="1"/>
      <c r="L354" s="1"/>
      <c r="M354" s="1"/>
      <c r="N354" s="7"/>
      <c r="O354" s="7">
        <f ca="1">SUM(E354:M354)</f>
        <v>2.11947122271346</v>
      </c>
      <c r="P354" s="7"/>
      <c r="Q354" s="1"/>
      <c r="R354" s="7">
        <f t="shared" ref="R354:AB354" ca="1" si="307">E354/$O354</f>
        <v>0.23468572491198586</v>
      </c>
      <c r="S354" s="7">
        <f t="shared" ca="1" si="307"/>
        <v>5.344045949603228E-2</v>
      </c>
      <c r="T354" s="7">
        <f t="shared" ca="1" si="307"/>
        <v>0.16714040756399717</v>
      </c>
      <c r="U354" s="7">
        <f t="shared" ca="1" si="307"/>
        <v>0.15108648957496668</v>
      </c>
      <c r="V354" s="7">
        <f t="shared" ca="1" si="307"/>
        <v>0.39364691845301786</v>
      </c>
      <c r="W354" s="7">
        <f t="shared" ca="1" si="307"/>
        <v>0</v>
      </c>
      <c r="X354" s="7">
        <f t="shared" ca="1" si="307"/>
        <v>0</v>
      </c>
      <c r="Y354" s="7">
        <f t="shared" ca="1" si="307"/>
        <v>0</v>
      </c>
      <c r="Z354" s="7">
        <f t="shared" ca="1" si="307"/>
        <v>0</v>
      </c>
      <c r="AA354" s="7">
        <f t="shared" ca="1" si="307"/>
        <v>0</v>
      </c>
      <c r="AB354" s="7">
        <f t="shared" ca="1" si="307"/>
        <v>1</v>
      </c>
      <c r="AC354" s="7"/>
      <c r="AD354" s="1"/>
      <c r="AE354" s="7">
        <f t="shared" ref="AE354:AM354" ca="1" si="308">SUM($R354:R354)</f>
        <v>0.23468572491198586</v>
      </c>
      <c r="AF354" s="7">
        <f t="shared" ca="1" si="308"/>
        <v>0.28812618440801813</v>
      </c>
      <c r="AG354" s="7">
        <f t="shared" ca="1" si="308"/>
        <v>0.4552665919720153</v>
      </c>
      <c r="AH354" s="7">
        <f t="shared" ca="1" si="308"/>
        <v>0.60635308154698198</v>
      </c>
      <c r="AI354" s="7">
        <f t="shared" ca="1" si="308"/>
        <v>0.99999999999999978</v>
      </c>
      <c r="AJ354" s="7">
        <f t="shared" ca="1" si="308"/>
        <v>0.99999999999999978</v>
      </c>
      <c r="AK354" s="7">
        <f t="shared" ca="1" si="308"/>
        <v>0.99999999999999978</v>
      </c>
      <c r="AL354" s="7">
        <f t="shared" ca="1" si="308"/>
        <v>0.99999999999999978</v>
      </c>
      <c r="AM354" s="7">
        <f t="shared" ca="1" si="308"/>
        <v>0.99999999999999978</v>
      </c>
      <c r="AN354" s="7"/>
      <c r="AO354" s="7"/>
      <c r="AP354" s="7"/>
      <c r="AQ354" s="7"/>
      <c r="AR354" s="7"/>
      <c r="AS354" s="7"/>
      <c r="AT354" s="7"/>
    </row>
    <row r="355" spans="1:46" ht="12.75">
      <c r="A355" s="7" t="s">
        <v>12</v>
      </c>
      <c r="B355" s="7">
        <f t="shared" ca="1" si="302"/>
        <v>0.22937615255647248</v>
      </c>
      <c r="C355" s="7"/>
      <c r="D355" s="1" t="s">
        <v>4</v>
      </c>
      <c r="E355" s="8" t="s">
        <v>25</v>
      </c>
      <c r="F355" s="1" t="s">
        <v>4</v>
      </c>
      <c r="G355" s="1" t="s">
        <v>136</v>
      </c>
      <c r="H355" s="1" t="s">
        <v>36</v>
      </c>
      <c r="I355" s="1" t="s">
        <v>146</v>
      </c>
      <c r="J355" s="1"/>
      <c r="K355" s="1"/>
      <c r="L355" s="1"/>
      <c r="M355" s="1"/>
      <c r="N355" s="7"/>
      <c r="O355" s="7"/>
      <c r="P355" s="7"/>
      <c r="Q355" s="1" t="s">
        <v>4</v>
      </c>
      <c r="R355" s="7" t="str">
        <f t="shared" ref="R355:AB355" si="309">E355</f>
        <v>"</v>
      </c>
      <c r="S355" s="7" t="str">
        <f t="shared" si="309"/>
        <v>w</v>
      </c>
      <c r="T355" s="7" t="str">
        <f t="shared" si="309"/>
        <v>wh</v>
      </c>
      <c r="U355" s="7" t="str">
        <f t="shared" si="309"/>
        <v>u</v>
      </c>
      <c r="V355" s="7" t="str">
        <f t="shared" si="309"/>
        <v>o</v>
      </c>
      <c r="W355" s="7">
        <f t="shared" si="309"/>
        <v>0</v>
      </c>
      <c r="X355" s="7">
        <f t="shared" si="309"/>
        <v>0</v>
      </c>
      <c r="Y355" s="7">
        <f t="shared" si="309"/>
        <v>0</v>
      </c>
      <c r="Z355" s="7">
        <f t="shared" si="309"/>
        <v>0</v>
      </c>
      <c r="AA355" s="7">
        <f t="shared" si="309"/>
        <v>0</v>
      </c>
      <c r="AB355" s="7">
        <f t="shared" si="309"/>
        <v>0</v>
      </c>
      <c r="AC355" s="7"/>
      <c r="AD355" s="1" t="s">
        <v>4</v>
      </c>
      <c r="AE355" s="7" t="str">
        <f t="shared" ref="AE355:AM355" si="310">R355</f>
        <v>"</v>
      </c>
      <c r="AF355" s="7" t="str">
        <f t="shared" si="310"/>
        <v>w</v>
      </c>
      <c r="AG355" s="7" t="str">
        <f t="shared" si="310"/>
        <v>wh</v>
      </c>
      <c r="AH355" s="7" t="str">
        <f t="shared" si="310"/>
        <v>u</v>
      </c>
      <c r="AI355" s="7" t="str">
        <f t="shared" si="310"/>
        <v>o</v>
      </c>
      <c r="AJ355" s="7">
        <f t="shared" si="310"/>
        <v>0</v>
      </c>
      <c r="AK355" s="7">
        <f t="shared" si="310"/>
        <v>0</v>
      </c>
      <c r="AL355" s="7">
        <f t="shared" si="310"/>
        <v>0</v>
      </c>
      <c r="AM355" s="7">
        <f t="shared" si="310"/>
        <v>0</v>
      </c>
      <c r="AN355" s="7"/>
      <c r="AO355" s="7"/>
      <c r="AP355" s="7"/>
      <c r="AQ355" s="7"/>
      <c r="AR355" s="7"/>
      <c r="AS355" s="7"/>
      <c r="AT355" s="7"/>
    </row>
    <row r="356" spans="1:46" ht="12.75">
      <c r="A356" s="7" t="s">
        <v>44</v>
      </c>
      <c r="B356" s="7">
        <f t="shared" ca="1" si="302"/>
        <v>0.66544118056202806</v>
      </c>
      <c r="C356" s="7"/>
      <c r="D356" s="6"/>
      <c r="E356" s="8">
        <f ca="1">$B$348</f>
        <v>0.49740964033260138</v>
      </c>
      <c r="F356" s="1">
        <f ca="1">B346</f>
        <v>0.47118700042211326</v>
      </c>
      <c r="G356" s="1">
        <f ca="1">B330</f>
        <v>0.73894651844571935</v>
      </c>
      <c r="H356" s="1">
        <f ca="1">B331</f>
        <v>0.19751199344298687</v>
      </c>
      <c r="I356" s="1"/>
      <c r="J356" s="1"/>
      <c r="K356" s="1"/>
      <c r="L356" s="1"/>
      <c r="M356" s="1"/>
      <c r="N356" s="7"/>
      <c r="O356" s="7">
        <f ca="1">SUM(E356:M356)</f>
        <v>1.905055152643421</v>
      </c>
      <c r="P356" s="7"/>
      <c r="Q356" s="6"/>
      <c r="R356" s="7">
        <f t="shared" ref="R356:AB356" ca="1" si="311">E356/$O356</f>
        <v>0.26109986350915065</v>
      </c>
      <c r="S356" s="7">
        <f t="shared" ca="1" si="311"/>
        <v>0.24733509671271325</v>
      </c>
      <c r="T356" s="7">
        <f t="shared" ca="1" si="311"/>
        <v>0.38788720495591439</v>
      </c>
      <c r="U356" s="7">
        <f t="shared" ca="1" si="311"/>
        <v>0.10367783482222166</v>
      </c>
      <c r="V356" s="7">
        <f t="shared" ca="1" si="311"/>
        <v>0</v>
      </c>
      <c r="W356" s="7">
        <f t="shared" ca="1" si="311"/>
        <v>0</v>
      </c>
      <c r="X356" s="7">
        <f t="shared" ca="1" si="311"/>
        <v>0</v>
      </c>
      <c r="Y356" s="7">
        <f t="shared" ca="1" si="311"/>
        <v>0</v>
      </c>
      <c r="Z356" s="7">
        <f t="shared" ca="1" si="311"/>
        <v>0</v>
      </c>
      <c r="AA356" s="7">
        <f t="shared" ca="1" si="311"/>
        <v>0</v>
      </c>
      <c r="AB356" s="7">
        <f t="shared" ca="1" si="311"/>
        <v>1</v>
      </c>
      <c r="AC356" s="7"/>
      <c r="AD356" s="6"/>
      <c r="AE356" s="7">
        <f t="shared" ref="AE356:AM356" ca="1" si="312">SUM($R356:R356)</f>
        <v>0.26109986350915065</v>
      </c>
      <c r="AF356" s="7">
        <f t="shared" ca="1" si="312"/>
        <v>0.50843496022186385</v>
      </c>
      <c r="AG356" s="7">
        <f t="shared" ca="1" si="312"/>
        <v>0.89632216517777819</v>
      </c>
      <c r="AH356" s="7">
        <f t="shared" ca="1" si="312"/>
        <v>0.99999999999999989</v>
      </c>
      <c r="AI356" s="7">
        <f t="shared" ca="1" si="312"/>
        <v>0.99999999999999989</v>
      </c>
      <c r="AJ356" s="7">
        <f t="shared" ca="1" si="312"/>
        <v>0.99999999999999989</v>
      </c>
      <c r="AK356" s="7">
        <f t="shared" ca="1" si="312"/>
        <v>0.99999999999999989</v>
      </c>
      <c r="AL356" s="7">
        <f t="shared" ca="1" si="312"/>
        <v>0.99999999999999989</v>
      </c>
      <c r="AM356" s="7">
        <f t="shared" ca="1" si="312"/>
        <v>0.99999999999999989</v>
      </c>
      <c r="AN356" s="7"/>
      <c r="AO356" s="7"/>
      <c r="AP356" s="7"/>
      <c r="AQ356" s="7"/>
      <c r="AR356" s="7"/>
      <c r="AS356" s="7"/>
      <c r="AT356" s="7"/>
    </row>
    <row r="357" spans="1:46" ht="12.75">
      <c r="A357" s="7" t="s">
        <v>5</v>
      </c>
      <c r="B357" s="7">
        <f t="shared" ca="1" si="302"/>
        <v>0.87450692166441146</v>
      </c>
      <c r="C357" s="7"/>
      <c r="D357" s="6" t="s">
        <v>20</v>
      </c>
      <c r="E357" s="8" t="s">
        <v>25</v>
      </c>
      <c r="F357" s="1" t="s">
        <v>160</v>
      </c>
      <c r="G357" s="1" t="s">
        <v>33</v>
      </c>
      <c r="H357" s="1" t="s">
        <v>135</v>
      </c>
      <c r="I357" s="1"/>
      <c r="J357" s="1"/>
      <c r="K357" s="1"/>
      <c r="L357" s="1"/>
      <c r="M357" s="1"/>
      <c r="N357" s="7"/>
      <c r="O357" s="7"/>
      <c r="P357" s="7"/>
      <c r="Q357" s="6" t="s">
        <v>20</v>
      </c>
      <c r="R357" s="7" t="str">
        <f t="shared" ref="R357:AB357" si="313">E357</f>
        <v>"</v>
      </c>
      <c r="S357" s="7" t="str">
        <f t="shared" si="313"/>
        <v>y</v>
      </c>
      <c r="T357" s="7" t="str">
        <f t="shared" si="313"/>
        <v>i</v>
      </c>
      <c r="U357" s="7" t="str">
        <f t="shared" si="313"/>
        <v>j</v>
      </c>
      <c r="V357" s="7">
        <f t="shared" si="313"/>
        <v>0</v>
      </c>
      <c r="W357" s="7">
        <f t="shared" si="313"/>
        <v>0</v>
      </c>
      <c r="X357" s="7">
        <f t="shared" si="313"/>
        <v>0</v>
      </c>
      <c r="Y357" s="7">
        <f t="shared" si="313"/>
        <v>0</v>
      </c>
      <c r="Z357" s="7">
        <f t="shared" si="313"/>
        <v>0</v>
      </c>
      <c r="AA357" s="7">
        <f t="shared" si="313"/>
        <v>0</v>
      </c>
      <c r="AB357" s="7">
        <f t="shared" si="313"/>
        <v>0</v>
      </c>
      <c r="AC357" s="7"/>
      <c r="AD357" s="6" t="s">
        <v>20</v>
      </c>
      <c r="AE357" s="7" t="str">
        <f t="shared" ref="AE357:AM357" si="314">R357</f>
        <v>"</v>
      </c>
      <c r="AF357" s="7" t="str">
        <f t="shared" si="314"/>
        <v>y</v>
      </c>
      <c r="AG357" s="7" t="str">
        <f t="shared" si="314"/>
        <v>i</v>
      </c>
      <c r="AH357" s="7" t="str">
        <f t="shared" si="314"/>
        <v>j</v>
      </c>
      <c r="AI357" s="7">
        <f t="shared" si="314"/>
        <v>0</v>
      </c>
      <c r="AJ357" s="7">
        <f t="shared" si="314"/>
        <v>0</v>
      </c>
      <c r="AK357" s="7">
        <f t="shared" si="314"/>
        <v>0</v>
      </c>
      <c r="AL357" s="7">
        <f t="shared" si="314"/>
        <v>0</v>
      </c>
      <c r="AM357" s="7">
        <f t="shared" si="314"/>
        <v>0</v>
      </c>
      <c r="AN357" s="7"/>
      <c r="AO357" s="7"/>
      <c r="AP357" s="7"/>
      <c r="AQ357" s="7"/>
      <c r="AR357" s="7"/>
      <c r="AS357" s="7"/>
      <c r="AT357" s="7"/>
    </row>
    <row r="358" spans="1:46" ht="12.75">
      <c r="A358" s="7" t="s">
        <v>22</v>
      </c>
      <c r="B358" s="7">
        <f t="shared" ca="1" si="302"/>
        <v>0.95448805851608465</v>
      </c>
      <c r="C358" s="7"/>
      <c r="D358" s="1"/>
      <c r="E358" s="8">
        <f ca="1">$B$348</f>
        <v>0.49740964033260138</v>
      </c>
      <c r="F358" s="1">
        <f ca="1">B347</f>
        <v>0.13931540302571133</v>
      </c>
      <c r="G358" s="1">
        <f ca="1">AVERAGE(B347,B347)</f>
        <v>0.13931540302571133</v>
      </c>
      <c r="H358" s="1">
        <f ca="1">AVERAGE(B340, B326)</f>
        <v>0.49340043060010369</v>
      </c>
      <c r="I358" s="1">
        <f ca="1">B340</f>
        <v>0.32135968063817932</v>
      </c>
      <c r="J358" s="1">
        <f ca="1">AVERAGE(B340,B340)</f>
        <v>0.32135968063817932</v>
      </c>
      <c r="K358" s="1">
        <f ca="1">B345</f>
        <v>0.11326551603042467</v>
      </c>
      <c r="L358" s="1">
        <f ca="1">AVERAGE(B347, B326)</f>
        <v>0.40237829179386969</v>
      </c>
      <c r="M358" s="1"/>
      <c r="N358" s="7"/>
      <c r="O358" s="7">
        <f ca="1">SUM(E358:M358)</f>
        <v>2.4278040460847805</v>
      </c>
      <c r="P358" s="7"/>
      <c r="Q358" s="1"/>
      <c r="R358" s="7">
        <f t="shared" ref="R358:AB358" ca="1" si="315">E358/$O358</f>
        <v>0.20488047259611145</v>
      </c>
      <c r="S358" s="7">
        <f t="shared" ca="1" si="315"/>
        <v>5.7383297985016353E-2</v>
      </c>
      <c r="T358" s="7">
        <f t="shared" ca="1" si="315"/>
        <v>5.7383297985016353E-2</v>
      </c>
      <c r="U358" s="7">
        <f t="shared" ca="1" si="315"/>
        <v>0.20322909972729891</v>
      </c>
      <c r="V358" s="7">
        <f t="shared" ca="1" si="315"/>
        <v>0.13236639965092029</v>
      </c>
      <c r="W358" s="7">
        <f t="shared" ca="1" si="315"/>
        <v>0.13236639965092029</v>
      </c>
      <c r="X358" s="7">
        <f t="shared" ca="1" si="315"/>
        <v>4.6653483510369506E-2</v>
      </c>
      <c r="Y358" s="7">
        <f t="shared" ca="1" si="315"/>
        <v>0.16573754889434697</v>
      </c>
      <c r="Z358" s="7">
        <f t="shared" ca="1" si="315"/>
        <v>0</v>
      </c>
      <c r="AA358" s="7">
        <f t="shared" ca="1" si="315"/>
        <v>0</v>
      </c>
      <c r="AB358" s="7">
        <f t="shared" ca="1" si="315"/>
        <v>1</v>
      </c>
      <c r="AC358" s="7"/>
      <c r="AD358" s="1"/>
      <c r="AE358" s="7">
        <f t="shared" ref="AE358:AM358" ca="1" si="316">SUM($R358:R358)</f>
        <v>0.20488047259611145</v>
      </c>
      <c r="AF358" s="7">
        <f t="shared" ca="1" si="316"/>
        <v>0.26226377058112782</v>
      </c>
      <c r="AG358" s="7">
        <f t="shared" ca="1" si="316"/>
        <v>0.31964706856614417</v>
      </c>
      <c r="AH358" s="7">
        <f t="shared" ca="1" si="316"/>
        <v>0.52287616829344308</v>
      </c>
      <c r="AI358" s="7">
        <f t="shared" ca="1" si="316"/>
        <v>0.65524256794436342</v>
      </c>
      <c r="AJ358" s="7">
        <f t="shared" ca="1" si="316"/>
        <v>0.78760896759528376</v>
      </c>
      <c r="AK358" s="7">
        <f t="shared" ca="1" si="316"/>
        <v>0.83426245110565322</v>
      </c>
      <c r="AL358" s="7">
        <f t="shared" ca="1" si="316"/>
        <v>1.0000000000000002</v>
      </c>
      <c r="AM358" s="7">
        <f t="shared" ca="1" si="316"/>
        <v>1.0000000000000002</v>
      </c>
      <c r="AN358" s="7"/>
      <c r="AO358" s="7"/>
      <c r="AP358" s="7"/>
      <c r="AQ358" s="7"/>
      <c r="AR358" s="7"/>
      <c r="AS358" s="7"/>
      <c r="AT358" s="7"/>
    </row>
    <row r="359" spans="1:46" ht="12.75">
      <c r="A359" s="7" t="s">
        <v>24</v>
      </c>
      <c r="B359" s="7">
        <f t="shared" ca="1" si="302"/>
        <v>0.61658234835624581</v>
      </c>
      <c r="C359" s="7"/>
      <c r="D359" s="1" t="s">
        <v>14</v>
      </c>
      <c r="E359" s="8" t="s">
        <v>25</v>
      </c>
      <c r="F359" s="1" t="s">
        <v>14</v>
      </c>
      <c r="G359" s="1" t="s">
        <v>173</v>
      </c>
      <c r="H359" s="1" t="s">
        <v>166</v>
      </c>
      <c r="I359" s="1" t="s">
        <v>10</v>
      </c>
      <c r="J359" s="1" t="s">
        <v>164</v>
      </c>
      <c r="K359" s="1" t="s">
        <v>144</v>
      </c>
      <c r="L359" s="1" t="s">
        <v>174</v>
      </c>
      <c r="M359" s="1"/>
      <c r="N359" s="7"/>
      <c r="O359" s="7"/>
      <c r="P359" s="7"/>
      <c r="Q359" s="1" t="s">
        <v>14</v>
      </c>
      <c r="R359" s="7" t="str">
        <f t="shared" ref="R359:AB359" si="317">E359</f>
        <v>"</v>
      </c>
      <c r="S359" s="7" t="str">
        <f t="shared" si="317"/>
        <v>z</v>
      </c>
      <c r="T359" s="7" t="str">
        <f t="shared" si="317"/>
        <v>zz</v>
      </c>
      <c r="U359" s="7" t="str">
        <f t="shared" si="317"/>
        <v>se</v>
      </c>
      <c r="V359" s="7" t="str">
        <f t="shared" si="317"/>
        <v>s</v>
      </c>
      <c r="W359" s="7" t="str">
        <f t="shared" si="317"/>
        <v>ss</v>
      </c>
      <c r="X359" s="7" t="str">
        <f t="shared" si="317"/>
        <v>x</v>
      </c>
      <c r="Y359" s="7" t="str">
        <f t="shared" si="317"/>
        <v>ze</v>
      </c>
      <c r="Z359" s="7">
        <f t="shared" si="317"/>
        <v>0</v>
      </c>
      <c r="AA359" s="7">
        <f t="shared" si="317"/>
        <v>0</v>
      </c>
      <c r="AB359" s="7">
        <f t="shared" si="317"/>
        <v>0</v>
      </c>
      <c r="AC359" s="7"/>
      <c r="AD359" s="1" t="s">
        <v>14</v>
      </c>
      <c r="AE359" s="7" t="str">
        <f t="shared" ref="AE359:AM359" si="318">R359</f>
        <v>"</v>
      </c>
      <c r="AF359" s="7" t="str">
        <f t="shared" si="318"/>
        <v>z</v>
      </c>
      <c r="AG359" s="7" t="str">
        <f t="shared" si="318"/>
        <v>zz</v>
      </c>
      <c r="AH359" s="7" t="str">
        <f t="shared" si="318"/>
        <v>se</v>
      </c>
      <c r="AI359" s="7" t="str">
        <f t="shared" si="318"/>
        <v>s</v>
      </c>
      <c r="AJ359" s="7" t="str">
        <f t="shared" si="318"/>
        <v>ss</v>
      </c>
      <c r="AK359" s="7" t="str">
        <f t="shared" si="318"/>
        <v>x</v>
      </c>
      <c r="AL359" s="7" t="str">
        <f t="shared" si="318"/>
        <v>ze</v>
      </c>
      <c r="AM359" s="7">
        <f t="shared" si="318"/>
        <v>0</v>
      </c>
      <c r="AN359" s="7"/>
      <c r="AO359" s="7"/>
      <c r="AP359" s="7"/>
      <c r="AQ359" s="7"/>
      <c r="AR359" s="7"/>
      <c r="AS359" s="7"/>
      <c r="AT359" s="7"/>
    </row>
    <row r="360" spans="1:46" ht="12.75">
      <c r="A360" s="7" t="s">
        <v>33</v>
      </c>
      <c r="B360" s="7">
        <f t="shared" ca="1" si="302"/>
        <v>0.73894651844571935</v>
      </c>
      <c r="C360" s="7"/>
      <c r="D360" s="6"/>
      <c r="E360" s="8">
        <f ca="1">$B$348</f>
        <v>0.49740964033260138</v>
      </c>
      <c r="F360" s="1">
        <f ca="1">B340</f>
        <v>0.32135968063817932</v>
      </c>
      <c r="G360" s="1">
        <f ca="1">AVERAGE(B340, B330)</f>
        <v>0.53015309954194934</v>
      </c>
      <c r="H360" s="1">
        <f ca="1">B347</f>
        <v>0.13931540302571133</v>
      </c>
      <c r="I360" s="1"/>
      <c r="J360" s="1"/>
      <c r="K360" s="1"/>
      <c r="L360" s="1"/>
      <c r="M360" s="1"/>
      <c r="N360" s="7"/>
      <c r="O360" s="7">
        <f ca="1">SUM(E360:M360)</f>
        <v>1.4882378235384413</v>
      </c>
      <c r="P360" s="7"/>
      <c r="Q360" s="6"/>
      <c r="R360" s="7">
        <f t="shared" ref="R360:AB360" ca="1" si="319">E360/$O360</f>
        <v>0.33422725351110744</v>
      </c>
      <c r="S360" s="7">
        <f t="shared" ca="1" si="319"/>
        <v>0.21593301524491096</v>
      </c>
      <c r="T360" s="7">
        <f t="shared" ca="1" si="319"/>
        <v>0.3562287499732098</v>
      </c>
      <c r="U360" s="7">
        <f t="shared" ca="1" si="319"/>
        <v>9.3610981270771873E-2</v>
      </c>
      <c r="V360" s="7">
        <f t="shared" ca="1" si="319"/>
        <v>0</v>
      </c>
      <c r="W360" s="7">
        <f t="shared" ca="1" si="319"/>
        <v>0</v>
      </c>
      <c r="X360" s="7">
        <f t="shared" ca="1" si="319"/>
        <v>0</v>
      </c>
      <c r="Y360" s="7">
        <f t="shared" ca="1" si="319"/>
        <v>0</v>
      </c>
      <c r="Z360" s="7">
        <f t="shared" ca="1" si="319"/>
        <v>0</v>
      </c>
      <c r="AA360" s="7">
        <f t="shared" ca="1" si="319"/>
        <v>0</v>
      </c>
      <c r="AB360" s="7">
        <f t="shared" ca="1" si="319"/>
        <v>1</v>
      </c>
      <c r="AC360" s="7"/>
      <c r="AD360" s="6"/>
      <c r="AE360" s="7">
        <f t="shared" ref="AE360:AM360" ca="1" si="320">SUM($R360:R360)</f>
        <v>0.33422725351110744</v>
      </c>
      <c r="AF360" s="7">
        <f t="shared" ca="1" si="320"/>
        <v>0.55016026875601842</v>
      </c>
      <c r="AG360" s="7">
        <f t="shared" ca="1" si="320"/>
        <v>0.90638901872922828</v>
      </c>
      <c r="AH360" s="7">
        <f t="shared" ca="1" si="320"/>
        <v>1.0000000000000002</v>
      </c>
      <c r="AI360" s="7">
        <f t="shared" ca="1" si="320"/>
        <v>1.0000000000000002</v>
      </c>
      <c r="AJ360" s="7">
        <f t="shared" ca="1" si="320"/>
        <v>1.0000000000000002</v>
      </c>
      <c r="AK360" s="7">
        <f t="shared" ca="1" si="320"/>
        <v>1.0000000000000002</v>
      </c>
      <c r="AL360" s="7">
        <f t="shared" ca="1" si="320"/>
        <v>1.0000000000000002</v>
      </c>
      <c r="AM360" s="7">
        <f t="shared" ca="1" si="320"/>
        <v>1.0000000000000002</v>
      </c>
      <c r="AN360" s="7"/>
      <c r="AO360" s="7"/>
      <c r="AP360" s="7"/>
      <c r="AQ360" s="7"/>
      <c r="AR360" s="7"/>
      <c r="AS360" s="7"/>
      <c r="AT360" s="7"/>
    </row>
    <row r="361" spans="1:46" ht="12.75">
      <c r="A361" s="7" t="s">
        <v>135</v>
      </c>
      <c r="B361" s="7">
        <f t="shared" ca="1" si="302"/>
        <v>0.19751199344298687</v>
      </c>
      <c r="C361" s="7"/>
      <c r="D361" s="6" t="s">
        <v>19</v>
      </c>
      <c r="E361" s="8" t="s">
        <v>25</v>
      </c>
      <c r="F361" s="1" t="s">
        <v>10</v>
      </c>
      <c r="G361" s="1" t="s">
        <v>175</v>
      </c>
      <c r="H361" s="1" t="s">
        <v>14</v>
      </c>
      <c r="I361" s="1"/>
      <c r="J361" s="1"/>
      <c r="K361" s="1"/>
      <c r="L361" s="1"/>
      <c r="M361" s="1"/>
      <c r="N361" s="7"/>
      <c r="O361" s="7"/>
      <c r="P361" s="7"/>
      <c r="Q361" s="6" t="s">
        <v>19</v>
      </c>
      <c r="R361" s="7" t="str">
        <f t="shared" ref="R361:AB361" si="321">E361</f>
        <v>"</v>
      </c>
      <c r="S361" s="7" t="str">
        <f t="shared" si="321"/>
        <v>s</v>
      </c>
      <c r="T361" s="7" t="str">
        <f t="shared" si="321"/>
        <v>si</v>
      </c>
      <c r="U361" s="7" t="str">
        <f t="shared" si="321"/>
        <v>z</v>
      </c>
      <c r="V361" s="7">
        <f t="shared" si="321"/>
        <v>0</v>
      </c>
      <c r="W361" s="7">
        <f t="shared" si="321"/>
        <v>0</v>
      </c>
      <c r="X361" s="7">
        <f t="shared" si="321"/>
        <v>0</v>
      </c>
      <c r="Y361" s="7">
        <f t="shared" si="321"/>
        <v>0</v>
      </c>
      <c r="Z361" s="7">
        <f t="shared" si="321"/>
        <v>0</v>
      </c>
      <c r="AA361" s="7">
        <f t="shared" si="321"/>
        <v>0</v>
      </c>
      <c r="AB361" s="7">
        <f t="shared" si="321"/>
        <v>0</v>
      </c>
      <c r="AC361" s="7"/>
      <c r="AD361" s="6" t="s">
        <v>19</v>
      </c>
      <c r="AE361" s="7" t="str">
        <f t="shared" ref="AE361:AM361" si="322">R361</f>
        <v>"</v>
      </c>
      <c r="AF361" s="7" t="str">
        <f t="shared" si="322"/>
        <v>s</v>
      </c>
      <c r="AG361" s="7" t="str">
        <f t="shared" si="322"/>
        <v>si</v>
      </c>
      <c r="AH361" s="7" t="str">
        <f t="shared" si="322"/>
        <v>z</v>
      </c>
      <c r="AI361" s="7">
        <f t="shared" si="322"/>
        <v>0</v>
      </c>
      <c r="AJ361" s="7">
        <f t="shared" si="322"/>
        <v>0</v>
      </c>
      <c r="AK361" s="7">
        <f t="shared" si="322"/>
        <v>0</v>
      </c>
      <c r="AL361" s="7">
        <f t="shared" si="322"/>
        <v>0</v>
      </c>
      <c r="AM361" s="7">
        <f t="shared" si="322"/>
        <v>0</v>
      </c>
      <c r="AN361" s="7"/>
      <c r="AO361" s="7"/>
      <c r="AP361" s="7"/>
      <c r="AQ361" s="7"/>
      <c r="AR361" s="7"/>
      <c r="AS361" s="7"/>
      <c r="AT361" s="7"/>
    </row>
    <row r="362" spans="1:46" ht="12.75">
      <c r="A362" s="7" t="s">
        <v>21</v>
      </c>
      <c r="B362" s="7">
        <f t="shared" ca="1" si="302"/>
        <v>7.5296513392521414E-2</v>
      </c>
      <c r="C362" s="7"/>
      <c r="D362" s="1"/>
      <c r="E362" s="8">
        <f ca="1">$B$348</f>
        <v>0.49740964033260138</v>
      </c>
      <c r="F362" s="1">
        <f ca="1">AVERAGE(B341, B329, B324)</f>
        <v>0.58150870295079926</v>
      </c>
      <c r="G362" s="1">
        <f ca="1">AVERAGE(B341, B342)</f>
        <v>0.26037226842354277</v>
      </c>
      <c r="H362" s="1">
        <f ca="1">AVERAGE(B341, B330)</f>
        <v>0.46973379424893291</v>
      </c>
      <c r="I362" s="1">
        <f ca="1">AVERAGE(B341, B326)</f>
        <v>0.43298112530708727</v>
      </c>
      <c r="J362" s="1">
        <f ca="1">AVERAGE(B324, B329)</f>
        <v>0.77200251940012565</v>
      </c>
      <c r="K362" s="1"/>
      <c r="L362" s="1"/>
      <c r="M362" s="1"/>
      <c r="N362" s="7"/>
      <c r="O362" s="7">
        <f ca="1">SUM(E362:M362)</f>
        <v>3.0140080506630893</v>
      </c>
      <c r="P362" s="7"/>
      <c r="Q362" s="1"/>
      <c r="R362" s="7">
        <f t="shared" ref="R362:AB362" ca="1" si="323">E362/$O362</f>
        <v>0.16503261835122504</v>
      </c>
      <c r="S362" s="7">
        <f t="shared" ca="1" si="323"/>
        <v>0.19293535159034028</v>
      </c>
      <c r="T362" s="7">
        <f t="shared" ca="1" si="323"/>
        <v>8.6387383194368117E-2</v>
      </c>
      <c r="U362" s="7">
        <f t="shared" ca="1" si="323"/>
        <v>0.15585021219355744</v>
      </c>
      <c r="V362" s="7">
        <f t="shared" ca="1" si="323"/>
        <v>0.14365626037788132</v>
      </c>
      <c r="W362" s="7">
        <f t="shared" ca="1" si="323"/>
        <v>0.25613817429262775</v>
      </c>
      <c r="X362" s="7">
        <f t="shared" ca="1" si="323"/>
        <v>0</v>
      </c>
      <c r="Y362" s="7">
        <f t="shared" ca="1" si="323"/>
        <v>0</v>
      </c>
      <c r="Z362" s="7">
        <f t="shared" ca="1" si="323"/>
        <v>0</v>
      </c>
      <c r="AA362" s="7">
        <f t="shared" ca="1" si="323"/>
        <v>0</v>
      </c>
      <c r="AB362" s="7">
        <f t="shared" ca="1" si="323"/>
        <v>1</v>
      </c>
      <c r="AC362" s="7"/>
      <c r="AD362" s="1"/>
      <c r="AE362" s="7">
        <f t="shared" ref="AE362:AM362" ca="1" si="324">SUM($R362:R362)</f>
        <v>0.16503261835122504</v>
      </c>
      <c r="AF362" s="7">
        <f t="shared" ca="1" si="324"/>
        <v>0.35796796994156532</v>
      </c>
      <c r="AG362" s="7">
        <f t="shared" ca="1" si="324"/>
        <v>0.44435535313593344</v>
      </c>
      <c r="AH362" s="7">
        <f t="shared" ca="1" si="324"/>
        <v>0.60020556532949088</v>
      </c>
      <c r="AI362" s="7">
        <f t="shared" ca="1" si="324"/>
        <v>0.74386182570737214</v>
      </c>
      <c r="AJ362" s="7">
        <f t="shared" ca="1" si="324"/>
        <v>0.99999999999999989</v>
      </c>
      <c r="AK362" s="7">
        <f t="shared" ca="1" si="324"/>
        <v>0.99999999999999989</v>
      </c>
      <c r="AL362" s="7">
        <f t="shared" ca="1" si="324"/>
        <v>0.99999999999999989</v>
      </c>
      <c r="AM362" s="7">
        <f t="shared" ca="1" si="324"/>
        <v>0.99999999999999989</v>
      </c>
      <c r="AN362" s="7"/>
      <c r="AO362" s="7"/>
      <c r="AP362" s="7"/>
      <c r="AQ362" s="7"/>
      <c r="AR362" s="7"/>
      <c r="AS362" s="7"/>
      <c r="AT362" s="7"/>
    </row>
    <row r="363" spans="1:46" ht="12.75">
      <c r="A363" s="7" t="s">
        <v>17</v>
      </c>
      <c r="B363" s="7">
        <f t="shared" ca="1" si="302"/>
        <v>0.25040681637441808</v>
      </c>
      <c r="C363" s="7"/>
      <c r="D363" s="1" t="s">
        <v>11</v>
      </c>
      <c r="E363" s="8" t="s">
        <v>25</v>
      </c>
      <c r="F363" s="1" t="s">
        <v>176</v>
      </c>
      <c r="G363" s="1" t="s">
        <v>177</v>
      </c>
      <c r="H363" s="1" t="s">
        <v>178</v>
      </c>
      <c r="I363" s="1" t="s">
        <v>179</v>
      </c>
      <c r="J363" s="1" t="s">
        <v>140</v>
      </c>
      <c r="K363" s="1"/>
      <c r="L363" s="1"/>
      <c r="M363" s="1"/>
      <c r="N363" s="7"/>
      <c r="O363" s="7"/>
      <c r="P363" s="7"/>
      <c r="Q363" s="1" t="s">
        <v>11</v>
      </c>
      <c r="R363" s="7" t="str">
        <f t="shared" ref="R363:AB363" si="325">E363</f>
        <v>"</v>
      </c>
      <c r="S363" s="7" t="str">
        <f t="shared" si="325"/>
        <v>tch</v>
      </c>
      <c r="T363" s="7" t="str">
        <f t="shared" si="325"/>
        <v>tu</v>
      </c>
      <c r="U363" s="7" t="str">
        <f t="shared" si="325"/>
        <v>ti</v>
      </c>
      <c r="V363" s="7" t="str">
        <f t="shared" si="325"/>
        <v>te</v>
      </c>
      <c r="W363" s="7" t="str">
        <f t="shared" si="325"/>
        <v>ch</v>
      </c>
      <c r="X363" s="7">
        <f t="shared" si="325"/>
        <v>0</v>
      </c>
      <c r="Y363" s="7">
        <f t="shared" si="325"/>
        <v>0</v>
      </c>
      <c r="Z363" s="7">
        <f t="shared" si="325"/>
        <v>0</v>
      </c>
      <c r="AA363" s="7">
        <f t="shared" si="325"/>
        <v>0</v>
      </c>
      <c r="AB363" s="7">
        <f t="shared" si="325"/>
        <v>0</v>
      </c>
      <c r="AC363" s="7"/>
      <c r="AD363" s="1" t="s">
        <v>11</v>
      </c>
      <c r="AE363" s="7" t="str">
        <f t="shared" ref="AE363:AM363" si="326">R363</f>
        <v>"</v>
      </c>
      <c r="AF363" s="7" t="str">
        <f t="shared" si="326"/>
        <v>tch</v>
      </c>
      <c r="AG363" s="7" t="str">
        <f t="shared" si="326"/>
        <v>tu</v>
      </c>
      <c r="AH363" s="7" t="str">
        <f t="shared" si="326"/>
        <v>ti</v>
      </c>
      <c r="AI363" s="7" t="str">
        <f t="shared" si="326"/>
        <v>te</v>
      </c>
      <c r="AJ363" s="7" t="str">
        <f t="shared" si="326"/>
        <v>ch</v>
      </c>
      <c r="AK363" s="7">
        <f t="shared" si="326"/>
        <v>0</v>
      </c>
      <c r="AL363" s="7">
        <f t="shared" si="326"/>
        <v>0</v>
      </c>
      <c r="AM363" s="7">
        <f t="shared" si="326"/>
        <v>0</v>
      </c>
      <c r="AN363" s="7"/>
      <c r="AO363" s="7"/>
      <c r="AP363" s="7"/>
      <c r="AQ363" s="7"/>
      <c r="AR363" s="7"/>
      <c r="AS363" s="7"/>
      <c r="AT363" s="7"/>
    </row>
    <row r="364" spans="1:46" ht="12.75">
      <c r="A364" s="7" t="s">
        <v>3</v>
      </c>
      <c r="B364" s="7">
        <f t="shared" ca="1" si="302"/>
        <v>0.57261070757169463</v>
      </c>
      <c r="C364" s="7"/>
      <c r="D364" s="1"/>
      <c r="E364" s="8">
        <f ca="1">$B$348</f>
        <v>0.49740964033260138</v>
      </c>
      <c r="F364" s="1">
        <f ca="1">AVERAGE(B324, B326)</f>
        <v>0.79643193550301683</v>
      </c>
      <c r="G364" s="1">
        <f ca="1">AVERAGE(B340, B330, B324)</f>
        <v>0.6625762965093015</v>
      </c>
      <c r="H364" s="1">
        <f ca="1">B340</f>
        <v>0.32135968063817932</v>
      </c>
      <c r="I364" s="1">
        <f ca="1">AVERAGE(B341, B330)</f>
        <v>0.46973379424893291</v>
      </c>
      <c r="J364" s="1">
        <f ca="1">AVERAGE(B330, B324)</f>
        <v>0.83318460444486253</v>
      </c>
      <c r="K364" s="1">
        <f ca="1">AVERAGE(B340, B330)</f>
        <v>0.53015309954194934</v>
      </c>
      <c r="L364" s="1">
        <f ca="1">AVERAGE(B324, B329)</f>
        <v>0.77200251940012565</v>
      </c>
      <c r="M364" s="1">
        <f ca="1">AVERAGE(B340, B329)</f>
        <v>0.46897101449721257</v>
      </c>
      <c r="N364" s="7"/>
      <c r="O364" s="7">
        <f ca="1">SUM(E364:M364)</f>
        <v>5.3518225851161816</v>
      </c>
      <c r="P364" s="7"/>
      <c r="Q364" s="1"/>
      <c r="R364" s="7">
        <f t="shared" ref="R364:AB364" ca="1" si="327">E364/$O364</f>
        <v>9.2942101951573416E-2</v>
      </c>
      <c r="S364" s="7">
        <f t="shared" ca="1" si="327"/>
        <v>0.14881508548470077</v>
      </c>
      <c r="T364" s="7">
        <f t="shared" ca="1" si="327"/>
        <v>0.12380386045531025</v>
      </c>
      <c r="U364" s="7">
        <f t="shared" ca="1" si="327"/>
        <v>6.0046773884452863E-2</v>
      </c>
      <c r="V364" s="7">
        <f t="shared" ca="1" si="327"/>
        <v>8.7770808314030752E-2</v>
      </c>
      <c r="W364" s="7">
        <f t="shared" ca="1" si="327"/>
        <v>0.15568240374073894</v>
      </c>
      <c r="X364" s="7">
        <f t="shared" ca="1" si="327"/>
        <v>9.9060290417015071E-2</v>
      </c>
      <c r="Y364" s="7">
        <f t="shared" ca="1" si="327"/>
        <v>0.14425039453795094</v>
      </c>
      <c r="Z364" s="7">
        <f t="shared" ca="1" si="327"/>
        <v>8.7628281214227097E-2</v>
      </c>
      <c r="AA364" s="7">
        <f t="shared" ca="1" si="327"/>
        <v>0</v>
      </c>
      <c r="AB364" s="7">
        <f t="shared" ca="1" si="327"/>
        <v>1</v>
      </c>
      <c r="AC364" s="7"/>
      <c r="AD364" s="1"/>
      <c r="AE364" s="7">
        <f t="shared" ref="AE364:AM364" ca="1" si="328">SUM($R364:R364)</f>
        <v>9.2942101951573416E-2</v>
      </c>
      <c r="AF364" s="7">
        <f t="shared" ca="1" si="328"/>
        <v>0.24175718743627417</v>
      </c>
      <c r="AG364" s="7">
        <f t="shared" ca="1" si="328"/>
        <v>0.36556104789158439</v>
      </c>
      <c r="AH364" s="7">
        <f t="shared" ca="1" si="328"/>
        <v>0.42560782177603723</v>
      </c>
      <c r="AI364" s="7">
        <f t="shared" ca="1" si="328"/>
        <v>0.51337863009006801</v>
      </c>
      <c r="AJ364" s="7">
        <f t="shared" ca="1" si="328"/>
        <v>0.66906103383080695</v>
      </c>
      <c r="AK364" s="7">
        <f t="shared" ca="1" si="328"/>
        <v>0.76812132424782198</v>
      </c>
      <c r="AL364" s="7">
        <f t="shared" ca="1" si="328"/>
        <v>0.91237171878577294</v>
      </c>
      <c r="AM364" s="7">
        <f t="shared" ca="1" si="328"/>
        <v>1</v>
      </c>
      <c r="AN364" s="7"/>
      <c r="AO364" s="7"/>
      <c r="AP364" s="7"/>
      <c r="AQ364" s="7"/>
      <c r="AR364" s="7"/>
      <c r="AS364" s="7"/>
      <c r="AT364" s="7"/>
    </row>
    <row r="365" spans="1:46" ht="12.75">
      <c r="A365" s="7" t="s">
        <v>13</v>
      </c>
      <c r="B365" s="7">
        <f t="shared" ca="1" si="302"/>
        <v>0.20575103469951617</v>
      </c>
      <c r="C365" s="7"/>
      <c r="D365" s="1" t="s">
        <v>18</v>
      </c>
      <c r="E365" s="8" t="s">
        <v>25</v>
      </c>
      <c r="F365" s="1" t="s">
        <v>165</v>
      </c>
      <c r="G365" s="1" t="s">
        <v>180</v>
      </c>
      <c r="H365" s="1" t="s">
        <v>10</v>
      </c>
      <c r="I365" s="1" t="s">
        <v>178</v>
      </c>
      <c r="J365" s="1" t="s">
        <v>181</v>
      </c>
      <c r="K365" s="1" t="s">
        <v>175</v>
      </c>
      <c r="L365" s="1" t="s">
        <v>140</v>
      </c>
      <c r="M365" s="1" t="s">
        <v>182</v>
      </c>
      <c r="N365" s="7"/>
      <c r="O365" s="7"/>
      <c r="P365" s="7"/>
      <c r="Q365" s="1" t="s">
        <v>18</v>
      </c>
      <c r="R365" s="7" t="str">
        <f t="shared" ref="R365:AB365" si="329">E365</f>
        <v>"</v>
      </c>
      <c r="S365" s="7" t="str">
        <f t="shared" si="329"/>
        <v>ce</v>
      </c>
      <c r="T365" s="7" t="str">
        <f t="shared" si="329"/>
        <v>sci</v>
      </c>
      <c r="U365" s="7" t="str">
        <f t="shared" si="329"/>
        <v>s</v>
      </c>
      <c r="V365" s="7" t="str">
        <f t="shared" si="329"/>
        <v>ti</v>
      </c>
      <c r="W365" s="7" t="str">
        <f t="shared" si="329"/>
        <v>ci</v>
      </c>
      <c r="X365" s="7" t="str">
        <f t="shared" si="329"/>
        <v>si</v>
      </c>
      <c r="Y365" s="7" t="str">
        <f t="shared" si="329"/>
        <v>ch</v>
      </c>
      <c r="Z365" s="7" t="str">
        <f t="shared" si="329"/>
        <v>sh</v>
      </c>
      <c r="AA365" s="7">
        <f t="shared" si="329"/>
        <v>0</v>
      </c>
      <c r="AB365" s="7">
        <f t="shared" si="329"/>
        <v>0</v>
      </c>
      <c r="AC365" s="7"/>
      <c r="AD365" s="1" t="s">
        <v>18</v>
      </c>
      <c r="AE365" s="7" t="str">
        <f t="shared" ref="AE365:AM365" si="330">R365</f>
        <v>"</v>
      </c>
      <c r="AF365" s="7" t="str">
        <f t="shared" si="330"/>
        <v>ce</v>
      </c>
      <c r="AG365" s="7" t="str">
        <f t="shared" si="330"/>
        <v>sci</v>
      </c>
      <c r="AH365" s="7" t="str">
        <f t="shared" si="330"/>
        <v>s</v>
      </c>
      <c r="AI365" s="7" t="str">
        <f t="shared" si="330"/>
        <v>ti</v>
      </c>
      <c r="AJ365" s="7" t="str">
        <f t="shared" si="330"/>
        <v>ci</v>
      </c>
      <c r="AK365" s="7" t="str">
        <f t="shared" si="330"/>
        <v>si</v>
      </c>
      <c r="AL365" s="7" t="str">
        <f t="shared" si="330"/>
        <v>ch</v>
      </c>
      <c r="AM365" s="7" t="str">
        <f t="shared" si="330"/>
        <v>sh</v>
      </c>
      <c r="AN365" s="7"/>
      <c r="AO365" s="7"/>
      <c r="AP365" s="7"/>
      <c r="AQ365" s="7"/>
      <c r="AR365" s="7"/>
      <c r="AS365" s="7"/>
      <c r="AT365" s="7"/>
    </row>
    <row r="366" spans="1:46" ht="12.75">
      <c r="A366" s="7" t="s">
        <v>146</v>
      </c>
      <c r="B366" s="7">
        <f t="shared" ca="1" si="302"/>
        <v>0.83432331557100348</v>
      </c>
      <c r="C366" s="7"/>
      <c r="D366" s="1"/>
      <c r="E366" s="8">
        <f ca="1">$B$348</f>
        <v>0.49740964033260138</v>
      </c>
      <c r="F366" s="1">
        <f ca="1">AVERAGE(B341, B329)</f>
        <v>0.40855170920419615</v>
      </c>
      <c r="G366" s="1"/>
      <c r="H366" s="1"/>
      <c r="I366" s="1"/>
      <c r="J366" s="1"/>
      <c r="K366" s="1"/>
      <c r="L366" s="1"/>
      <c r="M366" s="1"/>
      <c r="N366" s="7"/>
      <c r="O366" s="7">
        <f ca="1">SUM(E366:M366)</f>
        <v>0.90596134953679752</v>
      </c>
      <c r="P366" s="7"/>
      <c r="Q366" s="1"/>
      <c r="R366" s="7">
        <f t="shared" ref="R366:AB366" ca="1" si="331">E366/$O366</f>
        <v>0.54904068544085061</v>
      </c>
      <c r="S366" s="7">
        <f t="shared" ca="1" si="331"/>
        <v>0.45095931455914939</v>
      </c>
      <c r="T366" s="7">
        <f t="shared" ca="1" si="331"/>
        <v>0</v>
      </c>
      <c r="U366" s="7">
        <f t="shared" ca="1" si="331"/>
        <v>0</v>
      </c>
      <c r="V366" s="7">
        <f t="shared" ca="1" si="331"/>
        <v>0</v>
      </c>
      <c r="W366" s="7">
        <f t="shared" ca="1" si="331"/>
        <v>0</v>
      </c>
      <c r="X366" s="7">
        <f t="shared" ca="1" si="331"/>
        <v>0</v>
      </c>
      <c r="Y366" s="7">
        <f t="shared" ca="1" si="331"/>
        <v>0</v>
      </c>
      <c r="Z366" s="7">
        <f t="shared" ca="1" si="331"/>
        <v>0</v>
      </c>
      <c r="AA366" s="7">
        <f t="shared" ca="1" si="331"/>
        <v>0</v>
      </c>
      <c r="AB366" s="7">
        <f t="shared" ca="1" si="331"/>
        <v>1</v>
      </c>
      <c r="AC366" s="7"/>
      <c r="AD366" s="1"/>
      <c r="AE366" s="7">
        <f t="shared" ref="AE366:AM366" ca="1" si="332">SUM($R366:R366)</f>
        <v>0.54904068544085061</v>
      </c>
      <c r="AF366" s="7">
        <f t="shared" ca="1" si="332"/>
        <v>1</v>
      </c>
      <c r="AG366" s="7">
        <f t="shared" ca="1" si="332"/>
        <v>1</v>
      </c>
      <c r="AH366" s="7">
        <f t="shared" ca="1" si="332"/>
        <v>1</v>
      </c>
      <c r="AI366" s="7">
        <f t="shared" ca="1" si="332"/>
        <v>1</v>
      </c>
      <c r="AJ366" s="7">
        <f t="shared" ca="1" si="332"/>
        <v>1</v>
      </c>
      <c r="AK366" s="7">
        <f t="shared" ca="1" si="332"/>
        <v>1</v>
      </c>
      <c r="AL366" s="7">
        <f t="shared" ca="1" si="332"/>
        <v>1</v>
      </c>
      <c r="AM366" s="7">
        <f t="shared" ca="1" si="332"/>
        <v>1</v>
      </c>
      <c r="AN366" s="7"/>
      <c r="AO366" s="7"/>
      <c r="AP366" s="7"/>
      <c r="AQ366" s="7"/>
      <c r="AR366" s="7"/>
      <c r="AS366" s="7"/>
      <c r="AT366" s="7"/>
    </row>
    <row r="367" spans="1:46" ht="12.75">
      <c r="A367" s="7" t="s">
        <v>1</v>
      </c>
      <c r="B367" s="7">
        <f t="shared" ca="1" si="302"/>
        <v>0.8111866379982694</v>
      </c>
      <c r="C367" s="7"/>
      <c r="D367" s="1" t="s">
        <v>7</v>
      </c>
      <c r="E367" s="8" t="s">
        <v>25</v>
      </c>
      <c r="F367" s="1" t="s">
        <v>171</v>
      </c>
      <c r="G367" s="1"/>
      <c r="H367" s="1"/>
      <c r="I367" s="1"/>
      <c r="J367" s="1"/>
      <c r="K367" s="1"/>
      <c r="L367" s="1"/>
      <c r="M367" s="1"/>
      <c r="N367" s="7"/>
      <c r="O367" s="7"/>
      <c r="P367" s="7"/>
      <c r="Q367" s="1" t="s">
        <v>7</v>
      </c>
      <c r="R367" s="7" t="str">
        <f t="shared" ref="R367:AB367" si="333">E367</f>
        <v>"</v>
      </c>
      <c r="S367" s="7" t="str">
        <f t="shared" si="333"/>
        <v>th</v>
      </c>
      <c r="T367" s="7">
        <f t="shared" si="333"/>
        <v>0</v>
      </c>
      <c r="U367" s="7">
        <f t="shared" si="333"/>
        <v>0</v>
      </c>
      <c r="V367" s="7">
        <f t="shared" si="333"/>
        <v>0</v>
      </c>
      <c r="W367" s="7">
        <f t="shared" si="333"/>
        <v>0</v>
      </c>
      <c r="X367" s="7">
        <f t="shared" si="333"/>
        <v>0</v>
      </c>
      <c r="Y367" s="7">
        <f t="shared" si="333"/>
        <v>0</v>
      </c>
      <c r="Z367" s="7">
        <f t="shared" si="333"/>
        <v>0</v>
      </c>
      <c r="AA367" s="7">
        <f t="shared" si="333"/>
        <v>0</v>
      </c>
      <c r="AB367" s="7">
        <f t="shared" si="333"/>
        <v>0</v>
      </c>
      <c r="AC367" s="7"/>
      <c r="AD367" s="1" t="s">
        <v>7</v>
      </c>
      <c r="AE367" s="7" t="str">
        <f t="shared" ref="AE367:AM367" si="334">R367</f>
        <v>"</v>
      </c>
      <c r="AF367" s="7" t="str">
        <f t="shared" si="334"/>
        <v>th</v>
      </c>
      <c r="AG367" s="7">
        <f t="shared" si="334"/>
        <v>0</v>
      </c>
      <c r="AH367" s="7">
        <f t="shared" si="334"/>
        <v>0</v>
      </c>
      <c r="AI367" s="7">
        <f t="shared" si="334"/>
        <v>0</v>
      </c>
      <c r="AJ367" s="7">
        <f t="shared" si="334"/>
        <v>0</v>
      </c>
      <c r="AK367" s="7">
        <f t="shared" si="334"/>
        <v>0</v>
      </c>
      <c r="AL367" s="7">
        <f t="shared" si="334"/>
        <v>0</v>
      </c>
      <c r="AM367" s="7">
        <f t="shared" si="334"/>
        <v>0</v>
      </c>
      <c r="AN367" s="7"/>
      <c r="AO367" s="7"/>
      <c r="AP367" s="7"/>
      <c r="AQ367" s="7"/>
      <c r="AR367" s="7"/>
      <c r="AS367" s="7"/>
      <c r="AT367" s="7"/>
    </row>
    <row r="368" spans="1:46" ht="12.75">
      <c r="A368" s="7" t="s">
        <v>148</v>
      </c>
      <c r="B368" s="7">
        <f t="shared" ca="1" si="302"/>
        <v>0.84395401780496027</v>
      </c>
      <c r="C368" s="7"/>
      <c r="D368" s="1"/>
      <c r="E368" s="8">
        <f ca="1">$B$348</f>
        <v>0.49740964033260138</v>
      </c>
      <c r="F368" s="1">
        <f ca="1">AVERAGE(B341, B329)</f>
        <v>0.40855170920419615</v>
      </c>
      <c r="G368" s="1"/>
      <c r="H368" s="1"/>
      <c r="I368" s="1"/>
      <c r="J368" s="1"/>
      <c r="K368" s="1"/>
      <c r="L368" s="1"/>
      <c r="M368" s="1"/>
      <c r="N368" s="7"/>
      <c r="O368" s="7">
        <f ca="1">SUM(E368:M368)</f>
        <v>0.90596134953679752</v>
      </c>
      <c r="P368" s="7"/>
      <c r="Q368" s="1"/>
      <c r="R368" s="7">
        <f t="shared" ref="R368:AB368" ca="1" si="335">E368/$O368</f>
        <v>0.54904068544085061</v>
      </c>
      <c r="S368" s="7">
        <f t="shared" ca="1" si="335"/>
        <v>0.45095931455914939</v>
      </c>
      <c r="T368" s="7">
        <f t="shared" ca="1" si="335"/>
        <v>0</v>
      </c>
      <c r="U368" s="7">
        <f t="shared" ca="1" si="335"/>
        <v>0</v>
      </c>
      <c r="V368" s="7">
        <f t="shared" ca="1" si="335"/>
        <v>0</v>
      </c>
      <c r="W368" s="7">
        <f t="shared" ca="1" si="335"/>
        <v>0</v>
      </c>
      <c r="X368" s="7">
        <f t="shared" ca="1" si="335"/>
        <v>0</v>
      </c>
      <c r="Y368" s="7">
        <f t="shared" ca="1" si="335"/>
        <v>0</v>
      </c>
      <c r="Z368" s="7">
        <f t="shared" ca="1" si="335"/>
        <v>0</v>
      </c>
      <c r="AA368" s="7">
        <f t="shared" ca="1" si="335"/>
        <v>0</v>
      </c>
      <c r="AB368" s="7">
        <f t="shared" ca="1" si="335"/>
        <v>1</v>
      </c>
      <c r="AC368" s="7"/>
      <c r="AD368" s="1"/>
      <c r="AE368" s="7">
        <f t="shared" ref="AE368:AM368" ca="1" si="336">SUM($R368:R368)</f>
        <v>0.54904068544085061</v>
      </c>
      <c r="AF368" s="7">
        <f t="shared" ca="1" si="336"/>
        <v>1</v>
      </c>
      <c r="AG368" s="7">
        <f t="shared" ca="1" si="336"/>
        <v>1</v>
      </c>
      <c r="AH368" s="7">
        <f t="shared" ca="1" si="336"/>
        <v>1</v>
      </c>
      <c r="AI368" s="7">
        <f t="shared" ca="1" si="336"/>
        <v>1</v>
      </c>
      <c r="AJ368" s="7">
        <f t="shared" ca="1" si="336"/>
        <v>1</v>
      </c>
      <c r="AK368" s="7">
        <f t="shared" ca="1" si="336"/>
        <v>1</v>
      </c>
      <c r="AL368" s="7">
        <f t="shared" ca="1" si="336"/>
        <v>1</v>
      </c>
      <c r="AM368" s="7">
        <f t="shared" ca="1" si="336"/>
        <v>1</v>
      </c>
      <c r="AN368" s="7"/>
      <c r="AO368" s="7"/>
      <c r="AP368" s="7"/>
      <c r="AQ368" s="7"/>
      <c r="AR368" s="7"/>
      <c r="AS368" s="7"/>
      <c r="AT368" s="7"/>
    </row>
    <row r="369" spans="1:46" ht="12.75">
      <c r="A369" s="7" t="s">
        <v>16</v>
      </c>
      <c r="B369" s="7">
        <f t="shared" ca="1" si="302"/>
        <v>0.13835154029711239</v>
      </c>
      <c r="C369" s="7"/>
      <c r="D369" s="1" t="s">
        <v>8</v>
      </c>
      <c r="E369" s="8" t="s">
        <v>25</v>
      </c>
      <c r="F369" s="1" t="s">
        <v>171</v>
      </c>
      <c r="G369" s="1"/>
      <c r="H369" s="1"/>
      <c r="I369" s="1"/>
      <c r="J369" s="1"/>
      <c r="K369" s="1"/>
      <c r="L369" s="1"/>
      <c r="M369" s="1"/>
      <c r="N369" s="7"/>
      <c r="O369" s="7"/>
      <c r="P369" s="7"/>
      <c r="Q369" s="1" t="s">
        <v>8</v>
      </c>
      <c r="R369" s="7" t="str">
        <f t="shared" ref="R369:AB369" si="337">E369</f>
        <v>"</v>
      </c>
      <c r="S369" s="7" t="str">
        <f t="shared" si="337"/>
        <v>th</v>
      </c>
      <c r="T369" s="7">
        <f t="shared" si="337"/>
        <v>0</v>
      </c>
      <c r="U369" s="7">
        <f t="shared" si="337"/>
        <v>0</v>
      </c>
      <c r="V369" s="7">
        <f t="shared" si="337"/>
        <v>0</v>
      </c>
      <c r="W369" s="7">
        <f t="shared" si="337"/>
        <v>0</v>
      </c>
      <c r="X369" s="7">
        <f t="shared" si="337"/>
        <v>0</v>
      </c>
      <c r="Y369" s="7">
        <f t="shared" si="337"/>
        <v>0</v>
      </c>
      <c r="Z369" s="7">
        <f t="shared" si="337"/>
        <v>0</v>
      </c>
      <c r="AA369" s="7">
        <f t="shared" si="337"/>
        <v>0</v>
      </c>
      <c r="AB369" s="7">
        <f t="shared" si="337"/>
        <v>0</v>
      </c>
      <c r="AC369" s="7"/>
      <c r="AD369" s="1" t="s">
        <v>8</v>
      </c>
      <c r="AE369" s="7" t="str">
        <f t="shared" ref="AE369:AM369" si="338">R369</f>
        <v>"</v>
      </c>
      <c r="AF369" s="7" t="str">
        <f t="shared" si="338"/>
        <v>th</v>
      </c>
      <c r="AG369" s="7">
        <f t="shared" si="338"/>
        <v>0</v>
      </c>
      <c r="AH369" s="7">
        <f t="shared" si="338"/>
        <v>0</v>
      </c>
      <c r="AI369" s="7">
        <f t="shared" si="338"/>
        <v>0</v>
      </c>
      <c r="AJ369" s="7">
        <f t="shared" si="338"/>
        <v>0</v>
      </c>
      <c r="AK369" s="7">
        <f t="shared" si="338"/>
        <v>0</v>
      </c>
      <c r="AL369" s="7">
        <f t="shared" si="338"/>
        <v>0</v>
      </c>
      <c r="AM369" s="7">
        <f t="shared" si="338"/>
        <v>0</v>
      </c>
      <c r="AN369" s="7"/>
      <c r="AO369" s="7"/>
      <c r="AP369" s="7"/>
      <c r="AQ369" s="7"/>
      <c r="AR369" s="7"/>
      <c r="AS369" s="7"/>
      <c r="AT369" s="7"/>
    </row>
    <row r="370" spans="1:46" ht="12.75">
      <c r="A370" s="7" t="s">
        <v>10</v>
      </c>
      <c r="B370" s="7">
        <f t="shared" ca="1" si="302"/>
        <v>0.32135968063817932</v>
      </c>
      <c r="C370" s="7"/>
      <c r="D370" s="1"/>
      <c r="E370" s="8">
        <f ca="1">$B$348</f>
        <v>0.49740964033260138</v>
      </c>
      <c r="F370" s="1">
        <f ca="1">B322</f>
        <v>0.9114382367004662</v>
      </c>
      <c r="G370" s="1">
        <f ca="1">AVERAGE(B322, B330)</f>
        <v>0.82519237757309272</v>
      </c>
      <c r="H370" s="1"/>
      <c r="I370" s="1"/>
      <c r="J370" s="1"/>
      <c r="K370" s="1"/>
      <c r="L370" s="1"/>
      <c r="M370" s="1"/>
      <c r="N370" s="7"/>
      <c r="O370" s="7">
        <f ca="1">SUM(E370:M370)</f>
        <v>2.2340402546061604</v>
      </c>
      <c r="P370" s="7"/>
      <c r="Q370" s="1"/>
      <c r="R370" s="7">
        <f t="shared" ref="R370:AB370" ca="1" si="339">E370/$O370</f>
        <v>0.22265025856496479</v>
      </c>
      <c r="S370" s="7">
        <f t="shared" ca="1" si="339"/>
        <v>0.40797753523968794</v>
      </c>
      <c r="T370" s="7">
        <f t="shared" ca="1" si="339"/>
        <v>0.36937220619534722</v>
      </c>
      <c r="U370" s="7">
        <f t="shared" ca="1" si="339"/>
        <v>0</v>
      </c>
      <c r="V370" s="7">
        <f t="shared" ca="1" si="339"/>
        <v>0</v>
      </c>
      <c r="W370" s="7">
        <f t="shared" ca="1" si="339"/>
        <v>0</v>
      </c>
      <c r="X370" s="7">
        <f t="shared" ca="1" si="339"/>
        <v>0</v>
      </c>
      <c r="Y370" s="7">
        <f t="shared" ca="1" si="339"/>
        <v>0</v>
      </c>
      <c r="Z370" s="7">
        <f t="shared" ca="1" si="339"/>
        <v>0</v>
      </c>
      <c r="AA370" s="7">
        <f t="shared" ca="1" si="339"/>
        <v>0</v>
      </c>
      <c r="AB370" s="7">
        <f t="shared" ca="1" si="339"/>
        <v>1</v>
      </c>
      <c r="AC370" s="7"/>
      <c r="AD370" s="1"/>
      <c r="AE370" s="7">
        <f t="shared" ref="AE370:AM370" ca="1" si="340">SUM($R370:R370)</f>
        <v>0.22265025856496479</v>
      </c>
      <c r="AF370" s="7">
        <f t="shared" ca="1" si="340"/>
        <v>0.63062779380465273</v>
      </c>
      <c r="AG370" s="7">
        <f t="shared" ca="1" si="340"/>
        <v>1</v>
      </c>
      <c r="AH370" s="7">
        <f t="shared" ca="1" si="340"/>
        <v>1</v>
      </c>
      <c r="AI370" s="7">
        <f t="shared" ca="1" si="340"/>
        <v>1</v>
      </c>
      <c r="AJ370" s="7">
        <f t="shared" ca="1" si="340"/>
        <v>1</v>
      </c>
      <c r="AK370" s="7">
        <f t="shared" ca="1" si="340"/>
        <v>1</v>
      </c>
      <c r="AL370" s="7">
        <f t="shared" ca="1" si="340"/>
        <v>1</v>
      </c>
      <c r="AM370" s="7">
        <f t="shared" ca="1" si="340"/>
        <v>1</v>
      </c>
      <c r="AN370" s="7"/>
      <c r="AO370" s="7"/>
      <c r="AP370" s="7"/>
      <c r="AQ370" s="7"/>
      <c r="AR370" s="7"/>
      <c r="AS370" s="7"/>
      <c r="AT370" s="7"/>
    </row>
    <row r="371" spans="1:46" ht="12.75">
      <c r="A371" s="7" t="s">
        <v>9</v>
      </c>
      <c r="B371" s="7">
        <f t="shared" ca="1" si="302"/>
        <v>0.20052107005214648</v>
      </c>
      <c r="C371" s="7"/>
      <c r="D371" s="1" t="s">
        <v>26</v>
      </c>
      <c r="E371" s="8" t="s">
        <v>25</v>
      </c>
      <c r="F371" s="1" t="s">
        <v>122</v>
      </c>
      <c r="G371" s="1" t="s">
        <v>183</v>
      </c>
      <c r="H371" s="1"/>
      <c r="I371" s="1"/>
      <c r="J371" s="1"/>
      <c r="K371" s="1"/>
      <c r="L371" s="1"/>
      <c r="M371" s="1"/>
      <c r="N371" s="7"/>
      <c r="O371" s="7"/>
      <c r="P371" s="7"/>
      <c r="Q371" s="1" t="s">
        <v>26</v>
      </c>
      <c r="R371" s="7" t="str">
        <f t="shared" ref="R371:AB371" si="341">E371</f>
        <v>"</v>
      </c>
      <c r="S371" s="7" t="str">
        <f t="shared" si="341"/>
        <v>a</v>
      </c>
      <c r="T371" s="7" t="str">
        <f t="shared" si="341"/>
        <v>ai</v>
      </c>
      <c r="U371" s="7">
        <f t="shared" si="341"/>
        <v>0</v>
      </c>
      <c r="V371" s="7">
        <f t="shared" si="341"/>
        <v>0</v>
      </c>
      <c r="W371" s="7">
        <f t="shared" si="341"/>
        <v>0</v>
      </c>
      <c r="X371" s="7">
        <f t="shared" si="341"/>
        <v>0</v>
      </c>
      <c r="Y371" s="7">
        <f t="shared" si="341"/>
        <v>0</v>
      </c>
      <c r="Z371" s="7">
        <f t="shared" si="341"/>
        <v>0</v>
      </c>
      <c r="AA371" s="7">
        <f t="shared" si="341"/>
        <v>0</v>
      </c>
      <c r="AB371" s="7">
        <f t="shared" si="341"/>
        <v>0</v>
      </c>
      <c r="AC371" s="7"/>
      <c r="AD371" s="1" t="s">
        <v>26</v>
      </c>
      <c r="AE371" s="7" t="str">
        <f t="shared" ref="AE371:AM371" si="342">R371</f>
        <v>"</v>
      </c>
      <c r="AF371" s="7" t="str">
        <f t="shared" si="342"/>
        <v>a</v>
      </c>
      <c r="AG371" s="7" t="str">
        <f t="shared" si="342"/>
        <v>ai</v>
      </c>
      <c r="AH371" s="7">
        <f t="shared" si="342"/>
        <v>0</v>
      </c>
      <c r="AI371" s="7">
        <f t="shared" si="342"/>
        <v>0</v>
      </c>
      <c r="AJ371" s="7">
        <f t="shared" si="342"/>
        <v>0</v>
      </c>
      <c r="AK371" s="7">
        <f t="shared" si="342"/>
        <v>0</v>
      </c>
      <c r="AL371" s="7">
        <f t="shared" si="342"/>
        <v>0</v>
      </c>
      <c r="AM371" s="7">
        <f t="shared" si="342"/>
        <v>0</v>
      </c>
      <c r="AN371" s="7"/>
      <c r="AO371" s="7"/>
      <c r="AP371" s="7"/>
      <c r="AQ371" s="7"/>
      <c r="AR371" s="7"/>
      <c r="AS371" s="7"/>
      <c r="AT371" s="7"/>
    </row>
    <row r="372" spans="1:46" ht="12.75">
      <c r="A372" s="7" t="s">
        <v>36</v>
      </c>
      <c r="B372" s="7">
        <f t="shared" ca="1" si="302"/>
        <v>0.32022346679493907</v>
      </c>
      <c r="C372" s="7"/>
      <c r="D372" s="1"/>
      <c r="E372" s="8">
        <f ca="1">$B$348</f>
        <v>0.49740964033260138</v>
      </c>
      <c r="F372" s="1">
        <f ca="1">B326</f>
        <v>0.66544118056202806</v>
      </c>
      <c r="G372" s="1">
        <f ca="1">AVERAGE(B322, B326)</f>
        <v>0.78843970863124713</v>
      </c>
      <c r="H372" s="1">
        <f ca="1">AVERAGE(B326, B336)</f>
        <v>0.74988224806651571</v>
      </c>
      <c r="I372" s="1">
        <f ca="1">B342</f>
        <v>0.32022346679493907</v>
      </c>
      <c r="J372" s="1">
        <f ca="1">AVERAGE(B326, B330)</f>
        <v>0.70219384950387376</v>
      </c>
      <c r="K372" s="1">
        <f ca="1">AVERAGE(B322, B326)</f>
        <v>0.78843970863124713</v>
      </c>
      <c r="L372" s="1">
        <f ca="1">AVERAGE(B322, B330)</f>
        <v>0.82519237757309272</v>
      </c>
      <c r="M372" s="1">
        <f ca="1">AVERAGE(B322, B346)</f>
        <v>0.69131261856128967</v>
      </c>
      <c r="N372" s="7"/>
      <c r="O372" s="7">
        <f ca="1">SUM(E372:M372)</f>
        <v>6.0285347986568336</v>
      </c>
      <c r="P372" s="7"/>
      <c r="Q372" s="1"/>
      <c r="R372" s="7">
        <f t="shared" ref="R372:AB372" ca="1" si="343">E372/$O372</f>
        <v>8.2509209442305109E-2</v>
      </c>
      <c r="S372" s="7">
        <f t="shared" ca="1" si="343"/>
        <v>0.11038190916809328</v>
      </c>
      <c r="T372" s="7">
        <f t="shared" ca="1" si="343"/>
        <v>0.13078463257886686</v>
      </c>
      <c r="U372" s="7">
        <f t="shared" ca="1" si="343"/>
        <v>0.12438880642002607</v>
      </c>
      <c r="V372" s="7">
        <f t="shared" ca="1" si="343"/>
        <v>5.3117959419639635E-2</v>
      </c>
      <c r="W372" s="7">
        <f t="shared" ca="1" si="343"/>
        <v>0.11647836048990272</v>
      </c>
      <c r="X372" s="7">
        <f t="shared" ca="1" si="343"/>
        <v>0.13078463257886686</v>
      </c>
      <c r="Y372" s="7">
        <f t="shared" ca="1" si="343"/>
        <v>0.1368810839006763</v>
      </c>
      <c r="Z372" s="7">
        <f t="shared" ca="1" si="343"/>
        <v>0.11467340600162333</v>
      </c>
      <c r="AA372" s="7">
        <f t="shared" ca="1" si="343"/>
        <v>0</v>
      </c>
      <c r="AB372" s="7">
        <f t="shared" ca="1" si="343"/>
        <v>1</v>
      </c>
      <c r="AC372" s="7"/>
      <c r="AD372" s="1"/>
      <c r="AE372" s="7">
        <f t="shared" ref="AE372:AM372" ca="1" si="344">SUM($R372:R372)</f>
        <v>8.2509209442305109E-2</v>
      </c>
      <c r="AF372" s="7">
        <f t="shared" ca="1" si="344"/>
        <v>0.19289111861039837</v>
      </c>
      <c r="AG372" s="7">
        <f t="shared" ca="1" si="344"/>
        <v>0.32367575118926523</v>
      </c>
      <c r="AH372" s="7">
        <f t="shared" ca="1" si="344"/>
        <v>0.44806455760929131</v>
      </c>
      <c r="AI372" s="7">
        <f t="shared" ca="1" si="344"/>
        <v>0.50118251702893091</v>
      </c>
      <c r="AJ372" s="7">
        <f t="shared" ca="1" si="344"/>
        <v>0.61766087751883358</v>
      </c>
      <c r="AK372" s="7">
        <f t="shared" ca="1" si="344"/>
        <v>0.74844551009770044</v>
      </c>
      <c r="AL372" s="7">
        <f t="shared" ca="1" si="344"/>
        <v>0.88532659399837677</v>
      </c>
      <c r="AM372" s="7">
        <f t="shared" ca="1" si="344"/>
        <v>1</v>
      </c>
      <c r="AN372" s="7"/>
      <c r="AO372" s="7"/>
      <c r="AP372" s="7"/>
      <c r="AQ372" s="7"/>
      <c r="AR372" s="7"/>
      <c r="AS372" s="7"/>
      <c r="AT372" s="7"/>
    </row>
    <row r="373" spans="1:46" ht="12.75">
      <c r="A373" s="7" t="s">
        <v>6</v>
      </c>
      <c r="B373" s="7">
        <f t="shared" ca="1" si="302"/>
        <v>0.55867813922696985</v>
      </c>
      <c r="C373" s="7"/>
      <c r="D373" s="1" t="s">
        <v>27</v>
      </c>
      <c r="E373" s="8" t="s">
        <v>25</v>
      </c>
      <c r="F373" s="1" t="s">
        <v>44</v>
      </c>
      <c r="G373" s="1" t="s">
        <v>184</v>
      </c>
      <c r="H373" s="1" t="s">
        <v>185</v>
      </c>
      <c r="I373" s="1" t="s">
        <v>36</v>
      </c>
      <c r="J373" s="1" t="s">
        <v>186</v>
      </c>
      <c r="K373" s="1" t="s">
        <v>187</v>
      </c>
      <c r="L373" s="1" t="s">
        <v>183</v>
      </c>
      <c r="M373" s="1" t="s">
        <v>188</v>
      </c>
      <c r="N373" s="7"/>
      <c r="O373" s="7"/>
      <c r="P373" s="7"/>
      <c r="Q373" s="1" t="s">
        <v>27</v>
      </c>
      <c r="R373" s="7" t="str">
        <f t="shared" ref="R373:AB373" si="345">E373</f>
        <v>"</v>
      </c>
      <c r="S373" s="7" t="str">
        <f t="shared" si="345"/>
        <v>e</v>
      </c>
      <c r="T373" s="7" t="str">
        <f t="shared" si="345"/>
        <v>ea</v>
      </c>
      <c r="U373" s="7" t="str">
        <f t="shared" si="345"/>
        <v>eo</v>
      </c>
      <c r="V373" s="7" t="str">
        <f t="shared" si="345"/>
        <v>u</v>
      </c>
      <c r="W373" s="7" t="str">
        <f t="shared" si="345"/>
        <v>ei</v>
      </c>
      <c r="X373" s="7" t="str">
        <f t="shared" si="345"/>
        <v>ae</v>
      </c>
      <c r="Y373" s="7" t="str">
        <f t="shared" si="345"/>
        <v>ai</v>
      </c>
      <c r="Z373" s="7" t="str">
        <f t="shared" si="345"/>
        <v>ay</v>
      </c>
      <c r="AA373" s="7">
        <f t="shared" si="345"/>
        <v>0</v>
      </c>
      <c r="AB373" s="7">
        <f t="shared" si="345"/>
        <v>0</v>
      </c>
      <c r="AC373" s="7"/>
      <c r="AD373" s="1" t="s">
        <v>27</v>
      </c>
      <c r="AE373" s="7" t="str">
        <f t="shared" ref="AE373:AM373" si="346">R373</f>
        <v>"</v>
      </c>
      <c r="AF373" s="7" t="str">
        <f t="shared" si="346"/>
        <v>e</v>
      </c>
      <c r="AG373" s="7" t="str">
        <f t="shared" si="346"/>
        <v>ea</v>
      </c>
      <c r="AH373" s="7" t="str">
        <f t="shared" si="346"/>
        <v>eo</v>
      </c>
      <c r="AI373" s="7" t="str">
        <f t="shared" si="346"/>
        <v>u</v>
      </c>
      <c r="AJ373" s="7" t="str">
        <f t="shared" si="346"/>
        <v>ei</v>
      </c>
      <c r="AK373" s="7" t="str">
        <f t="shared" si="346"/>
        <v>ae</v>
      </c>
      <c r="AL373" s="7" t="str">
        <f t="shared" si="346"/>
        <v>ai</v>
      </c>
      <c r="AM373" s="7" t="str">
        <f t="shared" si="346"/>
        <v>ay</v>
      </c>
      <c r="AN373" s="7"/>
      <c r="AO373" s="7"/>
      <c r="AP373" s="7"/>
      <c r="AQ373" s="7"/>
      <c r="AR373" s="7"/>
      <c r="AS373" s="7"/>
      <c r="AT373" s="7"/>
    </row>
    <row r="374" spans="1:46" ht="12.75">
      <c r="A374" s="7" t="s">
        <v>4</v>
      </c>
      <c r="B374" s="7">
        <f t="shared" ca="1" si="302"/>
        <v>9.1916219612736438E-2</v>
      </c>
      <c r="C374" s="7"/>
      <c r="D374" s="1"/>
      <c r="E374" s="8">
        <f ca="1">$B$348</f>
        <v>0.49740964033260138</v>
      </c>
      <c r="F374" s="1">
        <f ca="1">B330</f>
        <v>0.73894651844571935</v>
      </c>
      <c r="G374" s="1">
        <f ca="1">B326</f>
        <v>0.66544118056202806</v>
      </c>
      <c r="H374" s="1">
        <f ca="1">AVERAGE(B326, B330)</f>
        <v>0.70219384950387376</v>
      </c>
      <c r="I374" s="1">
        <f ca="1">B336</f>
        <v>0.83432331557100348</v>
      </c>
      <c r="J374" s="1">
        <f ca="1">B342</f>
        <v>0.32022346679493907</v>
      </c>
      <c r="K374" s="1">
        <f ca="1">AVERAGE(B330, B342)</f>
        <v>0.52958499262032921</v>
      </c>
      <c r="L374" s="1">
        <f ca="1">B346</f>
        <v>0.47118700042211326</v>
      </c>
      <c r="M374" s="1"/>
      <c r="N374" s="7"/>
      <c r="O374" s="7">
        <f ca="1">SUM(E374:M374)</f>
        <v>4.7593099642526075</v>
      </c>
      <c r="P374" s="7"/>
      <c r="Q374" s="1"/>
      <c r="R374" s="7">
        <f t="shared" ref="R374:AB374" ca="1" si="347">E374/$O374</f>
        <v>0.10451297437415669</v>
      </c>
      <c r="S374" s="7">
        <f t="shared" ca="1" si="347"/>
        <v>0.15526337305113139</v>
      </c>
      <c r="T374" s="7">
        <f t="shared" ca="1" si="347"/>
        <v>0.1398188362515127</v>
      </c>
      <c r="U374" s="7">
        <f t="shared" ca="1" si="347"/>
        <v>0.14754110465132206</v>
      </c>
      <c r="V374" s="7">
        <f t="shared" ca="1" si="347"/>
        <v>0.17530342041969185</v>
      </c>
      <c r="W374" s="7">
        <f t="shared" ca="1" si="347"/>
        <v>6.7283591360964512E-2</v>
      </c>
      <c r="X374" s="7">
        <f t="shared" ca="1" si="347"/>
        <v>0.11127348220604795</v>
      </c>
      <c r="Y374" s="7">
        <f t="shared" ca="1" si="347"/>
        <v>9.9003217685172881E-2</v>
      </c>
      <c r="Z374" s="7">
        <f t="shared" ca="1" si="347"/>
        <v>0</v>
      </c>
      <c r="AA374" s="7">
        <f t="shared" ca="1" si="347"/>
        <v>0</v>
      </c>
      <c r="AB374" s="7">
        <f t="shared" ca="1" si="347"/>
        <v>1</v>
      </c>
      <c r="AC374" s="7"/>
      <c r="AD374" s="1"/>
      <c r="AE374" s="7">
        <f t="shared" ref="AE374:AM374" ca="1" si="348">SUM($R374:R374)</f>
        <v>0.10451297437415669</v>
      </c>
      <c r="AF374" s="7">
        <f t="shared" ca="1" si="348"/>
        <v>0.2597763474252881</v>
      </c>
      <c r="AG374" s="7">
        <f t="shared" ca="1" si="348"/>
        <v>0.3995951836768008</v>
      </c>
      <c r="AH374" s="7">
        <f t="shared" ca="1" si="348"/>
        <v>0.54713628832812289</v>
      </c>
      <c r="AI374" s="7">
        <f t="shared" ca="1" si="348"/>
        <v>0.72243970874781471</v>
      </c>
      <c r="AJ374" s="7">
        <f t="shared" ca="1" si="348"/>
        <v>0.78972330010877922</v>
      </c>
      <c r="AK374" s="7">
        <f t="shared" ca="1" si="348"/>
        <v>0.90099678231482716</v>
      </c>
      <c r="AL374" s="7">
        <f t="shared" ca="1" si="348"/>
        <v>1</v>
      </c>
      <c r="AM374" s="7">
        <f t="shared" ca="1" si="348"/>
        <v>1</v>
      </c>
      <c r="AN374" s="7"/>
      <c r="AO374" s="7"/>
      <c r="AP374" s="7"/>
      <c r="AQ374" s="7"/>
      <c r="AR374" s="7"/>
      <c r="AS374" s="7"/>
      <c r="AT374" s="7"/>
    </row>
    <row r="375" spans="1:46" ht="12.75">
      <c r="A375" s="7" t="s">
        <v>144</v>
      </c>
      <c r="B375" s="7">
        <f t="shared" ca="1" si="302"/>
        <v>0.11326551603042467</v>
      </c>
      <c r="C375" s="7"/>
      <c r="D375" s="1" t="s">
        <v>28</v>
      </c>
      <c r="E375" s="8" t="s">
        <v>25</v>
      </c>
      <c r="F375" s="1" t="s">
        <v>33</v>
      </c>
      <c r="G375" s="1" t="s">
        <v>44</v>
      </c>
      <c r="H375" s="1" t="s">
        <v>189</v>
      </c>
      <c r="I375" s="1" t="s">
        <v>146</v>
      </c>
      <c r="J375" s="1" t="s">
        <v>36</v>
      </c>
      <c r="K375" s="1" t="s">
        <v>190</v>
      </c>
      <c r="L375" s="1" t="s">
        <v>160</v>
      </c>
      <c r="M375" s="1"/>
      <c r="N375" s="7"/>
      <c r="O375" s="7"/>
      <c r="P375" s="7"/>
      <c r="Q375" s="1" t="s">
        <v>28</v>
      </c>
      <c r="R375" s="7" t="str">
        <f t="shared" ref="R375:AB375" si="349">E375</f>
        <v>"</v>
      </c>
      <c r="S375" s="7" t="str">
        <f t="shared" si="349"/>
        <v>i</v>
      </c>
      <c r="T375" s="7" t="str">
        <f t="shared" si="349"/>
        <v>e</v>
      </c>
      <c r="U375" s="7" t="str">
        <f t="shared" si="349"/>
        <v>ie</v>
      </c>
      <c r="V375" s="7" t="str">
        <f t="shared" si="349"/>
        <v>o</v>
      </c>
      <c r="W375" s="7" t="str">
        <f t="shared" si="349"/>
        <v>u</v>
      </c>
      <c r="X375" s="7" t="str">
        <f t="shared" si="349"/>
        <v>ui</v>
      </c>
      <c r="Y375" s="7" t="str">
        <f t="shared" si="349"/>
        <v>y</v>
      </c>
      <c r="Z375" s="7">
        <f t="shared" si="349"/>
        <v>0</v>
      </c>
      <c r="AA375" s="7">
        <f t="shared" si="349"/>
        <v>0</v>
      </c>
      <c r="AB375" s="7">
        <f t="shared" si="349"/>
        <v>0</v>
      </c>
      <c r="AC375" s="7"/>
      <c r="AD375" s="1" t="s">
        <v>28</v>
      </c>
      <c r="AE375" s="7" t="str">
        <f t="shared" ref="AE375:AM375" si="350">R375</f>
        <v>"</v>
      </c>
      <c r="AF375" s="7" t="str">
        <f t="shared" si="350"/>
        <v>i</v>
      </c>
      <c r="AG375" s="7" t="str">
        <f t="shared" si="350"/>
        <v>e</v>
      </c>
      <c r="AH375" s="7" t="str">
        <f t="shared" si="350"/>
        <v>ie</v>
      </c>
      <c r="AI375" s="7" t="str">
        <f t="shared" si="350"/>
        <v>o</v>
      </c>
      <c r="AJ375" s="7" t="str">
        <f t="shared" si="350"/>
        <v>u</v>
      </c>
      <c r="AK375" s="7" t="str">
        <f t="shared" si="350"/>
        <v>ui</v>
      </c>
      <c r="AL375" s="7" t="str">
        <f t="shared" si="350"/>
        <v>y</v>
      </c>
      <c r="AM375" s="7">
        <f t="shared" si="350"/>
        <v>0</v>
      </c>
      <c r="AN375" s="7"/>
      <c r="AO375" s="7"/>
      <c r="AP375" s="7"/>
      <c r="AQ375" s="7"/>
      <c r="AR375" s="7"/>
      <c r="AS375" s="7"/>
      <c r="AT375" s="7"/>
    </row>
    <row r="376" spans="1:46" ht="12.75">
      <c r="A376" s="7" t="s">
        <v>160</v>
      </c>
      <c r="B376" s="7">
        <f t="shared" ca="1" si="302"/>
        <v>0.47118700042211326</v>
      </c>
      <c r="C376" s="7"/>
      <c r="D376" s="1"/>
      <c r="E376" s="8">
        <f ca="1">$B$348</f>
        <v>0.49740964033260138</v>
      </c>
      <c r="F376" s="1">
        <f ca="1">B336</f>
        <v>0.83432331557100348</v>
      </c>
      <c r="G376" s="1">
        <f ca="1">B322</f>
        <v>0.9114382367004662</v>
      </c>
      <c r="H376" s="1">
        <f ca="1">AVERAGE(B329, B336)</f>
        <v>0.72545283196362464</v>
      </c>
      <c r="I376" s="1"/>
      <c r="J376" s="1"/>
      <c r="K376" s="1"/>
      <c r="L376" s="1"/>
      <c r="M376" s="1"/>
      <c r="N376" s="7"/>
      <c r="O376" s="7">
        <f ca="1">SUM(E376:M376)</f>
        <v>2.9686240245676956</v>
      </c>
      <c r="P376" s="7"/>
      <c r="Q376" s="1"/>
      <c r="R376" s="7">
        <f t="shared" ref="R376:AB376" ca="1" si="351">E376/$O376</f>
        <v>0.16755562045450886</v>
      </c>
      <c r="S376" s="7">
        <f t="shared" ca="1" si="351"/>
        <v>0.28104714799392672</v>
      </c>
      <c r="T376" s="7">
        <f t="shared" ca="1" si="351"/>
        <v>0.30702380266332108</v>
      </c>
      <c r="U376" s="7">
        <f t="shared" ca="1" si="351"/>
        <v>0.2443734288882434</v>
      </c>
      <c r="V376" s="7">
        <f t="shared" ca="1" si="351"/>
        <v>0</v>
      </c>
      <c r="W376" s="7">
        <f t="shared" ca="1" si="351"/>
        <v>0</v>
      </c>
      <c r="X376" s="7">
        <f t="shared" ca="1" si="351"/>
        <v>0</v>
      </c>
      <c r="Y376" s="7">
        <f t="shared" ca="1" si="351"/>
        <v>0</v>
      </c>
      <c r="Z376" s="7">
        <f t="shared" ca="1" si="351"/>
        <v>0</v>
      </c>
      <c r="AA376" s="7">
        <f t="shared" ca="1" si="351"/>
        <v>0</v>
      </c>
      <c r="AB376" s="7">
        <f t="shared" ca="1" si="351"/>
        <v>1</v>
      </c>
      <c r="AC376" s="7"/>
      <c r="AD376" s="1"/>
      <c r="AE376" s="7">
        <f t="shared" ref="AE376:AM376" ca="1" si="352">SUM($R376:R376)</f>
        <v>0.16755562045450886</v>
      </c>
      <c r="AF376" s="7">
        <f t="shared" ca="1" si="352"/>
        <v>0.44860276844843561</v>
      </c>
      <c r="AG376" s="7">
        <f t="shared" ca="1" si="352"/>
        <v>0.75562657111175668</v>
      </c>
      <c r="AH376" s="7">
        <f t="shared" ca="1" si="352"/>
        <v>1</v>
      </c>
      <c r="AI376" s="7">
        <f t="shared" ca="1" si="352"/>
        <v>1</v>
      </c>
      <c r="AJ376" s="7">
        <f t="shared" ca="1" si="352"/>
        <v>1</v>
      </c>
      <c r="AK376" s="7">
        <f t="shared" ca="1" si="352"/>
        <v>1</v>
      </c>
      <c r="AL376" s="7">
        <f t="shared" ca="1" si="352"/>
        <v>1</v>
      </c>
      <c r="AM376" s="7">
        <f t="shared" ca="1" si="352"/>
        <v>1</v>
      </c>
      <c r="AN376" s="7"/>
      <c r="AO376" s="7"/>
      <c r="AP376" s="7"/>
      <c r="AQ376" s="7"/>
      <c r="AR376" s="7"/>
      <c r="AS376" s="7"/>
      <c r="AT376" s="7"/>
    </row>
    <row r="377" spans="1:46" ht="12.75">
      <c r="A377" s="7" t="s">
        <v>14</v>
      </c>
      <c r="B377" s="7">
        <f t="shared" ca="1" si="302"/>
        <v>0.13931540302571133</v>
      </c>
      <c r="C377" s="7"/>
      <c r="D377" s="1" t="s">
        <v>29</v>
      </c>
      <c r="E377" s="8" t="s">
        <v>25</v>
      </c>
      <c r="F377" s="1" t="s">
        <v>146</v>
      </c>
      <c r="G377" s="1" t="s">
        <v>122</v>
      </c>
      <c r="H377" s="1" t="s">
        <v>191</v>
      </c>
      <c r="I377" s="1"/>
      <c r="J377" s="1"/>
      <c r="K377" s="1"/>
      <c r="L377" s="1"/>
      <c r="M377" s="1"/>
      <c r="N377" s="7"/>
      <c r="O377" s="7"/>
      <c r="P377" s="7"/>
      <c r="Q377" s="1" t="s">
        <v>29</v>
      </c>
      <c r="R377" s="7" t="str">
        <f t="shared" ref="R377:AB377" si="353">E377</f>
        <v>"</v>
      </c>
      <c r="S377" s="7" t="str">
        <f t="shared" si="353"/>
        <v>o</v>
      </c>
      <c r="T377" s="7" t="str">
        <f t="shared" si="353"/>
        <v>a</v>
      </c>
      <c r="U377" s="7" t="str">
        <f t="shared" si="353"/>
        <v>ho</v>
      </c>
      <c r="V377" s="7">
        <f t="shared" si="353"/>
        <v>0</v>
      </c>
      <c r="W377" s="7">
        <f t="shared" si="353"/>
        <v>0</v>
      </c>
      <c r="X377" s="7">
        <f t="shared" si="353"/>
        <v>0</v>
      </c>
      <c r="Y377" s="7">
        <f t="shared" si="353"/>
        <v>0</v>
      </c>
      <c r="Z377" s="7">
        <f t="shared" si="353"/>
        <v>0</v>
      </c>
      <c r="AA377" s="7">
        <f t="shared" si="353"/>
        <v>0</v>
      </c>
      <c r="AB377" s="7">
        <f t="shared" si="353"/>
        <v>0</v>
      </c>
      <c r="AC377" s="7"/>
      <c r="AD377" s="1" t="s">
        <v>29</v>
      </c>
      <c r="AE377" s="7" t="str">
        <f t="shared" ref="AE377:AM377" si="354">R377</f>
        <v>"</v>
      </c>
      <c r="AF377" s="7" t="str">
        <f t="shared" si="354"/>
        <v>o</v>
      </c>
      <c r="AG377" s="7" t="str">
        <f t="shared" si="354"/>
        <v>a</v>
      </c>
      <c r="AH377" s="7" t="str">
        <f t="shared" si="354"/>
        <v>ho</v>
      </c>
      <c r="AI377" s="7">
        <f t="shared" si="354"/>
        <v>0</v>
      </c>
      <c r="AJ377" s="7">
        <f t="shared" si="354"/>
        <v>0</v>
      </c>
      <c r="AK377" s="7">
        <f t="shared" si="354"/>
        <v>0</v>
      </c>
      <c r="AL377" s="7">
        <f t="shared" si="354"/>
        <v>0</v>
      </c>
      <c r="AM377" s="7">
        <f t="shared" si="354"/>
        <v>0</v>
      </c>
      <c r="AN377" s="7"/>
      <c r="AO377" s="7"/>
      <c r="AP377" s="7"/>
      <c r="AQ377" s="7"/>
      <c r="AR377" s="7"/>
      <c r="AS377" s="7"/>
      <c r="AT377" s="7"/>
    </row>
    <row r="378" spans="1:46" ht="12.75">
      <c r="A378" s="7" t="s">
        <v>25</v>
      </c>
      <c r="B378" s="7">
        <f t="shared" ca="1" si="302"/>
        <v>0.49740964033260138</v>
      </c>
      <c r="C378" s="7"/>
      <c r="D378" s="1"/>
      <c r="E378" s="8">
        <f ca="1">$B$348</f>
        <v>0.49740964033260138</v>
      </c>
      <c r="F378" s="1">
        <f ca="1">B342</f>
        <v>0.32022346679493907</v>
      </c>
      <c r="G378" s="1">
        <f ca="1">B336</f>
        <v>0.83432331557100348</v>
      </c>
      <c r="H378" s="1">
        <f ca="1">AVERAGE(B336,B336)</f>
        <v>0.83432331557100348</v>
      </c>
      <c r="I378" s="1">
        <f ca="1">AVERAGE(B342, B336)</f>
        <v>0.57727339118297127</v>
      </c>
      <c r="J378" s="1"/>
      <c r="K378" s="1"/>
      <c r="L378" s="1"/>
      <c r="M378" s="1"/>
      <c r="N378" s="7"/>
      <c r="O378" s="7">
        <f ca="1">SUM(E378:M378)</f>
        <v>3.0635531294525187</v>
      </c>
      <c r="P378" s="7"/>
      <c r="Q378" s="1"/>
      <c r="R378" s="7">
        <f t="shared" ref="R378:AB378" ca="1" si="355">E378/$O378</f>
        <v>0.16236364094703734</v>
      </c>
      <c r="S378" s="7">
        <f t="shared" ca="1" si="355"/>
        <v>0.10452682008885726</v>
      </c>
      <c r="T378" s="7">
        <f t="shared" ca="1" si="355"/>
        <v>0.27233845156787068</v>
      </c>
      <c r="U378" s="7">
        <f t="shared" ca="1" si="355"/>
        <v>0.27233845156787068</v>
      </c>
      <c r="V378" s="7">
        <f t="shared" ca="1" si="355"/>
        <v>0.18843263582836398</v>
      </c>
      <c r="W378" s="7">
        <f t="shared" ca="1" si="355"/>
        <v>0</v>
      </c>
      <c r="X378" s="7">
        <f t="shared" ca="1" si="355"/>
        <v>0</v>
      </c>
      <c r="Y378" s="7">
        <f t="shared" ca="1" si="355"/>
        <v>0</v>
      </c>
      <c r="Z378" s="7">
        <f t="shared" ca="1" si="355"/>
        <v>0</v>
      </c>
      <c r="AA378" s="7">
        <f t="shared" ca="1" si="355"/>
        <v>0</v>
      </c>
      <c r="AB378" s="7">
        <f t="shared" ca="1" si="355"/>
        <v>1</v>
      </c>
      <c r="AC378" s="7"/>
      <c r="AD378" s="1"/>
      <c r="AE378" s="7">
        <f t="shared" ref="AE378:AM378" ca="1" si="356">SUM($R378:R378)</f>
        <v>0.16236364094703734</v>
      </c>
      <c r="AF378" s="7">
        <f t="shared" ca="1" si="356"/>
        <v>0.26689046103589459</v>
      </c>
      <c r="AG378" s="7">
        <f t="shared" ca="1" si="356"/>
        <v>0.53922891260376526</v>
      </c>
      <c r="AH378" s="7">
        <f t="shared" ca="1" si="356"/>
        <v>0.81156736417163589</v>
      </c>
      <c r="AI378" s="7">
        <f t="shared" ca="1" si="356"/>
        <v>0.99999999999999989</v>
      </c>
      <c r="AJ378" s="7">
        <f t="shared" ca="1" si="356"/>
        <v>0.99999999999999989</v>
      </c>
      <c r="AK378" s="7">
        <f t="shared" ca="1" si="356"/>
        <v>0.99999999999999989</v>
      </c>
      <c r="AL378" s="7">
        <f t="shared" ca="1" si="356"/>
        <v>0.99999999999999989</v>
      </c>
      <c r="AM378" s="7">
        <f t="shared" ca="1" si="356"/>
        <v>0.99999999999999989</v>
      </c>
      <c r="AN378" s="7"/>
      <c r="AO378" s="7"/>
      <c r="AP378" s="7"/>
      <c r="AQ378" s="7"/>
      <c r="AR378" s="7"/>
      <c r="AS378" s="7"/>
      <c r="AT378" s="7"/>
    </row>
    <row r="379" spans="1:46" ht="12.75">
      <c r="A379" s="7"/>
      <c r="B379" s="7"/>
      <c r="C379" s="7"/>
      <c r="D379" s="1" t="s">
        <v>30</v>
      </c>
      <c r="E379" s="8" t="s">
        <v>25</v>
      </c>
      <c r="F379" s="1" t="s">
        <v>36</v>
      </c>
      <c r="G379" s="1" t="s">
        <v>146</v>
      </c>
      <c r="H379" s="1" t="s">
        <v>192</v>
      </c>
      <c r="I379" s="1" t="s">
        <v>193</v>
      </c>
      <c r="J379" s="1"/>
      <c r="K379" s="1"/>
      <c r="L379" s="1"/>
      <c r="M379" s="1"/>
      <c r="N379" s="7"/>
      <c r="O379" s="7"/>
      <c r="P379" s="7"/>
      <c r="Q379" s="1" t="s">
        <v>30</v>
      </c>
      <c r="R379" s="7" t="str">
        <f t="shared" ref="R379:AB379" si="357">E379</f>
        <v>"</v>
      </c>
      <c r="S379" s="7" t="str">
        <f t="shared" si="357"/>
        <v>u</v>
      </c>
      <c r="T379" s="7" t="str">
        <f t="shared" si="357"/>
        <v>o</v>
      </c>
      <c r="U379" s="7" t="str">
        <f t="shared" si="357"/>
        <v>oo</v>
      </c>
      <c r="V379" s="7" t="str">
        <f t="shared" si="357"/>
        <v>ou</v>
      </c>
      <c r="W379" s="7">
        <f t="shared" si="357"/>
        <v>0</v>
      </c>
      <c r="X379" s="7">
        <f t="shared" si="357"/>
        <v>0</v>
      </c>
      <c r="Y379" s="7">
        <f t="shared" si="357"/>
        <v>0</v>
      </c>
      <c r="Z379" s="7">
        <f t="shared" si="357"/>
        <v>0</v>
      </c>
      <c r="AA379" s="7">
        <f t="shared" si="357"/>
        <v>0</v>
      </c>
      <c r="AB379" s="7">
        <f t="shared" si="357"/>
        <v>0</v>
      </c>
      <c r="AC379" s="7"/>
      <c r="AD379" s="1" t="s">
        <v>30</v>
      </c>
      <c r="AE379" s="7" t="str">
        <f t="shared" ref="AE379:AM379" si="358">R379</f>
        <v>"</v>
      </c>
      <c r="AF379" s="7" t="str">
        <f t="shared" si="358"/>
        <v>u</v>
      </c>
      <c r="AG379" s="7" t="str">
        <f t="shared" si="358"/>
        <v>o</v>
      </c>
      <c r="AH379" s="7" t="str">
        <f t="shared" si="358"/>
        <v>oo</v>
      </c>
      <c r="AI379" s="7" t="str">
        <f t="shared" si="358"/>
        <v>ou</v>
      </c>
      <c r="AJ379" s="7">
        <f t="shared" si="358"/>
        <v>0</v>
      </c>
      <c r="AK379" s="7">
        <f t="shared" si="358"/>
        <v>0</v>
      </c>
      <c r="AL379" s="7">
        <f t="shared" si="358"/>
        <v>0</v>
      </c>
      <c r="AM379" s="7">
        <f t="shared" si="358"/>
        <v>0</v>
      </c>
      <c r="AN379" s="7"/>
      <c r="AO379" s="7"/>
      <c r="AP379" s="7"/>
      <c r="AQ379" s="7"/>
      <c r="AR379" s="7"/>
      <c r="AS379" s="7"/>
      <c r="AT379" s="7"/>
    </row>
    <row r="380" spans="1:46" ht="12.75">
      <c r="A380" s="7"/>
      <c r="B380" s="7"/>
      <c r="C380" s="7"/>
      <c r="D380" s="1"/>
      <c r="E380" s="8">
        <f ca="1">$B$348</f>
        <v>0.49740964033260138</v>
      </c>
      <c r="F380" s="1">
        <f ca="1">AVERAGE(B336,B336)</f>
        <v>0.83432331557100348</v>
      </c>
      <c r="G380" s="1">
        <f ca="1">B342</f>
        <v>0.32022346679493907</v>
      </c>
      <c r="H380" s="1">
        <f ca="1">AVERAGE(B336, B342)</f>
        <v>0.57727339118297127</v>
      </c>
      <c r="I380" s="1">
        <f ca="1">B336</f>
        <v>0.83432331557100348</v>
      </c>
      <c r="J380" s="1"/>
      <c r="K380" s="1"/>
      <c r="L380" s="1"/>
      <c r="M380" s="1"/>
      <c r="N380" s="7"/>
      <c r="O380" s="7">
        <f ca="1">SUM(E380:M380)</f>
        <v>3.0635531294525187</v>
      </c>
      <c r="P380" s="7"/>
      <c r="Q380" s="1"/>
      <c r="R380" s="7">
        <f t="shared" ref="R380:AB380" ca="1" si="359">E380/$O380</f>
        <v>0.16236364094703734</v>
      </c>
      <c r="S380" s="7">
        <f t="shared" ca="1" si="359"/>
        <v>0.27233845156787068</v>
      </c>
      <c r="T380" s="7">
        <f t="shared" ca="1" si="359"/>
        <v>0.10452682008885726</v>
      </c>
      <c r="U380" s="7">
        <f t="shared" ca="1" si="359"/>
        <v>0.18843263582836398</v>
      </c>
      <c r="V380" s="7">
        <f t="shared" ca="1" si="359"/>
        <v>0.27233845156787068</v>
      </c>
      <c r="W380" s="7">
        <f t="shared" ca="1" si="359"/>
        <v>0</v>
      </c>
      <c r="X380" s="7">
        <f t="shared" ca="1" si="359"/>
        <v>0</v>
      </c>
      <c r="Y380" s="7">
        <f t="shared" ca="1" si="359"/>
        <v>0</v>
      </c>
      <c r="Z380" s="7">
        <f t="shared" ca="1" si="359"/>
        <v>0</v>
      </c>
      <c r="AA380" s="7">
        <f t="shared" ca="1" si="359"/>
        <v>0</v>
      </c>
      <c r="AB380" s="7">
        <f t="shared" ca="1" si="359"/>
        <v>1</v>
      </c>
      <c r="AC380" s="7"/>
      <c r="AD380" s="1"/>
      <c r="AE380" s="7">
        <f t="shared" ref="AE380:AM380" ca="1" si="360">SUM($R380:R380)</f>
        <v>0.16236364094703734</v>
      </c>
      <c r="AF380" s="7">
        <f t="shared" ca="1" si="360"/>
        <v>0.43470209251490799</v>
      </c>
      <c r="AG380" s="7">
        <f t="shared" ca="1" si="360"/>
        <v>0.53922891260376526</v>
      </c>
      <c r="AH380" s="7">
        <f t="shared" ca="1" si="360"/>
        <v>0.72766154843212927</v>
      </c>
      <c r="AI380" s="7">
        <f t="shared" ca="1" si="360"/>
        <v>1</v>
      </c>
      <c r="AJ380" s="7">
        <f t="shared" ca="1" si="360"/>
        <v>1</v>
      </c>
      <c r="AK380" s="7">
        <f t="shared" ca="1" si="360"/>
        <v>1</v>
      </c>
      <c r="AL380" s="7">
        <f t="shared" ca="1" si="360"/>
        <v>1</v>
      </c>
      <c r="AM380" s="7">
        <f t="shared" ca="1" si="360"/>
        <v>1</v>
      </c>
      <c r="AN380" s="7"/>
      <c r="AO380" s="7"/>
      <c r="AP380" s="7"/>
      <c r="AQ380" s="7"/>
      <c r="AR380" s="7"/>
      <c r="AS380" s="7"/>
      <c r="AT380" s="7"/>
    </row>
    <row r="381" spans="1:46" ht="12.75">
      <c r="A381" s="7"/>
      <c r="B381" s="7"/>
      <c r="C381" s="7"/>
      <c r="D381" s="1" t="s">
        <v>31</v>
      </c>
      <c r="E381" s="8" t="s">
        <v>25</v>
      </c>
      <c r="F381" s="1" t="s">
        <v>192</v>
      </c>
      <c r="G381" s="1" t="s">
        <v>36</v>
      </c>
      <c r="H381" s="1" t="s">
        <v>193</v>
      </c>
      <c r="I381" s="1" t="s">
        <v>146</v>
      </c>
      <c r="J381" s="1"/>
      <c r="K381" s="1"/>
      <c r="L381" s="1"/>
      <c r="M381" s="1"/>
      <c r="N381" s="7"/>
      <c r="O381" s="7"/>
      <c r="P381" s="7"/>
      <c r="Q381" s="1" t="s">
        <v>31</v>
      </c>
      <c r="R381" s="7" t="str">
        <f t="shared" ref="R381:AB381" si="361">E381</f>
        <v>"</v>
      </c>
      <c r="S381" s="7" t="str">
        <f t="shared" si="361"/>
        <v>oo</v>
      </c>
      <c r="T381" s="7" t="str">
        <f t="shared" si="361"/>
        <v>u</v>
      </c>
      <c r="U381" s="7" t="str">
        <f t="shared" si="361"/>
        <v>ou</v>
      </c>
      <c r="V381" s="7" t="str">
        <f t="shared" si="361"/>
        <v>o</v>
      </c>
      <c r="W381" s="7">
        <f t="shared" si="361"/>
        <v>0</v>
      </c>
      <c r="X381" s="7">
        <f t="shared" si="361"/>
        <v>0</v>
      </c>
      <c r="Y381" s="7">
        <f t="shared" si="361"/>
        <v>0</v>
      </c>
      <c r="Z381" s="7">
        <f t="shared" si="361"/>
        <v>0</v>
      </c>
      <c r="AA381" s="7">
        <f t="shared" si="361"/>
        <v>0</v>
      </c>
      <c r="AB381" s="7">
        <f t="shared" si="361"/>
        <v>0</v>
      </c>
      <c r="AC381" s="7"/>
      <c r="AD381" s="1" t="s">
        <v>31</v>
      </c>
      <c r="AE381" s="7" t="str">
        <f t="shared" ref="AE381:AM381" si="362">R381</f>
        <v>"</v>
      </c>
      <c r="AF381" s="7" t="str">
        <f t="shared" si="362"/>
        <v>oo</v>
      </c>
      <c r="AG381" s="7" t="str">
        <f t="shared" si="362"/>
        <v>u</v>
      </c>
      <c r="AH381" s="7" t="str">
        <f t="shared" si="362"/>
        <v>ou</v>
      </c>
      <c r="AI381" s="7" t="str">
        <f t="shared" si="362"/>
        <v>o</v>
      </c>
      <c r="AJ381" s="7">
        <f t="shared" si="362"/>
        <v>0</v>
      </c>
      <c r="AK381" s="7">
        <f t="shared" si="362"/>
        <v>0</v>
      </c>
      <c r="AL381" s="7">
        <f t="shared" si="362"/>
        <v>0</v>
      </c>
      <c r="AM381" s="7">
        <f t="shared" si="362"/>
        <v>0</v>
      </c>
      <c r="AN381" s="7"/>
      <c r="AO381" s="7"/>
      <c r="AP381" s="7"/>
      <c r="AQ381" s="7"/>
      <c r="AR381" s="7"/>
      <c r="AS381" s="7"/>
      <c r="AT381" s="7"/>
    </row>
    <row r="382" spans="1:46" ht="12.75">
      <c r="A382" s="7"/>
      <c r="B382" s="7"/>
      <c r="C382" s="7"/>
      <c r="D382" s="1"/>
      <c r="E382" s="8">
        <f ca="1">$B$348</f>
        <v>0.49740964033260138</v>
      </c>
      <c r="F382" s="1">
        <f ca="1">AVERAGE(B322, B330)</f>
        <v>0.82519237757309272</v>
      </c>
      <c r="G382" s="1">
        <f ca="1">B322</f>
        <v>0.9114382367004662</v>
      </c>
      <c r="H382" s="1">
        <f ca="1">AVERAGE(B326, B330, B328, B329)</f>
        <v>0.74386452647001955</v>
      </c>
      <c r="I382" s="1">
        <f ca="1">AVERAGE(B322, B328, B329, B330)</f>
        <v>0.80536379050462892</v>
      </c>
      <c r="J382" s="1">
        <f ca="1">AVERAGE(B322, B346)</f>
        <v>0.69131261856128967</v>
      </c>
      <c r="K382" s="1">
        <f ca="1">AVERAGE(B326, B341)</f>
        <v>0.43298112530708727</v>
      </c>
      <c r="L382" s="1">
        <f ca="1">AVERAGE(B326, B330)</f>
        <v>0.70219384950387376</v>
      </c>
      <c r="M382" s="1">
        <f ca="1">AVERAGE(B342, B322)</f>
        <v>0.61583085174770269</v>
      </c>
      <c r="N382" s="7"/>
      <c r="O382" s="7">
        <f ca="1">SUM(E382:M382)</f>
        <v>6.2255870167007616</v>
      </c>
      <c r="P382" s="7"/>
      <c r="Q382" s="1"/>
      <c r="R382" s="7">
        <f t="shared" ref="R382:AB382" ca="1" si="363">E382/$O382</f>
        <v>7.9897628769504001E-2</v>
      </c>
      <c r="S382" s="7">
        <f t="shared" ca="1" si="363"/>
        <v>0.13254852520082547</v>
      </c>
      <c r="T382" s="7">
        <f t="shared" ca="1" si="363"/>
        <v>0.14640197530858404</v>
      </c>
      <c r="U382" s="7">
        <f t="shared" ca="1" si="363"/>
        <v>0.11948504204897117</v>
      </c>
      <c r="V382" s="7">
        <f t="shared" ca="1" si="363"/>
        <v>0.12936351035559535</v>
      </c>
      <c r="W382" s="7">
        <f t="shared" ca="1" si="363"/>
        <v>0.11104376450072487</v>
      </c>
      <c r="X382" s="7">
        <f t="shared" ca="1" si="363"/>
        <v>6.9548642424492976E-2</v>
      </c>
      <c r="Y382" s="7">
        <f t="shared" ca="1" si="363"/>
        <v>0.1127915885875771</v>
      </c>
      <c r="Z382" s="7">
        <f t="shared" ca="1" si="363"/>
        <v>9.8919322803725118E-2</v>
      </c>
      <c r="AA382" s="7">
        <f t="shared" ca="1" si="363"/>
        <v>0</v>
      </c>
      <c r="AB382" s="7">
        <f t="shared" ca="1" si="363"/>
        <v>1</v>
      </c>
      <c r="AC382" s="7"/>
      <c r="AD382" s="1"/>
      <c r="AE382" s="7">
        <f t="shared" ref="AE382:AM382" ca="1" si="364">SUM($R382:R382)</f>
        <v>7.9897628769504001E-2</v>
      </c>
      <c r="AF382" s="7">
        <f t="shared" ca="1" si="364"/>
        <v>0.21244615397032945</v>
      </c>
      <c r="AG382" s="7">
        <f t="shared" ca="1" si="364"/>
        <v>0.35884812927891352</v>
      </c>
      <c r="AH382" s="7">
        <f t="shared" ca="1" si="364"/>
        <v>0.47833317132788467</v>
      </c>
      <c r="AI382" s="7">
        <f t="shared" ca="1" si="364"/>
        <v>0.60769668168348001</v>
      </c>
      <c r="AJ382" s="7">
        <f t="shared" ca="1" si="364"/>
        <v>0.71874044618420485</v>
      </c>
      <c r="AK382" s="7">
        <f t="shared" ca="1" si="364"/>
        <v>0.78828908860869784</v>
      </c>
      <c r="AL382" s="7">
        <f t="shared" ca="1" si="364"/>
        <v>0.90108067719627494</v>
      </c>
      <c r="AM382" s="7">
        <f t="shared" ca="1" si="364"/>
        <v>1</v>
      </c>
      <c r="AN382" s="7"/>
      <c r="AO382" s="7"/>
      <c r="AP382" s="7"/>
      <c r="AQ382" s="7"/>
      <c r="AR382" s="7"/>
      <c r="AS382" s="7"/>
      <c r="AT382" s="7"/>
    </row>
    <row r="383" spans="1:46" ht="12.75">
      <c r="A383" s="7"/>
      <c r="B383" s="7"/>
      <c r="C383" s="7"/>
      <c r="D383" s="1" t="s">
        <v>32</v>
      </c>
      <c r="E383" s="8" t="s">
        <v>25</v>
      </c>
      <c r="F383" s="1" t="s">
        <v>183</v>
      </c>
      <c r="G383" s="1" t="s">
        <v>122</v>
      </c>
      <c r="H383" s="1" t="s">
        <v>194</v>
      </c>
      <c r="I383" s="1" t="s">
        <v>195</v>
      </c>
      <c r="J383" s="1" t="s">
        <v>188</v>
      </c>
      <c r="K383" s="1" t="s">
        <v>196</v>
      </c>
      <c r="L383" s="1" t="s">
        <v>186</v>
      </c>
      <c r="M383" s="1" t="s">
        <v>197</v>
      </c>
      <c r="N383" s="7"/>
      <c r="O383" s="7"/>
      <c r="P383" s="7"/>
      <c r="Q383" s="1" t="s">
        <v>32</v>
      </c>
      <c r="R383" s="7" t="str">
        <f t="shared" ref="R383:AB383" si="365">E383</f>
        <v>"</v>
      </c>
      <c r="S383" s="7" t="str">
        <f t="shared" si="365"/>
        <v>ai</v>
      </c>
      <c r="T383" s="7" t="str">
        <f t="shared" si="365"/>
        <v>a</v>
      </c>
      <c r="U383" s="7" t="str">
        <f t="shared" si="365"/>
        <v>eigh</v>
      </c>
      <c r="V383" s="7" t="str">
        <f t="shared" si="365"/>
        <v>aigh</v>
      </c>
      <c r="W383" s="7" t="str">
        <f t="shared" si="365"/>
        <v>ay</v>
      </c>
      <c r="X383" s="7" t="str">
        <f t="shared" si="365"/>
        <v>et</v>
      </c>
      <c r="Y383" s="7" t="str">
        <f t="shared" si="365"/>
        <v>ei</v>
      </c>
      <c r="Z383" s="7" t="str">
        <f t="shared" si="365"/>
        <v>au</v>
      </c>
      <c r="AA383" s="7">
        <f t="shared" si="365"/>
        <v>0</v>
      </c>
      <c r="AB383" s="7">
        <f t="shared" si="365"/>
        <v>0</v>
      </c>
      <c r="AC383" s="7"/>
      <c r="AD383" s="1" t="s">
        <v>32</v>
      </c>
      <c r="AE383" s="7" t="str">
        <f t="shared" ref="AE383:AM383" si="366">R383</f>
        <v>"</v>
      </c>
      <c r="AF383" s="7" t="str">
        <f t="shared" si="366"/>
        <v>ai</v>
      </c>
      <c r="AG383" s="7" t="str">
        <f t="shared" si="366"/>
        <v>a</v>
      </c>
      <c r="AH383" s="7" t="str">
        <f t="shared" si="366"/>
        <v>eigh</v>
      </c>
      <c r="AI383" s="7" t="str">
        <f t="shared" si="366"/>
        <v>aigh</v>
      </c>
      <c r="AJ383" s="7" t="str">
        <f t="shared" si="366"/>
        <v>ay</v>
      </c>
      <c r="AK383" s="7" t="str">
        <f t="shared" si="366"/>
        <v>et</v>
      </c>
      <c r="AL383" s="7" t="str">
        <f t="shared" si="366"/>
        <v>ei</v>
      </c>
      <c r="AM383" s="7" t="str">
        <f t="shared" si="366"/>
        <v>au</v>
      </c>
      <c r="AN383" s="7"/>
      <c r="AO383" s="7"/>
      <c r="AP383" s="7"/>
      <c r="AQ383" s="7"/>
      <c r="AR383" s="7"/>
      <c r="AS383" s="7"/>
      <c r="AT383" s="7"/>
    </row>
    <row r="384" spans="1:46" ht="12.75">
      <c r="A384" s="7"/>
      <c r="C384" s="7"/>
      <c r="D384" s="1"/>
      <c r="E384" s="8">
        <f ca="1">$B$348</f>
        <v>0.49740964033260138</v>
      </c>
      <c r="F384" s="1">
        <f ca="1">AVERAGE(B326,B326)</f>
        <v>0.66544118056202806</v>
      </c>
      <c r="G384" s="1">
        <f ca="1">B326</f>
        <v>0.66544118056202806</v>
      </c>
      <c r="H384" s="1">
        <f ca="1">AVERAGE(B326, B322)</f>
        <v>0.78843970863124713</v>
      </c>
      <c r="I384" s="1">
        <f ca="1">B346</f>
        <v>0.47118700042211326</v>
      </c>
      <c r="J384" s="1">
        <f ca="1">AVERAGE(B326, B346)</f>
        <v>0.56831409049207071</v>
      </c>
      <c r="K384" s="1">
        <f ca="1">AVERAGE(B326, B336)</f>
        <v>0.74988224806651571</v>
      </c>
      <c r="L384" s="1">
        <f ca="1">AVERAGE(B326, B330)</f>
        <v>0.70219384950387376</v>
      </c>
      <c r="M384" s="1">
        <f ca="1">B330</f>
        <v>0.73894651844571935</v>
      </c>
      <c r="N384" s="7"/>
      <c r="O384" s="7">
        <f ca="1">SUM(E384:M384)</f>
        <v>5.8472554170181983</v>
      </c>
      <c r="P384" s="7"/>
      <c r="Q384" s="1"/>
      <c r="R384" s="7">
        <f t="shared" ref="R384:AB384" ca="1" si="367">E384/$O384</f>
        <v>8.5067199028951421E-2</v>
      </c>
      <c r="S384" s="7">
        <f t="shared" ca="1" si="367"/>
        <v>0.11380402139186338</v>
      </c>
      <c r="T384" s="7">
        <f t="shared" ca="1" si="367"/>
        <v>0.11380402139186338</v>
      </c>
      <c r="U384" s="7">
        <f t="shared" ca="1" si="367"/>
        <v>0.13483927969633847</v>
      </c>
      <c r="V384" s="7">
        <f t="shared" ca="1" si="367"/>
        <v>8.0582592484457358E-2</v>
      </c>
      <c r="W384" s="7">
        <f t="shared" ca="1" si="367"/>
        <v>9.7193306938160376E-2</v>
      </c>
      <c r="X384" s="7">
        <f t="shared" ca="1" si="367"/>
        <v>0.12824516710592357</v>
      </c>
      <c r="Y384" s="7">
        <f t="shared" ca="1" si="367"/>
        <v>0.12008947778476843</v>
      </c>
      <c r="Z384" s="7">
        <f t="shared" ca="1" si="367"/>
        <v>0.12637493417767345</v>
      </c>
      <c r="AA384" s="7">
        <f t="shared" ca="1" si="367"/>
        <v>0</v>
      </c>
      <c r="AB384" s="7">
        <f t="shared" ca="1" si="367"/>
        <v>1</v>
      </c>
      <c r="AC384" s="7"/>
      <c r="AD384" s="1"/>
      <c r="AE384" s="7">
        <f t="shared" ref="AE384:AM384" ca="1" si="368">SUM($R384:R384)</f>
        <v>8.5067199028951421E-2</v>
      </c>
      <c r="AF384" s="7">
        <f t="shared" ca="1" si="368"/>
        <v>0.19887122042081479</v>
      </c>
      <c r="AG384" s="7">
        <f t="shared" ca="1" si="368"/>
        <v>0.31267524181267814</v>
      </c>
      <c r="AH384" s="7">
        <f t="shared" ca="1" si="368"/>
        <v>0.44751452150901661</v>
      </c>
      <c r="AI384" s="7">
        <f t="shared" ca="1" si="368"/>
        <v>0.52809711399347392</v>
      </c>
      <c r="AJ384" s="7">
        <f t="shared" ca="1" si="368"/>
        <v>0.62529042093163434</v>
      </c>
      <c r="AK384" s="7">
        <f t="shared" ca="1" si="368"/>
        <v>0.75353558803755794</v>
      </c>
      <c r="AL384" s="7">
        <f t="shared" ca="1" si="368"/>
        <v>0.87362506582232635</v>
      </c>
      <c r="AM384" s="7">
        <f t="shared" ca="1" si="368"/>
        <v>0.99999999999999978</v>
      </c>
      <c r="AN384" s="7"/>
      <c r="AO384" s="7"/>
      <c r="AP384" s="7"/>
      <c r="AQ384" s="7"/>
      <c r="AR384" s="7"/>
      <c r="AS384" s="7"/>
      <c r="AT384" s="7"/>
    </row>
    <row r="385" spans="1:46" ht="12.75">
      <c r="A385" s="7"/>
      <c r="B385" s="7"/>
      <c r="C385" s="7"/>
      <c r="D385" s="1" t="s">
        <v>33</v>
      </c>
      <c r="E385" s="8" t="s">
        <v>25</v>
      </c>
      <c r="F385" s="1" t="s">
        <v>198</v>
      </c>
      <c r="G385" s="1" t="s">
        <v>44</v>
      </c>
      <c r="H385" s="1" t="s">
        <v>184</v>
      </c>
      <c r="I385" s="1" t="s">
        <v>160</v>
      </c>
      <c r="J385" s="1" t="s">
        <v>199</v>
      </c>
      <c r="K385" s="1" t="s">
        <v>200</v>
      </c>
      <c r="L385" s="1" t="s">
        <v>189</v>
      </c>
      <c r="M385" s="1" t="s">
        <v>33</v>
      </c>
      <c r="N385" s="7"/>
      <c r="O385" s="7"/>
      <c r="P385" s="7"/>
      <c r="Q385" s="1" t="s">
        <v>33</v>
      </c>
      <c r="R385" s="7" t="str">
        <f t="shared" ref="R385:AB385" si="369">E385</f>
        <v>"</v>
      </c>
      <c r="S385" s="7" t="str">
        <f t="shared" si="369"/>
        <v>ee</v>
      </c>
      <c r="T385" s="7" t="str">
        <f t="shared" si="369"/>
        <v>e</v>
      </c>
      <c r="U385" s="7" t="str">
        <f t="shared" si="369"/>
        <v>ea</v>
      </c>
      <c r="V385" s="7" t="str">
        <f t="shared" si="369"/>
        <v>y</v>
      </c>
      <c r="W385" s="7" t="str">
        <f t="shared" si="369"/>
        <v>ey</v>
      </c>
      <c r="X385" s="7" t="str">
        <f t="shared" si="369"/>
        <v>oe</v>
      </c>
      <c r="Y385" s="7" t="str">
        <f t="shared" si="369"/>
        <v>ie</v>
      </c>
      <c r="Z385" s="7" t="str">
        <f t="shared" si="369"/>
        <v>i</v>
      </c>
      <c r="AA385" s="7">
        <f t="shared" si="369"/>
        <v>0</v>
      </c>
      <c r="AB385" s="7">
        <f t="shared" si="369"/>
        <v>0</v>
      </c>
      <c r="AC385" s="7"/>
      <c r="AD385" s="1" t="s">
        <v>33</v>
      </c>
      <c r="AE385" s="7" t="str">
        <f t="shared" ref="AE385:AM385" si="370">R385</f>
        <v>"</v>
      </c>
      <c r="AF385" s="7" t="str">
        <f t="shared" si="370"/>
        <v>ee</v>
      </c>
      <c r="AG385" s="7" t="str">
        <f t="shared" si="370"/>
        <v>e</v>
      </c>
      <c r="AH385" s="7" t="str">
        <f t="shared" si="370"/>
        <v>ea</v>
      </c>
      <c r="AI385" s="7" t="str">
        <f t="shared" si="370"/>
        <v>y</v>
      </c>
      <c r="AJ385" s="7" t="str">
        <f t="shared" si="370"/>
        <v>ey</v>
      </c>
      <c r="AK385" s="7" t="str">
        <f t="shared" si="370"/>
        <v>oe</v>
      </c>
      <c r="AL385" s="7" t="str">
        <f t="shared" si="370"/>
        <v>ie</v>
      </c>
      <c r="AM385" s="7" t="str">
        <f t="shared" si="370"/>
        <v>i</v>
      </c>
      <c r="AN385" s="7"/>
      <c r="AO385" s="7"/>
      <c r="AP385" s="7"/>
      <c r="AQ385" s="7"/>
      <c r="AR385" s="7"/>
      <c r="AS385" s="7"/>
      <c r="AT385" s="7"/>
    </row>
    <row r="386" spans="1:46" ht="12.75">
      <c r="A386" s="7"/>
      <c r="B386" s="7"/>
      <c r="C386" s="7"/>
      <c r="D386" s="1"/>
      <c r="E386" s="8">
        <f ca="1">$B$348</f>
        <v>0.49740964033260138</v>
      </c>
      <c r="F386" s="1">
        <f ca="1">B346</f>
        <v>0.47118700042211326</v>
      </c>
      <c r="G386" s="1">
        <f ca="1">AVERAGE(B330, B328, B329)</f>
        <v>0.77000564177268327</v>
      </c>
      <c r="H386" s="1">
        <f ca="1">AVERAGE(B326, B330)</f>
        <v>0.70219384950387376</v>
      </c>
      <c r="I386" s="1">
        <f ca="1">AVERAGE(B342, B346)</f>
        <v>0.39570523360852616</v>
      </c>
      <c r="J386" s="1">
        <f ca="1">AVERAGE(B322, B330)</f>
        <v>0.82519237757309272</v>
      </c>
      <c r="K386" s="1">
        <f ca="1">AVERAGE(B340, B330)</f>
        <v>0.53015309954194934</v>
      </c>
      <c r="L386" s="1">
        <f ca="1">AVERAGE(B326, B328, B330, B329)</f>
        <v>0.74386452647001955</v>
      </c>
      <c r="M386" s="1">
        <f ca="1">AVERAGE(B346, B326)</f>
        <v>0.56831409049207071</v>
      </c>
      <c r="N386" s="7"/>
      <c r="O386" s="7">
        <f ca="1">SUM(E386:M386)</f>
        <v>5.5040254597169307</v>
      </c>
      <c r="P386" s="7"/>
      <c r="Q386" s="1"/>
      <c r="R386" s="7">
        <f t="shared" ref="R386:AB386" ca="1" si="371">E386/$O386</f>
        <v>9.0371973017396412E-2</v>
      </c>
      <c r="S386" s="7">
        <f t="shared" ca="1" si="371"/>
        <v>8.5607707280908218E-2</v>
      </c>
      <c r="T386" s="7">
        <f t="shared" ca="1" si="371"/>
        <v>0.13989863371967109</v>
      </c>
      <c r="U386" s="7">
        <f t="shared" ca="1" si="371"/>
        <v>0.12757823426565096</v>
      </c>
      <c r="V386" s="7">
        <f t="shared" ca="1" si="371"/>
        <v>7.1893786920977851E-2</v>
      </c>
      <c r="W386" s="7">
        <f t="shared" ca="1" si="371"/>
        <v>0.14992524718727082</v>
      </c>
      <c r="X386" s="7">
        <f t="shared" ca="1" si="371"/>
        <v>9.6320975152105276E-2</v>
      </c>
      <c r="Y386" s="7">
        <f t="shared" ca="1" si="371"/>
        <v>0.13514917979835728</v>
      </c>
      <c r="Z386" s="7">
        <f t="shared" ca="1" si="371"/>
        <v>0.10325426265766198</v>
      </c>
      <c r="AA386" s="7">
        <f t="shared" ca="1" si="371"/>
        <v>0</v>
      </c>
      <c r="AB386" s="7">
        <f t="shared" ca="1" si="371"/>
        <v>1</v>
      </c>
      <c r="AC386" s="7"/>
      <c r="AD386" s="1"/>
      <c r="AE386" s="7">
        <f t="shared" ref="AE386:AM386" ca="1" si="372">SUM($R386:R386)</f>
        <v>9.0371973017396412E-2</v>
      </c>
      <c r="AF386" s="7">
        <f t="shared" ca="1" si="372"/>
        <v>0.17597968029830463</v>
      </c>
      <c r="AG386" s="7">
        <f t="shared" ca="1" si="372"/>
        <v>0.31587831401797573</v>
      </c>
      <c r="AH386" s="7">
        <f t="shared" ca="1" si="372"/>
        <v>0.44345654828362668</v>
      </c>
      <c r="AI386" s="7">
        <f t="shared" ca="1" si="372"/>
        <v>0.51535033520460449</v>
      </c>
      <c r="AJ386" s="7">
        <f t="shared" ca="1" si="372"/>
        <v>0.66527558239187534</v>
      </c>
      <c r="AK386" s="7">
        <f t="shared" ca="1" si="372"/>
        <v>0.76159655754398059</v>
      </c>
      <c r="AL386" s="7">
        <f t="shared" ca="1" si="372"/>
        <v>0.89674573734233787</v>
      </c>
      <c r="AM386" s="7">
        <f t="shared" ca="1" si="372"/>
        <v>0.99999999999999989</v>
      </c>
      <c r="AN386" s="7"/>
      <c r="AO386" s="7"/>
      <c r="AP386" s="7"/>
      <c r="AQ386" s="7"/>
      <c r="AR386" s="7"/>
      <c r="AS386" s="7"/>
      <c r="AT386" s="7"/>
    </row>
    <row r="387" spans="1:46" ht="12.75">
      <c r="A387" s="7"/>
      <c r="B387" s="7"/>
      <c r="C387" s="7"/>
      <c r="D387" s="1" t="s">
        <v>34</v>
      </c>
      <c r="E387" s="8" t="s">
        <v>25</v>
      </c>
      <c r="F387" s="1" t="s">
        <v>160</v>
      </c>
      <c r="G387" s="1" t="s">
        <v>201</v>
      </c>
      <c r="H387" s="1" t="s">
        <v>189</v>
      </c>
      <c r="I387" s="1" t="s">
        <v>202</v>
      </c>
      <c r="J387" s="1" t="s">
        <v>183</v>
      </c>
      <c r="K387" s="1" t="s">
        <v>203</v>
      </c>
      <c r="L387" s="1" t="s">
        <v>194</v>
      </c>
      <c r="M387" s="1" t="s">
        <v>204</v>
      </c>
      <c r="N387" s="7"/>
      <c r="O387" s="7"/>
      <c r="P387" s="7"/>
      <c r="Q387" s="1" t="s">
        <v>34</v>
      </c>
      <c r="R387" s="7" t="str">
        <f t="shared" ref="R387:AB387" si="373">E387</f>
        <v>"</v>
      </c>
      <c r="S387" s="7" t="str">
        <f t="shared" si="373"/>
        <v>y</v>
      </c>
      <c r="T387" s="7" t="str">
        <f t="shared" si="373"/>
        <v>igh</v>
      </c>
      <c r="U387" s="7" t="str">
        <f t="shared" si="373"/>
        <v>ie</v>
      </c>
      <c r="V387" s="7" t="str">
        <f t="shared" si="373"/>
        <v>uy</v>
      </c>
      <c r="W387" s="7" t="str">
        <f t="shared" si="373"/>
        <v>ai</v>
      </c>
      <c r="X387" s="7" t="str">
        <f t="shared" si="373"/>
        <v>is</v>
      </c>
      <c r="Y387" s="7" t="str">
        <f t="shared" si="373"/>
        <v>eigh</v>
      </c>
      <c r="Z387" s="7" t="str">
        <f t="shared" si="373"/>
        <v>ye</v>
      </c>
      <c r="AA387" s="7">
        <f t="shared" si="373"/>
        <v>0</v>
      </c>
      <c r="AB387" s="7">
        <f t="shared" si="373"/>
        <v>0</v>
      </c>
      <c r="AC387" s="7"/>
      <c r="AD387" s="1" t="s">
        <v>34</v>
      </c>
      <c r="AE387" s="7" t="str">
        <f t="shared" ref="AE387:AM387" si="374">R387</f>
        <v>"</v>
      </c>
      <c r="AF387" s="7" t="str">
        <f t="shared" si="374"/>
        <v>y</v>
      </c>
      <c r="AG387" s="7" t="str">
        <f t="shared" si="374"/>
        <v>igh</v>
      </c>
      <c r="AH387" s="7" t="str">
        <f t="shared" si="374"/>
        <v>ie</v>
      </c>
      <c r="AI387" s="7" t="str">
        <f t="shared" si="374"/>
        <v>uy</v>
      </c>
      <c r="AJ387" s="7" t="str">
        <f t="shared" si="374"/>
        <v>ai</v>
      </c>
      <c r="AK387" s="7" t="str">
        <f t="shared" si="374"/>
        <v>is</v>
      </c>
      <c r="AL387" s="7" t="str">
        <f t="shared" si="374"/>
        <v>eigh</v>
      </c>
      <c r="AM387" s="7" t="str">
        <f t="shared" si="374"/>
        <v>ye</v>
      </c>
      <c r="AN387" s="7"/>
      <c r="AO387" s="7"/>
      <c r="AP387" s="7"/>
      <c r="AQ387" s="7"/>
      <c r="AR387" s="7"/>
      <c r="AS387" s="7"/>
      <c r="AT387" s="7"/>
    </row>
    <row r="388" spans="1:46" ht="12.75">
      <c r="A388" s="7"/>
      <c r="B388" s="7"/>
      <c r="C388" s="7"/>
      <c r="D388" s="1"/>
      <c r="E388" s="8">
        <f ca="1">$B$348</f>
        <v>0.49740964033260138</v>
      </c>
      <c r="F388" s="1">
        <f ca="1">AVERAGE(B322, B336)</f>
        <v>0.87288077613573489</v>
      </c>
      <c r="G388" s="1">
        <f ca="1">B336</f>
        <v>0.83432331557100348</v>
      </c>
      <c r="H388" s="1">
        <f ca="1">AVERAGE(B326, B336)</f>
        <v>0.74988224806651571</v>
      </c>
      <c r="I388" s="1">
        <f ca="1">AVERAGE(B322, B326, B342)</f>
        <v>0.63236762801914448</v>
      </c>
      <c r="J388" s="1">
        <f ca="1">AVERAGE(B336,B336)</f>
        <v>0.83432331557100348</v>
      </c>
      <c r="K388" s="1">
        <f ca="1">AVERAGE(B326, B344)</f>
        <v>0.37867870008738225</v>
      </c>
      <c r="L388" s="1">
        <f ca="1">AVERAGE(B336, B344)</f>
        <v>0.46311976759186996</v>
      </c>
      <c r="M388" s="1">
        <f ca="1">AVERAGE(B328, B329, B336, B342)</f>
        <v>0.6814042973095682</v>
      </c>
      <c r="N388" s="7"/>
      <c r="O388" s="7">
        <f ca="1">SUM(E388:M388)</f>
        <v>5.944389688684824</v>
      </c>
      <c r="P388" s="7"/>
      <c r="Q388" s="1"/>
      <c r="R388" s="7">
        <f t="shared" ref="R388:AB388" ca="1" si="375">E388/$O388</f>
        <v>8.3677158864504317E-2</v>
      </c>
      <c r="S388" s="7">
        <f t="shared" ca="1" si="375"/>
        <v>0.14684110932317709</v>
      </c>
      <c r="T388" s="7">
        <f t="shared" ca="1" si="375"/>
        <v>0.14035474779843962</v>
      </c>
      <c r="U388" s="7">
        <f t="shared" ca="1" si="375"/>
        <v>0.12614957755779713</v>
      </c>
      <c r="V388" s="7">
        <f t="shared" ca="1" si="375"/>
        <v>0.10638058087323236</v>
      </c>
      <c r="W388" s="7">
        <f t="shared" ca="1" si="375"/>
        <v>0.14035474779843962</v>
      </c>
      <c r="X388" s="7">
        <f t="shared" ca="1" si="375"/>
        <v>6.3703545682443921E-2</v>
      </c>
      <c r="Y388" s="7">
        <f t="shared" ca="1" si="375"/>
        <v>7.7908715923086402E-2</v>
      </c>
      <c r="Z388" s="7">
        <f t="shared" ca="1" si="375"/>
        <v>0.11462981617887952</v>
      </c>
      <c r="AA388" s="7">
        <f t="shared" ca="1" si="375"/>
        <v>0</v>
      </c>
      <c r="AB388" s="7">
        <f t="shared" ca="1" si="375"/>
        <v>1</v>
      </c>
      <c r="AC388" s="7"/>
      <c r="AD388" s="1"/>
      <c r="AE388" s="7">
        <f t="shared" ref="AE388:AM388" ca="1" si="376">SUM($R388:R388)</f>
        <v>8.3677158864504317E-2</v>
      </c>
      <c r="AF388" s="7">
        <f t="shared" ca="1" si="376"/>
        <v>0.2305182681876814</v>
      </c>
      <c r="AG388" s="7">
        <f t="shared" ca="1" si="376"/>
        <v>0.37087301598612099</v>
      </c>
      <c r="AH388" s="7">
        <f t="shared" ca="1" si="376"/>
        <v>0.49702259354391809</v>
      </c>
      <c r="AI388" s="7">
        <f t="shared" ca="1" si="376"/>
        <v>0.60340317441715041</v>
      </c>
      <c r="AJ388" s="7">
        <f t="shared" ca="1" si="376"/>
        <v>0.74375792221559001</v>
      </c>
      <c r="AK388" s="7">
        <f t="shared" ca="1" si="376"/>
        <v>0.80746146789803397</v>
      </c>
      <c r="AL388" s="7">
        <f t="shared" ca="1" si="376"/>
        <v>0.88537018382112032</v>
      </c>
      <c r="AM388" s="7">
        <f t="shared" ca="1" si="376"/>
        <v>0.99999999999999978</v>
      </c>
      <c r="AN388" s="7"/>
      <c r="AO388" s="7"/>
      <c r="AP388" s="7"/>
      <c r="AQ388" s="7"/>
      <c r="AR388" s="7"/>
      <c r="AS388" s="7"/>
      <c r="AT388" s="7"/>
    </row>
    <row r="389" spans="1:46" ht="12.75">
      <c r="A389" s="7"/>
      <c r="B389" s="7"/>
      <c r="C389" s="7"/>
      <c r="D389" s="1" t="s">
        <v>35</v>
      </c>
      <c r="E389" s="8" t="s">
        <v>25</v>
      </c>
      <c r="F389" s="1" t="s">
        <v>205</v>
      </c>
      <c r="G389" s="1" t="s">
        <v>146</v>
      </c>
      <c r="H389" s="1" t="s">
        <v>200</v>
      </c>
      <c r="I389" s="1" t="s">
        <v>206</v>
      </c>
      <c r="J389" s="1" t="s">
        <v>192</v>
      </c>
      <c r="K389" s="1" t="s">
        <v>207</v>
      </c>
      <c r="L389" s="1" t="s">
        <v>208</v>
      </c>
      <c r="M389" s="1" t="s">
        <v>209</v>
      </c>
      <c r="N389" s="7"/>
      <c r="O389" s="7"/>
      <c r="P389" s="7"/>
      <c r="Q389" s="1" t="s">
        <v>35</v>
      </c>
      <c r="R389" s="7" t="str">
        <f t="shared" ref="R389:AB389" si="377">E389</f>
        <v>"</v>
      </c>
      <c r="S389" s="7" t="str">
        <f t="shared" si="377"/>
        <v>oa</v>
      </c>
      <c r="T389" s="7" t="str">
        <f t="shared" si="377"/>
        <v>o</v>
      </c>
      <c r="U389" s="7" t="str">
        <f t="shared" si="377"/>
        <v>oe</v>
      </c>
      <c r="V389" s="7" t="str">
        <f t="shared" si="377"/>
        <v>eau</v>
      </c>
      <c r="W389" s="7" t="str">
        <f t="shared" si="377"/>
        <v>oo</v>
      </c>
      <c r="X389" s="7" t="str">
        <f t="shared" si="377"/>
        <v>ew</v>
      </c>
      <c r="Y389" s="7" t="str">
        <f t="shared" si="377"/>
        <v>ow</v>
      </c>
      <c r="Z389" s="7" t="str">
        <f t="shared" si="377"/>
        <v>ough</v>
      </c>
      <c r="AA389" s="7">
        <f t="shared" si="377"/>
        <v>0</v>
      </c>
      <c r="AB389" s="7">
        <f t="shared" si="377"/>
        <v>0</v>
      </c>
      <c r="AC389" s="7"/>
      <c r="AD389" s="1" t="s">
        <v>35</v>
      </c>
      <c r="AE389" s="7" t="str">
        <f t="shared" ref="AE389:AM389" si="378">R389</f>
        <v>"</v>
      </c>
      <c r="AF389" s="7" t="str">
        <f t="shared" si="378"/>
        <v>oa</v>
      </c>
      <c r="AG389" s="7" t="str">
        <f t="shared" si="378"/>
        <v>o</v>
      </c>
      <c r="AH389" s="7" t="str">
        <f t="shared" si="378"/>
        <v>oe</v>
      </c>
      <c r="AI389" s="7" t="str">
        <f t="shared" si="378"/>
        <v>eau</v>
      </c>
      <c r="AJ389" s="7" t="str">
        <f t="shared" si="378"/>
        <v>oo</v>
      </c>
      <c r="AK389" s="7" t="str">
        <f t="shared" si="378"/>
        <v>ew</v>
      </c>
      <c r="AL389" s="7" t="str">
        <f t="shared" si="378"/>
        <v>ow</v>
      </c>
      <c r="AM389" s="7" t="str">
        <f t="shared" si="378"/>
        <v>ough</v>
      </c>
      <c r="AN389" s="7"/>
      <c r="AO389" s="7"/>
      <c r="AP389" s="7"/>
      <c r="AQ389" s="7"/>
      <c r="AR389" s="7"/>
      <c r="AS389" s="7"/>
      <c r="AT389" s="7"/>
    </row>
    <row r="390" spans="1:46" ht="12.75">
      <c r="A390" s="7"/>
      <c r="B390" s="7"/>
      <c r="C390" s="7"/>
      <c r="D390" s="1"/>
      <c r="E390" s="8">
        <f ca="1">$B$348</f>
        <v>0.49740964033260138</v>
      </c>
      <c r="F390" s="1">
        <f ca="1">AVERAGE(B344, B326)</f>
        <v>0.37867870008738225</v>
      </c>
      <c r="G390" s="1">
        <f ca="1">AVERAGE(B342, B326)</f>
        <v>0.49283232367848356</v>
      </c>
      <c r="H390" s="1">
        <f ca="1">AVERAGE(B326, B336)</f>
        <v>0.74988224806651571</v>
      </c>
      <c r="I390" s="1">
        <f ca="1">AVERAGE(B326, B330)</f>
        <v>0.70219384950387376</v>
      </c>
      <c r="J390" s="1">
        <f ca="1">B336</f>
        <v>0.83432331557100348</v>
      </c>
      <c r="K390" s="1">
        <f ca="1">AVERAGE(B336, B326, B342)</f>
        <v>0.60666265430932353</v>
      </c>
      <c r="L390" s="1">
        <f ca="1">AVERAGE(B336, B342)</f>
        <v>0.57727339118297127</v>
      </c>
      <c r="M390" s="1">
        <f ca="1">AVERAGE(B328, B329, B336, B342)</f>
        <v>0.6814042973095682</v>
      </c>
      <c r="N390" s="7"/>
      <c r="O390" s="7">
        <f ca="1">SUM(E390:M390)</f>
        <v>5.5206604200417235</v>
      </c>
      <c r="P390" s="7"/>
      <c r="Q390" s="1"/>
      <c r="R390" s="7">
        <f t="shared" ref="R390:AB390" ca="1" si="379">E390/$O390</f>
        <v>9.0099662447421847E-2</v>
      </c>
      <c r="S390" s="7">
        <f t="shared" ca="1" si="379"/>
        <v>6.8593007226573868E-2</v>
      </c>
      <c r="T390" s="7">
        <f t="shared" ca="1" si="379"/>
        <v>8.9270537613461626E-2</v>
      </c>
      <c r="U390" s="7">
        <f t="shared" ca="1" si="379"/>
        <v>0.13583198222883058</v>
      </c>
      <c r="V390" s="7">
        <f t="shared" ca="1" si="379"/>
        <v>0.12719381307256111</v>
      </c>
      <c r="W390" s="7">
        <f t="shared" ca="1" si="379"/>
        <v>0.15112744709711703</v>
      </c>
      <c r="X390" s="7">
        <f t="shared" ca="1" si="379"/>
        <v>0.10988950744134676</v>
      </c>
      <c r="Y390" s="7">
        <f t="shared" ca="1" si="379"/>
        <v>0.10456600248174808</v>
      </c>
      <c r="Z390" s="7">
        <f t="shared" ca="1" si="379"/>
        <v>0.12342804039093902</v>
      </c>
      <c r="AA390" s="7">
        <f t="shared" ca="1" si="379"/>
        <v>0</v>
      </c>
      <c r="AB390" s="7">
        <f t="shared" ca="1" si="379"/>
        <v>1</v>
      </c>
      <c r="AC390" s="7"/>
      <c r="AD390" s="1"/>
      <c r="AE390" s="7">
        <f t="shared" ref="AE390:AM390" ca="1" si="380">SUM($R390:R390)</f>
        <v>9.0099662447421847E-2</v>
      </c>
      <c r="AF390" s="7">
        <f t="shared" ca="1" si="380"/>
        <v>0.1586926696739957</v>
      </c>
      <c r="AG390" s="7">
        <f t="shared" ca="1" si="380"/>
        <v>0.24796320728745733</v>
      </c>
      <c r="AH390" s="7">
        <f t="shared" ca="1" si="380"/>
        <v>0.38379518951628788</v>
      </c>
      <c r="AI390" s="7">
        <f t="shared" ca="1" si="380"/>
        <v>0.51098900258884905</v>
      </c>
      <c r="AJ390" s="7">
        <f t="shared" ca="1" si="380"/>
        <v>0.66211644968596606</v>
      </c>
      <c r="AK390" s="7">
        <f t="shared" ca="1" si="380"/>
        <v>0.77200595712731279</v>
      </c>
      <c r="AL390" s="7">
        <f t="shared" ca="1" si="380"/>
        <v>0.87657195960906087</v>
      </c>
      <c r="AM390" s="7">
        <f t="shared" ca="1" si="380"/>
        <v>0.99999999999999989</v>
      </c>
      <c r="AN390" s="7"/>
      <c r="AO390" s="7"/>
      <c r="AP390" s="7"/>
      <c r="AQ390" s="7"/>
      <c r="AR390" s="7"/>
      <c r="AS390" s="7"/>
      <c r="AT390" s="7"/>
    </row>
    <row r="391" spans="1:46" ht="12.75">
      <c r="A391" s="7"/>
      <c r="B391" s="7"/>
      <c r="C391" s="7"/>
      <c r="D391" s="1" t="s">
        <v>210</v>
      </c>
      <c r="E391" s="8" t="s">
        <v>25</v>
      </c>
      <c r="F391" s="1" t="s">
        <v>207</v>
      </c>
      <c r="G391" s="1" t="s">
        <v>211</v>
      </c>
      <c r="H391" s="1" t="s">
        <v>200</v>
      </c>
      <c r="I391" s="1" t="s">
        <v>190</v>
      </c>
      <c r="J391" s="1" t="s">
        <v>146</v>
      </c>
      <c r="K391" s="1" t="s">
        <v>212</v>
      </c>
      <c r="L391" s="1" t="s">
        <v>193</v>
      </c>
      <c r="M391" s="1" t="s">
        <v>209</v>
      </c>
      <c r="N391" s="7"/>
      <c r="O391" s="7"/>
      <c r="P391" s="7"/>
      <c r="Q391" s="1" t="s">
        <v>210</v>
      </c>
      <c r="R391" s="7" t="str">
        <f t="shared" ref="R391:AB391" si="381">E391</f>
        <v>"</v>
      </c>
      <c r="S391" s="7" t="str">
        <f t="shared" si="381"/>
        <v>ew</v>
      </c>
      <c r="T391" s="7" t="str">
        <f t="shared" si="381"/>
        <v>ue</v>
      </c>
      <c r="U391" s="7" t="str">
        <f t="shared" si="381"/>
        <v>oe</v>
      </c>
      <c r="V391" s="7" t="str">
        <f t="shared" si="381"/>
        <v>ui</v>
      </c>
      <c r="W391" s="7" t="str">
        <f t="shared" si="381"/>
        <v>o</v>
      </c>
      <c r="X391" s="7" t="str">
        <f t="shared" si="381"/>
        <v>oeu</v>
      </c>
      <c r="Y391" s="7" t="str">
        <f t="shared" si="381"/>
        <v>ou</v>
      </c>
      <c r="Z391" s="7" t="str">
        <f t="shared" si="381"/>
        <v>ough</v>
      </c>
      <c r="AA391" s="7">
        <f t="shared" si="381"/>
        <v>0</v>
      </c>
      <c r="AB391" s="7">
        <f t="shared" si="381"/>
        <v>0</v>
      </c>
      <c r="AC391" s="7"/>
      <c r="AD391" s="1" t="s">
        <v>36</v>
      </c>
      <c r="AE391" s="7" t="str">
        <f t="shared" ref="AE391:AM391" si="382">R391</f>
        <v>"</v>
      </c>
      <c r="AF391" s="7" t="str">
        <f t="shared" si="382"/>
        <v>ew</v>
      </c>
      <c r="AG391" s="7" t="str">
        <f t="shared" si="382"/>
        <v>ue</v>
      </c>
      <c r="AH391" s="7" t="str">
        <f t="shared" si="382"/>
        <v>oe</v>
      </c>
      <c r="AI391" s="7" t="str">
        <f t="shared" si="382"/>
        <v>ui</v>
      </c>
      <c r="AJ391" s="7" t="str">
        <f t="shared" si="382"/>
        <v>o</v>
      </c>
      <c r="AK391" s="7" t="str">
        <f t="shared" si="382"/>
        <v>oeu</v>
      </c>
      <c r="AL391" s="7" t="str">
        <f t="shared" si="382"/>
        <v>ou</v>
      </c>
      <c r="AM391" s="7" t="str">
        <f t="shared" si="382"/>
        <v>ough</v>
      </c>
      <c r="AN391" s="7"/>
      <c r="AO391" s="7"/>
      <c r="AP391" s="7"/>
      <c r="AQ391" s="7"/>
      <c r="AR391" s="7"/>
      <c r="AS391" s="7"/>
      <c r="AT391" s="7"/>
    </row>
    <row r="392" spans="1:46" ht="12.75">
      <c r="A392" s="7"/>
      <c r="B392" s="7"/>
      <c r="C392" s="7"/>
      <c r="D392" s="1"/>
      <c r="E392" s="8">
        <f ca="1">$B$348</f>
        <v>0.49740964033260138</v>
      </c>
      <c r="F392" s="1">
        <f ca="1">AVERAGE(B346, B336, B342)</f>
        <v>0.54191126092935193</v>
      </c>
      <c r="G392" s="1">
        <f ca="1">AVERAGE(B326, B344)</f>
        <v>0.37867870008738225</v>
      </c>
      <c r="H392" s="1">
        <f ca="1">AVERAGE(B326, B344, B330)</f>
        <v>0.49876797287349461</v>
      </c>
      <c r="I392" s="1">
        <f ca="1">AVERAGE(B322, B326, B342)</f>
        <v>0.63236762801914448</v>
      </c>
      <c r="J392" s="1">
        <f ca="1">AVERAGE(B326, B330, B342)</f>
        <v>0.57487038860089557</v>
      </c>
      <c r="K392" s="1">
        <f ca="1">AVERAGE(B342, B326)</f>
        <v>0.49283232367848356</v>
      </c>
      <c r="L392" s="1">
        <f ca="1">AVERAGE(B346, B342)</f>
        <v>0.39570523360852616</v>
      </c>
      <c r="M392" s="1">
        <f ca="1">AVERAGE(B326, B342, B326)</f>
        <v>0.55036860930633169</v>
      </c>
      <c r="N392" s="7"/>
      <c r="O392" s="7">
        <f ca="1">SUM(E392:M392)</f>
        <v>4.5629117574362112</v>
      </c>
      <c r="P392" s="7"/>
      <c r="Q392" s="1"/>
      <c r="R392" s="7">
        <f t="shared" ref="R392:AB392" ca="1" si="383">E392/$O392</f>
        <v>0.10901145294382894</v>
      </c>
      <c r="S392" s="7">
        <f t="shared" ca="1" si="383"/>
        <v>0.11876435261895985</v>
      </c>
      <c r="T392" s="7">
        <f t="shared" ca="1" si="383"/>
        <v>8.2990581501000263E-2</v>
      </c>
      <c r="U392" s="7">
        <f t="shared" ca="1" si="383"/>
        <v>0.10930914279914547</v>
      </c>
      <c r="V392" s="7">
        <f t="shared" ca="1" si="383"/>
        <v>0.13858861657549487</v>
      </c>
      <c r="W392" s="7">
        <f t="shared" ca="1" si="383"/>
        <v>0.12598761912588491</v>
      </c>
      <c r="X392" s="7">
        <f t="shared" ca="1" si="383"/>
        <v>0.10800829599110942</v>
      </c>
      <c r="Y392" s="7">
        <f t="shared" ca="1" si="383"/>
        <v>8.6722087702801265E-2</v>
      </c>
      <c r="Z392" s="7">
        <f t="shared" ca="1" si="383"/>
        <v>0.12061785074177511</v>
      </c>
      <c r="AA392" s="7">
        <f t="shared" ca="1" si="383"/>
        <v>0</v>
      </c>
      <c r="AB392" s="7">
        <f t="shared" ca="1" si="383"/>
        <v>1</v>
      </c>
      <c r="AC392" s="7"/>
      <c r="AD392" s="1"/>
      <c r="AE392" s="7">
        <f t="shared" ref="AE392:AM392" ca="1" si="384">SUM($R392:R392)</f>
        <v>0.10901145294382894</v>
      </c>
      <c r="AF392" s="7">
        <f t="shared" ca="1" si="384"/>
        <v>0.22777580556278879</v>
      </c>
      <c r="AG392" s="7">
        <f t="shared" ca="1" si="384"/>
        <v>0.31076638706378906</v>
      </c>
      <c r="AH392" s="7">
        <f t="shared" ca="1" si="384"/>
        <v>0.4200755298629345</v>
      </c>
      <c r="AI392" s="7">
        <f t="shared" ca="1" si="384"/>
        <v>0.55866414643842943</v>
      </c>
      <c r="AJ392" s="7">
        <f t="shared" ca="1" si="384"/>
        <v>0.68465176556431429</v>
      </c>
      <c r="AK392" s="7">
        <f t="shared" ca="1" si="384"/>
        <v>0.79266006155542368</v>
      </c>
      <c r="AL392" s="7">
        <f t="shared" ca="1" si="384"/>
        <v>0.879382149258225</v>
      </c>
      <c r="AM392" s="7">
        <f t="shared" ca="1" si="384"/>
        <v>1</v>
      </c>
      <c r="AN392" s="7"/>
      <c r="AO392" s="7"/>
      <c r="AP392" s="7"/>
      <c r="AQ392" s="7"/>
      <c r="AR392" s="7"/>
      <c r="AS392" s="7"/>
      <c r="AT392" s="7"/>
    </row>
    <row r="393" spans="1:46" ht="12.75">
      <c r="A393" s="7"/>
      <c r="B393" s="7"/>
      <c r="C393" s="7"/>
      <c r="D393" s="1" t="s">
        <v>40</v>
      </c>
      <c r="E393" s="8" t="s">
        <v>25</v>
      </c>
      <c r="F393" s="1" t="s">
        <v>213</v>
      </c>
      <c r="G393" s="1" t="s">
        <v>207</v>
      </c>
      <c r="H393" s="1" t="s">
        <v>214</v>
      </c>
      <c r="I393" s="1" t="s">
        <v>206</v>
      </c>
      <c r="J393" s="1" t="s">
        <v>215</v>
      </c>
      <c r="K393" s="1" t="s">
        <v>216</v>
      </c>
      <c r="L393" s="1" t="s">
        <v>217</v>
      </c>
      <c r="M393" s="1" t="s">
        <v>218</v>
      </c>
      <c r="N393" s="7"/>
      <c r="O393" s="7"/>
      <c r="P393" s="7"/>
      <c r="Q393" s="1" t="s">
        <v>40</v>
      </c>
      <c r="R393" s="7" t="str">
        <f t="shared" ref="R393:AB393" si="385">E393</f>
        <v>"</v>
      </c>
      <c r="S393" s="7" t="str">
        <f t="shared" si="385"/>
        <v>you</v>
      </c>
      <c r="T393" s="7" t="str">
        <f t="shared" si="385"/>
        <v>ew</v>
      </c>
      <c r="U393" s="7" t="str">
        <f t="shared" si="385"/>
        <v>iew</v>
      </c>
      <c r="V393" s="7" t="str">
        <f t="shared" si="385"/>
        <v>eau</v>
      </c>
      <c r="W393" s="7" t="str">
        <f t="shared" si="385"/>
        <v>ieu</v>
      </c>
      <c r="X393" s="7" t="str">
        <f t="shared" si="385"/>
        <v>eu</v>
      </c>
      <c r="Y393" s="7" t="str">
        <f t="shared" si="385"/>
        <v>yu</v>
      </c>
      <c r="Z393" s="7" t="str">
        <f t="shared" si="385"/>
        <v>eue</v>
      </c>
      <c r="AA393" s="7">
        <f t="shared" si="385"/>
        <v>0</v>
      </c>
      <c r="AB393" s="7">
        <f t="shared" si="385"/>
        <v>0</v>
      </c>
      <c r="AC393" s="7"/>
      <c r="AD393" s="1" t="s">
        <v>40</v>
      </c>
      <c r="AE393" s="7" t="str">
        <f t="shared" ref="AE393:AM393" si="386">R393</f>
        <v>"</v>
      </c>
      <c r="AF393" s="7" t="str">
        <f t="shared" si="386"/>
        <v>you</v>
      </c>
      <c r="AG393" s="7" t="str">
        <f t="shared" si="386"/>
        <v>ew</v>
      </c>
      <c r="AH393" s="7" t="str">
        <f t="shared" si="386"/>
        <v>iew</v>
      </c>
      <c r="AI393" s="7" t="str">
        <f t="shared" si="386"/>
        <v>eau</v>
      </c>
      <c r="AJ393" s="7" t="str">
        <f t="shared" si="386"/>
        <v>ieu</v>
      </c>
      <c r="AK393" s="7" t="str">
        <f t="shared" si="386"/>
        <v>eu</v>
      </c>
      <c r="AL393" s="7" t="str">
        <f t="shared" si="386"/>
        <v>yu</v>
      </c>
      <c r="AM393" s="7" t="str">
        <f t="shared" si="386"/>
        <v>eue</v>
      </c>
      <c r="AN393" s="7"/>
      <c r="AO393" s="7"/>
      <c r="AP393" s="7"/>
      <c r="AQ393" s="7"/>
      <c r="AR393" s="7"/>
      <c r="AS393" s="7"/>
      <c r="AT393" s="7"/>
    </row>
    <row r="394" spans="1:46" ht="12.75">
      <c r="A394" s="7"/>
      <c r="B394" s="7"/>
      <c r="C394" s="7"/>
      <c r="D394" s="1"/>
      <c r="E394" s="8">
        <f ca="1">$B$348</f>
        <v>0.49740964033260138</v>
      </c>
      <c r="F394" s="1">
        <f ca="1">AVERAGE(B330, B336)</f>
        <v>0.78663491700836141</v>
      </c>
      <c r="G394" s="1">
        <f ca="1">AVERAGE(B346, B336)</f>
        <v>0.65275515799655837</v>
      </c>
      <c r="H394" s="1">
        <f ca="1">AVERAGE(B336, B342, B346)</f>
        <v>0.54191126092935193</v>
      </c>
      <c r="I394" s="1"/>
      <c r="J394" s="1"/>
      <c r="K394" s="1"/>
      <c r="L394" s="1"/>
      <c r="M394" s="1"/>
      <c r="N394" s="7"/>
      <c r="O394" s="7">
        <f ca="1">SUM(E394:M394)</f>
        <v>2.4787109762668731</v>
      </c>
      <c r="P394" s="7"/>
      <c r="Q394" s="1"/>
      <c r="R394" s="7">
        <f t="shared" ref="R394:AB394" ca="1" si="387">E394/$O394</f>
        <v>0.20067270653787075</v>
      </c>
      <c r="S394" s="7">
        <f t="shared" ca="1" si="387"/>
        <v>0.31735645040515909</v>
      </c>
      <c r="T394" s="7">
        <f t="shared" ca="1" si="387"/>
        <v>0.26334460299992585</v>
      </c>
      <c r="U394" s="7">
        <f t="shared" ca="1" si="387"/>
        <v>0.21862624005704426</v>
      </c>
      <c r="V394" s="7">
        <f t="shared" ca="1" si="387"/>
        <v>0</v>
      </c>
      <c r="W394" s="7">
        <f t="shared" ca="1" si="387"/>
        <v>0</v>
      </c>
      <c r="X394" s="7">
        <f t="shared" ca="1" si="387"/>
        <v>0</v>
      </c>
      <c r="Y394" s="7">
        <f t="shared" ca="1" si="387"/>
        <v>0</v>
      </c>
      <c r="Z394" s="7">
        <f t="shared" ca="1" si="387"/>
        <v>0</v>
      </c>
      <c r="AA394" s="7">
        <f t="shared" ca="1" si="387"/>
        <v>0</v>
      </c>
      <c r="AB394" s="7">
        <f t="shared" ca="1" si="387"/>
        <v>1</v>
      </c>
      <c r="AC394" s="7"/>
      <c r="AD394" s="1"/>
      <c r="AE394" s="7">
        <f t="shared" ref="AE394:AM394" ca="1" si="388">SUM($R394:R394)</f>
        <v>0.20067270653787075</v>
      </c>
      <c r="AF394" s="7">
        <f t="shared" ca="1" si="388"/>
        <v>0.51802915694302987</v>
      </c>
      <c r="AG394" s="7">
        <f t="shared" ca="1" si="388"/>
        <v>0.78137375994295577</v>
      </c>
      <c r="AH394" s="7">
        <f t="shared" ca="1" si="388"/>
        <v>1</v>
      </c>
      <c r="AI394" s="7">
        <f t="shared" ca="1" si="388"/>
        <v>1</v>
      </c>
      <c r="AJ394" s="7">
        <f t="shared" ca="1" si="388"/>
        <v>1</v>
      </c>
      <c r="AK394" s="7">
        <f t="shared" ca="1" si="388"/>
        <v>1</v>
      </c>
      <c r="AL394" s="7">
        <f t="shared" ca="1" si="388"/>
        <v>1</v>
      </c>
      <c r="AM394" s="7">
        <f t="shared" ca="1" si="388"/>
        <v>1</v>
      </c>
      <c r="AN394" s="7"/>
      <c r="AO394" s="7"/>
      <c r="AP394" s="7"/>
      <c r="AQ394" s="7"/>
      <c r="AR394" s="7"/>
      <c r="AS394" s="7"/>
      <c r="AT394" s="7"/>
    </row>
    <row r="395" spans="1:46" ht="12.75">
      <c r="A395" s="7"/>
      <c r="B395" s="7"/>
      <c r="C395" s="7"/>
      <c r="D395" s="1" t="s">
        <v>41</v>
      </c>
      <c r="E395" s="8" t="s">
        <v>25</v>
      </c>
      <c r="F395" s="1" t="s">
        <v>219</v>
      </c>
      <c r="G395" s="1" t="s">
        <v>220</v>
      </c>
      <c r="H395" s="1" t="s">
        <v>221</v>
      </c>
      <c r="I395" s="1"/>
      <c r="J395" s="1"/>
      <c r="K395" s="1"/>
      <c r="L395" s="1"/>
      <c r="M395" s="1"/>
      <c r="N395" s="7"/>
      <c r="O395" s="7"/>
      <c r="P395" s="7"/>
      <c r="Q395" s="1" t="s">
        <v>41</v>
      </c>
      <c r="R395" s="7" t="str">
        <f t="shared" ref="R395:AB395" si="389">E395</f>
        <v>"</v>
      </c>
      <c r="S395" s="7" t="str">
        <f t="shared" si="389"/>
        <v>oi</v>
      </c>
      <c r="T395" s="7" t="str">
        <f t="shared" si="389"/>
        <v>oy</v>
      </c>
      <c r="U395" s="7" t="str">
        <f t="shared" si="389"/>
        <v>ouy</v>
      </c>
      <c r="V395" s="7">
        <f t="shared" si="389"/>
        <v>0</v>
      </c>
      <c r="W395" s="7">
        <f t="shared" si="389"/>
        <v>0</v>
      </c>
      <c r="X395" s="7">
        <f t="shared" si="389"/>
        <v>0</v>
      </c>
      <c r="Y395" s="7">
        <f t="shared" si="389"/>
        <v>0</v>
      </c>
      <c r="Z395" s="7">
        <f t="shared" si="389"/>
        <v>0</v>
      </c>
      <c r="AA395" s="7">
        <f t="shared" si="389"/>
        <v>0</v>
      </c>
      <c r="AB395" s="7">
        <f t="shared" si="389"/>
        <v>0</v>
      </c>
      <c r="AC395" s="7"/>
      <c r="AD395" s="1" t="s">
        <v>41</v>
      </c>
      <c r="AE395" s="7" t="str">
        <f t="shared" ref="AE395:AM395" si="390">R395</f>
        <v>"</v>
      </c>
      <c r="AF395" s="7" t="str">
        <f t="shared" si="390"/>
        <v>oi</v>
      </c>
      <c r="AG395" s="7" t="str">
        <f t="shared" si="390"/>
        <v>oy</v>
      </c>
      <c r="AH395" s="7" t="str">
        <f t="shared" si="390"/>
        <v>ouy</v>
      </c>
      <c r="AI395" s="7">
        <f t="shared" si="390"/>
        <v>0</v>
      </c>
      <c r="AJ395" s="7">
        <f t="shared" si="390"/>
        <v>0</v>
      </c>
      <c r="AK395" s="7">
        <f t="shared" si="390"/>
        <v>0</v>
      </c>
      <c r="AL395" s="7">
        <f t="shared" si="390"/>
        <v>0</v>
      </c>
      <c r="AM395" s="7">
        <f t="shared" si="390"/>
        <v>0</v>
      </c>
      <c r="AN395" s="7"/>
      <c r="AO395" s="7"/>
      <c r="AP395" s="7"/>
      <c r="AQ395" s="7"/>
      <c r="AR395" s="7"/>
      <c r="AS395" s="7"/>
      <c r="AT395" s="7"/>
    </row>
    <row r="396" spans="1:46" ht="12.75">
      <c r="A396" s="7"/>
      <c r="B396" s="7"/>
      <c r="C396" s="7"/>
      <c r="D396" s="1"/>
      <c r="E396" s="8">
        <f ca="1">$B$348</f>
        <v>0.49740964033260138</v>
      </c>
      <c r="F396" s="1">
        <f ca="1">AVERAGE(B344, B336)</f>
        <v>0.46311976759186996</v>
      </c>
      <c r="G396" s="1">
        <f ca="1">AVERAGE(B336, B342)</f>
        <v>0.57727339118297127</v>
      </c>
      <c r="H396" s="1">
        <f ca="1">AVERAGE(B328, B329, B336, B342)</f>
        <v>0.6814042973095682</v>
      </c>
      <c r="I396" s="1"/>
      <c r="J396" s="1"/>
      <c r="K396" s="1"/>
      <c r="L396" s="1"/>
      <c r="M396" s="1"/>
      <c r="N396" s="7"/>
      <c r="O396" s="7">
        <f ca="1">SUM(E396:M396)</f>
        <v>2.2192070964170107</v>
      </c>
      <c r="P396" s="7"/>
      <c r="Q396" s="1"/>
      <c r="R396" s="7">
        <f t="shared" ref="R396:AB396" ca="1" si="391">E396/$O396</f>
        <v>0.22413845068163626</v>
      </c>
      <c r="S396" s="7">
        <f t="shared" ca="1" si="391"/>
        <v>0.20868704337670577</v>
      </c>
      <c r="T396" s="7">
        <f t="shared" ca="1" si="391"/>
        <v>0.26012596666394938</v>
      </c>
      <c r="U396" s="7">
        <f t="shared" ca="1" si="391"/>
        <v>0.30704853927770859</v>
      </c>
      <c r="V396" s="7">
        <f t="shared" ca="1" si="391"/>
        <v>0</v>
      </c>
      <c r="W396" s="7">
        <f t="shared" ca="1" si="391"/>
        <v>0</v>
      </c>
      <c r="X396" s="7">
        <f t="shared" ca="1" si="391"/>
        <v>0</v>
      </c>
      <c r="Y396" s="7">
        <f t="shared" ca="1" si="391"/>
        <v>0</v>
      </c>
      <c r="Z396" s="7">
        <f t="shared" ca="1" si="391"/>
        <v>0</v>
      </c>
      <c r="AA396" s="7">
        <f t="shared" ca="1" si="391"/>
        <v>0</v>
      </c>
      <c r="AB396" s="7">
        <f t="shared" ca="1" si="391"/>
        <v>1</v>
      </c>
      <c r="AC396" s="7"/>
      <c r="AD396" s="1"/>
      <c r="AE396" s="7">
        <f t="shared" ref="AE396:AM396" ca="1" si="392">SUM($R396:R396)</f>
        <v>0.22413845068163626</v>
      </c>
      <c r="AF396" s="7">
        <f t="shared" ca="1" si="392"/>
        <v>0.43282549405834203</v>
      </c>
      <c r="AG396" s="7">
        <f t="shared" ca="1" si="392"/>
        <v>0.69295146072229141</v>
      </c>
      <c r="AH396" s="7">
        <f t="shared" ca="1" si="392"/>
        <v>1</v>
      </c>
      <c r="AI396" s="7">
        <f t="shared" ca="1" si="392"/>
        <v>1</v>
      </c>
      <c r="AJ396" s="7">
        <f t="shared" ca="1" si="392"/>
        <v>1</v>
      </c>
      <c r="AK396" s="7">
        <f t="shared" ca="1" si="392"/>
        <v>1</v>
      </c>
      <c r="AL396" s="7">
        <f t="shared" ca="1" si="392"/>
        <v>1</v>
      </c>
      <c r="AM396" s="7">
        <f t="shared" ca="1" si="392"/>
        <v>1</v>
      </c>
      <c r="AN396" s="7"/>
      <c r="AO396" s="7"/>
      <c r="AP396" s="7"/>
      <c r="AQ396" s="7"/>
      <c r="AR396" s="7"/>
      <c r="AS396" s="7"/>
      <c r="AT396" s="7"/>
    </row>
    <row r="397" spans="1:46" ht="12.75">
      <c r="A397" s="7"/>
      <c r="B397" s="7"/>
      <c r="C397" s="7"/>
      <c r="D397" s="1" t="s">
        <v>42</v>
      </c>
      <c r="E397" s="8" t="s">
        <v>25</v>
      </c>
      <c r="F397" s="1" t="s">
        <v>208</v>
      </c>
      <c r="G397" s="1" t="s">
        <v>193</v>
      </c>
      <c r="H397" s="1" t="s">
        <v>209</v>
      </c>
      <c r="I397" s="1"/>
      <c r="J397" s="1"/>
      <c r="K397" s="1"/>
      <c r="L397" s="1"/>
      <c r="M397" s="1"/>
      <c r="N397" s="7"/>
      <c r="O397" s="7"/>
      <c r="P397" s="7"/>
      <c r="Q397" s="1" t="s">
        <v>42</v>
      </c>
      <c r="R397" s="7" t="str">
        <f t="shared" ref="R397:AB397" si="393">E397</f>
        <v>"</v>
      </c>
      <c r="S397" s="7" t="str">
        <f t="shared" si="393"/>
        <v>ow</v>
      </c>
      <c r="T397" s="7" t="str">
        <f t="shared" si="393"/>
        <v>ou</v>
      </c>
      <c r="U397" s="7" t="str">
        <f t="shared" si="393"/>
        <v>ough</v>
      </c>
      <c r="V397" s="7">
        <f t="shared" si="393"/>
        <v>0</v>
      </c>
      <c r="W397" s="7">
        <f t="shared" si="393"/>
        <v>0</v>
      </c>
      <c r="X397" s="7">
        <f t="shared" si="393"/>
        <v>0</v>
      </c>
      <c r="Y397" s="7">
        <f t="shared" si="393"/>
        <v>0</v>
      </c>
      <c r="Z397" s="7">
        <f t="shared" si="393"/>
        <v>0</v>
      </c>
      <c r="AA397" s="7">
        <f t="shared" si="393"/>
        <v>0</v>
      </c>
      <c r="AB397" s="7">
        <f t="shared" si="393"/>
        <v>0</v>
      </c>
      <c r="AC397" s="7"/>
      <c r="AD397" s="1" t="s">
        <v>42</v>
      </c>
      <c r="AE397" s="7" t="str">
        <f t="shared" ref="AE397:AM397" si="394">R397</f>
        <v>"</v>
      </c>
      <c r="AF397" s="7" t="str">
        <f t="shared" si="394"/>
        <v>ow</v>
      </c>
      <c r="AG397" s="7" t="str">
        <f t="shared" si="394"/>
        <v>ou</v>
      </c>
      <c r="AH397" s="7" t="str">
        <f t="shared" si="394"/>
        <v>ough</v>
      </c>
      <c r="AI397" s="7">
        <f t="shared" si="394"/>
        <v>0</v>
      </c>
      <c r="AJ397" s="7">
        <f t="shared" si="394"/>
        <v>0</v>
      </c>
      <c r="AK397" s="7">
        <f t="shared" si="394"/>
        <v>0</v>
      </c>
      <c r="AL397" s="7">
        <f t="shared" si="394"/>
        <v>0</v>
      </c>
      <c r="AM397" s="7">
        <f t="shared" si="394"/>
        <v>0</v>
      </c>
      <c r="AN397" s="7"/>
      <c r="AO397" s="7"/>
      <c r="AP397" s="7"/>
      <c r="AQ397" s="7"/>
      <c r="AR397" s="7"/>
      <c r="AS397" s="7"/>
      <c r="AT397" s="7"/>
    </row>
    <row r="398" spans="1:46" ht="12.75">
      <c r="A398" s="7"/>
      <c r="B398" s="7"/>
      <c r="C398" s="7"/>
      <c r="D398" s="1"/>
      <c r="E398" s="8">
        <f ca="1">$B$348</f>
        <v>0.49740964033260138</v>
      </c>
      <c r="F398" s="1">
        <f ca="1">AVERAGE(B326, B339)</f>
        <v>0.40189636042957022</v>
      </c>
      <c r="G398" s="1">
        <f ca="1">AVERAGE(B322, B339)</f>
        <v>0.52489488849878929</v>
      </c>
      <c r="H398" s="1">
        <f ca="1">AVERAGE(B336, B342, B339)</f>
        <v>0.43096610755435166</v>
      </c>
      <c r="I398" s="1">
        <f ca="1">AVERAGE(B336, B339)</f>
        <v>0.48633742793405793</v>
      </c>
      <c r="J398" s="1">
        <f ca="1">B330</f>
        <v>0.73894651844571935</v>
      </c>
      <c r="K398" s="1">
        <f ca="1">B342</f>
        <v>0.32022346679493907</v>
      </c>
      <c r="L398" s="1">
        <f ca="1">AVERAGE(B342, B339)</f>
        <v>0.22928750354602573</v>
      </c>
      <c r="M398" s="1">
        <f ca="1">AVERAGE(B326, B339)</f>
        <v>0.40189636042957022</v>
      </c>
      <c r="N398" s="7"/>
      <c r="O398" s="7">
        <f ca="1">SUM(E398:M398)</f>
        <v>4.031858273965625</v>
      </c>
      <c r="P398" s="7"/>
      <c r="Q398" s="1"/>
      <c r="R398" s="7">
        <f t="shared" ref="R398:AB398" ca="1" si="395">E398/$O398</f>
        <v>0.12336982268063776</v>
      </c>
      <c r="S398" s="7">
        <f t="shared" ca="1" si="395"/>
        <v>9.968018048270233E-2</v>
      </c>
      <c r="T398" s="7">
        <f t="shared" ca="1" si="395"/>
        <v>0.13018684011988277</v>
      </c>
      <c r="U398" s="7">
        <f t="shared" ca="1" si="395"/>
        <v>0.10689019262833989</v>
      </c>
      <c r="V398" s="7">
        <f t="shared" ca="1" si="395"/>
        <v>0.12062364172729459</v>
      </c>
      <c r="W398" s="7">
        <f t="shared" ca="1" si="395"/>
        <v>0.18327690812378478</v>
      </c>
      <c r="X398" s="7">
        <f t="shared" ca="1" si="395"/>
        <v>7.9423294430430474E-2</v>
      </c>
      <c r="Y398" s="7">
        <f t="shared" ca="1" si="395"/>
        <v>5.6868939324225015E-2</v>
      </c>
      <c r="Z398" s="7">
        <f t="shared" ca="1" si="395"/>
        <v>9.968018048270233E-2</v>
      </c>
      <c r="AA398" s="7">
        <f t="shared" ca="1" si="395"/>
        <v>0</v>
      </c>
      <c r="AB398" s="7">
        <f t="shared" ca="1" si="395"/>
        <v>1</v>
      </c>
      <c r="AC398" s="7"/>
      <c r="AD398" s="1"/>
      <c r="AE398" s="7">
        <f t="shared" ref="AE398:AM398" ca="1" si="396">SUM($R398:R398)</f>
        <v>0.12336982268063776</v>
      </c>
      <c r="AF398" s="7">
        <f t="shared" ca="1" si="396"/>
        <v>0.22305000316334009</v>
      </c>
      <c r="AG398" s="7">
        <f t="shared" ca="1" si="396"/>
        <v>0.35323684328322286</v>
      </c>
      <c r="AH398" s="7">
        <f t="shared" ca="1" si="396"/>
        <v>0.46012703591156273</v>
      </c>
      <c r="AI398" s="7">
        <f t="shared" ca="1" si="396"/>
        <v>0.58075067763885735</v>
      </c>
      <c r="AJ398" s="7">
        <f t="shared" ca="1" si="396"/>
        <v>0.76402758576264218</v>
      </c>
      <c r="AK398" s="7">
        <f t="shared" ca="1" si="396"/>
        <v>0.84345088019307268</v>
      </c>
      <c r="AL398" s="7">
        <f t="shared" ca="1" si="396"/>
        <v>0.90031981951729767</v>
      </c>
      <c r="AM398" s="7">
        <f t="shared" ca="1" si="396"/>
        <v>1</v>
      </c>
      <c r="AN398" s="7"/>
      <c r="AO398" s="7"/>
      <c r="AP398" s="7"/>
      <c r="AQ398" s="7"/>
      <c r="AR398" s="7"/>
      <c r="AS398" s="7"/>
      <c r="AT398" s="7"/>
    </row>
    <row r="399" spans="1:46" ht="12.75">
      <c r="A399" s="7"/>
      <c r="B399" s="7"/>
      <c r="C399" s="7"/>
      <c r="D399" s="1" t="s">
        <v>43</v>
      </c>
      <c r="E399" s="8" t="s">
        <v>25</v>
      </c>
      <c r="F399" s="1" t="s">
        <v>222</v>
      </c>
      <c r="G399" s="1" t="s">
        <v>223</v>
      </c>
      <c r="H399" s="1" t="s">
        <v>224</v>
      </c>
      <c r="I399" s="1" t="s">
        <v>225</v>
      </c>
      <c r="J399" s="1" t="s">
        <v>33</v>
      </c>
      <c r="K399" s="1" t="s">
        <v>36</v>
      </c>
      <c r="L399" s="1" t="s">
        <v>226</v>
      </c>
      <c r="M399" s="1" t="s">
        <v>227</v>
      </c>
      <c r="N399" s="7"/>
      <c r="O399" s="7"/>
      <c r="P399" s="7"/>
      <c r="Q399" s="1" t="s">
        <v>43</v>
      </c>
      <c r="R399" s="7" t="str">
        <f t="shared" ref="R399:AB399" si="397">E399</f>
        <v>"</v>
      </c>
      <c r="S399" s="7" t="str">
        <f t="shared" si="397"/>
        <v>er</v>
      </c>
      <c r="T399" s="7" t="str">
        <f t="shared" si="397"/>
        <v>ar</v>
      </c>
      <c r="U399" s="7" t="str">
        <f t="shared" si="397"/>
        <v>our</v>
      </c>
      <c r="V399" s="7" t="str">
        <f t="shared" si="397"/>
        <v>or</v>
      </c>
      <c r="W399" s="7" t="str">
        <f t="shared" si="397"/>
        <v>i</v>
      </c>
      <c r="X399" s="7" t="str">
        <f t="shared" si="397"/>
        <v>u</v>
      </c>
      <c r="Y399" s="7" t="str">
        <f t="shared" si="397"/>
        <v>ur</v>
      </c>
      <c r="Z399" s="7" t="str">
        <f t="shared" si="397"/>
        <v>re</v>
      </c>
      <c r="AA399" s="7">
        <f t="shared" si="397"/>
        <v>0</v>
      </c>
      <c r="AB399" s="7">
        <f t="shared" si="397"/>
        <v>0</v>
      </c>
      <c r="AC399" s="7"/>
      <c r="AD399" s="1" t="s">
        <v>43</v>
      </c>
      <c r="AE399" s="7" t="str">
        <f t="shared" ref="AE399:AM399" si="398">R399</f>
        <v>"</v>
      </c>
      <c r="AF399" s="7" t="str">
        <f t="shared" si="398"/>
        <v>er</v>
      </c>
      <c r="AG399" s="7" t="str">
        <f t="shared" si="398"/>
        <v>ar</v>
      </c>
      <c r="AH399" s="7" t="str">
        <f t="shared" si="398"/>
        <v>our</v>
      </c>
      <c r="AI399" s="7" t="str">
        <f t="shared" si="398"/>
        <v>or</v>
      </c>
      <c r="AJ399" s="7" t="str">
        <f t="shared" si="398"/>
        <v>i</v>
      </c>
      <c r="AK399" s="7" t="str">
        <f t="shared" si="398"/>
        <v>u</v>
      </c>
      <c r="AL399" s="7" t="str">
        <f t="shared" si="398"/>
        <v>ur</v>
      </c>
      <c r="AM399" s="7" t="str">
        <f t="shared" si="398"/>
        <v>re</v>
      </c>
      <c r="AN399" s="7"/>
      <c r="AO399" s="7"/>
      <c r="AP399" s="7"/>
      <c r="AQ399" s="7"/>
      <c r="AR399" s="7"/>
      <c r="AS399" s="7"/>
      <c r="AT399" s="7"/>
    </row>
    <row r="400" spans="1:46" ht="12.75">
      <c r="A400" s="7"/>
      <c r="B400" s="7"/>
      <c r="C400" s="7"/>
      <c r="D400" s="1"/>
      <c r="E400" s="8">
        <f ca="1">$B$348</f>
        <v>0.49740964033260138</v>
      </c>
      <c r="F400" s="1">
        <f ca="1">AVERAGE(B339, B330, B322)</f>
        <v>0.59624543181443268</v>
      </c>
      <c r="G400" s="1">
        <f ca="1">AVERAGE(B322, B326, B339)</f>
        <v>0.57174365251986892</v>
      </c>
      <c r="H400" s="1">
        <f ca="1">AVERAGE(B322, B326, B339)</f>
        <v>0.57174365251986892</v>
      </c>
      <c r="I400" s="1">
        <f ca="1">AVERAGE(B326, B339, B326)</f>
        <v>0.48974463380705613</v>
      </c>
      <c r="J400" s="1">
        <f ca="1">AVERAGE(B326, B339, B330)</f>
        <v>0.51424641310161989</v>
      </c>
      <c r="K400" s="1">
        <f ca="1">AVERAGE(B322, B326, B339, B346)</f>
        <v>0.54660448949543006</v>
      </c>
      <c r="L400" s="1"/>
      <c r="M400" s="1"/>
      <c r="N400" s="7"/>
      <c r="O400" s="7">
        <f ca="1">SUM(E400:M400)</f>
        <v>3.7877379135908784</v>
      </c>
      <c r="P400" s="7"/>
      <c r="Q400" s="1"/>
      <c r="R400" s="7">
        <f t="shared" ref="R400:AB400" ca="1" si="399">E400/$O400</f>
        <v>0.13132102898350839</v>
      </c>
      <c r="S400" s="7">
        <f t="shared" ca="1" si="399"/>
        <v>0.15741464837760535</v>
      </c>
      <c r="T400" s="7">
        <f t="shared" ca="1" si="399"/>
        <v>0.15094593806725143</v>
      </c>
      <c r="U400" s="7">
        <f t="shared" ca="1" si="399"/>
        <v>0.15094593806725143</v>
      </c>
      <c r="V400" s="7">
        <f t="shared" ca="1" si="399"/>
        <v>0.12929739200006182</v>
      </c>
      <c r="W400" s="7">
        <f t="shared" ca="1" si="399"/>
        <v>0.13576610231041575</v>
      </c>
      <c r="X400" s="7">
        <f t="shared" ca="1" si="399"/>
        <v>0.14430895219390566</v>
      </c>
      <c r="Y400" s="7">
        <f t="shared" ca="1" si="399"/>
        <v>0</v>
      </c>
      <c r="Z400" s="7">
        <f t="shared" ca="1" si="399"/>
        <v>0</v>
      </c>
      <c r="AA400" s="7">
        <f t="shared" ca="1" si="399"/>
        <v>0</v>
      </c>
      <c r="AB400" s="7">
        <f t="shared" ca="1" si="399"/>
        <v>1</v>
      </c>
      <c r="AC400" s="7"/>
      <c r="AD400" s="1"/>
      <c r="AE400" s="7">
        <f t="shared" ref="AE400:AM400" ca="1" si="400">SUM($R400:R400)</f>
        <v>0.13132102898350839</v>
      </c>
      <c r="AF400" s="7">
        <f t="shared" ca="1" si="400"/>
        <v>0.28873567736111372</v>
      </c>
      <c r="AG400" s="7">
        <f t="shared" ca="1" si="400"/>
        <v>0.43968161542836515</v>
      </c>
      <c r="AH400" s="7">
        <f t="shared" ca="1" si="400"/>
        <v>0.59062755349561658</v>
      </c>
      <c r="AI400" s="7">
        <f t="shared" ca="1" si="400"/>
        <v>0.71992494549567843</v>
      </c>
      <c r="AJ400" s="7">
        <f t="shared" ca="1" si="400"/>
        <v>0.85569104780609417</v>
      </c>
      <c r="AK400" s="7">
        <f t="shared" ca="1" si="400"/>
        <v>0.99999999999999978</v>
      </c>
      <c r="AL400" s="7">
        <f t="shared" ca="1" si="400"/>
        <v>0.99999999999999978</v>
      </c>
      <c r="AM400" s="7">
        <f t="shared" ca="1" si="400"/>
        <v>0.99999999999999978</v>
      </c>
      <c r="AN400" s="7"/>
      <c r="AO400" s="7"/>
      <c r="AP400" s="7"/>
      <c r="AQ400" s="7"/>
      <c r="AR400" s="7"/>
      <c r="AS400" s="7"/>
      <c r="AT400" s="7"/>
    </row>
    <row r="401" spans="1:48" ht="12.75">
      <c r="A401" s="7"/>
      <c r="B401" s="7"/>
      <c r="C401" s="7"/>
      <c r="D401" s="1" t="s">
        <v>44</v>
      </c>
      <c r="E401" s="8" t="s">
        <v>25</v>
      </c>
      <c r="F401" s="1" t="s">
        <v>228</v>
      </c>
      <c r="G401" s="1" t="s">
        <v>229</v>
      </c>
      <c r="H401" s="1" t="s">
        <v>230</v>
      </c>
      <c r="I401" s="1" t="s">
        <v>231</v>
      </c>
      <c r="J401" s="1" t="s">
        <v>232</v>
      </c>
      <c r="K401" s="1" t="s">
        <v>233</v>
      </c>
      <c r="L401" s="1"/>
      <c r="M401" s="1"/>
      <c r="N401" s="7"/>
      <c r="O401" s="7"/>
      <c r="P401" s="7"/>
      <c r="Q401" s="1" t="s">
        <v>44</v>
      </c>
      <c r="R401" s="7" t="str">
        <f t="shared" ref="R401:AB401" si="401">E401</f>
        <v>"</v>
      </c>
      <c r="S401" s="7" t="str">
        <f t="shared" si="401"/>
        <v>air</v>
      </c>
      <c r="T401" s="7" t="str">
        <f t="shared" si="401"/>
        <v>are</v>
      </c>
      <c r="U401" s="7" t="str">
        <f t="shared" si="401"/>
        <v>ear</v>
      </c>
      <c r="V401" s="7" t="str">
        <f t="shared" si="401"/>
        <v>ere</v>
      </c>
      <c r="W401" s="7" t="str">
        <f t="shared" si="401"/>
        <v>eir</v>
      </c>
      <c r="X401" s="7" t="str">
        <f t="shared" si="401"/>
        <v>ayer</v>
      </c>
      <c r="Y401" s="7">
        <f t="shared" si="401"/>
        <v>0</v>
      </c>
      <c r="Z401" s="7">
        <f t="shared" si="401"/>
        <v>0</v>
      </c>
      <c r="AA401" s="7">
        <f t="shared" si="401"/>
        <v>0</v>
      </c>
      <c r="AB401" s="7">
        <f t="shared" si="401"/>
        <v>0</v>
      </c>
      <c r="AC401" s="7"/>
      <c r="AD401" s="1" t="s">
        <v>44</v>
      </c>
      <c r="AE401" s="7" t="str">
        <f t="shared" ref="AE401:AM401" si="402">R401</f>
        <v>"</v>
      </c>
      <c r="AF401" s="7" t="str">
        <f t="shared" si="402"/>
        <v>air</v>
      </c>
      <c r="AG401" s="7" t="str">
        <f t="shared" si="402"/>
        <v>are</v>
      </c>
      <c r="AH401" s="7" t="str">
        <f t="shared" si="402"/>
        <v>ear</v>
      </c>
      <c r="AI401" s="7" t="str">
        <f t="shared" si="402"/>
        <v>ere</v>
      </c>
      <c r="AJ401" s="7" t="str">
        <f t="shared" si="402"/>
        <v>eir</v>
      </c>
      <c r="AK401" s="7" t="str">
        <f t="shared" si="402"/>
        <v>ayer</v>
      </c>
      <c r="AL401" s="7">
        <f t="shared" si="402"/>
        <v>0</v>
      </c>
      <c r="AM401" s="7">
        <f t="shared" si="402"/>
        <v>0</v>
      </c>
      <c r="AN401" s="7"/>
      <c r="AO401" s="7"/>
      <c r="AP401" s="7"/>
      <c r="AQ401" s="7"/>
      <c r="AR401" s="7"/>
      <c r="AS401" s="7"/>
      <c r="AT401" s="7"/>
    </row>
    <row r="402" spans="1:48" ht="12.75">
      <c r="A402" s="7"/>
      <c r="B402" s="7"/>
      <c r="C402" s="7"/>
      <c r="D402" s="1"/>
      <c r="E402" s="8">
        <f ca="1">$B$348</f>
        <v>0.49740964033260138</v>
      </c>
      <c r="F402" s="1">
        <f ca="1">AVERAGE(B322, B339)</f>
        <v>0.52489488849878929</v>
      </c>
      <c r="G402" s="1">
        <f ca="1">B322</f>
        <v>0.9114382367004662</v>
      </c>
      <c r="H402" s="1">
        <f ca="1">AVERAGE(B322, B342)</f>
        <v>0.61583085174770269</v>
      </c>
      <c r="I402" s="1">
        <f ca="1">AVERAGE(B326, B339)</f>
        <v>0.40189636042957022</v>
      </c>
      <c r="J402" s="1">
        <f ca="1">AVERAGE(B322, B326, B339)</f>
        <v>0.57174365251986892</v>
      </c>
      <c r="K402" s="1"/>
      <c r="L402" s="1"/>
      <c r="M402" s="1"/>
      <c r="N402" s="7"/>
      <c r="O402" s="7">
        <f ca="1">SUM(E402:M402)</f>
        <v>3.5232136302289989</v>
      </c>
      <c r="P402" s="7"/>
      <c r="Q402" s="1"/>
      <c r="R402" s="7">
        <f t="shared" ref="R402:AB402" ca="1" si="403">E402/$O402</f>
        <v>0.14118066417115649</v>
      </c>
      <c r="S402" s="7">
        <f t="shared" ca="1" si="403"/>
        <v>0.14898185111320444</v>
      </c>
      <c r="T402" s="7">
        <f t="shared" ca="1" si="403"/>
        <v>0.25869513812059852</v>
      </c>
      <c r="U402" s="7">
        <f t="shared" ca="1" si="403"/>
        <v>0.17479236753170582</v>
      </c>
      <c r="V402" s="7">
        <f t="shared" ca="1" si="403"/>
        <v>0.11407095981388109</v>
      </c>
      <c r="W402" s="7">
        <f t="shared" ca="1" si="403"/>
        <v>0.16227901924945357</v>
      </c>
      <c r="X402" s="7">
        <f t="shared" ca="1" si="403"/>
        <v>0</v>
      </c>
      <c r="Y402" s="7">
        <f t="shared" ca="1" si="403"/>
        <v>0</v>
      </c>
      <c r="Z402" s="7">
        <f t="shared" ca="1" si="403"/>
        <v>0</v>
      </c>
      <c r="AA402" s="7">
        <f t="shared" ca="1" si="403"/>
        <v>0</v>
      </c>
      <c r="AB402" s="7">
        <f t="shared" ca="1" si="403"/>
        <v>1</v>
      </c>
      <c r="AC402" s="7"/>
      <c r="AD402" s="1"/>
      <c r="AE402" s="7">
        <f t="shared" ref="AE402:AM402" ca="1" si="404">SUM($R402:R402)</f>
        <v>0.14118066417115649</v>
      </c>
      <c r="AF402" s="7">
        <f t="shared" ca="1" si="404"/>
        <v>0.29016251528436093</v>
      </c>
      <c r="AG402" s="7">
        <f t="shared" ca="1" si="404"/>
        <v>0.5488576534049594</v>
      </c>
      <c r="AH402" s="7">
        <f t="shared" ca="1" si="404"/>
        <v>0.72365002093666519</v>
      </c>
      <c r="AI402" s="7">
        <f t="shared" ca="1" si="404"/>
        <v>0.83772098075054624</v>
      </c>
      <c r="AJ402" s="7">
        <f t="shared" ca="1" si="404"/>
        <v>0.99999999999999978</v>
      </c>
      <c r="AK402" s="7">
        <f t="shared" ca="1" si="404"/>
        <v>0.99999999999999978</v>
      </c>
      <c r="AL402" s="7">
        <f t="shared" ca="1" si="404"/>
        <v>0.99999999999999978</v>
      </c>
      <c r="AM402" s="7">
        <f t="shared" ca="1" si="404"/>
        <v>0.99999999999999978</v>
      </c>
      <c r="AN402" s="7"/>
      <c r="AO402" s="7"/>
      <c r="AP402" s="7"/>
      <c r="AQ402" s="7"/>
      <c r="AR402" s="7"/>
      <c r="AS402" s="7"/>
      <c r="AT402" s="7"/>
    </row>
    <row r="403" spans="1:48" ht="12.75">
      <c r="A403" s="7"/>
      <c r="B403" s="7"/>
      <c r="C403" s="7"/>
      <c r="D403" s="1" t="s">
        <v>37</v>
      </c>
      <c r="E403" s="8" t="s">
        <v>25</v>
      </c>
      <c r="F403" s="1" t="s">
        <v>223</v>
      </c>
      <c r="G403" s="1" t="s">
        <v>122</v>
      </c>
      <c r="H403" s="1" t="s">
        <v>197</v>
      </c>
      <c r="I403" s="1" t="s">
        <v>222</v>
      </c>
      <c r="J403" s="1" t="s">
        <v>230</v>
      </c>
      <c r="K403" s="1"/>
      <c r="L403" s="1"/>
      <c r="M403" s="1"/>
      <c r="N403" s="7"/>
      <c r="O403" s="7"/>
      <c r="P403" s="7"/>
      <c r="Q403" s="1" t="s">
        <v>37</v>
      </c>
      <c r="R403" s="7" t="str">
        <f t="shared" ref="R403:AB403" si="405">E403</f>
        <v>"</v>
      </c>
      <c r="S403" s="7" t="str">
        <f t="shared" si="405"/>
        <v>ar</v>
      </c>
      <c r="T403" s="7" t="str">
        <f t="shared" si="405"/>
        <v>a</v>
      </c>
      <c r="U403" s="7" t="str">
        <f t="shared" si="405"/>
        <v>au</v>
      </c>
      <c r="V403" s="7" t="str">
        <f t="shared" si="405"/>
        <v>er</v>
      </c>
      <c r="W403" s="7" t="str">
        <f t="shared" si="405"/>
        <v>ear</v>
      </c>
      <c r="X403" s="7">
        <f t="shared" si="405"/>
        <v>0</v>
      </c>
      <c r="Y403" s="7">
        <f t="shared" si="405"/>
        <v>0</v>
      </c>
      <c r="Z403" s="7">
        <f t="shared" si="405"/>
        <v>0</v>
      </c>
      <c r="AA403" s="7">
        <f t="shared" si="405"/>
        <v>0</v>
      </c>
      <c r="AB403" s="7">
        <f t="shared" si="405"/>
        <v>0</v>
      </c>
      <c r="AC403" s="7"/>
      <c r="AD403" s="1" t="s">
        <v>37</v>
      </c>
      <c r="AE403" s="7" t="str">
        <f t="shared" ref="AE403:AM403" si="406">R403</f>
        <v>"</v>
      </c>
      <c r="AF403" s="7" t="str">
        <f t="shared" si="406"/>
        <v>ar</v>
      </c>
      <c r="AG403" s="7" t="str">
        <f t="shared" si="406"/>
        <v>a</v>
      </c>
      <c r="AH403" s="7" t="str">
        <f t="shared" si="406"/>
        <v>au</v>
      </c>
      <c r="AI403" s="7" t="str">
        <f t="shared" si="406"/>
        <v>er</v>
      </c>
      <c r="AJ403" s="7" t="str">
        <f t="shared" si="406"/>
        <v>ear</v>
      </c>
      <c r="AK403" s="7">
        <f t="shared" si="406"/>
        <v>0</v>
      </c>
      <c r="AL403" s="7">
        <f t="shared" si="406"/>
        <v>0</v>
      </c>
      <c r="AM403" s="7">
        <f t="shared" si="406"/>
        <v>0</v>
      </c>
      <c r="AN403" s="7"/>
      <c r="AO403" s="7"/>
      <c r="AP403" s="7"/>
      <c r="AQ403" s="7"/>
      <c r="AR403" s="7"/>
      <c r="AS403" s="7"/>
      <c r="AT403" s="7"/>
    </row>
    <row r="404" spans="1:48" ht="12.75">
      <c r="A404" s="7"/>
      <c r="B404" s="7"/>
      <c r="C404" s="7"/>
      <c r="D404" s="1"/>
      <c r="E404" s="8">
        <f ca="1">$B$348</f>
        <v>0.49740964033260138</v>
      </c>
      <c r="F404" s="1">
        <f ca="1">AVERAGE(B339, B330)</f>
        <v>0.43864902937141587</v>
      </c>
      <c r="G404" s="1">
        <f ca="1">AVERAGE(B326, B339)</f>
        <v>0.40189636042957022</v>
      </c>
      <c r="H404" s="1">
        <f ca="1">AVERAGE(B346, B339)</f>
        <v>0.30476927035961282</v>
      </c>
      <c r="I404" s="1">
        <f ca="1">AVERAGE(B342, B339)</f>
        <v>0.22928750354602573</v>
      </c>
      <c r="J404" s="1">
        <f ca="1">AVERAGE(B322, B326, B339)</f>
        <v>0.57174365251986892</v>
      </c>
      <c r="K404" s="1">
        <f ca="1">AVERAGE(B336, B339)</f>
        <v>0.48633742793405793</v>
      </c>
      <c r="L404" s="1">
        <f ca="1">AVERAGE(B336, B342, B339)</f>
        <v>0.43096610755435166</v>
      </c>
      <c r="M404" s="1"/>
      <c r="N404" s="7"/>
      <c r="O404" s="7">
        <f ca="1">SUM(E404:M404)</f>
        <v>3.3610589920475045</v>
      </c>
      <c r="P404" s="7"/>
      <c r="Q404" s="1"/>
      <c r="R404" s="7">
        <f t="shared" ref="R404:AB404" ca="1" si="407">E404/$O404</f>
        <v>0.14799193989439241</v>
      </c>
      <c r="S404" s="7">
        <f t="shared" ca="1" si="407"/>
        <v>0.13050917297473488</v>
      </c>
      <c r="T404" s="7">
        <f t="shared" ca="1" si="407"/>
        <v>0.11957432505067138</v>
      </c>
      <c r="U404" s="7">
        <f t="shared" ca="1" si="407"/>
        <v>9.0676560893670044E-2</v>
      </c>
      <c r="V404" s="7">
        <f t="shared" ca="1" si="407"/>
        <v>6.821882748518715E-2</v>
      </c>
      <c r="W404" s="7">
        <f t="shared" ca="1" si="407"/>
        <v>0.17010818729235444</v>
      </c>
      <c r="X404" s="7">
        <f t="shared" ca="1" si="407"/>
        <v>0.1446976768586227</v>
      </c>
      <c r="Y404" s="7">
        <f t="shared" ca="1" si="407"/>
        <v>0.12822330955036701</v>
      </c>
      <c r="Z404" s="7">
        <f t="shared" ca="1" si="407"/>
        <v>0</v>
      </c>
      <c r="AA404" s="7">
        <f t="shared" ca="1" si="407"/>
        <v>0</v>
      </c>
      <c r="AB404" s="7">
        <f t="shared" ca="1" si="407"/>
        <v>1</v>
      </c>
      <c r="AC404" s="7"/>
      <c r="AD404" s="1"/>
      <c r="AE404" s="7">
        <f t="shared" ref="AE404:AM404" ca="1" si="408">SUM($R404:R404)</f>
        <v>0.14799193989439241</v>
      </c>
      <c r="AF404" s="7">
        <f t="shared" ca="1" si="408"/>
        <v>0.27850111286912727</v>
      </c>
      <c r="AG404" s="7">
        <f t="shared" ca="1" si="408"/>
        <v>0.39807543791979866</v>
      </c>
      <c r="AH404" s="7">
        <f t="shared" ca="1" si="408"/>
        <v>0.4887519988134687</v>
      </c>
      <c r="AI404" s="7">
        <f t="shared" ca="1" si="408"/>
        <v>0.55697082629865591</v>
      </c>
      <c r="AJ404" s="7">
        <f t="shared" ca="1" si="408"/>
        <v>0.72707901359101035</v>
      </c>
      <c r="AK404" s="7">
        <f t="shared" ca="1" si="408"/>
        <v>0.87177669044963302</v>
      </c>
      <c r="AL404" s="7">
        <f t="shared" ca="1" si="408"/>
        <v>1</v>
      </c>
      <c r="AM404" s="7">
        <f t="shared" ca="1" si="408"/>
        <v>1</v>
      </c>
      <c r="AN404" s="7"/>
      <c r="AO404" s="7"/>
      <c r="AP404" s="7"/>
      <c r="AQ404" s="7"/>
      <c r="AR404" s="7"/>
      <c r="AS404" s="7"/>
      <c r="AT404" s="7"/>
    </row>
    <row r="405" spans="1:48" ht="12.75">
      <c r="A405" s="7"/>
      <c r="B405" s="7"/>
      <c r="C405" s="7"/>
      <c r="D405" s="1" t="s">
        <v>38</v>
      </c>
      <c r="E405" s="8" t="s">
        <v>25</v>
      </c>
      <c r="F405" s="1" t="s">
        <v>234</v>
      </c>
      <c r="G405" s="1" t="s">
        <v>222</v>
      </c>
      <c r="H405" s="1" t="s">
        <v>235</v>
      </c>
      <c r="I405" s="1" t="s">
        <v>226</v>
      </c>
      <c r="J405" s="1" t="s">
        <v>230</v>
      </c>
      <c r="K405" s="1" t="s">
        <v>225</v>
      </c>
      <c r="L405" s="1" t="s">
        <v>224</v>
      </c>
      <c r="M405" s="1"/>
      <c r="N405" s="7"/>
      <c r="O405" s="7"/>
      <c r="P405" s="7"/>
      <c r="Q405" s="1" t="s">
        <v>38</v>
      </c>
      <c r="R405" s="7" t="str">
        <f t="shared" ref="R405:AB405" si="409">E405</f>
        <v>"</v>
      </c>
      <c r="S405" s="7" t="str">
        <f t="shared" si="409"/>
        <v>ir</v>
      </c>
      <c r="T405" s="7" t="str">
        <f t="shared" si="409"/>
        <v>er</v>
      </c>
      <c r="U405" s="7" t="str">
        <f t="shared" si="409"/>
        <v>yr</v>
      </c>
      <c r="V405" s="7" t="str">
        <f t="shared" si="409"/>
        <v>ur</v>
      </c>
      <c r="W405" s="7" t="str">
        <f t="shared" si="409"/>
        <v>ear</v>
      </c>
      <c r="X405" s="7" t="str">
        <f t="shared" si="409"/>
        <v>or</v>
      </c>
      <c r="Y405" s="7" t="str">
        <f t="shared" si="409"/>
        <v>our</v>
      </c>
      <c r="Z405" s="7">
        <f t="shared" si="409"/>
        <v>0</v>
      </c>
      <c r="AA405" s="7">
        <f t="shared" si="409"/>
        <v>0</v>
      </c>
      <c r="AB405" s="7">
        <f t="shared" si="409"/>
        <v>0</v>
      </c>
      <c r="AC405" s="7"/>
      <c r="AD405" s="1" t="s">
        <v>38</v>
      </c>
      <c r="AE405" s="7" t="str">
        <f t="shared" ref="AE405:AM405" si="410">R405</f>
        <v>"</v>
      </c>
      <c r="AF405" s="7" t="str">
        <f t="shared" si="410"/>
        <v>ir</v>
      </c>
      <c r="AG405" s="7" t="str">
        <f t="shared" si="410"/>
        <v>er</v>
      </c>
      <c r="AH405" s="7" t="str">
        <f t="shared" si="410"/>
        <v>yr</v>
      </c>
      <c r="AI405" s="7" t="str">
        <f t="shared" si="410"/>
        <v>ur</v>
      </c>
      <c r="AJ405" s="7" t="str">
        <f t="shared" si="410"/>
        <v>ear</v>
      </c>
      <c r="AK405" s="7" t="str">
        <f t="shared" si="410"/>
        <v>or</v>
      </c>
      <c r="AL405" s="7" t="str">
        <f t="shared" si="410"/>
        <v>our</v>
      </c>
      <c r="AM405" s="7">
        <f t="shared" si="410"/>
        <v>0</v>
      </c>
      <c r="AN405" s="7"/>
      <c r="AO405" s="7"/>
      <c r="AP405" s="7"/>
      <c r="AQ405" s="7"/>
      <c r="AR405" s="7"/>
      <c r="AS405" s="7"/>
      <c r="AT405" s="7"/>
    </row>
    <row r="406" spans="1:48" ht="12.75">
      <c r="A406" s="7"/>
      <c r="B406" s="7"/>
      <c r="C406" s="7"/>
      <c r="D406" s="1"/>
      <c r="E406" s="8">
        <f ca="1">$B$348</f>
        <v>0.49740964033260138</v>
      </c>
      <c r="F406" s="1">
        <f ca="1">AVERAGE(B344, B322)</f>
        <v>0.50167722815660132</v>
      </c>
      <c r="G406" s="1">
        <f ca="1">B322</f>
        <v>0.9114382367004662</v>
      </c>
      <c r="H406" s="1">
        <f ca="1">AVERAGE(B336, B339)</f>
        <v>0.48633742793405793</v>
      </c>
      <c r="I406" s="1">
        <f ca="1">AVERAGE(B336, B339,B336)</f>
        <v>0.60233272381303982</v>
      </c>
      <c r="J406" s="1"/>
      <c r="K406" s="1"/>
      <c r="L406" s="1"/>
      <c r="M406" s="1"/>
      <c r="N406" s="7"/>
      <c r="O406" s="7">
        <f ca="1">SUM(E406:M406)</f>
        <v>2.9991952569367664</v>
      </c>
      <c r="P406" s="7"/>
      <c r="Q406" s="1"/>
      <c r="R406" s="7">
        <f t="shared" ref="R406:AB406" ca="1" si="411">E406/$O406</f>
        <v>0.16584770170670102</v>
      </c>
      <c r="S406" s="7">
        <f t="shared" ca="1" si="411"/>
        <v>0.1672706126739445</v>
      </c>
      <c r="T406" s="7">
        <f t="shared" ca="1" si="411"/>
        <v>0.3038942645005932</v>
      </c>
      <c r="U406" s="7">
        <f t="shared" ca="1" si="411"/>
        <v>0.16215597394308351</v>
      </c>
      <c r="V406" s="7">
        <f t="shared" ca="1" si="411"/>
        <v>0.20083144717567789</v>
      </c>
      <c r="W406" s="7">
        <f t="shared" ca="1" si="411"/>
        <v>0</v>
      </c>
      <c r="X406" s="7">
        <f t="shared" ca="1" si="411"/>
        <v>0</v>
      </c>
      <c r="Y406" s="7">
        <f t="shared" ca="1" si="411"/>
        <v>0</v>
      </c>
      <c r="Z406" s="7">
        <f t="shared" ca="1" si="411"/>
        <v>0</v>
      </c>
      <c r="AA406" s="7">
        <f t="shared" ca="1" si="411"/>
        <v>0</v>
      </c>
      <c r="AB406" s="7">
        <f t="shared" ca="1" si="411"/>
        <v>1</v>
      </c>
      <c r="AC406" s="7"/>
      <c r="AD406" s="1"/>
      <c r="AE406" s="7">
        <f t="shared" ref="AE406:AM406" ca="1" si="412">SUM($R406:R406)</f>
        <v>0.16584770170670102</v>
      </c>
      <c r="AF406" s="7">
        <f t="shared" ca="1" si="412"/>
        <v>0.33311831438064554</v>
      </c>
      <c r="AG406" s="7">
        <f t="shared" ca="1" si="412"/>
        <v>0.63701257888123874</v>
      </c>
      <c r="AH406" s="7">
        <f t="shared" ca="1" si="412"/>
        <v>0.7991685528243222</v>
      </c>
      <c r="AI406" s="7">
        <f t="shared" ca="1" si="412"/>
        <v>1</v>
      </c>
      <c r="AJ406" s="7">
        <f t="shared" ca="1" si="412"/>
        <v>1</v>
      </c>
      <c r="AK406" s="7">
        <f t="shared" ca="1" si="412"/>
        <v>1</v>
      </c>
      <c r="AL406" s="7">
        <f t="shared" ca="1" si="412"/>
        <v>1</v>
      </c>
      <c r="AM406" s="7">
        <f t="shared" ca="1" si="412"/>
        <v>1</v>
      </c>
      <c r="AN406" s="7"/>
      <c r="AO406" s="7"/>
      <c r="AP406" s="7"/>
      <c r="AQ406" s="7"/>
      <c r="AR406" s="7"/>
      <c r="AS406" s="7"/>
      <c r="AT406" s="7"/>
    </row>
    <row r="407" spans="1:48" ht="12.75">
      <c r="A407" s="7"/>
      <c r="B407" s="7"/>
      <c r="C407" s="7"/>
      <c r="D407" s="1" t="s">
        <v>39</v>
      </c>
      <c r="E407" s="8" t="s">
        <v>25</v>
      </c>
      <c r="F407" s="1" t="s">
        <v>236</v>
      </c>
      <c r="G407" s="1" t="s">
        <v>122</v>
      </c>
      <c r="H407" s="1" t="s">
        <v>225</v>
      </c>
      <c r="I407" s="1" t="s">
        <v>237</v>
      </c>
      <c r="J407" s="1"/>
      <c r="K407" s="1"/>
      <c r="L407" s="1"/>
      <c r="M407" s="1"/>
      <c r="N407" s="7"/>
      <c r="O407" s="7"/>
      <c r="P407" s="7"/>
      <c r="Q407" s="1" t="s">
        <v>39</v>
      </c>
      <c r="R407" s="7" t="str">
        <f t="shared" ref="R407:AB407" si="413">E407</f>
        <v>"</v>
      </c>
      <c r="S407" s="7" t="str">
        <f t="shared" si="413"/>
        <v>aw</v>
      </c>
      <c r="T407" s="7" t="str">
        <f t="shared" si="413"/>
        <v>a</v>
      </c>
      <c r="U407" s="7" t="str">
        <f t="shared" si="413"/>
        <v>or</v>
      </c>
      <c r="V407" s="7" t="str">
        <f t="shared" si="413"/>
        <v>oor</v>
      </c>
      <c r="W407" s="7">
        <f t="shared" si="413"/>
        <v>0</v>
      </c>
      <c r="X407" s="7">
        <f t="shared" si="413"/>
        <v>0</v>
      </c>
      <c r="Y407" s="7">
        <f t="shared" si="413"/>
        <v>0</v>
      </c>
      <c r="Z407" s="7">
        <f t="shared" si="413"/>
        <v>0</v>
      </c>
      <c r="AA407" s="7">
        <f t="shared" si="413"/>
        <v>0</v>
      </c>
      <c r="AB407" s="7">
        <f t="shared" si="413"/>
        <v>0</v>
      </c>
      <c r="AC407" s="7"/>
      <c r="AD407" s="1" t="s">
        <v>39</v>
      </c>
      <c r="AE407" s="7" t="str">
        <f t="shared" ref="AE407:AM407" si="414">R407</f>
        <v>"</v>
      </c>
      <c r="AF407" s="7" t="str">
        <f t="shared" si="414"/>
        <v>aw</v>
      </c>
      <c r="AG407" s="7" t="str">
        <f t="shared" si="414"/>
        <v>a</v>
      </c>
      <c r="AH407" s="7" t="str">
        <f t="shared" si="414"/>
        <v>or</v>
      </c>
      <c r="AI407" s="7" t="str">
        <f t="shared" si="414"/>
        <v>oor</v>
      </c>
      <c r="AJ407" s="7">
        <f t="shared" si="414"/>
        <v>0</v>
      </c>
      <c r="AK407" s="7">
        <f t="shared" si="414"/>
        <v>0</v>
      </c>
      <c r="AL407" s="7">
        <f t="shared" si="414"/>
        <v>0</v>
      </c>
      <c r="AM407" s="7">
        <f t="shared" si="414"/>
        <v>0</v>
      </c>
      <c r="AN407" s="7"/>
      <c r="AO407" s="7"/>
      <c r="AP407" s="7"/>
      <c r="AQ407" s="7"/>
      <c r="AR407" s="7"/>
      <c r="AS407" s="7"/>
      <c r="AT407" s="7"/>
    </row>
    <row r="408" spans="1:48" ht="12.75">
      <c r="A408" s="7"/>
      <c r="B408" s="7"/>
      <c r="C408" s="7"/>
      <c r="D408" s="1"/>
      <c r="E408" s="8">
        <f ca="1">$B$348</f>
        <v>0.49740964033260138</v>
      </c>
      <c r="F408" s="1">
        <f ca="1">AVERAGE(B322, B326, B339)</f>
        <v>0.57174365251986892</v>
      </c>
      <c r="G408" s="1">
        <f ca="1">AVERAGE(B326, B339, B326)</f>
        <v>0.48974463380705613</v>
      </c>
      <c r="H408" s="1">
        <f ca="1">AVERAGE(B326, B339, B326)</f>
        <v>0.48974463380705613</v>
      </c>
      <c r="I408" s="1">
        <f ca="1">AVERAGE(B326, B339, B330)</f>
        <v>0.51424641310161989</v>
      </c>
      <c r="J408" s="1"/>
      <c r="K408" s="1"/>
      <c r="L408" s="1"/>
      <c r="M408" s="1"/>
      <c r="N408" s="7"/>
      <c r="O408" s="7">
        <f ca="1">SUM(E408:M408)</f>
        <v>2.5628889735682026</v>
      </c>
      <c r="P408" s="7"/>
      <c r="Q408" s="1"/>
      <c r="R408" s="7">
        <f t="shared" ref="R408:AB408" ca="1" si="415">E408/$O408</f>
        <v>0.19408161861966219</v>
      </c>
      <c r="S408" s="7">
        <f t="shared" ca="1" si="415"/>
        <v>0.22308561097122137</v>
      </c>
      <c r="T408" s="7">
        <f t="shared" ca="1" si="415"/>
        <v>0.19109085054324662</v>
      </c>
      <c r="U408" s="7">
        <f t="shared" ca="1" si="415"/>
        <v>0.19109085054324662</v>
      </c>
      <c r="V408" s="7">
        <f t="shared" ca="1" si="415"/>
        <v>0.20065106932262314</v>
      </c>
      <c r="W408" s="7">
        <f t="shared" ca="1" si="415"/>
        <v>0</v>
      </c>
      <c r="X408" s="7">
        <f t="shared" ca="1" si="415"/>
        <v>0</v>
      </c>
      <c r="Y408" s="7">
        <f t="shared" ca="1" si="415"/>
        <v>0</v>
      </c>
      <c r="Z408" s="7">
        <f t="shared" ca="1" si="415"/>
        <v>0</v>
      </c>
      <c r="AA408" s="7">
        <f t="shared" ca="1" si="415"/>
        <v>0</v>
      </c>
      <c r="AB408" s="7">
        <f t="shared" ca="1" si="415"/>
        <v>1</v>
      </c>
      <c r="AC408" s="7"/>
      <c r="AD408" s="1"/>
      <c r="AE408" s="7">
        <f t="shared" ref="AE408:AM408" ca="1" si="416">SUM($R408:R408)</f>
        <v>0.19408161861966219</v>
      </c>
      <c r="AF408" s="7">
        <f t="shared" ca="1" si="416"/>
        <v>0.41716722959088359</v>
      </c>
      <c r="AG408" s="7">
        <f t="shared" ca="1" si="416"/>
        <v>0.60825808013413019</v>
      </c>
      <c r="AH408" s="7">
        <f t="shared" ca="1" si="416"/>
        <v>0.79934893067737678</v>
      </c>
      <c r="AI408" s="7">
        <f t="shared" ca="1" si="416"/>
        <v>0.99999999999999989</v>
      </c>
      <c r="AJ408" s="7">
        <f t="shared" ca="1" si="416"/>
        <v>0.99999999999999989</v>
      </c>
      <c r="AK408" s="7">
        <f t="shared" ca="1" si="416"/>
        <v>0.99999999999999989</v>
      </c>
      <c r="AL408" s="7">
        <f t="shared" ca="1" si="416"/>
        <v>0.99999999999999989</v>
      </c>
      <c r="AM408" s="7">
        <f t="shared" ca="1" si="416"/>
        <v>0.99999999999999989</v>
      </c>
      <c r="AN408" s="7"/>
      <c r="AO408" s="7"/>
      <c r="AP408" s="7"/>
      <c r="AQ408" s="7"/>
      <c r="AR408" s="7"/>
      <c r="AS408" s="7"/>
      <c r="AT408" s="7"/>
    </row>
    <row r="409" spans="1:48" ht="12.75">
      <c r="A409" s="7"/>
      <c r="B409" s="7"/>
      <c r="C409" s="7"/>
      <c r="D409" s="1" t="s">
        <v>45</v>
      </c>
      <c r="E409" s="8" t="s">
        <v>25</v>
      </c>
      <c r="F409" s="1" t="s">
        <v>230</v>
      </c>
      <c r="G409" s="1" t="s">
        <v>238</v>
      </c>
      <c r="H409" s="1" t="s">
        <v>231</v>
      </c>
      <c r="I409" s="1" t="s">
        <v>239</v>
      </c>
      <c r="J409" s="1"/>
      <c r="K409" s="1"/>
      <c r="L409" s="1"/>
      <c r="M409" s="1"/>
      <c r="N409" s="7"/>
      <c r="O409" s="7"/>
      <c r="P409" s="7"/>
      <c r="Q409" s="1" t="s">
        <v>45</v>
      </c>
      <c r="R409" s="7" t="str">
        <f t="shared" ref="R409:AB409" si="417">E409</f>
        <v>"</v>
      </c>
      <c r="S409" s="7" t="str">
        <f t="shared" si="417"/>
        <v>ear</v>
      </c>
      <c r="T409" s="7" t="str">
        <f t="shared" si="417"/>
        <v>eer</v>
      </c>
      <c r="U409" s="7" t="str">
        <f t="shared" si="417"/>
        <v>ere</v>
      </c>
      <c r="V409" s="7" t="str">
        <f t="shared" si="417"/>
        <v>ier</v>
      </c>
      <c r="W409" s="7">
        <f t="shared" si="417"/>
        <v>0</v>
      </c>
      <c r="X409" s="7">
        <f t="shared" si="417"/>
        <v>0</v>
      </c>
      <c r="Y409" s="7">
        <f t="shared" si="417"/>
        <v>0</v>
      </c>
      <c r="Z409" s="7">
        <f t="shared" si="417"/>
        <v>0</v>
      </c>
      <c r="AA409" s="7">
        <f t="shared" si="417"/>
        <v>0</v>
      </c>
      <c r="AB409" s="7">
        <f t="shared" si="417"/>
        <v>0</v>
      </c>
      <c r="AC409" s="7"/>
      <c r="AD409" s="1" t="s">
        <v>45</v>
      </c>
      <c r="AE409" s="7" t="str">
        <f t="shared" ref="AE409:AM409" si="418">R409</f>
        <v>"</v>
      </c>
      <c r="AF409" s="7" t="str">
        <f t="shared" si="418"/>
        <v>ear</v>
      </c>
      <c r="AG409" s="7" t="str">
        <f t="shared" si="418"/>
        <v>eer</v>
      </c>
      <c r="AH409" s="7" t="str">
        <f t="shared" si="418"/>
        <v>ere</v>
      </c>
      <c r="AI409" s="7" t="str">
        <f t="shared" si="418"/>
        <v>ier</v>
      </c>
      <c r="AJ409" s="7">
        <f t="shared" si="418"/>
        <v>0</v>
      </c>
      <c r="AK409" s="7">
        <f t="shared" si="418"/>
        <v>0</v>
      </c>
      <c r="AL409" s="7">
        <f t="shared" si="418"/>
        <v>0</v>
      </c>
      <c r="AM409" s="7">
        <f t="shared" si="418"/>
        <v>0</v>
      </c>
      <c r="AN409" s="7"/>
      <c r="AO409" s="7"/>
      <c r="AP409" s="7"/>
      <c r="AQ409" s="7"/>
      <c r="AR409" s="7"/>
      <c r="AS409" s="7"/>
      <c r="AT409" s="7"/>
    </row>
    <row r="410" spans="1:48" ht="12.75">
      <c r="A410" s="7"/>
      <c r="B410" s="7"/>
      <c r="C410" s="7"/>
      <c r="D410" s="1"/>
      <c r="E410" s="8">
        <f ca="1">$B$348</f>
        <v>0.49740964033260138</v>
      </c>
      <c r="F410" s="1">
        <f ca="1">AVERAGE(B342, B339, B326)</f>
        <v>0.37467206255135982</v>
      </c>
      <c r="G410" s="1">
        <f ca="1">AVERAGE(B336, B342, B339)</f>
        <v>0.43096610755435166</v>
      </c>
      <c r="H410" s="1"/>
      <c r="I410" s="1"/>
      <c r="J410" s="1"/>
      <c r="K410" s="1"/>
      <c r="L410" s="1"/>
      <c r="M410" s="1"/>
      <c r="N410" s="7"/>
      <c r="O410" s="7">
        <f ca="1">SUM(E410:M410)</f>
        <v>1.3030478104383127</v>
      </c>
      <c r="P410" s="7"/>
      <c r="Q410" s="1"/>
      <c r="R410" s="7">
        <f t="shared" ref="R410:AB410" ca="1" si="419">E410/$O410</f>
        <v>0.38172785092611849</v>
      </c>
      <c r="S410" s="7">
        <f t="shared" ca="1" si="419"/>
        <v>0.28753516144993135</v>
      </c>
      <c r="T410" s="7">
        <f t="shared" ca="1" si="419"/>
        <v>0.33073698762395021</v>
      </c>
      <c r="U410" s="7">
        <f t="shared" ca="1" si="419"/>
        <v>0</v>
      </c>
      <c r="V410" s="7">
        <f t="shared" ca="1" si="419"/>
        <v>0</v>
      </c>
      <c r="W410" s="7">
        <f t="shared" ca="1" si="419"/>
        <v>0</v>
      </c>
      <c r="X410" s="7">
        <f t="shared" ca="1" si="419"/>
        <v>0</v>
      </c>
      <c r="Y410" s="7">
        <f t="shared" ca="1" si="419"/>
        <v>0</v>
      </c>
      <c r="Z410" s="7">
        <f t="shared" ca="1" si="419"/>
        <v>0</v>
      </c>
      <c r="AA410" s="7">
        <f t="shared" ca="1" si="419"/>
        <v>0</v>
      </c>
      <c r="AB410" s="7">
        <f t="shared" ca="1" si="419"/>
        <v>1</v>
      </c>
      <c r="AC410" s="7"/>
      <c r="AD410" s="1"/>
      <c r="AE410" s="7">
        <f t="shared" ref="AE410:AM410" ca="1" si="420">SUM($R410:R410)</f>
        <v>0.38172785092611849</v>
      </c>
      <c r="AF410" s="7">
        <f t="shared" ca="1" si="420"/>
        <v>0.6692630123760499</v>
      </c>
      <c r="AG410" s="7">
        <f t="shared" ca="1" si="420"/>
        <v>1</v>
      </c>
      <c r="AH410" s="7">
        <f t="shared" ca="1" si="420"/>
        <v>1</v>
      </c>
      <c r="AI410" s="7">
        <f t="shared" ca="1" si="420"/>
        <v>1</v>
      </c>
      <c r="AJ410" s="7">
        <f t="shared" ca="1" si="420"/>
        <v>1</v>
      </c>
      <c r="AK410" s="7">
        <f t="shared" ca="1" si="420"/>
        <v>1</v>
      </c>
      <c r="AL410" s="7">
        <f t="shared" ca="1" si="420"/>
        <v>1</v>
      </c>
      <c r="AM410" s="7">
        <f t="shared" ca="1" si="420"/>
        <v>1</v>
      </c>
      <c r="AN410" s="7"/>
      <c r="AO410" s="7"/>
      <c r="AP410" s="7"/>
      <c r="AQ410" s="7"/>
      <c r="AR410" s="7"/>
      <c r="AS410" s="7"/>
      <c r="AT410" s="7"/>
    </row>
    <row r="411" spans="1:48" ht="12.75">
      <c r="A411" s="7"/>
      <c r="B411" s="7"/>
      <c r="C411" s="7"/>
      <c r="D411" s="1" t="s">
        <v>46</v>
      </c>
      <c r="E411" s="8" t="s">
        <v>25</v>
      </c>
      <c r="F411" s="1" t="s">
        <v>240</v>
      </c>
      <c r="G411" s="1" t="s">
        <v>224</v>
      </c>
      <c r="H411" s="1"/>
      <c r="I411" s="1"/>
      <c r="J411" s="1"/>
      <c r="K411" s="1"/>
      <c r="L411" s="1"/>
      <c r="M411" s="1"/>
      <c r="N411" s="7"/>
      <c r="O411" s="7"/>
      <c r="P411" s="7"/>
      <c r="Q411" s="1" t="s">
        <v>46</v>
      </c>
      <c r="R411" s="7" t="str">
        <f t="shared" ref="R411:AB411" si="421">E411</f>
        <v>"</v>
      </c>
      <c r="S411" s="7" t="str">
        <f t="shared" si="421"/>
        <v>ure</v>
      </c>
      <c r="T411" s="7" t="str">
        <f t="shared" si="421"/>
        <v>our</v>
      </c>
      <c r="U411" s="7">
        <f t="shared" si="421"/>
        <v>0</v>
      </c>
      <c r="V411" s="7">
        <f t="shared" si="421"/>
        <v>0</v>
      </c>
      <c r="W411" s="7">
        <f t="shared" si="421"/>
        <v>0</v>
      </c>
      <c r="X411" s="7">
        <f t="shared" si="421"/>
        <v>0</v>
      </c>
      <c r="Y411" s="7">
        <f t="shared" si="421"/>
        <v>0</v>
      </c>
      <c r="Z411" s="7">
        <f t="shared" si="421"/>
        <v>0</v>
      </c>
      <c r="AA411" s="7">
        <f t="shared" si="421"/>
        <v>0</v>
      </c>
      <c r="AB411" s="7">
        <f t="shared" si="421"/>
        <v>0</v>
      </c>
      <c r="AC411" s="7"/>
      <c r="AD411" s="1" t="s">
        <v>46</v>
      </c>
      <c r="AE411" s="7" t="str">
        <f t="shared" ref="AE411:AM411" si="422">R411</f>
        <v>"</v>
      </c>
      <c r="AF411" s="7" t="str">
        <f t="shared" si="422"/>
        <v>ure</v>
      </c>
      <c r="AG411" s="7" t="str">
        <f t="shared" si="422"/>
        <v>our</v>
      </c>
      <c r="AH411" s="7">
        <f t="shared" si="422"/>
        <v>0</v>
      </c>
      <c r="AI411" s="7">
        <f t="shared" si="422"/>
        <v>0</v>
      </c>
      <c r="AJ411" s="7">
        <f t="shared" si="422"/>
        <v>0</v>
      </c>
      <c r="AK411" s="7">
        <f t="shared" si="422"/>
        <v>0</v>
      </c>
      <c r="AL411" s="7">
        <f t="shared" si="422"/>
        <v>0</v>
      </c>
      <c r="AM411" s="7">
        <f t="shared" si="422"/>
        <v>0</v>
      </c>
      <c r="AN411" s="7"/>
      <c r="AO411" s="7"/>
      <c r="AP411" s="7"/>
      <c r="AQ411" s="7"/>
      <c r="AR411" s="7"/>
      <c r="AS411" s="7"/>
      <c r="AT411" s="7"/>
    </row>
    <row r="412" spans="1:48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>
        <v>1</v>
      </c>
      <c r="AF412" s="7">
        <v>1</v>
      </c>
      <c r="AG412" s="7">
        <v>1</v>
      </c>
      <c r="AH412" s="7">
        <v>1</v>
      </c>
      <c r="AI412" s="7">
        <v>1</v>
      </c>
      <c r="AJ412" s="7">
        <v>1</v>
      </c>
      <c r="AK412" s="7">
        <v>1</v>
      </c>
      <c r="AL412" s="7">
        <v>1</v>
      </c>
      <c r="AM412" s="7">
        <v>1</v>
      </c>
      <c r="AN412" s="7"/>
      <c r="AO412" s="7"/>
      <c r="AP412" s="7"/>
      <c r="AQ412" s="7"/>
      <c r="AR412" s="7"/>
      <c r="AS412" s="7"/>
      <c r="AT412" s="7"/>
    </row>
    <row r="413" spans="1:48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AD413" s="8" t="s">
        <v>25</v>
      </c>
      <c r="AE413" s="8" t="s">
        <v>25</v>
      </c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8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:48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48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:48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E417" s="7"/>
      <c r="AF417" s="7"/>
      <c r="AG417" s="11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:48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:48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:48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:48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:48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:48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:48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:48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:48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:48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:48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:48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:48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:48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:48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:48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:48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:48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:48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:48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:48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:48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:48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:48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:48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:48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:48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:48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:48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:48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:48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:48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:48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:48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:48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:48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:48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:48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:48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:48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:48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:48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:48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:48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:48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:48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:48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:48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:48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:48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:48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:48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:48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:48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:48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:48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:48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:48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:48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:48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:48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:48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:48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:48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:48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:48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:48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:48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:48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:48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:48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:48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:48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:48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:48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:48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:48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:48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:48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:48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:48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:48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:48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:48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:48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:48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:48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:48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:48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:48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:48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:48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:48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:48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:48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:48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:48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:48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:48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:48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:48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:48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:48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:48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:48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:48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:48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:48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:48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:48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:48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:48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:48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:48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:48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:48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:48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:48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:48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:48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:48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:48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:48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:48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:48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:48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:48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:48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:48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:48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:48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:48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:48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:48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:48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:48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:48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:48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:48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:48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:48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:48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:48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:48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:48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:48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:48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:48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:48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:48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:48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:48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:48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:48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:48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:48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:48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:48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:48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:48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:48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:48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:48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:48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:48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:48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:48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:48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:48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:48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:48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:48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:48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:48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:48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:48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:48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:48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:48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:48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:48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:48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:48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:48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:48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:48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:48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:48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:48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:48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:48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:48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:48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:48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:48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:48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:48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:48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:48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:48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:48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:48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:48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:48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:48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:48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:48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:48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:48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:48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:48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:48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:48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:48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:48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:48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:48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:48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:48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:48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:48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:48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:48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:48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:48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:48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:48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:48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:48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:48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:48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:48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:48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:48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:48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:48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:48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:48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:48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:48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:48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:48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:48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:48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:48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:48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:48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:48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:48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:48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:48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:48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:48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:48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:48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:48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:48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:48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:48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:48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:48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:48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:48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:48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:48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:48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:48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:48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:48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:48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:48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:48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:48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:48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:48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:48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:48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:48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:48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:48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:48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:48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:48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:48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:48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:48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:48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:48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:48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:48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:48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:48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:48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:48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:48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:48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:48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:48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:48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:48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:48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:48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:48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:48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:48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:48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:48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:48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:48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:48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:48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:48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:48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:48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:48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:48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:48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:48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:48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:48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:48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:48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:48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:48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:48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:48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:48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:48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:48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:48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:48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:48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:48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:48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:48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:48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:48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:48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:48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:48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:48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:48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:48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:48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:48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:48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:48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:48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:48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:48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:48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:48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:48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:48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:48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:48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:48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:48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:48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:48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:48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:48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:48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:48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:48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:48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:48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:48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:48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:48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:48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:48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:48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:48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:48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:48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:48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:48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:48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:48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:48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:48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:48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:48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:48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:48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:48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:48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:48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:48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:48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:48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:48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:48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:48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:48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:48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:48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:48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:48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:48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:48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:48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:48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:48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:48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:48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:48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:48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:48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:48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:48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:48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:48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:48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:48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:48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:48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:48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:48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:48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:48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:48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:48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:48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:48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:48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:48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:48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:48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:48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:48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:48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:48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:48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:48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:48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:48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:48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:48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:48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:48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:48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:48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:48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:48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:48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:48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:48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:48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:48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:48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:48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:48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:48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:48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:48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:48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:48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:48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:48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:48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:48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:48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:48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:48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:48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:48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:48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:48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:48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:48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:48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:48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:48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:48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:48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:48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:48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:48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:48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:48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:48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:48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:48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:48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:48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:48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:48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:48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:48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:48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:48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:48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:48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:48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:48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:48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:48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:48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:48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:48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:48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:48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:48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:48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:48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:48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:48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:48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:48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:48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:48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:48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:48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:48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:48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:48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:48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:48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:48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:48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:48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:48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:48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:48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:48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:48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:48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:48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:48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:48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:48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:48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:48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:48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:48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:48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:48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:48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:48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:48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:48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:48" ht="12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:48" ht="12.7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:48" ht="12.7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:48" ht="12.7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:48" ht="12.7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:48" ht="12.7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:48" ht="12.7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:48" ht="12.7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:48" ht="12.7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:48" ht="12.7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:48" ht="12.7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:48" ht="12.7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:48" ht="12.7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:48" ht="12.7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:48" ht="12.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:48" ht="12.7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:48" ht="12.7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:48" ht="12.7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:48" ht="12.7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:48" ht="12.7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:48" ht="12.7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:48" ht="12.7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:48" ht="12.7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:48" ht="12.7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:48" ht="12.7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:48" ht="12.7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:48" ht="12.7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:48" ht="12.7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:48" ht="12.7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:48" ht="12.7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:48" ht="12.7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:48" ht="12.7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:48" ht="12.7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:48" ht="12.7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:48" ht="12.7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:48" ht="12.7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:48" ht="12.7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:48" ht="12.7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:48" ht="12.7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:48" ht="12.7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:48" ht="12.7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:48" ht="12.7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:48" ht="12.7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:48" ht="12.7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:48" ht="12.7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:48" ht="12.7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:48" ht="12.7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:48" ht="12.7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:48" ht="12.7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:48" ht="12.7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:48" ht="12.7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:48" ht="12.7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:48" ht="12.7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:48" ht="12.7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:48" ht="12.7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:48" ht="12.7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:48" ht="12.7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:48" ht="12.7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:48" ht="12.7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:48" ht="12.7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:48" ht="12.7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:48" ht="12.7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:48" ht="12.7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:48" ht="12.7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:48" ht="12.7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:48" ht="12.7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:48" ht="12.7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:48" ht="12.7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:48" ht="12.7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:48" ht="12.7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:48" ht="12.7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:48" ht="12.7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:48" ht="12.7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:48" ht="12.7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:48" ht="12.7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:48" ht="12.7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:48" ht="12.7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:48" ht="12.7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:48" ht="12.7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:48" ht="12.7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:48" ht="12.7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:48" ht="12.7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:48" ht="12.7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:48" ht="12.7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:48" ht="12.7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:48" ht="12.7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:48" ht="12.7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:48" ht="12.7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:48" ht="12.7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:48" ht="12.7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:48" ht="12.7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:48" ht="12.7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:48" ht="12.7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:48" ht="12.7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:48" ht="12.7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:48" ht="12.7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:48" ht="12.7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:48" ht="12.7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:48" ht="12.7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:48" ht="12.7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:48" ht="12.7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:48" ht="12.7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:48" ht="12.7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:48" ht="12.7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:48" ht="12.7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:48" ht="12.7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:48" ht="12.7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:48" ht="12.7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:48" ht="12.7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:48" ht="12.7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:48" ht="12.7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:48" ht="12.7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:48" ht="12.7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:48" ht="12.7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:48" ht="12.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:48" ht="12.7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</sheetData>
  <mergeCells count="19">
    <mergeCell ref="H59:I59"/>
    <mergeCell ref="J59:K59"/>
    <mergeCell ref="L59:M59"/>
    <mergeCell ref="AE321:AM321"/>
    <mergeCell ref="B59:C59"/>
    <mergeCell ref="B70:C70"/>
    <mergeCell ref="D70:E70"/>
    <mergeCell ref="F70:G70"/>
    <mergeCell ref="H70:I70"/>
    <mergeCell ref="J70:K70"/>
    <mergeCell ref="L70:M70"/>
    <mergeCell ref="A321:B321"/>
    <mergeCell ref="N59:O59"/>
    <mergeCell ref="P59:Q59"/>
    <mergeCell ref="N70:O70"/>
    <mergeCell ref="P70:Q70"/>
    <mergeCell ref="R321:AB321"/>
    <mergeCell ref="D59:E59"/>
    <mergeCell ref="F59:G59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R853"/>
  <sheetViews>
    <sheetView topLeftCell="A852" workbookViewId="0">
      <selection activeCell="A852" sqref="A852"/>
    </sheetView>
  </sheetViews>
  <sheetFormatPr defaultColWidth="12.5703125" defaultRowHeight="15.75" customHeight="1"/>
  <sheetData>
    <row r="1" spans="1:96" ht="15.75" customHeight="1">
      <c r="A1" s="12" t="s">
        <v>241</v>
      </c>
      <c r="B1" s="12" t="s">
        <v>242</v>
      </c>
      <c r="C1" s="12" t="s">
        <v>243</v>
      </c>
      <c r="D1" s="12" t="s">
        <v>244</v>
      </c>
      <c r="E1" s="12" t="s">
        <v>245</v>
      </c>
      <c r="F1" s="13"/>
      <c r="G1" s="13"/>
      <c r="H1" s="12" t="s">
        <v>242</v>
      </c>
      <c r="I1" s="13">
        <v>1</v>
      </c>
      <c r="J1" s="13" t="s">
        <v>243</v>
      </c>
      <c r="K1" s="13" t="s">
        <v>244</v>
      </c>
      <c r="L1" s="13"/>
      <c r="M1" s="13"/>
      <c r="N1" s="13" t="s">
        <v>244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4.25">
      <c r="A2" s="12" t="s">
        <v>122</v>
      </c>
      <c r="B2" s="13" t="s">
        <v>246</v>
      </c>
      <c r="C2" s="13" t="s">
        <v>247</v>
      </c>
      <c r="D2" s="13" t="s">
        <v>25</v>
      </c>
      <c r="E2" s="12" t="s">
        <v>248</v>
      </c>
      <c r="F2" s="13">
        <v>1</v>
      </c>
      <c r="G2" s="13"/>
      <c r="H2" s="13" t="str">
        <f t="shared" ref="H2:H256" si="0">B2</f>
        <v>eɪ/</v>
      </c>
      <c r="I2" s="13"/>
      <c r="J2" s="13"/>
      <c r="K2" s="13"/>
      <c r="L2" s="13">
        <v>1</v>
      </c>
      <c r="M2" s="13"/>
      <c r="N2" s="13" t="s">
        <v>220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4.25">
      <c r="A3" s="12" t="s">
        <v>249</v>
      </c>
      <c r="B3" s="13" t="s">
        <v>250</v>
      </c>
      <c r="C3" s="13" t="s">
        <v>251</v>
      </c>
      <c r="D3" s="13" t="s">
        <v>252</v>
      </c>
      <c r="E3" s="12" t="s">
        <v>253</v>
      </c>
      <c r="F3" s="13">
        <v>2</v>
      </c>
      <c r="G3" s="13"/>
      <c r="H3" s="13" t="str">
        <f t="shared" si="0"/>
        <v>eɪ/b/ə/l/</v>
      </c>
      <c r="I3" s="13"/>
      <c r="J3" s="13"/>
      <c r="K3" s="13"/>
      <c r="L3" s="13"/>
      <c r="M3" s="13"/>
      <c r="N3" s="13" t="s">
        <v>254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</row>
    <row r="4" spans="1:96" ht="14.25">
      <c r="A4" s="12" t="s">
        <v>255</v>
      </c>
      <c r="B4" s="13" t="s">
        <v>256</v>
      </c>
      <c r="C4" s="13" t="s">
        <v>257</v>
      </c>
      <c r="D4" s="13" t="s">
        <v>258</v>
      </c>
      <c r="E4" s="12" t="s">
        <v>248</v>
      </c>
      <c r="F4" s="13">
        <v>3</v>
      </c>
      <c r="G4" s="13"/>
      <c r="H4" s="13" t="str">
        <f t="shared" si="0"/>
        <v>ə/b/aʊ/t/</v>
      </c>
      <c r="I4" s="13"/>
      <c r="J4" s="13"/>
      <c r="K4" s="13"/>
      <c r="L4" s="13">
        <f>L2+1</f>
        <v>2</v>
      </c>
      <c r="M4" s="13"/>
      <c r="N4" s="13" t="s">
        <v>259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</row>
    <row r="5" spans="1:96" ht="14.25">
      <c r="A5" s="12" t="s">
        <v>260</v>
      </c>
      <c r="B5" s="13" t="s">
        <v>261</v>
      </c>
      <c r="C5" s="13" t="s">
        <v>262</v>
      </c>
      <c r="D5" s="13" t="s">
        <v>263</v>
      </c>
      <c r="E5" s="12" t="s">
        <v>264</v>
      </c>
      <c r="F5" s="13">
        <v>4</v>
      </c>
      <c r="G5" s="13"/>
      <c r="H5" s="13" t="str">
        <f t="shared" si="0"/>
        <v>ə/k/aʊ/n/t/</v>
      </c>
      <c r="I5" s="13"/>
      <c r="J5" s="13"/>
      <c r="K5" s="13"/>
      <c r="L5" s="13"/>
      <c r="M5" s="13"/>
      <c r="N5" s="13" t="s">
        <v>265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</row>
    <row r="6" spans="1:96" ht="14.25">
      <c r="A6" s="12" t="s">
        <v>266</v>
      </c>
      <c r="B6" s="13" t="s">
        <v>267</v>
      </c>
      <c r="C6" s="13" t="s">
        <v>268</v>
      </c>
      <c r="D6" s="13" t="s">
        <v>269</v>
      </c>
      <c r="E6" s="12" t="s">
        <v>253</v>
      </c>
      <c r="F6" s="13">
        <v>5</v>
      </c>
      <c r="G6" s="13"/>
      <c r="H6" s="13" t="str">
        <f t="shared" si="0"/>
        <v>æ/s/ə/d/</v>
      </c>
      <c r="I6" s="13"/>
      <c r="J6" s="13"/>
      <c r="K6" s="13"/>
      <c r="L6" s="13">
        <f>L4+1</f>
        <v>3</v>
      </c>
      <c r="M6" s="13"/>
      <c r="N6" s="13" t="s">
        <v>270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</row>
    <row r="7" spans="1:96" ht="14.25">
      <c r="A7" s="12" t="s">
        <v>271</v>
      </c>
      <c r="B7" s="13" t="s">
        <v>272</v>
      </c>
      <c r="C7" s="13" t="s">
        <v>273</v>
      </c>
      <c r="D7" s="13" t="s">
        <v>274</v>
      </c>
      <c r="E7" s="12" t="s">
        <v>248</v>
      </c>
      <c r="F7" s="13">
        <v>6</v>
      </c>
      <c r="G7" s="13"/>
      <c r="H7" s="13" t="str">
        <f t="shared" si="0"/>
        <v>ə/k/r/ɔ/s/</v>
      </c>
      <c r="I7" s="13"/>
      <c r="J7" s="13"/>
      <c r="K7" s="13"/>
      <c r="L7" s="13"/>
      <c r="M7" s="13"/>
      <c r="N7" s="13" t="s">
        <v>275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</row>
    <row r="8" spans="1:96" ht="14.25">
      <c r="A8" s="12" t="s">
        <v>276</v>
      </c>
      <c r="B8" s="13" t="s">
        <v>277</v>
      </c>
      <c r="C8" s="13" t="s">
        <v>278</v>
      </c>
      <c r="D8" s="13" t="s">
        <v>279</v>
      </c>
      <c r="E8" s="12" t="s">
        <v>264</v>
      </c>
      <c r="F8" s="13">
        <v>7</v>
      </c>
      <c r="G8" s="13"/>
      <c r="H8" s="13" t="str">
        <f t="shared" si="0"/>
        <v>æ/k/t/</v>
      </c>
      <c r="I8" s="13"/>
      <c r="J8" s="13"/>
      <c r="K8" s="13"/>
      <c r="L8" s="13">
        <f>L6+1</f>
        <v>4</v>
      </c>
      <c r="M8" s="13"/>
      <c r="N8" s="13" t="s">
        <v>280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</row>
    <row r="9" spans="1:96" ht="14.25">
      <c r="A9" s="12" t="s">
        <v>281</v>
      </c>
      <c r="B9" s="13" t="s">
        <v>282</v>
      </c>
      <c r="C9" s="13" t="s">
        <v>283</v>
      </c>
      <c r="D9" s="13" t="s">
        <v>284</v>
      </c>
      <c r="E9" s="12" t="s">
        <v>264</v>
      </c>
      <c r="F9" s="13">
        <v>8</v>
      </c>
      <c r="G9" s="13"/>
      <c r="H9" s="13" t="str">
        <f t="shared" si="0"/>
        <v>ə/d/ɪ/ʃ/ə/n/</v>
      </c>
      <c r="I9" s="13"/>
      <c r="J9" s="13"/>
      <c r="K9" s="13"/>
      <c r="L9" s="13"/>
      <c r="M9" s="13"/>
      <c r="N9" s="13" t="s">
        <v>285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</row>
    <row r="10" spans="1:96" ht="14.25">
      <c r="A10" s="12" t="s">
        <v>286</v>
      </c>
      <c r="B10" s="13" t="s">
        <v>287</v>
      </c>
      <c r="C10" s="13" t="s">
        <v>288</v>
      </c>
      <c r="D10" s="13" t="s">
        <v>289</v>
      </c>
      <c r="E10" s="12" t="s">
        <v>264</v>
      </c>
      <c r="F10" s="13">
        <v>9</v>
      </c>
      <c r="G10" s="13"/>
      <c r="H10" s="13" t="str">
        <f t="shared" si="0"/>
        <v>ə/ʤ/ʌ/s/t/m/ə/n/t/</v>
      </c>
      <c r="I10" s="13"/>
      <c r="J10" s="13"/>
      <c r="K10" s="13"/>
      <c r="L10" s="13">
        <f>L8+1</f>
        <v>5</v>
      </c>
      <c r="M10" s="13"/>
      <c r="N10" s="13" t="s">
        <v>290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</row>
    <row r="11" spans="1:96" ht="14.25">
      <c r="A11" s="12" t="s">
        <v>291</v>
      </c>
      <c r="B11" s="13" t="s">
        <v>292</v>
      </c>
      <c r="C11" s="13" t="s">
        <v>293</v>
      </c>
      <c r="D11" s="13" t="s">
        <v>294</v>
      </c>
      <c r="E11" s="12" t="s">
        <v>264</v>
      </c>
      <c r="F11" s="13">
        <v>10</v>
      </c>
      <c r="G11" s="13"/>
      <c r="H11" s="13" t="str">
        <f t="shared" si="0"/>
        <v>ə/d/v/ɜ/r/t/ə/z/m/ə/n/t/</v>
      </c>
      <c r="I11" s="13"/>
      <c r="J11" s="13"/>
      <c r="K11" s="13"/>
      <c r="L11" s="13"/>
      <c r="M11" s="13"/>
      <c r="N11" s="13" t="s">
        <v>295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</row>
    <row r="12" spans="1:96" ht="14.25">
      <c r="A12" s="12" t="s">
        <v>296</v>
      </c>
      <c r="B12" s="13" t="s">
        <v>297</v>
      </c>
      <c r="C12" s="13" t="s">
        <v>298</v>
      </c>
      <c r="D12" s="13" t="s">
        <v>299</v>
      </c>
      <c r="E12" s="12" t="s">
        <v>248</v>
      </c>
      <c r="F12" s="13">
        <v>11</v>
      </c>
      <c r="G12" s="13"/>
      <c r="H12" s="13" t="str">
        <f t="shared" si="0"/>
        <v>æ/f/t/ə/r/</v>
      </c>
      <c r="I12" s="13"/>
      <c r="J12" s="13"/>
      <c r="K12" s="13"/>
      <c r="L12" s="13">
        <f>L10+1</f>
        <v>6</v>
      </c>
      <c r="M12" s="13"/>
      <c r="N12" s="13" t="s">
        <v>300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</row>
    <row r="13" spans="1:96" ht="14.25">
      <c r="A13" s="12" t="s">
        <v>301</v>
      </c>
      <c r="B13" s="13" t="s">
        <v>302</v>
      </c>
      <c r="C13" s="13" t="s">
        <v>303</v>
      </c>
      <c r="D13" s="13" t="s">
        <v>304</v>
      </c>
      <c r="E13" s="12" t="s">
        <v>248</v>
      </c>
      <c r="F13" s="13">
        <v>12</v>
      </c>
      <c r="G13" s="13"/>
      <c r="H13" s="13" t="str">
        <f t="shared" si="0"/>
        <v>ə/g/ɛ/n/</v>
      </c>
      <c r="I13" s="13"/>
      <c r="J13" s="13"/>
      <c r="K13" s="13"/>
      <c r="L13" s="13"/>
      <c r="M13" s="13"/>
      <c r="N13" s="13" t="s">
        <v>305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</row>
    <row r="14" spans="1:96" ht="14.25">
      <c r="A14" s="12" t="s">
        <v>306</v>
      </c>
      <c r="B14" s="13" t="s">
        <v>307</v>
      </c>
      <c r="C14" s="13" t="s">
        <v>308</v>
      </c>
      <c r="D14" s="13" t="s">
        <v>309</v>
      </c>
      <c r="E14" s="12" t="s">
        <v>248</v>
      </c>
      <c r="F14" s="13">
        <v>13</v>
      </c>
      <c r="G14" s="13"/>
      <c r="H14" s="13" t="str">
        <f t="shared" si="0"/>
        <v>ə/g/ɛ/n/s/t/</v>
      </c>
      <c r="I14" s="13"/>
      <c r="J14" s="13"/>
      <c r="K14" s="13"/>
      <c r="L14" s="13">
        <f>L12+1</f>
        <v>7</v>
      </c>
      <c r="M14" s="13"/>
      <c r="N14" s="13" t="s">
        <v>310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</row>
    <row r="15" spans="1:96" ht="14.25">
      <c r="A15" s="12" t="s">
        <v>311</v>
      </c>
      <c r="B15" s="13" t="s">
        <v>312</v>
      </c>
      <c r="C15" s="13" t="s">
        <v>313</v>
      </c>
      <c r="D15" s="13" t="s">
        <v>314</v>
      </c>
      <c r="E15" s="12" t="s">
        <v>264</v>
      </c>
      <c r="F15" s="13">
        <v>14</v>
      </c>
      <c r="G15" s="13"/>
      <c r="H15" s="13" t="str">
        <f t="shared" si="0"/>
        <v>ə/g/r/i/m/ə/n/t/</v>
      </c>
      <c r="I15" s="13"/>
      <c r="J15" s="13"/>
      <c r="K15" s="13"/>
      <c r="L15" s="13"/>
      <c r="M15" s="13"/>
      <c r="N15" s="13" t="s">
        <v>315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</row>
    <row r="16" spans="1:96" ht="14.25">
      <c r="A16" s="12" t="s">
        <v>228</v>
      </c>
      <c r="B16" s="13" t="s">
        <v>316</v>
      </c>
      <c r="C16" s="13" t="s">
        <v>317</v>
      </c>
      <c r="D16" s="13" t="s">
        <v>318</v>
      </c>
      <c r="E16" s="12" t="s">
        <v>264</v>
      </c>
      <c r="F16" s="13">
        <v>15</v>
      </c>
      <c r="G16" s="13"/>
      <c r="H16" s="13" t="str">
        <f t="shared" si="0"/>
        <v>ɛ/r/</v>
      </c>
      <c r="I16" s="13"/>
      <c r="J16" s="13"/>
      <c r="K16" s="13"/>
      <c r="L16" s="13">
        <f>L14+1</f>
        <v>8</v>
      </c>
      <c r="M16" s="13"/>
      <c r="N16" s="13" t="s">
        <v>319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</row>
    <row r="17" spans="1:96" ht="14.25">
      <c r="A17" s="12" t="s">
        <v>320</v>
      </c>
      <c r="B17" s="13" t="s">
        <v>321</v>
      </c>
      <c r="C17" s="13" t="s">
        <v>322</v>
      </c>
      <c r="D17" s="13" t="s">
        <v>323</v>
      </c>
      <c r="E17" s="12" t="s">
        <v>248</v>
      </c>
      <c r="F17" s="13">
        <v>16</v>
      </c>
      <c r="G17" s="13"/>
      <c r="H17" s="13" t="str">
        <f t="shared" si="0"/>
        <v>ɔ/l/</v>
      </c>
      <c r="I17" s="13"/>
      <c r="J17" s="13"/>
      <c r="K17" s="13"/>
      <c r="L17" s="13"/>
      <c r="M17" s="13"/>
      <c r="N17" s="13" t="s">
        <v>318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</row>
    <row r="18" spans="1:96" ht="14.25">
      <c r="A18" s="12" t="s">
        <v>324</v>
      </c>
      <c r="B18" s="13" t="s">
        <v>325</v>
      </c>
      <c r="C18" s="13" t="s">
        <v>326</v>
      </c>
      <c r="D18" s="13" t="s">
        <v>327</v>
      </c>
      <c r="E18" s="12" t="s">
        <v>248</v>
      </c>
      <c r="F18" s="13">
        <v>17</v>
      </c>
      <c r="G18" s="13"/>
      <c r="H18" s="13" t="str">
        <f t="shared" si="0"/>
        <v>ɔ/l/m/o/ʊ/s/t/</v>
      </c>
      <c r="I18" s="13"/>
      <c r="J18" s="13"/>
      <c r="K18" s="13"/>
      <c r="L18" s="13">
        <f>L16+1</f>
        <v>9</v>
      </c>
      <c r="M18" s="13"/>
      <c r="N18" s="13" t="s">
        <v>328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</row>
    <row r="19" spans="1:96" ht="14.25">
      <c r="A19" s="12" t="s">
        <v>329</v>
      </c>
      <c r="B19" s="13" t="s">
        <v>330</v>
      </c>
      <c r="C19" s="13" t="s">
        <v>331</v>
      </c>
      <c r="D19" s="13" t="s">
        <v>332</v>
      </c>
      <c r="E19" s="12" t="s">
        <v>248</v>
      </c>
      <c r="F19" s="13">
        <v>18</v>
      </c>
      <c r="G19" s="13"/>
      <c r="H19" s="13" t="str">
        <f t="shared" si="0"/>
        <v>ə/m/ʌ/ŋ/</v>
      </c>
      <c r="I19" s="13"/>
      <c r="J19" s="13"/>
      <c r="K19" s="13"/>
      <c r="L19" s="13"/>
      <c r="M19" s="13"/>
      <c r="N19" s="13" t="s">
        <v>333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</row>
    <row r="20" spans="1:96" ht="14.25">
      <c r="A20" s="12" t="s">
        <v>334</v>
      </c>
      <c r="B20" s="13" t="s">
        <v>335</v>
      </c>
      <c r="C20" s="13" t="s">
        <v>336</v>
      </c>
      <c r="D20" s="13" t="s">
        <v>337</v>
      </c>
      <c r="E20" s="12" t="s">
        <v>264</v>
      </c>
      <c r="F20" s="13">
        <v>19</v>
      </c>
      <c r="G20" s="13"/>
      <c r="H20" s="13" t="str">
        <f t="shared" si="0"/>
        <v>ə/m/aʊ/n/t/</v>
      </c>
      <c r="I20" s="13"/>
      <c r="J20" s="13"/>
      <c r="K20" s="13"/>
      <c r="L20" s="13">
        <f>L18+1</f>
        <v>10</v>
      </c>
      <c r="M20" s="13"/>
      <c r="N20" s="13" t="s">
        <v>338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</row>
    <row r="21" spans="1:96" ht="14.25">
      <c r="A21" s="12" t="s">
        <v>339</v>
      </c>
      <c r="B21" s="13" t="s">
        <v>340</v>
      </c>
      <c r="C21" s="13" t="s">
        <v>341</v>
      </c>
      <c r="D21" s="13" t="s">
        <v>342</v>
      </c>
      <c r="E21" s="12" t="s">
        <v>264</v>
      </c>
      <c r="F21" s="13">
        <v>20</v>
      </c>
      <c r="G21" s="13"/>
      <c r="H21" s="13" t="str">
        <f t="shared" si="0"/>
        <v>ə/m/ju/z/m/ə/n/t/</v>
      </c>
      <c r="I21" s="13"/>
      <c r="J21" s="13"/>
      <c r="K21" s="13"/>
      <c r="L21" s="13"/>
      <c r="M21" s="13"/>
      <c r="N21" s="13" t="s">
        <v>343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</row>
    <row r="22" spans="1:96" ht="14.25">
      <c r="A22" s="12" t="s">
        <v>344</v>
      </c>
      <c r="B22" s="13" t="s">
        <v>345</v>
      </c>
      <c r="C22" s="13" t="s">
        <v>346</v>
      </c>
      <c r="D22" s="13" t="s">
        <v>347</v>
      </c>
      <c r="E22" s="12" t="s">
        <v>248</v>
      </c>
      <c r="F22" s="13">
        <v>21</v>
      </c>
      <c r="G22" s="13"/>
      <c r="H22" s="13" t="str">
        <f t="shared" si="0"/>
        <v>æ/n/d/</v>
      </c>
      <c r="I22" s="13"/>
      <c r="J22" s="13"/>
      <c r="K22" s="13"/>
      <c r="L22" s="13">
        <f>L20+1</f>
        <v>11</v>
      </c>
      <c r="M22" s="13"/>
      <c r="N22" s="13" t="s">
        <v>348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</row>
    <row r="23" spans="1:96" ht="14.25">
      <c r="A23" s="12" t="s">
        <v>349</v>
      </c>
      <c r="B23" s="13" t="s">
        <v>350</v>
      </c>
      <c r="C23" s="13" t="s">
        <v>351</v>
      </c>
      <c r="D23" s="13" t="s">
        <v>352</v>
      </c>
      <c r="E23" s="12" t="s">
        <v>264</v>
      </c>
      <c r="F23" s="13">
        <v>22</v>
      </c>
      <c r="G23" s="13"/>
      <c r="H23" s="13" t="str">
        <f t="shared" si="0"/>
        <v>æ/ŋ/g/ə/l/</v>
      </c>
      <c r="I23" s="13"/>
      <c r="J23" s="13"/>
      <c r="K23" s="13"/>
      <c r="L23" s="13"/>
      <c r="M23" s="13"/>
      <c r="N23" s="13" t="s">
        <v>353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</row>
    <row r="24" spans="1:96" ht="14.25">
      <c r="A24" s="12" t="s">
        <v>354</v>
      </c>
      <c r="B24" s="13" t="s">
        <v>355</v>
      </c>
      <c r="C24" s="13" t="s">
        <v>356</v>
      </c>
      <c r="D24" s="13" t="s">
        <v>357</v>
      </c>
      <c r="E24" s="12" t="s">
        <v>253</v>
      </c>
      <c r="F24" s="13">
        <v>23</v>
      </c>
      <c r="G24" s="13"/>
      <c r="H24" s="13" t="str">
        <f t="shared" si="0"/>
        <v>æ/ŋ/g/r/i/</v>
      </c>
      <c r="I24" s="13"/>
      <c r="J24" s="13"/>
      <c r="K24" s="13"/>
      <c r="L24" s="13">
        <f>L22+1</f>
        <v>12</v>
      </c>
      <c r="M24" s="13"/>
      <c r="N24" s="13" t="s">
        <v>358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</row>
    <row r="25" spans="1:96" ht="14.25">
      <c r="A25" s="12" t="s">
        <v>359</v>
      </c>
      <c r="B25" s="13" t="s">
        <v>360</v>
      </c>
      <c r="C25" s="13" t="s">
        <v>361</v>
      </c>
      <c r="D25" s="13" t="s">
        <v>362</v>
      </c>
      <c r="E25" s="12" t="s">
        <v>264</v>
      </c>
      <c r="F25" s="13">
        <v>24</v>
      </c>
      <c r="G25" s="13"/>
      <c r="H25" s="13" t="str">
        <f t="shared" si="0"/>
        <v>æ/n/ə/m/ə/l/</v>
      </c>
      <c r="I25" s="13"/>
      <c r="J25" s="13"/>
      <c r="K25" s="13"/>
      <c r="L25" s="13"/>
      <c r="M25" s="13"/>
      <c r="N25" s="13" t="s">
        <v>363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</row>
    <row r="26" spans="1:96" ht="14.25">
      <c r="A26" s="12" t="s">
        <v>364</v>
      </c>
      <c r="B26" s="13" t="s">
        <v>365</v>
      </c>
      <c r="C26" s="13" t="s">
        <v>366</v>
      </c>
      <c r="D26" s="13" t="s">
        <v>367</v>
      </c>
      <c r="E26" s="12" t="s">
        <v>264</v>
      </c>
      <c r="F26" s="13">
        <v>25</v>
      </c>
      <c r="G26" s="13"/>
      <c r="H26" s="13" t="str">
        <f t="shared" si="0"/>
        <v>æ/n/s/ə/r/</v>
      </c>
      <c r="I26" s="13"/>
      <c r="J26" s="13"/>
      <c r="K26" s="13"/>
      <c r="L26" s="13">
        <f>L24+1</f>
        <v>13</v>
      </c>
      <c r="M26" s="13"/>
      <c r="N26" s="13" t="s">
        <v>368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</row>
    <row r="27" spans="1:96" ht="14.25">
      <c r="A27" s="12" t="s">
        <v>369</v>
      </c>
      <c r="B27" s="13" t="s">
        <v>370</v>
      </c>
      <c r="C27" s="13" t="s">
        <v>278</v>
      </c>
      <c r="D27" s="13" t="s">
        <v>371</v>
      </c>
      <c r="E27" s="12" t="s">
        <v>264</v>
      </c>
      <c r="F27" s="13">
        <v>26</v>
      </c>
      <c r="G27" s="13"/>
      <c r="H27" s="13" t="str">
        <f t="shared" si="0"/>
        <v>æ/n/t/</v>
      </c>
      <c r="I27" s="13"/>
      <c r="J27" s="13"/>
      <c r="K27" s="13"/>
      <c r="L27" s="13"/>
      <c r="M27" s="13"/>
      <c r="N27" s="13" t="s">
        <v>372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</row>
    <row r="28" spans="1:96" ht="14.25">
      <c r="A28" s="12" t="s">
        <v>373</v>
      </c>
      <c r="B28" s="13" t="s">
        <v>374</v>
      </c>
      <c r="C28" s="13" t="s">
        <v>375</v>
      </c>
      <c r="D28" s="13" t="s">
        <v>376</v>
      </c>
      <c r="E28" s="12" t="s">
        <v>248</v>
      </c>
      <c r="F28" s="13">
        <v>27</v>
      </c>
      <c r="G28" s="13"/>
      <c r="H28" s="13" t="str">
        <f t="shared" si="0"/>
        <v>ɛ/n/i/</v>
      </c>
      <c r="I28" s="13"/>
      <c r="J28" s="13"/>
      <c r="K28" s="13"/>
      <c r="L28" s="13">
        <f>L26+1</f>
        <v>14</v>
      </c>
      <c r="M28" s="13"/>
      <c r="N28" s="13" t="s">
        <v>377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</row>
    <row r="29" spans="1:96" ht="14.25">
      <c r="A29" s="12" t="s">
        <v>378</v>
      </c>
      <c r="B29" s="13" t="s">
        <v>379</v>
      </c>
      <c r="C29" s="13" t="s">
        <v>380</v>
      </c>
      <c r="D29" s="13" t="s">
        <v>381</v>
      </c>
      <c r="E29" s="12" t="s">
        <v>264</v>
      </c>
      <c r="F29" s="13">
        <v>28</v>
      </c>
      <c r="G29" s="13"/>
      <c r="H29" s="13" t="str">
        <f t="shared" si="0"/>
        <v>æ/p/ə/r/æ/t/ə/s/</v>
      </c>
      <c r="I29" s="13"/>
      <c r="J29" s="13"/>
      <c r="K29" s="13"/>
      <c r="L29" s="13"/>
      <c r="M29" s="13"/>
      <c r="N29" s="13" t="s">
        <v>382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</row>
    <row r="30" spans="1:96" ht="14.25">
      <c r="A30" s="12" t="s">
        <v>383</v>
      </c>
      <c r="B30" s="13" t="s">
        <v>384</v>
      </c>
      <c r="C30" s="13" t="s">
        <v>385</v>
      </c>
      <c r="D30" s="13" t="s">
        <v>386</v>
      </c>
      <c r="E30" s="12" t="s">
        <v>264</v>
      </c>
      <c r="F30" s="13">
        <v>29</v>
      </c>
      <c r="G30" s="13"/>
      <c r="H30" s="13" t="str">
        <f t="shared" si="0"/>
        <v>æ/p/ə/l/</v>
      </c>
      <c r="I30" s="13"/>
      <c r="J30" s="13"/>
      <c r="K30" s="13"/>
      <c r="L30" s="13">
        <f>L28+1</f>
        <v>15</v>
      </c>
      <c r="M30" s="13"/>
      <c r="N30" s="13" t="s">
        <v>387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</row>
    <row r="31" spans="1:96" ht="14.25">
      <c r="A31" s="12" t="s">
        <v>388</v>
      </c>
      <c r="B31" s="13" t="s">
        <v>389</v>
      </c>
      <c r="C31" s="13" t="s">
        <v>390</v>
      </c>
      <c r="D31" s="13" t="s">
        <v>391</v>
      </c>
      <c r="E31" s="12" t="s">
        <v>264</v>
      </c>
      <c r="F31" s="13">
        <v>30</v>
      </c>
      <c r="G31" s="13"/>
      <c r="H31" s="13" t="str">
        <f t="shared" si="0"/>
        <v>ə/p/r/u/v/ə/l/</v>
      </c>
      <c r="I31" s="13"/>
      <c r="J31" s="13"/>
      <c r="K31" s="13"/>
      <c r="L31" s="13"/>
      <c r="M31" s="13"/>
      <c r="N31" s="13" t="s">
        <v>392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</row>
    <row r="32" spans="1:96" ht="14.25">
      <c r="A32" s="12" t="s">
        <v>393</v>
      </c>
      <c r="B32" s="13" t="s">
        <v>394</v>
      </c>
      <c r="C32" s="13" t="s">
        <v>395</v>
      </c>
      <c r="D32" s="13" t="s">
        <v>396</v>
      </c>
      <c r="E32" s="12" t="s">
        <v>264</v>
      </c>
      <c r="F32" s="13">
        <v>31</v>
      </c>
      <c r="G32" s="13"/>
      <c r="H32" s="13" t="str">
        <f t="shared" si="0"/>
        <v>ɑ/r/ʧ/</v>
      </c>
      <c r="I32" s="13"/>
      <c r="J32" s="13"/>
      <c r="K32" s="13"/>
      <c r="L32" s="13">
        <f>L30+1</f>
        <v>16</v>
      </c>
      <c r="M32" s="13"/>
      <c r="N32" s="13" t="s">
        <v>397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</row>
    <row r="33" spans="1:96" ht="14.25">
      <c r="A33" s="12" t="s">
        <v>398</v>
      </c>
      <c r="B33" s="13" t="s">
        <v>399</v>
      </c>
      <c r="C33" s="13" t="s">
        <v>400</v>
      </c>
      <c r="D33" s="13" t="s">
        <v>401</v>
      </c>
      <c r="E33" s="12" t="s">
        <v>264</v>
      </c>
      <c r="F33" s="13">
        <v>32</v>
      </c>
      <c r="G33" s="13"/>
      <c r="H33" s="13" t="str">
        <f t="shared" si="0"/>
        <v>ɑ/r/g/jə/m/ə/n/t/</v>
      </c>
      <c r="I33" s="13"/>
      <c r="J33" s="13"/>
      <c r="K33" s="13"/>
      <c r="L33" s="13"/>
      <c r="M33" s="13"/>
      <c r="N33" s="13" t="s">
        <v>402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</row>
    <row r="34" spans="1:96" ht="14.25">
      <c r="A34" s="12" t="s">
        <v>403</v>
      </c>
      <c r="B34" s="13" t="s">
        <v>404</v>
      </c>
      <c r="C34" s="13" t="s">
        <v>405</v>
      </c>
      <c r="D34" s="13" t="s">
        <v>406</v>
      </c>
      <c r="E34" s="12" t="s">
        <v>264</v>
      </c>
      <c r="F34" s="13">
        <v>33</v>
      </c>
      <c r="G34" s="13"/>
      <c r="H34" s="13" t="str">
        <f t="shared" si="0"/>
        <v>ɑ/r/m/</v>
      </c>
      <c r="I34" s="13"/>
      <c r="J34" s="13"/>
      <c r="K34" s="13"/>
      <c r="L34" s="13">
        <f>L32+1</f>
        <v>17</v>
      </c>
      <c r="M34" s="13"/>
      <c r="N34" s="13" t="s">
        <v>407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</row>
    <row r="35" spans="1:96" ht="14.25">
      <c r="A35" s="12" t="s">
        <v>408</v>
      </c>
      <c r="B35" s="13" t="s">
        <v>409</v>
      </c>
      <c r="C35" s="13" t="s">
        <v>410</v>
      </c>
      <c r="D35" s="13" t="s">
        <v>411</v>
      </c>
      <c r="E35" s="12" t="s">
        <v>264</v>
      </c>
      <c r="F35" s="13">
        <v>34</v>
      </c>
      <c r="G35" s="13"/>
      <c r="H35" s="13" t="str">
        <f t="shared" si="0"/>
        <v>ɑ/r/m/i/</v>
      </c>
      <c r="I35" s="13"/>
      <c r="J35" s="13"/>
      <c r="K35" s="13"/>
      <c r="L35" s="13"/>
      <c r="M35" s="13"/>
      <c r="N35" s="13" t="s">
        <v>412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</row>
    <row r="36" spans="1:96" ht="14.25">
      <c r="A36" s="12" t="s">
        <v>413</v>
      </c>
      <c r="B36" s="13" t="s">
        <v>414</v>
      </c>
      <c r="C36" s="13" t="s">
        <v>415</v>
      </c>
      <c r="D36" s="13" t="s">
        <v>416</v>
      </c>
      <c r="E36" s="12" t="s">
        <v>264</v>
      </c>
      <c r="F36" s="13">
        <v>35</v>
      </c>
      <c r="G36" s="13"/>
      <c r="H36" s="13" t="str">
        <f t="shared" si="0"/>
        <v>ɑ/r/t/</v>
      </c>
      <c r="I36" s="13"/>
      <c r="J36" s="13"/>
      <c r="K36" s="13"/>
      <c r="L36" s="13">
        <f>L34+1</f>
        <v>18</v>
      </c>
      <c r="M36" s="13"/>
      <c r="N36" s="13" t="s">
        <v>417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</row>
    <row r="37" spans="1:96" ht="14.25">
      <c r="A37" s="12" t="s">
        <v>418</v>
      </c>
      <c r="B37" s="13" t="s">
        <v>419</v>
      </c>
      <c r="C37" s="13" t="s">
        <v>317</v>
      </c>
      <c r="D37" s="13" t="s">
        <v>318</v>
      </c>
      <c r="E37" s="12" t="s">
        <v>248</v>
      </c>
      <c r="F37" s="13">
        <v>36</v>
      </c>
      <c r="G37" s="13"/>
      <c r="H37" s="13" t="str">
        <f t="shared" si="0"/>
        <v>æ/z/</v>
      </c>
      <c r="I37" s="13"/>
      <c r="J37" s="13"/>
      <c r="K37" s="13"/>
      <c r="L37" s="13"/>
      <c r="M37" s="13"/>
      <c r="N37" s="13" t="s">
        <v>318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</row>
    <row r="38" spans="1:96" ht="14.25">
      <c r="A38" s="12" t="s">
        <v>420</v>
      </c>
      <c r="B38" s="13" t="s">
        <v>421</v>
      </c>
      <c r="C38" s="13" t="s">
        <v>422</v>
      </c>
      <c r="D38" s="13" t="s">
        <v>423</v>
      </c>
      <c r="E38" s="12" t="s">
        <v>248</v>
      </c>
      <c r="F38" s="13">
        <v>37</v>
      </c>
      <c r="G38" s="13"/>
      <c r="H38" s="13" t="str">
        <f t="shared" si="0"/>
        <v>æ/t/</v>
      </c>
      <c r="I38" s="13"/>
      <c r="J38" s="13"/>
      <c r="K38" s="13"/>
      <c r="L38" s="13">
        <f>L36+1</f>
        <v>19</v>
      </c>
      <c r="M38" s="13"/>
      <c r="N38" s="13" t="s">
        <v>424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</row>
    <row r="39" spans="1:96" ht="14.25">
      <c r="A39" s="12" t="s">
        <v>425</v>
      </c>
      <c r="B39" s="13" t="s">
        <v>426</v>
      </c>
      <c r="C39" s="13" t="s">
        <v>427</v>
      </c>
      <c r="D39" s="13" t="s">
        <v>428</v>
      </c>
      <c r="E39" s="12" t="s">
        <v>264</v>
      </c>
      <c r="F39" s="13">
        <v>38</v>
      </c>
      <c r="G39" s="13"/>
      <c r="H39" s="13" t="str">
        <f t="shared" si="0"/>
        <v>ə/t/æ/k/</v>
      </c>
      <c r="I39" s="13"/>
      <c r="J39" s="13"/>
      <c r="K39" s="13"/>
      <c r="L39" s="13"/>
      <c r="M39" s="13"/>
      <c r="N39" s="13" t="s">
        <v>429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</row>
    <row r="40" spans="1:96" ht="14.25">
      <c r="A40" s="12" t="s">
        <v>430</v>
      </c>
      <c r="B40" s="13" t="s">
        <v>431</v>
      </c>
      <c r="C40" s="13" t="s">
        <v>432</v>
      </c>
      <c r="D40" s="13" t="s">
        <v>433</v>
      </c>
      <c r="E40" s="12" t="s">
        <v>264</v>
      </c>
      <c r="F40" s="13">
        <v>39</v>
      </c>
      <c r="G40" s="13"/>
      <c r="H40" s="13" t="str">
        <f t="shared" si="0"/>
        <v>ə/t/ɛ/m/p/t/</v>
      </c>
      <c r="I40" s="13"/>
      <c r="J40" s="13"/>
      <c r="K40" s="13"/>
      <c r="L40" s="13">
        <f>L38+1</f>
        <v>20</v>
      </c>
      <c r="M40" s="13"/>
      <c r="N40" s="13" t="s">
        <v>434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</row>
    <row r="41" spans="1:96" ht="14.25">
      <c r="A41" s="12" t="s">
        <v>435</v>
      </c>
      <c r="B41" s="13" t="s">
        <v>436</v>
      </c>
      <c r="C41" s="13" t="s">
        <v>437</v>
      </c>
      <c r="D41" s="13" t="s">
        <v>438</v>
      </c>
      <c r="E41" s="12" t="s">
        <v>264</v>
      </c>
      <c r="F41" s="13">
        <v>40</v>
      </c>
      <c r="G41" s="13"/>
      <c r="H41" s="13" t="str">
        <f t="shared" si="0"/>
        <v>ə/t/ɛ/n/ʃ/ə/n/</v>
      </c>
      <c r="I41" s="13"/>
      <c r="J41" s="13"/>
      <c r="K41" s="13"/>
      <c r="L41" s="13"/>
      <c r="M41" s="13"/>
      <c r="N41" s="13" t="s">
        <v>439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</row>
    <row r="42" spans="1:96" ht="14.25">
      <c r="A42" s="12" t="s">
        <v>440</v>
      </c>
      <c r="B42" s="13" t="s">
        <v>441</v>
      </c>
      <c r="C42" s="13" t="s">
        <v>442</v>
      </c>
      <c r="D42" s="13" t="s">
        <v>443</v>
      </c>
      <c r="E42" s="12" t="s">
        <v>264</v>
      </c>
      <c r="F42" s="13">
        <v>41</v>
      </c>
      <c r="G42" s="13"/>
      <c r="H42" s="13" t="str">
        <f t="shared" si="0"/>
        <v>ə/t/r/æ/k/ʃ/ə/n/</v>
      </c>
      <c r="I42" s="13"/>
      <c r="J42" s="13"/>
      <c r="K42" s="13"/>
      <c r="L42" s="13">
        <f>L40+1</f>
        <v>21</v>
      </c>
      <c r="M42" s="13"/>
      <c r="N42" s="13" t="s">
        <v>444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</row>
    <row r="43" spans="1:96" ht="14.25">
      <c r="A43" s="12" t="s">
        <v>445</v>
      </c>
      <c r="B43" s="13" t="s">
        <v>446</v>
      </c>
      <c r="C43" s="13" t="s">
        <v>447</v>
      </c>
      <c r="D43" s="13" t="s">
        <v>448</v>
      </c>
      <c r="E43" s="12" t="s">
        <v>264</v>
      </c>
      <c r="F43" s="13">
        <v>42</v>
      </c>
      <c r="G43" s="13"/>
      <c r="H43" s="13" t="str">
        <f t="shared" si="0"/>
        <v>ə/θ/ɔ/r/ə/t/i/</v>
      </c>
      <c r="I43" s="13"/>
      <c r="J43" s="13"/>
      <c r="K43" s="13"/>
      <c r="L43" s="13"/>
      <c r="M43" s="13"/>
      <c r="N43" s="13" t="s">
        <v>449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</row>
    <row r="44" spans="1:96" ht="14.25">
      <c r="A44" s="12" t="s">
        <v>450</v>
      </c>
      <c r="B44" s="13" t="s">
        <v>451</v>
      </c>
      <c r="C44" s="13" t="s">
        <v>452</v>
      </c>
      <c r="D44" s="13" t="s">
        <v>453</v>
      </c>
      <c r="E44" s="12" t="s">
        <v>253</v>
      </c>
      <c r="F44" s="13">
        <v>43</v>
      </c>
      <c r="G44" s="13"/>
      <c r="H44" s="13" t="str">
        <f t="shared" si="0"/>
        <v>ɔ/t/ə/m/æ/t/ɪ/k/</v>
      </c>
      <c r="I44" s="13"/>
      <c r="J44" s="13"/>
      <c r="K44" s="13"/>
      <c r="L44" s="13">
        <f>L42+1</f>
        <v>22</v>
      </c>
      <c r="M44" s="13"/>
      <c r="N44" s="13" t="s">
        <v>454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</row>
    <row r="45" spans="1:96" ht="14.25">
      <c r="A45" s="12" t="s">
        <v>455</v>
      </c>
      <c r="B45" s="13" t="s">
        <v>456</v>
      </c>
      <c r="C45" s="13" t="s">
        <v>457</v>
      </c>
      <c r="D45" s="13" t="s">
        <v>458</v>
      </c>
      <c r="E45" s="12" t="s">
        <v>253</v>
      </c>
      <c r="F45" s="13">
        <v>44</v>
      </c>
      <c r="G45" s="13"/>
      <c r="H45" s="13" t="str">
        <f t="shared" si="0"/>
        <v>ə/w/eɪ/k/</v>
      </c>
      <c r="I45" s="13"/>
      <c r="J45" s="13"/>
      <c r="K45" s="13"/>
      <c r="L45" s="13"/>
      <c r="M45" s="13"/>
      <c r="N45" s="13" t="s">
        <v>459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</row>
    <row r="46" spans="1:96" ht="14.25">
      <c r="A46" s="12" t="s">
        <v>460</v>
      </c>
      <c r="B46" s="13" t="s">
        <v>461</v>
      </c>
      <c r="C46" s="13" t="s">
        <v>462</v>
      </c>
      <c r="D46" s="13" t="s">
        <v>463</v>
      </c>
      <c r="E46" s="12" t="s">
        <v>264</v>
      </c>
      <c r="F46" s="13">
        <v>45</v>
      </c>
      <c r="G46" s="13"/>
      <c r="H46" s="13" t="str">
        <f t="shared" si="0"/>
        <v>b/eɪ/b/i/</v>
      </c>
      <c r="I46" s="13"/>
      <c r="J46" s="13"/>
      <c r="K46" s="13"/>
      <c r="L46" s="13">
        <f>L44+1</f>
        <v>23</v>
      </c>
      <c r="M46" s="13"/>
      <c r="N46" s="13" t="s">
        <v>464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</row>
    <row r="47" spans="1:96" ht="14.25">
      <c r="A47" s="12" t="s">
        <v>465</v>
      </c>
      <c r="B47" s="13" t="s">
        <v>466</v>
      </c>
      <c r="C47" s="13" t="s">
        <v>467</v>
      </c>
      <c r="D47" s="13" t="s">
        <v>397</v>
      </c>
      <c r="E47" s="12" t="s">
        <v>264</v>
      </c>
      <c r="F47" s="13">
        <v>46</v>
      </c>
      <c r="G47" s="13"/>
      <c r="H47" s="13" t="str">
        <f t="shared" si="0"/>
        <v>b/æ/k/</v>
      </c>
      <c r="I47" s="13"/>
      <c r="J47" s="13"/>
      <c r="K47" s="13"/>
      <c r="L47" s="13"/>
      <c r="M47" s="13"/>
      <c r="N47" s="13" t="s">
        <v>468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</row>
    <row r="48" spans="1:96" ht="14.25">
      <c r="A48" s="12" t="s">
        <v>469</v>
      </c>
      <c r="B48" s="13" t="s">
        <v>470</v>
      </c>
      <c r="C48" s="13" t="s">
        <v>471</v>
      </c>
      <c r="D48" s="13" t="s">
        <v>472</v>
      </c>
      <c r="E48" s="12" t="s">
        <v>253</v>
      </c>
      <c r="F48" s="13">
        <v>47</v>
      </c>
      <c r="G48" s="13"/>
      <c r="H48" s="13" t="str">
        <f t="shared" si="0"/>
        <v>b/æ/d/</v>
      </c>
      <c r="I48" s="13"/>
      <c r="J48" s="13"/>
      <c r="K48" s="13"/>
      <c r="L48" s="13">
        <f>L46+1</f>
        <v>24</v>
      </c>
      <c r="M48" s="13"/>
      <c r="N48" s="13" t="s">
        <v>372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</row>
    <row r="49" spans="1:96" ht="14.25">
      <c r="A49" s="12" t="s">
        <v>473</v>
      </c>
      <c r="B49" s="13" t="s">
        <v>474</v>
      </c>
      <c r="C49" s="13" t="s">
        <v>346</v>
      </c>
      <c r="D49" s="13" t="s">
        <v>475</v>
      </c>
      <c r="E49" s="12" t="s">
        <v>264</v>
      </c>
      <c r="F49" s="13">
        <v>48</v>
      </c>
      <c r="G49" s="13"/>
      <c r="H49" s="13" t="str">
        <f t="shared" si="0"/>
        <v>b/æ/g/</v>
      </c>
      <c r="I49" s="13"/>
      <c r="J49" s="13"/>
      <c r="K49" s="13"/>
      <c r="L49" s="13"/>
      <c r="M49" s="13"/>
      <c r="N49" s="13" t="s">
        <v>397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</row>
    <row r="50" spans="1:96" ht="14.25">
      <c r="A50" s="12" t="s">
        <v>476</v>
      </c>
      <c r="B50" s="13" t="s">
        <v>477</v>
      </c>
      <c r="C50" s="13" t="s">
        <v>478</v>
      </c>
      <c r="D50" s="13" t="s">
        <v>479</v>
      </c>
      <c r="E50" s="12" t="s">
        <v>264</v>
      </c>
      <c r="F50" s="13">
        <v>49</v>
      </c>
      <c r="G50" s="13"/>
      <c r="H50" s="13" t="str">
        <f t="shared" si="0"/>
        <v>b/æ/l/ə/n/s/</v>
      </c>
      <c r="I50" s="13"/>
      <c r="J50" s="13"/>
      <c r="K50" s="13"/>
      <c r="L50" s="13">
        <f>L48+1</f>
        <v>25</v>
      </c>
      <c r="M50" s="13"/>
      <c r="N50" s="13" t="s">
        <v>480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</row>
    <row r="51" spans="1:96" ht="14.25">
      <c r="A51" s="12" t="s">
        <v>481</v>
      </c>
      <c r="B51" s="13" t="s">
        <v>482</v>
      </c>
      <c r="C51" s="13" t="s">
        <v>483</v>
      </c>
      <c r="D51" s="13" t="s">
        <v>484</v>
      </c>
      <c r="E51" s="12" t="s">
        <v>264</v>
      </c>
      <c r="F51" s="13">
        <v>50</v>
      </c>
      <c r="G51" s="13"/>
      <c r="H51" s="13" t="str">
        <f t="shared" si="0"/>
        <v>b/ɔ/l/</v>
      </c>
      <c r="I51" s="13"/>
      <c r="J51" s="13"/>
      <c r="K51" s="13"/>
      <c r="L51" s="13"/>
      <c r="M51" s="13"/>
      <c r="N51" s="13" t="s">
        <v>485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</row>
    <row r="52" spans="1:96" ht="14.25">
      <c r="A52" s="12" t="s">
        <v>486</v>
      </c>
      <c r="B52" s="13" t="s">
        <v>487</v>
      </c>
      <c r="C52" s="13" t="s">
        <v>488</v>
      </c>
      <c r="D52" s="13" t="s">
        <v>489</v>
      </c>
      <c r="E52" s="12" t="s">
        <v>264</v>
      </c>
      <c r="F52" s="13">
        <v>51</v>
      </c>
      <c r="G52" s="13"/>
      <c r="H52" s="13" t="str">
        <f t="shared" si="0"/>
        <v>b/æ/n/d/</v>
      </c>
      <c r="I52" s="13"/>
      <c r="J52" s="13"/>
      <c r="K52" s="13"/>
      <c r="L52" s="13">
        <f>L50+1</f>
        <v>26</v>
      </c>
      <c r="M52" s="13"/>
      <c r="N52" s="13" t="s">
        <v>490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</row>
    <row r="53" spans="1:96" ht="14.25">
      <c r="A53" s="12" t="s">
        <v>491</v>
      </c>
      <c r="B53" s="13" t="s">
        <v>492</v>
      </c>
      <c r="C53" s="13" t="s">
        <v>493</v>
      </c>
      <c r="D53" s="13" t="s">
        <v>494</v>
      </c>
      <c r="E53" s="12" t="s">
        <v>264</v>
      </c>
      <c r="F53" s="13">
        <v>52</v>
      </c>
      <c r="G53" s="13"/>
      <c r="H53" s="13" t="str">
        <f t="shared" si="0"/>
        <v>b/eɪ/s/</v>
      </c>
      <c r="I53" s="13"/>
      <c r="J53" s="13"/>
      <c r="K53" s="13"/>
      <c r="L53" s="13"/>
      <c r="M53" s="13"/>
      <c r="N53" s="13" t="s">
        <v>495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</row>
    <row r="54" spans="1:96" ht="14.25">
      <c r="A54" s="12" t="s">
        <v>496</v>
      </c>
      <c r="B54" s="13" t="s">
        <v>497</v>
      </c>
      <c r="C54" s="13" t="s">
        <v>498</v>
      </c>
      <c r="D54" s="13" t="s">
        <v>499</v>
      </c>
      <c r="E54" s="12" t="s">
        <v>264</v>
      </c>
      <c r="F54" s="13">
        <v>53</v>
      </c>
      <c r="G54" s="13"/>
      <c r="H54" s="13" t="str">
        <f t="shared" si="0"/>
        <v>b/eɪ/s/ə/n/</v>
      </c>
      <c r="I54" s="13"/>
      <c r="J54" s="13"/>
      <c r="K54" s="13"/>
      <c r="L54" s="13">
        <f>L52+1</f>
        <v>27</v>
      </c>
      <c r="M54" s="13"/>
      <c r="N54" s="13" t="s">
        <v>500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</row>
    <row r="55" spans="1:96" ht="14.25">
      <c r="A55" s="12" t="s">
        <v>501</v>
      </c>
      <c r="B55" s="13" t="s">
        <v>502</v>
      </c>
      <c r="C55" s="13" t="s">
        <v>503</v>
      </c>
      <c r="D55" s="13" t="s">
        <v>504</v>
      </c>
      <c r="E55" s="12" t="s">
        <v>264</v>
      </c>
      <c r="F55" s="13">
        <v>54</v>
      </c>
      <c r="G55" s="13"/>
      <c r="H55" s="13" t="str">
        <f t="shared" si="0"/>
        <v>b/æ/s/k/ə/t/</v>
      </c>
      <c r="I55" s="13"/>
      <c r="J55" s="13"/>
      <c r="K55" s="13"/>
      <c r="L55" s="13"/>
      <c r="M55" s="13"/>
      <c r="N55" s="13" t="s">
        <v>505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</row>
    <row r="56" spans="1:96" ht="14.25">
      <c r="A56" s="12" t="s">
        <v>506</v>
      </c>
      <c r="B56" s="13" t="s">
        <v>507</v>
      </c>
      <c r="C56" s="13" t="s">
        <v>508</v>
      </c>
      <c r="D56" s="13" t="s">
        <v>509</v>
      </c>
      <c r="E56" s="12" t="s">
        <v>264</v>
      </c>
      <c r="F56" s="13">
        <v>55</v>
      </c>
      <c r="G56" s="13"/>
      <c r="H56" s="13" t="str">
        <f t="shared" si="0"/>
        <v>b/æ/θ/</v>
      </c>
      <c r="I56" s="13"/>
      <c r="J56" s="13"/>
      <c r="K56" s="13"/>
      <c r="L56" s="13">
        <f>L54+1</f>
        <v>28</v>
      </c>
      <c r="M56" s="13"/>
      <c r="N56" s="13" t="s">
        <v>397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</row>
    <row r="57" spans="1:96" ht="14.25">
      <c r="A57" s="12" t="s">
        <v>510</v>
      </c>
      <c r="B57" s="13" t="s">
        <v>511</v>
      </c>
      <c r="C57" s="13" t="s">
        <v>512</v>
      </c>
      <c r="D57" s="13" t="s">
        <v>318</v>
      </c>
      <c r="E57" s="12" t="s">
        <v>248</v>
      </c>
      <c r="F57" s="13">
        <v>56</v>
      </c>
      <c r="G57" s="13"/>
      <c r="H57" s="13" t="str">
        <f t="shared" si="0"/>
        <v>b/i/</v>
      </c>
      <c r="I57" s="13"/>
      <c r="J57" s="13"/>
      <c r="K57" s="13"/>
      <c r="L57" s="13"/>
      <c r="M57" s="13"/>
      <c r="N57" s="13" t="s">
        <v>513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</row>
    <row r="58" spans="1:96" ht="14.25">
      <c r="A58" s="12" t="s">
        <v>514</v>
      </c>
      <c r="B58" s="13" t="s">
        <v>515</v>
      </c>
      <c r="C58" s="13" t="s">
        <v>516</v>
      </c>
      <c r="D58" s="13" t="s">
        <v>517</v>
      </c>
      <c r="E58" s="12" t="s">
        <v>253</v>
      </c>
      <c r="F58" s="13">
        <v>57</v>
      </c>
      <c r="G58" s="13"/>
      <c r="H58" s="13" t="str">
        <f t="shared" si="0"/>
        <v>b/ju/t/ə/f/ə/l/</v>
      </c>
      <c r="I58" s="13"/>
      <c r="J58" s="13"/>
      <c r="K58" s="13"/>
      <c r="L58" s="13">
        <f>L56+1</f>
        <v>29</v>
      </c>
      <c r="M58" s="13"/>
      <c r="N58" s="13" t="s">
        <v>518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</row>
    <row r="59" spans="1:96" ht="14.25">
      <c r="A59" s="12" t="s">
        <v>519</v>
      </c>
      <c r="B59" s="13" t="s">
        <v>520</v>
      </c>
      <c r="C59" s="13" t="s">
        <v>521</v>
      </c>
      <c r="D59" s="13" t="s">
        <v>522</v>
      </c>
      <c r="E59" s="12" t="s">
        <v>248</v>
      </c>
      <c r="F59" s="13">
        <v>58</v>
      </c>
      <c r="G59" s="13"/>
      <c r="H59" s="13" t="str">
        <f t="shared" si="0"/>
        <v>b/ɪ/k/ɔ/z/</v>
      </c>
      <c r="I59" s="13"/>
      <c r="J59" s="13"/>
      <c r="K59" s="13"/>
      <c r="L59" s="13"/>
      <c r="M59" s="13"/>
      <c r="N59" s="13" t="s">
        <v>523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</row>
    <row r="60" spans="1:96" ht="14.25">
      <c r="A60" s="12" t="s">
        <v>524</v>
      </c>
      <c r="B60" s="13" t="s">
        <v>525</v>
      </c>
      <c r="C60" s="13" t="s">
        <v>526</v>
      </c>
      <c r="D60" s="13" t="s">
        <v>527</v>
      </c>
      <c r="E60" s="12" t="s">
        <v>264</v>
      </c>
      <c r="F60" s="13">
        <v>59</v>
      </c>
      <c r="G60" s="13"/>
      <c r="H60" s="13" t="str">
        <f t="shared" si="0"/>
        <v>b/ɛ/d/</v>
      </c>
      <c r="I60" s="13"/>
      <c r="J60" s="13"/>
      <c r="K60" s="13"/>
      <c r="L60" s="13">
        <f>L58+1</f>
        <v>30</v>
      </c>
      <c r="M60" s="13"/>
      <c r="N60" s="13" t="s">
        <v>509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</row>
    <row r="61" spans="1:96" ht="14.25">
      <c r="A61" s="12" t="s">
        <v>528</v>
      </c>
      <c r="B61" s="13" t="s">
        <v>511</v>
      </c>
      <c r="C61" s="13" t="s">
        <v>512</v>
      </c>
      <c r="D61" s="13" t="s">
        <v>318</v>
      </c>
      <c r="E61" s="12" t="s">
        <v>264</v>
      </c>
      <c r="F61" s="13">
        <v>60</v>
      </c>
      <c r="G61" s="13"/>
      <c r="H61" s="13" t="str">
        <f t="shared" si="0"/>
        <v>b/i/</v>
      </c>
      <c r="I61" s="13"/>
      <c r="J61" s="13"/>
      <c r="K61" s="13"/>
      <c r="L61" s="13"/>
      <c r="M61" s="13"/>
      <c r="N61" s="13" t="s">
        <v>529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</row>
    <row r="62" spans="1:96" ht="14.25">
      <c r="A62" s="12" t="s">
        <v>530</v>
      </c>
      <c r="B62" s="13" t="s">
        <v>531</v>
      </c>
      <c r="C62" s="13" t="s">
        <v>532</v>
      </c>
      <c r="D62" s="13" t="s">
        <v>533</v>
      </c>
      <c r="E62" s="12" t="s">
        <v>248</v>
      </c>
      <c r="F62" s="13">
        <v>61</v>
      </c>
      <c r="G62" s="13"/>
      <c r="H62" s="13" t="str">
        <f t="shared" si="0"/>
        <v>b/ɪ/f/ɔ/r/</v>
      </c>
      <c r="I62" s="13"/>
      <c r="J62" s="13"/>
      <c r="K62" s="13"/>
      <c r="L62" s="13">
        <f>L60+1</f>
        <v>31</v>
      </c>
      <c r="M62" s="13"/>
      <c r="N62" s="13" t="s">
        <v>534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</row>
    <row r="63" spans="1:96" ht="14.25">
      <c r="A63" s="12" t="s">
        <v>535</v>
      </c>
      <c r="B63" s="13" t="s">
        <v>536</v>
      </c>
      <c r="C63" s="13" t="s">
        <v>537</v>
      </c>
      <c r="D63" s="13" t="s">
        <v>538</v>
      </c>
      <c r="E63" s="12" t="s">
        <v>264</v>
      </c>
      <c r="F63" s="13">
        <v>62</v>
      </c>
      <c r="G63" s="13"/>
      <c r="H63" s="13" t="str">
        <f t="shared" si="0"/>
        <v>b/ɪ/h/eɪ/v/jə/r/</v>
      </c>
      <c r="I63" s="13"/>
      <c r="J63" s="13"/>
      <c r="K63" s="13"/>
      <c r="L63" s="13"/>
      <c r="M63" s="13"/>
      <c r="N63" s="13" t="s">
        <v>539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</row>
    <row r="64" spans="1:96" ht="14.25">
      <c r="A64" s="12" t="s">
        <v>540</v>
      </c>
      <c r="B64" s="13" t="s">
        <v>541</v>
      </c>
      <c r="C64" s="13" t="s">
        <v>542</v>
      </c>
      <c r="D64" s="13" t="s">
        <v>543</v>
      </c>
      <c r="E64" s="12" t="s">
        <v>264</v>
      </c>
      <c r="F64" s="13">
        <v>63</v>
      </c>
      <c r="G64" s="13"/>
      <c r="H64" s="13" t="str">
        <f t="shared" si="0"/>
        <v>b/ɪ/l/i/f/</v>
      </c>
      <c r="I64" s="13"/>
      <c r="J64" s="13"/>
      <c r="K64" s="13"/>
      <c r="L64" s="13">
        <f>L62+1</f>
        <v>32</v>
      </c>
      <c r="M64" s="13"/>
      <c r="N64" s="13" t="s">
        <v>544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</row>
    <row r="65" spans="1:96" ht="14.25">
      <c r="A65" s="12" t="s">
        <v>545</v>
      </c>
      <c r="B65" s="13" t="s">
        <v>546</v>
      </c>
      <c r="C65" s="13" t="s">
        <v>547</v>
      </c>
      <c r="D65" s="13" t="s">
        <v>548</v>
      </c>
      <c r="E65" s="12" t="s">
        <v>264</v>
      </c>
      <c r="F65" s="13">
        <v>64</v>
      </c>
      <c r="G65" s="13"/>
      <c r="H65" s="13" t="str">
        <f t="shared" si="0"/>
        <v>b/ɛ/l/</v>
      </c>
      <c r="I65" s="13"/>
      <c r="J65" s="13"/>
      <c r="K65" s="13"/>
      <c r="L65" s="13"/>
      <c r="M65" s="13"/>
      <c r="N65" s="13" t="s">
        <v>549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</row>
    <row r="66" spans="1:96" ht="14.25">
      <c r="A66" s="12" t="s">
        <v>550</v>
      </c>
      <c r="B66" s="13" t="s">
        <v>551</v>
      </c>
      <c r="C66" s="13" t="s">
        <v>552</v>
      </c>
      <c r="D66" s="13" t="s">
        <v>553</v>
      </c>
      <c r="E66" s="12" t="s">
        <v>253</v>
      </c>
      <c r="F66" s="13">
        <v>65</v>
      </c>
      <c r="G66" s="13"/>
      <c r="H66" s="13" t="str">
        <f t="shared" si="0"/>
        <v>b/ɛ/n/t/</v>
      </c>
      <c r="I66" s="13"/>
      <c r="J66" s="13"/>
      <c r="K66" s="13"/>
      <c r="L66" s="13">
        <f>L64+1</f>
        <v>33</v>
      </c>
      <c r="M66" s="13"/>
      <c r="N66" s="13" t="s">
        <v>554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</row>
    <row r="67" spans="1:96" ht="14.25">
      <c r="A67" s="12" t="s">
        <v>555</v>
      </c>
      <c r="B67" s="13" t="s">
        <v>556</v>
      </c>
      <c r="C67" s="13" t="s">
        <v>557</v>
      </c>
      <c r="D67" s="13" t="s">
        <v>558</v>
      </c>
      <c r="E67" s="12" t="s">
        <v>264</v>
      </c>
      <c r="F67" s="13">
        <v>66</v>
      </c>
      <c r="G67" s="13"/>
      <c r="H67" s="13" t="str">
        <f t="shared" si="0"/>
        <v>b/ɛ/r/i/</v>
      </c>
      <c r="I67" s="13"/>
      <c r="J67" s="13"/>
      <c r="K67" s="13"/>
      <c r="L67" s="13"/>
      <c r="M67" s="13"/>
      <c r="N67" s="13" t="s">
        <v>559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</row>
    <row r="68" spans="1:96" ht="14.25">
      <c r="A68" s="12" t="s">
        <v>560</v>
      </c>
      <c r="B68" s="13" t="s">
        <v>561</v>
      </c>
      <c r="C68" s="13" t="s">
        <v>562</v>
      </c>
      <c r="D68" s="13" t="s">
        <v>563</v>
      </c>
      <c r="E68" s="12" t="s">
        <v>248</v>
      </c>
      <c r="F68" s="13">
        <v>67</v>
      </c>
      <c r="G68" s="13"/>
      <c r="H68" s="13" t="str">
        <f t="shared" si="0"/>
        <v>b/ɪ/t/w/i/n/</v>
      </c>
      <c r="I68" s="13"/>
      <c r="J68" s="13"/>
      <c r="K68" s="13"/>
      <c r="L68" s="13">
        <f>L66+1</f>
        <v>34</v>
      </c>
      <c r="M68" s="13"/>
      <c r="N68" s="13" t="s">
        <v>564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</row>
    <row r="69" spans="1:96" ht="14.25">
      <c r="A69" s="12" t="s">
        <v>565</v>
      </c>
      <c r="B69" s="13" t="s">
        <v>566</v>
      </c>
      <c r="C69" s="13" t="s">
        <v>567</v>
      </c>
      <c r="D69" s="13" t="s">
        <v>568</v>
      </c>
      <c r="E69" s="12" t="s">
        <v>264</v>
      </c>
      <c r="F69" s="13">
        <v>68</v>
      </c>
      <c r="G69" s="13"/>
      <c r="H69" s="13" t="str">
        <f t="shared" si="0"/>
        <v>b/ɜ/r/d/</v>
      </c>
      <c r="I69" s="13"/>
      <c r="J69" s="13"/>
      <c r="K69" s="13"/>
      <c r="L69" s="13"/>
      <c r="M69" s="13"/>
      <c r="N69" s="13" t="s">
        <v>569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</row>
    <row r="70" spans="1:96" ht="14.25">
      <c r="A70" s="12" t="s">
        <v>570</v>
      </c>
      <c r="B70" s="13" t="s">
        <v>571</v>
      </c>
      <c r="C70" s="13" t="s">
        <v>572</v>
      </c>
      <c r="D70" s="13" t="s">
        <v>573</v>
      </c>
      <c r="E70" s="12" t="s">
        <v>264</v>
      </c>
      <c r="F70" s="13">
        <v>69</v>
      </c>
      <c r="G70" s="13"/>
      <c r="H70" s="13" t="str">
        <f t="shared" si="0"/>
        <v>b/ɜ/r/θ/</v>
      </c>
      <c r="I70" s="13"/>
      <c r="J70" s="13"/>
      <c r="K70" s="13"/>
      <c r="L70" s="13">
        <f>L68+1</f>
        <v>35</v>
      </c>
      <c r="M70" s="13"/>
      <c r="N70" s="13" t="s">
        <v>574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</row>
    <row r="71" spans="1:96" ht="14.25">
      <c r="A71" s="12" t="s">
        <v>575</v>
      </c>
      <c r="B71" s="13" t="s">
        <v>576</v>
      </c>
      <c r="C71" s="13" t="s">
        <v>577</v>
      </c>
      <c r="D71" s="13" t="s">
        <v>578</v>
      </c>
      <c r="E71" s="12" t="s">
        <v>264</v>
      </c>
      <c r="F71" s="13">
        <v>70</v>
      </c>
      <c r="G71" s="13"/>
      <c r="H71" s="13" t="str">
        <f t="shared" si="0"/>
        <v>b/ɪ/t/</v>
      </c>
      <c r="I71" s="13"/>
      <c r="J71" s="13"/>
      <c r="K71" s="13"/>
      <c r="L71" s="13"/>
      <c r="M71" s="13"/>
      <c r="N71" s="13" t="s">
        <v>397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</row>
    <row r="72" spans="1:96" ht="14.25">
      <c r="A72" s="12" t="s">
        <v>579</v>
      </c>
      <c r="B72" s="13" t="s">
        <v>580</v>
      </c>
      <c r="C72" s="13" t="s">
        <v>581</v>
      </c>
      <c r="D72" s="13" t="s">
        <v>582</v>
      </c>
      <c r="E72" s="12" t="s">
        <v>264</v>
      </c>
      <c r="F72" s="13">
        <v>71</v>
      </c>
      <c r="G72" s="13"/>
      <c r="H72" s="13" t="str">
        <f t="shared" si="0"/>
        <v>b/aɪ/t/</v>
      </c>
      <c r="I72" s="13"/>
      <c r="J72" s="13"/>
      <c r="K72" s="13"/>
      <c r="L72" s="13">
        <f>L70+1</f>
        <v>36</v>
      </c>
      <c r="M72" s="13"/>
      <c r="N72" s="13" t="s">
        <v>583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</row>
    <row r="73" spans="1:96" ht="14.25">
      <c r="A73" s="12" t="s">
        <v>584</v>
      </c>
      <c r="B73" s="13" t="s">
        <v>585</v>
      </c>
      <c r="C73" s="13" t="s">
        <v>586</v>
      </c>
      <c r="D73" s="13" t="s">
        <v>587</v>
      </c>
      <c r="E73" s="12" t="s">
        <v>253</v>
      </c>
      <c r="F73" s="13">
        <v>72</v>
      </c>
      <c r="G73" s="13"/>
      <c r="H73" s="13" t="str">
        <f t="shared" si="0"/>
        <v>b/ɪ/t/ə/r/</v>
      </c>
      <c r="I73" s="13"/>
      <c r="J73" s="13"/>
      <c r="K73" s="13"/>
      <c r="L73" s="13"/>
      <c r="M73" s="13"/>
      <c r="N73" s="13" t="s">
        <v>588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</row>
    <row r="74" spans="1:96" ht="14.25">
      <c r="A74" s="12" t="s">
        <v>589</v>
      </c>
      <c r="B74" s="13" t="s">
        <v>590</v>
      </c>
      <c r="C74" s="13" t="s">
        <v>591</v>
      </c>
      <c r="D74" s="13" t="s">
        <v>592</v>
      </c>
      <c r="E74" s="12" t="s">
        <v>253</v>
      </c>
      <c r="F74" s="13">
        <v>73</v>
      </c>
      <c r="G74" s="13"/>
      <c r="H74" s="13" t="str">
        <f t="shared" si="0"/>
        <v>b/l/æ/k/</v>
      </c>
      <c r="I74" s="13"/>
      <c r="J74" s="13"/>
      <c r="K74" s="13"/>
      <c r="L74" s="13">
        <f>L72+1</f>
        <v>37</v>
      </c>
      <c r="M74" s="13"/>
      <c r="N74" s="13" t="s">
        <v>593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</row>
    <row r="75" spans="1:96" ht="14.25">
      <c r="A75" s="12" t="s">
        <v>594</v>
      </c>
      <c r="B75" s="13" t="s">
        <v>595</v>
      </c>
      <c r="C75" s="13" t="s">
        <v>596</v>
      </c>
      <c r="D75" s="13" t="s">
        <v>597</v>
      </c>
      <c r="E75" s="12" t="s">
        <v>264</v>
      </c>
      <c r="F75" s="13">
        <v>74</v>
      </c>
      <c r="G75" s="13"/>
      <c r="H75" s="13" t="str">
        <f t="shared" si="0"/>
        <v>b/l/eɪ/d/</v>
      </c>
      <c r="I75" s="13"/>
      <c r="J75" s="13"/>
      <c r="K75" s="13"/>
      <c r="L75" s="13"/>
      <c r="M75" s="13"/>
      <c r="N75" s="13" t="s">
        <v>598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</row>
    <row r="76" spans="1:96" ht="14.25">
      <c r="A76" s="12" t="s">
        <v>599</v>
      </c>
      <c r="B76" s="13" t="s">
        <v>600</v>
      </c>
      <c r="C76" s="13" t="s">
        <v>601</v>
      </c>
      <c r="D76" s="13" t="s">
        <v>602</v>
      </c>
      <c r="E76" s="12" t="s">
        <v>264</v>
      </c>
      <c r="F76" s="13">
        <v>75</v>
      </c>
      <c r="G76" s="13"/>
      <c r="H76" s="13" t="str">
        <f t="shared" si="0"/>
        <v>b/l/ʌ/d/</v>
      </c>
      <c r="I76" s="13"/>
      <c r="J76" s="13"/>
      <c r="K76" s="13"/>
      <c r="L76" s="13">
        <f>L74+1</f>
        <v>38</v>
      </c>
      <c r="M76" s="13"/>
      <c r="N76" s="13" t="s">
        <v>603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</row>
    <row r="77" spans="1:96" ht="14.25">
      <c r="A77" s="12" t="s">
        <v>604</v>
      </c>
      <c r="B77" s="13" t="s">
        <v>605</v>
      </c>
      <c r="C77" s="13" t="s">
        <v>606</v>
      </c>
      <c r="D77" s="13" t="s">
        <v>607</v>
      </c>
      <c r="E77" s="12" t="s">
        <v>264</v>
      </c>
      <c r="F77" s="13">
        <v>76</v>
      </c>
      <c r="G77" s="13"/>
      <c r="H77" s="13" t="str">
        <f t="shared" si="0"/>
        <v>b/l/o/ʊ/</v>
      </c>
      <c r="I77" s="13"/>
      <c r="J77" s="13"/>
      <c r="K77" s="13"/>
      <c r="L77" s="13"/>
      <c r="M77" s="13"/>
      <c r="N77" s="13" t="s">
        <v>608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</row>
    <row r="78" spans="1:96" ht="14.25">
      <c r="A78" s="12" t="s">
        <v>609</v>
      </c>
      <c r="B78" s="13" t="s">
        <v>610</v>
      </c>
      <c r="C78" s="13" t="s">
        <v>611</v>
      </c>
      <c r="D78" s="13" t="s">
        <v>612</v>
      </c>
      <c r="E78" s="12" t="s">
        <v>253</v>
      </c>
      <c r="F78" s="13">
        <v>77</v>
      </c>
      <c r="G78" s="13"/>
      <c r="H78" s="13" t="str">
        <f t="shared" si="0"/>
        <v>b/l/u/</v>
      </c>
      <c r="I78" s="13"/>
      <c r="J78" s="13"/>
      <c r="K78" s="13"/>
      <c r="L78" s="13">
        <f>L76+1</f>
        <v>39</v>
      </c>
      <c r="M78" s="13"/>
      <c r="N78" s="13" t="s">
        <v>613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</row>
    <row r="79" spans="1:96" ht="14.25">
      <c r="A79" s="12" t="s">
        <v>614</v>
      </c>
      <c r="B79" s="13" t="s">
        <v>615</v>
      </c>
      <c r="C79" s="13" t="s">
        <v>616</v>
      </c>
      <c r="D79" s="13" t="s">
        <v>617</v>
      </c>
      <c r="E79" s="12" t="s">
        <v>264</v>
      </c>
      <c r="F79" s="13">
        <v>78</v>
      </c>
      <c r="G79" s="13"/>
      <c r="H79" s="13" t="str">
        <f t="shared" si="0"/>
        <v>b/ɔ/r/d/</v>
      </c>
      <c r="I79" s="13"/>
      <c r="J79" s="13"/>
      <c r="K79" s="13"/>
      <c r="L79" s="13"/>
      <c r="M79" s="13"/>
      <c r="N79" s="13" t="s">
        <v>553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</row>
    <row r="80" spans="1:96" ht="14.25">
      <c r="A80" s="12" t="s">
        <v>618</v>
      </c>
      <c r="B80" s="13" t="s">
        <v>619</v>
      </c>
      <c r="C80" s="13" t="s">
        <v>620</v>
      </c>
      <c r="D80" s="13" t="s">
        <v>621</v>
      </c>
      <c r="E80" s="12" t="s">
        <v>264</v>
      </c>
      <c r="F80" s="13">
        <v>79</v>
      </c>
      <c r="G80" s="13"/>
      <c r="H80" s="13" t="str">
        <f t="shared" si="0"/>
        <v>b/o/ʊ/t/</v>
      </c>
      <c r="I80" s="13"/>
      <c r="J80" s="13"/>
      <c r="K80" s="13"/>
      <c r="L80" s="13">
        <f>L78+1</f>
        <v>40</v>
      </c>
      <c r="M80" s="13"/>
      <c r="N80" s="13" t="s">
        <v>622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</row>
    <row r="81" spans="1:96" ht="14.25">
      <c r="A81" s="12" t="s">
        <v>623</v>
      </c>
      <c r="B81" s="13" t="s">
        <v>624</v>
      </c>
      <c r="C81" s="13" t="s">
        <v>625</v>
      </c>
      <c r="D81" s="13" t="s">
        <v>626</v>
      </c>
      <c r="E81" s="12" t="s">
        <v>264</v>
      </c>
      <c r="F81" s="13">
        <v>80</v>
      </c>
      <c r="G81" s="13"/>
      <c r="H81" s="13" t="str">
        <f t="shared" si="0"/>
        <v>b/ɑ/d/i/</v>
      </c>
      <c r="I81" s="13"/>
      <c r="J81" s="13"/>
      <c r="K81" s="13"/>
      <c r="L81" s="13"/>
      <c r="M81" s="13"/>
      <c r="N81" s="13" t="s">
        <v>627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</row>
    <row r="82" spans="1:96" ht="14.25">
      <c r="A82" s="12" t="s">
        <v>628</v>
      </c>
      <c r="B82" s="13" t="s">
        <v>629</v>
      </c>
      <c r="C82" s="13" t="s">
        <v>630</v>
      </c>
      <c r="D82" s="13" t="s">
        <v>631</v>
      </c>
      <c r="E82" s="12" t="s">
        <v>253</v>
      </c>
      <c r="F82" s="13">
        <v>81</v>
      </c>
      <c r="G82" s="13"/>
      <c r="H82" s="13" t="str">
        <f t="shared" si="0"/>
        <v>b/ɔɪ/l/</v>
      </c>
      <c r="I82" s="13"/>
      <c r="J82" s="13"/>
      <c r="K82" s="13"/>
      <c r="L82" s="13">
        <f>L80+1</f>
        <v>41</v>
      </c>
      <c r="M82" s="13"/>
      <c r="N82" s="13" t="s">
        <v>632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</row>
    <row r="83" spans="1:96" ht="14.25">
      <c r="A83" s="12" t="s">
        <v>633</v>
      </c>
      <c r="B83" s="13" t="s">
        <v>634</v>
      </c>
      <c r="C83" s="13" t="s">
        <v>635</v>
      </c>
      <c r="D83" s="13" t="s">
        <v>636</v>
      </c>
      <c r="E83" s="12" t="s">
        <v>264</v>
      </c>
      <c r="F83" s="13">
        <v>82</v>
      </c>
      <c r="G83" s="13"/>
      <c r="H83" s="13" t="str">
        <f t="shared" si="0"/>
        <v>b/o/ʊ/n/</v>
      </c>
      <c r="I83" s="13"/>
      <c r="J83" s="13"/>
      <c r="K83" s="13"/>
      <c r="L83" s="13"/>
      <c r="M83" s="13"/>
      <c r="N83" s="13" t="s">
        <v>637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</row>
    <row r="84" spans="1:96" ht="14.25">
      <c r="A84" s="12" t="s">
        <v>638</v>
      </c>
      <c r="B84" s="13" t="s">
        <v>639</v>
      </c>
      <c r="C84" s="13" t="s">
        <v>577</v>
      </c>
      <c r="D84" s="13" t="s">
        <v>578</v>
      </c>
      <c r="E84" s="12" t="s">
        <v>264</v>
      </c>
      <c r="F84" s="13">
        <v>83</v>
      </c>
      <c r="G84" s="13"/>
      <c r="H84" s="13" t="str">
        <f t="shared" si="0"/>
        <v>b/ʊ/k/</v>
      </c>
      <c r="I84" s="13"/>
      <c r="J84" s="13"/>
      <c r="K84" s="13"/>
      <c r="L84" s="14">
        <f>L82+1</f>
        <v>42</v>
      </c>
      <c r="M84" s="13"/>
      <c r="N84" s="13" t="s">
        <v>640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</row>
    <row r="85" spans="1:96" ht="14.25">
      <c r="A85" s="12" t="s">
        <v>641</v>
      </c>
      <c r="B85" s="13" t="s">
        <v>642</v>
      </c>
      <c r="C85" s="13" t="s">
        <v>643</v>
      </c>
      <c r="D85" s="13" t="s">
        <v>644</v>
      </c>
      <c r="E85" s="12" t="s">
        <v>264</v>
      </c>
      <c r="F85" s="13">
        <v>84</v>
      </c>
      <c r="G85" s="13"/>
      <c r="H85" s="13" t="str">
        <f t="shared" si="0"/>
        <v>b/u/t/</v>
      </c>
      <c r="I85" s="13"/>
      <c r="J85" s="13"/>
      <c r="K85" s="13"/>
      <c r="L85" s="13"/>
      <c r="M85" s="13"/>
      <c r="N85" s="13" t="s">
        <v>645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</row>
    <row r="86" spans="1:96" ht="14.25">
      <c r="A86" s="12" t="s">
        <v>646</v>
      </c>
      <c r="B86" s="13" t="s">
        <v>647</v>
      </c>
      <c r="C86" s="13" t="s">
        <v>648</v>
      </c>
      <c r="D86" s="13" t="s">
        <v>649</v>
      </c>
      <c r="E86" s="12" t="s">
        <v>264</v>
      </c>
      <c r="F86" s="13">
        <v>85</v>
      </c>
      <c r="G86" s="13"/>
      <c r="H86" s="13" t="str">
        <f t="shared" si="0"/>
        <v>b/ɑ/t/ə/l/</v>
      </c>
      <c r="I86" s="13"/>
      <c r="J86" s="13"/>
      <c r="K86" s="13"/>
      <c r="L86" s="14">
        <f>L84+1</f>
        <v>43</v>
      </c>
      <c r="M86" s="13"/>
      <c r="N86" s="13" t="s">
        <v>650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</row>
    <row r="87" spans="1:96" ht="14.25">
      <c r="A87" s="12" t="s">
        <v>651</v>
      </c>
      <c r="B87" s="13" t="s">
        <v>652</v>
      </c>
      <c r="C87" s="13" t="s">
        <v>653</v>
      </c>
      <c r="D87" s="13" t="s">
        <v>654</v>
      </c>
      <c r="E87" s="12" t="s">
        <v>264</v>
      </c>
      <c r="F87" s="13">
        <v>86</v>
      </c>
      <c r="G87" s="13"/>
      <c r="H87" s="13" t="str">
        <f t="shared" si="0"/>
        <v>b/ɑ/k/s/</v>
      </c>
      <c r="I87" s="13"/>
      <c r="J87" s="13"/>
      <c r="K87" s="13"/>
      <c r="L87" s="13"/>
      <c r="M87" s="13"/>
      <c r="N87" s="13" t="s">
        <v>655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</row>
    <row r="88" spans="1:96" ht="14.25">
      <c r="A88" s="12" t="s">
        <v>656</v>
      </c>
      <c r="B88" s="13" t="s">
        <v>657</v>
      </c>
      <c r="C88" s="13" t="s">
        <v>512</v>
      </c>
      <c r="D88" s="13" t="s">
        <v>318</v>
      </c>
      <c r="E88" s="12" t="s">
        <v>264</v>
      </c>
      <c r="F88" s="13">
        <v>87</v>
      </c>
      <c r="G88" s="13"/>
      <c r="H88" s="13" t="str">
        <f t="shared" si="0"/>
        <v>b/ɔɪ/</v>
      </c>
      <c r="I88" s="13"/>
      <c r="J88" s="13"/>
      <c r="K88" s="13"/>
      <c r="L88" s="14">
        <f>L86+1</f>
        <v>44</v>
      </c>
      <c r="M88" s="13"/>
      <c r="N88" s="13" t="s">
        <v>658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</row>
    <row r="89" spans="1:96" ht="14.25">
      <c r="A89" s="12" t="s">
        <v>659</v>
      </c>
      <c r="B89" s="13" t="s">
        <v>660</v>
      </c>
      <c r="C89" s="13" t="s">
        <v>661</v>
      </c>
      <c r="D89" s="13" t="s">
        <v>662</v>
      </c>
      <c r="E89" s="12" t="s">
        <v>264</v>
      </c>
      <c r="F89" s="13">
        <v>88</v>
      </c>
      <c r="G89" s="13"/>
      <c r="H89" s="13" t="str">
        <f t="shared" si="0"/>
        <v>b/r/eɪ/n/</v>
      </c>
      <c r="I89" s="13"/>
      <c r="J89" s="13"/>
      <c r="K89" s="13"/>
      <c r="L89" s="13"/>
      <c r="M89" s="13"/>
      <c r="N89" s="13" t="s">
        <v>663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</row>
    <row r="90" spans="1:96" ht="14.25">
      <c r="A90" s="12" t="s">
        <v>664</v>
      </c>
      <c r="B90" s="13" t="s">
        <v>665</v>
      </c>
      <c r="C90" s="13" t="s">
        <v>666</v>
      </c>
      <c r="D90" s="13" t="s">
        <v>667</v>
      </c>
      <c r="E90" s="12" t="s">
        <v>264</v>
      </c>
      <c r="F90" s="13">
        <v>89</v>
      </c>
      <c r="G90" s="13"/>
      <c r="H90" s="13" t="str">
        <f t="shared" si="0"/>
        <v>b/r/eɪ/k/</v>
      </c>
      <c r="I90" s="13"/>
      <c r="J90" s="13"/>
      <c r="K90" s="13"/>
      <c r="L90" s="14">
        <f>L88+1</f>
        <v>45</v>
      </c>
      <c r="M90" s="13"/>
      <c r="N90" s="13" t="s">
        <v>668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</row>
    <row r="91" spans="1:96" ht="14.25">
      <c r="A91" s="12" t="s">
        <v>669</v>
      </c>
      <c r="B91" s="13" t="s">
        <v>670</v>
      </c>
      <c r="C91" s="13" t="s">
        <v>671</v>
      </c>
      <c r="D91" s="13" t="s">
        <v>672</v>
      </c>
      <c r="E91" s="12" t="s">
        <v>264</v>
      </c>
      <c r="F91" s="13">
        <v>90</v>
      </c>
      <c r="G91" s="13"/>
      <c r="H91" s="13" t="str">
        <f t="shared" si="0"/>
        <v>b/r/æ/n/ʧ/</v>
      </c>
      <c r="I91" s="13"/>
      <c r="J91" s="13"/>
      <c r="K91" s="13"/>
      <c r="L91" s="13"/>
      <c r="M91" s="13"/>
      <c r="N91" s="13" t="s">
        <v>673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</row>
    <row r="92" spans="1:96" ht="14.25">
      <c r="A92" s="12" t="s">
        <v>674</v>
      </c>
      <c r="B92" s="13" t="s">
        <v>675</v>
      </c>
      <c r="C92" s="13" t="s">
        <v>676</v>
      </c>
      <c r="D92" s="13" t="s">
        <v>677</v>
      </c>
      <c r="E92" s="12" t="s">
        <v>264</v>
      </c>
      <c r="F92" s="13">
        <v>91</v>
      </c>
      <c r="G92" s="13"/>
      <c r="H92" s="13" t="str">
        <f t="shared" si="0"/>
        <v>b/r/æ/s/</v>
      </c>
      <c r="I92" s="13"/>
      <c r="J92" s="13"/>
      <c r="K92" s="13"/>
      <c r="L92" s="14">
        <f>L90+1</f>
        <v>46</v>
      </c>
      <c r="M92" s="13"/>
      <c r="N92" s="13" t="s">
        <v>678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</row>
    <row r="93" spans="1:96" ht="14.25">
      <c r="A93" s="12" t="s">
        <v>679</v>
      </c>
      <c r="B93" s="13" t="s">
        <v>680</v>
      </c>
      <c r="C93" s="13" t="s">
        <v>552</v>
      </c>
      <c r="D93" s="13" t="s">
        <v>553</v>
      </c>
      <c r="E93" s="12" t="s">
        <v>264</v>
      </c>
      <c r="F93" s="13">
        <v>92</v>
      </c>
      <c r="G93" s="13"/>
      <c r="H93" s="13" t="str">
        <f t="shared" si="0"/>
        <v>b/r/ɛ/d/</v>
      </c>
      <c r="I93" s="13"/>
      <c r="J93" s="13"/>
      <c r="K93" s="13"/>
      <c r="L93" s="13"/>
      <c r="M93" s="13"/>
      <c r="N93" s="13" t="s">
        <v>681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</row>
    <row r="94" spans="1:96" ht="14.25">
      <c r="A94" s="12" t="s">
        <v>682</v>
      </c>
      <c r="B94" s="13" t="s">
        <v>683</v>
      </c>
      <c r="C94" s="13" t="s">
        <v>591</v>
      </c>
      <c r="D94" s="13" t="s">
        <v>684</v>
      </c>
      <c r="E94" s="12" t="s">
        <v>264</v>
      </c>
      <c r="F94" s="13">
        <v>93</v>
      </c>
      <c r="G94" s="13"/>
      <c r="H94" s="13" t="str">
        <f t="shared" si="0"/>
        <v>b/r/ɛ/θ/</v>
      </c>
      <c r="I94" s="13"/>
      <c r="J94" s="13"/>
      <c r="K94" s="13"/>
      <c r="L94" s="14">
        <f>L92+1</f>
        <v>47</v>
      </c>
      <c r="M94" s="13"/>
      <c r="N94" s="13" t="s">
        <v>685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</row>
    <row r="95" spans="1:96" ht="14.25">
      <c r="A95" s="12" t="s">
        <v>686</v>
      </c>
      <c r="B95" s="13" t="s">
        <v>687</v>
      </c>
      <c r="C95" s="13" t="s">
        <v>688</v>
      </c>
      <c r="D95" s="13" t="s">
        <v>689</v>
      </c>
      <c r="E95" s="12" t="s">
        <v>264</v>
      </c>
      <c r="F95" s="13">
        <v>94</v>
      </c>
      <c r="G95" s="13"/>
      <c r="H95" s="13" t="str">
        <f t="shared" si="0"/>
        <v>b/r/ɪ/k/</v>
      </c>
      <c r="I95" s="13"/>
      <c r="J95" s="13"/>
      <c r="K95" s="13"/>
      <c r="L95" s="13"/>
      <c r="M95" s="13"/>
      <c r="N95" s="13" t="s">
        <v>553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</row>
    <row r="96" spans="1:96" ht="14.25">
      <c r="A96" s="12" t="s">
        <v>690</v>
      </c>
      <c r="B96" s="13" t="s">
        <v>691</v>
      </c>
      <c r="C96" s="13" t="s">
        <v>692</v>
      </c>
      <c r="D96" s="13" t="s">
        <v>693</v>
      </c>
      <c r="E96" s="12" t="s">
        <v>264</v>
      </c>
      <c r="F96" s="13">
        <v>95</v>
      </c>
      <c r="G96" s="13"/>
      <c r="H96" s="13" t="str">
        <f t="shared" si="0"/>
        <v>b/r/ɪ/ʤ/</v>
      </c>
      <c r="I96" s="13"/>
      <c r="J96" s="13"/>
      <c r="K96" s="13"/>
      <c r="L96" s="14">
        <f>L94+1</f>
        <v>48</v>
      </c>
      <c r="M96" s="13"/>
      <c r="N96" s="13" t="s">
        <v>694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</row>
    <row r="97" spans="1:96" ht="14.25">
      <c r="A97" s="12" t="s">
        <v>695</v>
      </c>
      <c r="B97" s="13" t="s">
        <v>696</v>
      </c>
      <c r="C97" s="13" t="s">
        <v>697</v>
      </c>
      <c r="D97" s="13" t="s">
        <v>698</v>
      </c>
      <c r="E97" s="12" t="s">
        <v>253</v>
      </c>
      <c r="F97" s="13">
        <v>96</v>
      </c>
      <c r="G97" s="13"/>
      <c r="H97" s="13" t="str">
        <f t="shared" si="0"/>
        <v>b/r/aɪ/t/</v>
      </c>
      <c r="I97" s="13"/>
      <c r="J97" s="13"/>
      <c r="K97" s="13"/>
      <c r="L97" s="13"/>
      <c r="M97" s="13"/>
      <c r="N97" s="13" t="s">
        <v>699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</row>
    <row r="98" spans="1:96" ht="14.25">
      <c r="A98" s="12" t="s">
        <v>700</v>
      </c>
      <c r="B98" s="13" t="s">
        <v>701</v>
      </c>
      <c r="C98" s="13" t="s">
        <v>702</v>
      </c>
      <c r="D98" s="13" t="s">
        <v>703</v>
      </c>
      <c r="E98" s="12" t="s">
        <v>253</v>
      </c>
      <c r="F98" s="13">
        <v>97</v>
      </c>
      <c r="G98" s="13"/>
      <c r="H98" s="13" t="str">
        <f t="shared" si="0"/>
        <v>b/r/o/ʊ/k/ə/n/</v>
      </c>
      <c r="I98" s="13"/>
      <c r="J98" s="13"/>
      <c r="K98" s="13"/>
      <c r="L98" s="14">
        <f>L96+1</f>
        <v>49</v>
      </c>
      <c r="M98" s="13"/>
      <c r="N98" s="13" t="s">
        <v>704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</row>
    <row r="99" spans="1:96" ht="14.25">
      <c r="A99" s="12" t="s">
        <v>705</v>
      </c>
      <c r="B99" s="13" t="s">
        <v>706</v>
      </c>
      <c r="C99" s="13" t="s">
        <v>707</v>
      </c>
      <c r="D99" s="13" t="s">
        <v>708</v>
      </c>
      <c r="E99" s="12" t="s">
        <v>264</v>
      </c>
      <c r="F99" s="13">
        <v>98</v>
      </c>
      <c r="G99" s="13"/>
      <c r="H99" s="13" t="str">
        <f t="shared" si="0"/>
        <v>b/r/ʌ/ð/ə/r/</v>
      </c>
      <c r="I99" s="13"/>
      <c r="J99" s="13"/>
      <c r="K99" s="13"/>
      <c r="L99" s="13"/>
      <c r="M99" s="13"/>
      <c r="N99" s="13" t="s">
        <v>709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</row>
    <row r="100" spans="1:96" ht="14.25">
      <c r="A100" s="12" t="s">
        <v>710</v>
      </c>
      <c r="B100" s="13" t="s">
        <v>711</v>
      </c>
      <c r="C100" s="13" t="s">
        <v>712</v>
      </c>
      <c r="D100" s="13" t="s">
        <v>713</v>
      </c>
      <c r="E100" s="12" t="s">
        <v>253</v>
      </c>
      <c r="F100" s="13">
        <v>99</v>
      </c>
      <c r="G100" s="13"/>
      <c r="H100" s="13" t="str">
        <f t="shared" si="0"/>
        <v>b/r/aʊ/n/</v>
      </c>
      <c r="I100" s="13"/>
      <c r="J100" s="13"/>
      <c r="K100" s="13"/>
      <c r="L100" s="14">
        <f>L98+1</f>
        <v>50</v>
      </c>
      <c r="M100" s="13"/>
      <c r="N100" s="13" t="s">
        <v>714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</row>
    <row r="101" spans="1:96" ht="14.25">
      <c r="A101" s="12" t="s">
        <v>715</v>
      </c>
      <c r="B101" s="13" t="s">
        <v>716</v>
      </c>
      <c r="C101" s="13" t="s">
        <v>666</v>
      </c>
      <c r="D101" s="13" t="s">
        <v>717</v>
      </c>
      <c r="E101" s="12" t="s">
        <v>264</v>
      </c>
      <c r="F101" s="13">
        <v>100</v>
      </c>
      <c r="G101" s="13"/>
      <c r="H101" s="13" t="str">
        <f t="shared" si="0"/>
        <v>b/r/ʌ/ʃ/</v>
      </c>
      <c r="I101" s="13"/>
      <c r="J101" s="13"/>
      <c r="K101" s="13"/>
      <c r="L101" s="13"/>
      <c r="M101" s="13"/>
      <c r="N101" s="13" t="s">
        <v>553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</row>
    <row r="102" spans="1:96" ht="14.25">
      <c r="A102" s="12" t="s">
        <v>718</v>
      </c>
      <c r="B102" s="13" t="s">
        <v>719</v>
      </c>
      <c r="C102" s="13" t="s">
        <v>720</v>
      </c>
      <c r="D102" s="13" t="s">
        <v>721</v>
      </c>
      <c r="E102" s="12" t="s">
        <v>264</v>
      </c>
      <c r="F102" s="13">
        <v>101</v>
      </c>
      <c r="G102" s="13"/>
      <c r="H102" s="13" t="str">
        <f t="shared" si="0"/>
        <v>b/ʌ/k/ə/t/</v>
      </c>
      <c r="I102" s="13"/>
      <c r="J102" s="13"/>
      <c r="K102" s="13"/>
      <c r="L102" s="14">
        <f>L100+1</f>
        <v>51</v>
      </c>
      <c r="M102" s="13"/>
      <c r="N102" s="13" t="s">
        <v>722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</row>
    <row r="103" spans="1:96" ht="14.25">
      <c r="A103" s="12" t="s">
        <v>723</v>
      </c>
      <c r="B103" s="13" t="s">
        <v>724</v>
      </c>
      <c r="C103" s="13" t="s">
        <v>725</v>
      </c>
      <c r="D103" s="13" t="s">
        <v>726</v>
      </c>
      <c r="E103" s="12" t="s">
        <v>264</v>
      </c>
      <c r="F103" s="13">
        <v>102</v>
      </c>
      <c r="G103" s="13"/>
      <c r="H103" s="13" t="str">
        <f t="shared" si="0"/>
        <v>b/ɪ/l/d/ɪ/ŋ/</v>
      </c>
      <c r="I103" s="13"/>
      <c r="J103" s="13"/>
      <c r="K103" s="13"/>
      <c r="L103" s="13"/>
      <c r="M103" s="13"/>
      <c r="N103" s="13" t="s">
        <v>727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</row>
    <row r="104" spans="1:96" ht="14.25">
      <c r="A104" s="12" t="s">
        <v>728</v>
      </c>
      <c r="B104" s="13" t="s">
        <v>729</v>
      </c>
      <c r="C104" s="13" t="s">
        <v>730</v>
      </c>
      <c r="D104" s="13" t="s">
        <v>731</v>
      </c>
      <c r="E104" s="12" t="s">
        <v>264</v>
      </c>
      <c r="F104" s="13">
        <v>103</v>
      </c>
      <c r="G104" s="13"/>
      <c r="H104" s="13" t="str">
        <f t="shared" si="0"/>
        <v>b/ʌ/l/b/</v>
      </c>
      <c r="I104" s="13"/>
      <c r="J104" s="13"/>
      <c r="K104" s="13"/>
      <c r="L104" s="14">
        <f>L102+1</f>
        <v>52</v>
      </c>
      <c r="M104" s="13"/>
      <c r="N104" s="13" t="s">
        <v>553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</row>
    <row r="105" spans="1:96" ht="14.25">
      <c r="A105" s="12" t="s">
        <v>732</v>
      </c>
      <c r="B105" s="13" t="s">
        <v>733</v>
      </c>
      <c r="C105" s="13" t="s">
        <v>734</v>
      </c>
      <c r="D105" s="13" t="s">
        <v>735</v>
      </c>
      <c r="E105" s="12" t="s">
        <v>264</v>
      </c>
      <c r="F105" s="13">
        <v>104</v>
      </c>
      <c r="G105" s="13"/>
      <c r="H105" s="13" t="str">
        <f t="shared" si="0"/>
        <v>b/ɜ/r/n/</v>
      </c>
      <c r="I105" s="13"/>
      <c r="J105" s="13"/>
      <c r="K105" s="13"/>
      <c r="L105" s="13"/>
      <c r="M105" s="13"/>
      <c r="N105" s="13" t="s">
        <v>736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</row>
    <row r="106" spans="1:96" ht="14.25">
      <c r="A106" s="12" t="s">
        <v>737</v>
      </c>
      <c r="B106" s="13" t="s">
        <v>738</v>
      </c>
      <c r="C106" s="13" t="s">
        <v>739</v>
      </c>
      <c r="D106" s="13" t="s">
        <v>740</v>
      </c>
      <c r="E106" s="12" t="s">
        <v>264</v>
      </c>
      <c r="F106" s="13">
        <v>105</v>
      </c>
      <c r="G106" s="13"/>
      <c r="H106" s="13" t="str">
        <f t="shared" si="0"/>
        <v>b/ɜ/r/s/t/</v>
      </c>
      <c r="I106" s="13"/>
      <c r="J106" s="13"/>
      <c r="K106" s="13"/>
      <c r="L106" s="14">
        <f>L104+1</f>
        <v>53</v>
      </c>
      <c r="M106" s="13"/>
      <c r="N106" s="13" t="s">
        <v>741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</row>
    <row r="107" spans="1:96" ht="14.25">
      <c r="A107" s="12" t="s">
        <v>742</v>
      </c>
      <c r="B107" s="13" t="s">
        <v>743</v>
      </c>
      <c r="C107" s="13" t="s">
        <v>744</v>
      </c>
      <c r="D107" s="13" t="s">
        <v>745</v>
      </c>
      <c r="E107" s="12" t="s">
        <v>264</v>
      </c>
      <c r="F107" s="13">
        <v>106</v>
      </c>
      <c r="G107" s="13"/>
      <c r="H107" s="13" t="str">
        <f t="shared" si="0"/>
        <v>b/ɪ/z/n/ə/s/</v>
      </c>
      <c r="I107" s="13"/>
      <c r="J107" s="13"/>
      <c r="K107" s="13"/>
      <c r="L107" s="13"/>
      <c r="M107" s="13"/>
      <c r="N107" s="13" t="s">
        <v>746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</row>
    <row r="108" spans="1:96" ht="14.25">
      <c r="A108" s="12" t="s">
        <v>747</v>
      </c>
      <c r="B108" s="13" t="s">
        <v>748</v>
      </c>
      <c r="C108" s="13" t="s">
        <v>749</v>
      </c>
      <c r="D108" s="13" t="s">
        <v>750</v>
      </c>
      <c r="E108" s="12" t="s">
        <v>248</v>
      </c>
      <c r="F108" s="13">
        <v>107</v>
      </c>
      <c r="G108" s="13"/>
      <c r="H108" s="13" t="str">
        <f t="shared" si="0"/>
        <v>b/ʌ/t/</v>
      </c>
      <c r="I108" s="13"/>
      <c r="J108" s="13"/>
      <c r="K108" s="13"/>
      <c r="L108" s="14">
        <f>L106+1</f>
        <v>54</v>
      </c>
      <c r="M108" s="13"/>
      <c r="N108" s="13" t="s">
        <v>751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</row>
    <row r="109" spans="1:96" ht="14.25">
      <c r="A109" s="12" t="s">
        <v>752</v>
      </c>
      <c r="B109" s="13" t="s">
        <v>753</v>
      </c>
      <c r="C109" s="13" t="s">
        <v>754</v>
      </c>
      <c r="D109" s="13" t="s">
        <v>755</v>
      </c>
      <c r="E109" s="12" t="s">
        <v>264</v>
      </c>
      <c r="F109" s="13">
        <v>108</v>
      </c>
      <c r="G109" s="13"/>
      <c r="H109" s="13" t="str">
        <f t="shared" si="0"/>
        <v>b/ʌ/t/ə/r/</v>
      </c>
      <c r="I109" s="13"/>
      <c r="J109" s="13"/>
      <c r="K109" s="13"/>
      <c r="L109" s="13"/>
      <c r="M109" s="13"/>
      <c r="N109" s="13" t="s">
        <v>756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</row>
    <row r="110" spans="1:96" ht="14.25">
      <c r="A110" s="12" t="s">
        <v>757</v>
      </c>
      <c r="B110" s="13" t="s">
        <v>758</v>
      </c>
      <c r="C110" s="13" t="s">
        <v>759</v>
      </c>
      <c r="D110" s="13" t="s">
        <v>760</v>
      </c>
      <c r="E110" s="12" t="s">
        <v>264</v>
      </c>
      <c r="F110" s="13">
        <v>109</v>
      </c>
      <c r="G110" s="13"/>
      <c r="H110" s="13" t="str">
        <f t="shared" si="0"/>
        <v>b/ʌ/t/ə/n/</v>
      </c>
      <c r="I110" s="13"/>
      <c r="J110" s="13"/>
      <c r="K110" s="13"/>
      <c r="L110" s="14">
        <f>L108+1</f>
        <v>55</v>
      </c>
      <c r="M110" s="13"/>
      <c r="N110" s="13" t="s">
        <v>761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</row>
    <row r="111" spans="1:96" ht="14.25">
      <c r="A111" s="12" t="s">
        <v>762</v>
      </c>
      <c r="B111" s="13" t="s">
        <v>763</v>
      </c>
      <c r="C111" s="13" t="s">
        <v>764</v>
      </c>
      <c r="D111" s="13" t="s">
        <v>765</v>
      </c>
      <c r="E111" s="12" t="s">
        <v>248</v>
      </c>
      <c r="F111" s="13">
        <v>110</v>
      </c>
      <c r="G111" s="13"/>
      <c r="H111" s="13" t="str">
        <f t="shared" si="0"/>
        <v>b/aɪ/</v>
      </c>
      <c r="I111" s="13"/>
      <c r="J111" s="13"/>
      <c r="K111" s="13"/>
      <c r="L111" s="13"/>
      <c r="M111" s="13"/>
      <c r="N111" s="13" t="s">
        <v>766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</row>
    <row r="112" spans="1:96" ht="14.25">
      <c r="A112" s="12" t="s">
        <v>767</v>
      </c>
      <c r="B112" s="13" t="s">
        <v>768</v>
      </c>
      <c r="C112" s="13" t="s">
        <v>769</v>
      </c>
      <c r="D112" s="13" t="s">
        <v>770</v>
      </c>
      <c r="E112" s="12" t="s">
        <v>264</v>
      </c>
      <c r="F112" s="13">
        <v>111</v>
      </c>
      <c r="G112" s="13"/>
      <c r="H112" s="13" t="str">
        <f t="shared" si="0"/>
        <v>k/eɪ/k/</v>
      </c>
      <c r="I112" s="13"/>
      <c r="J112" s="13"/>
      <c r="K112" s="13"/>
      <c r="L112" s="14">
        <f>L110+1</f>
        <v>56</v>
      </c>
      <c r="M112" s="13"/>
      <c r="N112" s="13" t="s">
        <v>771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</row>
    <row r="113" spans="1:96" ht="14.25">
      <c r="A113" s="12" t="s">
        <v>772</v>
      </c>
      <c r="B113" s="13" t="s">
        <v>773</v>
      </c>
      <c r="C113" s="13" t="s">
        <v>774</v>
      </c>
      <c r="D113" s="13" t="s">
        <v>775</v>
      </c>
      <c r="E113" s="12" t="s">
        <v>264</v>
      </c>
      <c r="F113" s="13">
        <v>112</v>
      </c>
      <c r="G113" s="13"/>
      <c r="H113" s="13" t="str">
        <f t="shared" si="0"/>
        <v>k/æ/m/ə/r/ə/</v>
      </c>
      <c r="I113" s="13"/>
      <c r="J113" s="13"/>
      <c r="K113" s="13"/>
      <c r="L113" s="13"/>
      <c r="M113" s="13"/>
      <c r="N113" s="13" t="s">
        <v>776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</row>
    <row r="114" spans="1:96" ht="14.25">
      <c r="A114" s="12" t="s">
        <v>777</v>
      </c>
      <c r="B114" s="13" t="s">
        <v>778</v>
      </c>
      <c r="C114" s="13" t="s">
        <v>779</v>
      </c>
      <c r="D114" s="13" t="s">
        <v>780</v>
      </c>
      <c r="E114" s="12" t="s">
        <v>264</v>
      </c>
      <c r="F114" s="13">
        <v>113</v>
      </c>
      <c r="G114" s="13"/>
      <c r="H114" s="13" t="str">
        <f t="shared" si="0"/>
        <v>k/æ/n/v/ə/s/</v>
      </c>
      <c r="I114" s="13"/>
      <c r="J114" s="13"/>
      <c r="K114" s="13"/>
      <c r="L114" s="14">
        <f>L112+1</f>
        <v>57</v>
      </c>
      <c r="M114" s="13"/>
      <c r="N114" s="13" t="s">
        <v>781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</row>
    <row r="115" spans="1:96" ht="14.25">
      <c r="A115" s="12" t="s">
        <v>782</v>
      </c>
      <c r="B115" s="13" t="s">
        <v>783</v>
      </c>
      <c r="C115" s="13" t="s">
        <v>784</v>
      </c>
      <c r="D115" s="13" t="s">
        <v>785</v>
      </c>
      <c r="E115" s="12" t="s">
        <v>264</v>
      </c>
      <c r="F115" s="13">
        <v>114</v>
      </c>
      <c r="G115" s="13"/>
      <c r="H115" s="13" t="str">
        <f t="shared" si="0"/>
        <v>k/ɑ/r/d/</v>
      </c>
      <c r="I115" s="13"/>
      <c r="J115" s="13"/>
      <c r="K115" s="13"/>
      <c r="L115" s="13"/>
      <c r="M115" s="13"/>
      <c r="N115" s="13" t="s">
        <v>786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</row>
    <row r="116" spans="1:96" ht="14.25">
      <c r="A116" s="12" t="s">
        <v>787</v>
      </c>
      <c r="B116" s="13" t="s">
        <v>788</v>
      </c>
      <c r="C116" s="13" t="s">
        <v>789</v>
      </c>
      <c r="D116" s="13" t="s">
        <v>790</v>
      </c>
      <c r="E116" s="12" t="s">
        <v>264</v>
      </c>
      <c r="F116" s="13">
        <v>115</v>
      </c>
      <c r="G116" s="13"/>
      <c r="H116" s="13" t="str">
        <f t="shared" si="0"/>
        <v>k/ɛ/r/</v>
      </c>
      <c r="I116" s="13"/>
      <c r="J116" s="13"/>
      <c r="K116" s="13"/>
      <c r="L116" s="14">
        <f>L114+1</f>
        <v>58</v>
      </c>
      <c r="M116" s="13"/>
      <c r="N116" s="13" t="s">
        <v>397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</row>
    <row r="117" spans="1:96" ht="14.25">
      <c r="A117" s="12" t="s">
        <v>791</v>
      </c>
      <c r="B117" s="13" t="s">
        <v>792</v>
      </c>
      <c r="C117" s="13" t="s">
        <v>793</v>
      </c>
      <c r="D117" s="13" t="s">
        <v>794</v>
      </c>
      <c r="E117" s="12" t="s">
        <v>264</v>
      </c>
      <c r="F117" s="13">
        <v>116</v>
      </c>
      <c r="G117" s="13"/>
      <c r="H117" s="13" t="str">
        <f t="shared" si="0"/>
        <v>k/æ/r/ɪ/ʤ/</v>
      </c>
      <c r="I117" s="13"/>
      <c r="J117" s="13"/>
      <c r="K117" s="13"/>
      <c r="L117" s="13"/>
      <c r="M117" s="13"/>
      <c r="N117" s="13" t="s">
        <v>795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</row>
    <row r="118" spans="1:96" ht="14.25">
      <c r="A118" s="12" t="s">
        <v>796</v>
      </c>
      <c r="B118" s="13" t="s">
        <v>797</v>
      </c>
      <c r="C118" s="13" t="s">
        <v>798</v>
      </c>
      <c r="D118" s="13" t="s">
        <v>799</v>
      </c>
      <c r="E118" s="12" t="s">
        <v>264</v>
      </c>
      <c r="F118" s="13">
        <v>117</v>
      </c>
      <c r="G118" s="13"/>
      <c r="H118" s="13" t="str">
        <f t="shared" si="0"/>
        <v>k/ɑ/r/t/</v>
      </c>
      <c r="I118" s="13"/>
      <c r="J118" s="13"/>
      <c r="K118" s="13"/>
      <c r="L118" s="14">
        <f>L116+1</f>
        <v>59</v>
      </c>
      <c r="M118" s="13"/>
      <c r="N118" s="13" t="s">
        <v>800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</row>
    <row r="119" spans="1:96" ht="14.25">
      <c r="A119" s="12" t="s">
        <v>801</v>
      </c>
      <c r="B119" s="13" t="s">
        <v>802</v>
      </c>
      <c r="C119" s="13" t="s">
        <v>803</v>
      </c>
      <c r="D119" s="13" t="s">
        <v>804</v>
      </c>
      <c r="E119" s="12" t="s">
        <v>264</v>
      </c>
      <c r="F119" s="13">
        <v>118</v>
      </c>
      <c r="G119" s="13"/>
      <c r="H119" s="13" t="str">
        <f t="shared" si="0"/>
        <v>k/æ/t/</v>
      </c>
      <c r="I119" s="13"/>
      <c r="J119" s="13"/>
      <c r="K119" s="13"/>
      <c r="L119" s="13"/>
      <c r="M119" s="13"/>
      <c r="N119" s="13" t="s">
        <v>805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</row>
    <row r="120" spans="1:96" ht="14.25">
      <c r="A120" s="12" t="s">
        <v>806</v>
      </c>
      <c r="B120" s="13" t="s">
        <v>807</v>
      </c>
      <c r="C120" s="13" t="s">
        <v>808</v>
      </c>
      <c r="D120" s="13" t="s">
        <v>809</v>
      </c>
      <c r="E120" s="12" t="s">
        <v>264</v>
      </c>
      <c r="F120" s="13">
        <v>119</v>
      </c>
      <c r="G120" s="13"/>
      <c r="H120" s="13" t="str">
        <f t="shared" si="0"/>
        <v>k/ɑ/z/</v>
      </c>
      <c r="I120" s="13"/>
      <c r="J120" s="13"/>
      <c r="K120" s="13"/>
      <c r="L120" s="14">
        <f>L118+1</f>
        <v>60</v>
      </c>
      <c r="M120" s="13"/>
      <c r="N120" s="13" t="s">
        <v>810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</row>
    <row r="121" spans="1:96" ht="14.25">
      <c r="A121" s="12" t="s">
        <v>811</v>
      </c>
      <c r="B121" s="13" t="s">
        <v>812</v>
      </c>
      <c r="C121" s="13" t="s">
        <v>813</v>
      </c>
      <c r="D121" s="13" t="s">
        <v>814</v>
      </c>
      <c r="E121" s="12" t="s">
        <v>253</v>
      </c>
      <c r="F121" s="13">
        <v>120</v>
      </c>
      <c r="G121" s="13"/>
      <c r="H121" s="13" t="str">
        <f t="shared" si="0"/>
        <v>s/ɜ/r/t/ə/n/</v>
      </c>
      <c r="I121" s="13"/>
      <c r="J121" s="13"/>
      <c r="K121" s="13"/>
      <c r="L121" s="13"/>
      <c r="M121" s="13"/>
      <c r="N121" s="13" t="s">
        <v>815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</row>
    <row r="122" spans="1:96" ht="14.25">
      <c r="A122" s="12" t="s">
        <v>816</v>
      </c>
      <c r="B122" s="13" t="s">
        <v>817</v>
      </c>
      <c r="C122" s="13" t="s">
        <v>346</v>
      </c>
      <c r="D122" s="13" t="s">
        <v>347</v>
      </c>
      <c r="E122" s="12" t="s">
        <v>264</v>
      </c>
      <c r="F122" s="13">
        <v>121</v>
      </c>
      <c r="G122" s="13"/>
      <c r="H122" s="13" t="str">
        <f t="shared" si="0"/>
        <v>ʧ/eɪ/n/</v>
      </c>
      <c r="I122" s="13"/>
      <c r="J122" s="13"/>
      <c r="K122" s="13"/>
      <c r="L122" s="14">
        <f>L120+1</f>
        <v>61</v>
      </c>
      <c r="M122" s="13"/>
      <c r="N122" s="13" t="s">
        <v>818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</row>
    <row r="123" spans="1:96" ht="14.25">
      <c r="A123" s="12" t="s">
        <v>819</v>
      </c>
      <c r="B123" s="13" t="s">
        <v>820</v>
      </c>
      <c r="C123" s="13" t="s">
        <v>821</v>
      </c>
      <c r="D123" s="13" t="s">
        <v>822</v>
      </c>
      <c r="E123" s="12" t="s">
        <v>264</v>
      </c>
      <c r="F123" s="13">
        <v>122</v>
      </c>
      <c r="G123" s="13"/>
      <c r="H123" s="13" t="str">
        <f t="shared" si="0"/>
        <v>ʧ/ɑ/k/</v>
      </c>
      <c r="I123" s="13"/>
      <c r="J123" s="13"/>
      <c r="K123" s="13"/>
      <c r="L123" s="13"/>
      <c r="M123" s="13"/>
      <c r="N123" s="13" t="s">
        <v>823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</row>
    <row r="124" spans="1:96" ht="14.25">
      <c r="A124" s="12" t="s">
        <v>824</v>
      </c>
      <c r="B124" s="13" t="s">
        <v>825</v>
      </c>
      <c r="C124" s="13" t="s">
        <v>552</v>
      </c>
      <c r="D124" s="13" t="s">
        <v>553</v>
      </c>
      <c r="E124" s="12" t="s">
        <v>264</v>
      </c>
      <c r="F124" s="13">
        <v>123</v>
      </c>
      <c r="G124" s="13"/>
      <c r="H124" s="13" t="str">
        <f t="shared" si="0"/>
        <v>ʧ/æ/n/s/</v>
      </c>
      <c r="I124" s="13"/>
      <c r="J124" s="13"/>
      <c r="K124" s="13"/>
      <c r="L124" s="14">
        <f>L122+1</f>
        <v>62</v>
      </c>
      <c r="M124" s="13"/>
      <c r="N124" s="13" t="s">
        <v>826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</row>
    <row r="125" spans="1:96" ht="14.25">
      <c r="A125" s="12" t="s">
        <v>827</v>
      </c>
      <c r="B125" s="13" t="s">
        <v>828</v>
      </c>
      <c r="C125" s="13" t="s">
        <v>829</v>
      </c>
      <c r="D125" s="13" t="s">
        <v>830</v>
      </c>
      <c r="E125" s="12" t="s">
        <v>264</v>
      </c>
      <c r="F125" s="13">
        <v>124</v>
      </c>
      <c r="G125" s="13"/>
      <c r="H125" s="13" t="str">
        <f t="shared" si="0"/>
        <v>ʧ/eɪ/n/ʤ/</v>
      </c>
      <c r="I125" s="13"/>
      <c r="J125" s="13"/>
      <c r="K125" s="13"/>
      <c r="L125" s="13"/>
      <c r="M125" s="13"/>
      <c r="N125" s="13" t="s">
        <v>831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</row>
    <row r="126" spans="1:96" ht="14.25">
      <c r="A126" s="12" t="s">
        <v>832</v>
      </c>
      <c r="B126" s="13" t="s">
        <v>833</v>
      </c>
      <c r="C126" s="13" t="s">
        <v>834</v>
      </c>
      <c r="D126" s="13" t="s">
        <v>835</v>
      </c>
      <c r="E126" s="12" t="s">
        <v>253</v>
      </c>
      <c r="F126" s="13">
        <v>125</v>
      </c>
      <c r="G126" s="13"/>
      <c r="H126" s="13" t="str">
        <f t="shared" si="0"/>
        <v>ʧ/i/p/</v>
      </c>
      <c r="I126" s="13"/>
      <c r="J126" s="13"/>
      <c r="K126" s="13"/>
      <c r="L126" s="14">
        <f>L124+1</f>
        <v>63</v>
      </c>
      <c r="M126" s="13"/>
      <c r="N126" s="13" t="s">
        <v>836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</row>
    <row r="127" spans="1:96" ht="14.25">
      <c r="A127" s="12" t="s">
        <v>837</v>
      </c>
      <c r="B127" s="13" t="s">
        <v>838</v>
      </c>
      <c r="C127" s="13" t="s">
        <v>839</v>
      </c>
      <c r="D127" s="13" t="s">
        <v>840</v>
      </c>
      <c r="E127" s="12" t="s">
        <v>264</v>
      </c>
      <c r="F127" s="13">
        <v>126</v>
      </c>
      <c r="G127" s="13"/>
      <c r="H127" s="13" t="str">
        <f t="shared" si="0"/>
        <v>ʧ/i/z/</v>
      </c>
      <c r="I127" s="13"/>
      <c r="J127" s="13"/>
      <c r="K127" s="13"/>
      <c r="L127" s="13"/>
      <c r="M127" s="13"/>
      <c r="N127" s="13" t="s">
        <v>841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</row>
    <row r="128" spans="1:96" ht="14.25">
      <c r="A128" s="12" t="s">
        <v>842</v>
      </c>
      <c r="B128" s="13" t="s">
        <v>843</v>
      </c>
      <c r="C128" s="13" t="s">
        <v>844</v>
      </c>
      <c r="D128" s="13" t="s">
        <v>845</v>
      </c>
      <c r="E128" s="12" t="s">
        <v>253</v>
      </c>
      <c r="F128" s="13">
        <v>127</v>
      </c>
      <c r="G128" s="13"/>
      <c r="H128" s="13" t="str">
        <f t="shared" si="0"/>
        <v>k/ɛ/m/ə/k/ə/l/</v>
      </c>
      <c r="I128" s="13"/>
      <c r="J128" s="13"/>
      <c r="K128" s="13"/>
      <c r="L128" s="14">
        <f>L126+1</f>
        <v>64</v>
      </c>
      <c r="M128" s="13"/>
      <c r="N128" s="13" t="s">
        <v>846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</row>
    <row r="129" spans="1:96" ht="14.25">
      <c r="A129" s="12" t="s">
        <v>847</v>
      </c>
      <c r="B129" s="13" t="s">
        <v>848</v>
      </c>
      <c r="C129" s="13" t="s">
        <v>849</v>
      </c>
      <c r="D129" s="13" t="s">
        <v>850</v>
      </c>
      <c r="E129" s="12" t="s">
        <v>264</v>
      </c>
      <c r="F129" s="13">
        <v>128</v>
      </c>
      <c r="G129" s="13"/>
      <c r="H129" s="13" t="str">
        <f t="shared" si="0"/>
        <v>ʧ/ɛ/s/t/</v>
      </c>
      <c r="I129" s="13"/>
      <c r="J129" s="13"/>
      <c r="K129" s="13"/>
      <c r="L129" s="13"/>
      <c r="M129" s="13"/>
      <c r="N129" s="13" t="s">
        <v>851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</row>
    <row r="130" spans="1:96" ht="14.25">
      <c r="A130" s="12" t="s">
        <v>852</v>
      </c>
      <c r="B130" s="13" t="s">
        <v>853</v>
      </c>
      <c r="C130" s="13" t="s">
        <v>854</v>
      </c>
      <c r="D130" s="13" t="s">
        <v>855</v>
      </c>
      <c r="E130" s="12" t="s">
        <v>253</v>
      </c>
      <c r="F130" s="13">
        <v>129</v>
      </c>
      <c r="G130" s="13"/>
      <c r="H130" s="13" t="str">
        <f t="shared" si="0"/>
        <v>ʧ/i/f/</v>
      </c>
      <c r="I130" s="13"/>
      <c r="J130" s="13"/>
      <c r="K130" s="13"/>
      <c r="L130" s="14">
        <f>L128+1</f>
        <v>65</v>
      </c>
      <c r="M130" s="13"/>
      <c r="N130" s="13" t="s">
        <v>397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</row>
    <row r="131" spans="1:96" ht="14.25">
      <c r="A131" s="12" t="s">
        <v>856</v>
      </c>
      <c r="B131" s="13" t="s">
        <v>857</v>
      </c>
      <c r="C131" s="13" t="s">
        <v>858</v>
      </c>
      <c r="D131" s="13" t="s">
        <v>859</v>
      </c>
      <c r="E131" s="12" t="s">
        <v>264</v>
      </c>
      <c r="F131" s="13">
        <v>130</v>
      </c>
      <c r="G131" s="13"/>
      <c r="H131" s="13" t="str">
        <f t="shared" si="0"/>
        <v>ʧ/ɪ/n/</v>
      </c>
      <c r="I131" s="13"/>
      <c r="J131" s="13"/>
      <c r="K131" s="13"/>
      <c r="L131" s="13"/>
      <c r="M131" s="13"/>
      <c r="N131" s="13" t="s">
        <v>860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</row>
    <row r="132" spans="1:96" ht="14.25">
      <c r="A132" s="12" t="s">
        <v>861</v>
      </c>
      <c r="B132" s="13" t="s">
        <v>862</v>
      </c>
      <c r="C132" s="13" t="s">
        <v>863</v>
      </c>
      <c r="D132" s="13" t="s">
        <v>864</v>
      </c>
      <c r="E132" s="12" t="s">
        <v>264</v>
      </c>
      <c r="F132" s="13">
        <v>131</v>
      </c>
      <c r="G132" s="13"/>
      <c r="H132" s="13" t="str">
        <f t="shared" si="0"/>
        <v>ʧ/ɜ/r/ʧ/</v>
      </c>
      <c r="I132" s="13"/>
      <c r="J132" s="13"/>
      <c r="K132" s="13"/>
      <c r="L132" s="14">
        <f>L130+1</f>
        <v>66</v>
      </c>
      <c r="M132" s="13"/>
      <c r="N132" s="13" t="s">
        <v>865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</row>
    <row r="133" spans="1:96" ht="14.25">
      <c r="A133" s="12" t="s">
        <v>866</v>
      </c>
      <c r="B133" s="13" t="s">
        <v>867</v>
      </c>
      <c r="C133" s="13" t="s">
        <v>868</v>
      </c>
      <c r="D133" s="13" t="s">
        <v>869</v>
      </c>
      <c r="E133" s="12" t="s">
        <v>264</v>
      </c>
      <c r="F133" s="13">
        <v>132</v>
      </c>
      <c r="G133" s="13"/>
      <c r="H133" s="13" t="str">
        <f t="shared" si="0"/>
        <v>s/ɜ/r/k/ə/l/</v>
      </c>
      <c r="I133" s="13"/>
      <c r="J133" s="13"/>
      <c r="K133" s="13"/>
      <c r="L133" s="13"/>
      <c r="M133" s="13"/>
      <c r="N133" s="13" t="s">
        <v>870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</row>
    <row r="134" spans="1:96" ht="14.25">
      <c r="A134" s="12" t="s">
        <v>871</v>
      </c>
      <c r="B134" s="13" t="s">
        <v>872</v>
      </c>
      <c r="C134" s="13" t="s">
        <v>873</v>
      </c>
      <c r="D134" s="13" t="s">
        <v>874</v>
      </c>
      <c r="E134" s="12" t="s">
        <v>253</v>
      </c>
      <c r="F134" s="13">
        <v>133</v>
      </c>
      <c r="G134" s="13"/>
      <c r="H134" s="13" t="str">
        <f t="shared" si="0"/>
        <v>k/l/i/n/</v>
      </c>
      <c r="I134" s="13"/>
      <c r="J134" s="13"/>
      <c r="K134" s="13"/>
      <c r="L134" s="13">
        <v>1</v>
      </c>
      <c r="M134" s="13"/>
      <c r="N134" s="13" t="s">
        <v>875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</row>
    <row r="135" spans="1:96" ht="14.25">
      <c r="A135" s="12" t="s">
        <v>876</v>
      </c>
      <c r="B135" s="13" t="s">
        <v>877</v>
      </c>
      <c r="C135" s="13" t="s">
        <v>878</v>
      </c>
      <c r="D135" s="13" t="s">
        <v>879</v>
      </c>
      <c r="E135" s="12" t="s">
        <v>253</v>
      </c>
      <c r="F135" s="13">
        <v>134</v>
      </c>
      <c r="G135" s="13"/>
      <c r="H135" s="13" t="str">
        <f t="shared" si="0"/>
        <v>k/l/ɪ/r/</v>
      </c>
      <c r="I135" s="13"/>
      <c r="J135" s="13"/>
      <c r="K135" s="13"/>
      <c r="L135" s="13"/>
      <c r="M135" s="13"/>
      <c r="N135" s="13" t="s">
        <v>880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</row>
    <row r="136" spans="1:96" ht="14.25">
      <c r="A136" s="12" t="s">
        <v>881</v>
      </c>
      <c r="B136" s="13" t="s">
        <v>882</v>
      </c>
      <c r="C136" s="13" t="s">
        <v>883</v>
      </c>
      <c r="D136" s="13" t="s">
        <v>884</v>
      </c>
      <c r="E136" s="12" t="s">
        <v>264</v>
      </c>
      <c r="F136" s="13">
        <v>135</v>
      </c>
      <c r="G136" s="13"/>
      <c r="H136" s="13" t="str">
        <f t="shared" si="0"/>
        <v>k/l/ɑ/k/</v>
      </c>
      <c r="I136" s="13"/>
      <c r="J136" s="13"/>
      <c r="K136" s="13"/>
      <c r="L136" s="13">
        <f>L134+1</f>
        <v>2</v>
      </c>
      <c r="M136" s="13"/>
      <c r="N136" s="13" t="s">
        <v>885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</row>
    <row r="137" spans="1:96" ht="14.25">
      <c r="A137" s="12" t="s">
        <v>886</v>
      </c>
      <c r="B137" s="13" t="s">
        <v>887</v>
      </c>
      <c r="C137" s="13" t="s">
        <v>888</v>
      </c>
      <c r="D137" s="13" t="s">
        <v>889</v>
      </c>
      <c r="E137" s="12" t="s">
        <v>264</v>
      </c>
      <c r="F137" s="13">
        <v>136</v>
      </c>
      <c r="G137" s="13"/>
      <c r="H137" s="13" t="str">
        <f t="shared" si="0"/>
        <v>k/l/ɔ/θ/</v>
      </c>
      <c r="I137" s="13"/>
      <c r="J137" s="13"/>
      <c r="K137" s="13"/>
      <c r="L137" s="13"/>
      <c r="M137" s="13"/>
      <c r="N137" s="13" t="s">
        <v>890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</row>
    <row r="138" spans="1:96" ht="14.25">
      <c r="A138" s="12" t="s">
        <v>891</v>
      </c>
      <c r="B138" s="13" t="s">
        <v>892</v>
      </c>
      <c r="C138" s="13" t="s">
        <v>893</v>
      </c>
      <c r="D138" s="13" t="s">
        <v>894</v>
      </c>
      <c r="E138" s="12" t="s">
        <v>264</v>
      </c>
      <c r="F138" s="13">
        <v>137</v>
      </c>
      <c r="G138" s="13"/>
      <c r="H138" s="13" t="str">
        <f t="shared" si="0"/>
        <v>k/l/aʊ/d/</v>
      </c>
      <c r="I138" s="13"/>
      <c r="J138" s="13"/>
      <c r="K138" s="13"/>
      <c r="L138" s="13">
        <f>L136+1</f>
        <v>3</v>
      </c>
      <c r="M138" s="13"/>
      <c r="N138" s="13" t="s">
        <v>895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</row>
    <row r="139" spans="1:96" ht="14.25">
      <c r="A139" s="12" t="s">
        <v>896</v>
      </c>
      <c r="B139" s="13" t="s">
        <v>897</v>
      </c>
      <c r="C139" s="13" t="s">
        <v>898</v>
      </c>
      <c r="D139" s="13" t="s">
        <v>899</v>
      </c>
      <c r="E139" s="12" t="s">
        <v>264</v>
      </c>
      <c r="F139" s="13">
        <v>138</v>
      </c>
      <c r="G139" s="13"/>
      <c r="H139" s="13" t="str">
        <f t="shared" si="0"/>
        <v>k/o/ʊ/l/</v>
      </c>
      <c r="I139" s="13"/>
      <c r="J139" s="13"/>
      <c r="K139" s="13"/>
      <c r="L139" s="13"/>
      <c r="M139" s="13"/>
      <c r="N139" s="13" t="s">
        <v>397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</row>
    <row r="140" spans="1:96" ht="14.25">
      <c r="A140" s="12" t="s">
        <v>900</v>
      </c>
      <c r="B140" s="13" t="s">
        <v>901</v>
      </c>
      <c r="C140" s="13" t="s">
        <v>902</v>
      </c>
      <c r="D140" s="13" t="s">
        <v>903</v>
      </c>
      <c r="E140" s="12" t="s">
        <v>264</v>
      </c>
      <c r="F140" s="13">
        <v>139</v>
      </c>
      <c r="G140" s="13"/>
      <c r="H140" s="13" t="str">
        <f t="shared" si="0"/>
        <v>k/o/ʊ/t/</v>
      </c>
      <c r="I140" s="13"/>
      <c r="J140" s="13"/>
      <c r="K140" s="13"/>
      <c r="L140" s="13">
        <f>L138+1</f>
        <v>4</v>
      </c>
      <c r="M140" s="13"/>
      <c r="N140" s="13" t="s">
        <v>904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</row>
    <row r="141" spans="1:96" ht="14.25">
      <c r="A141" s="12" t="s">
        <v>905</v>
      </c>
      <c r="B141" s="13" t="s">
        <v>906</v>
      </c>
      <c r="C141" s="13" t="s">
        <v>907</v>
      </c>
      <c r="D141" s="13" t="s">
        <v>908</v>
      </c>
      <c r="E141" s="12" t="s">
        <v>253</v>
      </c>
      <c r="F141" s="13">
        <v>140</v>
      </c>
      <c r="G141" s="13"/>
      <c r="H141" s="13" t="str">
        <f t="shared" si="0"/>
        <v>k/o/ʊ/l/d/</v>
      </c>
      <c r="I141" s="13"/>
      <c r="J141" s="13"/>
      <c r="K141" s="13"/>
      <c r="L141" s="13"/>
      <c r="M141" s="13"/>
      <c r="N141" s="13" t="s">
        <v>553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</row>
    <row r="142" spans="1:96" ht="14.25">
      <c r="A142" s="12" t="s">
        <v>909</v>
      </c>
      <c r="B142" s="13" t="s">
        <v>910</v>
      </c>
      <c r="C142" s="13" t="s">
        <v>911</v>
      </c>
      <c r="D142" s="13" t="s">
        <v>912</v>
      </c>
      <c r="E142" s="12" t="s">
        <v>264</v>
      </c>
      <c r="F142" s="13">
        <v>141</v>
      </c>
      <c r="G142" s="13"/>
      <c r="H142" s="13" t="str">
        <f t="shared" si="0"/>
        <v>k/ɑ/l/ə/r/</v>
      </c>
      <c r="I142" s="13"/>
      <c r="J142" s="13"/>
      <c r="K142" s="13"/>
      <c r="L142" s="13">
        <f>L140+1</f>
        <v>5</v>
      </c>
      <c r="M142" s="13"/>
      <c r="N142" s="13" t="s">
        <v>913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</row>
    <row r="143" spans="1:96" ht="14.25">
      <c r="A143" s="12" t="s">
        <v>914</v>
      </c>
      <c r="B143" s="13" t="s">
        <v>915</v>
      </c>
      <c r="C143" s="13" t="s">
        <v>916</v>
      </c>
      <c r="D143" s="13" t="s">
        <v>917</v>
      </c>
      <c r="E143" s="12" t="s">
        <v>264</v>
      </c>
      <c r="F143" s="13">
        <v>142</v>
      </c>
      <c r="G143" s="13"/>
      <c r="H143" s="13" t="str">
        <f t="shared" si="0"/>
        <v>k/ʌ/l/ə/r/</v>
      </c>
      <c r="I143" s="13"/>
      <c r="J143" s="13"/>
      <c r="K143" s="13"/>
      <c r="L143" s="13"/>
      <c r="M143" s="13"/>
      <c r="N143" s="13" t="s">
        <v>918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</row>
    <row r="144" spans="1:96" ht="14.25">
      <c r="A144" s="12" t="s">
        <v>919</v>
      </c>
      <c r="B144" s="13" t="s">
        <v>920</v>
      </c>
      <c r="C144" s="13" t="s">
        <v>921</v>
      </c>
      <c r="D144" s="13" t="s">
        <v>922</v>
      </c>
      <c r="E144" s="12" t="s">
        <v>264</v>
      </c>
      <c r="F144" s="13">
        <v>143</v>
      </c>
      <c r="G144" s="13"/>
      <c r="H144" s="13" t="str">
        <f t="shared" si="0"/>
        <v>k/o/ʊ/m/</v>
      </c>
      <c r="I144" s="13"/>
      <c r="J144" s="13"/>
      <c r="K144" s="13"/>
      <c r="L144" s="13">
        <f>L142+1</f>
        <v>6</v>
      </c>
      <c r="M144" s="13"/>
      <c r="N144" s="13" t="s">
        <v>923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</row>
    <row r="145" spans="1:96" ht="14.25">
      <c r="A145" s="12" t="s">
        <v>924</v>
      </c>
      <c r="B145" s="13" t="s">
        <v>925</v>
      </c>
      <c r="C145" s="13" t="s">
        <v>926</v>
      </c>
      <c r="D145" s="13" t="s">
        <v>927</v>
      </c>
      <c r="E145" s="12" t="s">
        <v>248</v>
      </c>
      <c r="F145" s="13">
        <v>144</v>
      </c>
      <c r="G145" s="13"/>
      <c r="H145" s="13" t="str">
        <f t="shared" si="0"/>
        <v>k/ʌ/m/</v>
      </c>
      <c r="I145" s="13"/>
      <c r="J145" s="13"/>
      <c r="K145" s="13"/>
      <c r="L145" s="13"/>
      <c r="M145" s="13"/>
      <c r="N145" s="13" t="s">
        <v>928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</row>
    <row r="146" spans="1:96" ht="14.25">
      <c r="A146" s="12" t="s">
        <v>929</v>
      </c>
      <c r="B146" s="13" t="s">
        <v>930</v>
      </c>
      <c r="C146" s="13" t="s">
        <v>931</v>
      </c>
      <c r="D146" s="13" t="s">
        <v>932</v>
      </c>
      <c r="E146" s="12" t="s">
        <v>264</v>
      </c>
      <c r="F146" s="13">
        <v>145</v>
      </c>
      <c r="G146" s="13"/>
      <c r="H146" s="13" t="str">
        <f t="shared" si="0"/>
        <v>k/ʌ/m/f/ə/r/t/</v>
      </c>
      <c r="I146" s="13"/>
      <c r="J146" s="13"/>
      <c r="K146" s="13"/>
      <c r="L146" s="13">
        <f>L144+1</f>
        <v>7</v>
      </c>
      <c r="M146" s="13"/>
      <c r="N146" s="13" t="s">
        <v>933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</row>
    <row r="147" spans="1:96" ht="14.25">
      <c r="A147" s="12" t="s">
        <v>934</v>
      </c>
      <c r="B147" s="13" t="s">
        <v>935</v>
      </c>
      <c r="C147" s="13" t="s">
        <v>936</v>
      </c>
      <c r="D147" s="13" t="s">
        <v>937</v>
      </c>
      <c r="E147" s="12" t="s">
        <v>264</v>
      </c>
      <c r="F147" s="13">
        <v>146</v>
      </c>
      <c r="G147" s="13"/>
      <c r="H147" s="13" t="str">
        <f t="shared" si="0"/>
        <v>k/ə/m/ɪ/t/i/</v>
      </c>
      <c r="I147" s="13"/>
      <c r="J147" s="13"/>
      <c r="K147" s="13"/>
      <c r="L147" s="13"/>
      <c r="M147" s="13"/>
      <c r="N147" s="13" t="s">
        <v>938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</row>
    <row r="148" spans="1:96" ht="14.25">
      <c r="A148" s="12" t="s">
        <v>939</v>
      </c>
      <c r="B148" s="13" t="s">
        <v>940</v>
      </c>
      <c r="C148" s="13" t="s">
        <v>941</v>
      </c>
      <c r="D148" s="13" t="s">
        <v>942</v>
      </c>
      <c r="E148" s="12" t="s">
        <v>253</v>
      </c>
      <c r="F148" s="13">
        <v>147</v>
      </c>
      <c r="G148" s="13"/>
      <c r="H148" s="13" t="str">
        <f t="shared" si="0"/>
        <v>k/ɑ/m/ə/n/</v>
      </c>
      <c r="I148" s="13"/>
      <c r="J148" s="13"/>
      <c r="K148" s="13"/>
      <c r="L148" s="13">
        <f>L146+1</f>
        <v>8</v>
      </c>
      <c r="M148" s="13"/>
      <c r="N148" s="13" t="s">
        <v>943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</row>
    <row r="149" spans="1:96" ht="14.25">
      <c r="A149" s="12" t="s">
        <v>944</v>
      </c>
      <c r="B149" s="13" t="s">
        <v>945</v>
      </c>
      <c r="C149" s="13" t="s">
        <v>946</v>
      </c>
      <c r="D149" s="13" t="s">
        <v>947</v>
      </c>
      <c r="E149" s="12" t="s">
        <v>264</v>
      </c>
      <c r="F149" s="13">
        <v>148</v>
      </c>
      <c r="G149" s="13"/>
      <c r="H149" s="13" t="str">
        <f t="shared" si="0"/>
        <v>k/ʌ/m/p/ə/n/i/</v>
      </c>
      <c r="I149" s="13"/>
      <c r="J149" s="13"/>
      <c r="K149" s="13"/>
      <c r="L149" s="13"/>
      <c r="M149" s="13"/>
      <c r="N149" s="13" t="s">
        <v>948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</row>
    <row r="150" spans="1:96" ht="14.25">
      <c r="A150" s="12" t="s">
        <v>949</v>
      </c>
      <c r="B150" s="13" t="s">
        <v>950</v>
      </c>
      <c r="C150" s="13" t="s">
        <v>951</v>
      </c>
      <c r="D150" s="13" t="s">
        <v>952</v>
      </c>
      <c r="E150" s="12" t="s">
        <v>264</v>
      </c>
      <c r="F150" s="13">
        <v>149</v>
      </c>
      <c r="G150" s="13"/>
      <c r="H150" s="13" t="str">
        <f t="shared" si="0"/>
        <v>k/ə/m/p/ɛ/r/ə/s/ə/n/</v>
      </c>
      <c r="I150" s="13"/>
      <c r="J150" s="13"/>
      <c r="K150" s="13"/>
      <c r="L150" s="13">
        <f>L148+1</f>
        <v>9</v>
      </c>
      <c r="M150" s="13"/>
      <c r="N150" s="13" t="s">
        <v>953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</row>
    <row r="151" spans="1:96" ht="14.25">
      <c r="A151" s="12" t="s">
        <v>954</v>
      </c>
      <c r="B151" s="13" t="s">
        <v>955</v>
      </c>
      <c r="C151" s="13" t="s">
        <v>956</v>
      </c>
      <c r="D151" s="13" t="s">
        <v>957</v>
      </c>
      <c r="E151" s="12" t="s">
        <v>264</v>
      </c>
      <c r="F151" s="13">
        <v>150</v>
      </c>
      <c r="G151" s="13"/>
      <c r="H151" s="13" t="str">
        <f t="shared" si="0"/>
        <v>k/ɑ/m/p/ə/t/ɪ/ʃ/ə/n/</v>
      </c>
      <c r="I151" s="13"/>
      <c r="J151" s="13"/>
      <c r="K151" s="13"/>
      <c r="L151" s="13"/>
      <c r="M151" s="13"/>
      <c r="N151" s="13" t="s">
        <v>958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</row>
    <row r="152" spans="1:96" ht="14.25">
      <c r="A152" s="12" t="s">
        <v>959</v>
      </c>
      <c r="B152" s="13" t="s">
        <v>960</v>
      </c>
      <c r="C152" s="13" t="s">
        <v>961</v>
      </c>
      <c r="D152" s="13" t="s">
        <v>962</v>
      </c>
      <c r="E152" s="12" t="s">
        <v>253</v>
      </c>
      <c r="F152" s="13">
        <v>151</v>
      </c>
      <c r="G152" s="13"/>
      <c r="H152" s="13" t="str">
        <f t="shared" si="0"/>
        <v>k/ə/m/p/l/i/t/</v>
      </c>
      <c r="I152" s="13"/>
      <c r="J152" s="13"/>
      <c r="K152" s="13"/>
      <c r="L152" s="13">
        <f>L150+1</f>
        <v>10</v>
      </c>
      <c r="M152" s="13"/>
      <c r="N152" s="13" t="s">
        <v>963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</row>
    <row r="153" spans="1:96" ht="14.25">
      <c r="A153" s="12" t="s">
        <v>964</v>
      </c>
      <c r="B153" s="13" t="s">
        <v>965</v>
      </c>
      <c r="C153" s="13" t="s">
        <v>966</v>
      </c>
      <c r="D153" s="13" t="s">
        <v>967</v>
      </c>
      <c r="E153" s="12" t="s">
        <v>253</v>
      </c>
      <c r="F153" s="13">
        <v>152</v>
      </c>
      <c r="G153" s="13"/>
      <c r="H153" s="13" t="str">
        <f t="shared" si="0"/>
        <v>k/ɑ/m/p/l/ɛ/k/s/</v>
      </c>
      <c r="I153" s="13"/>
      <c r="J153" s="13"/>
      <c r="K153" s="13"/>
      <c r="L153" s="13"/>
      <c r="M153" s="13"/>
      <c r="N153" s="13" t="s">
        <v>968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</row>
    <row r="154" spans="1:96" ht="14.25">
      <c r="A154" s="12" t="s">
        <v>969</v>
      </c>
      <c r="B154" s="13" t="s">
        <v>970</v>
      </c>
      <c r="C154" s="13" t="s">
        <v>971</v>
      </c>
      <c r="D154" s="13" t="s">
        <v>972</v>
      </c>
      <c r="E154" s="12" t="s">
        <v>264</v>
      </c>
      <c r="F154" s="13">
        <v>153</v>
      </c>
      <c r="G154" s="13"/>
      <c r="H154" s="13" t="str">
        <f t="shared" si="0"/>
        <v>k/ə/n/d/ɪ/ʃ/ə/n/</v>
      </c>
      <c r="I154" s="13"/>
      <c r="J154" s="13"/>
      <c r="K154" s="13"/>
      <c r="L154" s="13">
        <f>L152+1</f>
        <v>11</v>
      </c>
      <c r="M154" s="13"/>
      <c r="N154" s="13" t="s">
        <v>973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</row>
    <row r="155" spans="1:96" ht="14.25">
      <c r="A155" s="12" t="s">
        <v>974</v>
      </c>
      <c r="B155" s="13" t="s">
        <v>975</v>
      </c>
      <c r="C155" s="13" t="s">
        <v>976</v>
      </c>
      <c r="D155" s="13" t="s">
        <v>977</v>
      </c>
      <c r="E155" s="12" t="s">
        <v>264</v>
      </c>
      <c r="F155" s="13">
        <v>154</v>
      </c>
      <c r="G155" s="13"/>
      <c r="H155" s="13" t="str">
        <f t="shared" si="0"/>
        <v>k/ə/n/ɛ/k/ʃ/ə/n/</v>
      </c>
      <c r="I155" s="13"/>
      <c r="J155" s="13"/>
      <c r="K155" s="13"/>
      <c r="L155" s="13"/>
      <c r="M155" s="13"/>
      <c r="N155" s="13" t="s">
        <v>978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</row>
    <row r="156" spans="1:96" ht="14.25">
      <c r="A156" s="12" t="s">
        <v>979</v>
      </c>
      <c r="B156" s="13" t="s">
        <v>980</v>
      </c>
      <c r="C156" s="13" t="s">
        <v>981</v>
      </c>
      <c r="D156" s="13" t="s">
        <v>982</v>
      </c>
      <c r="E156" s="12" t="s">
        <v>253</v>
      </c>
      <c r="F156" s="13">
        <v>155</v>
      </c>
      <c r="G156" s="13"/>
      <c r="H156" s="13" t="str">
        <f t="shared" si="0"/>
        <v>k/ɑ/n/ʃ/ə/s/</v>
      </c>
      <c r="I156" s="13"/>
      <c r="J156" s="13"/>
      <c r="K156" s="13"/>
      <c r="L156" s="13">
        <f>L154+1</f>
        <v>12</v>
      </c>
      <c r="M156" s="13"/>
      <c r="N156" s="13" t="s">
        <v>983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</row>
    <row r="157" spans="1:96" ht="14.25">
      <c r="A157" s="12" t="s">
        <v>984</v>
      </c>
      <c r="B157" s="13" t="s">
        <v>985</v>
      </c>
      <c r="C157" s="13" t="s">
        <v>986</v>
      </c>
      <c r="D157" s="13" t="s">
        <v>987</v>
      </c>
      <c r="E157" s="12" t="s">
        <v>264</v>
      </c>
      <c r="F157" s="13">
        <v>156</v>
      </c>
      <c r="G157" s="13"/>
      <c r="H157" s="13" t="str">
        <f t="shared" si="0"/>
        <v>k/ə/n/t/r/o/ʊ/l/</v>
      </c>
      <c r="I157" s="13"/>
      <c r="J157" s="13"/>
      <c r="K157" s="13"/>
      <c r="L157" s="13"/>
      <c r="M157" s="13"/>
      <c r="N157" s="13" t="s">
        <v>988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</row>
    <row r="158" spans="1:96" ht="14.25">
      <c r="A158" s="12" t="s">
        <v>989</v>
      </c>
      <c r="B158" s="13" t="s">
        <v>990</v>
      </c>
      <c r="C158" s="13" t="s">
        <v>991</v>
      </c>
      <c r="D158" s="13" t="s">
        <v>397</v>
      </c>
      <c r="E158" s="12" t="s">
        <v>264</v>
      </c>
      <c r="F158" s="13">
        <v>157</v>
      </c>
      <c r="G158" s="13"/>
      <c r="H158" s="13" t="str">
        <f t="shared" si="0"/>
        <v>k/ʊ/k/</v>
      </c>
      <c r="I158" s="13"/>
      <c r="J158" s="13"/>
      <c r="K158" s="13"/>
      <c r="L158" s="13">
        <f>L156+1</f>
        <v>13</v>
      </c>
      <c r="M158" s="13"/>
      <c r="N158" s="13" t="s">
        <v>992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</row>
    <row r="159" spans="1:96" ht="14.25">
      <c r="A159" s="12" t="s">
        <v>993</v>
      </c>
      <c r="B159" s="13" t="s">
        <v>994</v>
      </c>
      <c r="C159" s="13" t="s">
        <v>995</v>
      </c>
      <c r="D159" s="13" t="s">
        <v>996</v>
      </c>
      <c r="E159" s="12" t="s">
        <v>264</v>
      </c>
      <c r="F159" s="13">
        <v>158</v>
      </c>
      <c r="G159" s="13"/>
      <c r="H159" s="13" t="str">
        <f t="shared" si="0"/>
        <v>k/ɑ/p/ə/r/</v>
      </c>
      <c r="I159" s="13"/>
      <c r="J159" s="13"/>
      <c r="K159" s="13"/>
      <c r="L159" s="13"/>
      <c r="M159" s="13"/>
      <c r="N159" s="13" t="s">
        <v>997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</row>
    <row r="160" spans="1:96" ht="14.25">
      <c r="A160" s="12" t="s">
        <v>998</v>
      </c>
      <c r="B160" s="13" t="s">
        <v>999</v>
      </c>
      <c r="C160" s="13" t="s">
        <v>1000</v>
      </c>
      <c r="D160" s="13" t="s">
        <v>1001</v>
      </c>
      <c r="E160" s="12" t="s">
        <v>264</v>
      </c>
      <c r="F160" s="13">
        <v>159</v>
      </c>
      <c r="G160" s="13"/>
      <c r="H160" s="13" t="str">
        <f t="shared" si="0"/>
        <v>k/ɑ/p/i/</v>
      </c>
      <c r="I160" s="13"/>
      <c r="J160" s="13"/>
      <c r="K160" s="13"/>
      <c r="L160" s="13">
        <f>L158+1</f>
        <v>14</v>
      </c>
      <c r="M160" s="13"/>
      <c r="N160" s="13" t="s">
        <v>1002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</row>
    <row r="161" spans="1:96" ht="14.25">
      <c r="A161" s="12" t="s">
        <v>1003</v>
      </c>
      <c r="B161" s="13" t="s">
        <v>1004</v>
      </c>
      <c r="C161" s="13" t="s">
        <v>1005</v>
      </c>
      <c r="D161" s="13" t="s">
        <v>1006</v>
      </c>
      <c r="E161" s="12" t="s">
        <v>264</v>
      </c>
      <c r="F161" s="13">
        <v>160</v>
      </c>
      <c r="G161" s="13"/>
      <c r="H161" s="13" t="str">
        <f t="shared" si="0"/>
        <v>k/ɔ/r/d/</v>
      </c>
      <c r="I161" s="13"/>
      <c r="J161" s="13"/>
      <c r="K161" s="13"/>
      <c r="L161" s="13"/>
      <c r="M161" s="13"/>
      <c r="N161" s="13" t="s">
        <v>1007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</row>
    <row r="162" spans="1:96" ht="14.25">
      <c r="A162" s="12" t="s">
        <v>1008</v>
      </c>
      <c r="B162" s="13" t="s">
        <v>1009</v>
      </c>
      <c r="C162" s="13" t="s">
        <v>1010</v>
      </c>
      <c r="D162" s="13" t="s">
        <v>1011</v>
      </c>
      <c r="E162" s="12" t="s">
        <v>264</v>
      </c>
      <c r="F162" s="13">
        <v>161</v>
      </c>
      <c r="G162" s="13"/>
      <c r="H162" s="13" t="str">
        <f t="shared" si="0"/>
        <v>k/ɔ/r/k/</v>
      </c>
      <c r="I162" s="13"/>
      <c r="J162" s="13"/>
      <c r="K162" s="13"/>
      <c r="L162" s="13">
        <f>L160+1</f>
        <v>15</v>
      </c>
      <c r="M162" s="13"/>
      <c r="N162" s="13" t="s">
        <v>1012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</row>
    <row r="163" spans="1:96" ht="14.25">
      <c r="A163" s="12" t="s">
        <v>1013</v>
      </c>
      <c r="B163" s="13" t="s">
        <v>1014</v>
      </c>
      <c r="C163" s="13" t="s">
        <v>1015</v>
      </c>
      <c r="D163" s="13" t="s">
        <v>1016</v>
      </c>
      <c r="E163" s="12" t="s">
        <v>264</v>
      </c>
      <c r="F163" s="13">
        <v>162</v>
      </c>
      <c r="G163" s="13"/>
      <c r="H163" s="13" t="str">
        <f t="shared" si="0"/>
        <v>k/ɑ/t/ə/n/</v>
      </c>
      <c r="I163" s="13"/>
      <c r="J163" s="13"/>
      <c r="K163" s="13"/>
      <c r="L163" s="13"/>
      <c r="M163" s="13"/>
      <c r="N163" s="13" t="s">
        <v>1017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</row>
    <row r="164" spans="1:96" ht="14.25">
      <c r="A164" s="12" t="s">
        <v>1018</v>
      </c>
      <c r="B164" s="13" t="s">
        <v>1019</v>
      </c>
      <c r="C164" s="13" t="s">
        <v>1020</v>
      </c>
      <c r="D164" s="13" t="s">
        <v>899</v>
      </c>
      <c r="E164" s="12" t="s">
        <v>264</v>
      </c>
      <c r="F164" s="13">
        <v>163</v>
      </c>
      <c r="G164" s="13"/>
      <c r="H164" s="13" t="str">
        <f t="shared" si="0"/>
        <v>k/ɑ/f/</v>
      </c>
      <c r="I164" s="13"/>
      <c r="J164" s="13"/>
      <c r="K164" s="13"/>
      <c r="L164" s="13">
        <f>L162+1</f>
        <v>16</v>
      </c>
      <c r="M164" s="13"/>
      <c r="N164" s="13" t="s">
        <v>1021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</row>
    <row r="165" spans="1:96" ht="14.25">
      <c r="A165" s="12" t="s">
        <v>1022</v>
      </c>
      <c r="B165" s="13" t="s">
        <v>1023</v>
      </c>
      <c r="C165" s="13" t="s">
        <v>1024</v>
      </c>
      <c r="D165" s="13" t="s">
        <v>1025</v>
      </c>
      <c r="E165" s="12" t="s">
        <v>264</v>
      </c>
      <c r="F165" s="13">
        <v>164</v>
      </c>
      <c r="G165" s="13"/>
      <c r="H165" s="13" t="str">
        <f t="shared" si="0"/>
        <v>k/ʌ/n/t/r/i/</v>
      </c>
      <c r="I165" s="13"/>
      <c r="J165" s="13"/>
      <c r="K165" s="13"/>
      <c r="L165" s="13"/>
      <c r="M165" s="13"/>
      <c r="N165" s="13" t="s">
        <v>1026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</row>
    <row r="166" spans="1:96" ht="14.25">
      <c r="A166" s="12" t="s">
        <v>1027</v>
      </c>
      <c r="B166" s="13" t="s">
        <v>1028</v>
      </c>
      <c r="C166" s="13" t="s">
        <v>1029</v>
      </c>
      <c r="D166" s="13" t="s">
        <v>1030</v>
      </c>
      <c r="E166" s="12" t="s">
        <v>264</v>
      </c>
      <c r="F166" s="13">
        <v>165</v>
      </c>
      <c r="G166" s="13"/>
      <c r="H166" s="13" t="str">
        <f t="shared" si="0"/>
        <v>k/ʌ/v/ə/r/</v>
      </c>
      <c r="I166" s="13"/>
      <c r="J166" s="13"/>
      <c r="K166" s="13"/>
      <c r="L166" s="13">
        <f>L164+1</f>
        <v>17</v>
      </c>
      <c r="M166" s="13"/>
      <c r="N166" s="13" t="s">
        <v>1031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</row>
    <row r="167" spans="1:96" ht="14.25">
      <c r="A167" s="12" t="s">
        <v>1032</v>
      </c>
      <c r="B167" s="13" t="s">
        <v>1033</v>
      </c>
      <c r="C167" s="13" t="s">
        <v>1034</v>
      </c>
      <c r="D167" s="13" t="s">
        <v>1035</v>
      </c>
      <c r="E167" s="12" t="s">
        <v>264</v>
      </c>
      <c r="F167" s="13">
        <v>166</v>
      </c>
      <c r="G167" s="13"/>
      <c r="H167" s="13" t="str">
        <f t="shared" si="0"/>
        <v>k/aʊ/</v>
      </c>
      <c r="I167" s="13"/>
      <c r="J167" s="13"/>
      <c r="K167" s="13"/>
      <c r="L167" s="13"/>
      <c r="M167" s="13"/>
      <c r="N167" s="13" t="s">
        <v>1036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</row>
    <row r="168" spans="1:96" ht="14.25">
      <c r="A168" s="12" t="s">
        <v>1037</v>
      </c>
      <c r="B168" s="13" t="s">
        <v>1038</v>
      </c>
      <c r="C168" s="13" t="s">
        <v>1039</v>
      </c>
      <c r="D168" s="13" t="s">
        <v>1040</v>
      </c>
      <c r="E168" s="12" t="s">
        <v>264</v>
      </c>
      <c r="F168" s="13">
        <v>167</v>
      </c>
      <c r="G168" s="13"/>
      <c r="H168" s="13" t="str">
        <f t="shared" si="0"/>
        <v>k/r/æ/k/</v>
      </c>
      <c r="I168" s="13"/>
      <c r="J168" s="13"/>
      <c r="K168" s="13"/>
      <c r="L168" s="13">
        <f>L166+1</f>
        <v>18</v>
      </c>
      <c r="M168" s="13"/>
      <c r="N168" s="13" t="s">
        <v>1041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</row>
    <row r="169" spans="1:96" ht="14.25">
      <c r="A169" s="12" t="s">
        <v>1042</v>
      </c>
      <c r="B169" s="13" t="s">
        <v>1043</v>
      </c>
      <c r="C169" s="13" t="s">
        <v>1044</v>
      </c>
      <c r="D169" s="13" t="s">
        <v>1045</v>
      </c>
      <c r="E169" s="12" t="s">
        <v>264</v>
      </c>
      <c r="F169" s="13">
        <v>168</v>
      </c>
      <c r="G169" s="13"/>
      <c r="H169" s="13" t="str">
        <f t="shared" si="0"/>
        <v>k/r/ɛ/d/ə/t/</v>
      </c>
      <c r="I169" s="13"/>
      <c r="J169" s="13"/>
      <c r="K169" s="13"/>
      <c r="L169" s="13"/>
      <c r="M169" s="13"/>
      <c r="N169" s="13" t="s">
        <v>1046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</row>
    <row r="170" spans="1:96" ht="14.25">
      <c r="A170" s="12" t="s">
        <v>1047</v>
      </c>
      <c r="B170" s="13" t="s">
        <v>1048</v>
      </c>
      <c r="C170" s="13" t="s">
        <v>1049</v>
      </c>
      <c r="D170" s="13" t="s">
        <v>1050</v>
      </c>
      <c r="E170" s="12" t="s">
        <v>264</v>
      </c>
      <c r="F170" s="13">
        <v>169</v>
      </c>
      <c r="G170" s="13"/>
      <c r="H170" s="13" t="str">
        <f t="shared" si="0"/>
        <v>k/r/aɪ/m/</v>
      </c>
      <c r="I170" s="13"/>
      <c r="J170" s="13"/>
      <c r="K170" s="13"/>
      <c r="L170" s="13">
        <f>L168+1</f>
        <v>19</v>
      </c>
      <c r="M170" s="13"/>
      <c r="N170" s="13" t="s">
        <v>1051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</row>
    <row r="171" spans="1:96" ht="14.25">
      <c r="A171" s="12" t="s">
        <v>1052</v>
      </c>
      <c r="B171" s="13" t="s">
        <v>1053</v>
      </c>
      <c r="C171" s="13" t="s">
        <v>1054</v>
      </c>
      <c r="D171" s="13" t="s">
        <v>1055</v>
      </c>
      <c r="E171" s="12" t="s">
        <v>253</v>
      </c>
      <c r="F171" s="13">
        <v>170</v>
      </c>
      <c r="G171" s="13"/>
      <c r="H171" s="13" t="str">
        <f t="shared" si="0"/>
        <v>k/r/u/ə/l/</v>
      </c>
      <c r="I171" s="13"/>
      <c r="J171" s="13"/>
      <c r="K171" s="13"/>
      <c r="L171" s="13"/>
      <c r="M171" s="13"/>
      <c r="N171" s="13" t="s">
        <v>1056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</row>
    <row r="172" spans="1:96" ht="14.25">
      <c r="A172" s="12" t="s">
        <v>1057</v>
      </c>
      <c r="B172" s="13" t="s">
        <v>1058</v>
      </c>
      <c r="C172" s="13" t="s">
        <v>1059</v>
      </c>
      <c r="D172" s="13" t="s">
        <v>1060</v>
      </c>
      <c r="E172" s="12" t="s">
        <v>264</v>
      </c>
      <c r="F172" s="13">
        <v>171</v>
      </c>
      <c r="G172" s="13"/>
      <c r="H172" s="13" t="str">
        <f t="shared" si="0"/>
        <v>k/r/ʌ/ʃ/</v>
      </c>
      <c r="I172" s="13"/>
      <c r="J172" s="13"/>
      <c r="K172" s="13"/>
      <c r="L172" s="13">
        <f>L170+1</f>
        <v>20</v>
      </c>
      <c r="M172" s="13"/>
      <c r="N172" s="13" t="s">
        <v>1061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</row>
    <row r="173" spans="1:96" ht="14.25">
      <c r="A173" s="12" t="s">
        <v>1062</v>
      </c>
      <c r="B173" s="13" t="s">
        <v>1063</v>
      </c>
      <c r="C173" s="13" t="s">
        <v>1064</v>
      </c>
      <c r="D173" s="13" t="s">
        <v>1065</v>
      </c>
      <c r="E173" s="12" t="s">
        <v>264</v>
      </c>
      <c r="F173" s="13">
        <v>172</v>
      </c>
      <c r="G173" s="13"/>
      <c r="H173" s="13" t="str">
        <f t="shared" si="0"/>
        <v>k/r/aɪ/</v>
      </c>
      <c r="I173" s="13"/>
      <c r="J173" s="13"/>
      <c r="K173" s="13"/>
      <c r="L173" s="13"/>
      <c r="M173" s="13"/>
      <c r="N173" s="13" t="s">
        <v>1066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</row>
    <row r="174" spans="1:96" ht="14.25">
      <c r="A174" s="12" t="s">
        <v>1067</v>
      </c>
      <c r="B174" s="13" t="s">
        <v>1068</v>
      </c>
      <c r="C174" s="13" t="s">
        <v>1069</v>
      </c>
      <c r="D174" s="13" t="s">
        <v>1070</v>
      </c>
      <c r="E174" s="12" t="s">
        <v>264</v>
      </c>
      <c r="F174" s="13">
        <v>173</v>
      </c>
      <c r="G174" s="13"/>
      <c r="H174" s="13" t="str">
        <f t="shared" si="0"/>
        <v>k/ʌ/p/</v>
      </c>
      <c r="I174" s="13"/>
      <c r="J174" s="13"/>
      <c r="K174" s="13"/>
      <c r="L174" s="13">
        <f>L172+1</f>
        <v>21</v>
      </c>
      <c r="M174" s="13"/>
      <c r="N174" s="13" t="s">
        <v>397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</row>
    <row r="175" spans="1:96" ht="14.25">
      <c r="A175" s="12" t="s">
        <v>1071</v>
      </c>
      <c r="B175" s="13" t="s">
        <v>1072</v>
      </c>
      <c r="C175" s="13" t="s">
        <v>1073</v>
      </c>
      <c r="D175" s="13" t="s">
        <v>1074</v>
      </c>
      <c r="E175" s="12" t="s">
        <v>264</v>
      </c>
      <c r="F175" s="13">
        <v>174</v>
      </c>
      <c r="G175" s="13"/>
      <c r="H175" s="13" t="str">
        <f t="shared" si="0"/>
        <v>k/ɜ/r/ə/n/t/</v>
      </c>
      <c r="I175" s="13"/>
      <c r="J175" s="13"/>
      <c r="K175" s="13"/>
      <c r="L175" s="13"/>
      <c r="M175" s="13"/>
      <c r="N175" s="13" t="s">
        <v>1075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</row>
    <row r="176" spans="1:96" ht="14.25">
      <c r="A176" s="12" t="s">
        <v>1076</v>
      </c>
      <c r="B176" s="13" t="s">
        <v>1077</v>
      </c>
      <c r="C176" s="13" t="s">
        <v>1078</v>
      </c>
      <c r="D176" s="13" t="s">
        <v>1079</v>
      </c>
      <c r="E176" s="12" t="s">
        <v>264</v>
      </c>
      <c r="F176" s="13">
        <v>175</v>
      </c>
      <c r="G176" s="13"/>
      <c r="H176" s="13" t="str">
        <f t="shared" si="0"/>
        <v>k/ɜ/r/t/ə/n/</v>
      </c>
      <c r="I176" s="13"/>
      <c r="J176" s="13"/>
      <c r="K176" s="13"/>
      <c r="L176" s="13">
        <f>L174+1</f>
        <v>22</v>
      </c>
      <c r="M176" s="13"/>
      <c r="N176" s="13" t="s">
        <v>1080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</row>
    <row r="177" spans="1:96" ht="14.25">
      <c r="A177" s="12" t="s">
        <v>1081</v>
      </c>
      <c r="B177" s="13" t="s">
        <v>1082</v>
      </c>
      <c r="C177" s="13" t="s">
        <v>863</v>
      </c>
      <c r="D177" s="13" t="s">
        <v>864</v>
      </c>
      <c r="E177" s="12" t="s">
        <v>264</v>
      </c>
      <c r="F177" s="13">
        <v>176</v>
      </c>
      <c r="G177" s="13"/>
      <c r="H177" s="13" t="str">
        <f t="shared" si="0"/>
        <v>k/ɜ/r/v/</v>
      </c>
      <c r="I177" s="13"/>
      <c r="J177" s="13"/>
      <c r="K177" s="13"/>
      <c r="L177" s="13"/>
      <c r="M177" s="13"/>
      <c r="N177" s="13" t="s">
        <v>1083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</row>
    <row r="178" spans="1:96" ht="14.25">
      <c r="A178" s="12" t="s">
        <v>1084</v>
      </c>
      <c r="B178" s="13" t="s">
        <v>1085</v>
      </c>
      <c r="C178" s="13" t="s">
        <v>1086</v>
      </c>
      <c r="D178" s="13" t="s">
        <v>1087</v>
      </c>
      <c r="E178" s="12" t="s">
        <v>264</v>
      </c>
      <c r="F178" s="13">
        <v>177</v>
      </c>
      <c r="G178" s="13"/>
      <c r="H178" s="13" t="str">
        <f t="shared" si="0"/>
        <v>k/ʊ/ʃ/ə/n/</v>
      </c>
      <c r="I178" s="13"/>
      <c r="J178" s="13"/>
      <c r="K178" s="13"/>
      <c r="L178" s="13">
        <f>L176+1</f>
        <v>23</v>
      </c>
      <c r="M178" s="13"/>
      <c r="N178" s="13" t="s">
        <v>1088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</row>
    <row r="179" spans="1:96" ht="14.25">
      <c r="A179" s="12" t="s">
        <v>1089</v>
      </c>
      <c r="B179" s="13" t="s">
        <v>1090</v>
      </c>
      <c r="C179" s="13" t="s">
        <v>467</v>
      </c>
      <c r="D179" s="13" t="s">
        <v>397</v>
      </c>
      <c r="E179" s="12" t="s">
        <v>253</v>
      </c>
      <c r="F179" s="13">
        <v>178</v>
      </c>
      <c r="G179" s="13"/>
      <c r="H179" s="13" t="str">
        <f t="shared" si="0"/>
        <v>k/ʌ/t/</v>
      </c>
      <c r="I179" s="13"/>
      <c r="J179" s="13"/>
      <c r="K179" s="13"/>
      <c r="L179" s="13"/>
      <c r="M179" s="13"/>
      <c r="N179" s="13" t="s">
        <v>372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</row>
    <row r="180" spans="1:96" ht="14.25">
      <c r="A180" s="12" t="s">
        <v>1091</v>
      </c>
      <c r="B180" s="13" t="s">
        <v>1092</v>
      </c>
      <c r="C180" s="13" t="s">
        <v>1093</v>
      </c>
      <c r="D180" s="13" t="s">
        <v>1094</v>
      </c>
      <c r="E180" s="12" t="s">
        <v>264</v>
      </c>
      <c r="F180" s="13">
        <v>179</v>
      </c>
      <c r="G180" s="13"/>
      <c r="H180" s="13" t="str">
        <f t="shared" si="0"/>
        <v>d/æ/m/ə/ʤ/</v>
      </c>
      <c r="I180" s="13"/>
      <c r="J180" s="13"/>
      <c r="K180" s="13"/>
      <c r="L180" s="13">
        <f>L178+1</f>
        <v>24</v>
      </c>
      <c r="M180" s="13"/>
      <c r="N180" s="13" t="s">
        <v>1095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</row>
    <row r="181" spans="1:96" ht="14.25">
      <c r="A181" s="12" t="s">
        <v>1096</v>
      </c>
      <c r="B181" s="13" t="s">
        <v>1097</v>
      </c>
      <c r="C181" s="13" t="s">
        <v>1098</v>
      </c>
      <c r="D181" s="13" t="s">
        <v>1099</v>
      </c>
      <c r="E181" s="12" t="s">
        <v>264</v>
      </c>
      <c r="F181" s="13">
        <v>180</v>
      </c>
      <c r="G181" s="13"/>
      <c r="H181" s="13" t="str">
        <f t="shared" si="0"/>
        <v>d/eɪ/n/ʤ/ə/r/</v>
      </c>
      <c r="I181" s="13"/>
      <c r="J181" s="13"/>
      <c r="K181" s="13"/>
      <c r="L181" s="13"/>
      <c r="M181" s="13"/>
      <c r="N181" s="13" t="s">
        <v>1100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</row>
    <row r="182" spans="1:96" ht="14.25">
      <c r="A182" s="12" t="s">
        <v>1101</v>
      </c>
      <c r="B182" s="13" t="s">
        <v>1102</v>
      </c>
      <c r="C182" s="13" t="s">
        <v>1103</v>
      </c>
      <c r="D182" s="13" t="s">
        <v>1104</v>
      </c>
      <c r="E182" s="12" t="s">
        <v>253</v>
      </c>
      <c r="F182" s="13">
        <v>181</v>
      </c>
      <c r="G182" s="13"/>
      <c r="H182" s="13" t="str">
        <f t="shared" si="0"/>
        <v>d/ɑ/r/k/</v>
      </c>
      <c r="I182" s="13"/>
      <c r="J182" s="13"/>
      <c r="K182" s="13"/>
      <c r="L182" s="13">
        <f>L180+1</f>
        <v>25</v>
      </c>
      <c r="M182" s="13"/>
      <c r="N182" s="13" t="s">
        <v>1105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</row>
    <row r="183" spans="1:96" ht="14.25">
      <c r="A183" s="12" t="s">
        <v>1106</v>
      </c>
      <c r="B183" s="13" t="s">
        <v>1107</v>
      </c>
      <c r="C183" s="13" t="s">
        <v>1108</v>
      </c>
      <c r="D183" s="13" t="s">
        <v>1109</v>
      </c>
      <c r="E183" s="12" t="s">
        <v>264</v>
      </c>
      <c r="F183" s="13">
        <v>182</v>
      </c>
      <c r="G183" s="13"/>
      <c r="H183" s="13" t="str">
        <f t="shared" si="0"/>
        <v>d/ɔ/t/ə/r/</v>
      </c>
      <c r="I183" s="13"/>
      <c r="J183" s="13"/>
      <c r="K183" s="13"/>
      <c r="L183" s="13"/>
      <c r="M183" s="13"/>
      <c r="N183" s="13" t="s">
        <v>1110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</row>
    <row r="184" spans="1:96" ht="14.25">
      <c r="A184" s="12" t="s">
        <v>1111</v>
      </c>
      <c r="B184" s="13" t="s">
        <v>1112</v>
      </c>
      <c r="C184" s="13" t="s">
        <v>1113</v>
      </c>
      <c r="D184" s="13" t="s">
        <v>1114</v>
      </c>
      <c r="E184" s="12" t="s">
        <v>264</v>
      </c>
      <c r="F184" s="13">
        <v>183</v>
      </c>
      <c r="G184" s="13"/>
      <c r="H184" s="13" t="str">
        <f t="shared" si="0"/>
        <v>d/eɪ/</v>
      </c>
      <c r="I184" s="13"/>
      <c r="J184" s="13"/>
      <c r="K184" s="13"/>
      <c r="L184" s="13">
        <f>L182+1</f>
        <v>26</v>
      </c>
      <c r="M184" s="13"/>
      <c r="N184" s="13" t="s">
        <v>1115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</row>
    <row r="185" spans="1:96" ht="14.25">
      <c r="A185" s="12" t="s">
        <v>1116</v>
      </c>
      <c r="B185" s="13" t="s">
        <v>1117</v>
      </c>
      <c r="C185" s="13" t="s">
        <v>1118</v>
      </c>
      <c r="D185" s="13" t="s">
        <v>1119</v>
      </c>
      <c r="E185" s="12" t="s">
        <v>253</v>
      </c>
      <c r="F185" s="13">
        <v>184</v>
      </c>
      <c r="G185" s="13"/>
      <c r="H185" s="13" t="str">
        <f t="shared" si="0"/>
        <v>d/ɛ/d/</v>
      </c>
      <c r="I185" s="13"/>
      <c r="J185" s="13"/>
      <c r="K185" s="13"/>
      <c r="L185" s="13"/>
      <c r="M185" s="13"/>
      <c r="N185" s="13" t="s">
        <v>1120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</row>
    <row r="186" spans="1:96" ht="14.25">
      <c r="A186" s="12" t="s">
        <v>1121</v>
      </c>
      <c r="B186" s="13" t="s">
        <v>1122</v>
      </c>
      <c r="C186" s="13" t="s">
        <v>1123</v>
      </c>
      <c r="D186" s="13" t="s">
        <v>1124</v>
      </c>
      <c r="E186" s="12" t="s">
        <v>253</v>
      </c>
      <c r="F186" s="13">
        <v>185</v>
      </c>
      <c r="G186" s="13"/>
      <c r="H186" s="13" t="str">
        <f t="shared" si="0"/>
        <v>d/ɪ/r/</v>
      </c>
      <c r="I186" s="13"/>
      <c r="J186" s="13"/>
      <c r="K186" s="13"/>
      <c r="L186" s="13">
        <f>L184+1</f>
        <v>27</v>
      </c>
      <c r="M186" s="13"/>
      <c r="N186" s="13" t="s">
        <v>1125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</row>
    <row r="187" spans="1:96" ht="14.25">
      <c r="A187" s="12" t="s">
        <v>1126</v>
      </c>
      <c r="B187" s="13" t="s">
        <v>1127</v>
      </c>
      <c r="C187" s="13" t="s">
        <v>1128</v>
      </c>
      <c r="D187" s="13" t="s">
        <v>1129</v>
      </c>
      <c r="E187" s="12" t="s">
        <v>264</v>
      </c>
      <c r="F187" s="13">
        <v>186</v>
      </c>
      <c r="G187" s="13"/>
      <c r="H187" s="13" t="str">
        <f t="shared" si="0"/>
        <v>d/ɛ/θ/</v>
      </c>
      <c r="I187" s="13"/>
      <c r="J187" s="13"/>
      <c r="K187" s="13"/>
      <c r="L187" s="13"/>
      <c r="M187" s="13"/>
      <c r="N187" s="13" t="s">
        <v>397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</row>
    <row r="188" spans="1:96" ht="14.25">
      <c r="A188" s="12" t="s">
        <v>1130</v>
      </c>
      <c r="B188" s="13" t="s">
        <v>1131</v>
      </c>
      <c r="C188" s="13" t="s">
        <v>1132</v>
      </c>
      <c r="D188" s="13" t="s">
        <v>1133</v>
      </c>
      <c r="E188" s="12" t="s">
        <v>264</v>
      </c>
      <c r="F188" s="13">
        <v>187</v>
      </c>
      <c r="G188" s="13"/>
      <c r="H188" s="13" t="str">
        <f t="shared" si="0"/>
        <v>d/ɛ/t/</v>
      </c>
      <c r="I188" s="13"/>
      <c r="J188" s="13"/>
      <c r="K188" s="13"/>
      <c r="L188" s="13">
        <f>L186+1</f>
        <v>28</v>
      </c>
      <c r="M188" s="13"/>
      <c r="N188" s="13" t="s">
        <v>1134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</row>
    <row r="189" spans="1:96" ht="14.25">
      <c r="A189" s="12" t="s">
        <v>1135</v>
      </c>
      <c r="B189" s="13" t="s">
        <v>1136</v>
      </c>
      <c r="C189" s="13" t="s">
        <v>1137</v>
      </c>
      <c r="D189" s="13" t="s">
        <v>1138</v>
      </c>
      <c r="E189" s="12" t="s">
        <v>264</v>
      </c>
      <c r="F189" s="13">
        <v>188</v>
      </c>
      <c r="G189" s="13"/>
      <c r="H189" s="13" t="str">
        <f t="shared" si="0"/>
        <v>d/ɪ/s/ɪ/ʒ/ə/n/</v>
      </c>
      <c r="I189" s="13"/>
      <c r="J189" s="13"/>
      <c r="K189" s="13"/>
      <c r="L189" s="13"/>
      <c r="M189" s="13"/>
      <c r="N189" s="13" t="s">
        <v>1139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</row>
    <row r="190" spans="1:96" ht="14.25">
      <c r="A190" s="12" t="s">
        <v>1140</v>
      </c>
      <c r="B190" s="13" t="s">
        <v>1141</v>
      </c>
      <c r="C190" s="13" t="s">
        <v>467</v>
      </c>
      <c r="D190" s="13" t="s">
        <v>397</v>
      </c>
      <c r="E190" s="12" t="s">
        <v>253</v>
      </c>
      <c r="F190" s="13">
        <v>189</v>
      </c>
      <c r="G190" s="13"/>
      <c r="H190" s="13" t="str">
        <f t="shared" si="0"/>
        <v>d/i/p/</v>
      </c>
      <c r="I190" s="13"/>
      <c r="J190" s="13"/>
      <c r="K190" s="13"/>
      <c r="L190" s="13">
        <f>L188+1</f>
        <v>29</v>
      </c>
      <c r="M190" s="13"/>
      <c r="N190" s="13" t="s">
        <v>1142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</row>
    <row r="191" spans="1:96" ht="14.25">
      <c r="A191" s="12" t="s">
        <v>1143</v>
      </c>
      <c r="B191" s="13" t="s">
        <v>1144</v>
      </c>
      <c r="C191" s="13" t="s">
        <v>1145</v>
      </c>
      <c r="D191" s="13" t="s">
        <v>1146</v>
      </c>
      <c r="E191" s="12" t="s">
        <v>264</v>
      </c>
      <c r="F191" s="13">
        <v>190</v>
      </c>
      <c r="G191" s="13"/>
      <c r="H191" s="13" t="str">
        <f t="shared" si="0"/>
        <v>d/ɪ/g/r/i/</v>
      </c>
      <c r="I191" s="13"/>
      <c r="J191" s="13"/>
      <c r="K191" s="13"/>
      <c r="L191" s="13"/>
      <c r="M191" s="13"/>
      <c r="N191" s="13" t="s">
        <v>1147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</row>
    <row r="192" spans="1:96" ht="14.25">
      <c r="A192" s="12" t="s">
        <v>1148</v>
      </c>
      <c r="B192" s="13" t="s">
        <v>1149</v>
      </c>
      <c r="C192" s="13" t="s">
        <v>1150</v>
      </c>
      <c r="D192" s="13" t="s">
        <v>1151</v>
      </c>
      <c r="E192" s="12" t="s">
        <v>253</v>
      </c>
      <c r="F192" s="13">
        <v>191</v>
      </c>
      <c r="G192" s="13"/>
      <c r="H192" s="13" t="str">
        <f t="shared" si="0"/>
        <v>d/ɛ/l/ə/k/ə/t/</v>
      </c>
      <c r="I192" s="13"/>
      <c r="J192" s="13"/>
      <c r="K192" s="13"/>
      <c r="L192" s="13">
        <f>L190+1</f>
        <v>30</v>
      </c>
      <c r="M192" s="13"/>
      <c r="N192" s="13" t="s">
        <v>1152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</row>
    <row r="193" spans="1:96" ht="14.25">
      <c r="A193" s="12" t="s">
        <v>1153</v>
      </c>
      <c r="B193" s="13" t="s">
        <v>1154</v>
      </c>
      <c r="C193" s="13" t="s">
        <v>1155</v>
      </c>
      <c r="D193" s="13" t="s">
        <v>1156</v>
      </c>
      <c r="E193" s="12" t="s">
        <v>253</v>
      </c>
      <c r="F193" s="13">
        <v>192</v>
      </c>
      <c r="G193" s="13"/>
      <c r="H193" s="13" t="str">
        <f t="shared" si="0"/>
        <v>d/ɪ/p/ɛ/n/d/ə/n/t/</v>
      </c>
      <c r="I193" s="13"/>
      <c r="J193" s="13"/>
      <c r="K193" s="13"/>
      <c r="L193" s="13"/>
      <c r="M193" s="13"/>
      <c r="N193" s="13" t="s">
        <v>1157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</row>
    <row r="194" spans="1:96" ht="14.25">
      <c r="A194" s="12" t="s">
        <v>1158</v>
      </c>
      <c r="B194" s="13" t="s">
        <v>1159</v>
      </c>
      <c r="C194" s="13" t="s">
        <v>1160</v>
      </c>
      <c r="D194" s="13" t="s">
        <v>1161</v>
      </c>
      <c r="E194" s="12" t="s">
        <v>264</v>
      </c>
      <c r="F194" s="13">
        <v>193</v>
      </c>
      <c r="G194" s="13"/>
      <c r="H194" s="13" t="str">
        <f t="shared" si="0"/>
        <v>d/ɪ/z/aɪ/n/</v>
      </c>
      <c r="I194" s="13"/>
      <c r="J194" s="13"/>
      <c r="K194" s="13"/>
      <c r="L194" s="13">
        <f>L192+1</f>
        <v>31</v>
      </c>
      <c r="M194" s="13"/>
      <c r="N194" s="13" t="s">
        <v>534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</row>
    <row r="195" spans="1:96" ht="14.25">
      <c r="A195" s="12" t="s">
        <v>1162</v>
      </c>
      <c r="B195" s="13" t="s">
        <v>1163</v>
      </c>
      <c r="C195" s="13" t="s">
        <v>1164</v>
      </c>
      <c r="D195" s="13" t="s">
        <v>1165</v>
      </c>
      <c r="E195" s="12" t="s">
        <v>264</v>
      </c>
      <c r="F195" s="13">
        <v>194</v>
      </c>
      <c r="G195" s="13"/>
      <c r="H195" s="13" t="str">
        <f t="shared" si="0"/>
        <v>d/ɪ/z/a/ɪə/r/</v>
      </c>
      <c r="I195" s="13"/>
      <c r="J195" s="13"/>
      <c r="K195" s="13"/>
      <c r="L195" s="13"/>
      <c r="M195" s="13"/>
      <c r="N195" s="13" t="s">
        <v>1166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</row>
    <row r="196" spans="1:96" ht="14.25">
      <c r="A196" s="12" t="s">
        <v>1167</v>
      </c>
      <c r="B196" s="13" t="s">
        <v>1168</v>
      </c>
      <c r="C196" s="13" t="s">
        <v>1169</v>
      </c>
      <c r="D196" s="13" t="s">
        <v>1170</v>
      </c>
      <c r="E196" s="12" t="s">
        <v>264</v>
      </c>
      <c r="F196" s="13">
        <v>195</v>
      </c>
      <c r="G196" s="13"/>
      <c r="H196" s="13" t="str">
        <f t="shared" si="0"/>
        <v>d/ɪ/s/t/r/ʌ/k/ʃ/ə/n/</v>
      </c>
      <c r="I196" s="13"/>
      <c r="J196" s="13"/>
      <c r="K196" s="13"/>
      <c r="L196" s="13">
        <f>L194+1</f>
        <v>32</v>
      </c>
      <c r="M196" s="13"/>
      <c r="N196" s="13" t="s">
        <v>1171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</row>
    <row r="197" spans="1:96" ht="14.25">
      <c r="A197" s="12" t="s">
        <v>1172</v>
      </c>
      <c r="B197" s="13" t="s">
        <v>1173</v>
      </c>
      <c r="C197" s="13" t="s">
        <v>1174</v>
      </c>
      <c r="D197" s="13" t="s">
        <v>1175</v>
      </c>
      <c r="E197" s="12" t="s">
        <v>264</v>
      </c>
      <c r="F197" s="13">
        <v>196</v>
      </c>
      <c r="G197" s="13"/>
      <c r="H197" s="13" t="str">
        <f t="shared" si="0"/>
        <v>d/ɪ/t/eɪ/l/</v>
      </c>
      <c r="I197" s="13"/>
      <c r="J197" s="13"/>
      <c r="K197" s="13"/>
      <c r="L197" s="13"/>
      <c r="M197" s="13"/>
      <c r="N197" s="13" t="s">
        <v>1176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</row>
    <row r="198" spans="1:96" ht="14.25">
      <c r="A198" s="12" t="s">
        <v>1177</v>
      </c>
      <c r="B198" s="13" t="s">
        <v>1178</v>
      </c>
      <c r="C198" s="13" t="s">
        <v>1179</v>
      </c>
      <c r="D198" s="13" t="s">
        <v>1180</v>
      </c>
      <c r="E198" s="12" t="s">
        <v>264</v>
      </c>
      <c r="F198" s="13">
        <v>197</v>
      </c>
      <c r="G198" s="13"/>
      <c r="H198" s="13" t="str">
        <f t="shared" si="0"/>
        <v>d/ɪ/v/ɛ/l/ə/p/m/ə/n/t/</v>
      </c>
      <c r="I198" s="13"/>
      <c r="J198" s="13"/>
      <c r="K198" s="13"/>
      <c r="L198" s="13">
        <f>L196+1</f>
        <v>33</v>
      </c>
      <c r="M198" s="13"/>
      <c r="N198" s="13" t="s">
        <v>1181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</row>
    <row r="199" spans="1:96" ht="14.25">
      <c r="A199" s="12" t="s">
        <v>1182</v>
      </c>
      <c r="B199" s="13" t="s">
        <v>1183</v>
      </c>
      <c r="C199" s="13" t="s">
        <v>1184</v>
      </c>
      <c r="D199" s="13" t="s">
        <v>1185</v>
      </c>
      <c r="E199" s="12" t="s">
        <v>253</v>
      </c>
      <c r="F199" s="13">
        <v>198</v>
      </c>
      <c r="G199" s="13"/>
      <c r="H199" s="13" t="str">
        <f t="shared" si="0"/>
        <v>d/ɪ/f/ə/r/ə/n/t/</v>
      </c>
      <c r="I199" s="13"/>
      <c r="J199" s="13"/>
      <c r="K199" s="13"/>
      <c r="L199" s="13"/>
      <c r="M199" s="13"/>
      <c r="N199" s="13" t="s">
        <v>1186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</row>
    <row r="200" spans="1:96" ht="14.25">
      <c r="A200" s="12" t="s">
        <v>1187</v>
      </c>
      <c r="B200" s="13" t="s">
        <v>1188</v>
      </c>
      <c r="C200" s="13" t="s">
        <v>1189</v>
      </c>
      <c r="D200" s="13" t="s">
        <v>1190</v>
      </c>
      <c r="E200" s="12" t="s">
        <v>264</v>
      </c>
      <c r="F200" s="13">
        <v>199</v>
      </c>
      <c r="G200" s="13"/>
      <c r="H200" s="13" t="str">
        <f t="shared" si="0"/>
        <v>d/aɪ/ʤ/ɛ/s/ʧ/ə/n/</v>
      </c>
      <c r="I200" s="13"/>
      <c r="J200" s="13"/>
      <c r="K200" s="13"/>
      <c r="L200" s="13">
        <f>L198+1</f>
        <v>34</v>
      </c>
      <c r="M200" s="13"/>
      <c r="N200" s="13" t="s">
        <v>1191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</row>
    <row r="201" spans="1:96" ht="14.25">
      <c r="A201" s="12" t="s">
        <v>1192</v>
      </c>
      <c r="B201" s="13" t="s">
        <v>1193</v>
      </c>
      <c r="C201" s="13" t="s">
        <v>1194</v>
      </c>
      <c r="D201" s="13" t="s">
        <v>1195</v>
      </c>
      <c r="E201" s="12" t="s">
        <v>264</v>
      </c>
      <c r="F201" s="13">
        <v>200</v>
      </c>
      <c r="G201" s="13"/>
      <c r="H201" s="13" t="str">
        <f t="shared" si="0"/>
        <v>d/ə/r/ɛ/k/ʃ/ə/n/</v>
      </c>
      <c r="I201" s="13"/>
      <c r="J201" s="13"/>
      <c r="K201" s="13"/>
      <c r="L201" s="13"/>
      <c r="M201" s="13"/>
      <c r="N201" s="13" t="s">
        <v>1196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</row>
    <row r="202" spans="1:96" ht="14.25">
      <c r="A202" s="12" t="s">
        <v>1197</v>
      </c>
      <c r="B202" s="13" t="s">
        <v>1198</v>
      </c>
      <c r="C202" s="13" t="s">
        <v>1199</v>
      </c>
      <c r="D202" s="13" t="s">
        <v>1200</v>
      </c>
      <c r="E202" s="12" t="s">
        <v>253</v>
      </c>
      <c r="F202" s="13">
        <v>201</v>
      </c>
      <c r="G202" s="13"/>
      <c r="H202" s="13" t="str">
        <f t="shared" si="0"/>
        <v>d/ɜ/r/t/i/</v>
      </c>
      <c r="I202" s="13"/>
      <c r="J202" s="13"/>
      <c r="K202" s="13"/>
      <c r="L202" s="13">
        <f>L200+1</f>
        <v>35</v>
      </c>
      <c r="M202" s="13"/>
      <c r="N202" s="13" t="s">
        <v>1201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</row>
    <row r="203" spans="1:96" ht="14.25">
      <c r="A203" s="12" t="s">
        <v>1202</v>
      </c>
      <c r="B203" s="13" t="s">
        <v>1203</v>
      </c>
      <c r="C203" s="13" t="s">
        <v>1204</v>
      </c>
      <c r="D203" s="13" t="s">
        <v>1205</v>
      </c>
      <c r="E203" s="12" t="s">
        <v>264</v>
      </c>
      <c r="F203" s="13">
        <v>202</v>
      </c>
      <c r="G203" s="13"/>
      <c r="H203" s="13" t="str">
        <f t="shared" si="0"/>
        <v>d/ɪ/s/k/ʌ/v/ə/r/i/</v>
      </c>
      <c r="I203" s="13"/>
      <c r="J203" s="13"/>
      <c r="K203" s="13"/>
      <c r="L203" s="13"/>
      <c r="M203" s="13"/>
      <c r="N203" s="13" t="s">
        <v>1206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</row>
    <row r="204" spans="1:96" ht="14.25">
      <c r="A204" s="12" t="s">
        <v>1207</v>
      </c>
      <c r="B204" s="13" t="s">
        <v>1208</v>
      </c>
      <c r="C204" s="13" t="s">
        <v>1209</v>
      </c>
      <c r="D204" s="13" t="s">
        <v>1210</v>
      </c>
      <c r="E204" s="12" t="s">
        <v>264</v>
      </c>
      <c r="F204" s="13">
        <v>203</v>
      </c>
      <c r="G204" s="13"/>
      <c r="H204" s="13" t="str">
        <f t="shared" si="0"/>
        <v>d/ɪ/s/k/ʌ/ʃ/ə/n/</v>
      </c>
      <c r="I204" s="13"/>
      <c r="J204" s="13"/>
      <c r="K204" s="13"/>
      <c r="L204" s="13">
        <f>L202+1</f>
        <v>36</v>
      </c>
      <c r="M204" s="13"/>
      <c r="N204" s="13" t="s">
        <v>1211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</row>
    <row r="205" spans="1:96" ht="14.25">
      <c r="A205" s="12" t="s">
        <v>1212</v>
      </c>
      <c r="B205" s="13" t="s">
        <v>1213</v>
      </c>
      <c r="C205" s="13" t="s">
        <v>1214</v>
      </c>
      <c r="D205" s="13" t="s">
        <v>1215</v>
      </c>
      <c r="E205" s="12" t="s">
        <v>264</v>
      </c>
      <c r="F205" s="13">
        <v>204</v>
      </c>
      <c r="G205" s="13"/>
      <c r="H205" s="13" t="str">
        <f t="shared" si="0"/>
        <v>d/ɪ/z/i/z/</v>
      </c>
      <c r="I205" s="13"/>
      <c r="J205" s="13"/>
      <c r="K205" s="13"/>
      <c r="L205" s="13"/>
      <c r="M205" s="13"/>
      <c r="N205" s="13" t="s">
        <v>1216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</row>
    <row r="206" spans="1:96" ht="14.25">
      <c r="A206" s="12" t="s">
        <v>1217</v>
      </c>
      <c r="B206" s="13" t="s">
        <v>1218</v>
      </c>
      <c r="C206" s="13" t="s">
        <v>1219</v>
      </c>
      <c r="D206" s="13" t="s">
        <v>1220</v>
      </c>
      <c r="E206" s="12" t="s">
        <v>264</v>
      </c>
      <c r="F206" s="13">
        <v>205</v>
      </c>
      <c r="G206" s="13"/>
      <c r="H206" s="13" t="str">
        <f t="shared" si="0"/>
        <v>d/ɪ/s/g/ʌ/s/t/</v>
      </c>
      <c r="I206" s="13"/>
      <c r="J206" s="13"/>
      <c r="K206" s="13"/>
      <c r="L206" s="13">
        <f>L204+1</f>
        <v>37</v>
      </c>
      <c r="M206" s="13"/>
      <c r="N206" s="13" t="s">
        <v>1221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</row>
    <row r="207" spans="1:96" ht="14.25">
      <c r="A207" s="12" t="s">
        <v>1222</v>
      </c>
      <c r="B207" s="13" t="s">
        <v>1223</v>
      </c>
      <c r="C207" s="13" t="s">
        <v>1224</v>
      </c>
      <c r="D207" s="13" t="s">
        <v>1225</v>
      </c>
      <c r="E207" s="12" t="s">
        <v>264</v>
      </c>
      <c r="F207" s="13">
        <v>206</v>
      </c>
      <c r="G207" s="13"/>
      <c r="H207" s="13" t="str">
        <f t="shared" si="0"/>
        <v>d/ɪ/s/t/ə/n/s/</v>
      </c>
      <c r="I207" s="13"/>
      <c r="J207" s="13"/>
      <c r="K207" s="13"/>
      <c r="L207" s="13"/>
      <c r="M207" s="13"/>
      <c r="N207" s="13" t="s">
        <v>1226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</row>
    <row r="208" spans="1:96" ht="14.25">
      <c r="A208" s="12" t="s">
        <v>1227</v>
      </c>
      <c r="B208" s="13" t="s">
        <v>1228</v>
      </c>
      <c r="C208" s="13" t="s">
        <v>1229</v>
      </c>
      <c r="D208" s="13" t="s">
        <v>1230</v>
      </c>
      <c r="E208" s="12" t="s">
        <v>264</v>
      </c>
      <c r="F208" s="13">
        <v>207</v>
      </c>
      <c r="G208" s="13"/>
      <c r="H208" s="13" t="str">
        <f t="shared" si="0"/>
        <v>d/ɪ/s/t/r/ə/b/ju/ʃ/ə/n/</v>
      </c>
      <c r="I208" s="13"/>
      <c r="J208" s="13"/>
      <c r="K208" s="13"/>
      <c r="L208" s="13">
        <f>L206+1</f>
        <v>38</v>
      </c>
      <c r="M208" s="13"/>
      <c r="N208" s="13" t="s">
        <v>1231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</row>
    <row r="209" spans="1:96" ht="14.25">
      <c r="A209" s="12" t="s">
        <v>1232</v>
      </c>
      <c r="B209" s="13" t="s">
        <v>1233</v>
      </c>
      <c r="C209" s="13" t="s">
        <v>1234</v>
      </c>
      <c r="D209" s="13" t="s">
        <v>1235</v>
      </c>
      <c r="E209" s="12" t="s">
        <v>264</v>
      </c>
      <c r="F209" s="13">
        <v>208</v>
      </c>
      <c r="G209" s="13"/>
      <c r="H209" s="13" t="str">
        <f t="shared" si="0"/>
        <v>d/ɪ/v/ɪ/ʒ/ə/n/</v>
      </c>
      <c r="I209" s="13"/>
      <c r="J209" s="13"/>
      <c r="K209" s="13"/>
      <c r="L209" s="13"/>
      <c r="M209" s="13"/>
      <c r="N209" s="13" t="s">
        <v>1236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</row>
    <row r="210" spans="1:96" ht="14.25">
      <c r="A210" s="12" t="s">
        <v>1237</v>
      </c>
      <c r="B210" s="13" t="s">
        <v>1238</v>
      </c>
      <c r="C210" s="13" t="s">
        <v>512</v>
      </c>
      <c r="D210" s="13" t="s">
        <v>318</v>
      </c>
      <c r="E210" s="12" t="s">
        <v>248</v>
      </c>
      <c r="F210" s="13">
        <v>209</v>
      </c>
      <c r="G210" s="13"/>
      <c r="H210" s="13" t="str">
        <f t="shared" si="0"/>
        <v>d/u/</v>
      </c>
      <c r="I210" s="13"/>
      <c r="J210" s="13"/>
      <c r="K210" s="13"/>
      <c r="L210" s="13">
        <f>L208+1</f>
        <v>39</v>
      </c>
      <c r="M210" s="13"/>
      <c r="N210" s="13" t="s">
        <v>1239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</row>
    <row r="211" spans="1:96" ht="14.25">
      <c r="A211" s="12" t="s">
        <v>1240</v>
      </c>
      <c r="B211" s="13" t="s">
        <v>1241</v>
      </c>
      <c r="C211" s="13" t="s">
        <v>1242</v>
      </c>
      <c r="D211" s="13" t="s">
        <v>1243</v>
      </c>
      <c r="E211" s="12" t="s">
        <v>264</v>
      </c>
      <c r="F211" s="13">
        <v>210</v>
      </c>
      <c r="G211" s="13"/>
      <c r="H211" s="13" t="str">
        <f t="shared" si="0"/>
        <v>d/ɔ/g/</v>
      </c>
      <c r="I211" s="13"/>
      <c r="J211" s="13"/>
      <c r="K211" s="13"/>
      <c r="L211" s="13"/>
      <c r="M211" s="13"/>
      <c r="N211" s="13" t="s">
        <v>1244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</row>
    <row r="212" spans="1:96" ht="14.25">
      <c r="A212" s="12" t="s">
        <v>1245</v>
      </c>
      <c r="B212" s="13" t="s">
        <v>1246</v>
      </c>
      <c r="C212" s="13" t="s">
        <v>278</v>
      </c>
      <c r="D212" s="13" t="s">
        <v>279</v>
      </c>
      <c r="E212" s="12" t="s">
        <v>264</v>
      </c>
      <c r="F212" s="13">
        <v>211</v>
      </c>
      <c r="G212" s="13"/>
      <c r="H212" s="13" t="str">
        <f t="shared" si="0"/>
        <v>d/ɔ/r/</v>
      </c>
      <c r="I212" s="13"/>
      <c r="J212" s="13"/>
      <c r="K212" s="13"/>
      <c r="L212" s="13">
        <f>L210+1</f>
        <v>40</v>
      </c>
      <c r="M212" s="13"/>
      <c r="N212" s="13" t="s">
        <v>1247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</row>
    <row r="213" spans="1:96" ht="14.25">
      <c r="A213" s="12" t="s">
        <v>1248</v>
      </c>
      <c r="B213" s="13" t="s">
        <v>1249</v>
      </c>
      <c r="C213" s="13" t="s">
        <v>467</v>
      </c>
      <c r="D213" s="13" t="s">
        <v>397</v>
      </c>
      <c r="E213" s="12" t="s">
        <v>264</v>
      </c>
      <c r="F213" s="13">
        <v>212</v>
      </c>
      <c r="G213" s="13"/>
      <c r="H213" s="13" t="str">
        <f t="shared" si="0"/>
        <v>d/aʊ/t/</v>
      </c>
      <c r="I213" s="13"/>
      <c r="J213" s="13"/>
      <c r="K213" s="13"/>
      <c r="L213" s="13"/>
      <c r="M213" s="13"/>
      <c r="N213" s="13" t="s">
        <v>1250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</row>
    <row r="214" spans="1:96" ht="14.25">
      <c r="A214" s="12" t="s">
        <v>1251</v>
      </c>
      <c r="B214" s="13" t="s">
        <v>1252</v>
      </c>
      <c r="C214" s="13" t="s">
        <v>1253</v>
      </c>
      <c r="D214" s="13" t="s">
        <v>1254</v>
      </c>
      <c r="E214" s="12" t="s">
        <v>248</v>
      </c>
      <c r="F214" s="13">
        <v>213</v>
      </c>
      <c r="G214" s="13"/>
      <c r="H214" s="13" t="str">
        <f t="shared" si="0"/>
        <v>d/aʊ/n/</v>
      </c>
      <c r="I214" s="13"/>
      <c r="J214" s="13"/>
      <c r="K214" s="13"/>
      <c r="L214" s="13">
        <f>L212+1</f>
        <v>41</v>
      </c>
      <c r="M214" s="13"/>
      <c r="N214" s="13" t="s">
        <v>397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</row>
    <row r="215" spans="1:96" ht="14.25">
      <c r="A215" s="12" t="s">
        <v>1255</v>
      </c>
      <c r="B215" s="13" t="s">
        <v>1256</v>
      </c>
      <c r="C215" s="13" t="s">
        <v>1257</v>
      </c>
      <c r="D215" s="13" t="s">
        <v>1258</v>
      </c>
      <c r="E215" s="12" t="s">
        <v>264</v>
      </c>
      <c r="F215" s="13">
        <v>214</v>
      </c>
      <c r="G215" s="13"/>
      <c r="H215" s="13" t="str">
        <f t="shared" si="0"/>
        <v>d/r/eɪ/n/</v>
      </c>
      <c r="I215" s="13"/>
      <c r="J215" s="13"/>
      <c r="K215" s="13"/>
      <c r="L215" s="13"/>
      <c r="M215" s="13"/>
      <c r="N215" s="13" t="s">
        <v>1259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</row>
    <row r="216" spans="1:96" ht="14.25">
      <c r="A216" s="12" t="s">
        <v>1260</v>
      </c>
      <c r="B216" s="13" t="s">
        <v>1261</v>
      </c>
      <c r="C216" s="13" t="s">
        <v>1262</v>
      </c>
      <c r="D216" s="13" t="s">
        <v>1263</v>
      </c>
      <c r="E216" s="12" t="s">
        <v>264</v>
      </c>
      <c r="F216" s="13">
        <v>215</v>
      </c>
      <c r="G216" s="13"/>
      <c r="H216" s="13" t="str">
        <f t="shared" si="0"/>
        <v>d/r/ɔ/r/</v>
      </c>
      <c r="I216" s="13"/>
      <c r="J216" s="13"/>
      <c r="K216" s="13"/>
      <c r="L216" s="14">
        <f>L214+1</f>
        <v>42</v>
      </c>
      <c r="M216" s="13"/>
      <c r="N216" s="13" t="s">
        <v>1264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</row>
    <row r="217" spans="1:96" ht="14.25">
      <c r="A217" s="12" t="s">
        <v>1265</v>
      </c>
      <c r="B217" s="13" t="s">
        <v>1266</v>
      </c>
      <c r="C217" s="13" t="s">
        <v>1267</v>
      </c>
      <c r="D217" s="13" t="s">
        <v>1268</v>
      </c>
      <c r="E217" s="12" t="s">
        <v>264</v>
      </c>
      <c r="F217" s="13">
        <v>216</v>
      </c>
      <c r="G217" s="13"/>
      <c r="H217" s="13" t="str">
        <f t="shared" si="0"/>
        <v>d/r/ɛ/s/</v>
      </c>
      <c r="I217" s="13"/>
      <c r="J217" s="13"/>
      <c r="K217" s="13"/>
      <c r="L217" s="13"/>
      <c r="M217" s="13"/>
      <c r="N217" s="13" t="s">
        <v>553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</row>
    <row r="218" spans="1:96" ht="14.25">
      <c r="A218" s="12" t="s">
        <v>1269</v>
      </c>
      <c r="B218" s="13" t="s">
        <v>1270</v>
      </c>
      <c r="C218" s="13" t="s">
        <v>1271</v>
      </c>
      <c r="D218" s="13" t="s">
        <v>1272</v>
      </c>
      <c r="E218" s="12" t="s">
        <v>264</v>
      </c>
      <c r="F218" s="13">
        <v>217</v>
      </c>
      <c r="G218" s="13"/>
      <c r="H218" s="13" t="str">
        <f t="shared" si="0"/>
        <v>d/r/ɪ/ŋ/k/</v>
      </c>
      <c r="I218" s="13"/>
      <c r="J218" s="13"/>
      <c r="K218" s="13"/>
      <c r="L218" s="14">
        <f>L216+1</f>
        <v>43</v>
      </c>
      <c r="M218" s="13"/>
      <c r="N218" s="13" t="s">
        <v>1273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</row>
    <row r="219" spans="1:96" ht="14.25">
      <c r="A219" s="12" t="s">
        <v>1274</v>
      </c>
      <c r="B219" s="13" t="s">
        <v>1275</v>
      </c>
      <c r="C219" s="13" t="s">
        <v>1276</v>
      </c>
      <c r="D219" s="13" t="s">
        <v>1277</v>
      </c>
      <c r="E219" s="12" t="s">
        <v>248</v>
      </c>
      <c r="F219" s="13">
        <v>218</v>
      </c>
      <c r="G219" s="13"/>
      <c r="H219" s="13" t="str">
        <f t="shared" si="0"/>
        <v>d/r/aɪ/v/</v>
      </c>
      <c r="I219" s="13"/>
      <c r="J219" s="13"/>
      <c r="K219" s="13"/>
      <c r="L219" s="13"/>
      <c r="M219" s="13"/>
      <c r="N219" s="13" t="s">
        <v>1278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</row>
    <row r="220" spans="1:96" ht="14.25">
      <c r="A220" s="12" t="s">
        <v>1279</v>
      </c>
      <c r="B220" s="13" t="s">
        <v>1280</v>
      </c>
      <c r="C220" s="13" t="s">
        <v>1281</v>
      </c>
      <c r="D220" s="13" t="s">
        <v>1282</v>
      </c>
      <c r="E220" s="12" t="s">
        <v>264</v>
      </c>
      <c r="F220" s="13">
        <v>219</v>
      </c>
      <c r="G220" s="13"/>
      <c r="H220" s="13" t="str">
        <f t="shared" si="0"/>
        <v>d/r/ɑ/p/</v>
      </c>
      <c r="I220" s="13"/>
      <c r="J220" s="13"/>
      <c r="K220" s="13"/>
      <c r="L220" s="14">
        <f>L218+1</f>
        <v>44</v>
      </c>
      <c r="M220" s="13"/>
      <c r="N220" s="13" t="s">
        <v>1283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</row>
    <row r="221" spans="1:96" ht="14.25">
      <c r="A221" s="12" t="s">
        <v>1284</v>
      </c>
      <c r="B221" s="13" t="s">
        <v>1285</v>
      </c>
      <c r="C221" s="13" t="s">
        <v>1286</v>
      </c>
      <c r="D221" s="13" t="s">
        <v>1287</v>
      </c>
      <c r="E221" s="12" t="s">
        <v>253</v>
      </c>
      <c r="F221" s="13">
        <v>220</v>
      </c>
      <c r="G221" s="13"/>
      <c r="H221" s="13" t="str">
        <f t="shared" si="0"/>
        <v>d/r/aɪ/</v>
      </c>
      <c r="I221" s="13"/>
      <c r="J221" s="13"/>
      <c r="K221" s="13"/>
      <c r="L221" s="13"/>
      <c r="M221" s="13"/>
      <c r="N221" s="13" t="s">
        <v>810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</row>
    <row r="222" spans="1:96" ht="14.25">
      <c r="A222" s="12" t="s">
        <v>1288</v>
      </c>
      <c r="B222" s="13" t="s">
        <v>1289</v>
      </c>
      <c r="C222" s="13" t="s">
        <v>1290</v>
      </c>
      <c r="D222" s="13" t="s">
        <v>1291</v>
      </c>
      <c r="E222" s="12" t="s">
        <v>264</v>
      </c>
      <c r="F222" s="13">
        <v>221</v>
      </c>
      <c r="G222" s="13"/>
      <c r="H222" s="13" t="str">
        <f t="shared" si="0"/>
        <v>d/ʌ/s/t/</v>
      </c>
      <c r="I222" s="13"/>
      <c r="J222" s="13"/>
      <c r="K222" s="13"/>
      <c r="L222" s="14">
        <f>L220+1</f>
        <v>45</v>
      </c>
      <c r="M222" s="13"/>
      <c r="N222" s="13" t="s">
        <v>1292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</row>
    <row r="223" spans="1:96" ht="14.25">
      <c r="A223" s="12" t="s">
        <v>230</v>
      </c>
      <c r="B223" s="13" t="s">
        <v>1293</v>
      </c>
      <c r="C223" s="13" t="s">
        <v>317</v>
      </c>
      <c r="D223" s="13" t="s">
        <v>1294</v>
      </c>
      <c r="E223" s="12" t="s">
        <v>264</v>
      </c>
      <c r="F223" s="13">
        <v>222</v>
      </c>
      <c r="G223" s="13"/>
      <c r="H223" s="13" t="str">
        <f t="shared" si="0"/>
        <v>i/r/</v>
      </c>
      <c r="I223" s="13"/>
      <c r="J223" s="13"/>
      <c r="K223" s="13"/>
      <c r="L223" s="13"/>
      <c r="M223" s="13"/>
      <c r="N223" s="13" t="s">
        <v>1295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</row>
    <row r="224" spans="1:96" ht="14.25">
      <c r="A224" s="12" t="s">
        <v>1296</v>
      </c>
      <c r="B224" s="13" t="s">
        <v>1297</v>
      </c>
      <c r="C224" s="13" t="s">
        <v>1298</v>
      </c>
      <c r="D224" s="13" t="s">
        <v>1299</v>
      </c>
      <c r="E224" s="12" t="s">
        <v>253</v>
      </c>
      <c r="F224" s="13">
        <v>223</v>
      </c>
      <c r="G224" s="13"/>
      <c r="H224" s="13" t="str">
        <f t="shared" si="0"/>
        <v>ɜ/r/l/i/</v>
      </c>
      <c r="I224" s="13"/>
      <c r="J224" s="13"/>
      <c r="K224" s="13"/>
      <c r="L224" s="14">
        <f>L222+1</f>
        <v>46</v>
      </c>
      <c r="M224" s="13"/>
      <c r="N224" s="13" t="s">
        <v>553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</row>
    <row r="225" spans="1:96" ht="14.25">
      <c r="A225" s="12" t="s">
        <v>1300</v>
      </c>
      <c r="B225" s="13" t="s">
        <v>1301</v>
      </c>
      <c r="C225" s="13" t="s">
        <v>1302</v>
      </c>
      <c r="D225" s="13" t="s">
        <v>1303</v>
      </c>
      <c r="E225" s="12" t="s">
        <v>264</v>
      </c>
      <c r="F225" s="13">
        <v>224</v>
      </c>
      <c r="G225" s="13"/>
      <c r="H225" s="13" t="str">
        <f t="shared" si="0"/>
        <v>ɜ/r/θ/</v>
      </c>
      <c r="I225" s="13"/>
      <c r="J225" s="13"/>
      <c r="K225" s="13"/>
      <c r="L225" s="13"/>
      <c r="M225" s="13"/>
      <c r="N225" s="13" t="s">
        <v>1304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</row>
    <row r="226" spans="1:96" ht="14.25">
      <c r="A226" s="12" t="s">
        <v>1305</v>
      </c>
      <c r="B226" s="13" t="s">
        <v>1306</v>
      </c>
      <c r="C226" s="13" t="s">
        <v>1307</v>
      </c>
      <c r="D226" s="13" t="s">
        <v>1308</v>
      </c>
      <c r="E226" s="12" t="s">
        <v>248</v>
      </c>
      <c r="F226" s="13">
        <v>225</v>
      </c>
      <c r="G226" s="13"/>
      <c r="H226" s="13" t="str">
        <f t="shared" si="0"/>
        <v>i/s/t/</v>
      </c>
      <c r="I226" s="13"/>
      <c r="J226" s="13"/>
      <c r="K226" s="13"/>
      <c r="L226" s="14">
        <f>L224+1</f>
        <v>47</v>
      </c>
      <c r="M226" s="13"/>
      <c r="N226" s="13" t="s">
        <v>397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</row>
    <row r="227" spans="1:96" ht="14.25">
      <c r="A227" s="12" t="s">
        <v>1309</v>
      </c>
      <c r="B227" s="13" t="s">
        <v>1310</v>
      </c>
      <c r="C227" s="13" t="s">
        <v>512</v>
      </c>
      <c r="D227" s="13" t="s">
        <v>318</v>
      </c>
      <c r="E227" s="12" t="s">
        <v>264</v>
      </c>
      <c r="F227" s="13">
        <v>226</v>
      </c>
      <c r="G227" s="13"/>
      <c r="H227" s="13" t="str">
        <f t="shared" si="0"/>
        <v>ɛ/ʤ/</v>
      </c>
      <c r="I227" s="13"/>
      <c r="J227" s="13"/>
      <c r="K227" s="13"/>
      <c r="L227" s="13"/>
      <c r="M227" s="13"/>
      <c r="N227" s="13" t="s">
        <v>1311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</row>
    <row r="228" spans="1:96" ht="14.25">
      <c r="A228" s="12" t="s">
        <v>1312</v>
      </c>
      <c r="B228" s="13" t="s">
        <v>1313</v>
      </c>
      <c r="C228" s="13" t="s">
        <v>1314</v>
      </c>
      <c r="D228" s="13" t="s">
        <v>1315</v>
      </c>
      <c r="E228" s="12" t="s">
        <v>264</v>
      </c>
      <c r="F228" s="13">
        <v>227</v>
      </c>
      <c r="G228" s="13"/>
      <c r="H228" s="13" t="str">
        <f t="shared" si="0"/>
        <v>ɛ/ʤ/ə/k/eɪ/ʃ/ə/n/</v>
      </c>
      <c r="I228" s="13"/>
      <c r="J228" s="13"/>
      <c r="K228" s="13"/>
      <c r="L228" s="14">
        <f>L226+1</f>
        <v>48</v>
      </c>
      <c r="M228" s="13"/>
      <c r="N228" s="13" t="s">
        <v>1316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</row>
    <row r="229" spans="1:96" ht="14.25">
      <c r="A229" s="12" t="s">
        <v>1317</v>
      </c>
      <c r="B229" s="13" t="s">
        <v>1318</v>
      </c>
      <c r="C229" s="13" t="s">
        <v>1319</v>
      </c>
      <c r="D229" s="13" t="s">
        <v>1320</v>
      </c>
      <c r="E229" s="12" t="s">
        <v>264</v>
      </c>
      <c r="F229" s="13">
        <v>228</v>
      </c>
      <c r="G229" s="13"/>
      <c r="H229" s="13" t="str">
        <f t="shared" si="0"/>
        <v>ɪ/f/ɛ/k/t/</v>
      </c>
      <c r="I229" s="13"/>
      <c r="J229" s="13"/>
      <c r="K229" s="13"/>
      <c r="L229" s="13"/>
      <c r="M229" s="13"/>
      <c r="N229" s="13" t="s">
        <v>1321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</row>
    <row r="230" spans="1:96" ht="14.25">
      <c r="A230" s="12" t="s">
        <v>1322</v>
      </c>
      <c r="B230" s="13" t="s">
        <v>1323</v>
      </c>
      <c r="C230" s="13" t="s">
        <v>1324</v>
      </c>
      <c r="D230" s="13" t="s">
        <v>1325</v>
      </c>
      <c r="E230" s="12" t="s">
        <v>264</v>
      </c>
      <c r="F230" s="13">
        <v>229</v>
      </c>
      <c r="G230" s="13"/>
      <c r="H230" s="13" t="str">
        <f t="shared" si="0"/>
        <v>ɛ/g/</v>
      </c>
      <c r="I230" s="13"/>
      <c r="J230" s="13"/>
      <c r="K230" s="13"/>
      <c r="L230" s="14">
        <f>L228+1</f>
        <v>49</v>
      </c>
      <c r="M230" s="13"/>
      <c r="N230" s="13" t="s">
        <v>1326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</row>
    <row r="231" spans="1:96" ht="14.25">
      <c r="A231" s="12" t="s">
        <v>1327</v>
      </c>
      <c r="B231" s="13" t="s">
        <v>1328</v>
      </c>
      <c r="C231" s="13" t="s">
        <v>1329</v>
      </c>
      <c r="D231" s="13" t="s">
        <v>1330</v>
      </c>
      <c r="E231" s="12" t="s">
        <v>253</v>
      </c>
      <c r="F231" s="13">
        <v>230</v>
      </c>
      <c r="G231" s="13"/>
      <c r="H231" s="13" t="str">
        <f t="shared" si="0"/>
        <v>ɪ/l/æ/s/t/ɪ/k/</v>
      </c>
      <c r="I231" s="13"/>
      <c r="J231" s="13"/>
      <c r="K231" s="13"/>
      <c r="L231" s="13"/>
      <c r="M231" s="13"/>
      <c r="N231" s="13" t="s">
        <v>1331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</row>
    <row r="232" spans="1:96" ht="14.25">
      <c r="A232" s="12" t="s">
        <v>1332</v>
      </c>
      <c r="B232" s="13" t="s">
        <v>1333</v>
      </c>
      <c r="C232" s="13" t="s">
        <v>1334</v>
      </c>
      <c r="D232" s="13" t="s">
        <v>1335</v>
      </c>
      <c r="E232" s="12" t="s">
        <v>253</v>
      </c>
      <c r="F232" s="13">
        <v>231</v>
      </c>
      <c r="G232" s="13"/>
      <c r="H232" s="13" t="str">
        <f t="shared" si="0"/>
        <v>ɪ/l/ɛ/k/t/r/ɪ/k/</v>
      </c>
      <c r="I232" s="13"/>
      <c r="J232" s="13"/>
      <c r="K232" s="13"/>
      <c r="L232" s="14">
        <f>L230+1</f>
        <v>50</v>
      </c>
      <c r="M232" s="13"/>
      <c r="N232" s="13" t="s">
        <v>1336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</row>
    <row r="233" spans="1:96" ht="14.25">
      <c r="A233" s="12" t="s">
        <v>1337</v>
      </c>
      <c r="B233" s="13" t="s">
        <v>1338</v>
      </c>
      <c r="C233" s="13" t="s">
        <v>467</v>
      </c>
      <c r="D233" s="13" t="s">
        <v>397</v>
      </c>
      <c r="E233" s="12" t="s">
        <v>264</v>
      </c>
      <c r="F233" s="13">
        <v>232</v>
      </c>
      <c r="G233" s="13"/>
      <c r="H233" s="13" t="str">
        <f t="shared" si="0"/>
        <v>ɛ/n/d/</v>
      </c>
      <c r="I233" s="13"/>
      <c r="J233" s="13"/>
      <c r="K233" s="13"/>
      <c r="L233" s="13"/>
      <c r="M233" s="13"/>
      <c r="N233" s="13" t="s">
        <v>1339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</row>
    <row r="234" spans="1:96" ht="14.25">
      <c r="A234" s="12" t="s">
        <v>1340</v>
      </c>
      <c r="B234" s="13" t="s">
        <v>1341</v>
      </c>
      <c r="C234" s="13" t="s">
        <v>1342</v>
      </c>
      <c r="D234" s="13" t="s">
        <v>1343</v>
      </c>
      <c r="E234" s="12" t="s">
        <v>264</v>
      </c>
      <c r="F234" s="13">
        <v>233</v>
      </c>
      <c r="G234" s="13"/>
      <c r="H234" s="13" t="str">
        <f t="shared" si="0"/>
        <v>ɛ/n/ʤ/ə/n/</v>
      </c>
      <c r="I234" s="13"/>
      <c r="J234" s="13"/>
      <c r="K234" s="13"/>
      <c r="L234" s="14">
        <f>L232+1</f>
        <v>51</v>
      </c>
      <c r="M234" s="13"/>
      <c r="N234" s="13" t="s">
        <v>1344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</row>
    <row r="235" spans="1:96" ht="14.25">
      <c r="A235" s="12" t="s">
        <v>1345</v>
      </c>
      <c r="B235" s="13" t="s">
        <v>1346</v>
      </c>
      <c r="C235" s="13" t="s">
        <v>1347</v>
      </c>
      <c r="D235" s="13" t="s">
        <v>1348</v>
      </c>
      <c r="E235" s="12" t="s">
        <v>248</v>
      </c>
      <c r="F235" s="13">
        <v>234</v>
      </c>
      <c r="G235" s="13"/>
      <c r="H235" s="13" t="str">
        <f t="shared" si="0"/>
        <v>ɪ/n/ʌ/f/</v>
      </c>
      <c r="I235" s="13"/>
      <c r="J235" s="13"/>
      <c r="K235" s="13"/>
      <c r="L235" s="13"/>
      <c r="M235" s="13"/>
      <c r="N235" s="13" t="s">
        <v>553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</row>
    <row r="236" spans="1:96" ht="14.25">
      <c r="A236" s="12" t="s">
        <v>1349</v>
      </c>
      <c r="B236" s="13" t="s">
        <v>1350</v>
      </c>
      <c r="C236" s="13" t="s">
        <v>1351</v>
      </c>
      <c r="D236" s="13" t="s">
        <v>1352</v>
      </c>
      <c r="E236" s="12" t="s">
        <v>253</v>
      </c>
      <c r="F236" s="13">
        <v>235</v>
      </c>
      <c r="G236" s="13"/>
      <c r="H236" s="13" t="str">
        <f t="shared" si="0"/>
        <v>i/k/w/ə/l/</v>
      </c>
      <c r="I236" s="13"/>
      <c r="J236" s="13"/>
      <c r="K236" s="13"/>
      <c r="L236" s="14">
        <f>L234+1</f>
        <v>52</v>
      </c>
      <c r="M236" s="13"/>
      <c r="N236" s="13" t="s">
        <v>1353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</row>
    <row r="237" spans="1:96" ht="14.25">
      <c r="A237" s="12" t="s">
        <v>1354</v>
      </c>
      <c r="B237" s="13" t="s">
        <v>1355</v>
      </c>
      <c r="C237" s="13" t="s">
        <v>1356</v>
      </c>
      <c r="D237" s="13" t="s">
        <v>1357</v>
      </c>
      <c r="E237" s="12" t="s">
        <v>264</v>
      </c>
      <c r="F237" s="13">
        <v>236</v>
      </c>
      <c r="G237" s="13"/>
      <c r="H237" s="13" t="str">
        <f t="shared" si="0"/>
        <v>ɛ/r/ə/r/</v>
      </c>
      <c r="I237" s="13"/>
      <c r="J237" s="13"/>
      <c r="K237" s="13"/>
      <c r="L237" s="13"/>
      <c r="M237" s="13"/>
      <c r="N237" s="13" t="s">
        <v>1358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</row>
    <row r="238" spans="1:96" ht="14.25">
      <c r="A238" s="12" t="s">
        <v>1359</v>
      </c>
      <c r="B238" s="13" t="s">
        <v>1360</v>
      </c>
      <c r="C238" s="13" t="s">
        <v>1361</v>
      </c>
      <c r="D238" s="13" t="s">
        <v>1362</v>
      </c>
      <c r="E238" s="12" t="s">
        <v>248</v>
      </c>
      <c r="F238" s="13">
        <v>237</v>
      </c>
      <c r="G238" s="13"/>
      <c r="H238" s="13" t="str">
        <f t="shared" si="0"/>
        <v>i/v/ɪ/n/</v>
      </c>
      <c r="I238" s="13"/>
      <c r="J238" s="13"/>
      <c r="K238" s="13"/>
      <c r="L238" s="14">
        <f>L236+1</f>
        <v>53</v>
      </c>
      <c r="M238" s="13"/>
      <c r="N238" s="13" t="s">
        <v>1363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</row>
    <row r="239" spans="1:96" ht="14.25">
      <c r="A239" s="12" t="s">
        <v>1364</v>
      </c>
      <c r="B239" s="13" t="s">
        <v>1365</v>
      </c>
      <c r="C239" s="13" t="s">
        <v>1366</v>
      </c>
      <c r="D239" s="13" t="s">
        <v>1367</v>
      </c>
      <c r="E239" s="12" t="s">
        <v>264</v>
      </c>
      <c r="F239" s="13">
        <v>238</v>
      </c>
      <c r="G239" s="13"/>
      <c r="H239" s="13" t="str">
        <f t="shared" si="0"/>
        <v>ɪ/v/ɛ/n/t/</v>
      </c>
      <c r="I239" s="13"/>
      <c r="J239" s="13"/>
      <c r="K239" s="13"/>
      <c r="L239" s="13"/>
      <c r="M239" s="13"/>
      <c r="N239" s="13" t="s">
        <v>1368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</row>
    <row r="240" spans="1:96" ht="14.25">
      <c r="A240" s="12" t="s">
        <v>1369</v>
      </c>
      <c r="B240" s="13" t="s">
        <v>1370</v>
      </c>
      <c r="C240" s="13" t="s">
        <v>385</v>
      </c>
      <c r="D240" s="13" t="s">
        <v>1371</v>
      </c>
      <c r="E240" s="12" t="s">
        <v>248</v>
      </c>
      <c r="F240" s="13">
        <v>239</v>
      </c>
      <c r="G240" s="13"/>
      <c r="H240" s="13" t="str">
        <f t="shared" si="0"/>
        <v>ɛ/v/ə/r/</v>
      </c>
      <c r="I240" s="13"/>
      <c r="J240" s="13"/>
      <c r="K240" s="13"/>
      <c r="L240" s="14">
        <f>L238+1</f>
        <v>54</v>
      </c>
      <c r="M240" s="13"/>
      <c r="N240" s="13" t="s">
        <v>1372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</row>
    <row r="241" spans="1:96" ht="14.25">
      <c r="A241" s="12" t="s">
        <v>1373</v>
      </c>
      <c r="B241" s="13" t="s">
        <v>1374</v>
      </c>
      <c r="C241" s="13" t="s">
        <v>1375</v>
      </c>
      <c r="D241" s="13" t="s">
        <v>1376</v>
      </c>
      <c r="E241" s="12" t="s">
        <v>248</v>
      </c>
      <c r="F241" s="13">
        <v>240</v>
      </c>
      <c r="G241" s="13"/>
      <c r="H241" s="13" t="str">
        <f t="shared" si="0"/>
        <v>ɛ/v/ə/r/i/</v>
      </c>
      <c r="I241" s="13"/>
      <c r="J241" s="13"/>
      <c r="K241" s="13"/>
      <c r="L241" s="13"/>
      <c r="M241" s="13"/>
      <c r="N241" s="13" t="s">
        <v>1377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</row>
    <row r="242" spans="1:96" ht="14.25">
      <c r="A242" s="12" t="s">
        <v>1378</v>
      </c>
      <c r="B242" s="13" t="s">
        <v>1379</v>
      </c>
      <c r="C242" s="13" t="s">
        <v>1380</v>
      </c>
      <c r="D242" s="13" t="s">
        <v>1381</v>
      </c>
      <c r="E242" s="12" t="s">
        <v>264</v>
      </c>
      <c r="F242" s="13">
        <v>241</v>
      </c>
      <c r="G242" s="13"/>
      <c r="H242" s="13" t="str">
        <f t="shared" si="0"/>
        <v>ɪ/g/z/æ/m/p/ə/l/</v>
      </c>
      <c r="I242" s="13"/>
      <c r="J242" s="13"/>
      <c r="K242" s="13"/>
      <c r="L242" s="14">
        <f>L240+1</f>
        <v>55</v>
      </c>
      <c r="M242" s="13"/>
      <c r="N242" s="13" t="s">
        <v>1382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</row>
    <row r="243" spans="1:96" ht="14.25">
      <c r="A243" s="12" t="s">
        <v>1383</v>
      </c>
      <c r="B243" s="13" t="s">
        <v>1384</v>
      </c>
      <c r="C243" s="13" t="s">
        <v>1385</v>
      </c>
      <c r="D243" s="13" t="s">
        <v>1386</v>
      </c>
      <c r="E243" s="12" t="s">
        <v>264</v>
      </c>
      <c r="F243" s="13">
        <v>242</v>
      </c>
      <c r="G243" s="13"/>
      <c r="H243" s="13" t="str">
        <f t="shared" si="0"/>
        <v>ɪ/k/s/ʧ/eɪ/n/ʤ/</v>
      </c>
      <c r="I243" s="13"/>
      <c r="J243" s="13"/>
      <c r="K243" s="13"/>
      <c r="L243" s="13"/>
      <c r="M243" s="13"/>
      <c r="N243" s="13" t="s">
        <v>1387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</row>
    <row r="244" spans="1:96" ht="14.25">
      <c r="A244" s="12" t="s">
        <v>1388</v>
      </c>
      <c r="B244" s="13" t="s">
        <v>1389</v>
      </c>
      <c r="C244" s="13" t="s">
        <v>1390</v>
      </c>
      <c r="D244" s="13" t="s">
        <v>1391</v>
      </c>
      <c r="E244" s="12" t="s">
        <v>264</v>
      </c>
      <c r="F244" s="13">
        <v>243</v>
      </c>
      <c r="G244" s="13"/>
      <c r="H244" s="13" t="str">
        <f t="shared" si="0"/>
        <v>ɛ/g/z/ɪ/s/t/ə/n/s/</v>
      </c>
      <c r="I244" s="13"/>
      <c r="J244" s="13"/>
      <c r="K244" s="13"/>
      <c r="L244" s="14">
        <f>L242+1</f>
        <v>56</v>
      </c>
      <c r="M244" s="13"/>
      <c r="N244" s="13" t="s">
        <v>1392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</row>
    <row r="245" spans="1:96" ht="14.25">
      <c r="A245" s="12" t="s">
        <v>1393</v>
      </c>
      <c r="B245" s="13" t="s">
        <v>1394</v>
      </c>
      <c r="C245" s="13" t="s">
        <v>1395</v>
      </c>
      <c r="D245" s="13" t="s">
        <v>1396</v>
      </c>
      <c r="E245" s="12" t="s">
        <v>264</v>
      </c>
      <c r="F245" s="13">
        <v>244</v>
      </c>
      <c r="G245" s="13"/>
      <c r="H245" s="13" t="str">
        <f t="shared" si="0"/>
        <v>ɪ/k/s/p/æ/n/ʃ/ə/n/</v>
      </c>
      <c r="I245" s="13"/>
      <c r="J245" s="13"/>
      <c r="K245" s="13"/>
      <c r="L245" s="13"/>
      <c r="M245" s="13"/>
      <c r="N245" s="13" t="s">
        <v>1397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</row>
    <row r="246" spans="1:96" ht="14.25">
      <c r="A246" s="12" t="s">
        <v>1398</v>
      </c>
      <c r="B246" s="13" t="s">
        <v>1399</v>
      </c>
      <c r="C246" s="13" t="s">
        <v>1400</v>
      </c>
      <c r="D246" s="13" t="s">
        <v>1401</v>
      </c>
      <c r="E246" s="12" t="s">
        <v>264</v>
      </c>
      <c r="F246" s="13">
        <v>245</v>
      </c>
      <c r="G246" s="13"/>
      <c r="H246" s="13" t="str">
        <f t="shared" si="0"/>
        <v>ɪ/k/s/p/ɪ/r/i/ə/n/s/</v>
      </c>
      <c r="I246" s="13"/>
      <c r="J246" s="13"/>
      <c r="K246" s="13"/>
      <c r="L246" s="14">
        <f>L244+1</f>
        <v>57</v>
      </c>
      <c r="M246" s="13"/>
      <c r="N246" s="13" t="s">
        <v>1402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</row>
    <row r="247" spans="1:96" ht="14.25">
      <c r="A247" s="12" t="s">
        <v>1403</v>
      </c>
      <c r="B247" s="13" t="s">
        <v>1404</v>
      </c>
      <c r="C247" s="13" t="s">
        <v>1405</v>
      </c>
      <c r="D247" s="13" t="s">
        <v>1406</v>
      </c>
      <c r="E247" s="12" t="s">
        <v>264</v>
      </c>
      <c r="F247" s="13">
        <v>246</v>
      </c>
      <c r="G247" s="13"/>
      <c r="H247" s="13" t="str">
        <f t="shared" si="0"/>
        <v>ɛ/k/s/p/ə/r/t/</v>
      </c>
      <c r="I247" s="13"/>
      <c r="J247" s="13"/>
      <c r="K247" s="13"/>
      <c r="L247" s="13"/>
      <c r="M247" s="13"/>
      <c r="N247" s="13" t="s">
        <v>1407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</row>
    <row r="248" spans="1:96" ht="14.25">
      <c r="A248" s="12" t="s">
        <v>1408</v>
      </c>
      <c r="B248" s="13" t="s">
        <v>1409</v>
      </c>
      <c r="C248" s="13" t="s">
        <v>1410</v>
      </c>
      <c r="D248" s="13" t="s">
        <v>183</v>
      </c>
      <c r="E248" s="12" t="s">
        <v>264</v>
      </c>
      <c r="F248" s="13">
        <v>247</v>
      </c>
      <c r="G248" s="13"/>
      <c r="H248" s="13" t="str">
        <f t="shared" si="0"/>
        <v>aɪ/</v>
      </c>
      <c r="I248" s="13"/>
      <c r="J248" s="13"/>
      <c r="K248" s="13"/>
      <c r="L248" s="14">
        <f>L246+1</f>
        <v>58</v>
      </c>
      <c r="M248" s="13"/>
      <c r="N248" s="13" t="s">
        <v>25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</row>
    <row r="249" spans="1:96" ht="14.25">
      <c r="A249" s="12" t="s">
        <v>1411</v>
      </c>
      <c r="B249" s="13" t="s">
        <v>1412</v>
      </c>
      <c r="C249" s="13" t="s">
        <v>577</v>
      </c>
      <c r="D249" s="13" t="s">
        <v>578</v>
      </c>
      <c r="E249" s="12" t="s">
        <v>264</v>
      </c>
      <c r="F249" s="13">
        <v>248</v>
      </c>
      <c r="G249" s="13"/>
      <c r="H249" s="13" t="str">
        <f t="shared" si="0"/>
        <v>f/eɪ/s/</v>
      </c>
      <c r="I249" s="13"/>
      <c r="J249" s="13"/>
      <c r="K249" s="13"/>
      <c r="L249" s="13"/>
      <c r="M249" s="13"/>
      <c r="N249" s="13" t="s">
        <v>1413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</row>
    <row r="250" spans="1:96" ht="14.25">
      <c r="A250" s="12" t="s">
        <v>1414</v>
      </c>
      <c r="B250" s="13" t="s">
        <v>1415</v>
      </c>
      <c r="C250" s="13" t="s">
        <v>1416</v>
      </c>
      <c r="D250" s="13" t="s">
        <v>1417</v>
      </c>
      <c r="E250" s="12" t="s">
        <v>264</v>
      </c>
      <c r="F250" s="13">
        <v>249</v>
      </c>
      <c r="G250" s="13"/>
      <c r="H250" s="13" t="str">
        <f t="shared" si="0"/>
        <v>f/æ/k/t/</v>
      </c>
      <c r="I250" s="13"/>
      <c r="J250" s="13"/>
      <c r="K250" s="13"/>
      <c r="L250" s="14">
        <f>L248+1</f>
        <v>59</v>
      </c>
      <c r="M250" s="13"/>
      <c r="N250" s="13" t="s">
        <v>1418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</row>
    <row r="251" spans="1:96" ht="14.25">
      <c r="A251" s="12" t="s">
        <v>1419</v>
      </c>
      <c r="B251" s="13" t="s">
        <v>1420</v>
      </c>
      <c r="C251" s="13" t="s">
        <v>1421</v>
      </c>
      <c r="D251" s="13" t="s">
        <v>1422</v>
      </c>
      <c r="E251" s="12" t="s">
        <v>264</v>
      </c>
      <c r="F251" s="13">
        <v>250</v>
      </c>
      <c r="G251" s="13"/>
      <c r="H251" s="13" t="str">
        <f t="shared" si="0"/>
        <v>f/ɔ/l/</v>
      </c>
      <c r="I251" s="13"/>
      <c r="J251" s="13"/>
      <c r="K251" s="13"/>
      <c r="L251" s="13"/>
      <c r="M251" s="13"/>
      <c r="N251" s="13" t="s">
        <v>1423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</row>
    <row r="252" spans="1:96" ht="14.25">
      <c r="A252" s="12" t="s">
        <v>1424</v>
      </c>
      <c r="B252" s="13" t="s">
        <v>1425</v>
      </c>
      <c r="C252" s="13" t="s">
        <v>1426</v>
      </c>
      <c r="D252" s="13" t="s">
        <v>1427</v>
      </c>
      <c r="E252" s="12" t="s">
        <v>264</v>
      </c>
      <c r="F252" s="13">
        <v>251</v>
      </c>
      <c r="G252" s="13"/>
      <c r="H252" s="13" t="str">
        <f t="shared" si="0"/>
        <v>f/æ/m/ə/l/i/</v>
      </c>
      <c r="I252" s="13"/>
      <c r="J252" s="13"/>
      <c r="K252" s="13"/>
      <c r="L252" s="14">
        <f>L250+1</f>
        <v>60</v>
      </c>
      <c r="M252" s="13"/>
      <c r="N252" s="13" t="s">
        <v>1428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</row>
    <row r="253" spans="1:96" ht="14.25">
      <c r="A253" s="12" t="s">
        <v>1429</v>
      </c>
      <c r="B253" s="13" t="s">
        <v>1430</v>
      </c>
      <c r="C253" s="13" t="s">
        <v>1431</v>
      </c>
      <c r="D253" s="13" t="s">
        <v>1432</v>
      </c>
      <c r="E253" s="12" t="s">
        <v>248</v>
      </c>
      <c r="F253" s="13">
        <v>252</v>
      </c>
      <c r="G253" s="13"/>
      <c r="H253" s="13" t="str">
        <f t="shared" si="0"/>
        <v>f/ɑ/r/</v>
      </c>
      <c r="I253" s="13"/>
      <c r="J253" s="13"/>
      <c r="K253" s="13"/>
      <c r="L253" s="13"/>
      <c r="M253" s="13"/>
      <c r="N253" s="13" t="s">
        <v>1133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</row>
    <row r="254" spans="1:96" ht="14.25">
      <c r="A254" s="12" t="s">
        <v>1433</v>
      </c>
      <c r="B254" s="13" t="s">
        <v>1434</v>
      </c>
      <c r="C254" s="13" t="s">
        <v>572</v>
      </c>
      <c r="D254" s="13" t="s">
        <v>799</v>
      </c>
      <c r="E254" s="12" t="s">
        <v>264</v>
      </c>
      <c r="F254" s="13">
        <v>253</v>
      </c>
      <c r="G254" s="13"/>
      <c r="H254" s="13" t="str">
        <f t="shared" si="0"/>
        <v>f/ɑ/r/m/</v>
      </c>
      <c r="I254" s="13"/>
      <c r="J254" s="13"/>
      <c r="K254" s="13"/>
      <c r="L254" s="14">
        <f>L252+1</f>
        <v>61</v>
      </c>
      <c r="M254" s="13"/>
      <c r="N254" s="13" t="s">
        <v>1435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</row>
    <row r="255" spans="1:96" ht="14.25">
      <c r="A255" s="12" t="s">
        <v>1436</v>
      </c>
      <c r="B255" s="13" t="s">
        <v>1437</v>
      </c>
      <c r="C255" s="13" t="s">
        <v>1438</v>
      </c>
      <c r="D255" s="13" t="s">
        <v>1439</v>
      </c>
      <c r="E255" s="12" t="s">
        <v>253</v>
      </c>
      <c r="F255" s="13">
        <v>254</v>
      </c>
      <c r="G255" s="13"/>
      <c r="H255" s="13" t="str">
        <f t="shared" si="0"/>
        <v>f/æ/t/</v>
      </c>
      <c r="I255" s="13"/>
      <c r="J255" s="13"/>
      <c r="K255" s="13"/>
      <c r="L255" s="13"/>
      <c r="M255" s="13"/>
      <c r="N255" s="13" t="s">
        <v>397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</row>
    <row r="256" spans="1:96" ht="14.25">
      <c r="A256" s="12" t="s">
        <v>1440</v>
      </c>
      <c r="B256" s="13" t="s">
        <v>1441</v>
      </c>
      <c r="C256" s="13" t="s">
        <v>1442</v>
      </c>
      <c r="D256" s="13" t="s">
        <v>534</v>
      </c>
      <c r="E256" s="12" t="s">
        <v>264</v>
      </c>
      <c r="F256" s="13">
        <v>255</v>
      </c>
      <c r="G256" s="13"/>
      <c r="H256" s="13" t="str">
        <f t="shared" si="0"/>
        <v>f/ɑ/ð/ə/r/</v>
      </c>
      <c r="I256" s="13"/>
      <c r="J256" s="13"/>
      <c r="K256" s="13"/>
      <c r="L256" s="14">
        <f>L254+1</f>
        <v>62</v>
      </c>
      <c r="M256" s="13"/>
      <c r="N256" s="13" t="s">
        <v>1443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</row>
    <row r="257" spans="1:96" ht="14.25">
      <c r="A257" s="12" t="s">
        <v>1444</v>
      </c>
      <c r="B257" s="13" t="s">
        <v>1445</v>
      </c>
      <c r="C257" s="13" t="s">
        <v>1128</v>
      </c>
      <c r="D257" s="13" t="s">
        <v>1446</v>
      </c>
      <c r="E257" s="12" t="s">
        <v>264</v>
      </c>
      <c r="F257" s="13">
        <v>256</v>
      </c>
      <c r="G257" s="13"/>
      <c r="H257" s="13" t="str">
        <f t="shared" ref="H257:H511" si="1">B257</f>
        <v>f/ɪ/r/</v>
      </c>
      <c r="I257" s="13"/>
      <c r="J257" s="13"/>
      <c r="K257" s="13"/>
      <c r="L257" s="13"/>
      <c r="M257" s="13"/>
      <c r="N257" s="13" t="s">
        <v>1447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</row>
    <row r="258" spans="1:96" ht="14.25">
      <c r="A258" s="12" t="s">
        <v>1448</v>
      </c>
      <c r="B258" s="13" t="s">
        <v>1449</v>
      </c>
      <c r="C258" s="13" t="s">
        <v>1450</v>
      </c>
      <c r="D258" s="13" t="s">
        <v>1451</v>
      </c>
      <c r="E258" s="12" t="s">
        <v>264</v>
      </c>
      <c r="F258" s="13">
        <v>257</v>
      </c>
      <c r="G258" s="13"/>
      <c r="H258" s="13" t="str">
        <f t="shared" si="1"/>
        <v>f/ɛ/ð/ə/r/</v>
      </c>
      <c r="I258" s="13"/>
      <c r="J258" s="13"/>
      <c r="K258" s="13"/>
      <c r="L258" s="14">
        <f>L256+1</f>
        <v>63</v>
      </c>
      <c r="M258" s="13"/>
      <c r="N258" s="13" t="s">
        <v>1452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</row>
    <row r="259" spans="1:96" ht="14.25">
      <c r="A259" s="12" t="s">
        <v>1453</v>
      </c>
      <c r="B259" s="13" t="s">
        <v>1454</v>
      </c>
      <c r="C259" s="13" t="s">
        <v>1455</v>
      </c>
      <c r="D259" s="13" t="s">
        <v>1456</v>
      </c>
      <c r="E259" s="12" t="s">
        <v>253</v>
      </c>
      <c r="F259" s="13">
        <v>258</v>
      </c>
      <c r="G259" s="13"/>
      <c r="H259" s="13" t="str">
        <f t="shared" si="1"/>
        <v>f/i/b/ə/l/</v>
      </c>
      <c r="I259" s="13"/>
      <c r="J259" s="13"/>
      <c r="K259" s="13"/>
      <c r="L259" s="13"/>
      <c r="M259" s="13"/>
      <c r="N259" s="13" t="s">
        <v>1457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</row>
    <row r="260" spans="1:96" ht="14.25">
      <c r="A260" s="12" t="s">
        <v>1458</v>
      </c>
      <c r="B260" s="13" t="s">
        <v>1459</v>
      </c>
      <c r="C260" s="13" t="s">
        <v>1460</v>
      </c>
      <c r="D260" s="13" t="s">
        <v>1461</v>
      </c>
      <c r="E260" s="12" t="s">
        <v>264</v>
      </c>
      <c r="F260" s="13">
        <v>259</v>
      </c>
      <c r="G260" s="13"/>
      <c r="H260" s="13" t="str">
        <f t="shared" si="1"/>
        <v>f/i/l/ɪ/ŋ/</v>
      </c>
      <c r="I260" s="13"/>
      <c r="J260" s="13"/>
      <c r="K260" s="13"/>
      <c r="L260" s="14">
        <f>L258+1</f>
        <v>64</v>
      </c>
      <c r="M260" s="13"/>
      <c r="N260" s="13" t="s">
        <v>1462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</row>
    <row r="261" spans="1:96" ht="14.25">
      <c r="A261" s="12" t="s">
        <v>1463</v>
      </c>
      <c r="B261" s="13" t="s">
        <v>1464</v>
      </c>
      <c r="C261" s="13" t="s">
        <v>1465</v>
      </c>
      <c r="D261" s="13" t="s">
        <v>1466</v>
      </c>
      <c r="E261" s="12" t="s">
        <v>253</v>
      </c>
      <c r="F261" s="13">
        <v>260</v>
      </c>
      <c r="G261" s="13"/>
      <c r="H261" s="13" t="str">
        <f t="shared" si="1"/>
        <v>f/i/m/eɪ/l/</v>
      </c>
      <c r="I261" s="13"/>
      <c r="J261" s="13"/>
      <c r="K261" s="13"/>
      <c r="L261" s="13"/>
      <c r="M261" s="13"/>
      <c r="N261" s="13" t="s">
        <v>1467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</row>
    <row r="262" spans="1:96" ht="14.25">
      <c r="A262" s="12" t="s">
        <v>1468</v>
      </c>
      <c r="B262" s="13" t="s">
        <v>1469</v>
      </c>
      <c r="C262" s="13" t="s">
        <v>1470</v>
      </c>
      <c r="D262" s="13" t="s">
        <v>1471</v>
      </c>
      <c r="E262" s="12" t="s">
        <v>253</v>
      </c>
      <c r="F262" s="13">
        <v>261</v>
      </c>
      <c r="G262" s="13"/>
      <c r="H262" s="13" t="str">
        <f t="shared" si="1"/>
        <v>f/ɜ/r/t/ə/l/</v>
      </c>
      <c r="I262" s="13"/>
      <c r="J262" s="13"/>
      <c r="K262" s="13"/>
      <c r="L262" s="14">
        <f>L260+1</f>
        <v>65</v>
      </c>
      <c r="M262" s="13"/>
      <c r="N262" s="13" t="s">
        <v>1472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</row>
    <row r="263" spans="1:96" ht="14.25">
      <c r="A263" s="12" t="s">
        <v>1473</v>
      </c>
      <c r="B263" s="13" t="s">
        <v>1474</v>
      </c>
      <c r="C263" s="13" t="s">
        <v>1475</v>
      </c>
      <c r="D263" s="13" t="s">
        <v>1476</v>
      </c>
      <c r="E263" s="12" t="s">
        <v>264</v>
      </c>
      <c r="F263" s="13">
        <v>262</v>
      </c>
      <c r="G263" s="13"/>
      <c r="H263" s="13" t="str">
        <f t="shared" si="1"/>
        <v>f/ɪ/k/ʃ/ə/n/</v>
      </c>
      <c r="I263" s="13"/>
      <c r="J263" s="13"/>
      <c r="K263" s="13"/>
      <c r="L263" s="13"/>
      <c r="M263" s="13"/>
      <c r="N263" s="13" t="s">
        <v>1477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</row>
    <row r="264" spans="1:96" ht="14.25">
      <c r="A264" s="12" t="s">
        <v>1478</v>
      </c>
      <c r="B264" s="13" t="s">
        <v>1479</v>
      </c>
      <c r="C264" s="13" t="s">
        <v>863</v>
      </c>
      <c r="D264" s="13" t="s">
        <v>1480</v>
      </c>
      <c r="E264" s="12" t="s">
        <v>264</v>
      </c>
      <c r="F264" s="13">
        <v>263</v>
      </c>
      <c r="G264" s="13"/>
      <c r="H264" s="13" t="str">
        <f t="shared" si="1"/>
        <v>f/i/l/d/</v>
      </c>
      <c r="I264" s="13"/>
      <c r="J264" s="13"/>
      <c r="K264" s="13"/>
      <c r="L264" s="14">
        <f>L262+1</f>
        <v>66</v>
      </c>
      <c r="M264" s="13"/>
      <c r="N264" s="13" t="s">
        <v>1481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</row>
    <row r="265" spans="1:96" ht="14.25">
      <c r="A265" s="12" t="s">
        <v>1482</v>
      </c>
      <c r="B265" s="13" t="s">
        <v>1483</v>
      </c>
      <c r="C265" s="13" t="s">
        <v>1484</v>
      </c>
      <c r="D265" s="13" t="s">
        <v>1485</v>
      </c>
      <c r="E265" s="12" t="s">
        <v>264</v>
      </c>
      <c r="F265" s="13">
        <v>264</v>
      </c>
      <c r="G265" s="13"/>
      <c r="H265" s="13" t="str">
        <f t="shared" si="1"/>
        <v>f/aɪ/t/</v>
      </c>
      <c r="I265" s="13"/>
      <c r="J265" s="13"/>
      <c r="K265" s="13"/>
      <c r="L265" s="13"/>
      <c r="M265" s="13"/>
      <c r="N265" s="13" t="s">
        <v>1120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</row>
    <row r="266" spans="1:96" ht="14.25">
      <c r="A266" s="12" t="s">
        <v>1486</v>
      </c>
      <c r="B266" s="13" t="s">
        <v>1487</v>
      </c>
      <c r="C266" s="13" t="s">
        <v>1488</v>
      </c>
      <c r="D266" s="13" t="s">
        <v>1489</v>
      </c>
      <c r="E266" s="12" t="s">
        <v>264</v>
      </c>
      <c r="F266" s="13">
        <v>265</v>
      </c>
      <c r="G266" s="13"/>
      <c r="H266" s="13" t="str">
        <f t="shared" si="1"/>
        <v>f/ɪ/ŋ/g/ə/r/</v>
      </c>
      <c r="I266" s="13"/>
      <c r="J266" s="13"/>
      <c r="K266" s="13"/>
      <c r="L266" s="13">
        <v>1</v>
      </c>
      <c r="M266" s="13"/>
      <c r="N266" s="13" t="s">
        <v>1490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</row>
    <row r="267" spans="1:96" ht="14.25">
      <c r="A267" s="12" t="s">
        <v>1491</v>
      </c>
      <c r="B267" s="13" t="s">
        <v>1492</v>
      </c>
      <c r="C267" s="13" t="s">
        <v>1493</v>
      </c>
      <c r="D267" s="13" t="s">
        <v>1494</v>
      </c>
      <c r="E267" s="12" t="s">
        <v>264</v>
      </c>
      <c r="F267" s="13">
        <v>266</v>
      </c>
      <c r="G267" s="13"/>
      <c r="H267" s="13" t="str">
        <f t="shared" si="1"/>
        <v>f/a/ɪə/r/</v>
      </c>
      <c r="I267" s="13"/>
      <c r="J267" s="13"/>
      <c r="K267" s="13"/>
      <c r="L267" s="13"/>
      <c r="M267" s="13"/>
      <c r="N267" s="13" t="s">
        <v>1495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</row>
    <row r="268" spans="1:96" ht="14.25">
      <c r="A268" s="12" t="s">
        <v>1496</v>
      </c>
      <c r="B268" s="13" t="s">
        <v>1497</v>
      </c>
      <c r="C268" s="13" t="s">
        <v>1498</v>
      </c>
      <c r="D268" s="13" t="s">
        <v>1499</v>
      </c>
      <c r="E268" s="12" t="s">
        <v>253</v>
      </c>
      <c r="F268" s="13">
        <v>267</v>
      </c>
      <c r="G268" s="13"/>
      <c r="H268" s="13" t="str">
        <f t="shared" si="1"/>
        <v>f/ɜ/r/s/t/</v>
      </c>
      <c r="I268" s="13"/>
      <c r="J268" s="13"/>
      <c r="K268" s="13"/>
      <c r="L268" s="13">
        <f>L266+1</f>
        <v>2</v>
      </c>
      <c r="M268" s="13"/>
      <c r="N268" s="13" t="s">
        <v>1500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</row>
    <row r="269" spans="1:96" ht="14.25">
      <c r="A269" s="12" t="s">
        <v>1501</v>
      </c>
      <c r="B269" s="13" t="s">
        <v>1502</v>
      </c>
      <c r="C269" s="13" t="s">
        <v>467</v>
      </c>
      <c r="D269" s="13" t="s">
        <v>397</v>
      </c>
      <c r="E269" s="12" t="s">
        <v>264</v>
      </c>
      <c r="F269" s="13">
        <v>268</v>
      </c>
      <c r="G269" s="13"/>
      <c r="H269" s="13" t="str">
        <f t="shared" si="1"/>
        <v>f/ɪ/ʃ/</v>
      </c>
      <c r="I269" s="13"/>
      <c r="J269" s="13"/>
      <c r="K269" s="13"/>
      <c r="L269" s="13"/>
      <c r="M269" s="13"/>
      <c r="N269" s="13" t="s">
        <v>1503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</row>
    <row r="270" spans="1:96" ht="14.25">
      <c r="A270" s="12" t="s">
        <v>1504</v>
      </c>
      <c r="B270" s="13" t="s">
        <v>1505</v>
      </c>
      <c r="C270" s="13" t="s">
        <v>1506</v>
      </c>
      <c r="D270" s="13" t="s">
        <v>500</v>
      </c>
      <c r="E270" s="12" t="s">
        <v>253</v>
      </c>
      <c r="F270" s="13">
        <v>269</v>
      </c>
      <c r="G270" s="13"/>
      <c r="H270" s="13" t="str">
        <f t="shared" si="1"/>
        <v>f/ɪ/k/s/t/</v>
      </c>
      <c r="I270" s="13"/>
      <c r="J270" s="13"/>
      <c r="K270" s="13"/>
      <c r="L270" s="13">
        <f>L268+1</f>
        <v>3</v>
      </c>
      <c r="M270" s="13"/>
      <c r="N270" s="13" t="s">
        <v>1507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</row>
    <row r="271" spans="1:96" ht="14.25">
      <c r="A271" s="12" t="s">
        <v>1508</v>
      </c>
      <c r="B271" s="13" t="s">
        <v>1509</v>
      </c>
      <c r="C271" s="13" t="s">
        <v>552</v>
      </c>
      <c r="D271" s="13" t="s">
        <v>553</v>
      </c>
      <c r="E271" s="12" t="s">
        <v>264</v>
      </c>
      <c r="F271" s="13">
        <v>270</v>
      </c>
      <c r="G271" s="13"/>
      <c r="H271" s="13" t="str">
        <f t="shared" si="1"/>
        <v>f/l/æ/g/</v>
      </c>
      <c r="I271" s="13"/>
      <c r="J271" s="13"/>
      <c r="K271" s="13"/>
      <c r="L271" s="13"/>
      <c r="M271" s="13"/>
      <c r="N271" s="13" t="s">
        <v>831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</row>
    <row r="272" spans="1:96" ht="14.25">
      <c r="A272" s="12" t="s">
        <v>1510</v>
      </c>
      <c r="B272" s="13" t="s">
        <v>1511</v>
      </c>
      <c r="C272" s="13" t="s">
        <v>863</v>
      </c>
      <c r="D272" s="13" t="s">
        <v>1512</v>
      </c>
      <c r="E272" s="12" t="s">
        <v>264</v>
      </c>
      <c r="F272" s="13">
        <v>271</v>
      </c>
      <c r="G272" s="13"/>
      <c r="H272" s="13" t="str">
        <f t="shared" si="1"/>
        <v>f/l/eɪ/m/</v>
      </c>
      <c r="I272" s="13"/>
      <c r="J272" s="13"/>
      <c r="K272" s="13"/>
      <c r="L272" s="13">
        <f>L270+1</f>
        <v>4</v>
      </c>
      <c r="M272" s="13"/>
      <c r="N272" s="13" t="s">
        <v>1513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</row>
    <row r="273" spans="1:96" ht="14.25">
      <c r="A273" s="12" t="s">
        <v>1514</v>
      </c>
      <c r="B273" s="13" t="s">
        <v>1515</v>
      </c>
      <c r="C273" s="13" t="s">
        <v>1516</v>
      </c>
      <c r="D273" s="13" t="s">
        <v>1517</v>
      </c>
      <c r="E273" s="12" t="s">
        <v>253</v>
      </c>
      <c r="F273" s="13">
        <v>272</v>
      </c>
      <c r="G273" s="13"/>
      <c r="H273" s="13" t="str">
        <f t="shared" si="1"/>
        <v>f/l/æ/t/</v>
      </c>
      <c r="I273" s="13"/>
      <c r="J273" s="13"/>
      <c r="K273" s="13"/>
      <c r="L273" s="13"/>
      <c r="M273" s="13"/>
      <c r="N273" s="13" t="s">
        <v>1518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</row>
    <row r="274" spans="1:96" ht="14.25">
      <c r="A274" s="12" t="s">
        <v>1519</v>
      </c>
      <c r="B274" s="13" t="s">
        <v>1520</v>
      </c>
      <c r="C274" s="13" t="s">
        <v>1521</v>
      </c>
      <c r="D274" s="13" t="s">
        <v>1522</v>
      </c>
      <c r="E274" s="12" t="s">
        <v>264</v>
      </c>
      <c r="F274" s="13">
        <v>273</v>
      </c>
      <c r="G274" s="13"/>
      <c r="H274" s="13" t="str">
        <f t="shared" si="1"/>
        <v>f/l/aɪ/t/</v>
      </c>
      <c r="I274" s="13"/>
      <c r="J274" s="13"/>
      <c r="K274" s="13"/>
      <c r="L274" s="13">
        <f>L272+1</f>
        <v>5</v>
      </c>
      <c r="M274" s="13"/>
      <c r="N274" s="13" t="s">
        <v>1523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</row>
    <row r="275" spans="1:96" ht="14.25">
      <c r="A275" s="12" t="s">
        <v>1524</v>
      </c>
      <c r="B275" s="13" t="s">
        <v>1525</v>
      </c>
      <c r="C275" s="13" t="s">
        <v>1526</v>
      </c>
      <c r="D275" s="13" t="s">
        <v>1527</v>
      </c>
      <c r="E275" s="12" t="s">
        <v>264</v>
      </c>
      <c r="F275" s="13">
        <v>274</v>
      </c>
      <c r="G275" s="13"/>
      <c r="H275" s="13" t="str">
        <f t="shared" si="1"/>
        <v>f/l/ɔ/r/</v>
      </c>
      <c r="I275" s="13"/>
      <c r="J275" s="13"/>
      <c r="K275" s="13"/>
      <c r="L275" s="13"/>
      <c r="M275" s="13"/>
      <c r="N275" s="13" t="s">
        <v>1528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</row>
    <row r="276" spans="1:96" ht="14.25">
      <c r="A276" s="12" t="s">
        <v>1529</v>
      </c>
      <c r="B276" s="13" t="s">
        <v>1530</v>
      </c>
      <c r="C276" s="13" t="s">
        <v>1531</v>
      </c>
      <c r="D276" s="13" t="s">
        <v>1532</v>
      </c>
      <c r="E276" s="12" t="s">
        <v>264</v>
      </c>
      <c r="F276" s="13">
        <v>275</v>
      </c>
      <c r="G276" s="13"/>
      <c r="H276" s="13" t="str">
        <f t="shared" si="1"/>
        <v>f/l/aʊ/ə/r/</v>
      </c>
      <c r="I276" s="13"/>
      <c r="J276" s="13"/>
      <c r="K276" s="13"/>
      <c r="L276" s="13">
        <f>L274+1</f>
        <v>6</v>
      </c>
      <c r="M276" s="13"/>
      <c r="N276" s="13" t="s">
        <v>1533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</row>
    <row r="277" spans="1:96" ht="14.25">
      <c r="A277" s="12" t="s">
        <v>1534</v>
      </c>
      <c r="B277" s="13" t="s">
        <v>1535</v>
      </c>
      <c r="C277" s="13" t="s">
        <v>467</v>
      </c>
      <c r="D277" s="13" t="s">
        <v>397</v>
      </c>
      <c r="E277" s="12" t="s">
        <v>264</v>
      </c>
      <c r="F277" s="13">
        <v>276</v>
      </c>
      <c r="G277" s="13"/>
      <c r="H277" s="13" t="str">
        <f t="shared" si="1"/>
        <v>f/l/aɪ/</v>
      </c>
      <c r="I277" s="13"/>
      <c r="J277" s="13"/>
      <c r="K277" s="13"/>
      <c r="L277" s="13"/>
      <c r="M277" s="13"/>
      <c r="N277" s="13" t="s">
        <v>397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</row>
    <row r="278" spans="1:96" ht="14.25">
      <c r="A278" s="12" t="s">
        <v>1536</v>
      </c>
      <c r="B278" s="13" t="s">
        <v>1537</v>
      </c>
      <c r="C278" s="13" t="s">
        <v>1538</v>
      </c>
      <c r="D278" s="13" t="s">
        <v>799</v>
      </c>
      <c r="E278" s="12" t="s">
        <v>264</v>
      </c>
      <c r="F278" s="13">
        <v>277</v>
      </c>
      <c r="G278" s="13"/>
      <c r="H278" s="13" t="str">
        <f t="shared" si="1"/>
        <v>f/o/ʊ/l/d/</v>
      </c>
      <c r="I278" s="13"/>
      <c r="J278" s="13"/>
      <c r="K278" s="13"/>
      <c r="L278" s="13">
        <f>L276+1</f>
        <v>7</v>
      </c>
      <c r="M278" s="13"/>
      <c r="N278" s="13" t="s">
        <v>1539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</row>
    <row r="279" spans="1:96" ht="14.25">
      <c r="A279" s="12" t="s">
        <v>1540</v>
      </c>
      <c r="B279" s="13" t="s">
        <v>1541</v>
      </c>
      <c r="C279" s="13" t="s">
        <v>1542</v>
      </c>
      <c r="D279" s="13" t="s">
        <v>1543</v>
      </c>
      <c r="E279" s="12" t="s">
        <v>264</v>
      </c>
      <c r="F279" s="13">
        <v>278</v>
      </c>
      <c r="G279" s="13"/>
      <c r="H279" s="13" t="str">
        <f t="shared" si="1"/>
        <v>f/u/d/</v>
      </c>
      <c r="I279" s="13"/>
      <c r="J279" s="13"/>
      <c r="K279" s="13"/>
      <c r="L279" s="13"/>
      <c r="M279" s="13"/>
      <c r="N279" s="13" t="s">
        <v>407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</row>
    <row r="280" spans="1:96" ht="14.25">
      <c r="A280" s="12" t="s">
        <v>1544</v>
      </c>
      <c r="B280" s="13" t="s">
        <v>1545</v>
      </c>
      <c r="C280" s="13" t="s">
        <v>1546</v>
      </c>
      <c r="D280" s="13" t="s">
        <v>1547</v>
      </c>
      <c r="E280" s="12" t="s">
        <v>253</v>
      </c>
      <c r="F280" s="13">
        <v>279</v>
      </c>
      <c r="G280" s="13"/>
      <c r="H280" s="13" t="str">
        <f t="shared" si="1"/>
        <v>f/u/l/ɪ/ʃ/</v>
      </c>
      <c r="I280" s="13"/>
      <c r="J280" s="13"/>
      <c r="K280" s="13"/>
      <c r="L280" s="13">
        <f>L278+1</f>
        <v>8</v>
      </c>
      <c r="M280" s="13"/>
      <c r="N280" s="13" t="s">
        <v>1548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</row>
    <row r="281" spans="1:96" ht="14.25">
      <c r="A281" s="12" t="s">
        <v>1549</v>
      </c>
      <c r="B281" s="13" t="s">
        <v>1550</v>
      </c>
      <c r="C281" s="13" t="s">
        <v>1551</v>
      </c>
      <c r="D281" s="13" t="s">
        <v>1552</v>
      </c>
      <c r="E281" s="12" t="s">
        <v>264</v>
      </c>
      <c r="F281" s="13">
        <v>280</v>
      </c>
      <c r="G281" s="13"/>
      <c r="H281" s="13" t="str">
        <f t="shared" si="1"/>
        <v>f/ʊ/t/</v>
      </c>
      <c r="I281" s="13"/>
      <c r="J281" s="13"/>
      <c r="K281" s="13"/>
      <c r="L281" s="13"/>
      <c r="M281" s="13"/>
      <c r="N281" s="13" t="s">
        <v>1553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</row>
    <row r="282" spans="1:96" ht="14.25">
      <c r="A282" s="12" t="s">
        <v>1554</v>
      </c>
      <c r="B282" s="13" t="s">
        <v>1555</v>
      </c>
      <c r="C282" s="13" t="s">
        <v>1556</v>
      </c>
      <c r="D282" s="13" t="s">
        <v>1557</v>
      </c>
      <c r="E282" s="12" t="s">
        <v>248</v>
      </c>
      <c r="F282" s="13">
        <v>281</v>
      </c>
      <c r="G282" s="13"/>
      <c r="H282" s="13" t="str">
        <f t="shared" si="1"/>
        <v>f/ɔ/r/</v>
      </c>
      <c r="I282" s="13"/>
      <c r="J282" s="13"/>
      <c r="K282" s="13"/>
      <c r="L282" s="13">
        <f>L280+1</f>
        <v>9</v>
      </c>
      <c r="M282" s="13"/>
      <c r="N282" s="13" t="s">
        <v>1133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</row>
    <row r="283" spans="1:96" ht="14.25">
      <c r="A283" s="12" t="s">
        <v>1558</v>
      </c>
      <c r="B283" s="13" t="s">
        <v>1559</v>
      </c>
      <c r="C283" s="13" t="s">
        <v>1560</v>
      </c>
      <c r="D283" s="13" t="s">
        <v>1561</v>
      </c>
      <c r="E283" s="12" t="s">
        <v>264</v>
      </c>
      <c r="F283" s="13">
        <v>282</v>
      </c>
      <c r="G283" s="13"/>
      <c r="H283" s="13" t="str">
        <f t="shared" si="1"/>
        <v>f/ɔ/r/s/</v>
      </c>
      <c r="I283" s="13"/>
      <c r="J283" s="13"/>
      <c r="K283" s="13"/>
      <c r="L283" s="13"/>
      <c r="M283" s="13"/>
      <c r="N283" s="13" t="s">
        <v>1562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</row>
    <row r="284" spans="1:96" ht="14.25">
      <c r="A284" s="12" t="s">
        <v>1563</v>
      </c>
      <c r="B284" s="13" t="s">
        <v>1564</v>
      </c>
      <c r="C284" s="13" t="s">
        <v>1565</v>
      </c>
      <c r="D284" s="13" t="s">
        <v>1566</v>
      </c>
      <c r="E284" s="12" t="s">
        <v>264</v>
      </c>
      <c r="F284" s="13">
        <v>283</v>
      </c>
      <c r="G284" s="13"/>
      <c r="H284" s="13" t="str">
        <f t="shared" si="1"/>
        <v>f/ɔ/r/k/</v>
      </c>
      <c r="I284" s="13"/>
      <c r="J284" s="13"/>
      <c r="K284" s="13"/>
      <c r="L284" s="13">
        <f>L282+1</f>
        <v>10</v>
      </c>
      <c r="M284" s="13"/>
      <c r="N284" s="13" t="s">
        <v>1567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</row>
    <row r="285" spans="1:96" ht="14.25">
      <c r="A285" s="12" t="s">
        <v>1568</v>
      </c>
      <c r="B285" s="13" t="s">
        <v>1569</v>
      </c>
      <c r="C285" s="13" t="s">
        <v>1570</v>
      </c>
      <c r="D285" s="13" t="s">
        <v>1571</v>
      </c>
      <c r="E285" s="12" t="s">
        <v>264</v>
      </c>
      <c r="F285" s="13">
        <v>284</v>
      </c>
      <c r="G285" s="13"/>
      <c r="H285" s="13" t="str">
        <f t="shared" si="1"/>
        <v>f/ɔ/r/m/</v>
      </c>
      <c r="I285" s="13"/>
      <c r="J285" s="13"/>
      <c r="K285" s="13"/>
      <c r="L285" s="13"/>
      <c r="M285" s="13"/>
      <c r="N285" s="13" t="s">
        <v>1572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</row>
    <row r="286" spans="1:96" ht="14.25">
      <c r="A286" s="12" t="s">
        <v>1573</v>
      </c>
      <c r="B286" s="13" t="s">
        <v>1574</v>
      </c>
      <c r="C286" s="13" t="s">
        <v>1575</v>
      </c>
      <c r="D286" s="13" t="s">
        <v>1576</v>
      </c>
      <c r="E286" s="12" t="s">
        <v>248</v>
      </c>
      <c r="F286" s="13">
        <v>285</v>
      </c>
      <c r="G286" s="13"/>
      <c r="H286" s="13" t="str">
        <f t="shared" si="1"/>
        <v>f/ɔ/r/w/ə/r/d/</v>
      </c>
      <c r="I286" s="13"/>
      <c r="J286" s="13"/>
      <c r="K286" s="13"/>
      <c r="L286" s="13">
        <f>L284+1</f>
        <v>11</v>
      </c>
      <c r="M286" s="13"/>
      <c r="N286" s="13" t="s">
        <v>1577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</row>
    <row r="287" spans="1:96" ht="14.25">
      <c r="A287" s="12" t="s">
        <v>1578</v>
      </c>
      <c r="B287" s="13" t="s">
        <v>1579</v>
      </c>
      <c r="C287" s="13" t="s">
        <v>278</v>
      </c>
      <c r="D287" s="13" t="s">
        <v>279</v>
      </c>
      <c r="E287" s="12" t="s">
        <v>264</v>
      </c>
      <c r="F287" s="13">
        <v>286</v>
      </c>
      <c r="G287" s="13"/>
      <c r="H287" s="13" t="str">
        <f t="shared" si="1"/>
        <v>f/aʊ/l/</v>
      </c>
      <c r="I287" s="13"/>
      <c r="J287" s="13"/>
      <c r="K287" s="13"/>
      <c r="L287" s="13"/>
      <c r="M287" s="13"/>
      <c r="N287" s="13" t="s">
        <v>1580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</row>
    <row r="288" spans="1:96" ht="14.25">
      <c r="A288" s="12" t="s">
        <v>1581</v>
      </c>
      <c r="B288" s="13" t="s">
        <v>1582</v>
      </c>
      <c r="C288" s="13" t="s">
        <v>1583</v>
      </c>
      <c r="D288" s="13" t="s">
        <v>1584</v>
      </c>
      <c r="E288" s="12" t="s">
        <v>264</v>
      </c>
      <c r="F288" s="13">
        <v>287</v>
      </c>
      <c r="G288" s="13"/>
      <c r="H288" s="13" t="str">
        <f t="shared" si="1"/>
        <v>f/r/eɪ/m/</v>
      </c>
      <c r="I288" s="13"/>
      <c r="J288" s="13"/>
      <c r="K288" s="13"/>
      <c r="L288" s="13">
        <f>L286+1</f>
        <v>12</v>
      </c>
      <c r="M288" s="13"/>
      <c r="N288" s="13" t="s">
        <v>1585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</row>
    <row r="289" spans="1:96" ht="14.25">
      <c r="A289" s="12" t="s">
        <v>1586</v>
      </c>
      <c r="B289" s="13" t="s">
        <v>1587</v>
      </c>
      <c r="C289" s="13" t="s">
        <v>1588</v>
      </c>
      <c r="D289" s="13" t="s">
        <v>1589</v>
      </c>
      <c r="E289" s="12" t="s">
        <v>253</v>
      </c>
      <c r="F289" s="13">
        <v>288</v>
      </c>
      <c r="G289" s="13"/>
      <c r="H289" s="13" t="str">
        <f t="shared" si="1"/>
        <v>f/r/i/</v>
      </c>
      <c r="I289" s="13"/>
      <c r="J289" s="13"/>
      <c r="K289" s="13"/>
      <c r="L289" s="13"/>
      <c r="M289" s="13"/>
      <c r="N289" s="13" t="s">
        <v>1590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</row>
    <row r="290" spans="1:96" ht="14.25">
      <c r="A290" s="12" t="s">
        <v>1591</v>
      </c>
      <c r="B290" s="13" t="s">
        <v>1592</v>
      </c>
      <c r="C290" s="13" t="s">
        <v>1593</v>
      </c>
      <c r="D290" s="13" t="s">
        <v>1594</v>
      </c>
      <c r="E290" s="12" t="s">
        <v>253</v>
      </c>
      <c r="F290" s="13">
        <v>289</v>
      </c>
      <c r="G290" s="13"/>
      <c r="H290" s="13" t="str">
        <f t="shared" si="1"/>
        <v>f/r/i/k/w/ə/n/t/</v>
      </c>
      <c r="I290" s="13"/>
      <c r="J290" s="13"/>
      <c r="K290" s="13"/>
      <c r="L290" s="13">
        <f>L288+1</f>
        <v>13</v>
      </c>
      <c r="M290" s="13"/>
      <c r="N290" s="13" t="s">
        <v>1595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</row>
    <row r="291" spans="1:96" ht="14.25">
      <c r="A291" s="12" t="s">
        <v>1596</v>
      </c>
      <c r="B291" s="13" t="s">
        <v>1597</v>
      </c>
      <c r="C291" s="13" t="s">
        <v>1598</v>
      </c>
      <c r="D291" s="13" t="s">
        <v>1599</v>
      </c>
      <c r="E291" s="12" t="s">
        <v>264</v>
      </c>
      <c r="F291" s="13">
        <v>290</v>
      </c>
      <c r="G291" s="13"/>
      <c r="H291" s="13" t="str">
        <f t="shared" si="1"/>
        <v>f/r/ɛ/n/d/</v>
      </c>
      <c r="I291" s="13"/>
      <c r="J291" s="13"/>
      <c r="K291" s="13"/>
      <c r="L291" s="13"/>
      <c r="M291" s="13"/>
      <c r="N291" s="13" t="s">
        <v>1600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</row>
    <row r="292" spans="1:96" ht="14.25">
      <c r="A292" s="12" t="s">
        <v>1601</v>
      </c>
      <c r="B292" s="13" t="s">
        <v>1602</v>
      </c>
      <c r="C292" s="13" t="s">
        <v>1603</v>
      </c>
      <c r="D292" s="13" t="s">
        <v>1604</v>
      </c>
      <c r="E292" s="12" t="s">
        <v>248</v>
      </c>
      <c r="F292" s="13">
        <v>291</v>
      </c>
      <c r="G292" s="13"/>
      <c r="H292" s="13" t="str">
        <f t="shared" si="1"/>
        <v>f/r/ʌ/m/</v>
      </c>
      <c r="I292" s="13"/>
      <c r="J292" s="13"/>
      <c r="K292" s="13"/>
      <c r="L292" s="13">
        <f>L290+1</f>
        <v>14</v>
      </c>
      <c r="M292" s="13"/>
      <c r="N292" s="13" t="s">
        <v>1605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</row>
    <row r="293" spans="1:96" ht="14.25">
      <c r="A293" s="12" t="s">
        <v>1606</v>
      </c>
      <c r="B293" s="13" t="s">
        <v>1607</v>
      </c>
      <c r="C293" s="13" t="s">
        <v>1608</v>
      </c>
      <c r="D293" s="13" t="s">
        <v>1609</v>
      </c>
      <c r="E293" s="12" t="s">
        <v>264</v>
      </c>
      <c r="F293" s="13">
        <v>292</v>
      </c>
      <c r="G293" s="13"/>
      <c r="H293" s="13" t="str">
        <f t="shared" si="1"/>
        <v>f/r/ʌ/n/t/</v>
      </c>
      <c r="I293" s="13"/>
      <c r="J293" s="13"/>
      <c r="K293" s="13"/>
      <c r="L293" s="13"/>
      <c r="M293" s="13"/>
      <c r="N293" s="13" t="s">
        <v>500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</row>
    <row r="294" spans="1:96" ht="14.25">
      <c r="A294" s="12" t="s">
        <v>1610</v>
      </c>
      <c r="B294" s="13" t="s">
        <v>1611</v>
      </c>
      <c r="C294" s="13" t="s">
        <v>1612</v>
      </c>
      <c r="D294" s="13" t="s">
        <v>1613</v>
      </c>
      <c r="E294" s="12" t="s">
        <v>264</v>
      </c>
      <c r="F294" s="13">
        <v>293</v>
      </c>
      <c r="G294" s="13"/>
      <c r="H294" s="13" t="str">
        <f t="shared" si="1"/>
        <v>f/r/u/t/</v>
      </c>
      <c r="I294" s="13"/>
      <c r="J294" s="13"/>
      <c r="K294" s="13"/>
      <c r="L294" s="13">
        <f>L292+1</f>
        <v>15</v>
      </c>
      <c r="M294" s="13"/>
      <c r="N294" s="13" t="s">
        <v>1614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</row>
    <row r="295" spans="1:96" ht="14.25">
      <c r="A295" s="12" t="s">
        <v>1615</v>
      </c>
      <c r="B295" s="13" t="s">
        <v>1616</v>
      </c>
      <c r="C295" s="13" t="s">
        <v>1617</v>
      </c>
      <c r="D295" s="13" t="s">
        <v>1618</v>
      </c>
      <c r="E295" s="12" t="s">
        <v>253</v>
      </c>
      <c r="F295" s="13">
        <v>294</v>
      </c>
      <c r="G295" s="13"/>
      <c r="H295" s="13" t="str">
        <f t="shared" si="1"/>
        <v>f/ʊ/l/</v>
      </c>
      <c r="I295" s="13"/>
      <c r="J295" s="13"/>
      <c r="K295" s="13"/>
      <c r="L295" s="13"/>
      <c r="M295" s="13"/>
      <c r="N295" s="13" t="s">
        <v>397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</row>
    <row r="296" spans="1:96" ht="14.25">
      <c r="A296" s="12" t="s">
        <v>1619</v>
      </c>
      <c r="B296" s="13" t="s">
        <v>1620</v>
      </c>
      <c r="C296" s="13" t="s">
        <v>1621</v>
      </c>
      <c r="D296" s="13" t="s">
        <v>534</v>
      </c>
      <c r="E296" s="12" t="s">
        <v>253</v>
      </c>
      <c r="F296" s="13">
        <v>295</v>
      </c>
      <c r="G296" s="13"/>
      <c r="H296" s="13" t="str">
        <f t="shared" si="1"/>
        <v>f/ju/ʧ/ə/r/</v>
      </c>
      <c r="I296" s="13"/>
      <c r="J296" s="13"/>
      <c r="K296" s="13"/>
      <c r="L296" s="13">
        <f>L294+1</f>
        <v>16</v>
      </c>
      <c r="M296" s="13"/>
      <c r="N296" s="13" t="s">
        <v>1622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</row>
    <row r="297" spans="1:96" ht="14.25">
      <c r="A297" s="12" t="s">
        <v>1623</v>
      </c>
      <c r="B297" s="13" t="s">
        <v>1624</v>
      </c>
      <c r="C297" s="13" t="s">
        <v>1625</v>
      </c>
      <c r="D297" s="13" t="s">
        <v>1626</v>
      </c>
      <c r="E297" s="12" t="s">
        <v>264</v>
      </c>
      <c r="F297" s="13">
        <v>296</v>
      </c>
      <c r="G297" s="13"/>
      <c r="H297" s="13" t="str">
        <f t="shared" si="1"/>
        <v>g/ɑ/r/d/ə/n/</v>
      </c>
      <c r="I297" s="13"/>
      <c r="J297" s="13"/>
      <c r="K297" s="13"/>
      <c r="L297" s="13"/>
      <c r="M297" s="13"/>
      <c r="N297" s="13" t="s">
        <v>1627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</row>
    <row r="298" spans="1:96" ht="14.25">
      <c r="A298" s="12" t="s">
        <v>1628</v>
      </c>
      <c r="B298" s="13" t="s">
        <v>1629</v>
      </c>
      <c r="C298" s="13" t="s">
        <v>1630</v>
      </c>
      <c r="D298" s="13" t="s">
        <v>1631</v>
      </c>
      <c r="E298" s="12" t="s">
        <v>253</v>
      </c>
      <c r="F298" s="13">
        <v>297</v>
      </c>
      <c r="G298" s="13"/>
      <c r="H298" s="13" t="str">
        <f t="shared" si="1"/>
        <v>ʤ/ɛ/n/ə/r/ə/l/</v>
      </c>
      <c r="I298" s="13"/>
      <c r="J298" s="13"/>
      <c r="K298" s="13"/>
      <c r="L298" s="13">
        <f>L296+1</f>
        <v>17</v>
      </c>
      <c r="M298" s="13"/>
      <c r="N298" s="13" t="s">
        <v>1632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</row>
    <row r="299" spans="1:96" ht="14.25">
      <c r="A299" s="12" t="s">
        <v>1633</v>
      </c>
      <c r="B299" s="13" t="s">
        <v>1634</v>
      </c>
      <c r="C299" s="13" t="s">
        <v>1635</v>
      </c>
      <c r="D299" s="13" t="s">
        <v>1636</v>
      </c>
      <c r="E299" s="12" t="s">
        <v>248</v>
      </c>
      <c r="F299" s="13">
        <v>298</v>
      </c>
      <c r="G299" s="13"/>
      <c r="H299" s="13" t="str">
        <f t="shared" si="1"/>
        <v>g/ɛ/t/</v>
      </c>
      <c r="I299" s="13"/>
      <c r="J299" s="13"/>
      <c r="K299" s="13"/>
      <c r="L299" s="13"/>
      <c r="M299" s="13"/>
      <c r="N299" s="13" t="s">
        <v>397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</row>
    <row r="300" spans="1:96" ht="14.25">
      <c r="A300" s="12" t="s">
        <v>1637</v>
      </c>
      <c r="B300" s="13" t="s">
        <v>1638</v>
      </c>
      <c r="C300" s="13" t="s">
        <v>1639</v>
      </c>
      <c r="D300" s="13" t="s">
        <v>1640</v>
      </c>
      <c r="E300" s="12" t="s">
        <v>264</v>
      </c>
      <c r="F300" s="13">
        <v>299</v>
      </c>
      <c r="G300" s="13"/>
      <c r="H300" s="13" t="str">
        <f t="shared" si="1"/>
        <v>g/ɜ/r/l/</v>
      </c>
      <c r="I300" s="13"/>
      <c r="J300" s="13"/>
      <c r="K300" s="13"/>
      <c r="L300" s="13">
        <f>L298+1</f>
        <v>18</v>
      </c>
      <c r="M300" s="13"/>
      <c r="N300" s="13" t="s">
        <v>1641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</row>
    <row r="301" spans="1:96" ht="14.25">
      <c r="A301" s="12" t="s">
        <v>1642</v>
      </c>
      <c r="B301" s="13" t="s">
        <v>1643</v>
      </c>
      <c r="C301" s="13" t="s">
        <v>278</v>
      </c>
      <c r="D301" s="13" t="s">
        <v>1644</v>
      </c>
      <c r="E301" s="12" t="s">
        <v>248</v>
      </c>
      <c r="F301" s="13">
        <v>300</v>
      </c>
      <c r="G301" s="13"/>
      <c r="H301" s="13" t="str">
        <f t="shared" si="1"/>
        <v>g/ɪ/v/</v>
      </c>
      <c r="I301" s="13"/>
      <c r="J301" s="13"/>
      <c r="K301" s="13"/>
      <c r="L301" s="13"/>
      <c r="M301" s="13"/>
      <c r="N301" s="13" t="s">
        <v>1645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</row>
    <row r="302" spans="1:96" ht="14.25">
      <c r="A302" s="12" t="s">
        <v>1646</v>
      </c>
      <c r="B302" s="13" t="s">
        <v>1647</v>
      </c>
      <c r="C302" s="13" t="s">
        <v>1648</v>
      </c>
      <c r="D302" s="13" t="s">
        <v>1649</v>
      </c>
      <c r="E302" s="12" t="s">
        <v>264</v>
      </c>
      <c r="F302" s="13">
        <v>301</v>
      </c>
      <c r="G302" s="13"/>
      <c r="H302" s="13" t="str">
        <f t="shared" si="1"/>
        <v>g/l/æ/s/</v>
      </c>
      <c r="I302" s="13"/>
      <c r="J302" s="13"/>
      <c r="K302" s="13"/>
      <c r="L302" s="13">
        <f>L300+1</f>
        <v>19</v>
      </c>
      <c r="M302" s="13"/>
      <c r="N302" s="13" t="s">
        <v>1650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</row>
    <row r="303" spans="1:96" ht="14.25">
      <c r="A303" s="12" t="s">
        <v>1651</v>
      </c>
      <c r="B303" s="13" t="s">
        <v>1652</v>
      </c>
      <c r="C303" s="13" t="s">
        <v>1653</v>
      </c>
      <c r="D303" s="13" t="s">
        <v>1654</v>
      </c>
      <c r="E303" s="12" t="s">
        <v>264</v>
      </c>
      <c r="F303" s="13">
        <v>302</v>
      </c>
      <c r="G303" s="13"/>
      <c r="H303" s="13" t="str">
        <f t="shared" si="1"/>
        <v>g/l/ʌ/v/</v>
      </c>
      <c r="I303" s="13"/>
      <c r="J303" s="13"/>
      <c r="K303" s="13"/>
      <c r="L303" s="13"/>
      <c r="M303" s="13"/>
      <c r="N303" s="13" t="s">
        <v>1655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</row>
    <row r="304" spans="1:96" ht="14.25">
      <c r="A304" s="12" t="s">
        <v>1656</v>
      </c>
      <c r="B304" s="13" t="s">
        <v>1657</v>
      </c>
      <c r="C304" s="13" t="s">
        <v>1658</v>
      </c>
      <c r="D304" s="13" t="s">
        <v>1659</v>
      </c>
      <c r="E304" s="12" t="s">
        <v>248</v>
      </c>
      <c r="F304" s="13">
        <v>303</v>
      </c>
      <c r="G304" s="13"/>
      <c r="H304" s="13" t="str">
        <f t="shared" si="1"/>
        <v>g/o/ʊ/</v>
      </c>
      <c r="I304" s="13"/>
      <c r="J304" s="13"/>
      <c r="K304" s="13"/>
      <c r="L304" s="13">
        <f>L302+1</f>
        <v>20</v>
      </c>
      <c r="M304" s="13"/>
      <c r="N304" s="13" t="s">
        <v>318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</row>
    <row r="305" spans="1:96" ht="14.25">
      <c r="A305" s="12" t="s">
        <v>1660</v>
      </c>
      <c r="B305" s="13" t="s">
        <v>1661</v>
      </c>
      <c r="C305" s="13" t="s">
        <v>1662</v>
      </c>
      <c r="D305" s="13" t="s">
        <v>1663</v>
      </c>
      <c r="E305" s="12" t="s">
        <v>264</v>
      </c>
      <c r="F305" s="13">
        <v>304</v>
      </c>
      <c r="G305" s="13"/>
      <c r="H305" s="13" t="str">
        <f t="shared" si="1"/>
        <v>g/o/ʊ/t/</v>
      </c>
      <c r="I305" s="13"/>
      <c r="J305" s="13"/>
      <c r="K305" s="13"/>
      <c r="L305" s="13"/>
      <c r="M305" s="13"/>
      <c r="N305" s="13" t="s">
        <v>1664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</row>
    <row r="306" spans="1:96" ht="14.25">
      <c r="A306" s="12" t="s">
        <v>1665</v>
      </c>
      <c r="B306" s="13" t="s">
        <v>1666</v>
      </c>
      <c r="C306" s="13" t="s">
        <v>1667</v>
      </c>
      <c r="D306" s="13" t="s">
        <v>1668</v>
      </c>
      <c r="E306" s="12" t="s">
        <v>264</v>
      </c>
      <c r="F306" s="13">
        <v>305</v>
      </c>
      <c r="G306" s="13"/>
      <c r="H306" s="13" t="str">
        <f t="shared" si="1"/>
        <v>g/o/ʊ/l/d/</v>
      </c>
      <c r="I306" s="13"/>
      <c r="J306" s="13"/>
      <c r="K306" s="13"/>
      <c r="L306" s="13">
        <f>L304+1</f>
        <v>21</v>
      </c>
      <c r="M306" s="13"/>
      <c r="N306" s="13" t="s">
        <v>1669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</row>
    <row r="307" spans="1:96" ht="14.25">
      <c r="A307" s="12" t="s">
        <v>1670</v>
      </c>
      <c r="B307" s="13" t="s">
        <v>1671</v>
      </c>
      <c r="C307" s="13" t="s">
        <v>581</v>
      </c>
      <c r="D307" s="13" t="s">
        <v>509</v>
      </c>
      <c r="E307" s="12" t="s">
        <v>253</v>
      </c>
      <c r="F307" s="13">
        <v>306</v>
      </c>
      <c r="G307" s="13"/>
      <c r="H307" s="13" t="str">
        <f t="shared" si="1"/>
        <v>g/ʊ/d/</v>
      </c>
      <c r="I307" s="13"/>
      <c r="J307" s="13"/>
      <c r="K307" s="13"/>
      <c r="L307" s="13"/>
      <c r="M307" s="13"/>
      <c r="N307" s="13" t="s">
        <v>1672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</row>
    <row r="308" spans="1:96" ht="14.25">
      <c r="A308" s="12" t="s">
        <v>1673</v>
      </c>
      <c r="B308" s="13" t="s">
        <v>1674</v>
      </c>
      <c r="C308" s="13" t="s">
        <v>1675</v>
      </c>
      <c r="D308" s="13" t="s">
        <v>1676</v>
      </c>
      <c r="E308" s="12" t="s">
        <v>264</v>
      </c>
      <c r="F308" s="13">
        <v>307</v>
      </c>
      <c r="G308" s="13"/>
      <c r="H308" s="13" t="str">
        <f t="shared" si="1"/>
        <v>g/ʌ/v/ə/r/m/ə/n/t/</v>
      </c>
      <c r="I308" s="13"/>
      <c r="J308" s="13"/>
      <c r="K308" s="13"/>
      <c r="L308" s="13">
        <f>L306+1</f>
        <v>22</v>
      </c>
      <c r="M308" s="13"/>
      <c r="N308" s="13" t="s">
        <v>1677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</row>
    <row r="309" spans="1:96" ht="14.25">
      <c r="A309" s="12" t="s">
        <v>1678</v>
      </c>
      <c r="B309" s="13" t="s">
        <v>1679</v>
      </c>
      <c r="C309" s="13" t="s">
        <v>1680</v>
      </c>
      <c r="D309" s="13" t="s">
        <v>1681</v>
      </c>
      <c r="E309" s="12" t="s">
        <v>264</v>
      </c>
      <c r="F309" s="13">
        <v>308</v>
      </c>
      <c r="G309" s="13"/>
      <c r="H309" s="13" t="str">
        <f t="shared" si="1"/>
        <v>g/r/eɪ/n/</v>
      </c>
      <c r="I309" s="13"/>
      <c r="J309" s="13"/>
      <c r="K309" s="13"/>
      <c r="L309" s="13"/>
      <c r="M309" s="13"/>
      <c r="N309" s="13" t="s">
        <v>1682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</row>
    <row r="310" spans="1:96" ht="14.25">
      <c r="A310" s="12" t="s">
        <v>1683</v>
      </c>
      <c r="B310" s="13" t="s">
        <v>1684</v>
      </c>
      <c r="C310" s="13" t="s">
        <v>1685</v>
      </c>
      <c r="D310" s="13" t="s">
        <v>1686</v>
      </c>
      <c r="E310" s="12" t="s">
        <v>264</v>
      </c>
      <c r="F310" s="13">
        <v>309</v>
      </c>
      <c r="G310" s="13"/>
      <c r="H310" s="13" t="str">
        <f t="shared" si="1"/>
        <v>g/r/æ/s/</v>
      </c>
      <c r="I310" s="13"/>
      <c r="J310" s="13"/>
      <c r="K310" s="13"/>
      <c r="L310" s="13">
        <f>L308+1</f>
        <v>23</v>
      </c>
      <c r="M310" s="13"/>
      <c r="N310" s="13" t="s">
        <v>553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</row>
    <row r="311" spans="1:96" ht="14.25">
      <c r="A311" s="12" t="s">
        <v>1687</v>
      </c>
      <c r="B311" s="13" t="s">
        <v>1688</v>
      </c>
      <c r="C311" s="13" t="s">
        <v>467</v>
      </c>
      <c r="D311" s="13" t="s">
        <v>397</v>
      </c>
      <c r="E311" s="12" t="s">
        <v>253</v>
      </c>
      <c r="F311" s="13">
        <v>310</v>
      </c>
      <c r="G311" s="13"/>
      <c r="H311" s="13" t="str">
        <f t="shared" si="1"/>
        <v>g/r/eɪ/</v>
      </c>
      <c r="I311" s="13"/>
      <c r="J311" s="13"/>
      <c r="K311" s="13"/>
      <c r="L311" s="13"/>
      <c r="M311" s="13"/>
      <c r="N311" s="13" t="s">
        <v>1689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</row>
    <row r="312" spans="1:96" ht="14.25">
      <c r="A312" s="12" t="s">
        <v>1690</v>
      </c>
      <c r="B312" s="13" t="s">
        <v>1691</v>
      </c>
      <c r="C312" s="13" t="s">
        <v>1692</v>
      </c>
      <c r="D312" s="13" t="s">
        <v>1693</v>
      </c>
      <c r="E312" s="12" t="s">
        <v>253</v>
      </c>
      <c r="F312" s="13">
        <v>311</v>
      </c>
      <c r="G312" s="13"/>
      <c r="H312" s="13" t="str">
        <f t="shared" si="1"/>
        <v>g/r/eɪ/t/</v>
      </c>
      <c r="I312" s="13"/>
      <c r="J312" s="13"/>
      <c r="K312" s="13"/>
      <c r="L312" s="13">
        <f>L310+1</f>
        <v>24</v>
      </c>
      <c r="M312" s="13"/>
      <c r="N312" s="13" t="s">
        <v>553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</row>
    <row r="313" spans="1:96" ht="14.25">
      <c r="A313" s="12" t="s">
        <v>1694</v>
      </c>
      <c r="B313" s="13" t="s">
        <v>1695</v>
      </c>
      <c r="C313" s="13" t="s">
        <v>1696</v>
      </c>
      <c r="D313" s="13" t="s">
        <v>1697</v>
      </c>
      <c r="E313" s="12" t="s">
        <v>253</v>
      </c>
      <c r="F313" s="13">
        <v>312</v>
      </c>
      <c r="G313" s="13"/>
      <c r="H313" s="13" t="str">
        <f t="shared" si="1"/>
        <v>g/r/i/n/</v>
      </c>
      <c r="I313" s="13"/>
      <c r="J313" s="13"/>
      <c r="K313" s="13"/>
      <c r="L313" s="13"/>
      <c r="M313" s="13"/>
      <c r="N313" s="13" t="s">
        <v>1698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</row>
    <row r="314" spans="1:96" ht="14.25">
      <c r="A314" s="12" t="s">
        <v>1699</v>
      </c>
      <c r="B314" s="13" t="s">
        <v>1700</v>
      </c>
      <c r="C314" s="13" t="s">
        <v>1701</v>
      </c>
      <c r="D314" s="13" t="s">
        <v>1702</v>
      </c>
      <c r="E314" s="12" t="s">
        <v>264</v>
      </c>
      <c r="F314" s="13">
        <v>313</v>
      </c>
      <c r="G314" s="13"/>
      <c r="H314" s="13" t="str">
        <f t="shared" si="1"/>
        <v>g/r/ɪ/p/</v>
      </c>
      <c r="I314" s="13"/>
      <c r="J314" s="13"/>
      <c r="K314" s="13"/>
      <c r="L314" s="13">
        <f>L312+1</f>
        <v>25</v>
      </c>
      <c r="M314" s="13"/>
      <c r="N314" s="13" t="s">
        <v>1268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</row>
    <row r="315" spans="1:96" ht="14.25">
      <c r="A315" s="12" t="s">
        <v>1703</v>
      </c>
      <c r="B315" s="13" t="s">
        <v>1704</v>
      </c>
      <c r="C315" s="13" t="s">
        <v>1705</v>
      </c>
      <c r="D315" s="13" t="s">
        <v>1706</v>
      </c>
      <c r="E315" s="12" t="s">
        <v>264</v>
      </c>
      <c r="F315" s="13">
        <v>314</v>
      </c>
      <c r="G315" s="13"/>
      <c r="H315" s="13" t="str">
        <f t="shared" si="1"/>
        <v>g/r/u/p/</v>
      </c>
      <c r="I315" s="13"/>
      <c r="J315" s="13"/>
      <c r="K315" s="13"/>
      <c r="L315" s="13"/>
      <c r="M315" s="13"/>
      <c r="N315" s="13" t="s">
        <v>1707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</row>
    <row r="316" spans="1:96" ht="14.25">
      <c r="A316" s="12" t="s">
        <v>1708</v>
      </c>
      <c r="B316" s="13" t="s">
        <v>1709</v>
      </c>
      <c r="C316" s="13" t="s">
        <v>1710</v>
      </c>
      <c r="D316" s="13" t="s">
        <v>1711</v>
      </c>
      <c r="E316" s="12" t="s">
        <v>264</v>
      </c>
      <c r="F316" s="13">
        <v>315</v>
      </c>
      <c r="G316" s="13"/>
      <c r="H316" s="13" t="str">
        <f t="shared" si="1"/>
        <v>g/r/o/ʊ/θ/</v>
      </c>
      <c r="I316" s="13"/>
      <c r="J316" s="13"/>
      <c r="K316" s="13"/>
      <c r="L316" s="13">
        <f>L314+1</f>
        <v>26</v>
      </c>
      <c r="M316" s="13"/>
      <c r="N316" s="13" t="s">
        <v>1712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</row>
    <row r="317" spans="1:96" ht="14.25">
      <c r="A317" s="12" t="s">
        <v>1713</v>
      </c>
      <c r="B317" s="13" t="s">
        <v>1714</v>
      </c>
      <c r="C317" s="13" t="s">
        <v>1715</v>
      </c>
      <c r="D317" s="13" t="s">
        <v>1423</v>
      </c>
      <c r="E317" s="12" t="s">
        <v>264</v>
      </c>
      <c r="F317" s="13">
        <v>316</v>
      </c>
      <c r="G317" s="13"/>
      <c r="H317" s="13" t="str">
        <f t="shared" si="1"/>
        <v>g/aɪ/d/</v>
      </c>
      <c r="I317" s="13"/>
      <c r="J317" s="13"/>
      <c r="K317" s="13"/>
      <c r="L317" s="13"/>
      <c r="M317" s="13"/>
      <c r="N317" s="13" t="s">
        <v>640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</row>
    <row r="318" spans="1:96" ht="14.25">
      <c r="A318" s="12" t="s">
        <v>1716</v>
      </c>
      <c r="B318" s="13" t="s">
        <v>1717</v>
      </c>
      <c r="C318" s="13" t="s">
        <v>1718</v>
      </c>
      <c r="D318" s="13" t="s">
        <v>1719</v>
      </c>
      <c r="E318" s="12" t="s">
        <v>264</v>
      </c>
      <c r="F318" s="13">
        <v>317</v>
      </c>
      <c r="G318" s="13"/>
      <c r="H318" s="13" t="str">
        <f t="shared" si="1"/>
        <v>g/ʌ/n/</v>
      </c>
      <c r="I318" s="13"/>
      <c r="J318" s="13"/>
      <c r="K318" s="13"/>
      <c r="L318" s="13">
        <f>L316+1</f>
        <v>27</v>
      </c>
      <c r="M318" s="13"/>
      <c r="N318" s="13" t="s">
        <v>397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</row>
    <row r="319" spans="1:96" ht="14.25">
      <c r="A319" s="12" t="s">
        <v>1720</v>
      </c>
      <c r="B319" s="13" t="s">
        <v>1721</v>
      </c>
      <c r="C319" s="13" t="s">
        <v>467</v>
      </c>
      <c r="D319" s="13" t="s">
        <v>397</v>
      </c>
      <c r="E319" s="12" t="s">
        <v>264</v>
      </c>
      <c r="F319" s="13">
        <v>318</v>
      </c>
      <c r="G319" s="13"/>
      <c r="H319" s="13" t="str">
        <f t="shared" si="1"/>
        <v>h/ɛ/r/</v>
      </c>
      <c r="I319" s="13"/>
      <c r="J319" s="13"/>
      <c r="K319" s="13"/>
      <c r="L319" s="13"/>
      <c r="M319" s="13"/>
      <c r="N319" s="13" t="s">
        <v>397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</row>
    <row r="320" spans="1:96" ht="14.25">
      <c r="A320" s="12" t="s">
        <v>1722</v>
      </c>
      <c r="B320" s="13" t="s">
        <v>1723</v>
      </c>
      <c r="C320" s="13" t="s">
        <v>1724</v>
      </c>
      <c r="D320" s="13" t="s">
        <v>1725</v>
      </c>
      <c r="E320" s="12" t="s">
        <v>264</v>
      </c>
      <c r="F320" s="13">
        <v>319</v>
      </c>
      <c r="G320" s="13"/>
      <c r="H320" s="13" t="str">
        <f t="shared" si="1"/>
        <v>h/æ/m/ə/r/</v>
      </c>
      <c r="I320" s="13"/>
      <c r="J320" s="13"/>
      <c r="K320" s="13"/>
      <c r="L320" s="13">
        <f>L318+1</f>
        <v>28</v>
      </c>
      <c r="M320" s="13"/>
      <c r="N320" s="13" t="s">
        <v>1726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</row>
    <row r="321" spans="1:96" ht="14.25">
      <c r="A321" s="12" t="s">
        <v>1727</v>
      </c>
      <c r="B321" s="13" t="s">
        <v>1728</v>
      </c>
      <c r="C321" s="13" t="s">
        <v>1729</v>
      </c>
      <c r="D321" s="13" t="s">
        <v>1730</v>
      </c>
      <c r="E321" s="12" t="s">
        <v>264</v>
      </c>
      <c r="F321" s="13">
        <v>320</v>
      </c>
      <c r="G321" s="13"/>
      <c r="H321" s="13" t="str">
        <f t="shared" si="1"/>
        <v>h/æ/n/d/</v>
      </c>
      <c r="I321" s="13"/>
      <c r="J321" s="13"/>
      <c r="K321" s="13"/>
      <c r="L321" s="13"/>
      <c r="M321" s="13"/>
      <c r="N321" s="13" t="s">
        <v>1731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</row>
    <row r="322" spans="1:96" ht="14.25">
      <c r="A322" s="12" t="s">
        <v>1732</v>
      </c>
      <c r="B322" s="13" t="s">
        <v>1733</v>
      </c>
      <c r="C322" s="13" t="s">
        <v>808</v>
      </c>
      <c r="D322" s="13" t="s">
        <v>809</v>
      </c>
      <c r="E322" s="12" t="s">
        <v>253</v>
      </c>
      <c r="F322" s="13">
        <v>321</v>
      </c>
      <c r="G322" s="13"/>
      <c r="H322" s="13" t="str">
        <f t="shared" si="1"/>
        <v>h/æ/ŋ</v>
      </c>
      <c r="I322" s="13"/>
      <c r="J322" s="13"/>
      <c r="K322" s="13"/>
      <c r="L322" s="13">
        <f>L320+1</f>
        <v>29</v>
      </c>
      <c r="M322" s="13"/>
      <c r="N322" s="13" t="s">
        <v>1734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</row>
    <row r="323" spans="1:96" ht="14.25">
      <c r="A323" s="12" t="s">
        <v>1735</v>
      </c>
      <c r="B323" s="13" t="s">
        <v>1736</v>
      </c>
      <c r="C323" s="13" t="s">
        <v>1737</v>
      </c>
      <c r="D323" s="13" t="s">
        <v>1738</v>
      </c>
      <c r="E323" s="12" t="s">
        <v>253</v>
      </c>
      <c r="F323" s="13">
        <v>322</v>
      </c>
      <c r="G323" s="13"/>
      <c r="H323" s="13" t="str">
        <f t="shared" si="1"/>
        <v>h/æ/p/i/</v>
      </c>
      <c r="I323" s="13"/>
      <c r="J323" s="13"/>
      <c r="K323" s="13"/>
      <c r="L323" s="13"/>
      <c r="M323" s="13"/>
      <c r="N323" s="13" t="s">
        <v>1739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</row>
    <row r="324" spans="1:96" ht="14.25">
      <c r="A324" s="12" t="s">
        <v>1740</v>
      </c>
      <c r="B324" s="13" t="s">
        <v>1741</v>
      </c>
      <c r="C324" s="13" t="s">
        <v>1742</v>
      </c>
      <c r="D324" s="13" t="s">
        <v>1743</v>
      </c>
      <c r="E324" s="12" t="s">
        <v>264</v>
      </c>
      <c r="F324" s="13">
        <v>323</v>
      </c>
      <c r="G324" s="13"/>
      <c r="H324" s="13" t="str">
        <f t="shared" si="1"/>
        <v>h/ɑ/r/b/ə/r/</v>
      </c>
      <c r="I324" s="13"/>
      <c r="J324" s="13"/>
      <c r="K324" s="13"/>
      <c r="L324" s="13">
        <f>L322+1</f>
        <v>30</v>
      </c>
      <c r="M324" s="13"/>
      <c r="N324" s="13" t="s">
        <v>1744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</row>
    <row r="325" spans="1:96" ht="14.25">
      <c r="A325" s="12" t="s">
        <v>1745</v>
      </c>
      <c r="B325" s="13" t="s">
        <v>1746</v>
      </c>
      <c r="C325" s="13" t="s">
        <v>1747</v>
      </c>
      <c r="D325" s="13" t="s">
        <v>1748</v>
      </c>
      <c r="E325" s="12" t="s">
        <v>253</v>
      </c>
      <c r="F325" s="13">
        <v>324</v>
      </c>
      <c r="G325" s="13"/>
      <c r="H325" s="13" t="str">
        <f t="shared" si="1"/>
        <v>h/ɑ/r/d/</v>
      </c>
      <c r="I325" s="13"/>
      <c r="J325" s="13"/>
      <c r="K325" s="13"/>
      <c r="L325" s="13"/>
      <c r="M325" s="13"/>
      <c r="N325" s="13" t="s">
        <v>1749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</row>
    <row r="326" spans="1:96" ht="14.25">
      <c r="A326" s="12" t="s">
        <v>1750</v>
      </c>
      <c r="B326" s="13" t="s">
        <v>1751</v>
      </c>
      <c r="C326" s="13" t="s">
        <v>1752</v>
      </c>
      <c r="D326" s="13" t="s">
        <v>1753</v>
      </c>
      <c r="E326" s="12" t="s">
        <v>264</v>
      </c>
      <c r="F326" s="13">
        <v>325</v>
      </c>
      <c r="G326" s="13"/>
      <c r="H326" s="13" t="str">
        <f t="shared" si="1"/>
        <v>h/ɑ/r/m/ə/n/i/</v>
      </c>
      <c r="I326" s="13"/>
      <c r="J326" s="13"/>
      <c r="K326" s="13"/>
      <c r="L326" s="13">
        <f>L324+1</f>
        <v>31</v>
      </c>
      <c r="M326" s="13"/>
      <c r="N326" s="13" t="s">
        <v>1754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</row>
    <row r="327" spans="1:96" ht="14.25">
      <c r="A327" s="12" t="s">
        <v>1755</v>
      </c>
      <c r="B327" s="13" t="s">
        <v>1756</v>
      </c>
      <c r="C327" s="13" t="s">
        <v>1757</v>
      </c>
      <c r="D327" s="13" t="s">
        <v>1758</v>
      </c>
      <c r="E327" s="12" t="s">
        <v>264</v>
      </c>
      <c r="F327" s="13">
        <v>326</v>
      </c>
      <c r="G327" s="13"/>
      <c r="H327" s="13" t="str">
        <f t="shared" si="1"/>
        <v>h/æ/t/</v>
      </c>
      <c r="I327" s="13"/>
      <c r="J327" s="13"/>
      <c r="K327" s="13"/>
      <c r="L327" s="13"/>
      <c r="M327" s="13"/>
      <c r="N327" s="13" t="s">
        <v>1759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</row>
    <row r="328" spans="1:96" ht="14.25">
      <c r="A328" s="12" t="s">
        <v>1760</v>
      </c>
      <c r="B328" s="13" t="s">
        <v>1761</v>
      </c>
      <c r="C328" s="13" t="s">
        <v>467</v>
      </c>
      <c r="D328" s="13" t="s">
        <v>397</v>
      </c>
      <c r="E328" s="12" t="s">
        <v>264</v>
      </c>
      <c r="F328" s="13">
        <v>327</v>
      </c>
      <c r="G328" s="13"/>
      <c r="H328" s="13" t="str">
        <f t="shared" si="1"/>
        <v>h/eɪ/t/</v>
      </c>
      <c r="I328" s="13"/>
      <c r="J328" s="13"/>
      <c r="K328" s="13"/>
      <c r="L328" s="13">
        <f>L326+1</f>
        <v>32</v>
      </c>
      <c r="M328" s="13"/>
      <c r="N328" s="13" t="s">
        <v>1495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</row>
    <row r="329" spans="1:96" ht="14.25">
      <c r="A329" s="12" t="s">
        <v>1762</v>
      </c>
      <c r="B329" s="13" t="s">
        <v>1763</v>
      </c>
      <c r="C329" s="13" t="s">
        <v>1764</v>
      </c>
      <c r="D329" s="13" t="s">
        <v>1065</v>
      </c>
      <c r="E329" s="12" t="s">
        <v>248</v>
      </c>
      <c r="F329" s="13">
        <v>328</v>
      </c>
      <c r="G329" s="13"/>
      <c r="H329" s="13" t="str">
        <f t="shared" si="1"/>
        <v>h/æ/v/</v>
      </c>
      <c r="I329" s="13"/>
      <c r="J329" s="13"/>
      <c r="K329" s="13"/>
      <c r="L329" s="13"/>
      <c r="M329" s="13"/>
      <c r="N329" s="13" t="s">
        <v>1765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</row>
    <row r="330" spans="1:96" ht="14.25">
      <c r="A330" s="12" t="s">
        <v>1766</v>
      </c>
      <c r="B330" s="13" t="s">
        <v>1767</v>
      </c>
      <c r="C330" s="13" t="s">
        <v>1768</v>
      </c>
      <c r="D330" s="13" t="s">
        <v>1769</v>
      </c>
      <c r="E330" s="12" t="s">
        <v>248</v>
      </c>
      <c r="F330" s="13">
        <v>329</v>
      </c>
      <c r="G330" s="13"/>
      <c r="H330" s="13" t="str">
        <f t="shared" si="1"/>
        <v>h/i/</v>
      </c>
      <c r="I330" s="13"/>
      <c r="J330" s="13"/>
      <c r="K330" s="13"/>
      <c r="L330" s="13">
        <f>L328+1</f>
        <v>33</v>
      </c>
      <c r="M330" s="13"/>
      <c r="N330" s="13" t="s">
        <v>1770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</row>
    <row r="331" spans="1:96" ht="14.25">
      <c r="A331" s="12" t="s">
        <v>1771</v>
      </c>
      <c r="B331" s="13" t="s">
        <v>1772</v>
      </c>
      <c r="C331" s="13" t="s">
        <v>1773</v>
      </c>
      <c r="D331" s="13" t="s">
        <v>1774</v>
      </c>
      <c r="E331" s="12" t="s">
        <v>264</v>
      </c>
      <c r="F331" s="13">
        <v>330</v>
      </c>
      <c r="G331" s="13"/>
      <c r="H331" s="13" t="str">
        <f t="shared" si="1"/>
        <v>h/ɛ/d/</v>
      </c>
      <c r="I331" s="13"/>
      <c r="J331" s="13"/>
      <c r="K331" s="13"/>
      <c r="L331" s="13"/>
      <c r="M331" s="13"/>
      <c r="N331" s="13" t="s">
        <v>1775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</row>
    <row r="332" spans="1:96" ht="14.25">
      <c r="A332" s="12" t="s">
        <v>1776</v>
      </c>
      <c r="B332" s="13" t="s">
        <v>1777</v>
      </c>
      <c r="C332" s="13" t="s">
        <v>1778</v>
      </c>
      <c r="D332" s="13" t="s">
        <v>1779</v>
      </c>
      <c r="E332" s="12" t="s">
        <v>253</v>
      </c>
      <c r="F332" s="13">
        <v>331</v>
      </c>
      <c r="G332" s="13"/>
      <c r="H332" s="13" t="str">
        <f t="shared" si="1"/>
        <v>h/ɛ/l/θ/i/</v>
      </c>
      <c r="I332" s="13"/>
      <c r="J332" s="13"/>
      <c r="K332" s="13"/>
      <c r="L332" s="13">
        <f>L330+1</f>
        <v>34</v>
      </c>
      <c r="M332" s="13"/>
      <c r="N332" s="13" t="s">
        <v>1780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</row>
    <row r="333" spans="1:96" ht="14.25">
      <c r="A333" s="12" t="s">
        <v>1781</v>
      </c>
      <c r="B333" s="13" t="s">
        <v>1782</v>
      </c>
      <c r="C333" s="13" t="s">
        <v>1783</v>
      </c>
      <c r="D333" s="13" t="s">
        <v>1784</v>
      </c>
      <c r="E333" s="12" t="s">
        <v>264</v>
      </c>
      <c r="F333" s="13">
        <v>332</v>
      </c>
      <c r="G333" s="13"/>
      <c r="H333" s="13" t="str">
        <f t="shared" si="1"/>
        <v>h/i/r/</v>
      </c>
      <c r="I333" s="13"/>
      <c r="J333" s="13"/>
      <c r="K333" s="13"/>
      <c r="L333" s="13"/>
      <c r="M333" s="13"/>
      <c r="N333" s="13" t="s">
        <v>1785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</row>
    <row r="334" spans="1:96" ht="14.25">
      <c r="A334" s="12" t="s">
        <v>1786</v>
      </c>
      <c r="B334" s="13" t="s">
        <v>1787</v>
      </c>
      <c r="C334" s="13" t="s">
        <v>1788</v>
      </c>
      <c r="D334" s="13" t="s">
        <v>1789</v>
      </c>
      <c r="E334" s="12" t="s">
        <v>264</v>
      </c>
      <c r="F334" s="13">
        <v>333</v>
      </c>
      <c r="G334" s="13"/>
      <c r="H334" s="13" t="str">
        <f t="shared" si="1"/>
        <v>h/ɑ/r/t/</v>
      </c>
      <c r="I334" s="13"/>
      <c r="J334" s="13"/>
      <c r="K334" s="13"/>
      <c r="L334" s="13">
        <f>L332+1</f>
        <v>35</v>
      </c>
      <c r="M334" s="13"/>
      <c r="N334" s="13" t="s">
        <v>1790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</row>
    <row r="335" spans="1:96" ht="14.25">
      <c r="A335" s="12" t="s">
        <v>1791</v>
      </c>
      <c r="B335" s="13" t="s">
        <v>1792</v>
      </c>
      <c r="C335" s="13" t="s">
        <v>1793</v>
      </c>
      <c r="D335" s="13" t="s">
        <v>1794</v>
      </c>
      <c r="E335" s="12" t="s">
        <v>264</v>
      </c>
      <c r="F335" s="13">
        <v>334</v>
      </c>
      <c r="G335" s="13"/>
      <c r="H335" s="13" t="str">
        <f t="shared" si="1"/>
        <v>h/i/t/</v>
      </c>
      <c r="I335" s="13"/>
      <c r="J335" s="13"/>
      <c r="K335" s="13"/>
      <c r="L335" s="13"/>
      <c r="M335" s="13"/>
      <c r="N335" s="13" t="s">
        <v>1795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</row>
    <row r="336" spans="1:96" ht="14.25">
      <c r="A336" s="12" t="s">
        <v>1796</v>
      </c>
      <c r="B336" s="13" t="s">
        <v>1797</v>
      </c>
      <c r="C336" s="13" t="s">
        <v>1798</v>
      </c>
      <c r="D336" s="13" t="s">
        <v>1799</v>
      </c>
      <c r="E336" s="12" t="s">
        <v>264</v>
      </c>
      <c r="F336" s="13">
        <v>335</v>
      </c>
      <c r="G336" s="13"/>
      <c r="H336" s="13" t="str">
        <f t="shared" si="1"/>
        <v>h/ɛ/l/p/</v>
      </c>
      <c r="I336" s="13"/>
      <c r="J336" s="13"/>
      <c r="K336" s="13"/>
      <c r="L336" s="13">
        <f>L334+1</f>
        <v>36</v>
      </c>
      <c r="M336" s="13"/>
      <c r="N336" s="13" t="s">
        <v>1800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</row>
    <row r="337" spans="1:96" ht="14.25">
      <c r="A337" s="12" t="s">
        <v>1801</v>
      </c>
      <c r="B337" s="13" t="s">
        <v>1782</v>
      </c>
      <c r="C337" s="13" t="s">
        <v>1802</v>
      </c>
      <c r="D337" s="13" t="s">
        <v>1803</v>
      </c>
      <c r="E337" s="12" t="s">
        <v>248</v>
      </c>
      <c r="F337" s="13">
        <v>336</v>
      </c>
      <c r="G337" s="13"/>
      <c r="H337" s="13" t="str">
        <f t="shared" si="1"/>
        <v>h/i/r/</v>
      </c>
      <c r="I337" s="13"/>
      <c r="J337" s="13"/>
      <c r="K337" s="13"/>
      <c r="L337" s="13"/>
      <c r="M337" s="13"/>
      <c r="N337" s="13" t="s">
        <v>1663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</row>
    <row r="338" spans="1:96" ht="14.25">
      <c r="A338" s="12" t="s">
        <v>1804</v>
      </c>
      <c r="B338" s="13" t="s">
        <v>1805</v>
      </c>
      <c r="C338" s="13" t="s">
        <v>512</v>
      </c>
      <c r="D338" s="13" t="s">
        <v>318</v>
      </c>
      <c r="E338" s="12" t="s">
        <v>253</v>
      </c>
      <c r="F338" s="13">
        <v>337</v>
      </c>
      <c r="G338" s="13"/>
      <c r="H338" s="13" t="str">
        <f t="shared" si="1"/>
        <v>h/aɪ/</v>
      </c>
      <c r="I338" s="13"/>
      <c r="J338" s="13"/>
      <c r="K338" s="13"/>
      <c r="L338" s="13">
        <f>L336+1</f>
        <v>37</v>
      </c>
      <c r="M338" s="13"/>
      <c r="N338" s="13" t="s">
        <v>318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</row>
    <row r="339" spans="1:96" ht="14.25">
      <c r="A339" s="12" t="s">
        <v>1806</v>
      </c>
      <c r="B339" s="13" t="s">
        <v>1807</v>
      </c>
      <c r="C339" s="13" t="s">
        <v>1808</v>
      </c>
      <c r="D339" s="13" t="s">
        <v>1809</v>
      </c>
      <c r="E339" s="12" t="s">
        <v>264</v>
      </c>
      <c r="F339" s="13">
        <v>338</v>
      </c>
      <c r="G339" s="13"/>
      <c r="H339" s="13" t="str">
        <f t="shared" si="1"/>
        <v>h/ɪ/s/t/ə/r/i/</v>
      </c>
      <c r="I339" s="13"/>
      <c r="J339" s="13"/>
      <c r="K339" s="13"/>
      <c r="L339" s="13"/>
      <c r="M339" s="13"/>
      <c r="N339" s="13" t="s">
        <v>1810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</row>
    <row r="340" spans="1:96" ht="14.25">
      <c r="A340" s="12" t="s">
        <v>1811</v>
      </c>
      <c r="B340" s="13" t="s">
        <v>1812</v>
      </c>
      <c r="C340" s="13" t="s">
        <v>1813</v>
      </c>
      <c r="D340" s="13" t="s">
        <v>1814</v>
      </c>
      <c r="E340" s="12" t="s">
        <v>264</v>
      </c>
      <c r="F340" s="13">
        <v>339</v>
      </c>
      <c r="G340" s="13"/>
      <c r="H340" s="13" t="str">
        <f t="shared" si="1"/>
        <v>h/o/ʊ/l/</v>
      </c>
      <c r="I340" s="13"/>
      <c r="J340" s="13"/>
      <c r="K340" s="13"/>
      <c r="L340" s="13">
        <f>L338+1</f>
        <v>38</v>
      </c>
      <c r="M340" s="13"/>
      <c r="N340" s="13" t="s">
        <v>397</v>
      </c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</row>
    <row r="341" spans="1:96" ht="14.25">
      <c r="A341" s="12" t="s">
        <v>1815</v>
      </c>
      <c r="B341" s="13" t="s">
        <v>1816</v>
      </c>
      <c r="C341" s="13" t="s">
        <v>1817</v>
      </c>
      <c r="D341" s="13" t="s">
        <v>1818</v>
      </c>
      <c r="E341" s="12" t="s">
        <v>253</v>
      </c>
      <c r="F341" s="13">
        <v>340</v>
      </c>
      <c r="G341" s="13"/>
      <c r="H341" s="13" t="str">
        <f t="shared" si="1"/>
        <v>h/ɑ/l/o/ʊ/</v>
      </c>
      <c r="I341" s="13"/>
      <c r="J341" s="13"/>
      <c r="K341" s="13"/>
      <c r="L341" s="13"/>
      <c r="M341" s="13"/>
      <c r="N341" s="13" t="s">
        <v>1819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</row>
    <row r="342" spans="1:96" ht="14.25">
      <c r="A342" s="12" t="s">
        <v>1820</v>
      </c>
      <c r="B342" s="13" t="s">
        <v>1821</v>
      </c>
      <c r="C342" s="13" t="s">
        <v>467</v>
      </c>
      <c r="D342" s="13" t="s">
        <v>397</v>
      </c>
      <c r="E342" s="12" t="s">
        <v>264</v>
      </c>
      <c r="F342" s="13">
        <v>341</v>
      </c>
      <c r="G342" s="13"/>
      <c r="H342" s="13" t="str">
        <f t="shared" si="1"/>
        <v>h/ʊ/k/</v>
      </c>
      <c r="I342" s="13"/>
      <c r="J342" s="13"/>
      <c r="K342" s="13"/>
      <c r="L342" s="13">
        <f>L340+1</f>
        <v>39</v>
      </c>
      <c r="M342" s="13"/>
      <c r="N342" s="13" t="s">
        <v>1822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</row>
    <row r="343" spans="1:96" ht="14.25">
      <c r="A343" s="12" t="s">
        <v>1823</v>
      </c>
      <c r="B343" s="13" t="s">
        <v>1824</v>
      </c>
      <c r="C343" s="13" t="s">
        <v>1825</v>
      </c>
      <c r="D343" s="13" t="s">
        <v>397</v>
      </c>
      <c r="E343" s="12" t="s">
        <v>264</v>
      </c>
      <c r="F343" s="13">
        <v>342</v>
      </c>
      <c r="G343" s="13"/>
      <c r="H343" s="13" t="str">
        <f t="shared" si="1"/>
        <v>h/o/ʊ/p/</v>
      </c>
      <c r="I343" s="13"/>
      <c r="J343" s="13"/>
      <c r="K343" s="13"/>
      <c r="L343" s="13"/>
      <c r="M343" s="13"/>
      <c r="N343" s="13" t="s">
        <v>1826</v>
      </c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</row>
    <row r="344" spans="1:96" ht="14.25">
      <c r="A344" s="12" t="s">
        <v>1827</v>
      </c>
      <c r="B344" s="13" t="s">
        <v>1828</v>
      </c>
      <c r="C344" s="13" t="s">
        <v>1829</v>
      </c>
      <c r="D344" s="13" t="s">
        <v>1012</v>
      </c>
      <c r="E344" s="12" t="s">
        <v>264</v>
      </c>
      <c r="F344" s="13">
        <v>343</v>
      </c>
      <c r="G344" s="13"/>
      <c r="H344" s="13" t="str">
        <f t="shared" si="1"/>
        <v>h/ɔ/r/n/</v>
      </c>
      <c r="I344" s="13"/>
      <c r="J344" s="13"/>
      <c r="K344" s="13"/>
      <c r="L344" s="13">
        <f>L342+1</f>
        <v>40</v>
      </c>
      <c r="M344" s="13"/>
      <c r="N344" s="13" t="s">
        <v>1830</v>
      </c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</row>
    <row r="345" spans="1:96" ht="14.25">
      <c r="A345" s="12" t="s">
        <v>1831</v>
      </c>
      <c r="B345" s="13" t="s">
        <v>1832</v>
      </c>
      <c r="C345" s="13" t="s">
        <v>1833</v>
      </c>
      <c r="D345" s="13" t="s">
        <v>1834</v>
      </c>
      <c r="E345" s="12" t="s">
        <v>264</v>
      </c>
      <c r="F345" s="13">
        <v>344</v>
      </c>
      <c r="G345" s="13"/>
      <c r="H345" s="13" t="str">
        <f t="shared" si="1"/>
        <v>h/ɔ/r/s/</v>
      </c>
      <c r="I345" s="13"/>
      <c r="J345" s="13"/>
      <c r="K345" s="13"/>
      <c r="L345" s="13"/>
      <c r="M345" s="13"/>
      <c r="N345" s="13" t="s">
        <v>1835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</row>
    <row r="346" spans="1:96" ht="14.25">
      <c r="A346" s="12" t="s">
        <v>1836</v>
      </c>
      <c r="B346" s="13" t="s">
        <v>1837</v>
      </c>
      <c r="C346" s="13" t="s">
        <v>1838</v>
      </c>
      <c r="D346" s="13" t="s">
        <v>1839</v>
      </c>
      <c r="E346" s="12" t="s">
        <v>264</v>
      </c>
      <c r="F346" s="13">
        <v>345</v>
      </c>
      <c r="G346" s="13"/>
      <c r="H346" s="13" t="str">
        <f t="shared" si="1"/>
        <v>h/ɑ/s/p/ɪ/t/ə/l/</v>
      </c>
      <c r="I346" s="13"/>
      <c r="J346" s="13"/>
      <c r="K346" s="13"/>
      <c r="L346" s="13">
        <f>L344+1</f>
        <v>41</v>
      </c>
      <c r="M346" s="13"/>
      <c r="N346" s="13" t="s">
        <v>1840</v>
      </c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</row>
    <row r="347" spans="1:96" ht="14.25">
      <c r="A347" s="12" t="s">
        <v>1841</v>
      </c>
      <c r="B347" s="13" t="s">
        <v>1842</v>
      </c>
      <c r="C347" s="13" t="s">
        <v>278</v>
      </c>
      <c r="D347" s="13" t="s">
        <v>1644</v>
      </c>
      <c r="E347" s="12" t="s">
        <v>264</v>
      </c>
      <c r="F347" s="13">
        <v>346</v>
      </c>
      <c r="G347" s="13"/>
      <c r="H347" s="13" t="str">
        <f t="shared" si="1"/>
        <v>aʊ/ə/r/</v>
      </c>
      <c r="I347" s="13"/>
      <c r="J347" s="13"/>
      <c r="K347" s="13"/>
      <c r="L347" s="13"/>
      <c r="M347" s="13"/>
      <c r="N347" s="13" t="s">
        <v>1843</v>
      </c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</row>
    <row r="348" spans="1:96" ht="14.25">
      <c r="A348" s="12" t="s">
        <v>1844</v>
      </c>
      <c r="B348" s="13" t="s">
        <v>1845</v>
      </c>
      <c r="C348" s="13" t="s">
        <v>1846</v>
      </c>
      <c r="D348" s="13" t="s">
        <v>1847</v>
      </c>
      <c r="E348" s="12" t="s">
        <v>264</v>
      </c>
      <c r="F348" s="13">
        <v>347</v>
      </c>
      <c r="G348" s="13"/>
      <c r="H348" s="13" t="str">
        <f t="shared" si="1"/>
        <v>h/aʊ/s/</v>
      </c>
      <c r="I348" s="13"/>
      <c r="J348" s="13"/>
      <c r="K348" s="13"/>
      <c r="L348" s="14">
        <f>L346+1</f>
        <v>42</v>
      </c>
      <c r="M348" s="13"/>
      <c r="N348" s="13" t="s">
        <v>397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</row>
    <row r="349" spans="1:96" ht="14.25">
      <c r="A349" s="12" t="s">
        <v>1848</v>
      </c>
      <c r="B349" s="13" t="s">
        <v>1849</v>
      </c>
      <c r="C349" s="13" t="s">
        <v>512</v>
      </c>
      <c r="D349" s="13" t="s">
        <v>318</v>
      </c>
      <c r="E349" s="12" t="s">
        <v>248</v>
      </c>
      <c r="F349" s="13">
        <v>348</v>
      </c>
      <c r="G349" s="13"/>
      <c r="H349" s="13" t="str">
        <f t="shared" si="1"/>
        <v>h/aʊ/</v>
      </c>
      <c r="I349" s="13"/>
      <c r="J349" s="13"/>
      <c r="K349" s="13"/>
      <c r="L349" s="13"/>
      <c r="M349" s="13"/>
      <c r="N349" s="13" t="s">
        <v>1850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</row>
    <row r="350" spans="1:96" ht="14.25">
      <c r="A350" s="12" t="s">
        <v>1851</v>
      </c>
      <c r="B350" s="13" t="s">
        <v>1852</v>
      </c>
      <c r="C350" s="13" t="s">
        <v>1853</v>
      </c>
      <c r="D350" s="13" t="s">
        <v>1854</v>
      </c>
      <c r="E350" s="12" t="s">
        <v>264</v>
      </c>
      <c r="F350" s="13">
        <v>349</v>
      </c>
      <c r="G350" s="13"/>
      <c r="H350" s="13" t="str">
        <f t="shared" si="1"/>
        <v>h/ju/m/ə/r/</v>
      </c>
      <c r="I350" s="13"/>
      <c r="J350" s="13"/>
      <c r="K350" s="13"/>
      <c r="L350" s="14">
        <f>L348+1</f>
        <v>43</v>
      </c>
      <c r="M350" s="13"/>
      <c r="N350" s="13" t="s">
        <v>1855</v>
      </c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</row>
    <row r="351" spans="1:96" ht="14.25">
      <c r="A351" s="12" t="s">
        <v>1856</v>
      </c>
      <c r="B351" s="13" t="s">
        <v>1409</v>
      </c>
      <c r="C351" s="13" t="s">
        <v>1857</v>
      </c>
      <c r="D351" s="13" t="s">
        <v>192</v>
      </c>
      <c r="E351" s="12" t="s">
        <v>248</v>
      </c>
      <c r="F351" s="13">
        <v>350</v>
      </c>
      <c r="G351" s="13"/>
      <c r="H351" s="13" t="str">
        <f t="shared" si="1"/>
        <v>aɪ/</v>
      </c>
      <c r="I351" s="13"/>
      <c r="J351" s="13"/>
      <c r="K351" s="13"/>
      <c r="L351" s="13"/>
      <c r="M351" s="13"/>
      <c r="N351" s="13" t="s">
        <v>25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</row>
    <row r="352" spans="1:96" ht="14.25">
      <c r="A352" s="12" t="s">
        <v>1858</v>
      </c>
      <c r="B352" s="13" t="s">
        <v>1859</v>
      </c>
      <c r="C352" s="13" t="s">
        <v>1860</v>
      </c>
      <c r="D352" s="13" t="s">
        <v>1861</v>
      </c>
      <c r="E352" s="12" t="s">
        <v>264</v>
      </c>
      <c r="F352" s="13">
        <v>351</v>
      </c>
      <c r="G352" s="13"/>
      <c r="H352" s="13" t="str">
        <f t="shared" si="1"/>
        <v>aɪ/s/</v>
      </c>
      <c r="I352" s="13"/>
      <c r="J352" s="13"/>
      <c r="K352" s="13"/>
      <c r="L352" s="14">
        <f>L350+1</f>
        <v>44</v>
      </c>
      <c r="M352" s="13"/>
      <c r="N352" s="13" t="s">
        <v>1862</v>
      </c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</row>
    <row r="353" spans="1:96" ht="14.25">
      <c r="A353" s="12" t="s">
        <v>1863</v>
      </c>
      <c r="B353" s="13" t="s">
        <v>1864</v>
      </c>
      <c r="C353" s="13" t="s">
        <v>1865</v>
      </c>
      <c r="D353" s="13" t="s">
        <v>1866</v>
      </c>
      <c r="E353" s="12" t="s">
        <v>264</v>
      </c>
      <c r="F353" s="13">
        <v>352</v>
      </c>
      <c r="G353" s="13"/>
      <c r="H353" s="13" t="str">
        <f t="shared" si="1"/>
        <v>aɪ/d/i/ə/</v>
      </c>
      <c r="I353" s="13"/>
      <c r="J353" s="13"/>
      <c r="K353" s="13"/>
      <c r="L353" s="13"/>
      <c r="M353" s="13"/>
      <c r="N353" s="13" t="s">
        <v>1867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</row>
    <row r="354" spans="1:96" ht="14.25">
      <c r="A354" s="12" t="s">
        <v>1868</v>
      </c>
      <c r="B354" s="13" t="s">
        <v>1869</v>
      </c>
      <c r="C354" s="13" t="s">
        <v>1870</v>
      </c>
      <c r="D354" s="13" t="s">
        <v>1871</v>
      </c>
      <c r="E354" s="12" t="s">
        <v>248</v>
      </c>
      <c r="F354" s="13">
        <v>353</v>
      </c>
      <c r="G354" s="13"/>
      <c r="H354" s="13" t="str">
        <f t="shared" si="1"/>
        <v>ɪ/f/</v>
      </c>
      <c r="I354" s="13"/>
      <c r="J354" s="13"/>
      <c r="K354" s="13"/>
      <c r="L354" s="14">
        <f>L352+1</f>
        <v>45</v>
      </c>
      <c r="M354" s="13"/>
      <c r="N354" s="13" t="s">
        <v>1872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</row>
    <row r="355" spans="1:96" ht="14.25">
      <c r="A355" s="12" t="s">
        <v>1873</v>
      </c>
      <c r="B355" s="13" t="s">
        <v>1874</v>
      </c>
      <c r="C355" s="13" t="s">
        <v>1875</v>
      </c>
      <c r="D355" s="13" t="s">
        <v>1876</v>
      </c>
      <c r="E355" s="12" t="s">
        <v>253</v>
      </c>
      <c r="F355" s="13">
        <v>354</v>
      </c>
      <c r="G355" s="13"/>
      <c r="H355" s="13" t="str">
        <f t="shared" si="1"/>
        <v>ɪ/l/</v>
      </c>
      <c r="I355" s="13"/>
      <c r="J355" s="13"/>
      <c r="K355" s="13"/>
      <c r="L355" s="13"/>
      <c r="M355" s="13"/>
      <c r="N355" s="13" t="s">
        <v>1877</v>
      </c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</row>
    <row r="356" spans="1:96" ht="14.25">
      <c r="A356" s="12" t="s">
        <v>1878</v>
      </c>
      <c r="B356" s="13" t="s">
        <v>1879</v>
      </c>
      <c r="C356" s="13" t="s">
        <v>1880</v>
      </c>
      <c r="D356" s="13" t="s">
        <v>1881</v>
      </c>
      <c r="E356" s="12" t="s">
        <v>253</v>
      </c>
      <c r="F356" s="13">
        <v>355</v>
      </c>
      <c r="G356" s="13"/>
      <c r="H356" s="13" t="str">
        <f t="shared" si="1"/>
        <v>ɪ/m/p/ɔ/r/t/ə/n/t/</v>
      </c>
      <c r="I356" s="13"/>
      <c r="J356" s="13"/>
      <c r="K356" s="13"/>
      <c r="L356" s="14">
        <f>L354+1</f>
        <v>46</v>
      </c>
      <c r="M356" s="13"/>
      <c r="N356" s="13" t="s">
        <v>1882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</row>
    <row r="357" spans="1:96" ht="14.25">
      <c r="A357" s="12" t="s">
        <v>1883</v>
      </c>
      <c r="B357" s="13" t="s">
        <v>1884</v>
      </c>
      <c r="C357" s="13" t="s">
        <v>1885</v>
      </c>
      <c r="D357" s="13" t="s">
        <v>1886</v>
      </c>
      <c r="E357" s="12" t="s">
        <v>264</v>
      </c>
      <c r="F357" s="13">
        <v>356</v>
      </c>
      <c r="G357" s="13"/>
      <c r="H357" s="13" t="str">
        <f t="shared" si="1"/>
        <v>ɪ/m/p/ə/l/s/</v>
      </c>
      <c r="I357" s="13"/>
      <c r="J357" s="13"/>
      <c r="K357" s="13"/>
      <c r="L357" s="13"/>
      <c r="M357" s="13"/>
      <c r="N357" s="13" t="s">
        <v>1887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</row>
    <row r="358" spans="1:96" ht="14.25">
      <c r="A358" s="12" t="s">
        <v>1888</v>
      </c>
      <c r="B358" s="13" t="s">
        <v>1889</v>
      </c>
      <c r="C358" s="13" t="s">
        <v>1870</v>
      </c>
      <c r="D358" s="13" t="s">
        <v>1890</v>
      </c>
      <c r="E358" s="12" t="s">
        <v>248</v>
      </c>
      <c r="F358" s="13">
        <v>357</v>
      </c>
      <c r="G358" s="13"/>
      <c r="H358" s="13" t="str">
        <f t="shared" si="1"/>
        <v>ɪ/n/</v>
      </c>
      <c r="I358" s="13"/>
      <c r="J358" s="13"/>
      <c r="K358" s="13"/>
      <c r="L358" s="14">
        <f>L356+1</f>
        <v>47</v>
      </c>
      <c r="M358" s="13"/>
      <c r="N358" s="13" t="s">
        <v>1891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</row>
    <row r="359" spans="1:96" ht="14.25">
      <c r="A359" s="12" t="s">
        <v>1892</v>
      </c>
      <c r="B359" s="13" t="s">
        <v>1893</v>
      </c>
      <c r="C359" s="13" t="s">
        <v>1894</v>
      </c>
      <c r="D359" s="13" t="s">
        <v>1895</v>
      </c>
      <c r="E359" s="12" t="s">
        <v>264</v>
      </c>
      <c r="F359" s="13">
        <v>358</v>
      </c>
      <c r="G359" s="13"/>
      <c r="H359" s="13" t="str">
        <f t="shared" si="1"/>
        <v>ɪ/n/k/r/i/s/</v>
      </c>
      <c r="I359" s="13"/>
      <c r="J359" s="13"/>
      <c r="K359" s="13"/>
      <c r="L359" s="13"/>
      <c r="M359" s="13"/>
      <c r="N359" s="13" t="s">
        <v>1896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</row>
    <row r="360" spans="1:96" ht="14.25">
      <c r="A360" s="12" t="s">
        <v>1897</v>
      </c>
      <c r="B360" s="13" t="s">
        <v>1898</v>
      </c>
      <c r="C360" s="13" t="s">
        <v>1899</v>
      </c>
      <c r="D360" s="13" t="s">
        <v>1900</v>
      </c>
      <c r="E360" s="12" t="s">
        <v>264</v>
      </c>
      <c r="F360" s="13">
        <v>359</v>
      </c>
      <c r="G360" s="13"/>
      <c r="H360" s="13" t="str">
        <f t="shared" si="1"/>
        <v>ɪ/n/d/ə/s/t/r/i/</v>
      </c>
      <c r="I360" s="13"/>
      <c r="J360" s="13"/>
      <c r="K360" s="13"/>
      <c r="L360" s="14">
        <f>L358+1</f>
        <v>48</v>
      </c>
      <c r="M360" s="13"/>
      <c r="N360" s="13" t="s">
        <v>1901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</row>
    <row r="361" spans="1:96" ht="14.25">
      <c r="A361" s="12" t="s">
        <v>1902</v>
      </c>
      <c r="B361" s="13" t="s">
        <v>1903</v>
      </c>
      <c r="C361" s="13" t="s">
        <v>346</v>
      </c>
      <c r="D361" s="13" t="s">
        <v>397</v>
      </c>
      <c r="E361" s="12" t="s">
        <v>264</v>
      </c>
      <c r="F361" s="13">
        <v>360</v>
      </c>
      <c r="G361" s="13"/>
      <c r="H361" s="13" t="str">
        <f t="shared" si="1"/>
        <v>ɪ/ŋ/k/</v>
      </c>
      <c r="I361" s="13"/>
      <c r="J361" s="13"/>
      <c r="K361" s="13"/>
      <c r="L361" s="13"/>
      <c r="M361" s="13"/>
      <c r="N361" s="13" t="s">
        <v>1904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</row>
    <row r="362" spans="1:96" ht="14.25">
      <c r="A362" s="12" t="s">
        <v>1905</v>
      </c>
      <c r="B362" s="13" t="s">
        <v>1906</v>
      </c>
      <c r="C362" s="13" t="s">
        <v>1907</v>
      </c>
      <c r="D362" s="13" t="s">
        <v>1908</v>
      </c>
      <c r="E362" s="12" t="s">
        <v>264</v>
      </c>
      <c r="F362" s="13">
        <v>361</v>
      </c>
      <c r="G362" s="13"/>
      <c r="H362" s="13" t="str">
        <f t="shared" si="1"/>
        <v>ɪ/n/s/ɛ/k/t/</v>
      </c>
      <c r="I362" s="13"/>
      <c r="J362" s="13"/>
      <c r="K362" s="13"/>
      <c r="L362" s="14">
        <f>L360+1</f>
        <v>49</v>
      </c>
      <c r="M362" s="13"/>
      <c r="N362" s="13" t="s">
        <v>1909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</row>
    <row r="363" spans="1:96" ht="14.25">
      <c r="A363" s="12" t="s">
        <v>1910</v>
      </c>
      <c r="B363" s="13" t="s">
        <v>1911</v>
      </c>
      <c r="C363" s="13" t="s">
        <v>1912</v>
      </c>
      <c r="D363" s="13" t="s">
        <v>1913</v>
      </c>
      <c r="E363" s="12" t="s">
        <v>264</v>
      </c>
      <c r="F363" s="13">
        <v>362</v>
      </c>
      <c r="G363" s="13"/>
      <c r="H363" s="13" t="str">
        <f t="shared" si="1"/>
        <v>ɪ/n/s/t/r/ə/m/ə/n/t/</v>
      </c>
      <c r="I363" s="13"/>
      <c r="J363" s="13"/>
      <c r="K363" s="13"/>
      <c r="L363" s="13"/>
      <c r="M363" s="13"/>
      <c r="N363" s="13" t="s">
        <v>1914</v>
      </c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</row>
    <row r="364" spans="1:96" ht="14.25">
      <c r="A364" s="12" t="s">
        <v>1915</v>
      </c>
      <c r="B364" s="13" t="s">
        <v>1916</v>
      </c>
      <c r="C364" s="13" t="s">
        <v>1917</v>
      </c>
      <c r="D364" s="13" t="s">
        <v>1918</v>
      </c>
      <c r="E364" s="12" t="s">
        <v>264</v>
      </c>
      <c r="F364" s="13">
        <v>363</v>
      </c>
      <c r="G364" s="13"/>
      <c r="H364" s="13" t="str">
        <f t="shared" si="1"/>
        <v>ɪ/n/ʃ/ʊ/r/ə/n/s/</v>
      </c>
      <c r="I364" s="13"/>
      <c r="J364" s="13"/>
      <c r="K364" s="13"/>
      <c r="L364" s="14">
        <f>L362+1</f>
        <v>50</v>
      </c>
      <c r="M364" s="13"/>
      <c r="N364" s="13" t="s">
        <v>1919</v>
      </c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</row>
    <row r="365" spans="1:96" ht="14.25">
      <c r="A365" s="12" t="s">
        <v>1920</v>
      </c>
      <c r="B365" s="13" t="s">
        <v>1921</v>
      </c>
      <c r="C365" s="13" t="s">
        <v>1922</v>
      </c>
      <c r="D365" s="13" t="s">
        <v>1923</v>
      </c>
      <c r="E365" s="12" t="s">
        <v>264</v>
      </c>
      <c r="F365" s="13">
        <v>364</v>
      </c>
      <c r="G365" s="13"/>
      <c r="H365" s="13" t="str">
        <f t="shared" si="1"/>
        <v>ɪ/n/t/r/ə/s/t/</v>
      </c>
      <c r="I365" s="13"/>
      <c r="J365" s="13"/>
      <c r="K365" s="13"/>
      <c r="L365" s="13"/>
      <c r="M365" s="13"/>
      <c r="N365" s="13" t="s">
        <v>1924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</row>
    <row r="366" spans="1:96" ht="14.25">
      <c r="A366" s="12" t="s">
        <v>1925</v>
      </c>
      <c r="B366" s="13" t="s">
        <v>1926</v>
      </c>
      <c r="C366" s="13" t="s">
        <v>1927</v>
      </c>
      <c r="D366" s="13" t="s">
        <v>1928</v>
      </c>
      <c r="E366" s="12" t="s">
        <v>264</v>
      </c>
      <c r="F366" s="13">
        <v>365</v>
      </c>
      <c r="G366" s="13"/>
      <c r="H366" s="13" t="str">
        <f t="shared" si="1"/>
        <v>ɪ/n/v/ɛ/n/ʃ/ə/n/</v>
      </c>
      <c r="I366" s="13"/>
      <c r="J366" s="13"/>
      <c r="K366" s="13"/>
      <c r="L366" s="14">
        <f>L364+1</f>
        <v>51</v>
      </c>
      <c r="M366" s="13"/>
      <c r="N366" s="13" t="s">
        <v>1929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</row>
    <row r="367" spans="1:96" ht="14.25">
      <c r="A367" s="12" t="s">
        <v>1930</v>
      </c>
      <c r="B367" s="13" t="s">
        <v>1931</v>
      </c>
      <c r="C367" s="13" t="s">
        <v>1932</v>
      </c>
      <c r="D367" s="13" t="s">
        <v>1933</v>
      </c>
      <c r="E367" s="12" t="s">
        <v>264</v>
      </c>
      <c r="F367" s="13">
        <v>366</v>
      </c>
      <c r="G367" s="13"/>
      <c r="H367" s="13" t="str">
        <f t="shared" si="1"/>
        <v>a/ɪə/r/n/</v>
      </c>
      <c r="I367" s="13"/>
      <c r="J367" s="13"/>
      <c r="K367" s="13"/>
      <c r="L367" s="13"/>
      <c r="M367" s="13"/>
      <c r="N367" s="13" t="s">
        <v>1021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</row>
    <row r="368" spans="1:96" ht="14.25">
      <c r="A368" s="12" t="s">
        <v>1934</v>
      </c>
      <c r="B368" s="13" t="s">
        <v>1935</v>
      </c>
      <c r="C368" s="13" t="s">
        <v>1936</v>
      </c>
      <c r="D368" s="13" t="s">
        <v>1937</v>
      </c>
      <c r="E368" s="12" t="s">
        <v>264</v>
      </c>
      <c r="F368" s="13">
        <v>367</v>
      </c>
      <c r="G368" s="13"/>
      <c r="H368" s="13" t="str">
        <f t="shared" si="1"/>
        <v>aɪ/l/ə/n/d/</v>
      </c>
      <c r="I368" s="13"/>
      <c r="J368" s="13"/>
      <c r="K368" s="13"/>
      <c r="L368" s="14">
        <f>L366+1</f>
        <v>52</v>
      </c>
      <c r="M368" s="13"/>
      <c r="N368" s="13" t="s">
        <v>1938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</row>
    <row r="369" spans="1:96" ht="14.25">
      <c r="A369" s="12" t="s">
        <v>1939</v>
      </c>
      <c r="B369" s="13" t="s">
        <v>1940</v>
      </c>
      <c r="C369" s="13" t="s">
        <v>1941</v>
      </c>
      <c r="D369" s="13" t="s">
        <v>1942</v>
      </c>
      <c r="E369" s="12" t="s">
        <v>264</v>
      </c>
      <c r="F369" s="13">
        <v>368</v>
      </c>
      <c r="G369" s="13"/>
      <c r="H369" s="13" t="str">
        <f t="shared" si="1"/>
        <v>ʤ/ɛ/l/i/</v>
      </c>
      <c r="I369" s="13"/>
      <c r="J369" s="13"/>
      <c r="K369" s="13"/>
      <c r="L369" s="13"/>
      <c r="M369" s="13"/>
      <c r="N369" s="13" t="s">
        <v>1943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</row>
    <row r="370" spans="1:96" ht="14.25">
      <c r="A370" s="12" t="s">
        <v>1944</v>
      </c>
      <c r="B370" s="13" t="s">
        <v>1945</v>
      </c>
      <c r="C370" s="13" t="s">
        <v>552</v>
      </c>
      <c r="D370" s="13" t="s">
        <v>553</v>
      </c>
      <c r="E370" s="12" t="s">
        <v>264</v>
      </c>
      <c r="F370" s="13">
        <v>369</v>
      </c>
      <c r="G370" s="13"/>
      <c r="H370" s="13" t="str">
        <f t="shared" si="1"/>
        <v>ʤ/u/ə/l/</v>
      </c>
      <c r="I370" s="13"/>
      <c r="J370" s="13"/>
      <c r="K370" s="13"/>
      <c r="L370" s="14">
        <f>L368+1</f>
        <v>53</v>
      </c>
      <c r="M370" s="13"/>
      <c r="N370" s="13" t="s">
        <v>1946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</row>
    <row r="371" spans="1:96" ht="14.25">
      <c r="A371" s="12" t="s">
        <v>1947</v>
      </c>
      <c r="B371" s="13" t="s">
        <v>1948</v>
      </c>
      <c r="C371" s="13" t="s">
        <v>1949</v>
      </c>
      <c r="D371" s="13" t="s">
        <v>1950</v>
      </c>
      <c r="E371" s="12" t="s">
        <v>264</v>
      </c>
      <c r="F371" s="13">
        <v>370</v>
      </c>
      <c r="G371" s="13"/>
      <c r="H371" s="13" t="str">
        <f t="shared" si="1"/>
        <v>ʤ/ɔɪ/n/</v>
      </c>
      <c r="I371" s="13"/>
      <c r="J371" s="13"/>
      <c r="K371" s="13"/>
      <c r="L371" s="13"/>
      <c r="M371" s="13"/>
      <c r="N371" s="13" t="s">
        <v>1951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</row>
    <row r="372" spans="1:96" ht="14.25">
      <c r="A372" s="12" t="s">
        <v>1952</v>
      </c>
      <c r="B372" s="13" t="s">
        <v>1953</v>
      </c>
      <c r="C372" s="13" t="s">
        <v>1954</v>
      </c>
      <c r="D372" s="13" t="s">
        <v>1955</v>
      </c>
      <c r="E372" s="12" t="s">
        <v>264</v>
      </c>
      <c r="F372" s="13">
        <v>371</v>
      </c>
      <c r="G372" s="13"/>
      <c r="H372" s="13" t="str">
        <f t="shared" si="1"/>
        <v>ʤ/ɜ/r/n/i/</v>
      </c>
      <c r="I372" s="13"/>
      <c r="J372" s="13"/>
      <c r="K372" s="13"/>
      <c r="L372" s="14">
        <f>L370+1</f>
        <v>54</v>
      </c>
      <c r="M372" s="13"/>
      <c r="N372" s="13" t="s">
        <v>1956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</row>
    <row r="373" spans="1:96" ht="14.25">
      <c r="A373" s="12" t="s">
        <v>1957</v>
      </c>
      <c r="B373" s="13" t="s">
        <v>1958</v>
      </c>
      <c r="C373" s="13" t="s">
        <v>1959</v>
      </c>
      <c r="D373" s="13" t="s">
        <v>1960</v>
      </c>
      <c r="E373" s="12" t="s">
        <v>264</v>
      </c>
      <c r="F373" s="13">
        <v>372</v>
      </c>
      <c r="G373" s="13"/>
      <c r="H373" s="13" t="str">
        <f t="shared" si="1"/>
        <v>ʤ/ʌ/ʤ/</v>
      </c>
      <c r="I373" s="13"/>
      <c r="J373" s="13"/>
      <c r="K373" s="13"/>
      <c r="L373" s="13"/>
      <c r="M373" s="13"/>
      <c r="N373" s="13" t="s">
        <v>1961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</row>
    <row r="374" spans="1:96" ht="14.25">
      <c r="A374" s="12" t="s">
        <v>1962</v>
      </c>
      <c r="B374" s="13" t="s">
        <v>1963</v>
      </c>
      <c r="C374" s="13" t="s">
        <v>1964</v>
      </c>
      <c r="D374" s="13" t="s">
        <v>1965</v>
      </c>
      <c r="E374" s="12" t="s">
        <v>264</v>
      </c>
      <c r="F374" s="13">
        <v>373</v>
      </c>
      <c r="G374" s="13"/>
      <c r="H374" s="13" t="str">
        <f t="shared" si="1"/>
        <v>ʤ/ʌ/m/p/</v>
      </c>
      <c r="I374" s="13"/>
      <c r="J374" s="13"/>
      <c r="K374" s="13"/>
      <c r="L374" s="14">
        <f>L372+1</f>
        <v>55</v>
      </c>
      <c r="M374" s="13"/>
      <c r="N374" s="13" t="s">
        <v>1966</v>
      </c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</row>
    <row r="375" spans="1:96" ht="14.25">
      <c r="A375" s="12" t="s">
        <v>1967</v>
      </c>
      <c r="B375" s="13" t="s">
        <v>1968</v>
      </c>
      <c r="C375" s="13" t="s">
        <v>508</v>
      </c>
      <c r="D375" s="13" t="s">
        <v>1636</v>
      </c>
      <c r="E375" s="12" t="s">
        <v>248</v>
      </c>
      <c r="F375" s="13">
        <v>374</v>
      </c>
      <c r="G375" s="13"/>
      <c r="H375" s="13" t="str">
        <f t="shared" si="1"/>
        <v>k/i/p/</v>
      </c>
      <c r="I375" s="13"/>
      <c r="J375" s="13"/>
      <c r="K375" s="13"/>
      <c r="L375" s="13"/>
      <c r="M375" s="13"/>
      <c r="N375" s="13" t="s">
        <v>397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</row>
    <row r="376" spans="1:96" ht="14.25">
      <c r="A376" s="12" t="s">
        <v>1969</v>
      </c>
      <c r="B376" s="13" t="s">
        <v>1970</v>
      </c>
      <c r="C376" s="13" t="s">
        <v>1971</v>
      </c>
      <c r="D376" s="13" t="s">
        <v>1972</v>
      </c>
      <c r="E376" s="12" t="s">
        <v>264</v>
      </c>
      <c r="F376" s="13">
        <v>375</v>
      </c>
      <c r="G376" s="13"/>
      <c r="H376" s="13" t="str">
        <f t="shared" si="1"/>
        <v>k/ɛ/t/ə/l/</v>
      </c>
      <c r="I376" s="13"/>
      <c r="J376" s="13"/>
      <c r="K376" s="13"/>
      <c r="L376" s="14">
        <f>L374+1</f>
        <v>56</v>
      </c>
      <c r="M376" s="13"/>
      <c r="N376" s="13" t="s">
        <v>1973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</row>
    <row r="377" spans="1:96" ht="14.25">
      <c r="A377" s="12" t="s">
        <v>1974</v>
      </c>
      <c r="B377" s="13" t="s">
        <v>1975</v>
      </c>
      <c r="C377" s="13" t="s">
        <v>1976</v>
      </c>
      <c r="D377" s="13" t="s">
        <v>1977</v>
      </c>
      <c r="E377" s="12" t="s">
        <v>264</v>
      </c>
      <c r="F377" s="13">
        <v>376</v>
      </c>
      <c r="G377" s="13"/>
      <c r="H377" s="13" t="str">
        <f t="shared" si="1"/>
        <v>k/i/</v>
      </c>
      <c r="I377" s="13"/>
      <c r="J377" s="13"/>
      <c r="K377" s="13"/>
      <c r="L377" s="13"/>
      <c r="M377" s="13"/>
      <c r="N377" s="13" t="s">
        <v>318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</row>
    <row r="378" spans="1:96" ht="14.25">
      <c r="A378" s="12" t="s">
        <v>1978</v>
      </c>
      <c r="B378" s="13" t="s">
        <v>1979</v>
      </c>
      <c r="C378" s="13" t="s">
        <v>803</v>
      </c>
      <c r="D378" s="13" t="s">
        <v>1980</v>
      </c>
      <c r="E378" s="12" t="s">
        <v>264</v>
      </c>
      <c r="F378" s="13">
        <v>377</v>
      </c>
      <c r="G378" s="13"/>
      <c r="H378" s="13" t="str">
        <f t="shared" si="1"/>
        <v>k/ɪ/k/</v>
      </c>
      <c r="I378" s="13"/>
      <c r="J378" s="13"/>
      <c r="K378" s="13"/>
      <c r="L378" s="14">
        <f>L376+1</f>
        <v>57</v>
      </c>
      <c r="M378" s="13"/>
      <c r="N378" s="13" t="s">
        <v>397</v>
      </c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</row>
    <row r="379" spans="1:96" ht="14.25">
      <c r="A379" s="12" t="s">
        <v>1981</v>
      </c>
      <c r="B379" s="13" t="s">
        <v>1982</v>
      </c>
      <c r="C379" s="13" t="s">
        <v>1983</v>
      </c>
      <c r="D379" s="13" t="s">
        <v>1984</v>
      </c>
      <c r="E379" s="12" t="s">
        <v>253</v>
      </c>
      <c r="F379" s="13">
        <v>378</v>
      </c>
      <c r="G379" s="13"/>
      <c r="H379" s="13" t="str">
        <f t="shared" si="1"/>
        <v>k/aɪ/n/d/</v>
      </c>
      <c r="I379" s="13"/>
      <c r="J379" s="13"/>
      <c r="K379" s="13"/>
      <c r="L379" s="13"/>
      <c r="M379" s="13"/>
      <c r="N379" s="13" t="s">
        <v>553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</row>
    <row r="380" spans="1:96" ht="14.25">
      <c r="A380" s="12" t="s">
        <v>1985</v>
      </c>
      <c r="B380" s="13" t="s">
        <v>1986</v>
      </c>
      <c r="C380" s="13" t="s">
        <v>467</v>
      </c>
      <c r="D380" s="13" t="s">
        <v>397</v>
      </c>
      <c r="E380" s="12" t="s">
        <v>264</v>
      </c>
      <c r="F380" s="13">
        <v>379</v>
      </c>
      <c r="G380" s="13"/>
      <c r="H380" s="13" t="str">
        <f t="shared" si="1"/>
        <v>k/ɪ/s/</v>
      </c>
      <c r="I380" s="13"/>
      <c r="J380" s="13"/>
      <c r="K380" s="13"/>
      <c r="L380" s="14">
        <f>L378+1</f>
        <v>58</v>
      </c>
      <c r="M380" s="13"/>
      <c r="N380" s="13" t="s">
        <v>1987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</row>
    <row r="381" spans="1:96" ht="14.25">
      <c r="A381" s="12" t="s">
        <v>1988</v>
      </c>
      <c r="B381" s="13" t="s">
        <v>1989</v>
      </c>
      <c r="C381" s="13" t="s">
        <v>1990</v>
      </c>
      <c r="D381" s="13" t="s">
        <v>1991</v>
      </c>
      <c r="E381" s="12" t="s">
        <v>264</v>
      </c>
      <c r="F381" s="13">
        <v>380</v>
      </c>
      <c r="G381" s="13"/>
      <c r="H381" s="13" t="str">
        <f t="shared" si="1"/>
        <v>n/i/</v>
      </c>
      <c r="I381" s="13"/>
      <c r="J381" s="13"/>
      <c r="K381" s="13"/>
      <c r="L381" s="13"/>
      <c r="M381" s="13"/>
      <c r="N381" s="13" t="s">
        <v>318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</row>
    <row r="382" spans="1:96" ht="14.25">
      <c r="A382" s="12" t="s">
        <v>1992</v>
      </c>
      <c r="B382" s="13" t="s">
        <v>1993</v>
      </c>
      <c r="C382" s="13" t="s">
        <v>1994</v>
      </c>
      <c r="D382" s="13" t="s">
        <v>1995</v>
      </c>
      <c r="E382" s="12" t="s">
        <v>264</v>
      </c>
      <c r="F382" s="13">
        <v>381</v>
      </c>
      <c r="G382" s="13"/>
      <c r="H382" s="13" t="str">
        <f t="shared" si="1"/>
        <v>n/aɪ/f/</v>
      </c>
      <c r="I382" s="13"/>
      <c r="J382" s="13"/>
      <c r="K382" s="13"/>
      <c r="L382" s="14">
        <f>L380+1</f>
        <v>59</v>
      </c>
      <c r="M382" s="13"/>
      <c r="N382" s="13" t="s">
        <v>1996</v>
      </c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</row>
    <row r="383" spans="1:96" ht="14.25">
      <c r="A383" s="12" t="s">
        <v>1997</v>
      </c>
      <c r="B383" s="13" t="s">
        <v>1998</v>
      </c>
      <c r="C383" s="13" t="s">
        <v>467</v>
      </c>
      <c r="D383" s="13" t="s">
        <v>397</v>
      </c>
      <c r="E383" s="12" t="s">
        <v>264</v>
      </c>
      <c r="F383" s="13">
        <v>382</v>
      </c>
      <c r="G383" s="13"/>
      <c r="H383" s="13" t="str">
        <f t="shared" si="1"/>
        <v>n/ɑ/t/</v>
      </c>
      <c r="I383" s="13"/>
      <c r="J383" s="13"/>
      <c r="K383" s="13"/>
      <c r="L383" s="13"/>
      <c r="M383" s="13"/>
      <c r="N383" s="13" t="s">
        <v>640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</row>
    <row r="384" spans="1:96" ht="14.25">
      <c r="A384" s="12" t="s">
        <v>1999</v>
      </c>
      <c r="B384" s="13" t="s">
        <v>2000</v>
      </c>
      <c r="C384" s="13" t="s">
        <v>2001</v>
      </c>
      <c r="D384" s="13" t="s">
        <v>2002</v>
      </c>
      <c r="E384" s="12" t="s">
        <v>264</v>
      </c>
      <c r="F384" s="13">
        <v>383</v>
      </c>
      <c r="G384" s="13"/>
      <c r="H384" s="13" t="str">
        <f t="shared" si="1"/>
        <v>n/ɑ/l/ə/ʤ/</v>
      </c>
      <c r="I384" s="13"/>
      <c r="J384" s="13"/>
      <c r="K384" s="13"/>
      <c r="L384" s="14">
        <f>L382+1</f>
        <v>60</v>
      </c>
      <c r="M384" s="13"/>
      <c r="N384" s="13" t="s">
        <v>2003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</row>
    <row r="385" spans="1:96" ht="14.25">
      <c r="A385" s="12" t="s">
        <v>2004</v>
      </c>
      <c r="B385" s="13" t="s">
        <v>2005</v>
      </c>
      <c r="C385" s="13" t="s">
        <v>2006</v>
      </c>
      <c r="D385" s="13" t="s">
        <v>2007</v>
      </c>
      <c r="E385" s="12" t="s">
        <v>264</v>
      </c>
      <c r="F385" s="13">
        <v>384</v>
      </c>
      <c r="G385" s="13"/>
      <c r="H385" s="13" t="str">
        <f t="shared" si="1"/>
        <v>l/æ/n/d/</v>
      </c>
      <c r="I385" s="13"/>
      <c r="J385" s="13"/>
      <c r="K385" s="13"/>
      <c r="L385" s="13"/>
      <c r="M385" s="13"/>
      <c r="N385" s="13" t="s">
        <v>2008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</row>
    <row r="386" spans="1:96" ht="14.25">
      <c r="A386" s="12" t="s">
        <v>2009</v>
      </c>
      <c r="B386" s="13" t="s">
        <v>2010</v>
      </c>
      <c r="C386" s="13" t="s">
        <v>2011</v>
      </c>
      <c r="D386" s="13" t="s">
        <v>2012</v>
      </c>
      <c r="E386" s="12" t="s">
        <v>264</v>
      </c>
      <c r="F386" s="13">
        <v>385</v>
      </c>
      <c r="G386" s="13"/>
      <c r="H386" s="13" t="str">
        <f t="shared" si="1"/>
        <v>l/æ/ŋ/g/w/ə/ʤ/</v>
      </c>
      <c r="I386" s="13"/>
      <c r="J386" s="13"/>
      <c r="K386" s="13"/>
      <c r="L386" s="14">
        <f>L384+1</f>
        <v>61</v>
      </c>
      <c r="M386" s="13"/>
      <c r="N386" s="13" t="s">
        <v>2013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</row>
    <row r="387" spans="1:96" ht="14.25">
      <c r="A387" s="12" t="s">
        <v>2014</v>
      </c>
      <c r="B387" s="13" t="s">
        <v>2015</v>
      </c>
      <c r="C387" s="13" t="s">
        <v>1729</v>
      </c>
      <c r="D387" s="13" t="s">
        <v>1730</v>
      </c>
      <c r="E387" s="12" t="s">
        <v>253</v>
      </c>
      <c r="F387" s="13">
        <v>386</v>
      </c>
      <c r="G387" s="13"/>
      <c r="H387" s="13" t="str">
        <f t="shared" si="1"/>
        <v>l/æ/s/t/</v>
      </c>
      <c r="I387" s="13"/>
      <c r="J387" s="13"/>
      <c r="K387" s="13"/>
      <c r="L387" s="13"/>
      <c r="M387" s="13"/>
      <c r="N387" s="13" t="s">
        <v>2016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</row>
    <row r="388" spans="1:96" ht="14.25">
      <c r="A388" s="12" t="s">
        <v>2017</v>
      </c>
      <c r="B388" s="13" t="s">
        <v>2018</v>
      </c>
      <c r="C388" s="13" t="s">
        <v>467</v>
      </c>
      <c r="D388" s="13" t="s">
        <v>397</v>
      </c>
      <c r="E388" s="12" t="s">
        <v>253</v>
      </c>
      <c r="F388" s="13">
        <v>387</v>
      </c>
      <c r="G388" s="13"/>
      <c r="H388" s="13" t="str">
        <f t="shared" si="1"/>
        <v>l/eɪ/t/</v>
      </c>
      <c r="I388" s="13"/>
      <c r="J388" s="13"/>
      <c r="K388" s="13"/>
      <c r="L388" s="14">
        <f>L386+1</f>
        <v>62</v>
      </c>
      <c r="M388" s="13"/>
      <c r="N388" s="13" t="s">
        <v>2019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</row>
    <row r="389" spans="1:96" ht="14.25">
      <c r="A389" s="12" t="s">
        <v>2020</v>
      </c>
      <c r="B389" s="13" t="s">
        <v>2021</v>
      </c>
      <c r="C389" s="13" t="s">
        <v>2022</v>
      </c>
      <c r="D389" s="13" t="s">
        <v>2023</v>
      </c>
      <c r="E389" s="12" t="s">
        <v>264</v>
      </c>
      <c r="F389" s="13">
        <v>388</v>
      </c>
      <c r="G389" s="13"/>
      <c r="H389" s="13" t="str">
        <f t="shared" si="1"/>
        <v>l/æ/f/</v>
      </c>
      <c r="I389" s="13"/>
      <c r="J389" s="13"/>
      <c r="K389" s="13"/>
      <c r="L389" s="13"/>
      <c r="M389" s="13"/>
      <c r="N389" s="13" t="s">
        <v>397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</row>
    <row r="390" spans="1:96" ht="14.25">
      <c r="A390" s="12" t="s">
        <v>2024</v>
      </c>
      <c r="B390" s="13" t="s">
        <v>2025</v>
      </c>
      <c r="C390" s="13" t="s">
        <v>512</v>
      </c>
      <c r="D390" s="13" t="s">
        <v>318</v>
      </c>
      <c r="E390" s="12" t="s">
        <v>264</v>
      </c>
      <c r="F390" s="13">
        <v>389</v>
      </c>
      <c r="G390" s="13"/>
      <c r="H390" s="13" t="str">
        <f t="shared" si="1"/>
        <v>l/ɔ/</v>
      </c>
      <c r="I390" s="13"/>
      <c r="J390" s="13"/>
      <c r="K390" s="13"/>
      <c r="L390" s="14">
        <f>L388+1</f>
        <v>63</v>
      </c>
      <c r="M390" s="13"/>
      <c r="N390" s="13" t="s">
        <v>2026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</row>
    <row r="391" spans="1:96" ht="14.25">
      <c r="A391" s="12" t="s">
        <v>2027</v>
      </c>
      <c r="B391" s="13" t="s">
        <v>2028</v>
      </c>
      <c r="C391" s="13" t="s">
        <v>467</v>
      </c>
      <c r="D391" s="13" t="s">
        <v>397</v>
      </c>
      <c r="E391" s="12" t="s">
        <v>264</v>
      </c>
      <c r="F391" s="13">
        <v>390</v>
      </c>
      <c r="G391" s="13"/>
      <c r="H391" s="13" t="str">
        <f t="shared" si="1"/>
        <v>l/i/d/</v>
      </c>
      <c r="I391" s="13"/>
      <c r="J391" s="13"/>
      <c r="K391" s="13"/>
      <c r="L391" s="13"/>
      <c r="M391" s="13"/>
      <c r="N391" s="13" t="s">
        <v>2029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</row>
    <row r="392" spans="1:96" ht="14.25">
      <c r="A392" s="12" t="s">
        <v>2030</v>
      </c>
      <c r="B392" s="13" t="s">
        <v>2031</v>
      </c>
      <c r="C392" s="13" t="s">
        <v>467</v>
      </c>
      <c r="D392" s="13" t="s">
        <v>397</v>
      </c>
      <c r="E392" s="12" t="s">
        <v>264</v>
      </c>
      <c r="F392" s="13">
        <v>391</v>
      </c>
      <c r="G392" s="13"/>
      <c r="H392" s="13" t="str">
        <f t="shared" si="1"/>
        <v>l/i/f/</v>
      </c>
      <c r="I392" s="13"/>
      <c r="J392" s="13"/>
      <c r="K392" s="13"/>
      <c r="L392" s="14">
        <f>L390+1</f>
        <v>64</v>
      </c>
      <c r="M392" s="13"/>
      <c r="N392" s="13" t="s">
        <v>397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</row>
    <row r="393" spans="1:96" ht="14.25">
      <c r="A393" s="12" t="s">
        <v>2032</v>
      </c>
      <c r="B393" s="13" t="s">
        <v>2033</v>
      </c>
      <c r="C393" s="13" t="s">
        <v>2034</v>
      </c>
      <c r="D393" s="13" t="s">
        <v>2035</v>
      </c>
      <c r="E393" s="12" t="s">
        <v>264</v>
      </c>
      <c r="F393" s="13">
        <v>392</v>
      </c>
      <c r="G393" s="13"/>
      <c r="H393" s="13" t="str">
        <f t="shared" si="1"/>
        <v>l/ɜ/r/n/ɪ/ŋ/</v>
      </c>
      <c r="I393" s="13"/>
      <c r="J393" s="13"/>
      <c r="K393" s="13"/>
      <c r="L393" s="13"/>
      <c r="M393" s="13"/>
      <c r="N393" s="13" t="s">
        <v>2036</v>
      </c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</row>
    <row r="394" spans="1:96" ht="14.25">
      <c r="A394" s="12" t="s">
        <v>2037</v>
      </c>
      <c r="B394" s="13" t="s">
        <v>2038</v>
      </c>
      <c r="C394" s="13" t="s">
        <v>2039</v>
      </c>
      <c r="D394" s="13" t="s">
        <v>2040</v>
      </c>
      <c r="E394" s="12" t="s">
        <v>264</v>
      </c>
      <c r="F394" s="13">
        <v>393</v>
      </c>
      <c r="G394" s="13"/>
      <c r="H394" s="13" t="str">
        <f t="shared" si="1"/>
        <v>l/ɛ/ð/ə/r/</v>
      </c>
      <c r="I394" s="13"/>
      <c r="J394" s="13"/>
      <c r="K394" s="13"/>
      <c r="L394" s="14">
        <f>L392+1</f>
        <v>65</v>
      </c>
      <c r="M394" s="13"/>
      <c r="N394" s="13" t="s">
        <v>2041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</row>
    <row r="395" spans="1:96" ht="14.25">
      <c r="A395" s="12" t="s">
        <v>2042</v>
      </c>
      <c r="B395" s="13" t="s">
        <v>2043</v>
      </c>
      <c r="C395" s="13" t="s">
        <v>2044</v>
      </c>
      <c r="D395" s="13" t="s">
        <v>2045</v>
      </c>
      <c r="E395" s="12" t="s">
        <v>253</v>
      </c>
      <c r="F395" s="13">
        <v>394</v>
      </c>
      <c r="G395" s="13"/>
      <c r="H395" s="13" t="str">
        <f t="shared" si="1"/>
        <v>l/ɛ/f/t/</v>
      </c>
      <c r="I395" s="13"/>
      <c r="J395" s="13"/>
      <c r="K395" s="13"/>
      <c r="L395" s="13"/>
      <c r="M395" s="13"/>
      <c r="N395" s="13" t="s">
        <v>2046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</row>
    <row r="396" spans="1:96" ht="14.25">
      <c r="A396" s="12" t="s">
        <v>2047</v>
      </c>
      <c r="B396" s="13" t="s">
        <v>2048</v>
      </c>
      <c r="C396" s="13" t="s">
        <v>1718</v>
      </c>
      <c r="D396" s="13" t="s">
        <v>2049</v>
      </c>
      <c r="E396" s="12" t="s">
        <v>264</v>
      </c>
      <c r="F396" s="13">
        <v>395</v>
      </c>
      <c r="G396" s="13"/>
      <c r="H396" s="13" t="str">
        <f t="shared" si="1"/>
        <v>l/ɛ/g/</v>
      </c>
      <c r="I396" s="13"/>
      <c r="J396" s="13"/>
      <c r="K396" s="13"/>
      <c r="L396" s="14">
        <f>L394+1</f>
        <v>66</v>
      </c>
      <c r="M396" s="13"/>
      <c r="N396" s="13" t="s">
        <v>2050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</row>
    <row r="397" spans="1:96" ht="14.25">
      <c r="A397" s="12" t="s">
        <v>2051</v>
      </c>
      <c r="B397" s="13" t="s">
        <v>2052</v>
      </c>
      <c r="C397" s="13" t="s">
        <v>2053</v>
      </c>
      <c r="D397" s="13" t="s">
        <v>2054</v>
      </c>
      <c r="E397" s="12" t="s">
        <v>248</v>
      </c>
      <c r="F397" s="13">
        <v>396</v>
      </c>
      <c r="G397" s="13"/>
      <c r="H397" s="13" t="str">
        <f t="shared" si="1"/>
        <v>l/ɛ/t/</v>
      </c>
      <c r="I397" s="13"/>
      <c r="J397" s="13"/>
      <c r="K397" s="13"/>
      <c r="L397" s="13"/>
      <c r="M397" s="13"/>
      <c r="N397" s="13" t="s">
        <v>1495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</row>
    <row r="398" spans="1:96" ht="14.25">
      <c r="A398" s="12" t="s">
        <v>2055</v>
      </c>
      <c r="B398" s="13" t="s">
        <v>2056</v>
      </c>
      <c r="C398" s="13" t="s">
        <v>2057</v>
      </c>
      <c r="D398" s="13" t="s">
        <v>2058</v>
      </c>
      <c r="E398" s="12" t="s">
        <v>264</v>
      </c>
      <c r="F398" s="13">
        <v>397</v>
      </c>
      <c r="G398" s="13"/>
      <c r="H398" s="13" t="str">
        <f t="shared" si="1"/>
        <v>l/ɛ/t/ə/r/</v>
      </c>
      <c r="I398" s="13"/>
      <c r="J398" s="13"/>
      <c r="K398" s="13"/>
      <c r="L398" s="13">
        <v>1</v>
      </c>
      <c r="M398" s="13"/>
      <c r="N398" s="13" t="s">
        <v>2059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</row>
    <row r="399" spans="1:96" ht="14.25">
      <c r="A399" s="12" t="s">
        <v>2060</v>
      </c>
      <c r="B399" s="13" t="s">
        <v>2061</v>
      </c>
      <c r="C399" s="13" t="s">
        <v>2062</v>
      </c>
      <c r="D399" s="13" t="s">
        <v>2063</v>
      </c>
      <c r="E399" s="12" t="s">
        <v>264</v>
      </c>
      <c r="F399" s="13">
        <v>398</v>
      </c>
      <c r="G399" s="13"/>
      <c r="H399" s="13" t="str">
        <f t="shared" si="1"/>
        <v>l/ɛ/v/ə/l/</v>
      </c>
      <c r="I399" s="13"/>
      <c r="J399" s="13"/>
      <c r="K399" s="13"/>
      <c r="L399" s="13"/>
      <c r="M399" s="13"/>
      <c r="N399" s="13" t="s">
        <v>2064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</row>
    <row r="400" spans="1:96" ht="14.25">
      <c r="A400" s="12" t="s">
        <v>2065</v>
      </c>
      <c r="B400" s="13" t="s">
        <v>2066</v>
      </c>
      <c r="C400" s="13" t="s">
        <v>2067</v>
      </c>
      <c r="D400" s="13" t="s">
        <v>2068</v>
      </c>
      <c r="E400" s="12" t="s">
        <v>264</v>
      </c>
      <c r="F400" s="13">
        <v>399</v>
      </c>
      <c r="G400" s="13"/>
      <c r="H400" s="13" t="str">
        <f t="shared" si="1"/>
        <v>l/aɪ/b/r/ɛ/r/i/</v>
      </c>
      <c r="I400" s="13"/>
      <c r="J400" s="13"/>
      <c r="K400" s="13"/>
      <c r="L400" s="13">
        <f>L398+1</f>
        <v>2</v>
      </c>
      <c r="M400" s="13"/>
      <c r="N400" s="13" t="s">
        <v>2069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</row>
    <row r="401" spans="1:96" ht="14.25">
      <c r="A401" s="12" t="s">
        <v>2070</v>
      </c>
      <c r="B401" s="13" t="s">
        <v>2071</v>
      </c>
      <c r="C401" s="13" t="s">
        <v>2072</v>
      </c>
      <c r="D401" s="13" t="s">
        <v>2073</v>
      </c>
      <c r="E401" s="12" t="s">
        <v>264</v>
      </c>
      <c r="F401" s="13">
        <v>400</v>
      </c>
      <c r="G401" s="13"/>
      <c r="H401" s="13" t="str">
        <f t="shared" si="1"/>
        <v>l/ɪ/f/t/</v>
      </c>
      <c r="I401" s="13"/>
      <c r="J401" s="13"/>
      <c r="K401" s="13"/>
      <c r="L401" s="13"/>
      <c r="M401" s="13"/>
      <c r="N401" s="13" t="s">
        <v>2074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</row>
    <row r="402" spans="1:96" ht="14.25">
      <c r="A402" s="12" t="s">
        <v>2075</v>
      </c>
      <c r="B402" s="13" t="s">
        <v>2076</v>
      </c>
      <c r="C402" s="13" t="s">
        <v>2077</v>
      </c>
      <c r="D402" s="13" t="s">
        <v>2078</v>
      </c>
      <c r="E402" s="12" t="s">
        <v>264</v>
      </c>
      <c r="F402" s="13">
        <v>401</v>
      </c>
      <c r="G402" s="13"/>
      <c r="H402" s="13" t="str">
        <f t="shared" si="1"/>
        <v>l/aɪ/t/</v>
      </c>
      <c r="I402" s="13"/>
      <c r="J402" s="13"/>
      <c r="K402" s="13"/>
      <c r="L402" s="13">
        <f>L400+1</f>
        <v>3</v>
      </c>
      <c r="M402" s="13"/>
      <c r="N402" s="13" t="s">
        <v>1142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</row>
    <row r="403" spans="1:96" ht="14.25">
      <c r="A403" s="12" t="s">
        <v>2079</v>
      </c>
      <c r="B403" s="13" t="s">
        <v>2080</v>
      </c>
      <c r="C403" s="13" t="s">
        <v>467</v>
      </c>
      <c r="D403" s="13" t="s">
        <v>397</v>
      </c>
      <c r="E403" s="12" t="s">
        <v>253</v>
      </c>
      <c r="F403" s="13">
        <v>402</v>
      </c>
      <c r="G403" s="13"/>
      <c r="H403" s="13" t="str">
        <f t="shared" si="1"/>
        <v>l/aɪ/k/</v>
      </c>
      <c r="I403" s="13"/>
      <c r="J403" s="13"/>
      <c r="K403" s="13"/>
      <c r="L403" s="13"/>
      <c r="M403" s="13"/>
      <c r="N403" s="13" t="s">
        <v>2081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</row>
    <row r="404" spans="1:96" ht="14.25">
      <c r="A404" s="12" t="s">
        <v>2082</v>
      </c>
      <c r="B404" s="13" t="s">
        <v>2083</v>
      </c>
      <c r="C404" s="13" t="s">
        <v>2084</v>
      </c>
      <c r="D404" s="13" t="s">
        <v>2085</v>
      </c>
      <c r="E404" s="12" t="s">
        <v>264</v>
      </c>
      <c r="F404" s="13">
        <v>403</v>
      </c>
      <c r="G404" s="13"/>
      <c r="H404" s="13" t="str">
        <f t="shared" si="1"/>
        <v>l/ɪ/m/ə/t/</v>
      </c>
      <c r="I404" s="13"/>
      <c r="J404" s="13"/>
      <c r="K404" s="13"/>
      <c r="L404" s="13">
        <f>L402+1</f>
        <v>4</v>
      </c>
      <c r="M404" s="13"/>
      <c r="N404" s="13" t="s">
        <v>2086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</row>
    <row r="405" spans="1:96" ht="14.25">
      <c r="A405" s="12" t="s">
        <v>2087</v>
      </c>
      <c r="B405" s="13" t="s">
        <v>2088</v>
      </c>
      <c r="C405" s="13" t="s">
        <v>2089</v>
      </c>
      <c r="D405" s="13" t="s">
        <v>2090</v>
      </c>
      <c r="E405" s="12" t="s">
        <v>264</v>
      </c>
      <c r="F405" s="13">
        <v>404</v>
      </c>
      <c r="G405" s="13"/>
      <c r="H405" s="13" t="str">
        <f t="shared" si="1"/>
        <v>l/aɪ/n/</v>
      </c>
      <c r="I405" s="13"/>
      <c r="J405" s="13"/>
      <c r="K405" s="13"/>
      <c r="L405" s="13"/>
      <c r="M405" s="13"/>
      <c r="N405" s="13" t="s">
        <v>2091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</row>
    <row r="406" spans="1:96" ht="14.25">
      <c r="A406" s="12" t="s">
        <v>2092</v>
      </c>
      <c r="B406" s="13" t="s">
        <v>2093</v>
      </c>
      <c r="C406" s="13" t="s">
        <v>2094</v>
      </c>
      <c r="D406" s="13" t="s">
        <v>2095</v>
      </c>
      <c r="E406" s="12" t="s">
        <v>264</v>
      </c>
      <c r="F406" s="13">
        <v>405</v>
      </c>
      <c r="G406" s="13"/>
      <c r="H406" s="13" t="str">
        <f t="shared" si="1"/>
        <v>l/ɪ/n/ə/n/</v>
      </c>
      <c r="I406" s="13"/>
      <c r="J406" s="13"/>
      <c r="K406" s="13"/>
      <c r="L406" s="13">
        <f>L404+1</f>
        <v>5</v>
      </c>
      <c r="M406" s="13"/>
      <c r="N406" s="13" t="s">
        <v>2096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</row>
    <row r="407" spans="1:96" ht="14.25">
      <c r="A407" s="12" t="s">
        <v>2097</v>
      </c>
      <c r="B407" s="13" t="s">
        <v>2098</v>
      </c>
      <c r="C407" s="13" t="s">
        <v>2099</v>
      </c>
      <c r="D407" s="13" t="s">
        <v>2100</v>
      </c>
      <c r="E407" s="12" t="s">
        <v>264</v>
      </c>
      <c r="F407" s="13">
        <v>406</v>
      </c>
      <c r="G407" s="13"/>
      <c r="H407" s="13" t="str">
        <f t="shared" si="1"/>
        <v>l/ɪ/p/</v>
      </c>
      <c r="I407" s="13"/>
      <c r="J407" s="13"/>
      <c r="K407" s="13"/>
      <c r="L407" s="13"/>
      <c r="M407" s="13"/>
      <c r="N407" s="13" t="s">
        <v>1689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</row>
    <row r="408" spans="1:96" ht="14.25">
      <c r="A408" s="12" t="s">
        <v>2101</v>
      </c>
      <c r="B408" s="13" t="s">
        <v>2102</v>
      </c>
      <c r="C408" s="13" t="s">
        <v>2103</v>
      </c>
      <c r="D408" s="13" t="s">
        <v>2104</v>
      </c>
      <c r="E408" s="12" t="s">
        <v>264</v>
      </c>
      <c r="F408" s="13">
        <v>407</v>
      </c>
      <c r="G408" s="13"/>
      <c r="H408" s="13" t="str">
        <f t="shared" si="1"/>
        <v>l/ɪ/k/w/ə/d/</v>
      </c>
      <c r="I408" s="13"/>
      <c r="J408" s="13"/>
      <c r="K408" s="13"/>
      <c r="L408" s="13">
        <f>L406+1</f>
        <v>6</v>
      </c>
      <c r="M408" s="13"/>
      <c r="N408" s="13" t="s">
        <v>2105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</row>
    <row r="409" spans="1:96" ht="14.25">
      <c r="A409" s="12" t="s">
        <v>2106</v>
      </c>
      <c r="B409" s="13" t="s">
        <v>2107</v>
      </c>
      <c r="C409" s="13" t="s">
        <v>2108</v>
      </c>
      <c r="D409" s="13" t="s">
        <v>2109</v>
      </c>
      <c r="E409" s="12" t="s">
        <v>264</v>
      </c>
      <c r="F409" s="13">
        <v>408</v>
      </c>
      <c r="G409" s="13"/>
      <c r="H409" s="13" t="str">
        <f t="shared" si="1"/>
        <v>l/ɪ/s/t/</v>
      </c>
      <c r="I409" s="13"/>
      <c r="J409" s="13"/>
      <c r="K409" s="13"/>
      <c r="L409" s="13"/>
      <c r="M409" s="13"/>
      <c r="N409" s="13" t="s">
        <v>864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</row>
    <row r="410" spans="1:96" ht="14.25">
      <c r="A410" s="12" t="s">
        <v>2110</v>
      </c>
      <c r="B410" s="13" t="s">
        <v>2111</v>
      </c>
      <c r="C410" s="13" t="s">
        <v>1853</v>
      </c>
      <c r="D410" s="13" t="s">
        <v>1854</v>
      </c>
      <c r="E410" s="12" t="s">
        <v>248</v>
      </c>
      <c r="F410" s="13">
        <v>409</v>
      </c>
      <c r="G410" s="13"/>
      <c r="H410" s="13" t="str">
        <f t="shared" si="1"/>
        <v>l/ɪ/t/ə/l/</v>
      </c>
      <c r="I410" s="13"/>
      <c r="J410" s="13"/>
      <c r="K410" s="13"/>
      <c r="L410" s="13">
        <f>L408+1</f>
        <v>7</v>
      </c>
      <c r="M410" s="13"/>
      <c r="N410" s="13" t="s">
        <v>2112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</row>
    <row r="411" spans="1:96" ht="14.25">
      <c r="A411" s="12" t="s">
        <v>2113</v>
      </c>
      <c r="B411" s="13" t="s">
        <v>2114</v>
      </c>
      <c r="C411" s="13" t="s">
        <v>2115</v>
      </c>
      <c r="D411" s="13" t="s">
        <v>2116</v>
      </c>
      <c r="E411" s="12" t="s">
        <v>253</v>
      </c>
      <c r="F411" s="13">
        <v>410</v>
      </c>
      <c r="G411" s="13"/>
      <c r="H411" s="13" t="str">
        <f t="shared" si="1"/>
        <v>l/ɪ/v/ɪ/ŋ/</v>
      </c>
      <c r="I411" s="13"/>
      <c r="J411" s="13"/>
      <c r="K411" s="13"/>
      <c r="L411" s="13"/>
      <c r="M411" s="13"/>
      <c r="N411" s="13" t="s">
        <v>2117</v>
      </c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</row>
    <row r="412" spans="1:96" ht="14.25">
      <c r="A412" s="12" t="s">
        <v>2118</v>
      </c>
      <c r="B412" s="13" t="s">
        <v>2119</v>
      </c>
      <c r="C412" s="13" t="s">
        <v>2120</v>
      </c>
      <c r="D412" s="13" t="s">
        <v>2121</v>
      </c>
      <c r="E412" s="12" t="s">
        <v>264</v>
      </c>
      <c r="F412" s="13">
        <v>411</v>
      </c>
      <c r="G412" s="13"/>
      <c r="H412" s="13" t="str">
        <f t="shared" si="1"/>
        <v>l/ɑ/k/</v>
      </c>
      <c r="I412" s="13"/>
      <c r="J412" s="13"/>
      <c r="K412" s="13"/>
      <c r="L412" s="13">
        <f>L410+1</f>
        <v>8</v>
      </c>
      <c r="M412" s="13"/>
      <c r="N412" s="13" t="s">
        <v>397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</row>
    <row r="413" spans="1:96" ht="14.25">
      <c r="A413" s="12" t="s">
        <v>2122</v>
      </c>
      <c r="B413" s="13" t="s">
        <v>2123</v>
      </c>
      <c r="C413" s="13" t="s">
        <v>467</v>
      </c>
      <c r="D413" s="13" t="s">
        <v>397</v>
      </c>
      <c r="E413" s="12" t="s">
        <v>253</v>
      </c>
      <c r="F413" s="13">
        <v>412</v>
      </c>
      <c r="G413" s="13"/>
      <c r="H413" s="13" t="str">
        <f t="shared" si="1"/>
        <v>l/ɔ/ŋ/</v>
      </c>
      <c r="I413" s="13"/>
      <c r="J413" s="13"/>
      <c r="K413" s="13"/>
      <c r="L413" s="13"/>
      <c r="M413" s="13"/>
      <c r="N413" s="13" t="s">
        <v>397</v>
      </c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</row>
    <row r="414" spans="1:96" ht="14.25">
      <c r="A414" s="12" t="s">
        <v>2124</v>
      </c>
      <c r="B414" s="13" t="s">
        <v>2125</v>
      </c>
      <c r="C414" s="13" t="s">
        <v>2126</v>
      </c>
      <c r="D414" s="13" t="s">
        <v>2127</v>
      </c>
      <c r="E414" s="12" t="s">
        <v>264</v>
      </c>
      <c r="F414" s="13">
        <v>413</v>
      </c>
      <c r="G414" s="13"/>
      <c r="H414" s="13" t="str">
        <f t="shared" si="1"/>
        <v>l/ʊ/k/</v>
      </c>
      <c r="I414" s="13"/>
      <c r="J414" s="13"/>
      <c r="K414" s="13"/>
      <c r="L414" s="13">
        <f>L412+1</f>
        <v>9</v>
      </c>
      <c r="M414" s="13"/>
      <c r="N414" s="13" t="s">
        <v>1142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</row>
    <row r="415" spans="1:96" ht="14.25">
      <c r="A415" s="12" t="s">
        <v>2128</v>
      </c>
      <c r="B415" s="13" t="s">
        <v>2129</v>
      </c>
      <c r="C415" s="13" t="s">
        <v>2130</v>
      </c>
      <c r="D415" s="13" t="s">
        <v>2131</v>
      </c>
      <c r="E415" s="12" t="s">
        <v>253</v>
      </c>
      <c r="F415" s="13">
        <v>414</v>
      </c>
      <c r="G415" s="13"/>
      <c r="H415" s="13" t="str">
        <f t="shared" si="1"/>
        <v>l/u/s/</v>
      </c>
      <c r="I415" s="13"/>
      <c r="J415" s="13"/>
      <c r="K415" s="13"/>
      <c r="L415" s="13"/>
      <c r="M415" s="13"/>
      <c r="N415" s="13" t="s">
        <v>2132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</row>
    <row r="416" spans="1:96" ht="14.25">
      <c r="A416" s="12" t="s">
        <v>2133</v>
      </c>
      <c r="B416" s="13" t="s">
        <v>2134</v>
      </c>
      <c r="C416" s="13" t="s">
        <v>2135</v>
      </c>
      <c r="D416" s="13" t="s">
        <v>2136</v>
      </c>
      <c r="E416" s="12" t="s">
        <v>264</v>
      </c>
      <c r="F416" s="13">
        <v>415</v>
      </c>
      <c r="G416" s="13"/>
      <c r="H416" s="13" t="str">
        <f t="shared" si="1"/>
        <v>l/ɔ/s/</v>
      </c>
      <c r="I416" s="13"/>
      <c r="J416" s="13"/>
      <c r="K416" s="13"/>
      <c r="L416" s="13">
        <f>L414+1</f>
        <v>10</v>
      </c>
      <c r="M416" s="13"/>
      <c r="N416" s="13" t="s">
        <v>549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</row>
    <row r="417" spans="1:96" ht="14.25">
      <c r="A417" s="12" t="s">
        <v>2137</v>
      </c>
      <c r="B417" s="13" t="s">
        <v>2138</v>
      </c>
      <c r="C417" s="13" t="s">
        <v>1438</v>
      </c>
      <c r="D417" s="13" t="s">
        <v>2139</v>
      </c>
      <c r="E417" s="12" t="s">
        <v>253</v>
      </c>
      <c r="F417" s="13">
        <v>416</v>
      </c>
      <c r="G417" s="13"/>
      <c r="H417" s="13" t="str">
        <f t="shared" si="1"/>
        <v>l/aʊ/d/</v>
      </c>
      <c r="I417" s="13"/>
      <c r="J417" s="13"/>
      <c r="K417" s="13"/>
      <c r="L417" s="13"/>
      <c r="M417" s="13"/>
      <c r="N417" s="13" t="s">
        <v>2140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</row>
    <row r="418" spans="1:96" ht="14.25">
      <c r="A418" s="12" t="s">
        <v>2141</v>
      </c>
      <c r="B418" s="13" t="s">
        <v>2142</v>
      </c>
      <c r="C418" s="13" t="s">
        <v>2143</v>
      </c>
      <c r="D418" s="13" t="s">
        <v>622</v>
      </c>
      <c r="E418" s="12" t="s">
        <v>264</v>
      </c>
      <c r="F418" s="13">
        <v>417</v>
      </c>
      <c r="G418" s="13"/>
      <c r="H418" s="13" t="str">
        <f t="shared" si="1"/>
        <v>l/ʌ/v/</v>
      </c>
      <c r="I418" s="13"/>
      <c r="J418" s="13"/>
      <c r="K418" s="13"/>
      <c r="L418" s="13">
        <f>L416+1</f>
        <v>11</v>
      </c>
      <c r="M418" s="13"/>
      <c r="N418" s="13" t="s">
        <v>1065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</row>
    <row r="419" spans="1:96" ht="14.25">
      <c r="A419" s="12" t="s">
        <v>2144</v>
      </c>
      <c r="B419" s="13" t="s">
        <v>2145</v>
      </c>
      <c r="C419" s="13" t="s">
        <v>1658</v>
      </c>
      <c r="D419" s="13" t="s">
        <v>2146</v>
      </c>
      <c r="E419" s="12" t="s">
        <v>253</v>
      </c>
      <c r="F419" s="13">
        <v>418</v>
      </c>
      <c r="G419" s="13"/>
      <c r="H419" s="13" t="str">
        <f t="shared" si="1"/>
        <v>l/o/ʊ/</v>
      </c>
      <c r="I419" s="13"/>
      <c r="J419" s="13"/>
      <c r="K419" s="13"/>
      <c r="L419" s="13"/>
      <c r="M419" s="13"/>
      <c r="N419" s="13" t="s">
        <v>2147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</row>
    <row r="420" spans="1:96" ht="14.25">
      <c r="A420" s="12" t="s">
        <v>2148</v>
      </c>
      <c r="B420" s="13" t="s">
        <v>2149</v>
      </c>
      <c r="C420" s="13" t="s">
        <v>2150</v>
      </c>
      <c r="D420" s="13" t="s">
        <v>2151</v>
      </c>
      <c r="E420" s="12" t="s">
        <v>264</v>
      </c>
      <c r="F420" s="13">
        <v>419</v>
      </c>
      <c r="G420" s="13"/>
      <c r="H420" s="13" t="str">
        <f t="shared" si="1"/>
        <v>m/ə/ʃ/i/n/</v>
      </c>
      <c r="I420" s="13"/>
      <c r="J420" s="13"/>
      <c r="K420" s="13"/>
      <c r="L420" s="13">
        <f>L418+1</f>
        <v>12</v>
      </c>
      <c r="M420" s="13"/>
      <c r="N420" s="13" t="s">
        <v>2152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</row>
    <row r="421" spans="1:96" ht="14.25">
      <c r="A421" s="12" t="s">
        <v>2153</v>
      </c>
      <c r="B421" s="13" t="s">
        <v>2154</v>
      </c>
      <c r="C421" s="13" t="s">
        <v>2155</v>
      </c>
      <c r="D421" s="13" t="s">
        <v>2156</v>
      </c>
      <c r="E421" s="12" t="s">
        <v>248</v>
      </c>
      <c r="F421" s="13">
        <v>420</v>
      </c>
      <c r="G421" s="13"/>
      <c r="H421" s="13" t="str">
        <f t="shared" si="1"/>
        <v>m/eɪ/k/</v>
      </c>
      <c r="I421" s="13"/>
      <c r="J421" s="13"/>
      <c r="K421" s="13"/>
      <c r="L421" s="13"/>
      <c r="M421" s="13"/>
      <c r="N421" s="13" t="s">
        <v>578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</row>
    <row r="422" spans="1:96" ht="14.25">
      <c r="A422" s="12" t="s">
        <v>2157</v>
      </c>
      <c r="B422" s="13" t="s">
        <v>2158</v>
      </c>
      <c r="C422" s="13" t="s">
        <v>2159</v>
      </c>
      <c r="D422" s="13" t="s">
        <v>2160</v>
      </c>
      <c r="E422" s="12" t="s">
        <v>253</v>
      </c>
      <c r="F422" s="13">
        <v>421</v>
      </c>
      <c r="G422" s="13"/>
      <c r="H422" s="13" t="str">
        <f t="shared" si="1"/>
        <v>m/eɪ/l/</v>
      </c>
      <c r="I422" s="13"/>
      <c r="J422" s="13"/>
      <c r="K422" s="13"/>
      <c r="L422" s="13">
        <f>L420+1</f>
        <v>13</v>
      </c>
      <c r="M422" s="13"/>
      <c r="N422" s="13" t="s">
        <v>397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</row>
    <row r="423" spans="1:96" ht="14.25">
      <c r="A423" s="12" t="s">
        <v>2161</v>
      </c>
      <c r="B423" s="13" t="s">
        <v>2162</v>
      </c>
      <c r="C423" s="13" t="s">
        <v>2163</v>
      </c>
      <c r="D423" s="13" t="s">
        <v>2164</v>
      </c>
      <c r="E423" s="12" t="s">
        <v>264</v>
      </c>
      <c r="F423" s="13">
        <v>422</v>
      </c>
      <c r="G423" s="13"/>
      <c r="H423" s="13" t="str">
        <f t="shared" si="1"/>
        <v>m/æ/n/</v>
      </c>
      <c r="I423" s="13"/>
      <c r="J423" s="13"/>
      <c r="K423" s="13"/>
      <c r="L423" s="13"/>
      <c r="M423" s="13"/>
      <c r="N423" s="13" t="s">
        <v>397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</row>
    <row r="424" spans="1:96" ht="14.25">
      <c r="A424" s="12" t="s">
        <v>2165</v>
      </c>
      <c r="B424" s="13" t="s">
        <v>2166</v>
      </c>
      <c r="C424" s="13" t="s">
        <v>2167</v>
      </c>
      <c r="D424" s="13" t="s">
        <v>2168</v>
      </c>
      <c r="E424" s="12" t="s">
        <v>264</v>
      </c>
      <c r="F424" s="13">
        <v>423</v>
      </c>
      <c r="G424" s="13"/>
      <c r="H424" s="13" t="str">
        <f t="shared" si="1"/>
        <v>m/æ/n/ə/ʤ/ə/r/</v>
      </c>
      <c r="I424" s="13"/>
      <c r="J424" s="13"/>
      <c r="K424" s="13"/>
      <c r="L424" s="13">
        <f>L422+1</f>
        <v>14</v>
      </c>
      <c r="M424" s="13"/>
      <c r="N424" s="13" t="s">
        <v>2169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</row>
    <row r="425" spans="1:96" ht="14.25">
      <c r="A425" s="12" t="s">
        <v>2170</v>
      </c>
      <c r="B425" s="13" t="s">
        <v>2171</v>
      </c>
      <c r="C425" s="13" t="s">
        <v>808</v>
      </c>
      <c r="D425" s="13" t="s">
        <v>809</v>
      </c>
      <c r="E425" s="12" t="s">
        <v>264</v>
      </c>
      <c r="F425" s="13">
        <v>424</v>
      </c>
      <c r="G425" s="13"/>
      <c r="H425" s="13" t="str">
        <f t="shared" si="1"/>
        <v>m/æ/p/</v>
      </c>
      <c r="I425" s="13"/>
      <c r="J425" s="13"/>
      <c r="K425" s="13"/>
      <c r="L425" s="13"/>
      <c r="M425" s="13"/>
      <c r="N425" s="13" t="s">
        <v>397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</row>
    <row r="426" spans="1:96" ht="14.25">
      <c r="A426" s="12" t="s">
        <v>2172</v>
      </c>
      <c r="B426" s="13" t="s">
        <v>2173</v>
      </c>
      <c r="C426" s="13" t="s">
        <v>2174</v>
      </c>
      <c r="D426" s="13" t="s">
        <v>2175</v>
      </c>
      <c r="E426" s="12" t="s">
        <v>264</v>
      </c>
      <c r="F426" s="13">
        <v>425</v>
      </c>
      <c r="G426" s="13"/>
      <c r="H426" s="13" t="str">
        <f t="shared" si="1"/>
        <v>m/ɑ/r/k/</v>
      </c>
      <c r="I426" s="13"/>
      <c r="J426" s="13"/>
      <c r="K426" s="13"/>
      <c r="L426" s="13">
        <f>L424+1</f>
        <v>15</v>
      </c>
      <c r="M426" s="13"/>
      <c r="N426" s="13" t="s">
        <v>1731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</row>
    <row r="427" spans="1:96" ht="14.25">
      <c r="A427" s="12" t="s">
        <v>2176</v>
      </c>
      <c r="B427" s="13" t="s">
        <v>2177</v>
      </c>
      <c r="C427" s="13" t="s">
        <v>2178</v>
      </c>
      <c r="D427" s="13" t="s">
        <v>2179</v>
      </c>
      <c r="E427" s="12" t="s">
        <v>264</v>
      </c>
      <c r="F427" s="13">
        <v>426</v>
      </c>
      <c r="G427" s="13"/>
      <c r="H427" s="13" t="str">
        <f t="shared" si="1"/>
        <v>m/ɑ/r/k/ə/t/</v>
      </c>
      <c r="I427" s="13"/>
      <c r="J427" s="13"/>
      <c r="K427" s="13"/>
      <c r="L427" s="13"/>
      <c r="M427" s="13"/>
      <c r="N427" s="13" t="s">
        <v>2180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</row>
    <row r="428" spans="1:96" ht="14.25">
      <c r="A428" s="12" t="s">
        <v>2181</v>
      </c>
      <c r="B428" s="13" t="s">
        <v>2182</v>
      </c>
      <c r="C428" s="13" t="s">
        <v>2183</v>
      </c>
      <c r="D428" s="13" t="s">
        <v>2184</v>
      </c>
      <c r="E428" s="12" t="s">
        <v>253</v>
      </c>
      <c r="F428" s="13">
        <v>427</v>
      </c>
      <c r="G428" s="13"/>
      <c r="H428" s="13" t="str">
        <f t="shared" si="1"/>
        <v>m/ɛ/r/i/d/</v>
      </c>
      <c r="I428" s="13"/>
      <c r="J428" s="13"/>
      <c r="K428" s="13"/>
      <c r="L428" s="13">
        <f>L426+1</f>
        <v>16</v>
      </c>
      <c r="M428" s="13"/>
      <c r="N428" s="13" t="s">
        <v>534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</row>
    <row r="429" spans="1:96" ht="14.25">
      <c r="A429" s="12" t="s">
        <v>2185</v>
      </c>
      <c r="B429" s="13" t="s">
        <v>2186</v>
      </c>
      <c r="C429" s="13" t="s">
        <v>2187</v>
      </c>
      <c r="D429" s="13" t="s">
        <v>2188</v>
      </c>
      <c r="E429" s="12" t="s">
        <v>264</v>
      </c>
      <c r="F429" s="13">
        <v>428</v>
      </c>
      <c r="G429" s="13"/>
      <c r="H429" s="13" t="str">
        <f t="shared" si="1"/>
        <v>m/æ/s/</v>
      </c>
      <c r="I429" s="13"/>
      <c r="J429" s="13"/>
      <c r="K429" s="13"/>
      <c r="L429" s="13"/>
      <c r="M429" s="13"/>
      <c r="N429" s="13" t="s">
        <v>2189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</row>
    <row r="430" spans="1:96" ht="14.25">
      <c r="A430" s="12" t="s">
        <v>2190</v>
      </c>
      <c r="B430" s="13" t="s">
        <v>2191</v>
      </c>
      <c r="C430" s="13" t="s">
        <v>2192</v>
      </c>
      <c r="D430" s="13" t="s">
        <v>2193</v>
      </c>
      <c r="E430" s="12" t="s">
        <v>264</v>
      </c>
      <c r="F430" s="13">
        <v>429</v>
      </c>
      <c r="G430" s="13"/>
      <c r="H430" s="13" t="str">
        <f t="shared" si="1"/>
        <v>m/æ/ʧ/</v>
      </c>
      <c r="I430" s="13"/>
      <c r="J430" s="13"/>
      <c r="K430" s="13"/>
      <c r="L430" s="13">
        <f>L428+1</f>
        <v>17</v>
      </c>
      <c r="M430" s="13"/>
      <c r="N430" s="13" t="s">
        <v>2194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</row>
    <row r="431" spans="1:96" ht="14.25">
      <c r="A431" s="12" t="s">
        <v>2195</v>
      </c>
      <c r="B431" s="13" t="s">
        <v>2196</v>
      </c>
      <c r="C431" s="13" t="s">
        <v>2197</v>
      </c>
      <c r="D431" s="13" t="s">
        <v>2198</v>
      </c>
      <c r="E431" s="12" t="s">
        <v>253</v>
      </c>
      <c r="F431" s="13">
        <v>430</v>
      </c>
      <c r="G431" s="13"/>
      <c r="H431" s="13" t="str">
        <f t="shared" si="1"/>
        <v>m/ə/t/ɪ/r/i/ə/l/</v>
      </c>
      <c r="I431" s="13"/>
      <c r="J431" s="13"/>
      <c r="K431" s="13"/>
      <c r="L431" s="13"/>
      <c r="M431" s="13"/>
      <c r="N431" s="13" t="s">
        <v>2199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</row>
    <row r="432" spans="1:96" ht="14.25">
      <c r="A432" s="12" t="s">
        <v>2200</v>
      </c>
      <c r="B432" s="13" t="s">
        <v>2201</v>
      </c>
      <c r="C432" s="13" t="s">
        <v>2202</v>
      </c>
      <c r="D432" s="13" t="s">
        <v>2203</v>
      </c>
      <c r="E432" s="12" t="s">
        <v>248</v>
      </c>
      <c r="F432" s="13">
        <v>431</v>
      </c>
      <c r="G432" s="13"/>
      <c r="H432" s="13" t="str">
        <f t="shared" si="1"/>
        <v>m/eɪ/</v>
      </c>
      <c r="I432" s="13"/>
      <c r="J432" s="13"/>
      <c r="K432" s="13"/>
      <c r="L432" s="13">
        <f>L430+1</f>
        <v>18</v>
      </c>
      <c r="M432" s="13"/>
      <c r="N432" s="13" t="s">
        <v>318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</row>
    <row r="433" spans="1:96" ht="14.25">
      <c r="A433" s="13" t="s">
        <v>2204</v>
      </c>
      <c r="B433" s="13" t="s">
        <v>2205</v>
      </c>
      <c r="C433" s="13" t="s">
        <v>508</v>
      </c>
      <c r="D433" s="13" t="s">
        <v>1129</v>
      </c>
      <c r="E433" s="12" t="s">
        <v>264</v>
      </c>
      <c r="F433" s="13">
        <v>432</v>
      </c>
      <c r="G433" s="13"/>
      <c r="H433" s="13" t="str">
        <f t="shared" si="1"/>
        <v>m/i/l/</v>
      </c>
      <c r="I433" s="13"/>
      <c r="J433" s="13"/>
      <c r="K433" s="13"/>
      <c r="L433" s="13"/>
      <c r="M433" s="13"/>
      <c r="N433" s="13" t="s">
        <v>549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</row>
    <row r="434" spans="1:96" ht="14.25">
      <c r="A434" s="12" t="s">
        <v>2206</v>
      </c>
      <c r="B434" s="13" t="s">
        <v>2207</v>
      </c>
      <c r="C434" s="13" t="s">
        <v>2208</v>
      </c>
      <c r="D434" s="13" t="s">
        <v>2209</v>
      </c>
      <c r="E434" s="12" t="s">
        <v>264</v>
      </c>
      <c r="F434" s="13">
        <v>433</v>
      </c>
      <c r="G434" s="13"/>
      <c r="H434" s="13" t="str">
        <f t="shared" si="1"/>
        <v>m/ɛ/ʒ/ə/r/</v>
      </c>
      <c r="I434" s="13"/>
      <c r="J434" s="13"/>
      <c r="K434" s="13"/>
      <c r="L434" s="13">
        <f>L432+1</f>
        <v>19</v>
      </c>
      <c r="M434" s="13"/>
      <c r="N434" s="13" t="s">
        <v>2210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</row>
    <row r="435" spans="1:96" ht="14.25">
      <c r="A435" s="12" t="s">
        <v>2211</v>
      </c>
      <c r="B435" s="13" t="s">
        <v>2212</v>
      </c>
      <c r="C435" s="13" t="s">
        <v>467</v>
      </c>
      <c r="D435" s="13" t="s">
        <v>397</v>
      </c>
      <c r="E435" s="12" t="s">
        <v>264</v>
      </c>
      <c r="F435" s="13">
        <v>434</v>
      </c>
      <c r="G435" s="13"/>
      <c r="H435" s="13" t="str">
        <f t="shared" si="1"/>
        <v>m/i/t/</v>
      </c>
      <c r="I435" s="13"/>
      <c r="J435" s="13"/>
      <c r="K435" s="13"/>
      <c r="L435" s="13"/>
      <c r="M435" s="13"/>
      <c r="N435" s="13" t="s">
        <v>549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</row>
    <row r="436" spans="1:96" ht="14.25">
      <c r="A436" s="12" t="s">
        <v>2213</v>
      </c>
      <c r="B436" s="13" t="s">
        <v>2214</v>
      </c>
      <c r="C436" s="13" t="s">
        <v>2215</v>
      </c>
      <c r="D436" s="13" t="s">
        <v>2216</v>
      </c>
      <c r="E436" s="12" t="s">
        <v>253</v>
      </c>
      <c r="F436" s="13">
        <v>435</v>
      </c>
      <c r="G436" s="13"/>
      <c r="H436" s="13" t="str">
        <f t="shared" si="1"/>
        <v>m/ɛ/d/ə/k/ə/l/</v>
      </c>
      <c r="I436" s="13"/>
      <c r="J436" s="13"/>
      <c r="K436" s="13"/>
      <c r="L436" s="13">
        <f>L434+1</f>
        <v>20</v>
      </c>
      <c r="M436" s="13"/>
      <c r="N436" s="13" t="s">
        <v>2217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</row>
    <row r="437" spans="1:96" ht="14.25">
      <c r="A437" s="12" t="s">
        <v>2218</v>
      </c>
      <c r="B437" s="13" t="s">
        <v>2212</v>
      </c>
      <c r="C437" s="13" t="s">
        <v>2219</v>
      </c>
      <c r="D437" s="13" t="s">
        <v>2220</v>
      </c>
      <c r="E437" s="12" t="s">
        <v>264</v>
      </c>
      <c r="F437" s="13">
        <v>436</v>
      </c>
      <c r="G437" s="13"/>
      <c r="H437" s="13" t="str">
        <f t="shared" si="1"/>
        <v>m/i/t/</v>
      </c>
      <c r="I437" s="13"/>
      <c r="J437" s="13"/>
      <c r="K437" s="13"/>
      <c r="L437" s="13"/>
      <c r="M437" s="13"/>
      <c r="N437" s="13" t="s">
        <v>1689</v>
      </c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</row>
    <row r="438" spans="1:96" ht="14.25">
      <c r="A438" s="12" t="s">
        <v>2221</v>
      </c>
      <c r="B438" s="13" t="s">
        <v>2222</v>
      </c>
      <c r="C438" s="13" t="s">
        <v>2223</v>
      </c>
      <c r="D438" s="13" t="s">
        <v>2224</v>
      </c>
      <c r="E438" s="12" t="s">
        <v>264</v>
      </c>
      <c r="F438" s="13">
        <v>437</v>
      </c>
      <c r="G438" s="13"/>
      <c r="H438" s="13" t="str">
        <f t="shared" si="1"/>
        <v>m/ɛ/m/ə/r/i/</v>
      </c>
      <c r="I438" s="13"/>
      <c r="J438" s="13"/>
      <c r="K438" s="13"/>
      <c r="L438" s="13">
        <f>L436+1</f>
        <v>21</v>
      </c>
      <c r="M438" s="13"/>
      <c r="N438" s="13" t="s">
        <v>2225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</row>
    <row r="439" spans="1:96" ht="14.25">
      <c r="A439" s="12" t="s">
        <v>2226</v>
      </c>
      <c r="B439" s="13" t="s">
        <v>2227</v>
      </c>
      <c r="C439" s="13" t="s">
        <v>2228</v>
      </c>
      <c r="D439" s="13" t="s">
        <v>2229</v>
      </c>
      <c r="E439" s="12" t="s">
        <v>264</v>
      </c>
      <c r="F439" s="13">
        <v>438</v>
      </c>
      <c r="G439" s="13"/>
      <c r="H439" s="13" t="str">
        <f t="shared" si="1"/>
        <v>m/ɛ/t/ə/l/</v>
      </c>
      <c r="I439" s="13"/>
      <c r="J439" s="13"/>
      <c r="K439" s="13"/>
      <c r="L439" s="13"/>
      <c r="M439" s="13"/>
      <c r="N439" s="13" t="s">
        <v>2230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</row>
    <row r="440" spans="1:96" ht="14.25">
      <c r="A440" s="12" t="s">
        <v>2231</v>
      </c>
      <c r="B440" s="13" t="s">
        <v>2232</v>
      </c>
      <c r="C440" s="13" t="s">
        <v>2233</v>
      </c>
      <c r="D440" s="13" t="s">
        <v>2234</v>
      </c>
      <c r="E440" s="12" t="s">
        <v>264</v>
      </c>
      <c r="F440" s="13">
        <v>439</v>
      </c>
      <c r="G440" s="13"/>
      <c r="H440" s="13" t="str">
        <f t="shared" si="1"/>
        <v>m/ɪ/d/ə/l/</v>
      </c>
      <c r="I440" s="13"/>
      <c r="J440" s="13"/>
      <c r="K440" s="13"/>
      <c r="L440" s="13">
        <f>L438+1</f>
        <v>22</v>
      </c>
      <c r="M440" s="13"/>
      <c r="N440" s="13" t="s">
        <v>2235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</row>
    <row r="441" spans="1:96" ht="14.25">
      <c r="A441" s="12" t="s">
        <v>2236</v>
      </c>
      <c r="B441" s="13" t="s">
        <v>2237</v>
      </c>
      <c r="C441" s="13" t="s">
        <v>2238</v>
      </c>
      <c r="D441" s="13" t="s">
        <v>2239</v>
      </c>
      <c r="E441" s="12" t="s">
        <v>253</v>
      </c>
      <c r="F441" s="13">
        <v>440</v>
      </c>
      <c r="G441" s="13"/>
      <c r="H441" s="13" t="str">
        <f t="shared" si="1"/>
        <v>m/ɪ/l/ə/t/ɛ/r/i/</v>
      </c>
      <c r="I441" s="13"/>
      <c r="J441" s="13"/>
      <c r="K441" s="13"/>
      <c r="L441" s="13"/>
      <c r="M441" s="13"/>
      <c r="N441" s="13" t="s">
        <v>2240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</row>
    <row r="442" spans="1:96" ht="14.25">
      <c r="A442" s="12" t="s">
        <v>2241</v>
      </c>
      <c r="B442" s="13" t="s">
        <v>2242</v>
      </c>
      <c r="C442" s="13" t="s">
        <v>2243</v>
      </c>
      <c r="D442" s="13" t="s">
        <v>2244</v>
      </c>
      <c r="E442" s="12" t="s">
        <v>264</v>
      </c>
      <c r="F442" s="13">
        <v>441</v>
      </c>
      <c r="G442" s="13"/>
      <c r="H442" s="13" t="str">
        <f t="shared" si="1"/>
        <v>m/ɪ/l/k/</v>
      </c>
      <c r="I442" s="13"/>
      <c r="J442" s="13"/>
      <c r="K442" s="13"/>
      <c r="L442" s="13">
        <f>L440+1</f>
        <v>23</v>
      </c>
      <c r="M442" s="13"/>
      <c r="N442" s="13" t="s">
        <v>553</v>
      </c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</row>
    <row r="443" spans="1:96" ht="14.25">
      <c r="A443" s="12" t="s">
        <v>2245</v>
      </c>
      <c r="B443" s="13" t="s">
        <v>2246</v>
      </c>
      <c r="C443" s="13" t="s">
        <v>552</v>
      </c>
      <c r="D443" s="13" t="s">
        <v>553</v>
      </c>
      <c r="E443" s="12" t="s">
        <v>264</v>
      </c>
      <c r="F443" s="13">
        <v>442</v>
      </c>
      <c r="G443" s="13"/>
      <c r="H443" s="13" t="str">
        <f t="shared" si="1"/>
        <v>m/aɪ/n/d/</v>
      </c>
      <c r="I443" s="13"/>
      <c r="J443" s="13"/>
      <c r="K443" s="13"/>
      <c r="L443" s="13"/>
      <c r="M443" s="13"/>
      <c r="N443" s="13" t="s">
        <v>2247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</row>
    <row r="444" spans="1:96" ht="14.25">
      <c r="A444" s="12" t="s">
        <v>2248</v>
      </c>
      <c r="B444" s="13" t="s">
        <v>2249</v>
      </c>
      <c r="C444" s="13" t="s">
        <v>346</v>
      </c>
      <c r="D444" s="13" t="s">
        <v>2250</v>
      </c>
      <c r="E444" s="12" t="s">
        <v>264</v>
      </c>
      <c r="F444" s="13">
        <v>443</v>
      </c>
      <c r="G444" s="13"/>
      <c r="H444" s="13" t="str">
        <f t="shared" si="1"/>
        <v>m/aɪ/n/</v>
      </c>
      <c r="I444" s="13"/>
      <c r="J444" s="13"/>
      <c r="K444" s="13"/>
      <c r="L444" s="13">
        <f>L442+1</f>
        <v>24</v>
      </c>
      <c r="M444" s="13"/>
      <c r="N444" s="13" t="s">
        <v>2251</v>
      </c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</row>
    <row r="445" spans="1:96" ht="14.25">
      <c r="A445" s="12" t="s">
        <v>2252</v>
      </c>
      <c r="B445" s="13" t="s">
        <v>2253</v>
      </c>
      <c r="C445" s="13" t="s">
        <v>2254</v>
      </c>
      <c r="D445" s="13" t="s">
        <v>2255</v>
      </c>
      <c r="E445" s="12" t="s">
        <v>264</v>
      </c>
      <c r="F445" s="13">
        <v>444</v>
      </c>
      <c r="G445" s="13"/>
      <c r="H445" s="13" t="str">
        <f t="shared" si="1"/>
        <v>m/ɪ/n/ə/t/</v>
      </c>
      <c r="I445" s="13"/>
      <c r="J445" s="13"/>
      <c r="K445" s="13"/>
      <c r="L445" s="13"/>
      <c r="M445" s="13"/>
      <c r="N445" s="13" t="s">
        <v>1973</v>
      </c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</row>
    <row r="446" spans="1:96" ht="14.25">
      <c r="A446" s="12" t="s">
        <v>2256</v>
      </c>
      <c r="B446" s="13" t="s">
        <v>2257</v>
      </c>
      <c r="C446" s="13" t="s">
        <v>552</v>
      </c>
      <c r="D446" s="13" t="s">
        <v>553</v>
      </c>
      <c r="E446" s="12" t="s">
        <v>264</v>
      </c>
      <c r="F446" s="13">
        <v>445</v>
      </c>
      <c r="G446" s="13"/>
      <c r="H446" s="13" t="str">
        <f t="shared" si="1"/>
        <v>m/ɪ/s/t/</v>
      </c>
      <c r="I446" s="13"/>
      <c r="J446" s="13"/>
      <c r="K446" s="13"/>
      <c r="L446" s="13">
        <f>L444+1</f>
        <v>25</v>
      </c>
      <c r="M446" s="13"/>
      <c r="N446" s="13" t="s">
        <v>2258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</row>
    <row r="447" spans="1:96" ht="14.25">
      <c r="A447" s="12" t="s">
        <v>2259</v>
      </c>
      <c r="B447" s="13" t="s">
        <v>2260</v>
      </c>
      <c r="C447" s="13" t="s">
        <v>2261</v>
      </c>
      <c r="D447" s="13" t="s">
        <v>2262</v>
      </c>
      <c r="E447" s="12" t="s">
        <v>253</v>
      </c>
      <c r="F447" s="13">
        <v>446</v>
      </c>
      <c r="G447" s="13"/>
      <c r="H447" s="13" t="str">
        <f t="shared" si="1"/>
        <v>m/ɪ/k/s/t/</v>
      </c>
      <c r="I447" s="13"/>
      <c r="J447" s="13"/>
      <c r="K447" s="13"/>
      <c r="L447" s="13"/>
      <c r="M447" s="13"/>
      <c r="N447" s="13" t="s">
        <v>2263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</row>
    <row r="448" spans="1:96" ht="14.25">
      <c r="A448" s="12" t="s">
        <v>2264</v>
      </c>
      <c r="B448" s="13" t="s">
        <v>2265</v>
      </c>
      <c r="C448" s="13" t="s">
        <v>2266</v>
      </c>
      <c r="D448" s="13" t="s">
        <v>2267</v>
      </c>
      <c r="E448" s="12" t="s">
        <v>264</v>
      </c>
      <c r="F448" s="13">
        <v>447</v>
      </c>
      <c r="G448" s="13"/>
      <c r="H448" s="13" t="str">
        <f t="shared" si="1"/>
        <v>m/ʌ/n/i/</v>
      </c>
      <c r="I448" s="13"/>
      <c r="J448" s="13"/>
      <c r="K448" s="13"/>
      <c r="L448" s="13">
        <f>L446+1</f>
        <v>26</v>
      </c>
      <c r="M448" s="13"/>
      <c r="N448" s="13" t="s">
        <v>553</v>
      </c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</row>
    <row r="449" spans="1:96" ht="14.25">
      <c r="A449" s="12" t="s">
        <v>2268</v>
      </c>
      <c r="B449" s="13" t="s">
        <v>2269</v>
      </c>
      <c r="C449" s="13" t="s">
        <v>2270</v>
      </c>
      <c r="D449" s="13" t="s">
        <v>2271</v>
      </c>
      <c r="E449" s="12" t="s">
        <v>264</v>
      </c>
      <c r="F449" s="13">
        <v>448</v>
      </c>
      <c r="G449" s="13"/>
      <c r="H449" s="13" t="str">
        <f t="shared" si="1"/>
        <v>m/ʌ/ŋ/k/i/</v>
      </c>
      <c r="I449" s="13"/>
      <c r="J449" s="13"/>
      <c r="K449" s="13"/>
      <c r="L449" s="13"/>
      <c r="M449" s="13"/>
      <c r="N449" s="13" t="s">
        <v>2272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</row>
    <row r="450" spans="1:96" ht="14.25">
      <c r="A450" s="12" t="s">
        <v>2273</v>
      </c>
      <c r="B450" s="13" t="s">
        <v>2274</v>
      </c>
      <c r="C450" s="13" t="s">
        <v>2275</v>
      </c>
      <c r="D450" s="13" t="s">
        <v>2276</v>
      </c>
      <c r="E450" s="12" t="s">
        <v>264</v>
      </c>
      <c r="F450" s="13">
        <v>449</v>
      </c>
      <c r="G450" s="13"/>
      <c r="H450" s="13" t="str">
        <f t="shared" si="1"/>
        <v>m/ʌ/n/θ/</v>
      </c>
      <c r="I450" s="13"/>
      <c r="J450" s="13"/>
      <c r="K450" s="13"/>
      <c r="L450" s="13">
        <f>L448+1</f>
        <v>27</v>
      </c>
      <c r="M450" s="13"/>
      <c r="N450" s="13" t="s">
        <v>2277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</row>
    <row r="451" spans="1:96" ht="14.25">
      <c r="A451" s="12" t="s">
        <v>2278</v>
      </c>
      <c r="B451" s="13" t="s">
        <v>2279</v>
      </c>
      <c r="C451" s="13" t="s">
        <v>2280</v>
      </c>
      <c r="D451" s="13" t="s">
        <v>2281</v>
      </c>
      <c r="E451" s="12" t="s">
        <v>264</v>
      </c>
      <c r="F451" s="13">
        <v>450</v>
      </c>
      <c r="G451" s="13"/>
      <c r="H451" s="13" t="str">
        <f t="shared" si="1"/>
        <v>m/u/n/</v>
      </c>
      <c r="I451" s="13"/>
      <c r="J451" s="13"/>
      <c r="K451" s="13"/>
      <c r="L451" s="13"/>
      <c r="M451" s="13"/>
      <c r="N451" s="13" t="s">
        <v>347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</row>
    <row r="452" spans="1:96" ht="14.25">
      <c r="A452" s="12" t="s">
        <v>2282</v>
      </c>
      <c r="B452" s="13" t="s">
        <v>2283</v>
      </c>
      <c r="C452" s="13" t="s">
        <v>2284</v>
      </c>
      <c r="D452" s="13" t="s">
        <v>2285</v>
      </c>
      <c r="E452" s="12" t="s">
        <v>264</v>
      </c>
      <c r="F452" s="13">
        <v>451</v>
      </c>
      <c r="G452" s="13"/>
      <c r="H452" s="13" t="str">
        <f t="shared" si="1"/>
        <v>m/ɔ/r/n/ɪ/ŋ/</v>
      </c>
      <c r="I452" s="13"/>
      <c r="J452" s="13"/>
      <c r="K452" s="13"/>
      <c r="L452" s="13">
        <f>L450+1</f>
        <v>28</v>
      </c>
      <c r="M452" s="13"/>
      <c r="N452" s="13" t="s">
        <v>2286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</row>
    <row r="453" spans="1:96" ht="14.25">
      <c r="A453" s="12" t="s">
        <v>2287</v>
      </c>
      <c r="B453" s="13" t="s">
        <v>2288</v>
      </c>
      <c r="C453" s="13" t="s">
        <v>2289</v>
      </c>
      <c r="D453" s="13" t="s">
        <v>2290</v>
      </c>
      <c r="E453" s="12" t="s">
        <v>264</v>
      </c>
      <c r="F453" s="13">
        <v>452</v>
      </c>
      <c r="G453" s="13"/>
      <c r="H453" s="13" t="str">
        <f t="shared" si="1"/>
        <v>m/ʌ/ð/ə/r/</v>
      </c>
      <c r="I453" s="13"/>
      <c r="J453" s="13"/>
      <c r="K453" s="13"/>
      <c r="L453" s="13"/>
      <c r="M453" s="13"/>
      <c r="N453" s="13" t="s">
        <v>2291</v>
      </c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</row>
    <row r="454" spans="1:96" ht="14.25">
      <c r="A454" s="12" t="s">
        <v>2292</v>
      </c>
      <c r="B454" s="13" t="s">
        <v>2293</v>
      </c>
      <c r="C454" s="13" t="s">
        <v>2294</v>
      </c>
      <c r="D454" s="13" t="s">
        <v>2295</v>
      </c>
      <c r="E454" s="12" t="s">
        <v>264</v>
      </c>
      <c r="F454" s="13">
        <v>453</v>
      </c>
      <c r="G454" s="13"/>
      <c r="H454" s="13" t="str">
        <f t="shared" si="1"/>
        <v>m/o/ʊ/ʃ/ə/n/</v>
      </c>
      <c r="I454" s="13"/>
      <c r="J454" s="13"/>
      <c r="K454" s="13"/>
      <c r="L454" s="13">
        <f>L452+1</f>
        <v>29</v>
      </c>
      <c r="M454" s="13"/>
      <c r="N454" s="13" t="s">
        <v>1030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</row>
    <row r="455" spans="1:96" ht="14.25">
      <c r="A455" s="12" t="s">
        <v>2296</v>
      </c>
      <c r="B455" s="13" t="s">
        <v>2297</v>
      </c>
      <c r="C455" s="13" t="s">
        <v>2298</v>
      </c>
      <c r="D455" s="13" t="s">
        <v>2299</v>
      </c>
      <c r="E455" s="12" t="s">
        <v>264</v>
      </c>
      <c r="F455" s="13">
        <v>454</v>
      </c>
      <c r="G455" s="13"/>
      <c r="H455" s="13" t="str">
        <f t="shared" si="1"/>
        <v>m/aʊ/n/t/ə/n/</v>
      </c>
      <c r="I455" s="13"/>
      <c r="J455" s="13"/>
      <c r="K455" s="13"/>
      <c r="L455" s="13"/>
      <c r="M455" s="13"/>
      <c r="N455" s="13" t="s">
        <v>2300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</row>
    <row r="456" spans="1:96" ht="14.25">
      <c r="A456" s="12" t="s">
        <v>2301</v>
      </c>
      <c r="B456" s="13" t="s">
        <v>2302</v>
      </c>
      <c r="C456" s="13" t="s">
        <v>803</v>
      </c>
      <c r="D456" s="13" t="s">
        <v>1794</v>
      </c>
      <c r="E456" s="12" t="s">
        <v>264</v>
      </c>
      <c r="F456" s="13">
        <v>455</v>
      </c>
      <c r="G456" s="13"/>
      <c r="H456" s="13" t="str">
        <f t="shared" si="1"/>
        <v>m/aʊ/θ/</v>
      </c>
      <c r="I456" s="13"/>
      <c r="J456" s="13"/>
      <c r="K456" s="13"/>
      <c r="L456" s="13">
        <f>L454+1</f>
        <v>30</v>
      </c>
      <c r="M456" s="13"/>
      <c r="N456" s="13" t="s">
        <v>2303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</row>
    <row r="457" spans="1:96" ht="14.25">
      <c r="A457" s="12" t="s">
        <v>2304</v>
      </c>
      <c r="B457" s="13" t="s">
        <v>2305</v>
      </c>
      <c r="C457" s="13" t="s">
        <v>2306</v>
      </c>
      <c r="D457" s="13" t="s">
        <v>1644</v>
      </c>
      <c r="E457" s="12" t="s">
        <v>264</v>
      </c>
      <c r="F457" s="13">
        <v>456</v>
      </c>
      <c r="G457" s="13"/>
      <c r="H457" s="13" t="str">
        <f t="shared" si="1"/>
        <v>m/u/v/</v>
      </c>
      <c r="I457" s="13"/>
      <c r="J457" s="13"/>
      <c r="K457" s="13"/>
      <c r="L457" s="13"/>
      <c r="M457" s="13"/>
      <c r="N457" s="13" t="s">
        <v>2307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</row>
    <row r="458" spans="1:96" ht="14.25">
      <c r="A458" s="12" t="s">
        <v>2308</v>
      </c>
      <c r="B458" s="13" t="s">
        <v>2309</v>
      </c>
      <c r="C458" s="13" t="s">
        <v>2310</v>
      </c>
      <c r="D458" s="13" t="s">
        <v>2311</v>
      </c>
      <c r="E458" s="12" t="s">
        <v>248</v>
      </c>
      <c r="F458" s="13">
        <v>457</v>
      </c>
      <c r="G458" s="13"/>
      <c r="H458" s="13" t="str">
        <f t="shared" si="1"/>
        <v>m/ʌ/ʧ/</v>
      </c>
      <c r="I458" s="13"/>
      <c r="J458" s="13"/>
      <c r="K458" s="13"/>
      <c r="L458" s="13">
        <f>L456+1</f>
        <v>31</v>
      </c>
      <c r="M458" s="13"/>
      <c r="N458" s="13" t="s">
        <v>1120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</row>
    <row r="459" spans="1:96" ht="14.25">
      <c r="A459" s="12" t="s">
        <v>2312</v>
      </c>
      <c r="B459" s="13" t="s">
        <v>2313</v>
      </c>
      <c r="C459" s="13" t="s">
        <v>2314</v>
      </c>
      <c r="D459" s="13" t="s">
        <v>2315</v>
      </c>
      <c r="E459" s="12" t="s">
        <v>264</v>
      </c>
      <c r="F459" s="13">
        <v>458</v>
      </c>
      <c r="G459" s="13"/>
      <c r="H459" s="13" t="str">
        <f t="shared" si="1"/>
        <v>m/ʌ/s/ə/l/</v>
      </c>
      <c r="I459" s="13"/>
      <c r="J459" s="13"/>
      <c r="K459" s="13"/>
      <c r="L459" s="13"/>
      <c r="M459" s="13"/>
      <c r="N459" s="13" t="s">
        <v>2316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</row>
    <row r="460" spans="1:96" ht="14.25">
      <c r="A460" s="12" t="s">
        <v>2317</v>
      </c>
      <c r="B460" s="13" t="s">
        <v>2318</v>
      </c>
      <c r="C460" s="13" t="s">
        <v>2319</v>
      </c>
      <c r="D460" s="13" t="s">
        <v>534</v>
      </c>
      <c r="E460" s="12" t="s">
        <v>264</v>
      </c>
      <c r="F460" s="13">
        <v>459</v>
      </c>
      <c r="G460" s="13"/>
      <c r="H460" s="13" t="str">
        <f t="shared" si="1"/>
        <v>m/ju/z/ɪ/k/</v>
      </c>
      <c r="I460" s="13"/>
      <c r="J460" s="13"/>
      <c r="K460" s="13"/>
      <c r="L460" s="13">
        <f>L458+1</f>
        <v>32</v>
      </c>
      <c r="M460" s="13"/>
      <c r="N460" s="13" t="s">
        <v>2320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</row>
    <row r="461" spans="1:96" ht="14.25">
      <c r="A461" s="12" t="s">
        <v>2321</v>
      </c>
      <c r="B461" s="13" t="s">
        <v>2322</v>
      </c>
      <c r="C461" s="13" t="s">
        <v>2323</v>
      </c>
      <c r="D461" s="13" t="s">
        <v>2324</v>
      </c>
      <c r="E461" s="12" t="s">
        <v>264</v>
      </c>
      <c r="F461" s="13">
        <v>460</v>
      </c>
      <c r="G461" s="13"/>
      <c r="H461" s="13" t="str">
        <f t="shared" si="1"/>
        <v>n/eɪ/l/</v>
      </c>
      <c r="I461" s="13"/>
      <c r="J461" s="13"/>
      <c r="K461" s="13"/>
      <c r="L461" s="13"/>
      <c r="M461" s="13"/>
      <c r="N461" s="13" t="s">
        <v>2325</v>
      </c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</row>
    <row r="462" spans="1:96" ht="14.25">
      <c r="A462" s="12" t="s">
        <v>2326</v>
      </c>
      <c r="B462" s="13" t="s">
        <v>2327</v>
      </c>
      <c r="C462" s="13" t="s">
        <v>2328</v>
      </c>
      <c r="D462" s="13" t="s">
        <v>397</v>
      </c>
      <c r="E462" s="12" t="s">
        <v>264</v>
      </c>
      <c r="F462" s="13">
        <v>461</v>
      </c>
      <c r="G462" s="13"/>
      <c r="H462" s="13" t="str">
        <f t="shared" si="1"/>
        <v>n/eɪ/m/</v>
      </c>
      <c r="I462" s="13"/>
      <c r="J462" s="13"/>
      <c r="K462" s="13"/>
      <c r="L462" s="13">
        <f>L460+1</f>
        <v>33</v>
      </c>
      <c r="M462" s="13"/>
      <c r="N462" s="13" t="s">
        <v>397</v>
      </c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</row>
    <row r="463" spans="1:96" ht="14.25">
      <c r="A463" s="12" t="s">
        <v>2329</v>
      </c>
      <c r="B463" s="13" t="s">
        <v>2330</v>
      </c>
      <c r="C463" s="13" t="s">
        <v>2331</v>
      </c>
      <c r="D463" s="13" t="s">
        <v>1789</v>
      </c>
      <c r="E463" s="12" t="s">
        <v>253</v>
      </c>
      <c r="F463" s="13">
        <v>462</v>
      </c>
      <c r="G463" s="13"/>
      <c r="H463" s="13" t="str">
        <f t="shared" si="1"/>
        <v>n/ɛ/r/o/ʊ/</v>
      </c>
      <c r="I463" s="13"/>
      <c r="J463" s="13"/>
      <c r="K463" s="13"/>
      <c r="L463" s="13"/>
      <c r="M463" s="13"/>
      <c r="N463" s="13" t="s">
        <v>2332</v>
      </c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</row>
    <row r="464" spans="1:96" ht="14.25">
      <c r="A464" s="12" t="s">
        <v>2333</v>
      </c>
      <c r="B464" s="13" t="s">
        <v>2334</v>
      </c>
      <c r="C464" s="13" t="s">
        <v>2335</v>
      </c>
      <c r="D464" s="13" t="s">
        <v>2336</v>
      </c>
      <c r="E464" s="12" t="s">
        <v>264</v>
      </c>
      <c r="F464" s="13">
        <v>463</v>
      </c>
      <c r="G464" s="13"/>
      <c r="H464" s="13" t="str">
        <f t="shared" si="1"/>
        <v>n/eɪ/ʃ/ə/n/</v>
      </c>
      <c r="I464" s="13"/>
      <c r="J464" s="13"/>
      <c r="K464" s="13"/>
      <c r="L464" s="13">
        <f>L462+1</f>
        <v>34</v>
      </c>
      <c r="M464" s="13"/>
      <c r="N464" s="13" t="s">
        <v>2337</v>
      </c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</row>
    <row r="465" spans="1:96" ht="14.25">
      <c r="A465" s="12" t="s">
        <v>2338</v>
      </c>
      <c r="B465" s="13" t="s">
        <v>2339</v>
      </c>
      <c r="C465" s="13" t="s">
        <v>2340</v>
      </c>
      <c r="D465" s="13" t="s">
        <v>2341</v>
      </c>
      <c r="E465" s="12" t="s">
        <v>253</v>
      </c>
      <c r="F465" s="13">
        <v>464</v>
      </c>
      <c r="G465" s="13"/>
      <c r="H465" s="13" t="str">
        <f t="shared" si="1"/>
        <v>n/æ/ʧ/ə/r/ə/l/</v>
      </c>
      <c r="I465" s="13"/>
      <c r="J465" s="13"/>
      <c r="K465" s="13"/>
      <c r="L465" s="13"/>
      <c r="M465" s="13"/>
      <c r="N465" s="13" t="s">
        <v>2342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</row>
    <row r="466" spans="1:96" ht="14.25">
      <c r="A466" s="12" t="s">
        <v>2343</v>
      </c>
      <c r="B466" s="13" t="s">
        <v>2344</v>
      </c>
      <c r="C466" s="13" t="s">
        <v>1128</v>
      </c>
      <c r="D466" s="13" t="s">
        <v>2345</v>
      </c>
      <c r="E466" s="12" t="s">
        <v>248</v>
      </c>
      <c r="F466" s="13">
        <v>465</v>
      </c>
      <c r="G466" s="13"/>
      <c r="H466" s="13" t="str">
        <f t="shared" si="1"/>
        <v>n/ɪ/r/</v>
      </c>
      <c r="I466" s="13"/>
      <c r="J466" s="13"/>
      <c r="K466" s="13"/>
      <c r="L466" s="13">
        <f>L464+1</f>
        <v>35</v>
      </c>
      <c r="M466" s="13"/>
      <c r="N466" s="13" t="s">
        <v>397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</row>
    <row r="467" spans="1:96" ht="14.25">
      <c r="A467" s="12" t="s">
        <v>2346</v>
      </c>
      <c r="B467" s="13" t="s">
        <v>2347</v>
      </c>
      <c r="C467" s="13" t="s">
        <v>2348</v>
      </c>
      <c r="D467" s="13" t="s">
        <v>2349</v>
      </c>
      <c r="E467" s="12" t="s">
        <v>253</v>
      </c>
      <c r="F467" s="13">
        <v>466</v>
      </c>
      <c r="G467" s="13"/>
      <c r="H467" s="13" t="str">
        <f t="shared" si="1"/>
        <v>n/ɛ/s/ə/s/ɛ/r/i/</v>
      </c>
      <c r="I467" s="13"/>
      <c r="J467" s="13"/>
      <c r="K467" s="13"/>
      <c r="L467" s="13"/>
      <c r="M467" s="13"/>
      <c r="N467" s="13" t="s">
        <v>2350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</row>
    <row r="468" spans="1:96" ht="14.25">
      <c r="A468" s="12" t="s">
        <v>2351</v>
      </c>
      <c r="B468" s="13" t="s">
        <v>2352</v>
      </c>
      <c r="C468" s="13" t="s">
        <v>346</v>
      </c>
      <c r="D468" s="13" t="s">
        <v>347</v>
      </c>
      <c r="E468" s="12" t="s">
        <v>264</v>
      </c>
      <c r="F468" s="13">
        <v>467</v>
      </c>
      <c r="G468" s="13"/>
      <c r="H468" s="13" t="str">
        <f t="shared" si="1"/>
        <v>n/ɛ/k/</v>
      </c>
      <c r="I468" s="13"/>
      <c r="J468" s="13"/>
      <c r="K468" s="13"/>
      <c r="L468" s="13">
        <f>L466+1</f>
        <v>36</v>
      </c>
      <c r="M468" s="13"/>
      <c r="N468" s="13" t="s">
        <v>1120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</row>
    <row r="469" spans="1:96" ht="14.25">
      <c r="A469" s="12" t="s">
        <v>2353</v>
      </c>
      <c r="B469" s="13" t="s">
        <v>2354</v>
      </c>
      <c r="C469" s="13" t="s">
        <v>581</v>
      </c>
      <c r="D469" s="13" t="s">
        <v>2355</v>
      </c>
      <c r="E469" s="12" t="s">
        <v>264</v>
      </c>
      <c r="F469" s="13">
        <v>468</v>
      </c>
      <c r="G469" s="13"/>
      <c r="H469" s="13" t="str">
        <f t="shared" si="1"/>
        <v>n/i/d/</v>
      </c>
      <c r="I469" s="13"/>
      <c r="J469" s="13"/>
      <c r="K469" s="13"/>
      <c r="L469" s="13"/>
      <c r="M469" s="13"/>
      <c r="N469" s="13" t="s">
        <v>2356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</row>
    <row r="470" spans="1:96" ht="14.25">
      <c r="A470" s="12" t="s">
        <v>2357</v>
      </c>
      <c r="B470" s="13" t="s">
        <v>2358</v>
      </c>
      <c r="C470" s="13" t="s">
        <v>2359</v>
      </c>
      <c r="D470" s="13" t="s">
        <v>2360</v>
      </c>
      <c r="E470" s="12" t="s">
        <v>264</v>
      </c>
      <c r="F470" s="13">
        <v>469</v>
      </c>
      <c r="G470" s="13"/>
      <c r="H470" s="13" t="str">
        <f t="shared" si="1"/>
        <v>n/i/d/ə/l/</v>
      </c>
      <c r="I470" s="13"/>
      <c r="J470" s="13"/>
      <c r="K470" s="13"/>
      <c r="L470" s="13">
        <f>L468+1</f>
        <v>37</v>
      </c>
      <c r="M470" s="13"/>
      <c r="N470" s="13" t="s">
        <v>2361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</row>
    <row r="471" spans="1:96" ht="14.25">
      <c r="A471" s="12" t="s">
        <v>2362</v>
      </c>
      <c r="B471" s="13" t="s">
        <v>2363</v>
      </c>
      <c r="C471" s="13" t="s">
        <v>2364</v>
      </c>
      <c r="D471" s="13" t="s">
        <v>2365</v>
      </c>
      <c r="E471" s="12" t="s">
        <v>264</v>
      </c>
      <c r="F471" s="13">
        <v>470</v>
      </c>
      <c r="G471" s="13"/>
      <c r="H471" s="13" t="str">
        <f t="shared" si="1"/>
        <v>n/ɜ/r/v/</v>
      </c>
      <c r="I471" s="13"/>
      <c r="J471" s="13"/>
      <c r="K471" s="13"/>
      <c r="L471" s="13"/>
      <c r="M471" s="13"/>
      <c r="N471" s="13" t="s">
        <v>2366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</row>
    <row r="472" spans="1:96" ht="14.25">
      <c r="A472" s="12" t="s">
        <v>2367</v>
      </c>
      <c r="B472" s="13" t="s">
        <v>2368</v>
      </c>
      <c r="C472" s="13" t="s">
        <v>2369</v>
      </c>
      <c r="D472" s="13" t="s">
        <v>2370</v>
      </c>
      <c r="E472" s="12" t="s">
        <v>264</v>
      </c>
      <c r="F472" s="13">
        <v>471</v>
      </c>
      <c r="G472" s="13"/>
      <c r="H472" s="13" t="str">
        <f t="shared" si="1"/>
        <v>n/ɛ/t/</v>
      </c>
      <c r="I472" s="13"/>
      <c r="J472" s="13"/>
      <c r="K472" s="13"/>
      <c r="L472" s="13">
        <f>L470+1</f>
        <v>38</v>
      </c>
      <c r="M472" s="13"/>
      <c r="N472" s="13" t="s">
        <v>372</v>
      </c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</row>
    <row r="473" spans="1:96" ht="14.25">
      <c r="A473" s="12" t="s">
        <v>2371</v>
      </c>
      <c r="B473" s="13" t="s">
        <v>2372</v>
      </c>
      <c r="C473" s="13" t="s">
        <v>512</v>
      </c>
      <c r="D473" s="13" t="s">
        <v>318</v>
      </c>
      <c r="E473" s="12" t="s">
        <v>253</v>
      </c>
      <c r="F473" s="13">
        <v>472</v>
      </c>
      <c r="G473" s="13"/>
      <c r="H473" s="13" t="str">
        <f t="shared" si="1"/>
        <v>n/u/</v>
      </c>
      <c r="I473" s="13"/>
      <c r="J473" s="13"/>
      <c r="K473" s="13"/>
      <c r="L473" s="13"/>
      <c r="M473" s="13"/>
      <c r="N473" s="13" t="s">
        <v>318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</row>
    <row r="474" spans="1:96" ht="14.25">
      <c r="A474" s="12" t="s">
        <v>2373</v>
      </c>
      <c r="B474" s="13" t="s">
        <v>2374</v>
      </c>
      <c r="C474" s="13" t="s">
        <v>2375</v>
      </c>
      <c r="D474" s="13" t="s">
        <v>2376</v>
      </c>
      <c r="E474" s="12" t="s">
        <v>264</v>
      </c>
      <c r="F474" s="13">
        <v>473</v>
      </c>
      <c r="G474" s="13"/>
      <c r="H474" s="13" t="str">
        <f t="shared" si="1"/>
        <v>n/u/z/</v>
      </c>
      <c r="I474" s="13"/>
      <c r="J474" s="13"/>
      <c r="K474" s="13"/>
      <c r="L474" s="13">
        <f>L472+1</f>
        <v>39</v>
      </c>
      <c r="M474" s="13"/>
      <c r="N474" s="13" t="s">
        <v>2377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</row>
    <row r="475" spans="1:96" ht="14.25">
      <c r="A475" s="12" t="s">
        <v>2378</v>
      </c>
      <c r="B475" s="13" t="s">
        <v>2379</v>
      </c>
      <c r="C475" s="13" t="s">
        <v>2380</v>
      </c>
      <c r="D475" s="13" t="s">
        <v>2381</v>
      </c>
      <c r="E475" s="12" t="s">
        <v>264</v>
      </c>
      <c r="F475" s="13">
        <v>474</v>
      </c>
      <c r="G475" s="13"/>
      <c r="H475" s="13" t="str">
        <f t="shared" si="1"/>
        <v>n/aɪ/t/</v>
      </c>
      <c r="I475" s="13"/>
      <c r="J475" s="13"/>
      <c r="K475" s="13"/>
      <c r="L475" s="13"/>
      <c r="M475" s="13"/>
      <c r="N475" s="13" t="s">
        <v>397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</row>
    <row r="476" spans="1:96" ht="14.25">
      <c r="A476" s="12" t="s">
        <v>2382</v>
      </c>
      <c r="B476" s="13" t="s">
        <v>2383</v>
      </c>
      <c r="C476" s="13" t="s">
        <v>2384</v>
      </c>
      <c r="D476" s="13" t="s">
        <v>2385</v>
      </c>
      <c r="E476" s="12" t="s">
        <v>248</v>
      </c>
      <c r="F476" s="13">
        <v>475</v>
      </c>
      <c r="G476" s="13"/>
      <c r="H476" s="13" t="str">
        <f t="shared" si="1"/>
        <v>n/o/ʊ/</v>
      </c>
      <c r="I476" s="13"/>
      <c r="J476" s="13"/>
      <c r="K476" s="13"/>
      <c r="L476" s="13">
        <f>L474+1</f>
        <v>40</v>
      </c>
      <c r="M476" s="13"/>
      <c r="N476" s="13" t="s">
        <v>318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</row>
    <row r="477" spans="1:96" ht="14.25">
      <c r="A477" s="12" t="s">
        <v>2386</v>
      </c>
      <c r="B477" s="13" t="s">
        <v>2387</v>
      </c>
      <c r="C477" s="13" t="s">
        <v>2388</v>
      </c>
      <c r="D477" s="13" t="s">
        <v>2389</v>
      </c>
      <c r="E477" s="12" t="s">
        <v>264</v>
      </c>
      <c r="F477" s="13">
        <v>476</v>
      </c>
      <c r="G477" s="13"/>
      <c r="H477" s="13" t="str">
        <f t="shared" si="1"/>
        <v>n/ɔɪ/z/</v>
      </c>
      <c r="I477" s="13"/>
      <c r="J477" s="13"/>
      <c r="K477" s="13"/>
      <c r="L477" s="13"/>
      <c r="M477" s="13"/>
      <c r="N477" s="13" t="s">
        <v>2390</v>
      </c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</row>
    <row r="478" spans="1:96" ht="14.25">
      <c r="A478" s="12" t="s">
        <v>2391</v>
      </c>
      <c r="B478" s="13" t="s">
        <v>2392</v>
      </c>
      <c r="C478" s="13" t="s">
        <v>2393</v>
      </c>
      <c r="D478" s="13" t="s">
        <v>2394</v>
      </c>
      <c r="E478" s="12" t="s">
        <v>253</v>
      </c>
      <c r="F478" s="13">
        <v>477</v>
      </c>
      <c r="G478" s="13"/>
      <c r="H478" s="13" t="str">
        <f t="shared" si="1"/>
        <v>n/ɔ/r/m/ə/l/</v>
      </c>
      <c r="I478" s="13"/>
      <c r="J478" s="13"/>
      <c r="K478" s="13"/>
      <c r="L478" s="13">
        <f>L476+1</f>
        <v>41</v>
      </c>
      <c r="M478" s="13"/>
      <c r="N478" s="13" t="s">
        <v>2395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</row>
    <row r="479" spans="1:96" ht="14.25">
      <c r="A479" s="12" t="s">
        <v>2396</v>
      </c>
      <c r="B479" s="13" t="s">
        <v>2397</v>
      </c>
      <c r="C479" s="13" t="s">
        <v>2398</v>
      </c>
      <c r="D479" s="13" t="s">
        <v>2399</v>
      </c>
      <c r="E479" s="12" t="s">
        <v>248</v>
      </c>
      <c r="F479" s="13">
        <v>478</v>
      </c>
      <c r="G479" s="13"/>
      <c r="H479" s="13" t="str">
        <f t="shared" si="1"/>
        <v>n/ɔ/r/θ/</v>
      </c>
      <c r="I479" s="13"/>
      <c r="J479" s="13"/>
      <c r="K479" s="13"/>
      <c r="L479" s="13"/>
      <c r="M479" s="13"/>
      <c r="N479" s="13" t="s">
        <v>2400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</row>
    <row r="480" spans="1:96" ht="14.25">
      <c r="A480" s="12" t="s">
        <v>2401</v>
      </c>
      <c r="B480" s="13" t="s">
        <v>2402</v>
      </c>
      <c r="C480" s="13" t="s">
        <v>2403</v>
      </c>
      <c r="D480" s="13" t="s">
        <v>2404</v>
      </c>
      <c r="E480" s="12" t="s">
        <v>264</v>
      </c>
      <c r="F480" s="13">
        <v>479</v>
      </c>
      <c r="G480" s="13"/>
      <c r="H480" s="13" t="str">
        <f t="shared" si="1"/>
        <v>n/o/ʊ/z/</v>
      </c>
      <c r="I480" s="13"/>
      <c r="J480" s="13"/>
      <c r="K480" s="13"/>
      <c r="L480" s="14">
        <f>L478+1</f>
        <v>42</v>
      </c>
      <c r="M480" s="13"/>
      <c r="N480" s="13" t="s">
        <v>2405</v>
      </c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</row>
    <row r="481" spans="1:96" ht="14.25">
      <c r="A481" s="12" t="s">
        <v>2406</v>
      </c>
      <c r="B481" s="13" t="s">
        <v>1998</v>
      </c>
      <c r="C481" s="13" t="s">
        <v>2407</v>
      </c>
      <c r="D481" s="13" t="s">
        <v>2408</v>
      </c>
      <c r="E481" s="12" t="s">
        <v>248</v>
      </c>
      <c r="F481" s="13">
        <v>480</v>
      </c>
      <c r="G481" s="13"/>
      <c r="H481" s="13" t="str">
        <f t="shared" si="1"/>
        <v>n/ɑ/t/</v>
      </c>
      <c r="I481" s="13"/>
      <c r="J481" s="13"/>
      <c r="K481" s="13"/>
      <c r="L481" s="13"/>
      <c r="M481" s="13"/>
      <c r="N481" s="13" t="s">
        <v>1066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</row>
    <row r="482" spans="1:96" ht="14.25">
      <c r="A482" s="12" t="s">
        <v>2409</v>
      </c>
      <c r="B482" s="13" t="s">
        <v>2410</v>
      </c>
      <c r="C482" s="13" t="s">
        <v>1825</v>
      </c>
      <c r="D482" s="13" t="s">
        <v>397</v>
      </c>
      <c r="E482" s="12" t="s">
        <v>264</v>
      </c>
      <c r="F482" s="13">
        <v>481</v>
      </c>
      <c r="G482" s="13"/>
      <c r="H482" s="13" t="str">
        <f t="shared" si="1"/>
        <v>n/o/ʊ/t/</v>
      </c>
      <c r="I482" s="13"/>
      <c r="J482" s="13"/>
      <c r="K482" s="13"/>
      <c r="L482" s="14">
        <f>L480+1</f>
        <v>43</v>
      </c>
      <c r="M482" s="13"/>
      <c r="N482" s="13" t="s">
        <v>397</v>
      </c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</row>
    <row r="483" spans="1:96" ht="14.25">
      <c r="A483" s="12" t="s">
        <v>2411</v>
      </c>
      <c r="B483" s="13" t="s">
        <v>2412</v>
      </c>
      <c r="C483" s="13" t="s">
        <v>2413</v>
      </c>
      <c r="D483" s="13" t="s">
        <v>2414</v>
      </c>
      <c r="E483" s="12" t="s">
        <v>248</v>
      </c>
      <c r="F483" s="13">
        <v>482</v>
      </c>
      <c r="G483" s="13"/>
      <c r="H483" s="13" t="str">
        <f t="shared" si="1"/>
        <v>n/aʊ/</v>
      </c>
      <c r="I483" s="13"/>
      <c r="J483" s="13"/>
      <c r="K483" s="13"/>
      <c r="L483" s="13"/>
      <c r="M483" s="13"/>
      <c r="N483" s="13" t="s">
        <v>2415</v>
      </c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</row>
    <row r="484" spans="1:96" ht="14.25">
      <c r="A484" s="12" t="s">
        <v>2416</v>
      </c>
      <c r="B484" s="13" t="s">
        <v>2417</v>
      </c>
      <c r="C484" s="13" t="s">
        <v>2418</v>
      </c>
      <c r="D484" s="13" t="s">
        <v>2419</v>
      </c>
      <c r="E484" s="12" t="s">
        <v>264</v>
      </c>
      <c r="F484" s="13">
        <v>483</v>
      </c>
      <c r="G484" s="13"/>
      <c r="H484" s="13" t="str">
        <f t="shared" si="1"/>
        <v>n/ʌ/m/b/ə/r/</v>
      </c>
      <c r="I484" s="13"/>
      <c r="J484" s="13"/>
      <c r="K484" s="13"/>
      <c r="L484" s="14">
        <f>L482+1</f>
        <v>44</v>
      </c>
      <c r="M484" s="13"/>
      <c r="N484" s="13" t="s">
        <v>2420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</row>
    <row r="485" spans="1:96" ht="14.25">
      <c r="A485" s="12" t="s">
        <v>2421</v>
      </c>
      <c r="B485" s="13" t="s">
        <v>2422</v>
      </c>
      <c r="C485" s="13" t="s">
        <v>278</v>
      </c>
      <c r="D485" s="13" t="s">
        <v>371</v>
      </c>
      <c r="E485" s="12" t="s">
        <v>264</v>
      </c>
      <c r="F485" s="13">
        <v>484</v>
      </c>
      <c r="G485" s="13"/>
      <c r="H485" s="13" t="str">
        <f t="shared" si="1"/>
        <v>n/ʌ/t/</v>
      </c>
      <c r="I485" s="13"/>
      <c r="J485" s="13"/>
      <c r="K485" s="13"/>
      <c r="L485" s="13"/>
      <c r="M485" s="13"/>
      <c r="N485" s="13" t="s">
        <v>2423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</row>
    <row r="486" spans="1:96" ht="14.25">
      <c r="A486" s="12" t="s">
        <v>2424</v>
      </c>
      <c r="B486" s="13" t="s">
        <v>2425</v>
      </c>
      <c r="C486" s="13" t="s">
        <v>2426</v>
      </c>
      <c r="D486" s="13" t="s">
        <v>2427</v>
      </c>
      <c r="E486" s="12" t="s">
        <v>264</v>
      </c>
      <c r="F486" s="13">
        <v>485</v>
      </c>
      <c r="G486" s="13"/>
      <c r="H486" s="13" t="str">
        <f t="shared" si="1"/>
        <v>ɑ/b/z/ə/r/v/eɪ/ʃ/ə/n/</v>
      </c>
      <c r="I486" s="13"/>
      <c r="J486" s="13"/>
      <c r="K486" s="13"/>
      <c r="L486" s="14">
        <f>L484+1</f>
        <v>45</v>
      </c>
      <c r="M486" s="13"/>
      <c r="N486" s="13" t="s">
        <v>2428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</row>
    <row r="487" spans="1:96" ht="14.25">
      <c r="A487" s="12" t="s">
        <v>2429</v>
      </c>
      <c r="B487" s="13" t="s">
        <v>2430</v>
      </c>
      <c r="C487" s="13" t="s">
        <v>512</v>
      </c>
      <c r="D487" s="13" t="s">
        <v>318</v>
      </c>
      <c r="E487" s="12" t="s">
        <v>248</v>
      </c>
      <c r="F487" s="13">
        <v>486</v>
      </c>
      <c r="G487" s="13"/>
      <c r="H487" s="13" t="str">
        <f t="shared" si="1"/>
        <v>ʌ/v/</v>
      </c>
      <c r="I487" s="13"/>
      <c r="J487" s="13"/>
      <c r="K487" s="13"/>
      <c r="L487" s="13"/>
      <c r="M487" s="13"/>
      <c r="N487" s="13" t="s">
        <v>2431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</row>
    <row r="488" spans="1:96" ht="14.25">
      <c r="A488" s="12" t="s">
        <v>2432</v>
      </c>
      <c r="B488" s="13" t="s">
        <v>2433</v>
      </c>
      <c r="C488" s="13" t="s">
        <v>512</v>
      </c>
      <c r="D488" s="13" t="s">
        <v>318</v>
      </c>
      <c r="E488" s="12" t="s">
        <v>248</v>
      </c>
      <c r="F488" s="13">
        <v>487</v>
      </c>
      <c r="G488" s="13"/>
      <c r="H488" s="13" t="str">
        <f t="shared" si="1"/>
        <v>ɔ/f/</v>
      </c>
      <c r="I488" s="13"/>
      <c r="J488" s="13"/>
      <c r="K488" s="13"/>
      <c r="L488" s="14">
        <f>L486+1</f>
        <v>46</v>
      </c>
      <c r="M488" s="13"/>
      <c r="N488" s="13" t="s">
        <v>2434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</row>
    <row r="489" spans="1:96" ht="14.25">
      <c r="A489" s="12" t="s">
        <v>2435</v>
      </c>
      <c r="B489" s="13" t="s">
        <v>2436</v>
      </c>
      <c r="C489" s="13" t="s">
        <v>2437</v>
      </c>
      <c r="D489" s="13" t="s">
        <v>2438</v>
      </c>
      <c r="E489" s="12" t="s">
        <v>264</v>
      </c>
      <c r="F489" s="13">
        <v>488</v>
      </c>
      <c r="G489" s="13"/>
      <c r="H489" s="13" t="str">
        <f t="shared" si="1"/>
        <v>ɔ/f/ə/r/</v>
      </c>
      <c r="I489" s="13"/>
      <c r="J489" s="13"/>
      <c r="K489" s="13"/>
      <c r="L489" s="13"/>
      <c r="M489" s="13"/>
      <c r="N489" s="13" t="s">
        <v>2439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</row>
    <row r="490" spans="1:96" ht="14.25">
      <c r="A490" s="12" t="s">
        <v>2440</v>
      </c>
      <c r="B490" s="13" t="s">
        <v>2441</v>
      </c>
      <c r="C490" s="13" t="s">
        <v>1680</v>
      </c>
      <c r="D490" s="13" t="s">
        <v>2442</v>
      </c>
      <c r="E490" s="12" t="s">
        <v>264</v>
      </c>
      <c r="F490" s="13">
        <v>489</v>
      </c>
      <c r="G490" s="13"/>
      <c r="H490" s="13" t="str">
        <f t="shared" si="1"/>
        <v>ɔ/f/ə/s/</v>
      </c>
      <c r="I490" s="13"/>
      <c r="J490" s="13"/>
      <c r="K490" s="13"/>
      <c r="L490" s="14">
        <f>L488+1</f>
        <v>47</v>
      </c>
      <c r="M490" s="13"/>
      <c r="N490" s="13" t="s">
        <v>2443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</row>
    <row r="491" spans="1:96" ht="14.25">
      <c r="A491" s="12" t="s">
        <v>2444</v>
      </c>
      <c r="B491" s="13" t="s">
        <v>2445</v>
      </c>
      <c r="C491" s="13" t="s">
        <v>2446</v>
      </c>
      <c r="D491" s="13" t="s">
        <v>2447</v>
      </c>
      <c r="E491" s="12" t="s">
        <v>264</v>
      </c>
      <c r="F491" s="13">
        <v>490</v>
      </c>
      <c r="G491" s="13"/>
      <c r="H491" s="13" t="str">
        <f t="shared" si="1"/>
        <v>ɔɪ/l/</v>
      </c>
      <c r="I491" s="13"/>
      <c r="J491" s="13"/>
      <c r="K491" s="13"/>
      <c r="L491" s="13"/>
      <c r="M491" s="13"/>
      <c r="N491" s="13" t="s">
        <v>2448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</row>
    <row r="492" spans="1:96" ht="14.25">
      <c r="A492" s="12" t="s">
        <v>2449</v>
      </c>
      <c r="B492" s="13" t="s">
        <v>2450</v>
      </c>
      <c r="C492" s="13" t="s">
        <v>2451</v>
      </c>
      <c r="D492" s="13" t="s">
        <v>2452</v>
      </c>
      <c r="E492" s="12" t="s">
        <v>253</v>
      </c>
      <c r="F492" s="13">
        <v>491</v>
      </c>
      <c r="G492" s="13"/>
      <c r="H492" s="13" t="str">
        <f t="shared" si="1"/>
        <v>o/ʊ/l/d/</v>
      </c>
      <c r="I492" s="13"/>
      <c r="J492" s="13"/>
      <c r="K492" s="13"/>
      <c r="L492" s="14">
        <f>L490+1</f>
        <v>48</v>
      </c>
      <c r="M492" s="13"/>
      <c r="N492" s="13" t="s">
        <v>2453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</row>
    <row r="493" spans="1:96" ht="14.25">
      <c r="A493" s="12" t="s">
        <v>2454</v>
      </c>
      <c r="B493" s="13" t="s">
        <v>2455</v>
      </c>
      <c r="C493" s="13" t="s">
        <v>2446</v>
      </c>
      <c r="D493" s="13" t="s">
        <v>2456</v>
      </c>
      <c r="E493" s="12" t="s">
        <v>248</v>
      </c>
      <c r="F493" s="13">
        <v>492</v>
      </c>
      <c r="G493" s="13"/>
      <c r="H493" s="13" t="str">
        <f t="shared" si="1"/>
        <v>ɑ/n/</v>
      </c>
      <c r="I493" s="13"/>
      <c r="J493" s="13"/>
      <c r="K493" s="13"/>
      <c r="L493" s="13"/>
      <c r="M493" s="13"/>
      <c r="N493" s="13" t="s">
        <v>318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</row>
    <row r="494" spans="1:96" ht="14.25">
      <c r="A494" s="12" t="s">
        <v>2457</v>
      </c>
      <c r="B494" s="13" t="s">
        <v>2458</v>
      </c>
      <c r="C494" s="13" t="s">
        <v>2459</v>
      </c>
      <c r="D494" s="13" t="s">
        <v>2460</v>
      </c>
      <c r="E494" s="12" t="s">
        <v>248</v>
      </c>
      <c r="F494" s="13">
        <v>493</v>
      </c>
      <c r="G494" s="13"/>
      <c r="H494" s="13" t="str">
        <f t="shared" si="1"/>
        <v>o/ʊ/n/l/i/</v>
      </c>
      <c r="I494" s="13"/>
      <c r="J494" s="13"/>
      <c r="K494" s="13"/>
      <c r="L494" s="14">
        <f>L492+1</f>
        <v>49</v>
      </c>
      <c r="M494" s="13"/>
      <c r="N494" s="13" t="s">
        <v>2461</v>
      </c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</row>
    <row r="495" spans="1:96" ht="14.25">
      <c r="A495" s="12" t="s">
        <v>2462</v>
      </c>
      <c r="B495" s="13" t="s">
        <v>2463</v>
      </c>
      <c r="C495" s="13" t="s">
        <v>2464</v>
      </c>
      <c r="D495" s="13" t="s">
        <v>2465</v>
      </c>
      <c r="E495" s="12" t="s">
        <v>253</v>
      </c>
      <c r="F495" s="13">
        <v>494</v>
      </c>
      <c r="G495" s="13"/>
      <c r="H495" s="13" t="str">
        <f t="shared" si="1"/>
        <v>o/ʊ/p/ə/n/</v>
      </c>
      <c r="I495" s="13"/>
      <c r="J495" s="13"/>
      <c r="K495" s="13"/>
      <c r="L495" s="13"/>
      <c r="M495" s="13"/>
      <c r="N495" s="13" t="s">
        <v>2466</v>
      </c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</row>
    <row r="496" spans="1:96" ht="14.25">
      <c r="A496" s="12" t="s">
        <v>2467</v>
      </c>
      <c r="B496" s="13" t="s">
        <v>2468</v>
      </c>
      <c r="C496" s="13" t="s">
        <v>2469</v>
      </c>
      <c r="D496" s="13" t="s">
        <v>2470</v>
      </c>
      <c r="E496" s="12" t="s">
        <v>264</v>
      </c>
      <c r="F496" s="13">
        <v>495</v>
      </c>
      <c r="G496" s="13"/>
      <c r="H496" s="13" t="str">
        <f t="shared" si="1"/>
        <v>ɑ/p/ə/r/eɪ/ʃ/ə/n/</v>
      </c>
      <c r="I496" s="13"/>
      <c r="J496" s="13"/>
      <c r="K496" s="13"/>
      <c r="L496" s="14">
        <f>L494+1</f>
        <v>50</v>
      </c>
      <c r="M496" s="13"/>
      <c r="N496" s="13" t="s">
        <v>2471</v>
      </c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</row>
    <row r="497" spans="1:96" ht="14.25">
      <c r="A497" s="12" t="s">
        <v>2472</v>
      </c>
      <c r="B497" s="13" t="s">
        <v>2473</v>
      </c>
      <c r="C497" s="13" t="s">
        <v>2474</v>
      </c>
      <c r="D497" s="13" t="s">
        <v>2475</v>
      </c>
      <c r="E497" s="12" t="s">
        <v>264</v>
      </c>
      <c r="F497" s="13">
        <v>496</v>
      </c>
      <c r="G497" s="13"/>
      <c r="H497" s="13" t="str">
        <f t="shared" si="1"/>
        <v>ə/p/ɪ/n/jə/n/</v>
      </c>
      <c r="I497" s="13"/>
      <c r="J497" s="13"/>
      <c r="K497" s="13"/>
      <c r="L497" s="13"/>
      <c r="M497" s="13"/>
      <c r="N497" s="13" t="s">
        <v>2476</v>
      </c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</row>
    <row r="498" spans="1:96" ht="14.25">
      <c r="A498" s="12" t="s">
        <v>2477</v>
      </c>
      <c r="B498" s="13" t="s">
        <v>2478</v>
      </c>
      <c r="C498" s="13" t="s">
        <v>2479</v>
      </c>
      <c r="D498" s="13" t="s">
        <v>2480</v>
      </c>
      <c r="E498" s="12" t="s">
        <v>253</v>
      </c>
      <c r="F498" s="13">
        <v>497</v>
      </c>
      <c r="G498" s="13"/>
      <c r="H498" s="13" t="str">
        <f t="shared" si="1"/>
        <v>ɑ/p/ə/z/ə/t/</v>
      </c>
      <c r="I498" s="13"/>
      <c r="J498" s="13"/>
      <c r="K498" s="13"/>
      <c r="L498" s="14">
        <f>L496+1</f>
        <v>51</v>
      </c>
      <c r="M498" s="13"/>
      <c r="N498" s="13" t="s">
        <v>2481</v>
      </c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</row>
    <row r="499" spans="1:96" ht="14.25">
      <c r="A499" s="12" t="s">
        <v>225</v>
      </c>
      <c r="B499" s="13" t="s">
        <v>2482</v>
      </c>
      <c r="C499" s="13" t="s">
        <v>512</v>
      </c>
      <c r="D499" s="13" t="s">
        <v>318</v>
      </c>
      <c r="E499" s="12" t="s">
        <v>248</v>
      </c>
      <c r="F499" s="13">
        <v>498</v>
      </c>
      <c r="G499" s="13"/>
      <c r="H499" s="13" t="str">
        <f t="shared" si="1"/>
        <v>ɔ/r/</v>
      </c>
      <c r="I499" s="13"/>
      <c r="J499" s="13"/>
      <c r="K499" s="13"/>
      <c r="L499" s="13"/>
      <c r="M499" s="13"/>
      <c r="N499" s="13" t="s">
        <v>318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</row>
    <row r="500" spans="1:96" ht="14.25">
      <c r="A500" s="12" t="s">
        <v>2483</v>
      </c>
      <c r="B500" s="13" t="s">
        <v>2484</v>
      </c>
      <c r="C500" s="13" t="s">
        <v>2485</v>
      </c>
      <c r="D500" s="13" t="s">
        <v>2486</v>
      </c>
      <c r="E500" s="12" t="s">
        <v>264</v>
      </c>
      <c r="F500" s="13">
        <v>499</v>
      </c>
      <c r="G500" s="13"/>
      <c r="H500" s="13" t="str">
        <f t="shared" si="1"/>
        <v>ɔ/r/ə/n/ʤ/</v>
      </c>
      <c r="I500" s="13"/>
      <c r="J500" s="13"/>
      <c r="K500" s="13"/>
      <c r="L500" s="14">
        <f>L498+1</f>
        <v>52</v>
      </c>
      <c r="M500" s="13"/>
      <c r="N500" s="13" t="s">
        <v>534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</row>
    <row r="501" spans="1:96" ht="14.25">
      <c r="A501" s="12" t="s">
        <v>2487</v>
      </c>
      <c r="B501" s="13" t="s">
        <v>2488</v>
      </c>
      <c r="C501" s="13" t="s">
        <v>2489</v>
      </c>
      <c r="D501" s="13" t="s">
        <v>2490</v>
      </c>
      <c r="E501" s="12" t="s">
        <v>264</v>
      </c>
      <c r="F501" s="13">
        <v>500</v>
      </c>
      <c r="G501" s="13"/>
      <c r="H501" s="13" t="str">
        <f t="shared" si="1"/>
        <v>ɔ/r/d/ə/r/</v>
      </c>
      <c r="I501" s="13"/>
      <c r="J501" s="13"/>
      <c r="K501" s="13"/>
      <c r="L501" s="13"/>
      <c r="M501" s="13"/>
      <c r="N501" s="13" t="s">
        <v>2491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</row>
    <row r="502" spans="1:96" ht="14.25">
      <c r="A502" s="12" t="s">
        <v>2492</v>
      </c>
      <c r="B502" s="13" t="s">
        <v>2493</v>
      </c>
      <c r="C502" s="13" t="s">
        <v>2494</v>
      </c>
      <c r="D502" s="13" t="s">
        <v>2495</v>
      </c>
      <c r="E502" s="12" t="s">
        <v>264</v>
      </c>
      <c r="F502" s="13">
        <v>501</v>
      </c>
      <c r="G502" s="13"/>
      <c r="H502" s="13" t="str">
        <f t="shared" si="1"/>
        <v>ɔ/r/g/ə/n/ə/z/eɪ/ʃ/ə/n/</v>
      </c>
      <c r="I502" s="13"/>
      <c r="J502" s="13"/>
      <c r="K502" s="13"/>
      <c r="L502" s="14">
        <f>L500+1</f>
        <v>53</v>
      </c>
      <c r="M502" s="13"/>
      <c r="N502" s="13" t="s">
        <v>2496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</row>
    <row r="503" spans="1:96" ht="14.25">
      <c r="A503" s="12" t="s">
        <v>2497</v>
      </c>
      <c r="B503" s="13" t="s">
        <v>2498</v>
      </c>
      <c r="C503" s="13" t="s">
        <v>2499</v>
      </c>
      <c r="D503" s="13" t="s">
        <v>2500</v>
      </c>
      <c r="E503" s="12" t="s">
        <v>264</v>
      </c>
      <c r="F503" s="13">
        <v>502</v>
      </c>
      <c r="G503" s="13"/>
      <c r="H503" s="13" t="str">
        <f t="shared" si="1"/>
        <v>ɔ/r/n/ə/m/ə/n/t/</v>
      </c>
      <c r="I503" s="13"/>
      <c r="J503" s="13"/>
      <c r="K503" s="13"/>
      <c r="L503" s="13"/>
      <c r="M503" s="13"/>
      <c r="N503" s="13" t="s">
        <v>2501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</row>
    <row r="504" spans="1:96" ht="14.25">
      <c r="A504" s="12" t="s">
        <v>2502</v>
      </c>
      <c r="B504" s="13" t="s">
        <v>2503</v>
      </c>
      <c r="C504" s="13" t="s">
        <v>2504</v>
      </c>
      <c r="D504" s="13" t="s">
        <v>2505</v>
      </c>
      <c r="E504" s="12" t="s">
        <v>248</v>
      </c>
      <c r="F504" s="13">
        <v>503</v>
      </c>
      <c r="G504" s="13"/>
      <c r="H504" s="13" t="str">
        <f t="shared" si="1"/>
        <v>ʌ/ð/ə/r/</v>
      </c>
      <c r="I504" s="13"/>
      <c r="J504" s="13"/>
      <c r="K504" s="13"/>
      <c r="L504" s="14">
        <f>L502+1</f>
        <v>54</v>
      </c>
      <c r="M504" s="13"/>
      <c r="N504" s="13" t="s">
        <v>553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</row>
    <row r="505" spans="1:96" ht="14.25">
      <c r="A505" s="12" t="s">
        <v>2506</v>
      </c>
      <c r="B505" s="13" t="s">
        <v>2507</v>
      </c>
      <c r="C505" s="13" t="s">
        <v>512</v>
      </c>
      <c r="D505" s="13" t="s">
        <v>318</v>
      </c>
      <c r="E505" s="12" t="s">
        <v>248</v>
      </c>
      <c r="F505" s="13">
        <v>504</v>
      </c>
      <c r="G505" s="13"/>
      <c r="H505" s="13" t="str">
        <f t="shared" si="1"/>
        <v>aʊ/t/</v>
      </c>
      <c r="I505" s="13"/>
      <c r="J505" s="13"/>
      <c r="K505" s="13"/>
      <c r="L505" s="13"/>
      <c r="M505" s="13"/>
      <c r="N505" s="13" t="s">
        <v>318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</row>
    <row r="506" spans="1:96" ht="14.25">
      <c r="A506" s="12" t="s">
        <v>2508</v>
      </c>
      <c r="B506" s="13" t="s">
        <v>2509</v>
      </c>
      <c r="C506" s="13" t="s">
        <v>2510</v>
      </c>
      <c r="D506" s="13" t="s">
        <v>2511</v>
      </c>
      <c r="E506" s="12" t="s">
        <v>264</v>
      </c>
      <c r="F506" s="13">
        <v>505</v>
      </c>
      <c r="G506" s="13"/>
      <c r="H506" s="13" t="str">
        <f t="shared" si="1"/>
        <v>ʌ/v/ə/n/</v>
      </c>
      <c r="I506" s="13"/>
      <c r="J506" s="13"/>
      <c r="K506" s="13"/>
      <c r="L506" s="14">
        <f>L504+1</f>
        <v>55</v>
      </c>
      <c r="M506" s="13"/>
      <c r="N506" s="13" t="s">
        <v>681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</row>
    <row r="507" spans="1:96" ht="14.25">
      <c r="A507" s="12" t="s">
        <v>2512</v>
      </c>
      <c r="B507" s="13" t="s">
        <v>2513</v>
      </c>
      <c r="C507" s="13" t="s">
        <v>2514</v>
      </c>
      <c r="D507" s="13" t="s">
        <v>2505</v>
      </c>
      <c r="E507" s="12" t="s">
        <v>248</v>
      </c>
      <c r="F507" s="13">
        <v>506</v>
      </c>
      <c r="G507" s="13"/>
      <c r="H507" s="13" t="str">
        <f t="shared" si="1"/>
        <v>o/ʊ/v/ə/r/</v>
      </c>
      <c r="I507" s="13"/>
      <c r="J507" s="13"/>
      <c r="K507" s="13"/>
      <c r="L507" s="13"/>
      <c r="M507" s="13"/>
      <c r="N507" s="13" t="s">
        <v>2515</v>
      </c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</row>
    <row r="508" spans="1:96" ht="14.25">
      <c r="A508" s="12" t="s">
        <v>2516</v>
      </c>
      <c r="B508" s="13" t="s">
        <v>2517</v>
      </c>
      <c r="C508" s="13" t="s">
        <v>2518</v>
      </c>
      <c r="D508" s="13" t="s">
        <v>2519</v>
      </c>
      <c r="E508" s="12" t="s">
        <v>264</v>
      </c>
      <c r="F508" s="13">
        <v>507</v>
      </c>
      <c r="G508" s="13"/>
      <c r="H508" s="13" t="str">
        <f t="shared" si="1"/>
        <v>o/ʊ/n/ə/r/</v>
      </c>
      <c r="I508" s="13"/>
      <c r="J508" s="13"/>
      <c r="K508" s="13"/>
      <c r="L508" s="14">
        <f>L506+1</f>
        <v>56</v>
      </c>
      <c r="M508" s="13"/>
      <c r="N508" s="13" t="s">
        <v>2520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</row>
    <row r="509" spans="1:96" ht="14.25">
      <c r="A509" s="12" t="s">
        <v>2521</v>
      </c>
      <c r="B509" s="13" t="s">
        <v>2522</v>
      </c>
      <c r="C509" s="13" t="s">
        <v>2523</v>
      </c>
      <c r="D509" s="13" t="s">
        <v>2524</v>
      </c>
      <c r="E509" s="12" t="s">
        <v>264</v>
      </c>
      <c r="F509" s="13">
        <v>508</v>
      </c>
      <c r="G509" s="13"/>
      <c r="H509" s="13" t="str">
        <f t="shared" si="1"/>
        <v>p/eɪ/ʤ/</v>
      </c>
      <c r="I509" s="13"/>
      <c r="J509" s="13"/>
      <c r="K509" s="13"/>
      <c r="L509" s="13"/>
      <c r="M509" s="13"/>
      <c r="N509" s="13" t="s">
        <v>2525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</row>
    <row r="510" spans="1:96" ht="14.25">
      <c r="A510" s="12" t="s">
        <v>2526</v>
      </c>
      <c r="B510" s="13" t="s">
        <v>2527</v>
      </c>
      <c r="C510" s="13" t="s">
        <v>2528</v>
      </c>
      <c r="D510" s="13" t="s">
        <v>2529</v>
      </c>
      <c r="E510" s="12" t="s">
        <v>264</v>
      </c>
      <c r="F510" s="13">
        <v>509</v>
      </c>
      <c r="G510" s="13"/>
      <c r="H510" s="13" t="str">
        <f t="shared" si="1"/>
        <v>p/eɪ/n/</v>
      </c>
      <c r="I510" s="13"/>
      <c r="J510" s="13"/>
      <c r="K510" s="13"/>
      <c r="L510" s="14">
        <f>L508+1</f>
        <v>57</v>
      </c>
      <c r="M510" s="13"/>
      <c r="N510" s="13" t="s">
        <v>2530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</row>
    <row r="511" spans="1:96" ht="14.25">
      <c r="A511" s="12" t="s">
        <v>2531</v>
      </c>
      <c r="B511" s="13" t="s">
        <v>2532</v>
      </c>
      <c r="C511" s="13" t="s">
        <v>2533</v>
      </c>
      <c r="D511" s="13" t="s">
        <v>2534</v>
      </c>
      <c r="E511" s="12" t="s">
        <v>264</v>
      </c>
      <c r="F511" s="13">
        <v>510</v>
      </c>
      <c r="G511" s="13"/>
      <c r="H511" s="13" t="str">
        <f t="shared" si="1"/>
        <v>p/eɪ/n/t/</v>
      </c>
      <c r="I511" s="13"/>
      <c r="J511" s="13"/>
      <c r="K511" s="13"/>
      <c r="L511" s="13"/>
      <c r="M511" s="13"/>
      <c r="N511" s="13" t="s">
        <v>2535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</row>
    <row r="512" spans="1:96" ht="14.25">
      <c r="A512" s="12" t="s">
        <v>2536</v>
      </c>
      <c r="B512" s="13" t="s">
        <v>2537</v>
      </c>
      <c r="C512" s="13" t="s">
        <v>2538</v>
      </c>
      <c r="D512" s="13" t="s">
        <v>2290</v>
      </c>
      <c r="E512" s="12" t="s">
        <v>264</v>
      </c>
      <c r="F512" s="13">
        <v>511</v>
      </c>
      <c r="G512" s="13"/>
      <c r="H512" s="13" t="str">
        <f t="shared" ref="H512:H766" si="2">B512</f>
        <v>p/eɪ/p/ə/r/</v>
      </c>
      <c r="I512" s="13"/>
      <c r="J512" s="13"/>
      <c r="K512" s="13"/>
      <c r="L512" s="14">
        <f>L510+1</f>
        <v>58</v>
      </c>
      <c r="M512" s="13"/>
      <c r="N512" s="13" t="s">
        <v>2539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</row>
    <row r="513" spans="1:96" ht="14.25">
      <c r="A513" s="12" t="s">
        <v>2540</v>
      </c>
      <c r="B513" s="13" t="s">
        <v>2541</v>
      </c>
      <c r="C513" s="13" t="s">
        <v>2542</v>
      </c>
      <c r="D513" s="13" t="s">
        <v>2543</v>
      </c>
      <c r="E513" s="12" t="s">
        <v>253</v>
      </c>
      <c r="F513" s="13">
        <v>512</v>
      </c>
      <c r="G513" s="13"/>
      <c r="H513" s="13" t="str">
        <f t="shared" si="2"/>
        <v>p/ɛ/r/ə/l/ɛ/l/</v>
      </c>
      <c r="I513" s="13"/>
      <c r="J513" s="13"/>
      <c r="K513" s="13"/>
      <c r="L513" s="13"/>
      <c r="M513" s="13"/>
      <c r="N513" s="13" t="s">
        <v>2544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</row>
    <row r="514" spans="1:96" ht="14.25">
      <c r="A514" s="12" t="s">
        <v>2545</v>
      </c>
      <c r="B514" s="13" t="s">
        <v>2546</v>
      </c>
      <c r="C514" s="13" t="s">
        <v>2547</v>
      </c>
      <c r="D514" s="13" t="s">
        <v>2548</v>
      </c>
      <c r="E514" s="12" t="s">
        <v>264</v>
      </c>
      <c r="F514" s="13">
        <v>513</v>
      </c>
      <c r="G514" s="13"/>
      <c r="H514" s="13" t="str">
        <f t="shared" si="2"/>
        <v>p/ɑ/r/s/ə/l/</v>
      </c>
      <c r="I514" s="13"/>
      <c r="J514" s="13"/>
      <c r="K514" s="13"/>
      <c r="L514" s="14">
        <f>L512+1</f>
        <v>59</v>
      </c>
      <c r="M514" s="13"/>
      <c r="N514" s="13" t="s">
        <v>2549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</row>
    <row r="515" spans="1:96" ht="14.25">
      <c r="A515" s="12" t="s">
        <v>2550</v>
      </c>
      <c r="B515" s="13" t="s">
        <v>2551</v>
      </c>
      <c r="C515" s="13" t="s">
        <v>849</v>
      </c>
      <c r="D515" s="13" t="s">
        <v>2552</v>
      </c>
      <c r="E515" s="12" t="s">
        <v>264</v>
      </c>
      <c r="F515" s="13">
        <v>514</v>
      </c>
      <c r="G515" s="13"/>
      <c r="H515" s="13" t="str">
        <f t="shared" si="2"/>
        <v>p/ɑ/r/t/</v>
      </c>
      <c r="I515" s="13"/>
      <c r="J515" s="13"/>
      <c r="K515" s="13"/>
      <c r="L515" s="13"/>
      <c r="M515" s="13"/>
      <c r="N515" s="13" t="s">
        <v>553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</row>
    <row r="516" spans="1:96" ht="14.25">
      <c r="A516" s="12" t="s">
        <v>2553</v>
      </c>
      <c r="B516" s="13" t="s">
        <v>2554</v>
      </c>
      <c r="C516" s="13" t="s">
        <v>2555</v>
      </c>
      <c r="D516" s="13" t="s">
        <v>2556</v>
      </c>
      <c r="E516" s="12" t="s">
        <v>253</v>
      </c>
      <c r="F516" s="13">
        <v>515</v>
      </c>
      <c r="G516" s="13"/>
      <c r="H516" s="13" t="str">
        <f t="shared" si="2"/>
        <v>p/æ/s/t/</v>
      </c>
      <c r="I516" s="13"/>
      <c r="J516" s="13"/>
      <c r="K516" s="13"/>
      <c r="L516" s="14">
        <f>L514+1</f>
        <v>60</v>
      </c>
      <c r="M516" s="13"/>
      <c r="N516" s="13" t="s">
        <v>553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</row>
    <row r="517" spans="1:96" ht="14.25">
      <c r="A517" s="12" t="s">
        <v>2557</v>
      </c>
      <c r="B517" s="13" t="s">
        <v>2558</v>
      </c>
      <c r="C517" s="13" t="s">
        <v>2559</v>
      </c>
      <c r="D517" s="13" t="s">
        <v>2560</v>
      </c>
      <c r="E517" s="12" t="s">
        <v>264</v>
      </c>
      <c r="F517" s="13">
        <v>516</v>
      </c>
      <c r="G517" s="13"/>
      <c r="H517" s="13" t="str">
        <f t="shared" si="2"/>
        <v>p/eɪ/s/t/</v>
      </c>
      <c r="I517" s="13"/>
      <c r="J517" s="13"/>
      <c r="K517" s="13"/>
      <c r="L517" s="13"/>
      <c r="M517" s="13"/>
      <c r="N517" s="13" t="s">
        <v>2561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</row>
    <row r="518" spans="1:96" ht="14.25">
      <c r="A518" s="12" t="s">
        <v>2562</v>
      </c>
      <c r="B518" s="13" t="s">
        <v>2563</v>
      </c>
      <c r="C518" s="13" t="s">
        <v>2564</v>
      </c>
      <c r="D518" s="13" t="s">
        <v>2565</v>
      </c>
      <c r="E518" s="12" t="s">
        <v>264</v>
      </c>
      <c r="F518" s="13">
        <v>517</v>
      </c>
      <c r="G518" s="13"/>
      <c r="H518" s="13" t="str">
        <f t="shared" si="2"/>
        <v>p/eɪ/m/ə/n/t/</v>
      </c>
      <c r="I518" s="13"/>
      <c r="J518" s="13"/>
      <c r="K518" s="13"/>
      <c r="L518" s="14">
        <f>L516+1</f>
        <v>61</v>
      </c>
      <c r="M518" s="13"/>
      <c r="N518" s="13" t="s">
        <v>2566</v>
      </c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</row>
    <row r="519" spans="1:96" ht="14.25">
      <c r="A519" s="12" t="s">
        <v>2567</v>
      </c>
      <c r="B519" s="13" t="s">
        <v>2568</v>
      </c>
      <c r="C519" s="13" t="s">
        <v>467</v>
      </c>
      <c r="D519" s="13" t="s">
        <v>397</v>
      </c>
      <c r="E519" s="12" t="s">
        <v>264</v>
      </c>
      <c r="F519" s="13">
        <v>518</v>
      </c>
      <c r="G519" s="13"/>
      <c r="H519" s="13" t="str">
        <f t="shared" si="2"/>
        <v>p/i/s/</v>
      </c>
      <c r="I519" s="13"/>
      <c r="J519" s="13"/>
      <c r="K519" s="13"/>
      <c r="L519" s="13"/>
      <c r="M519" s="13"/>
      <c r="N519" s="13" t="s">
        <v>2569</v>
      </c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</row>
    <row r="520" spans="1:96" ht="14.25">
      <c r="A520" s="12" t="s">
        <v>2570</v>
      </c>
      <c r="B520" s="13" t="s">
        <v>2571</v>
      </c>
      <c r="C520" s="13" t="s">
        <v>467</v>
      </c>
      <c r="D520" s="13" t="s">
        <v>397</v>
      </c>
      <c r="E520" s="12" t="s">
        <v>264</v>
      </c>
      <c r="F520" s="13">
        <v>519</v>
      </c>
      <c r="G520" s="13"/>
      <c r="H520" s="13" t="str">
        <f t="shared" si="2"/>
        <v>p/ɛ/n/</v>
      </c>
      <c r="I520" s="13"/>
      <c r="J520" s="13"/>
      <c r="K520" s="13"/>
      <c r="L520" s="14">
        <f>L518+1</f>
        <v>62</v>
      </c>
      <c r="M520" s="13"/>
      <c r="N520" s="13" t="s">
        <v>2572</v>
      </c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</row>
    <row r="521" spans="1:96" ht="14.25">
      <c r="A521" s="12" t="s">
        <v>2573</v>
      </c>
      <c r="B521" s="13" t="s">
        <v>2574</v>
      </c>
      <c r="C521" s="13" t="s">
        <v>2575</v>
      </c>
      <c r="D521" s="13" t="s">
        <v>2576</v>
      </c>
      <c r="E521" s="12" t="s">
        <v>264</v>
      </c>
      <c r="F521" s="13">
        <v>520</v>
      </c>
      <c r="G521" s="13"/>
      <c r="H521" s="13" t="str">
        <f t="shared" si="2"/>
        <v>p/ɛ/n/s/ə/l/</v>
      </c>
      <c r="I521" s="13"/>
      <c r="J521" s="13"/>
      <c r="K521" s="13"/>
      <c r="L521" s="13"/>
      <c r="M521" s="13"/>
      <c r="N521" s="13" t="s">
        <v>2577</v>
      </c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</row>
    <row r="522" spans="1:96" ht="14.25">
      <c r="A522" s="12" t="s">
        <v>2578</v>
      </c>
      <c r="B522" s="13" t="s">
        <v>2579</v>
      </c>
      <c r="C522" s="13" t="s">
        <v>2580</v>
      </c>
      <c r="D522" s="13" t="s">
        <v>2581</v>
      </c>
      <c r="E522" s="12" t="s">
        <v>264</v>
      </c>
      <c r="F522" s="13">
        <v>521</v>
      </c>
      <c r="G522" s="13"/>
      <c r="H522" s="13" t="str">
        <f t="shared" si="2"/>
        <v>p/ɜ/r/s/ə/n/</v>
      </c>
      <c r="I522" s="13"/>
      <c r="J522" s="13"/>
      <c r="K522" s="13"/>
      <c r="L522" s="14">
        <f>L520+1</f>
        <v>63</v>
      </c>
      <c r="M522" s="13"/>
      <c r="N522" s="13" t="s">
        <v>2582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</row>
    <row r="523" spans="1:96" ht="14.25">
      <c r="A523" s="12" t="s">
        <v>2583</v>
      </c>
      <c r="B523" s="13" t="s">
        <v>2584</v>
      </c>
      <c r="C523" s="13" t="s">
        <v>2585</v>
      </c>
      <c r="D523" s="13" t="s">
        <v>2586</v>
      </c>
      <c r="E523" s="12" t="s">
        <v>253</v>
      </c>
      <c r="F523" s="13">
        <v>522</v>
      </c>
      <c r="G523" s="13"/>
      <c r="H523" s="13" t="str">
        <f t="shared" si="2"/>
        <v>f/ɪ/z/ɪ/k/ə/l/</v>
      </c>
      <c r="I523" s="13"/>
      <c r="J523" s="13"/>
      <c r="K523" s="13"/>
      <c r="L523" s="13"/>
      <c r="M523" s="13"/>
      <c r="N523" s="13" t="s">
        <v>2587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</row>
    <row r="524" spans="1:96" ht="14.25">
      <c r="A524" s="12" t="s">
        <v>2588</v>
      </c>
      <c r="B524" s="13" t="s">
        <v>2589</v>
      </c>
      <c r="C524" s="13" t="s">
        <v>2590</v>
      </c>
      <c r="D524" s="13" t="s">
        <v>2591</v>
      </c>
      <c r="E524" s="12" t="s">
        <v>264</v>
      </c>
      <c r="F524" s="13">
        <v>523</v>
      </c>
      <c r="G524" s="13"/>
      <c r="H524" s="13" t="str">
        <f t="shared" si="2"/>
        <v>p/ɪ/k/ʧ/ə/r/</v>
      </c>
      <c r="I524" s="13"/>
      <c r="J524" s="13"/>
      <c r="K524" s="13"/>
      <c r="L524" s="14">
        <f>L522+1</f>
        <v>64</v>
      </c>
      <c r="M524" s="13"/>
      <c r="N524" s="13" t="s">
        <v>2592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</row>
    <row r="525" spans="1:96" ht="14.25">
      <c r="A525" s="12" t="s">
        <v>2593</v>
      </c>
      <c r="B525" s="13" t="s">
        <v>2594</v>
      </c>
      <c r="C525" s="13" t="s">
        <v>581</v>
      </c>
      <c r="D525" s="13" t="s">
        <v>2595</v>
      </c>
      <c r="E525" s="12" t="s">
        <v>264</v>
      </c>
      <c r="F525" s="13">
        <v>524</v>
      </c>
      <c r="G525" s="13"/>
      <c r="H525" s="13" t="str">
        <f t="shared" si="2"/>
        <v>p/ɪ/g/</v>
      </c>
      <c r="I525" s="13"/>
      <c r="J525" s="13"/>
      <c r="K525" s="13"/>
      <c r="L525" s="13"/>
      <c r="M525" s="13"/>
      <c r="N525" s="13" t="s">
        <v>2596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</row>
    <row r="526" spans="1:96" ht="14.25">
      <c r="A526" s="12" t="s">
        <v>2597</v>
      </c>
      <c r="B526" s="13" t="s">
        <v>2598</v>
      </c>
      <c r="C526" s="13" t="s">
        <v>467</v>
      </c>
      <c r="D526" s="13" t="s">
        <v>397</v>
      </c>
      <c r="E526" s="12" t="s">
        <v>264</v>
      </c>
      <c r="F526" s="13">
        <v>525</v>
      </c>
      <c r="G526" s="13"/>
      <c r="H526" s="13" t="str">
        <f t="shared" si="2"/>
        <v>p/ɪ/n/</v>
      </c>
      <c r="I526" s="13"/>
      <c r="J526" s="13"/>
      <c r="K526" s="13"/>
      <c r="L526" s="14">
        <f>L524+1</f>
        <v>65</v>
      </c>
      <c r="M526" s="13"/>
      <c r="N526" s="13" t="s">
        <v>2599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</row>
    <row r="527" spans="1:96" ht="14.25">
      <c r="A527" s="12" t="s">
        <v>2600</v>
      </c>
      <c r="B527" s="13" t="s">
        <v>2601</v>
      </c>
      <c r="C527" s="13" t="s">
        <v>508</v>
      </c>
      <c r="D527" s="13" t="s">
        <v>1129</v>
      </c>
      <c r="E527" s="12" t="s">
        <v>264</v>
      </c>
      <c r="F527" s="13">
        <v>526</v>
      </c>
      <c r="G527" s="13"/>
      <c r="H527" s="13" t="str">
        <f t="shared" si="2"/>
        <v>p/aɪ/p/</v>
      </c>
      <c r="I527" s="13"/>
      <c r="J527" s="13"/>
      <c r="K527" s="13"/>
      <c r="L527" s="13"/>
      <c r="M527" s="13"/>
      <c r="N527" s="13" t="s">
        <v>2602</v>
      </c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</row>
    <row r="528" spans="1:96" ht="14.25">
      <c r="A528" s="12" t="s">
        <v>2603</v>
      </c>
      <c r="B528" s="13" t="s">
        <v>2604</v>
      </c>
      <c r="C528" s="13" t="s">
        <v>2605</v>
      </c>
      <c r="D528" s="13" t="s">
        <v>2606</v>
      </c>
      <c r="E528" s="12" t="s">
        <v>264</v>
      </c>
      <c r="F528" s="13">
        <v>527</v>
      </c>
      <c r="G528" s="13"/>
      <c r="H528" s="13" t="str">
        <f t="shared" si="2"/>
        <v>p/l/eɪ/s/</v>
      </c>
      <c r="I528" s="13"/>
      <c r="J528" s="13"/>
      <c r="K528" s="13"/>
      <c r="L528" s="14">
        <f>L526+1</f>
        <v>66</v>
      </c>
      <c r="M528" s="13"/>
      <c r="N528" s="13" t="s">
        <v>1363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</row>
    <row r="529" spans="1:96" ht="14.25">
      <c r="A529" s="12" t="s">
        <v>2607</v>
      </c>
      <c r="B529" s="13" t="s">
        <v>2608</v>
      </c>
      <c r="C529" s="13" t="s">
        <v>2609</v>
      </c>
      <c r="D529" s="13" t="s">
        <v>678</v>
      </c>
      <c r="E529" s="12" t="s">
        <v>264</v>
      </c>
      <c r="F529" s="13">
        <v>528</v>
      </c>
      <c r="G529" s="13"/>
      <c r="H529" s="13" t="str">
        <f t="shared" si="2"/>
        <v>p/l/eɪ/n/</v>
      </c>
      <c r="I529" s="13"/>
      <c r="J529" s="13"/>
      <c r="K529" s="13"/>
      <c r="L529" s="13"/>
      <c r="M529" s="13"/>
      <c r="N529" s="13" t="s">
        <v>2610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</row>
    <row r="530" spans="1:96" ht="14.25">
      <c r="A530" s="12" t="s">
        <v>2611</v>
      </c>
      <c r="B530" s="13" t="s">
        <v>2612</v>
      </c>
      <c r="C530" s="13" t="s">
        <v>2613</v>
      </c>
      <c r="D530" s="13" t="s">
        <v>2614</v>
      </c>
      <c r="E530" s="12" t="s">
        <v>264</v>
      </c>
      <c r="F530" s="13">
        <v>529</v>
      </c>
      <c r="G530" s="13"/>
      <c r="H530" s="13" t="str">
        <f t="shared" si="2"/>
        <v>p/l/æ/n/t/</v>
      </c>
      <c r="I530" s="13"/>
      <c r="J530" s="13"/>
      <c r="K530" s="13"/>
      <c r="L530" s="13">
        <v>1</v>
      </c>
      <c r="M530" s="13"/>
      <c r="N530" s="13" t="s">
        <v>2615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</row>
    <row r="531" spans="1:96" ht="14.25">
      <c r="A531" s="12" t="s">
        <v>2616</v>
      </c>
      <c r="B531" s="13" t="s">
        <v>2617</v>
      </c>
      <c r="C531" s="13" t="s">
        <v>2618</v>
      </c>
      <c r="D531" s="13" t="s">
        <v>2619</v>
      </c>
      <c r="E531" s="12" t="s">
        <v>264</v>
      </c>
      <c r="F531" s="13">
        <v>530</v>
      </c>
      <c r="G531" s="13"/>
      <c r="H531" s="13" t="str">
        <f t="shared" si="2"/>
        <v>p/l/eɪ/t/</v>
      </c>
      <c r="I531" s="13"/>
      <c r="J531" s="13"/>
      <c r="K531" s="13"/>
      <c r="L531" s="13"/>
      <c r="M531" s="13"/>
      <c r="N531" s="13" t="s">
        <v>2620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</row>
    <row r="532" spans="1:96" ht="14.25">
      <c r="A532" s="12" t="s">
        <v>2621</v>
      </c>
      <c r="B532" s="13" t="s">
        <v>2622</v>
      </c>
      <c r="C532" s="13" t="s">
        <v>2623</v>
      </c>
      <c r="D532" s="13" t="s">
        <v>2624</v>
      </c>
      <c r="E532" s="12" t="s">
        <v>264</v>
      </c>
      <c r="F532" s="13">
        <v>531</v>
      </c>
      <c r="G532" s="13"/>
      <c r="H532" s="13" t="str">
        <f t="shared" si="2"/>
        <v>p/l/eɪ/</v>
      </c>
      <c r="I532" s="13"/>
      <c r="J532" s="13"/>
      <c r="K532" s="13"/>
      <c r="L532" s="13">
        <f>L530+1</f>
        <v>2</v>
      </c>
      <c r="M532" s="13"/>
      <c r="N532" s="13" t="s">
        <v>397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</row>
    <row r="533" spans="1:96" ht="14.25">
      <c r="A533" s="12" t="s">
        <v>2625</v>
      </c>
      <c r="B533" s="13" t="s">
        <v>2626</v>
      </c>
      <c r="C533" s="13" t="s">
        <v>2627</v>
      </c>
      <c r="D533" s="13" t="s">
        <v>2628</v>
      </c>
      <c r="E533" s="12" t="s">
        <v>248</v>
      </c>
      <c r="F533" s="13">
        <v>532</v>
      </c>
      <c r="G533" s="13"/>
      <c r="H533" s="13" t="str">
        <f t="shared" si="2"/>
        <v>p/l/i/z/</v>
      </c>
      <c r="I533" s="13"/>
      <c r="J533" s="13"/>
      <c r="K533" s="13"/>
      <c r="L533" s="13"/>
      <c r="M533" s="13"/>
      <c r="N533" s="13" t="s">
        <v>2629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</row>
    <row r="534" spans="1:96" ht="14.25">
      <c r="A534" s="12" t="s">
        <v>2630</v>
      </c>
      <c r="B534" s="13" t="s">
        <v>2631</v>
      </c>
      <c r="C534" s="13" t="s">
        <v>2632</v>
      </c>
      <c r="D534" s="13" t="s">
        <v>2633</v>
      </c>
      <c r="E534" s="12" t="s">
        <v>264</v>
      </c>
      <c r="F534" s="13">
        <v>533</v>
      </c>
      <c r="G534" s="13"/>
      <c r="H534" s="13" t="str">
        <f t="shared" si="2"/>
        <v>p/l/ɛ/ʒ/ə/r/</v>
      </c>
      <c r="I534" s="13"/>
      <c r="J534" s="13"/>
      <c r="K534" s="13"/>
      <c r="L534" s="13">
        <f>L532+1</f>
        <v>3</v>
      </c>
      <c r="M534" s="13"/>
      <c r="N534" s="13" t="s">
        <v>2634</v>
      </c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</row>
    <row r="535" spans="1:96" ht="14.25">
      <c r="A535" s="12" t="s">
        <v>2635</v>
      </c>
      <c r="B535" s="13" t="s">
        <v>2636</v>
      </c>
      <c r="C535" s="13" t="s">
        <v>2637</v>
      </c>
      <c r="D535" s="13" t="s">
        <v>2638</v>
      </c>
      <c r="E535" s="12" t="s">
        <v>264</v>
      </c>
      <c r="F535" s="13">
        <v>534</v>
      </c>
      <c r="G535" s="13"/>
      <c r="H535" s="13" t="str">
        <f t="shared" si="2"/>
        <v>p/l/aʊ/</v>
      </c>
      <c r="I535" s="13"/>
      <c r="J535" s="13"/>
      <c r="K535" s="13"/>
      <c r="L535" s="13"/>
      <c r="M535" s="13"/>
      <c r="N535" s="13" t="s">
        <v>2639</v>
      </c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</row>
    <row r="536" spans="1:96" ht="14.25">
      <c r="A536" s="12" t="s">
        <v>2640</v>
      </c>
      <c r="B536" s="13" t="s">
        <v>2641</v>
      </c>
      <c r="C536" s="13" t="s">
        <v>2642</v>
      </c>
      <c r="D536" s="13" t="s">
        <v>2643</v>
      </c>
      <c r="E536" s="12" t="s">
        <v>264</v>
      </c>
      <c r="F536" s="13">
        <v>535</v>
      </c>
      <c r="G536" s="13"/>
      <c r="H536" s="13" t="str">
        <f t="shared" si="2"/>
        <v>p/ɑ/k/ə/t/</v>
      </c>
      <c r="I536" s="13"/>
      <c r="J536" s="13"/>
      <c r="K536" s="13"/>
      <c r="L536" s="13">
        <f>L534+1</f>
        <v>4</v>
      </c>
      <c r="M536" s="13"/>
      <c r="N536" s="13" t="s">
        <v>2644</v>
      </c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</row>
    <row r="537" spans="1:96" ht="14.25">
      <c r="A537" s="12" t="s">
        <v>2645</v>
      </c>
      <c r="B537" s="13" t="s">
        <v>2646</v>
      </c>
      <c r="C537" s="13" t="s">
        <v>2647</v>
      </c>
      <c r="D537" s="13" t="s">
        <v>2648</v>
      </c>
      <c r="E537" s="12" t="s">
        <v>264</v>
      </c>
      <c r="F537" s="13">
        <v>536</v>
      </c>
      <c r="G537" s="13"/>
      <c r="H537" s="13" t="str">
        <f t="shared" si="2"/>
        <v>p/ɔɪ/n/t/</v>
      </c>
      <c r="I537" s="13"/>
      <c r="J537" s="13"/>
      <c r="K537" s="13"/>
      <c r="L537" s="13"/>
      <c r="M537" s="13"/>
      <c r="N537" s="13" t="s">
        <v>2649</v>
      </c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</row>
    <row r="538" spans="1:96" ht="14.25">
      <c r="A538" s="12" t="s">
        <v>2650</v>
      </c>
      <c r="B538" s="13" t="s">
        <v>2651</v>
      </c>
      <c r="C538" s="13" t="s">
        <v>2652</v>
      </c>
      <c r="D538" s="13" t="s">
        <v>2653</v>
      </c>
      <c r="E538" s="12" t="s">
        <v>264</v>
      </c>
      <c r="F538" s="13">
        <v>537</v>
      </c>
      <c r="G538" s="13"/>
      <c r="H538" s="13" t="str">
        <f t="shared" si="2"/>
        <v>p/ɔɪ/z/ə/n/</v>
      </c>
      <c r="I538" s="13"/>
      <c r="J538" s="13"/>
      <c r="K538" s="13"/>
      <c r="L538" s="13">
        <f>L536+1</f>
        <v>5</v>
      </c>
      <c r="M538" s="13"/>
      <c r="N538" s="13" t="s">
        <v>2654</v>
      </c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</row>
    <row r="539" spans="1:96" ht="14.25">
      <c r="A539" s="12" t="s">
        <v>2655</v>
      </c>
      <c r="B539" s="13" t="s">
        <v>2656</v>
      </c>
      <c r="C539" s="13" t="s">
        <v>2657</v>
      </c>
      <c r="D539" s="13" t="s">
        <v>2658</v>
      </c>
      <c r="E539" s="12" t="s">
        <v>264</v>
      </c>
      <c r="F539" s="13">
        <v>538</v>
      </c>
      <c r="G539" s="13"/>
      <c r="H539" s="13" t="str">
        <f t="shared" si="2"/>
        <v>p/ɑ/l/ɪ/ʃ/</v>
      </c>
      <c r="I539" s="13"/>
      <c r="J539" s="13"/>
      <c r="K539" s="13"/>
      <c r="L539" s="13"/>
      <c r="M539" s="13"/>
      <c r="N539" s="13" t="s">
        <v>534</v>
      </c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</row>
    <row r="540" spans="1:96" ht="14.25">
      <c r="A540" s="12" t="s">
        <v>2659</v>
      </c>
      <c r="B540" s="13" t="s">
        <v>2660</v>
      </c>
      <c r="C540" s="13" t="s">
        <v>2661</v>
      </c>
      <c r="D540" s="13" t="s">
        <v>2662</v>
      </c>
      <c r="E540" s="12" t="s">
        <v>253</v>
      </c>
      <c r="F540" s="13">
        <v>539</v>
      </c>
      <c r="G540" s="13"/>
      <c r="H540" s="13" t="str">
        <f t="shared" si="2"/>
        <v>p/ə/l/ɪ/t/ə/k/ə/l/</v>
      </c>
      <c r="I540" s="13"/>
      <c r="J540" s="13"/>
      <c r="K540" s="13"/>
      <c r="L540" s="13">
        <f>L538+1</f>
        <v>6</v>
      </c>
      <c r="M540" s="13"/>
      <c r="N540" s="13" t="s">
        <v>2663</v>
      </c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</row>
    <row r="541" spans="1:96" ht="14.25">
      <c r="A541" s="12" t="s">
        <v>2664</v>
      </c>
      <c r="B541" s="13" t="s">
        <v>2665</v>
      </c>
      <c r="C541" s="13" t="s">
        <v>1635</v>
      </c>
      <c r="D541" s="13" t="s">
        <v>1636</v>
      </c>
      <c r="E541" s="12" t="s">
        <v>253</v>
      </c>
      <c r="F541" s="13">
        <v>540</v>
      </c>
      <c r="G541" s="13"/>
      <c r="H541" s="13" t="str">
        <f t="shared" si="2"/>
        <v>p/u/r/</v>
      </c>
      <c r="I541" s="13"/>
      <c r="J541" s="13"/>
      <c r="K541" s="13"/>
      <c r="L541" s="13"/>
      <c r="M541" s="13"/>
      <c r="N541" s="13" t="s">
        <v>1980</v>
      </c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</row>
    <row r="542" spans="1:96" ht="14.25">
      <c r="A542" s="12" t="s">
        <v>2666</v>
      </c>
      <c r="B542" s="13" t="s">
        <v>2667</v>
      </c>
      <c r="C542" s="13" t="s">
        <v>2668</v>
      </c>
      <c r="D542" s="13" t="s">
        <v>2669</v>
      </c>
      <c r="E542" s="12" t="s">
        <v>264</v>
      </c>
      <c r="F542" s="13">
        <v>541</v>
      </c>
      <c r="G542" s="13"/>
      <c r="H542" s="13" t="str">
        <f t="shared" si="2"/>
        <v>p/ɔ/r/t/ə/r/</v>
      </c>
      <c r="I542" s="13"/>
      <c r="J542" s="13"/>
      <c r="K542" s="13"/>
      <c r="L542" s="13">
        <f>L540+1</f>
        <v>7</v>
      </c>
      <c r="M542" s="13"/>
      <c r="N542" s="13" t="s">
        <v>2670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</row>
    <row r="543" spans="1:96" ht="14.25">
      <c r="A543" s="12" t="s">
        <v>2671</v>
      </c>
      <c r="B543" s="13" t="s">
        <v>2672</v>
      </c>
      <c r="C543" s="13" t="s">
        <v>2673</v>
      </c>
      <c r="D543" s="13" t="s">
        <v>2674</v>
      </c>
      <c r="E543" s="12" t="s">
        <v>264</v>
      </c>
      <c r="F543" s="13">
        <v>542</v>
      </c>
      <c r="G543" s="13"/>
      <c r="H543" s="13" t="str">
        <f t="shared" si="2"/>
        <v>p/ə/z/ɪ/ʃ/ə/n/</v>
      </c>
      <c r="I543" s="13"/>
      <c r="J543" s="13"/>
      <c r="K543" s="13"/>
      <c r="L543" s="13"/>
      <c r="M543" s="13"/>
      <c r="N543" s="13" t="s">
        <v>2675</v>
      </c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</row>
    <row r="544" spans="1:96" ht="14.25">
      <c r="A544" s="12" t="s">
        <v>2676</v>
      </c>
      <c r="B544" s="13" t="s">
        <v>2677</v>
      </c>
      <c r="C544" s="13" t="s">
        <v>2678</v>
      </c>
      <c r="D544" s="13" t="s">
        <v>2679</v>
      </c>
      <c r="E544" s="12" t="s">
        <v>253</v>
      </c>
      <c r="F544" s="13">
        <v>543</v>
      </c>
      <c r="G544" s="13"/>
      <c r="H544" s="13" t="str">
        <f t="shared" si="2"/>
        <v>p/ɑ/s/ə/b/ə/l/</v>
      </c>
      <c r="I544" s="13"/>
      <c r="J544" s="13"/>
      <c r="K544" s="13"/>
      <c r="L544" s="13">
        <f>L542+1</f>
        <v>8</v>
      </c>
      <c r="M544" s="13"/>
      <c r="N544" s="13" t="s">
        <v>518</v>
      </c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</row>
    <row r="545" spans="1:96" ht="14.25">
      <c r="A545" s="12" t="s">
        <v>2680</v>
      </c>
      <c r="B545" s="13" t="s">
        <v>2681</v>
      </c>
      <c r="C545" s="13" t="s">
        <v>2682</v>
      </c>
      <c r="D545" s="13" t="s">
        <v>2683</v>
      </c>
      <c r="E545" s="12" t="s">
        <v>264</v>
      </c>
      <c r="F545" s="13">
        <v>544</v>
      </c>
      <c r="G545" s="13"/>
      <c r="H545" s="13" t="str">
        <f t="shared" si="2"/>
        <v>p/ɑ/t/</v>
      </c>
      <c r="I545" s="13"/>
      <c r="J545" s="13"/>
      <c r="K545" s="13"/>
      <c r="L545" s="13"/>
      <c r="M545" s="13"/>
      <c r="N545" s="13" t="s">
        <v>2684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</row>
    <row r="546" spans="1:96" ht="14.25">
      <c r="A546" s="12" t="s">
        <v>2685</v>
      </c>
      <c r="B546" s="13" t="s">
        <v>2686</v>
      </c>
      <c r="C546" s="13" t="s">
        <v>2687</v>
      </c>
      <c r="D546" s="13" t="s">
        <v>2688</v>
      </c>
      <c r="E546" s="12" t="s">
        <v>264</v>
      </c>
      <c r="F546" s="13">
        <v>545</v>
      </c>
      <c r="G546" s="13"/>
      <c r="H546" s="13" t="str">
        <f t="shared" si="2"/>
        <v>p/ə/t/eɪ/t/o/ʊ/</v>
      </c>
      <c r="I546" s="13"/>
      <c r="J546" s="13"/>
      <c r="K546" s="13"/>
      <c r="L546" s="13">
        <f>L544+1</f>
        <v>9</v>
      </c>
      <c r="M546" s="13"/>
      <c r="N546" s="13" t="s">
        <v>2689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</row>
    <row r="547" spans="1:96" ht="14.25">
      <c r="A547" s="12" t="s">
        <v>2690</v>
      </c>
      <c r="B547" s="13" t="s">
        <v>2691</v>
      </c>
      <c r="C547" s="13" t="s">
        <v>2692</v>
      </c>
      <c r="D547" s="13" t="s">
        <v>2693</v>
      </c>
      <c r="E547" s="12" t="s">
        <v>264</v>
      </c>
      <c r="F547" s="13">
        <v>546</v>
      </c>
      <c r="G547" s="13"/>
      <c r="H547" s="13" t="str">
        <f t="shared" si="2"/>
        <v>p/aʊ/d/ə/r/</v>
      </c>
      <c r="I547" s="13"/>
      <c r="J547" s="13"/>
      <c r="K547" s="13"/>
      <c r="L547" s="13"/>
      <c r="M547" s="13"/>
      <c r="N547" s="13" t="s">
        <v>2694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</row>
    <row r="548" spans="1:96" ht="14.25">
      <c r="A548" s="12" t="s">
        <v>2695</v>
      </c>
      <c r="B548" s="13" t="s">
        <v>2696</v>
      </c>
      <c r="C548" s="13" t="s">
        <v>2697</v>
      </c>
      <c r="D548" s="13" t="s">
        <v>2698</v>
      </c>
      <c r="E548" s="12" t="s">
        <v>264</v>
      </c>
      <c r="F548" s="13">
        <v>547</v>
      </c>
      <c r="G548" s="13"/>
      <c r="H548" s="13" t="str">
        <f t="shared" si="2"/>
        <v>p/aʊ/ə/r/</v>
      </c>
      <c r="I548" s="13"/>
      <c r="J548" s="13"/>
      <c r="K548" s="13"/>
      <c r="L548" s="13">
        <f>L546+1</f>
        <v>10</v>
      </c>
      <c r="M548" s="13"/>
      <c r="N548" s="13" t="s">
        <v>1007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</row>
    <row r="549" spans="1:96" ht="14.25">
      <c r="A549" s="12" t="s">
        <v>2699</v>
      </c>
      <c r="B549" s="13" t="s">
        <v>2700</v>
      </c>
      <c r="C549" s="13" t="s">
        <v>2701</v>
      </c>
      <c r="D549" s="13" t="s">
        <v>2702</v>
      </c>
      <c r="E549" s="12" t="s">
        <v>253</v>
      </c>
      <c r="F549" s="13">
        <v>548</v>
      </c>
      <c r="G549" s="13"/>
      <c r="H549" s="13" t="str">
        <f t="shared" si="2"/>
        <v>p/r/ɛ/z/ə/n/t/</v>
      </c>
      <c r="I549" s="13"/>
      <c r="J549" s="13"/>
      <c r="K549" s="13"/>
      <c r="L549" s="13"/>
      <c r="M549" s="13"/>
      <c r="N549" s="13" t="s">
        <v>2703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</row>
    <row r="550" spans="1:96" ht="14.25">
      <c r="A550" s="12" t="s">
        <v>2704</v>
      </c>
      <c r="B550" s="13" t="s">
        <v>2705</v>
      </c>
      <c r="C550" s="13" t="s">
        <v>2706</v>
      </c>
      <c r="D550" s="13" t="s">
        <v>1051</v>
      </c>
      <c r="E550" s="12" t="s">
        <v>264</v>
      </c>
      <c r="F550" s="13">
        <v>549</v>
      </c>
      <c r="G550" s="13"/>
      <c r="H550" s="13" t="str">
        <f t="shared" si="2"/>
        <v>p/r/aɪ/s/</v>
      </c>
      <c r="I550" s="13"/>
      <c r="J550" s="13"/>
      <c r="K550" s="13"/>
      <c r="L550" s="13">
        <f>L548+1</f>
        <v>11</v>
      </c>
      <c r="M550" s="13"/>
      <c r="N550" s="13" t="s">
        <v>2707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</row>
    <row r="551" spans="1:96" ht="14.25">
      <c r="A551" s="12" t="s">
        <v>2708</v>
      </c>
      <c r="B551" s="13" t="s">
        <v>2709</v>
      </c>
      <c r="C551" s="13" t="s">
        <v>2710</v>
      </c>
      <c r="D551" s="13" t="s">
        <v>2711</v>
      </c>
      <c r="E551" s="12" t="s">
        <v>264</v>
      </c>
      <c r="F551" s="13">
        <v>550</v>
      </c>
      <c r="G551" s="13"/>
      <c r="H551" s="13" t="str">
        <f t="shared" si="2"/>
        <v>p/r/ɪ/n/t/</v>
      </c>
      <c r="I551" s="13"/>
      <c r="J551" s="13"/>
      <c r="K551" s="13"/>
      <c r="L551" s="13"/>
      <c r="M551" s="13"/>
      <c r="N551" s="13" t="s">
        <v>2712</v>
      </c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</row>
    <row r="552" spans="1:96" ht="14.25">
      <c r="A552" s="12" t="s">
        <v>2713</v>
      </c>
      <c r="B552" s="13" t="s">
        <v>2714</v>
      </c>
      <c r="C552" s="13" t="s">
        <v>2715</v>
      </c>
      <c r="D552" s="13" t="s">
        <v>2716</v>
      </c>
      <c r="E552" s="12" t="s">
        <v>264</v>
      </c>
      <c r="F552" s="13">
        <v>551</v>
      </c>
      <c r="G552" s="13"/>
      <c r="H552" s="13" t="str">
        <f t="shared" si="2"/>
        <v>p/r/ɪ/z/ə/n/</v>
      </c>
      <c r="I552" s="13"/>
      <c r="J552" s="13"/>
      <c r="K552" s="13"/>
      <c r="L552" s="13">
        <f>L550+1</f>
        <v>12</v>
      </c>
      <c r="M552" s="13"/>
      <c r="N552" s="13" t="s">
        <v>2717</v>
      </c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</row>
    <row r="553" spans="1:96" ht="14.25">
      <c r="A553" s="12" t="s">
        <v>2718</v>
      </c>
      <c r="B553" s="13" t="s">
        <v>2719</v>
      </c>
      <c r="C553" s="13" t="s">
        <v>2720</v>
      </c>
      <c r="D553" s="13" t="s">
        <v>2721</v>
      </c>
      <c r="E553" s="12" t="s">
        <v>253</v>
      </c>
      <c r="F553" s="13">
        <v>552</v>
      </c>
      <c r="G553" s="13"/>
      <c r="H553" s="13" t="str">
        <f t="shared" si="2"/>
        <v>p/r/aɪ/v/ə/t/</v>
      </c>
      <c r="I553" s="13"/>
      <c r="J553" s="13"/>
      <c r="K553" s="13"/>
      <c r="L553" s="13"/>
      <c r="M553" s="13"/>
      <c r="N553" s="13" t="s">
        <v>2722</v>
      </c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</row>
    <row r="554" spans="1:96" ht="14.25">
      <c r="A554" s="12" t="s">
        <v>2723</v>
      </c>
      <c r="B554" s="13" t="s">
        <v>2724</v>
      </c>
      <c r="C554" s="13" t="s">
        <v>2725</v>
      </c>
      <c r="D554" s="13" t="s">
        <v>2726</v>
      </c>
      <c r="E554" s="12" t="s">
        <v>253</v>
      </c>
      <c r="F554" s="13">
        <v>553</v>
      </c>
      <c r="G554" s="13"/>
      <c r="H554" s="13" t="str">
        <f t="shared" si="2"/>
        <v>p/r/ɑ/b/ə/b/ə/l/</v>
      </c>
      <c r="I554" s="13"/>
      <c r="J554" s="13"/>
      <c r="K554" s="13"/>
      <c r="L554" s="13">
        <f>L552+1</f>
        <v>13</v>
      </c>
      <c r="M554" s="13"/>
      <c r="N554" s="13" t="s">
        <v>2727</v>
      </c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</row>
    <row r="555" spans="1:96" ht="14.25">
      <c r="A555" s="12" t="s">
        <v>2728</v>
      </c>
      <c r="B555" s="13" t="s">
        <v>2729</v>
      </c>
      <c r="C555" s="13" t="s">
        <v>2730</v>
      </c>
      <c r="D555" s="13" t="s">
        <v>2731</v>
      </c>
      <c r="E555" s="12" t="s">
        <v>264</v>
      </c>
      <c r="F555" s="13">
        <v>554</v>
      </c>
      <c r="G555" s="13"/>
      <c r="H555" s="13" t="str">
        <f t="shared" si="2"/>
        <v>p/r/ɑ/s/ɛ/s/</v>
      </c>
      <c r="I555" s="13"/>
      <c r="J555" s="13"/>
      <c r="K555" s="13"/>
      <c r="L555" s="13"/>
      <c r="M555" s="13"/>
      <c r="N555" s="13" t="s">
        <v>745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</row>
    <row r="556" spans="1:96" ht="14.25">
      <c r="A556" s="12" t="s">
        <v>2732</v>
      </c>
      <c r="B556" s="13" t="s">
        <v>2733</v>
      </c>
      <c r="C556" s="13" t="s">
        <v>2734</v>
      </c>
      <c r="D556" s="13" t="s">
        <v>2735</v>
      </c>
      <c r="E556" s="12" t="s">
        <v>264</v>
      </c>
      <c r="F556" s="13">
        <v>555</v>
      </c>
      <c r="G556" s="13"/>
      <c r="H556" s="13" t="str">
        <f t="shared" si="2"/>
        <v>p/r/o/ʊ/d/u/s/</v>
      </c>
      <c r="I556" s="13"/>
      <c r="J556" s="13"/>
      <c r="K556" s="13"/>
      <c r="L556" s="13">
        <f>L554+1</f>
        <v>14</v>
      </c>
      <c r="M556" s="13"/>
      <c r="N556" s="13" t="s">
        <v>2736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</row>
    <row r="557" spans="1:96" ht="14.25">
      <c r="A557" s="12" t="s">
        <v>2737</v>
      </c>
      <c r="B557" s="13" t="s">
        <v>2738</v>
      </c>
      <c r="C557" s="13" t="s">
        <v>2739</v>
      </c>
      <c r="D557" s="13" t="s">
        <v>2740</v>
      </c>
      <c r="E557" s="12" t="s">
        <v>264</v>
      </c>
      <c r="F557" s="13">
        <v>556</v>
      </c>
      <c r="G557" s="13"/>
      <c r="H557" s="13" t="str">
        <f t="shared" si="2"/>
        <v>p/r/ɑ/f/ə/t/</v>
      </c>
      <c r="I557" s="13"/>
      <c r="J557" s="13"/>
      <c r="K557" s="13"/>
      <c r="L557" s="13"/>
      <c r="M557" s="13"/>
      <c r="N557" s="13" t="s">
        <v>2741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</row>
    <row r="558" spans="1:96" ht="14.25">
      <c r="A558" s="12" t="s">
        <v>2742</v>
      </c>
      <c r="B558" s="13" t="s">
        <v>2743</v>
      </c>
      <c r="C558" s="13" t="s">
        <v>2744</v>
      </c>
      <c r="D558" s="13" t="s">
        <v>2745</v>
      </c>
      <c r="E558" s="12" t="s">
        <v>264</v>
      </c>
      <c r="F558" s="13">
        <v>557</v>
      </c>
      <c r="G558" s="13"/>
      <c r="H558" s="13" t="str">
        <f t="shared" si="2"/>
        <v>p/r/ɑ/p/ə/r/t/i/</v>
      </c>
      <c r="I558" s="13"/>
      <c r="J558" s="13"/>
      <c r="K558" s="13"/>
      <c r="L558" s="13">
        <f>L556+1</f>
        <v>15</v>
      </c>
      <c r="M558" s="13"/>
      <c r="N558" s="13" t="s">
        <v>2746</v>
      </c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</row>
    <row r="559" spans="1:96" ht="14.25">
      <c r="A559" s="12" t="s">
        <v>2747</v>
      </c>
      <c r="B559" s="13" t="s">
        <v>2748</v>
      </c>
      <c r="C559" s="13" t="s">
        <v>2749</v>
      </c>
      <c r="D559" s="13" t="s">
        <v>2750</v>
      </c>
      <c r="E559" s="12" t="s">
        <v>264</v>
      </c>
      <c r="F559" s="13">
        <v>558</v>
      </c>
      <c r="G559" s="13"/>
      <c r="H559" s="13" t="str">
        <f t="shared" si="2"/>
        <v>p/r/o/ʊ/z/</v>
      </c>
      <c r="I559" s="13"/>
      <c r="J559" s="13"/>
      <c r="K559" s="13"/>
      <c r="L559" s="13"/>
      <c r="M559" s="13"/>
      <c r="N559" s="13" t="s">
        <v>1654</v>
      </c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</row>
    <row r="560" spans="1:96" ht="14.25">
      <c r="A560" s="12" t="s">
        <v>2751</v>
      </c>
      <c r="B560" s="13" t="s">
        <v>2752</v>
      </c>
      <c r="C560" s="13" t="s">
        <v>2753</v>
      </c>
      <c r="D560" s="13" t="s">
        <v>2754</v>
      </c>
      <c r="E560" s="12" t="s">
        <v>264</v>
      </c>
      <c r="F560" s="13">
        <v>559</v>
      </c>
      <c r="G560" s="13"/>
      <c r="H560" s="13" t="str">
        <f t="shared" si="2"/>
        <v>p/r/o/ʊ/t/ɛ/s/t/</v>
      </c>
      <c r="I560" s="13"/>
      <c r="J560" s="13"/>
      <c r="K560" s="13"/>
      <c r="L560" s="13">
        <f>L558+1</f>
        <v>16</v>
      </c>
      <c r="M560" s="13"/>
      <c r="N560" s="13" t="s">
        <v>2755</v>
      </c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</row>
    <row r="561" spans="1:96" ht="14.25">
      <c r="A561" s="12" t="s">
        <v>2756</v>
      </c>
      <c r="B561" s="13" t="s">
        <v>2757</v>
      </c>
      <c r="C561" s="13" t="s">
        <v>2758</v>
      </c>
      <c r="D561" s="13" t="s">
        <v>2759</v>
      </c>
      <c r="E561" s="12" t="s">
        <v>253</v>
      </c>
      <c r="F561" s="13">
        <v>560</v>
      </c>
      <c r="G561" s="13"/>
      <c r="H561" s="13" t="str">
        <f t="shared" si="2"/>
        <v>p/ʌ/b/l/ɪ/k/</v>
      </c>
      <c r="I561" s="13"/>
      <c r="J561" s="13"/>
      <c r="K561" s="13"/>
      <c r="L561" s="13"/>
      <c r="M561" s="13"/>
      <c r="N561" s="13" t="s">
        <v>2760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</row>
    <row r="562" spans="1:96" ht="14.25">
      <c r="A562" s="12" t="s">
        <v>2761</v>
      </c>
      <c r="B562" s="13" t="s">
        <v>2762</v>
      </c>
      <c r="C562" s="13" t="s">
        <v>2763</v>
      </c>
      <c r="D562" s="13" t="s">
        <v>2764</v>
      </c>
      <c r="E562" s="12" t="s">
        <v>264</v>
      </c>
      <c r="F562" s="13">
        <v>561</v>
      </c>
      <c r="G562" s="13"/>
      <c r="H562" s="13" t="str">
        <f t="shared" si="2"/>
        <v>p/ʊ/l/</v>
      </c>
      <c r="I562" s="13"/>
      <c r="J562" s="13"/>
      <c r="K562" s="13"/>
      <c r="L562" s="13">
        <f>L560+1</f>
        <v>17</v>
      </c>
      <c r="M562" s="13"/>
      <c r="N562" s="13" t="s">
        <v>2765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</row>
    <row r="563" spans="1:96" ht="14.25">
      <c r="A563" s="12" t="s">
        <v>2766</v>
      </c>
      <c r="B563" s="13" t="s">
        <v>2767</v>
      </c>
      <c r="C563" s="13" t="s">
        <v>2768</v>
      </c>
      <c r="D563" s="13" t="s">
        <v>1418</v>
      </c>
      <c r="E563" s="12" t="s">
        <v>264</v>
      </c>
      <c r="F563" s="13">
        <v>562</v>
      </c>
      <c r="G563" s="13"/>
      <c r="H563" s="13" t="str">
        <f t="shared" si="2"/>
        <v>p/ʌ/m/p/</v>
      </c>
      <c r="I563" s="13"/>
      <c r="J563" s="13"/>
      <c r="K563" s="13"/>
      <c r="L563" s="13"/>
      <c r="M563" s="13"/>
      <c r="N563" s="13" t="s">
        <v>2769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</row>
    <row r="564" spans="1:96" ht="14.25">
      <c r="A564" s="12" t="s">
        <v>2770</v>
      </c>
      <c r="B564" s="13" t="s">
        <v>2771</v>
      </c>
      <c r="C564" s="13" t="s">
        <v>2772</v>
      </c>
      <c r="D564" s="13" t="s">
        <v>2773</v>
      </c>
      <c r="E564" s="12" t="s">
        <v>264</v>
      </c>
      <c r="F564" s="13">
        <v>563</v>
      </c>
      <c r="G564" s="13"/>
      <c r="H564" s="13" t="str">
        <f t="shared" si="2"/>
        <v>p/ʌ/n/ɪ/ʃ/m/ə/n/t/</v>
      </c>
      <c r="I564" s="13"/>
      <c r="J564" s="13"/>
      <c r="K564" s="13"/>
      <c r="L564" s="13">
        <f>L562+1</f>
        <v>18</v>
      </c>
      <c r="M564" s="13"/>
      <c r="N564" s="13" t="s">
        <v>2774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</row>
    <row r="565" spans="1:96" ht="14.25">
      <c r="A565" s="12" t="s">
        <v>2775</v>
      </c>
      <c r="B565" s="13" t="s">
        <v>2776</v>
      </c>
      <c r="C565" s="13" t="s">
        <v>2777</v>
      </c>
      <c r="D565" s="13" t="s">
        <v>2778</v>
      </c>
      <c r="E565" s="12" t="s">
        <v>264</v>
      </c>
      <c r="F565" s="13">
        <v>564</v>
      </c>
      <c r="G565" s="13"/>
      <c r="H565" s="13" t="str">
        <f t="shared" si="2"/>
        <v>p/ɜ/r/p/ə/s/</v>
      </c>
      <c r="I565" s="13"/>
      <c r="J565" s="13"/>
      <c r="K565" s="13"/>
      <c r="L565" s="13"/>
      <c r="M565" s="13"/>
      <c r="N565" s="13" t="s">
        <v>2779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</row>
    <row r="566" spans="1:96" ht="14.25">
      <c r="A566" s="12" t="s">
        <v>2780</v>
      </c>
      <c r="B566" s="13" t="s">
        <v>2781</v>
      </c>
      <c r="C566" s="13" t="s">
        <v>467</v>
      </c>
      <c r="D566" s="13" t="s">
        <v>397</v>
      </c>
      <c r="E566" s="12" t="s">
        <v>264</v>
      </c>
      <c r="F566" s="13">
        <v>565</v>
      </c>
      <c r="G566" s="13"/>
      <c r="H566" s="13" t="str">
        <f t="shared" si="2"/>
        <v>p/ʊ/ʃ/</v>
      </c>
      <c r="I566" s="13"/>
      <c r="J566" s="13"/>
      <c r="K566" s="13"/>
      <c r="L566" s="13">
        <f>L564+1</f>
        <v>19</v>
      </c>
      <c r="M566" s="13"/>
      <c r="N566" s="13" t="s">
        <v>397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</row>
    <row r="567" spans="1:96" ht="14.25">
      <c r="A567" s="12" t="s">
        <v>2782</v>
      </c>
      <c r="B567" s="13" t="s">
        <v>2783</v>
      </c>
      <c r="C567" s="13" t="s">
        <v>2784</v>
      </c>
      <c r="D567" s="13" t="s">
        <v>2785</v>
      </c>
      <c r="E567" s="12" t="s">
        <v>248</v>
      </c>
      <c r="F567" s="13">
        <v>566</v>
      </c>
      <c r="G567" s="13"/>
      <c r="H567" s="13" t="str">
        <f t="shared" si="2"/>
        <v>p/ʊ/t/</v>
      </c>
      <c r="I567" s="13"/>
      <c r="J567" s="13"/>
      <c r="K567" s="13"/>
      <c r="L567" s="13"/>
      <c r="M567" s="13"/>
      <c r="N567" s="13" t="s">
        <v>2786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</row>
    <row r="568" spans="1:96" ht="14.25">
      <c r="A568" s="12" t="s">
        <v>2787</v>
      </c>
      <c r="B568" s="13" t="s">
        <v>2788</v>
      </c>
      <c r="C568" s="13" t="s">
        <v>2789</v>
      </c>
      <c r="D568" s="13" t="s">
        <v>2790</v>
      </c>
      <c r="E568" s="12" t="s">
        <v>264</v>
      </c>
      <c r="F568" s="13">
        <v>567</v>
      </c>
      <c r="G568" s="13"/>
      <c r="H568" s="13" t="str">
        <f t="shared" si="2"/>
        <v>k/w/ɑ/l/ə/t/i/</v>
      </c>
      <c r="I568" s="13"/>
      <c r="J568" s="13"/>
      <c r="K568" s="13"/>
      <c r="L568" s="13">
        <f>L566+1</f>
        <v>20</v>
      </c>
      <c r="M568" s="13"/>
      <c r="N568" s="13" t="s">
        <v>2791</v>
      </c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</row>
    <row r="569" spans="1:96" ht="14.25">
      <c r="A569" s="12" t="s">
        <v>2792</v>
      </c>
      <c r="B569" s="13" t="s">
        <v>2793</v>
      </c>
      <c r="C569" s="13" t="s">
        <v>2794</v>
      </c>
      <c r="D569" s="13" t="s">
        <v>2795</v>
      </c>
      <c r="E569" s="12" t="s">
        <v>264</v>
      </c>
      <c r="F569" s="13">
        <v>568</v>
      </c>
      <c r="G569" s="13"/>
      <c r="H569" s="13" t="str">
        <f t="shared" si="2"/>
        <v>k/w/ɛ/s/ʧ/ə/n/</v>
      </c>
      <c r="I569" s="13"/>
      <c r="J569" s="13"/>
      <c r="K569" s="13"/>
      <c r="L569" s="13"/>
      <c r="M569" s="13"/>
      <c r="N569" s="13" t="s">
        <v>2796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</row>
    <row r="570" spans="1:96" ht="14.25">
      <c r="A570" s="12" t="s">
        <v>2797</v>
      </c>
      <c r="B570" s="13" t="s">
        <v>2798</v>
      </c>
      <c r="C570" s="13" t="s">
        <v>2799</v>
      </c>
      <c r="D570" s="13" t="s">
        <v>2800</v>
      </c>
      <c r="E570" s="12" t="s">
        <v>253</v>
      </c>
      <c r="F570" s="13">
        <v>569</v>
      </c>
      <c r="G570" s="13"/>
      <c r="H570" s="13" t="str">
        <f t="shared" si="2"/>
        <v>k/w/ɪ/k/</v>
      </c>
      <c r="I570" s="13"/>
      <c r="J570" s="13"/>
      <c r="K570" s="13"/>
      <c r="L570" s="13">
        <f>L568+1</f>
        <v>21</v>
      </c>
      <c r="M570" s="13"/>
      <c r="N570" s="13" t="s">
        <v>2801</v>
      </c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</row>
    <row r="571" spans="1:96" ht="14.25">
      <c r="A571" s="12" t="s">
        <v>2802</v>
      </c>
      <c r="B571" s="13" t="s">
        <v>2803</v>
      </c>
      <c r="C571" s="13" t="s">
        <v>2804</v>
      </c>
      <c r="D571" s="13" t="s">
        <v>2805</v>
      </c>
      <c r="E571" s="12" t="s">
        <v>253</v>
      </c>
      <c r="F571" s="13">
        <v>570</v>
      </c>
      <c r="G571" s="13"/>
      <c r="H571" s="13" t="str">
        <f t="shared" si="2"/>
        <v>k/w/a/ɪə/t/</v>
      </c>
      <c r="I571" s="13"/>
      <c r="J571" s="13"/>
      <c r="K571" s="13"/>
      <c r="L571" s="13"/>
      <c r="M571" s="13"/>
      <c r="N571" s="13" t="s">
        <v>1800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</row>
    <row r="572" spans="1:96" ht="14.25">
      <c r="A572" s="12" t="s">
        <v>2806</v>
      </c>
      <c r="B572" s="13" t="s">
        <v>2807</v>
      </c>
      <c r="C572" s="13" t="s">
        <v>2808</v>
      </c>
      <c r="D572" s="13" t="s">
        <v>2809</v>
      </c>
      <c r="E572" s="12" t="s">
        <v>248</v>
      </c>
      <c r="F572" s="13">
        <v>571</v>
      </c>
      <c r="G572" s="13"/>
      <c r="H572" s="13" t="str">
        <f t="shared" si="2"/>
        <v>k/w/aɪ/t/</v>
      </c>
      <c r="I572" s="13"/>
      <c r="J572" s="13"/>
      <c r="K572" s="13"/>
      <c r="L572" s="13">
        <f>L570+1</f>
        <v>22</v>
      </c>
      <c r="M572" s="13"/>
      <c r="N572" s="13" t="s">
        <v>553</v>
      </c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</row>
    <row r="573" spans="1:96" ht="14.25">
      <c r="A573" s="12" t="s">
        <v>2810</v>
      </c>
      <c r="B573" s="13" t="s">
        <v>2811</v>
      </c>
      <c r="C573" s="13" t="s">
        <v>2812</v>
      </c>
      <c r="D573" s="13" t="s">
        <v>2813</v>
      </c>
      <c r="E573" s="12" t="s">
        <v>264</v>
      </c>
      <c r="F573" s="13">
        <v>572</v>
      </c>
      <c r="G573" s="13"/>
      <c r="H573" s="13" t="str">
        <f t="shared" si="2"/>
        <v>r/eɪ/l/</v>
      </c>
      <c r="I573" s="13"/>
      <c r="J573" s="13"/>
      <c r="K573" s="13"/>
      <c r="L573" s="13"/>
      <c r="M573" s="13"/>
      <c r="N573" s="13" t="s">
        <v>2814</v>
      </c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</row>
    <row r="574" spans="1:96" ht="14.25">
      <c r="A574" s="12" t="s">
        <v>2815</v>
      </c>
      <c r="B574" s="13" t="s">
        <v>2816</v>
      </c>
      <c r="C574" s="13" t="s">
        <v>2817</v>
      </c>
      <c r="D574" s="13" t="s">
        <v>2818</v>
      </c>
      <c r="E574" s="12" t="s">
        <v>264</v>
      </c>
      <c r="F574" s="13">
        <v>573</v>
      </c>
      <c r="G574" s="13"/>
      <c r="H574" s="13" t="str">
        <f t="shared" si="2"/>
        <v>r/eɪ/n/</v>
      </c>
      <c r="I574" s="13"/>
      <c r="J574" s="13"/>
      <c r="K574" s="13"/>
      <c r="L574" s="13">
        <f>L572+1</f>
        <v>23</v>
      </c>
      <c r="M574" s="13"/>
      <c r="N574" s="13" t="s">
        <v>2819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</row>
    <row r="575" spans="1:96" ht="14.25">
      <c r="A575" s="12" t="s">
        <v>2820</v>
      </c>
      <c r="B575" s="13" t="s">
        <v>2821</v>
      </c>
      <c r="C575" s="13" t="s">
        <v>2822</v>
      </c>
      <c r="D575" s="13" t="s">
        <v>2823</v>
      </c>
      <c r="E575" s="12" t="s">
        <v>264</v>
      </c>
      <c r="F575" s="13">
        <v>574</v>
      </c>
      <c r="G575" s="13"/>
      <c r="H575" s="13" t="str">
        <f t="shared" si="2"/>
        <v>r/eɪ/n/ʤ/</v>
      </c>
      <c r="I575" s="13"/>
      <c r="J575" s="13"/>
      <c r="K575" s="13"/>
      <c r="L575" s="13"/>
      <c r="M575" s="13"/>
      <c r="N575" s="13" t="s">
        <v>2824</v>
      </c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</row>
    <row r="576" spans="1:96" ht="14.25">
      <c r="A576" s="12" t="s">
        <v>2825</v>
      </c>
      <c r="B576" s="13" t="s">
        <v>2826</v>
      </c>
      <c r="C576" s="13" t="s">
        <v>2827</v>
      </c>
      <c r="D576" s="13" t="s">
        <v>484</v>
      </c>
      <c r="E576" s="12" t="s">
        <v>264</v>
      </c>
      <c r="F576" s="13">
        <v>575</v>
      </c>
      <c r="G576" s="13"/>
      <c r="H576" s="13" t="str">
        <f t="shared" si="2"/>
        <v>r/æ/t/</v>
      </c>
      <c r="I576" s="13"/>
      <c r="J576" s="13"/>
      <c r="K576" s="13"/>
      <c r="L576" s="13">
        <f>L574+1</f>
        <v>24</v>
      </c>
      <c r="M576" s="13"/>
      <c r="N576" s="13" t="s">
        <v>397</v>
      </c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</row>
    <row r="577" spans="1:96" ht="14.25">
      <c r="A577" s="12" t="s">
        <v>2828</v>
      </c>
      <c r="B577" s="13" t="s">
        <v>2829</v>
      </c>
      <c r="C577" s="13" t="s">
        <v>2830</v>
      </c>
      <c r="D577" s="13" t="s">
        <v>2831</v>
      </c>
      <c r="E577" s="12" t="s">
        <v>264</v>
      </c>
      <c r="F577" s="13">
        <v>576</v>
      </c>
      <c r="G577" s="13"/>
      <c r="H577" s="13" t="str">
        <f t="shared" si="2"/>
        <v>r/eɪ/t/</v>
      </c>
      <c r="I577" s="13"/>
      <c r="J577" s="13"/>
      <c r="K577" s="13"/>
      <c r="L577" s="13"/>
      <c r="M577" s="13"/>
      <c r="N577" s="13" t="s">
        <v>2832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</row>
    <row r="578" spans="1:96" ht="14.25">
      <c r="A578" s="12" t="s">
        <v>2833</v>
      </c>
      <c r="B578" s="13" t="s">
        <v>2834</v>
      </c>
      <c r="C578" s="13" t="s">
        <v>512</v>
      </c>
      <c r="D578" s="13" t="s">
        <v>318</v>
      </c>
      <c r="E578" s="12" t="s">
        <v>264</v>
      </c>
      <c r="F578" s="13">
        <v>577</v>
      </c>
      <c r="G578" s="13"/>
      <c r="H578" s="13" t="str">
        <f t="shared" si="2"/>
        <v>r/eɪ/</v>
      </c>
      <c r="I578" s="13"/>
      <c r="J578" s="13"/>
      <c r="K578" s="13"/>
      <c r="L578" s="13">
        <f>L576+1</f>
        <v>25</v>
      </c>
      <c r="M578" s="13"/>
      <c r="N578" s="13" t="s">
        <v>2835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</row>
    <row r="579" spans="1:96" ht="14.25">
      <c r="A579" s="12" t="s">
        <v>2836</v>
      </c>
      <c r="B579" s="13" t="s">
        <v>2837</v>
      </c>
      <c r="C579" s="13" t="s">
        <v>2838</v>
      </c>
      <c r="D579" s="13" t="s">
        <v>2839</v>
      </c>
      <c r="E579" s="12" t="s">
        <v>264</v>
      </c>
      <c r="F579" s="13">
        <v>578</v>
      </c>
      <c r="G579" s="13"/>
      <c r="H579" s="13" t="str">
        <f t="shared" si="2"/>
        <v>r/i/æ/k/ʃ/ə/n/</v>
      </c>
      <c r="I579" s="13"/>
      <c r="J579" s="13"/>
      <c r="K579" s="13"/>
      <c r="L579" s="13"/>
      <c r="M579" s="13"/>
      <c r="N579" s="13" t="s">
        <v>2840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</row>
    <row r="580" spans="1:96" ht="14.25">
      <c r="A580" s="12" t="s">
        <v>2841</v>
      </c>
      <c r="B580" s="13" t="s">
        <v>2842</v>
      </c>
      <c r="C580" s="13" t="s">
        <v>2843</v>
      </c>
      <c r="D580" s="13" t="s">
        <v>2844</v>
      </c>
      <c r="E580" s="12" t="s">
        <v>264</v>
      </c>
      <c r="F580" s="13">
        <v>579</v>
      </c>
      <c r="G580" s="13"/>
      <c r="H580" s="13" t="str">
        <f t="shared" si="2"/>
        <v>r/ɛ/d/ɪ/ŋ/</v>
      </c>
      <c r="I580" s="13"/>
      <c r="J580" s="13"/>
      <c r="K580" s="13"/>
      <c r="L580" s="13">
        <f>L578+1</f>
        <v>26</v>
      </c>
      <c r="M580" s="13"/>
      <c r="N580" s="13" t="s">
        <v>2845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</row>
    <row r="581" spans="1:96" ht="14.25">
      <c r="A581" s="12" t="s">
        <v>2846</v>
      </c>
      <c r="B581" s="13" t="s">
        <v>2847</v>
      </c>
      <c r="C581" s="13" t="s">
        <v>2848</v>
      </c>
      <c r="D581" s="13" t="s">
        <v>2849</v>
      </c>
      <c r="E581" s="12" t="s">
        <v>253</v>
      </c>
      <c r="F581" s="13">
        <v>580</v>
      </c>
      <c r="G581" s="13"/>
      <c r="H581" s="13" t="str">
        <f t="shared" si="2"/>
        <v>r/ɛ/d/i/</v>
      </c>
      <c r="I581" s="13"/>
      <c r="J581" s="13"/>
      <c r="K581" s="13"/>
      <c r="L581" s="13"/>
      <c r="M581" s="13"/>
      <c r="N581" s="13" t="s">
        <v>553</v>
      </c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</row>
    <row r="582" spans="1:96" ht="14.25">
      <c r="A582" s="12" t="s">
        <v>2850</v>
      </c>
      <c r="B582" s="13" t="s">
        <v>2851</v>
      </c>
      <c r="C582" s="13" t="s">
        <v>2852</v>
      </c>
      <c r="D582" s="13" t="s">
        <v>2853</v>
      </c>
      <c r="E582" s="12" t="s">
        <v>264</v>
      </c>
      <c r="F582" s="13">
        <v>581</v>
      </c>
      <c r="G582" s="13"/>
      <c r="H582" s="13" t="str">
        <f t="shared" si="2"/>
        <v>r/i/z/ə/n/</v>
      </c>
      <c r="I582" s="13"/>
      <c r="J582" s="13"/>
      <c r="K582" s="13"/>
      <c r="L582" s="13">
        <f>L580+1</f>
        <v>27</v>
      </c>
      <c r="M582" s="13"/>
      <c r="N582" s="13" t="s">
        <v>2854</v>
      </c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</row>
    <row r="583" spans="1:96" ht="14.25">
      <c r="A583" s="12" t="s">
        <v>2855</v>
      </c>
      <c r="B583" s="13" t="s">
        <v>2856</v>
      </c>
      <c r="C583" s="13" t="s">
        <v>2857</v>
      </c>
      <c r="D583" s="13" t="s">
        <v>2858</v>
      </c>
      <c r="E583" s="12" t="s">
        <v>264</v>
      </c>
      <c r="F583" s="13">
        <v>582</v>
      </c>
      <c r="G583" s="13"/>
      <c r="H583" s="13" t="str">
        <f t="shared" si="2"/>
        <v>r/ɪ/s/i/t/</v>
      </c>
      <c r="I583" s="13"/>
      <c r="J583" s="13"/>
      <c r="K583" s="13"/>
      <c r="L583" s="13"/>
      <c r="M583" s="13"/>
      <c r="N583" s="13" t="s">
        <v>2859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</row>
    <row r="584" spans="1:96" ht="14.25">
      <c r="A584" s="12" t="s">
        <v>2860</v>
      </c>
      <c r="B584" s="13" t="s">
        <v>2861</v>
      </c>
      <c r="C584" s="13" t="s">
        <v>2862</v>
      </c>
      <c r="D584" s="13" t="s">
        <v>2863</v>
      </c>
      <c r="E584" s="12" t="s">
        <v>264</v>
      </c>
      <c r="F584" s="13">
        <v>583</v>
      </c>
      <c r="G584" s="13"/>
      <c r="H584" s="13" t="str">
        <f t="shared" si="2"/>
        <v>r/ɛ/k/ə/r/d/</v>
      </c>
      <c r="I584" s="13"/>
      <c r="J584" s="13"/>
      <c r="K584" s="13"/>
      <c r="L584" s="13">
        <f>L582+1</f>
        <v>28</v>
      </c>
      <c r="M584" s="13"/>
      <c r="N584" s="13" t="s">
        <v>2864</v>
      </c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</row>
    <row r="585" spans="1:96" ht="14.25">
      <c r="A585" s="12" t="s">
        <v>2865</v>
      </c>
      <c r="B585" s="13" t="s">
        <v>2866</v>
      </c>
      <c r="C585" s="13" t="s">
        <v>2867</v>
      </c>
      <c r="D585" s="13" t="s">
        <v>2868</v>
      </c>
      <c r="E585" s="12" t="s">
        <v>253</v>
      </c>
      <c r="F585" s="13">
        <v>584</v>
      </c>
      <c r="G585" s="13"/>
      <c r="H585" s="13" t="str">
        <f t="shared" si="2"/>
        <v>r/ɛ/d/</v>
      </c>
      <c r="I585" s="13"/>
      <c r="J585" s="13"/>
      <c r="K585" s="13"/>
      <c r="L585" s="13"/>
      <c r="M585" s="13"/>
      <c r="N585" s="13" t="s">
        <v>468</v>
      </c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</row>
    <row r="586" spans="1:96" ht="14.25">
      <c r="A586" s="12" t="s">
        <v>2869</v>
      </c>
      <c r="B586" s="13" t="s">
        <v>2870</v>
      </c>
      <c r="C586" s="13" t="s">
        <v>2871</v>
      </c>
      <c r="D586" s="13" t="s">
        <v>2872</v>
      </c>
      <c r="E586" s="12" t="s">
        <v>264</v>
      </c>
      <c r="F586" s="13">
        <v>585</v>
      </c>
      <c r="G586" s="13"/>
      <c r="H586" s="13" t="str">
        <f t="shared" si="2"/>
        <v>r/ə/g/r/ɛ/t/</v>
      </c>
      <c r="I586" s="13"/>
      <c r="J586" s="13"/>
      <c r="K586" s="13"/>
      <c r="L586" s="13">
        <f>L584+1</f>
        <v>29</v>
      </c>
      <c r="M586" s="13"/>
      <c r="N586" s="13" t="s">
        <v>2873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</row>
    <row r="587" spans="1:96" ht="14.25">
      <c r="A587" s="12" t="s">
        <v>2874</v>
      </c>
      <c r="B587" s="13" t="s">
        <v>2875</v>
      </c>
      <c r="C587" s="13" t="s">
        <v>2876</v>
      </c>
      <c r="D587" s="13" t="s">
        <v>2877</v>
      </c>
      <c r="E587" s="12" t="s">
        <v>253</v>
      </c>
      <c r="F587" s="13">
        <v>586</v>
      </c>
      <c r="G587" s="13"/>
      <c r="H587" s="13" t="str">
        <f t="shared" si="2"/>
        <v>r/ɛ/g/jə/l/ə/r/</v>
      </c>
      <c r="I587" s="13"/>
      <c r="J587" s="13"/>
      <c r="K587" s="13"/>
      <c r="L587" s="13"/>
      <c r="M587" s="13"/>
      <c r="N587" s="13" t="s">
        <v>2878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</row>
    <row r="588" spans="1:96" ht="14.25">
      <c r="A588" s="12" t="s">
        <v>2879</v>
      </c>
      <c r="B588" s="13" t="s">
        <v>2880</v>
      </c>
      <c r="C588" s="13" t="s">
        <v>2881</v>
      </c>
      <c r="D588" s="13" t="s">
        <v>2882</v>
      </c>
      <c r="E588" s="12" t="s">
        <v>264</v>
      </c>
      <c r="F588" s="13">
        <v>587</v>
      </c>
      <c r="G588" s="13"/>
      <c r="H588" s="13" t="str">
        <f t="shared" si="2"/>
        <v>r/i/l/eɪ/ʃ/ə/n/</v>
      </c>
      <c r="I588" s="13"/>
      <c r="J588" s="13"/>
      <c r="K588" s="13"/>
      <c r="L588" s="13">
        <f>L586+1</f>
        <v>30</v>
      </c>
      <c r="M588" s="13"/>
      <c r="N588" s="13" t="s">
        <v>2883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</row>
    <row r="589" spans="1:96" ht="14.25">
      <c r="A589" s="12" t="s">
        <v>2884</v>
      </c>
      <c r="B589" s="13" t="s">
        <v>2885</v>
      </c>
      <c r="C589" s="13" t="s">
        <v>2886</v>
      </c>
      <c r="D589" s="13" t="s">
        <v>2887</v>
      </c>
      <c r="E589" s="12" t="s">
        <v>264</v>
      </c>
      <c r="F589" s="13">
        <v>588</v>
      </c>
      <c r="G589" s="13"/>
      <c r="H589" s="13" t="str">
        <f t="shared" si="2"/>
        <v>r/ɪ/l/ɪ/ʤ/ə/n/</v>
      </c>
      <c r="I589" s="13"/>
      <c r="J589" s="13"/>
      <c r="K589" s="13"/>
      <c r="L589" s="13"/>
      <c r="M589" s="13"/>
      <c r="N589" s="13" t="s">
        <v>2888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</row>
    <row r="590" spans="1:96" ht="14.25">
      <c r="A590" s="12" t="s">
        <v>2889</v>
      </c>
      <c r="B590" s="13" t="s">
        <v>2890</v>
      </c>
      <c r="C590" s="13" t="s">
        <v>2891</v>
      </c>
      <c r="D590" s="13" t="s">
        <v>2892</v>
      </c>
      <c r="E590" s="12" t="s">
        <v>264</v>
      </c>
      <c r="F590" s="13">
        <v>589</v>
      </c>
      <c r="G590" s="13"/>
      <c r="H590" s="13" t="str">
        <f t="shared" si="2"/>
        <v>r/ɛ/p/r/ə/z/ɛ/n/t/ə/t/ɪ/v/</v>
      </c>
      <c r="I590" s="13"/>
      <c r="J590" s="13"/>
      <c r="K590" s="13"/>
      <c r="L590" s="13">
        <f>L588+1</f>
        <v>31</v>
      </c>
      <c r="M590" s="13"/>
      <c r="N590" s="13" t="s">
        <v>2893</v>
      </c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</row>
    <row r="591" spans="1:96" ht="14.25">
      <c r="A591" s="12" t="s">
        <v>2894</v>
      </c>
      <c r="B591" s="13" t="s">
        <v>2895</v>
      </c>
      <c r="C591" s="13" t="s">
        <v>2896</v>
      </c>
      <c r="D591" s="13" t="s">
        <v>2897</v>
      </c>
      <c r="E591" s="12" t="s">
        <v>264</v>
      </c>
      <c r="F591" s="13">
        <v>590</v>
      </c>
      <c r="G591" s="13"/>
      <c r="H591" s="13" t="str">
        <f t="shared" si="2"/>
        <v>r/ɪ/k/w/ɛ/s/t/</v>
      </c>
      <c r="I591" s="13"/>
      <c r="J591" s="13"/>
      <c r="K591" s="13"/>
      <c r="L591" s="13"/>
      <c r="M591" s="13"/>
      <c r="N591" s="13" t="s">
        <v>2898</v>
      </c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</row>
    <row r="592" spans="1:96" ht="14.25">
      <c r="A592" s="12" t="s">
        <v>2899</v>
      </c>
      <c r="B592" s="13" t="s">
        <v>2900</v>
      </c>
      <c r="C592" s="13" t="s">
        <v>2901</v>
      </c>
      <c r="D592" s="13" t="s">
        <v>2902</v>
      </c>
      <c r="E592" s="12" t="s">
        <v>264</v>
      </c>
      <c r="F592" s="13">
        <v>591</v>
      </c>
      <c r="G592" s="13"/>
      <c r="H592" s="13" t="str">
        <f t="shared" si="2"/>
        <v>r/ɪ/s/p/ɛ/k/t/</v>
      </c>
      <c r="I592" s="13"/>
      <c r="J592" s="13"/>
      <c r="K592" s="13"/>
      <c r="L592" s="13">
        <f>L590+1</f>
        <v>32</v>
      </c>
      <c r="M592" s="13"/>
      <c r="N592" s="13" t="s">
        <v>2903</v>
      </c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</row>
    <row r="593" spans="1:96" ht="14.25">
      <c r="A593" s="12" t="s">
        <v>2904</v>
      </c>
      <c r="B593" s="13" t="s">
        <v>2905</v>
      </c>
      <c r="C593" s="13" t="s">
        <v>2906</v>
      </c>
      <c r="D593" s="13" t="s">
        <v>2907</v>
      </c>
      <c r="E593" s="12" t="s">
        <v>253</v>
      </c>
      <c r="F593" s="13">
        <v>592</v>
      </c>
      <c r="G593" s="13"/>
      <c r="H593" s="13" t="str">
        <f t="shared" si="2"/>
        <v>r/i/s/p/ɑ/n/s/ə/b/ə/l/</v>
      </c>
      <c r="I593" s="13"/>
      <c r="J593" s="13"/>
      <c r="K593" s="13"/>
      <c r="L593" s="13"/>
      <c r="M593" s="13"/>
      <c r="N593" s="13" t="s">
        <v>2908</v>
      </c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</row>
    <row r="594" spans="1:96" ht="14.25">
      <c r="A594" s="12" t="s">
        <v>2909</v>
      </c>
      <c r="B594" s="13" t="s">
        <v>2910</v>
      </c>
      <c r="C594" s="13" t="s">
        <v>2911</v>
      </c>
      <c r="D594" s="13" t="s">
        <v>2912</v>
      </c>
      <c r="E594" s="12" t="s">
        <v>264</v>
      </c>
      <c r="F594" s="13">
        <v>593</v>
      </c>
      <c r="G594" s="13"/>
      <c r="H594" s="13" t="str">
        <f t="shared" si="2"/>
        <v>r/ɛ/s/t/</v>
      </c>
      <c r="I594" s="13"/>
      <c r="J594" s="13"/>
      <c r="K594" s="13"/>
      <c r="L594" s="13">
        <f>L592+1</f>
        <v>33</v>
      </c>
      <c r="M594" s="13"/>
      <c r="N594" s="13" t="s">
        <v>2913</v>
      </c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</row>
    <row r="595" spans="1:96" ht="14.25">
      <c r="A595" s="12" t="s">
        <v>2914</v>
      </c>
      <c r="B595" s="13" t="s">
        <v>2915</v>
      </c>
      <c r="C595" s="13" t="s">
        <v>2916</v>
      </c>
      <c r="D595" s="13" t="s">
        <v>2917</v>
      </c>
      <c r="E595" s="12" t="s">
        <v>264</v>
      </c>
      <c r="F595" s="13">
        <v>594</v>
      </c>
      <c r="G595" s="13"/>
      <c r="H595" s="13" t="str">
        <f t="shared" si="2"/>
        <v>r/ɪ/w/ɔ/r/d/</v>
      </c>
      <c r="I595" s="13"/>
      <c r="J595" s="13"/>
      <c r="K595" s="13"/>
      <c r="L595" s="13"/>
      <c r="M595" s="13"/>
      <c r="N595" s="13" t="s">
        <v>2918</v>
      </c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</row>
    <row r="596" spans="1:96" ht="14.25">
      <c r="A596" s="12" t="s">
        <v>2919</v>
      </c>
      <c r="B596" s="13" t="s">
        <v>2920</v>
      </c>
      <c r="C596" s="13" t="s">
        <v>2921</v>
      </c>
      <c r="D596" s="13" t="s">
        <v>2922</v>
      </c>
      <c r="E596" s="12" t="s">
        <v>264</v>
      </c>
      <c r="F596" s="13">
        <v>595</v>
      </c>
      <c r="G596" s="13"/>
      <c r="H596" s="13" t="str">
        <f t="shared" si="2"/>
        <v>r/ɪ/ð/ə/m/</v>
      </c>
      <c r="I596" s="13"/>
      <c r="J596" s="13"/>
      <c r="K596" s="13"/>
      <c r="L596" s="13">
        <f>L594+1</f>
        <v>34</v>
      </c>
      <c r="M596" s="13"/>
      <c r="N596" s="13" t="s">
        <v>2923</v>
      </c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</row>
    <row r="597" spans="1:96" ht="14.25">
      <c r="A597" s="12" t="s">
        <v>2924</v>
      </c>
      <c r="B597" s="13" t="s">
        <v>2925</v>
      </c>
      <c r="C597" s="13" t="s">
        <v>2926</v>
      </c>
      <c r="D597" s="13" t="s">
        <v>397</v>
      </c>
      <c r="E597" s="12" t="s">
        <v>264</v>
      </c>
      <c r="F597" s="13">
        <v>596</v>
      </c>
      <c r="G597" s="13"/>
      <c r="H597" s="13" t="str">
        <f t="shared" si="2"/>
        <v>r/aɪ/s/</v>
      </c>
      <c r="I597" s="13"/>
      <c r="J597" s="13"/>
      <c r="K597" s="13"/>
      <c r="L597" s="13"/>
      <c r="M597" s="13"/>
      <c r="N597" s="13" t="s">
        <v>397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</row>
    <row r="598" spans="1:96" ht="14.25">
      <c r="A598" s="12" t="s">
        <v>2927</v>
      </c>
      <c r="B598" s="13" t="s">
        <v>2928</v>
      </c>
      <c r="C598" s="13" t="s">
        <v>2929</v>
      </c>
      <c r="D598" s="13" t="s">
        <v>2930</v>
      </c>
      <c r="E598" s="12" t="s">
        <v>253</v>
      </c>
      <c r="F598" s="13">
        <v>597</v>
      </c>
      <c r="G598" s="13"/>
      <c r="H598" s="13" t="str">
        <f t="shared" si="2"/>
        <v>r/aɪ/t/</v>
      </c>
      <c r="I598" s="13"/>
      <c r="J598" s="13"/>
      <c r="K598" s="13"/>
      <c r="L598" s="13">
        <f>L596+1</f>
        <v>35</v>
      </c>
      <c r="M598" s="13"/>
      <c r="N598" s="13" t="s">
        <v>2931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</row>
    <row r="599" spans="1:96" ht="14.25">
      <c r="A599" s="12" t="s">
        <v>2932</v>
      </c>
      <c r="B599" s="13" t="s">
        <v>2933</v>
      </c>
      <c r="C599" s="13" t="s">
        <v>2934</v>
      </c>
      <c r="D599" s="13" t="s">
        <v>2935</v>
      </c>
      <c r="E599" s="12" t="s">
        <v>264</v>
      </c>
      <c r="F599" s="13">
        <v>598</v>
      </c>
      <c r="G599" s="13"/>
      <c r="H599" s="13" t="str">
        <f t="shared" si="2"/>
        <v>r/ɪ/ŋ/</v>
      </c>
      <c r="I599" s="13"/>
      <c r="J599" s="13"/>
      <c r="K599" s="13"/>
      <c r="L599" s="13"/>
      <c r="M599" s="13"/>
      <c r="N599" s="13" t="s">
        <v>2936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</row>
    <row r="600" spans="1:96" ht="14.25">
      <c r="A600" s="12" t="s">
        <v>2937</v>
      </c>
      <c r="B600" s="13" t="s">
        <v>2938</v>
      </c>
      <c r="C600" s="13" t="s">
        <v>2939</v>
      </c>
      <c r="D600" s="13" t="s">
        <v>2940</v>
      </c>
      <c r="E600" s="12" t="s">
        <v>264</v>
      </c>
      <c r="F600" s="13">
        <v>599</v>
      </c>
      <c r="G600" s="13"/>
      <c r="H600" s="13" t="str">
        <f t="shared" si="2"/>
        <v>r/ɪ/v/ə/r/</v>
      </c>
      <c r="I600" s="13"/>
      <c r="J600" s="13"/>
      <c r="K600" s="13"/>
      <c r="L600" s="13">
        <f>L598+1</f>
        <v>36</v>
      </c>
      <c r="M600" s="13"/>
      <c r="N600" s="13" t="s">
        <v>2941</v>
      </c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</row>
    <row r="601" spans="1:96" ht="14.25">
      <c r="A601" s="12" t="s">
        <v>2942</v>
      </c>
      <c r="B601" s="13" t="s">
        <v>2943</v>
      </c>
      <c r="C601" s="13" t="s">
        <v>2944</v>
      </c>
      <c r="D601" s="13" t="s">
        <v>2945</v>
      </c>
      <c r="E601" s="12" t="s">
        <v>264</v>
      </c>
      <c r="F601" s="13">
        <v>600</v>
      </c>
      <c r="G601" s="13"/>
      <c r="H601" s="13" t="str">
        <f t="shared" si="2"/>
        <v>r/o/ʊ/d/</v>
      </c>
      <c r="I601" s="13"/>
      <c r="J601" s="13"/>
      <c r="K601" s="13"/>
      <c r="L601" s="13"/>
      <c r="M601" s="13"/>
      <c r="N601" s="13" t="s">
        <v>2946</v>
      </c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</row>
    <row r="602" spans="1:96" ht="14.25">
      <c r="A602" s="12" t="s">
        <v>2947</v>
      </c>
      <c r="B602" s="13" t="s">
        <v>2948</v>
      </c>
      <c r="C602" s="13" t="s">
        <v>2949</v>
      </c>
      <c r="D602" s="13" t="s">
        <v>2950</v>
      </c>
      <c r="E602" s="12" t="s">
        <v>264</v>
      </c>
      <c r="F602" s="13">
        <v>601</v>
      </c>
      <c r="G602" s="13"/>
      <c r="H602" s="13" t="str">
        <f t="shared" si="2"/>
        <v>r/ɑ/d/</v>
      </c>
      <c r="I602" s="13"/>
      <c r="J602" s="13"/>
      <c r="K602" s="13"/>
      <c r="L602" s="13">
        <f>L600+1</f>
        <v>37</v>
      </c>
      <c r="M602" s="13"/>
      <c r="N602" s="13" t="s">
        <v>2951</v>
      </c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</row>
    <row r="603" spans="1:96" ht="14.25">
      <c r="A603" s="12" t="s">
        <v>2952</v>
      </c>
      <c r="B603" s="13" t="s">
        <v>2953</v>
      </c>
      <c r="C603" s="13" t="s">
        <v>2954</v>
      </c>
      <c r="D603" s="13" t="s">
        <v>804</v>
      </c>
      <c r="E603" s="12" t="s">
        <v>264</v>
      </c>
      <c r="F603" s="13">
        <v>602</v>
      </c>
      <c r="G603" s="13"/>
      <c r="H603" s="13" t="str">
        <f t="shared" si="2"/>
        <v>r/o/ʊ/l/</v>
      </c>
      <c r="I603" s="13"/>
      <c r="J603" s="13"/>
      <c r="K603" s="13"/>
      <c r="L603" s="13"/>
      <c r="M603" s="13"/>
      <c r="N603" s="13" t="s">
        <v>397</v>
      </c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</row>
    <row r="604" spans="1:96" ht="14.25">
      <c r="A604" s="12" t="s">
        <v>2955</v>
      </c>
      <c r="B604" s="13" t="s">
        <v>2956</v>
      </c>
      <c r="C604" s="13" t="s">
        <v>643</v>
      </c>
      <c r="D604" s="13" t="s">
        <v>644</v>
      </c>
      <c r="E604" s="12" t="s">
        <v>264</v>
      </c>
      <c r="F604" s="13">
        <v>603</v>
      </c>
      <c r="G604" s="13"/>
      <c r="H604" s="13" t="str">
        <f t="shared" si="2"/>
        <v>r/u/f/</v>
      </c>
      <c r="I604" s="13"/>
      <c r="J604" s="13"/>
      <c r="K604" s="13"/>
      <c r="L604" s="13">
        <f>L602+1</f>
        <v>38</v>
      </c>
      <c r="M604" s="13"/>
      <c r="N604" s="13" t="s">
        <v>2930</v>
      </c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</row>
    <row r="605" spans="1:96" ht="14.25">
      <c r="A605" s="12" t="s">
        <v>2957</v>
      </c>
      <c r="B605" s="13" t="s">
        <v>2958</v>
      </c>
      <c r="C605" s="13" t="s">
        <v>2959</v>
      </c>
      <c r="D605" s="13" t="s">
        <v>2960</v>
      </c>
      <c r="E605" s="12" t="s">
        <v>264</v>
      </c>
      <c r="F605" s="13">
        <v>604</v>
      </c>
      <c r="G605" s="13"/>
      <c r="H605" s="13" t="str">
        <f t="shared" si="2"/>
        <v>r/u/m/</v>
      </c>
      <c r="I605" s="13"/>
      <c r="J605" s="13"/>
      <c r="K605" s="13"/>
      <c r="L605" s="13"/>
      <c r="M605" s="13"/>
      <c r="N605" s="13" t="s">
        <v>2961</v>
      </c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</row>
    <row r="606" spans="1:96" ht="14.25">
      <c r="A606" s="12" t="s">
        <v>2962</v>
      </c>
      <c r="B606" s="13" t="s">
        <v>2963</v>
      </c>
      <c r="C606" s="13" t="s">
        <v>2964</v>
      </c>
      <c r="D606" s="13" t="s">
        <v>2965</v>
      </c>
      <c r="E606" s="12" t="s">
        <v>264</v>
      </c>
      <c r="F606" s="13">
        <v>605</v>
      </c>
      <c r="G606" s="13"/>
      <c r="H606" s="13" t="str">
        <f t="shared" si="2"/>
        <v>r/u/t/</v>
      </c>
      <c r="I606" s="13"/>
      <c r="J606" s="13"/>
      <c r="K606" s="13"/>
      <c r="L606" s="13">
        <f>L604+1</f>
        <v>39</v>
      </c>
      <c r="M606" s="13"/>
      <c r="N606" s="13" t="s">
        <v>2966</v>
      </c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</row>
    <row r="607" spans="1:96" ht="14.25">
      <c r="A607" s="12" t="s">
        <v>2967</v>
      </c>
      <c r="B607" s="13" t="s">
        <v>2968</v>
      </c>
      <c r="C607" s="13" t="s">
        <v>2969</v>
      </c>
      <c r="D607" s="13" t="s">
        <v>2970</v>
      </c>
      <c r="E607" s="12" t="s">
        <v>253</v>
      </c>
      <c r="F607" s="13">
        <v>606</v>
      </c>
      <c r="G607" s="13"/>
      <c r="H607" s="13" t="str">
        <f t="shared" si="2"/>
        <v>r/ʌ/f/</v>
      </c>
      <c r="I607" s="13"/>
      <c r="J607" s="13"/>
      <c r="K607" s="13"/>
      <c r="L607" s="13"/>
      <c r="M607" s="13"/>
      <c r="N607" s="13" t="s">
        <v>509</v>
      </c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</row>
    <row r="608" spans="1:96" ht="14.25">
      <c r="A608" s="12" t="s">
        <v>2971</v>
      </c>
      <c r="B608" s="13" t="s">
        <v>2972</v>
      </c>
      <c r="C608" s="13" t="s">
        <v>2973</v>
      </c>
      <c r="D608" s="13" t="s">
        <v>2974</v>
      </c>
      <c r="E608" s="12" t="s">
        <v>253</v>
      </c>
      <c r="F608" s="13">
        <v>607</v>
      </c>
      <c r="G608" s="13"/>
      <c r="H608" s="13" t="str">
        <f t="shared" si="2"/>
        <v>r/aʊ/n/d/</v>
      </c>
      <c r="I608" s="13"/>
      <c r="J608" s="13"/>
      <c r="K608" s="13"/>
      <c r="L608" s="13">
        <f>L606+1</f>
        <v>40</v>
      </c>
      <c r="M608" s="13"/>
      <c r="N608" s="13" t="s">
        <v>2975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</row>
    <row r="609" spans="1:96" ht="14.25">
      <c r="A609" s="12" t="s">
        <v>2976</v>
      </c>
      <c r="B609" s="13" t="s">
        <v>2977</v>
      </c>
      <c r="C609" s="13" t="s">
        <v>2978</v>
      </c>
      <c r="D609" s="13" t="s">
        <v>2979</v>
      </c>
      <c r="E609" s="12" t="s">
        <v>264</v>
      </c>
      <c r="F609" s="13">
        <v>608</v>
      </c>
      <c r="G609" s="13"/>
      <c r="H609" s="13" t="str">
        <f t="shared" si="2"/>
        <v>r/ʌ/b/</v>
      </c>
      <c r="I609" s="13"/>
      <c r="J609" s="13"/>
      <c r="K609" s="13"/>
      <c r="L609" s="13"/>
      <c r="M609" s="13"/>
      <c r="N609" s="13" t="s">
        <v>397</v>
      </c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</row>
    <row r="610" spans="1:96" ht="14.25">
      <c r="A610" s="12" t="s">
        <v>2980</v>
      </c>
      <c r="B610" s="13" t="s">
        <v>2981</v>
      </c>
      <c r="C610" s="13" t="s">
        <v>2982</v>
      </c>
      <c r="D610" s="13" t="s">
        <v>2983</v>
      </c>
      <c r="E610" s="12" t="s">
        <v>264</v>
      </c>
      <c r="F610" s="13">
        <v>609</v>
      </c>
      <c r="G610" s="13"/>
      <c r="H610" s="13" t="str">
        <f t="shared" si="2"/>
        <v>r/u/l/</v>
      </c>
      <c r="I610" s="13"/>
      <c r="J610" s="13"/>
      <c r="K610" s="13"/>
      <c r="L610" s="13">
        <f>L608+1</f>
        <v>41</v>
      </c>
      <c r="M610" s="13"/>
      <c r="N610" s="13" t="s">
        <v>2984</v>
      </c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</row>
    <row r="611" spans="1:96" ht="14.25">
      <c r="A611" s="12" t="s">
        <v>2985</v>
      </c>
      <c r="B611" s="13" t="s">
        <v>2986</v>
      </c>
      <c r="C611" s="13" t="s">
        <v>2987</v>
      </c>
      <c r="D611" s="13" t="s">
        <v>2988</v>
      </c>
      <c r="E611" s="12" t="s">
        <v>264</v>
      </c>
      <c r="F611" s="13">
        <v>610</v>
      </c>
      <c r="G611" s="13"/>
      <c r="H611" s="13" t="str">
        <f t="shared" si="2"/>
        <v>r/ʌ/n/</v>
      </c>
      <c r="I611" s="13"/>
      <c r="J611" s="13"/>
      <c r="K611" s="13"/>
      <c r="L611" s="13"/>
      <c r="M611" s="13"/>
      <c r="N611" s="13" t="s">
        <v>2989</v>
      </c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</row>
    <row r="612" spans="1:96" ht="14.25">
      <c r="A612" s="12" t="s">
        <v>2990</v>
      </c>
      <c r="B612" s="13" t="s">
        <v>2991</v>
      </c>
      <c r="C612" s="13" t="s">
        <v>2992</v>
      </c>
      <c r="D612" s="13" t="s">
        <v>2993</v>
      </c>
      <c r="E612" s="12" t="s">
        <v>253</v>
      </c>
      <c r="F612" s="13">
        <v>611</v>
      </c>
      <c r="G612" s="13"/>
      <c r="H612" s="13" t="str">
        <f t="shared" si="2"/>
        <v>s/æ/d/</v>
      </c>
      <c r="I612" s="13"/>
      <c r="J612" s="13"/>
      <c r="K612" s="13"/>
      <c r="L612" s="14">
        <f>L610+1</f>
        <v>42</v>
      </c>
      <c r="M612" s="13"/>
      <c r="N612" s="13" t="s">
        <v>397</v>
      </c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</row>
    <row r="613" spans="1:96" ht="14.25">
      <c r="A613" s="12" t="s">
        <v>2994</v>
      </c>
      <c r="B613" s="13" t="s">
        <v>2995</v>
      </c>
      <c r="C613" s="13" t="s">
        <v>2996</v>
      </c>
      <c r="D613" s="13" t="s">
        <v>2997</v>
      </c>
      <c r="E613" s="12" t="s">
        <v>253</v>
      </c>
      <c r="F613" s="13">
        <v>612</v>
      </c>
      <c r="G613" s="13"/>
      <c r="H613" s="13" t="str">
        <f t="shared" si="2"/>
        <v>s/eɪ/f/</v>
      </c>
      <c r="I613" s="13"/>
      <c r="J613" s="13"/>
      <c r="K613" s="13"/>
      <c r="L613" s="13"/>
      <c r="M613" s="13"/>
      <c r="N613" s="13" t="s">
        <v>2998</v>
      </c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</row>
    <row r="614" spans="1:96" ht="14.25">
      <c r="A614" s="12" t="s">
        <v>2999</v>
      </c>
      <c r="B614" s="13" t="s">
        <v>3000</v>
      </c>
      <c r="C614" s="13" t="s">
        <v>577</v>
      </c>
      <c r="D614" s="13" t="s">
        <v>578</v>
      </c>
      <c r="E614" s="12" t="s">
        <v>264</v>
      </c>
      <c r="F614" s="13">
        <v>613</v>
      </c>
      <c r="G614" s="13"/>
      <c r="H614" s="13" t="str">
        <f t="shared" si="2"/>
        <v>s/eɪ/l/</v>
      </c>
      <c r="I614" s="13"/>
      <c r="J614" s="13"/>
      <c r="K614" s="13"/>
      <c r="L614" s="14">
        <f>L612+1</f>
        <v>43</v>
      </c>
      <c r="M614" s="13"/>
      <c r="N614" s="13" t="s">
        <v>397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</row>
    <row r="615" spans="1:96" ht="14.25">
      <c r="A615" s="12" t="s">
        <v>3001</v>
      </c>
      <c r="B615" s="13" t="s">
        <v>3002</v>
      </c>
      <c r="C615" s="13" t="s">
        <v>3003</v>
      </c>
      <c r="D615" s="13" t="s">
        <v>3004</v>
      </c>
      <c r="E615" s="12" t="s">
        <v>264</v>
      </c>
      <c r="F615" s="13">
        <v>614</v>
      </c>
      <c r="G615" s="13"/>
      <c r="H615" s="13" t="str">
        <f t="shared" si="2"/>
        <v>s/ɔ/l/t/</v>
      </c>
      <c r="I615" s="13"/>
      <c r="J615" s="13"/>
      <c r="K615" s="13"/>
      <c r="L615" s="13"/>
      <c r="M615" s="13"/>
      <c r="N615" s="13" t="s">
        <v>3005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</row>
    <row r="616" spans="1:96" ht="14.25">
      <c r="A616" s="12" t="s">
        <v>3006</v>
      </c>
      <c r="B616" s="13" t="s">
        <v>3007</v>
      </c>
      <c r="C616" s="13" t="s">
        <v>3008</v>
      </c>
      <c r="D616" s="13" t="s">
        <v>3009</v>
      </c>
      <c r="E616" s="12" t="s">
        <v>253</v>
      </c>
      <c r="F616" s="13">
        <v>615</v>
      </c>
      <c r="G616" s="13"/>
      <c r="H616" s="13" t="str">
        <f t="shared" si="2"/>
        <v>s/eɪ/m/</v>
      </c>
      <c r="I616" s="13"/>
      <c r="J616" s="13"/>
      <c r="K616" s="13"/>
      <c r="L616" s="14">
        <f>L614+1</f>
        <v>44</v>
      </c>
      <c r="M616" s="13"/>
      <c r="N616" s="13" t="s">
        <v>2595</v>
      </c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</row>
    <row r="617" spans="1:96" ht="14.25">
      <c r="A617" s="12" t="s">
        <v>3010</v>
      </c>
      <c r="B617" s="13" t="s">
        <v>3011</v>
      </c>
      <c r="C617" s="13" t="s">
        <v>3012</v>
      </c>
      <c r="D617" s="13" t="s">
        <v>3013</v>
      </c>
      <c r="E617" s="12" t="s">
        <v>264</v>
      </c>
      <c r="F617" s="13">
        <v>616</v>
      </c>
      <c r="G617" s="13"/>
      <c r="H617" s="13" t="str">
        <f t="shared" si="2"/>
        <v>s/æ/n/d/</v>
      </c>
      <c r="I617" s="13"/>
      <c r="J617" s="13"/>
      <c r="K617" s="13"/>
      <c r="L617" s="13"/>
      <c r="M617" s="13"/>
      <c r="N617" s="13" t="s">
        <v>3014</v>
      </c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</row>
    <row r="618" spans="1:96" ht="14.25">
      <c r="A618" s="12" t="s">
        <v>3015</v>
      </c>
      <c r="B618" s="13" t="s">
        <v>3016</v>
      </c>
      <c r="C618" s="13" t="s">
        <v>3017</v>
      </c>
      <c r="D618" s="13" t="s">
        <v>3018</v>
      </c>
      <c r="E618" s="12" t="s">
        <v>248</v>
      </c>
      <c r="F618" s="13">
        <v>617</v>
      </c>
      <c r="G618" s="13"/>
      <c r="H618" s="13" t="str">
        <f t="shared" si="2"/>
        <v>s/eɪ/</v>
      </c>
      <c r="I618" s="13"/>
      <c r="J618" s="13"/>
      <c r="K618" s="13"/>
      <c r="L618" s="14">
        <f>L616+1</f>
        <v>45</v>
      </c>
      <c r="M618" s="13"/>
      <c r="N618" s="13" t="s">
        <v>318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</row>
    <row r="619" spans="1:96" ht="14.25">
      <c r="A619" s="12" t="s">
        <v>3019</v>
      </c>
      <c r="B619" s="13" t="s">
        <v>3020</v>
      </c>
      <c r="C619" s="13" t="s">
        <v>3021</v>
      </c>
      <c r="D619" s="13" t="s">
        <v>3022</v>
      </c>
      <c r="E619" s="12" t="s">
        <v>264</v>
      </c>
      <c r="F619" s="13">
        <v>618</v>
      </c>
      <c r="G619" s="13"/>
      <c r="H619" s="13" t="str">
        <f t="shared" si="2"/>
        <v>s/k/eɪ/l/</v>
      </c>
      <c r="I619" s="13"/>
      <c r="J619" s="13"/>
      <c r="K619" s="13"/>
      <c r="L619" s="13"/>
      <c r="M619" s="13"/>
      <c r="N619" s="13" t="s">
        <v>3023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</row>
    <row r="620" spans="1:96" ht="14.25">
      <c r="A620" s="12" t="s">
        <v>3024</v>
      </c>
      <c r="B620" s="13" t="s">
        <v>3025</v>
      </c>
      <c r="C620" s="13" t="s">
        <v>3026</v>
      </c>
      <c r="D620" s="13" t="s">
        <v>3027</v>
      </c>
      <c r="E620" s="12" t="s">
        <v>264</v>
      </c>
      <c r="F620" s="13">
        <v>619</v>
      </c>
      <c r="G620" s="13"/>
      <c r="H620" s="13" t="str">
        <f t="shared" si="2"/>
        <v>s/k/u/l/</v>
      </c>
      <c r="I620" s="13"/>
      <c r="J620" s="13"/>
      <c r="K620" s="13"/>
      <c r="L620" s="14">
        <f>L618+1</f>
        <v>46</v>
      </c>
      <c r="M620" s="13"/>
      <c r="N620" s="13" t="s">
        <v>3028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</row>
    <row r="621" spans="1:96" ht="14.25">
      <c r="A621" s="12" t="s">
        <v>3029</v>
      </c>
      <c r="B621" s="13" t="s">
        <v>3030</v>
      </c>
      <c r="C621" s="13" t="s">
        <v>3031</v>
      </c>
      <c r="D621" s="13" t="s">
        <v>3032</v>
      </c>
      <c r="E621" s="12" t="s">
        <v>264</v>
      </c>
      <c r="F621" s="13">
        <v>620</v>
      </c>
      <c r="G621" s="13"/>
      <c r="H621" s="13" t="str">
        <f t="shared" si="2"/>
        <v>s/a/ɪə/n/s/</v>
      </c>
      <c r="I621" s="13"/>
      <c r="J621" s="13"/>
      <c r="K621" s="13"/>
      <c r="L621" s="13"/>
      <c r="M621" s="13"/>
      <c r="N621" s="13" t="s">
        <v>3033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</row>
    <row r="622" spans="1:96" ht="14.25">
      <c r="A622" s="12" t="s">
        <v>3034</v>
      </c>
      <c r="B622" s="13" t="s">
        <v>3035</v>
      </c>
      <c r="C622" s="13" t="s">
        <v>3036</v>
      </c>
      <c r="D622" s="13" t="s">
        <v>3037</v>
      </c>
      <c r="E622" s="12" t="s">
        <v>264</v>
      </c>
      <c r="F622" s="13">
        <v>621</v>
      </c>
      <c r="G622" s="13"/>
      <c r="H622" s="13" t="str">
        <f t="shared" si="2"/>
        <v>s/ɪ/z/ə/r/z/</v>
      </c>
      <c r="I622" s="13"/>
      <c r="J622" s="13"/>
      <c r="K622" s="13"/>
      <c r="L622" s="14">
        <f>L620+1</f>
        <v>47</v>
      </c>
      <c r="M622" s="13"/>
      <c r="N622" s="13" t="s">
        <v>3038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</row>
    <row r="623" spans="1:96" ht="14.25">
      <c r="A623" s="12" t="s">
        <v>3039</v>
      </c>
      <c r="B623" s="13" t="s">
        <v>3040</v>
      </c>
      <c r="C623" s="13" t="s">
        <v>552</v>
      </c>
      <c r="D623" s="13" t="s">
        <v>553</v>
      </c>
      <c r="E623" s="12" t="s">
        <v>264</v>
      </c>
      <c r="F623" s="13">
        <v>622</v>
      </c>
      <c r="G623" s="13"/>
      <c r="H623" s="13" t="str">
        <f t="shared" si="2"/>
        <v>s/k/r/u/</v>
      </c>
      <c r="I623" s="13"/>
      <c r="J623" s="13"/>
      <c r="K623" s="13"/>
      <c r="L623" s="13"/>
      <c r="M623" s="13"/>
      <c r="N623" s="13" t="s">
        <v>553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</row>
    <row r="624" spans="1:96" ht="14.25">
      <c r="A624" s="12" t="s">
        <v>3041</v>
      </c>
      <c r="B624" s="13" t="s">
        <v>3042</v>
      </c>
      <c r="C624" s="13" t="s">
        <v>3043</v>
      </c>
      <c r="D624" s="13" t="s">
        <v>3044</v>
      </c>
      <c r="E624" s="12" t="s">
        <v>264</v>
      </c>
      <c r="F624" s="13">
        <v>623</v>
      </c>
      <c r="G624" s="13"/>
      <c r="H624" s="13" t="str">
        <f t="shared" si="2"/>
        <v>s/i/</v>
      </c>
      <c r="I624" s="13"/>
      <c r="J624" s="13"/>
      <c r="K624" s="13"/>
      <c r="L624" s="14">
        <f>L622+1</f>
        <v>48</v>
      </c>
      <c r="M624" s="13"/>
      <c r="N624" s="13" t="s">
        <v>3045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</row>
    <row r="625" spans="1:96" ht="14.25">
      <c r="A625" s="12" t="s">
        <v>3046</v>
      </c>
      <c r="B625" s="13" t="s">
        <v>3047</v>
      </c>
      <c r="C625" s="13" t="s">
        <v>3048</v>
      </c>
      <c r="D625" s="13" t="s">
        <v>3049</v>
      </c>
      <c r="E625" s="12" t="s">
        <v>264</v>
      </c>
      <c r="F625" s="13">
        <v>624</v>
      </c>
      <c r="G625" s="13"/>
      <c r="H625" s="13" t="str">
        <f t="shared" si="2"/>
        <v>s/i/t/</v>
      </c>
      <c r="I625" s="13"/>
      <c r="J625" s="13"/>
      <c r="K625" s="13"/>
      <c r="L625" s="13"/>
      <c r="M625" s="13"/>
      <c r="N625" s="13" t="s">
        <v>2595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</row>
    <row r="626" spans="1:96" ht="14.25">
      <c r="A626" s="12" t="s">
        <v>3050</v>
      </c>
      <c r="B626" s="13" t="s">
        <v>3051</v>
      </c>
      <c r="C626" s="13" t="s">
        <v>3052</v>
      </c>
      <c r="D626" s="13" t="s">
        <v>3053</v>
      </c>
      <c r="E626" s="12" t="s">
        <v>253</v>
      </c>
      <c r="F626" s="13">
        <v>625</v>
      </c>
      <c r="G626" s="13"/>
      <c r="H626" s="13" t="str">
        <f t="shared" si="2"/>
        <v>s/ɛ/k/ə/n/d/</v>
      </c>
      <c r="I626" s="13"/>
      <c r="J626" s="13"/>
      <c r="K626" s="13"/>
      <c r="L626" s="14">
        <f>L624+1</f>
        <v>49</v>
      </c>
      <c r="M626" s="13"/>
      <c r="N626" s="13" t="s">
        <v>3054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</row>
    <row r="627" spans="1:96" ht="14.25">
      <c r="A627" s="12" t="s">
        <v>3055</v>
      </c>
      <c r="B627" s="13" t="s">
        <v>3056</v>
      </c>
      <c r="C627" s="13" t="s">
        <v>3057</v>
      </c>
      <c r="D627" s="13" t="s">
        <v>3058</v>
      </c>
      <c r="E627" s="12" t="s">
        <v>253</v>
      </c>
      <c r="F627" s="13">
        <v>626</v>
      </c>
      <c r="G627" s="13"/>
      <c r="H627" s="13" t="str">
        <f t="shared" si="2"/>
        <v>s/i/k/r/ə/t/</v>
      </c>
      <c r="I627" s="13"/>
      <c r="J627" s="13"/>
      <c r="K627" s="13"/>
      <c r="L627" s="13"/>
      <c r="M627" s="13"/>
      <c r="N627" s="13" t="s">
        <v>3059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</row>
    <row r="628" spans="1:96" ht="14.25">
      <c r="A628" s="12" t="s">
        <v>3060</v>
      </c>
      <c r="B628" s="13" t="s">
        <v>3061</v>
      </c>
      <c r="C628" s="13" t="s">
        <v>3062</v>
      </c>
      <c r="D628" s="13" t="s">
        <v>3063</v>
      </c>
      <c r="E628" s="12" t="s">
        <v>264</v>
      </c>
      <c r="F628" s="13">
        <v>627</v>
      </c>
      <c r="G628" s="13"/>
      <c r="H628" s="13" t="str">
        <f t="shared" si="2"/>
        <v>s/ɛ/k/r/ə/t/ɛ/r/i/</v>
      </c>
      <c r="I628" s="13"/>
      <c r="J628" s="13"/>
      <c r="K628" s="13"/>
      <c r="L628" s="14">
        <f>L626+1</f>
        <v>50</v>
      </c>
      <c r="M628" s="13"/>
      <c r="N628" s="13" t="s">
        <v>3064</v>
      </c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</row>
    <row r="629" spans="1:96" ht="14.25">
      <c r="A629" s="12" t="s">
        <v>3065</v>
      </c>
      <c r="B629" s="13" t="s">
        <v>3042</v>
      </c>
      <c r="C629" s="13" t="s">
        <v>512</v>
      </c>
      <c r="D629" s="13" t="s">
        <v>318</v>
      </c>
      <c r="E629" s="12" t="s">
        <v>248</v>
      </c>
      <c r="F629" s="13">
        <v>628</v>
      </c>
      <c r="G629" s="13"/>
      <c r="H629" s="13" t="str">
        <f t="shared" si="2"/>
        <v>s/i/</v>
      </c>
      <c r="I629" s="13"/>
      <c r="J629" s="13"/>
      <c r="K629" s="13"/>
      <c r="L629" s="13"/>
      <c r="M629" s="13"/>
      <c r="N629" s="13" t="s">
        <v>3066</v>
      </c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</row>
    <row r="630" spans="1:96" ht="14.25">
      <c r="A630" s="12" t="s">
        <v>3067</v>
      </c>
      <c r="B630" s="13" t="s">
        <v>3068</v>
      </c>
      <c r="C630" s="13" t="s">
        <v>467</v>
      </c>
      <c r="D630" s="13" t="s">
        <v>397</v>
      </c>
      <c r="E630" s="12" t="s">
        <v>264</v>
      </c>
      <c r="F630" s="13">
        <v>629</v>
      </c>
      <c r="G630" s="13"/>
      <c r="H630" s="13" t="str">
        <f t="shared" si="2"/>
        <v>s/i/d/</v>
      </c>
      <c r="I630" s="13"/>
      <c r="J630" s="13"/>
      <c r="K630" s="13"/>
      <c r="L630" s="14">
        <f>L628+1</f>
        <v>51</v>
      </c>
      <c r="M630" s="13"/>
      <c r="N630" s="13" t="s">
        <v>3069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</row>
    <row r="631" spans="1:96" ht="14.25">
      <c r="A631" s="12" t="s">
        <v>3070</v>
      </c>
      <c r="B631" s="13" t="s">
        <v>3071</v>
      </c>
      <c r="C631" s="13" t="s">
        <v>2763</v>
      </c>
      <c r="D631" s="13" t="s">
        <v>928</v>
      </c>
      <c r="E631" s="12" t="s">
        <v>248</v>
      </c>
      <c r="F631" s="13">
        <v>630</v>
      </c>
      <c r="G631" s="13"/>
      <c r="H631" s="13" t="str">
        <f t="shared" si="2"/>
        <v>s/i/m/</v>
      </c>
      <c r="I631" s="13"/>
      <c r="J631" s="13"/>
      <c r="K631" s="13"/>
      <c r="L631" s="13"/>
      <c r="M631" s="13"/>
      <c r="N631" s="13" t="s">
        <v>3072</v>
      </c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</row>
    <row r="632" spans="1:96" ht="14.25">
      <c r="A632" s="12" t="s">
        <v>3073</v>
      </c>
      <c r="B632" s="13" t="s">
        <v>3074</v>
      </c>
      <c r="C632" s="13" t="s">
        <v>3075</v>
      </c>
      <c r="D632" s="13" t="s">
        <v>3076</v>
      </c>
      <c r="E632" s="12" t="s">
        <v>264</v>
      </c>
      <c r="F632" s="13">
        <v>631</v>
      </c>
      <c r="G632" s="13"/>
      <c r="H632" s="13" t="str">
        <f t="shared" si="2"/>
        <v>s/ə/l/ɛ/k/ʃ/ə/n/</v>
      </c>
      <c r="I632" s="13"/>
      <c r="J632" s="13"/>
      <c r="K632" s="13"/>
      <c r="L632" s="14">
        <f>L630+1</f>
        <v>52</v>
      </c>
      <c r="M632" s="13"/>
      <c r="N632" s="13" t="s">
        <v>3077</v>
      </c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</row>
    <row r="633" spans="1:96" ht="14.25">
      <c r="A633" s="12" t="s">
        <v>3078</v>
      </c>
      <c r="B633" s="13" t="s">
        <v>3079</v>
      </c>
      <c r="C633" s="13" t="s">
        <v>3080</v>
      </c>
      <c r="D633" s="13" t="s">
        <v>3081</v>
      </c>
      <c r="E633" s="12" t="s">
        <v>264</v>
      </c>
      <c r="F633" s="13">
        <v>632</v>
      </c>
      <c r="G633" s="13"/>
      <c r="H633" s="13" t="str">
        <f t="shared" si="2"/>
        <v>s/ɛ/l/f/</v>
      </c>
      <c r="I633" s="13"/>
      <c r="J633" s="13"/>
      <c r="K633" s="13"/>
      <c r="L633" s="13"/>
      <c r="M633" s="13"/>
      <c r="N633" s="13" t="s">
        <v>3082</v>
      </c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</row>
    <row r="634" spans="1:96" ht="14.25">
      <c r="A634" s="12" t="s">
        <v>3083</v>
      </c>
      <c r="B634" s="13" t="s">
        <v>3084</v>
      </c>
      <c r="C634" s="13" t="s">
        <v>3085</v>
      </c>
      <c r="D634" s="13" t="s">
        <v>3086</v>
      </c>
      <c r="E634" s="12" t="s">
        <v>248</v>
      </c>
      <c r="F634" s="13">
        <v>633</v>
      </c>
      <c r="G634" s="13"/>
      <c r="H634" s="13" t="str">
        <f t="shared" si="2"/>
        <v>s/ɛ/n/d/</v>
      </c>
      <c r="I634" s="13"/>
      <c r="J634" s="13"/>
      <c r="K634" s="13"/>
      <c r="L634" s="14">
        <f>L632+1</f>
        <v>53</v>
      </c>
      <c r="M634" s="13"/>
      <c r="N634" s="13" t="s">
        <v>3087</v>
      </c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</row>
    <row r="635" spans="1:96" ht="14.25">
      <c r="A635" s="12" t="s">
        <v>3088</v>
      </c>
      <c r="B635" s="13" t="s">
        <v>3089</v>
      </c>
      <c r="C635" s="13" t="s">
        <v>1565</v>
      </c>
      <c r="D635" s="13" t="s">
        <v>3090</v>
      </c>
      <c r="E635" s="12" t="s">
        <v>264</v>
      </c>
      <c r="F635" s="13">
        <v>634</v>
      </c>
      <c r="G635" s="13"/>
      <c r="H635" s="13" t="str">
        <f t="shared" si="2"/>
        <v>s/ɛ/n/s/</v>
      </c>
      <c r="I635" s="13"/>
      <c r="J635" s="13"/>
      <c r="K635" s="13"/>
      <c r="L635" s="13"/>
      <c r="M635" s="13"/>
      <c r="N635" s="13" t="s">
        <v>3091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</row>
    <row r="636" spans="1:96" ht="14.25">
      <c r="A636" s="12" t="s">
        <v>3092</v>
      </c>
      <c r="B636" s="13" t="s">
        <v>3093</v>
      </c>
      <c r="C636" s="13" t="s">
        <v>3094</v>
      </c>
      <c r="D636" s="13" t="s">
        <v>3095</v>
      </c>
      <c r="E636" s="12" t="s">
        <v>253</v>
      </c>
      <c r="F636" s="13">
        <v>635</v>
      </c>
      <c r="G636" s="13"/>
      <c r="H636" s="13" t="str">
        <f t="shared" si="2"/>
        <v>s/ɛ/p/r/ə/t/</v>
      </c>
      <c r="I636" s="13"/>
      <c r="J636" s="13"/>
      <c r="K636" s="13"/>
      <c r="L636" s="14">
        <f>L634+1</f>
        <v>54</v>
      </c>
      <c r="M636" s="13"/>
      <c r="N636" s="13" t="s">
        <v>3096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</row>
    <row r="637" spans="1:96" ht="14.25">
      <c r="A637" s="12" t="s">
        <v>3097</v>
      </c>
      <c r="B637" s="13" t="s">
        <v>3098</v>
      </c>
      <c r="C637" s="13" t="s">
        <v>3099</v>
      </c>
      <c r="D637" s="13" t="s">
        <v>3100</v>
      </c>
      <c r="E637" s="12" t="s">
        <v>253</v>
      </c>
      <c r="F637" s="13">
        <v>636</v>
      </c>
      <c r="G637" s="13"/>
      <c r="H637" s="13" t="str">
        <f t="shared" si="2"/>
        <v>s/ɪ/r/i/ə/s/</v>
      </c>
      <c r="I637" s="13"/>
      <c r="J637" s="13"/>
      <c r="K637" s="13"/>
      <c r="L637" s="13"/>
      <c r="M637" s="13"/>
      <c r="N637" s="13" t="s">
        <v>3101</v>
      </c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</row>
    <row r="638" spans="1:96" ht="14.25">
      <c r="A638" s="12" t="s">
        <v>3102</v>
      </c>
      <c r="B638" s="13" t="s">
        <v>3103</v>
      </c>
      <c r="C638" s="13" t="s">
        <v>3104</v>
      </c>
      <c r="D638" s="13" t="s">
        <v>3105</v>
      </c>
      <c r="E638" s="12" t="s">
        <v>264</v>
      </c>
      <c r="F638" s="13">
        <v>637</v>
      </c>
      <c r="G638" s="13"/>
      <c r="H638" s="13" t="str">
        <f t="shared" si="2"/>
        <v>s/ɜ/r/v/ə/n/t/</v>
      </c>
      <c r="I638" s="13"/>
      <c r="J638" s="13"/>
      <c r="K638" s="13"/>
      <c r="L638" s="14">
        <f>L636+1</f>
        <v>55</v>
      </c>
      <c r="M638" s="13"/>
      <c r="N638" s="13" t="s">
        <v>3106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</row>
    <row r="639" spans="1:96" ht="14.25">
      <c r="A639" s="12" t="s">
        <v>3107</v>
      </c>
      <c r="B639" s="13" t="s">
        <v>3108</v>
      </c>
      <c r="C639" s="13" t="s">
        <v>3109</v>
      </c>
      <c r="D639" s="13" t="s">
        <v>3110</v>
      </c>
      <c r="E639" s="12" t="s">
        <v>264</v>
      </c>
      <c r="F639" s="13">
        <v>638</v>
      </c>
      <c r="G639" s="13"/>
      <c r="H639" s="13" t="str">
        <f t="shared" si="2"/>
        <v>s/ɛ/k/s/</v>
      </c>
      <c r="I639" s="13"/>
      <c r="J639" s="13"/>
      <c r="K639" s="13"/>
      <c r="L639" s="13"/>
      <c r="M639" s="13"/>
      <c r="N639" s="13" t="s">
        <v>3111</v>
      </c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</row>
    <row r="640" spans="1:96" ht="14.25">
      <c r="A640" s="12" t="s">
        <v>3112</v>
      </c>
      <c r="B640" s="13" t="s">
        <v>3113</v>
      </c>
      <c r="C640" s="13" t="s">
        <v>3114</v>
      </c>
      <c r="D640" s="13" t="s">
        <v>3115</v>
      </c>
      <c r="E640" s="12" t="s">
        <v>264</v>
      </c>
      <c r="F640" s="13">
        <v>639</v>
      </c>
      <c r="G640" s="13"/>
      <c r="H640" s="13" t="str">
        <f t="shared" si="2"/>
        <v>ʃ/eɪ/d/</v>
      </c>
      <c r="I640" s="13"/>
      <c r="J640" s="13"/>
      <c r="K640" s="13"/>
      <c r="L640" s="14">
        <f>L638+1</f>
        <v>56</v>
      </c>
      <c r="M640" s="13"/>
      <c r="N640" s="13" t="s">
        <v>3116</v>
      </c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</row>
    <row r="641" spans="1:96" ht="14.25">
      <c r="A641" s="12" t="s">
        <v>3117</v>
      </c>
      <c r="B641" s="13" t="s">
        <v>3118</v>
      </c>
      <c r="C641" s="13" t="s">
        <v>278</v>
      </c>
      <c r="D641" s="13" t="s">
        <v>1644</v>
      </c>
      <c r="E641" s="12" t="s">
        <v>264</v>
      </c>
      <c r="F641" s="13">
        <v>640</v>
      </c>
      <c r="G641" s="13"/>
      <c r="H641" s="13" t="str">
        <f t="shared" si="2"/>
        <v>ʃ/eɪ/k/</v>
      </c>
      <c r="I641" s="13"/>
      <c r="J641" s="13"/>
      <c r="K641" s="13"/>
      <c r="L641" s="13"/>
      <c r="M641" s="13"/>
      <c r="N641" s="13" t="s">
        <v>397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</row>
    <row r="642" spans="1:96" ht="14.25">
      <c r="A642" s="12" t="s">
        <v>3119</v>
      </c>
      <c r="B642" s="13" t="s">
        <v>3120</v>
      </c>
      <c r="C642" s="13" t="s">
        <v>3121</v>
      </c>
      <c r="D642" s="13" t="s">
        <v>3122</v>
      </c>
      <c r="E642" s="12" t="s">
        <v>264</v>
      </c>
      <c r="F642" s="13">
        <v>641</v>
      </c>
      <c r="G642" s="13"/>
      <c r="H642" s="13" t="str">
        <f t="shared" si="2"/>
        <v>ʃ/eɪ/m/</v>
      </c>
      <c r="I642" s="13"/>
      <c r="J642" s="13"/>
      <c r="K642" s="13"/>
      <c r="L642" s="14">
        <f>L640+1</f>
        <v>57</v>
      </c>
      <c r="M642" s="13"/>
      <c r="N642" s="13" t="s">
        <v>3123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</row>
    <row r="643" spans="1:96" ht="14.25">
      <c r="A643" s="12" t="s">
        <v>3124</v>
      </c>
      <c r="B643" s="13" t="s">
        <v>3125</v>
      </c>
      <c r="C643" s="13" t="s">
        <v>3126</v>
      </c>
      <c r="D643" s="13" t="s">
        <v>3127</v>
      </c>
      <c r="E643" s="12" t="s">
        <v>253</v>
      </c>
      <c r="F643" s="13">
        <v>642</v>
      </c>
      <c r="G643" s="13"/>
      <c r="H643" s="13" t="str">
        <f t="shared" si="2"/>
        <v>ʃ/ɑ/r/p/</v>
      </c>
      <c r="I643" s="13"/>
      <c r="J643" s="13"/>
      <c r="K643" s="13"/>
      <c r="L643" s="13"/>
      <c r="M643" s="13"/>
      <c r="N643" s="13" t="s">
        <v>3128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</row>
    <row r="644" spans="1:96" ht="14.25">
      <c r="A644" s="12" t="s">
        <v>3129</v>
      </c>
      <c r="B644" s="13" t="s">
        <v>3130</v>
      </c>
      <c r="C644" s="13" t="s">
        <v>512</v>
      </c>
      <c r="D644" s="13" t="s">
        <v>318</v>
      </c>
      <c r="E644" s="12" t="s">
        <v>248</v>
      </c>
      <c r="F644" s="13">
        <v>643</v>
      </c>
      <c r="G644" s="13"/>
      <c r="H644" s="13" t="str">
        <f t="shared" si="2"/>
        <v>ʃ/i/</v>
      </c>
      <c r="I644" s="13"/>
      <c r="J644" s="13"/>
      <c r="K644" s="13"/>
      <c r="L644" s="14">
        <f>L642+1</f>
        <v>58</v>
      </c>
      <c r="M644" s="13"/>
      <c r="N644" s="13" t="s">
        <v>3131</v>
      </c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</row>
    <row r="645" spans="1:96" ht="14.25">
      <c r="A645" s="12" t="s">
        <v>3132</v>
      </c>
      <c r="B645" s="13" t="s">
        <v>3133</v>
      </c>
      <c r="C645" s="13" t="s">
        <v>3134</v>
      </c>
      <c r="D645" s="13" t="s">
        <v>3135</v>
      </c>
      <c r="E645" s="12" t="s">
        <v>264</v>
      </c>
      <c r="F645" s="13">
        <v>644</v>
      </c>
      <c r="G645" s="13"/>
      <c r="H645" s="13" t="str">
        <f t="shared" si="2"/>
        <v>ʃ/i/p/</v>
      </c>
      <c r="I645" s="13"/>
      <c r="J645" s="13"/>
      <c r="K645" s="13"/>
      <c r="L645" s="13"/>
      <c r="M645" s="13"/>
      <c r="N645" s="13" t="s">
        <v>3136</v>
      </c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</row>
    <row r="646" spans="1:96" ht="14.25">
      <c r="A646" s="12" t="s">
        <v>3137</v>
      </c>
      <c r="B646" s="13" t="s">
        <v>3138</v>
      </c>
      <c r="C646" s="13" t="s">
        <v>3139</v>
      </c>
      <c r="D646" s="13" t="s">
        <v>3140</v>
      </c>
      <c r="E646" s="12" t="s">
        <v>264</v>
      </c>
      <c r="F646" s="13">
        <v>645</v>
      </c>
      <c r="G646" s="13"/>
      <c r="H646" s="13" t="str">
        <f t="shared" si="2"/>
        <v>ʃ/ɛ/l/f/</v>
      </c>
      <c r="I646" s="13"/>
      <c r="J646" s="13"/>
      <c r="K646" s="13"/>
      <c r="L646" s="14">
        <f>L644+1</f>
        <v>59</v>
      </c>
      <c r="M646" s="13"/>
      <c r="N646" s="13" t="s">
        <v>3141</v>
      </c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</row>
    <row r="647" spans="1:96" ht="14.25">
      <c r="A647" s="12" t="s">
        <v>3142</v>
      </c>
      <c r="B647" s="13" t="s">
        <v>3143</v>
      </c>
      <c r="C647" s="13" t="s">
        <v>3144</v>
      </c>
      <c r="D647" s="13" t="s">
        <v>3145</v>
      </c>
      <c r="E647" s="12" t="s">
        <v>264</v>
      </c>
      <c r="F647" s="13">
        <v>646</v>
      </c>
      <c r="G647" s="13"/>
      <c r="H647" s="13" t="str">
        <f t="shared" si="2"/>
        <v>ʃ/ɪ/p/</v>
      </c>
      <c r="I647" s="13"/>
      <c r="J647" s="13"/>
      <c r="K647" s="13"/>
      <c r="L647" s="13"/>
      <c r="M647" s="13"/>
      <c r="N647" s="13" t="s">
        <v>397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</row>
    <row r="648" spans="1:96" ht="14.25">
      <c r="A648" s="12" t="s">
        <v>3146</v>
      </c>
      <c r="B648" s="13" t="s">
        <v>3147</v>
      </c>
      <c r="C648" s="13" t="s">
        <v>3148</v>
      </c>
      <c r="D648" s="13" t="s">
        <v>3149</v>
      </c>
      <c r="E648" s="12" t="s">
        <v>264</v>
      </c>
      <c r="F648" s="13">
        <v>647</v>
      </c>
      <c r="G648" s="13"/>
      <c r="H648" s="13" t="str">
        <f t="shared" si="2"/>
        <v>ʃ/ɜ/r/t/</v>
      </c>
      <c r="I648" s="13"/>
      <c r="J648" s="13"/>
      <c r="K648" s="13"/>
      <c r="L648" s="14">
        <f>L646+1</f>
        <v>60</v>
      </c>
      <c r="M648" s="13"/>
      <c r="N648" s="13" t="s">
        <v>3150</v>
      </c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</row>
    <row r="649" spans="1:96" ht="14.25">
      <c r="A649" s="12" t="s">
        <v>3151</v>
      </c>
      <c r="B649" s="13" t="s">
        <v>3152</v>
      </c>
      <c r="C649" s="13" t="s">
        <v>3153</v>
      </c>
      <c r="D649" s="13" t="s">
        <v>3154</v>
      </c>
      <c r="E649" s="12" t="s">
        <v>264</v>
      </c>
      <c r="F649" s="13">
        <v>648</v>
      </c>
      <c r="G649" s="13"/>
      <c r="H649" s="13" t="str">
        <f t="shared" si="2"/>
        <v>ʃ/ɑ/k/</v>
      </c>
      <c r="I649" s="13"/>
      <c r="J649" s="13"/>
      <c r="K649" s="13"/>
      <c r="L649" s="13"/>
      <c r="M649" s="13"/>
      <c r="N649" s="13" t="s">
        <v>397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</row>
    <row r="650" spans="1:96" ht="14.25">
      <c r="A650" s="12" t="s">
        <v>3155</v>
      </c>
      <c r="B650" s="13" t="s">
        <v>3156</v>
      </c>
      <c r="C650" s="13" t="s">
        <v>512</v>
      </c>
      <c r="D650" s="13" t="s">
        <v>318</v>
      </c>
      <c r="E650" s="12" t="s">
        <v>264</v>
      </c>
      <c r="F650" s="13">
        <v>649</v>
      </c>
      <c r="G650" s="13"/>
      <c r="H650" s="13" t="str">
        <f t="shared" si="2"/>
        <v>ʃ/u/</v>
      </c>
      <c r="I650" s="13"/>
      <c r="J650" s="13"/>
      <c r="K650" s="13"/>
      <c r="L650" s="14">
        <f>L648+1</f>
        <v>61</v>
      </c>
      <c r="M650" s="13"/>
      <c r="N650" s="13" t="s">
        <v>3157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</row>
    <row r="651" spans="1:96" ht="14.25">
      <c r="A651" s="12" t="s">
        <v>3158</v>
      </c>
      <c r="B651" s="13" t="s">
        <v>3159</v>
      </c>
      <c r="C651" s="13" t="s">
        <v>3160</v>
      </c>
      <c r="D651" s="13" t="s">
        <v>3161</v>
      </c>
      <c r="E651" s="12" t="s">
        <v>253</v>
      </c>
      <c r="F651" s="13">
        <v>650</v>
      </c>
      <c r="G651" s="13"/>
      <c r="H651" s="13" t="str">
        <f t="shared" si="2"/>
        <v>ʃ/ɔ/r/t/</v>
      </c>
      <c r="I651" s="13"/>
      <c r="J651" s="13"/>
      <c r="K651" s="13"/>
      <c r="L651" s="13"/>
      <c r="M651" s="13"/>
      <c r="N651" s="13" t="s">
        <v>3162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</row>
    <row r="652" spans="1:96" ht="14.25">
      <c r="A652" s="12" t="s">
        <v>3163</v>
      </c>
      <c r="B652" s="13" t="s">
        <v>3164</v>
      </c>
      <c r="C652" s="13" t="s">
        <v>467</v>
      </c>
      <c r="D652" s="13" t="s">
        <v>397</v>
      </c>
      <c r="E652" s="12" t="s">
        <v>253</v>
      </c>
      <c r="F652" s="13">
        <v>651</v>
      </c>
      <c r="G652" s="13"/>
      <c r="H652" s="13" t="str">
        <f t="shared" si="2"/>
        <v>ʃ/ʌ/t/</v>
      </c>
      <c r="I652" s="13"/>
      <c r="J652" s="13"/>
      <c r="K652" s="13"/>
      <c r="L652" s="14">
        <f>L650+1</f>
        <v>62</v>
      </c>
      <c r="M652" s="13"/>
      <c r="N652" s="13" t="s">
        <v>3165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</row>
    <row r="653" spans="1:96" ht="14.25">
      <c r="A653" s="12" t="s">
        <v>3166</v>
      </c>
      <c r="B653" s="13" t="s">
        <v>3167</v>
      </c>
      <c r="C653" s="13" t="s">
        <v>2929</v>
      </c>
      <c r="D653" s="13" t="s">
        <v>3168</v>
      </c>
      <c r="E653" s="12" t="s">
        <v>264</v>
      </c>
      <c r="F653" s="13">
        <v>652</v>
      </c>
      <c r="G653" s="13"/>
      <c r="H653" s="13" t="str">
        <f t="shared" si="2"/>
        <v>s/aɪ/d/</v>
      </c>
      <c r="I653" s="13"/>
      <c r="J653" s="13"/>
      <c r="K653" s="13"/>
      <c r="L653" s="13"/>
      <c r="M653" s="13"/>
      <c r="N653" s="13" t="s">
        <v>3169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</row>
    <row r="654" spans="1:96" ht="14.25">
      <c r="A654" s="12" t="s">
        <v>3170</v>
      </c>
      <c r="B654" s="13" t="s">
        <v>3171</v>
      </c>
      <c r="C654" s="13" t="s">
        <v>1793</v>
      </c>
      <c r="D654" s="13" t="s">
        <v>3122</v>
      </c>
      <c r="E654" s="12" t="s">
        <v>264</v>
      </c>
      <c r="F654" s="13">
        <v>653</v>
      </c>
      <c r="G654" s="13"/>
      <c r="H654" s="13" t="str">
        <f t="shared" si="2"/>
        <v>s/aɪ/n/</v>
      </c>
      <c r="I654" s="13"/>
      <c r="J654" s="13"/>
      <c r="K654" s="13"/>
      <c r="L654" s="14">
        <f>L652+1</f>
        <v>63</v>
      </c>
      <c r="M654" s="13"/>
      <c r="N654" s="13" t="s">
        <v>3172</v>
      </c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</row>
    <row r="655" spans="1:96" ht="14.25">
      <c r="A655" s="12" t="s">
        <v>3173</v>
      </c>
      <c r="B655" s="13" t="s">
        <v>3174</v>
      </c>
      <c r="C655" s="13" t="s">
        <v>3175</v>
      </c>
      <c r="D655" s="13" t="s">
        <v>3176</v>
      </c>
      <c r="E655" s="12" t="s">
        <v>264</v>
      </c>
      <c r="F655" s="13">
        <v>654</v>
      </c>
      <c r="G655" s="13"/>
      <c r="H655" s="13" t="str">
        <f t="shared" si="2"/>
        <v>s/ɪ/l/k/</v>
      </c>
      <c r="I655" s="13"/>
      <c r="J655" s="13"/>
      <c r="K655" s="13"/>
      <c r="L655" s="13"/>
      <c r="M655" s="13"/>
      <c r="N655" s="13" t="s">
        <v>553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</row>
    <row r="656" spans="1:96" ht="14.25">
      <c r="A656" s="12" t="s">
        <v>3177</v>
      </c>
      <c r="B656" s="13" t="s">
        <v>3178</v>
      </c>
      <c r="C656" s="13" t="s">
        <v>3179</v>
      </c>
      <c r="D656" s="13" t="s">
        <v>3180</v>
      </c>
      <c r="E656" s="12" t="s">
        <v>264</v>
      </c>
      <c r="F656" s="13">
        <v>655</v>
      </c>
      <c r="G656" s="13"/>
      <c r="H656" s="13" t="str">
        <f t="shared" si="2"/>
        <v>s/ɪ/l/v/ə/r/</v>
      </c>
      <c r="I656" s="13"/>
      <c r="J656" s="13"/>
      <c r="K656" s="13"/>
      <c r="L656" s="14">
        <f>L654+1</f>
        <v>64</v>
      </c>
      <c r="M656" s="13"/>
      <c r="N656" s="13" t="s">
        <v>3181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</row>
    <row r="657" spans="1:96" ht="14.25">
      <c r="A657" s="12" t="s">
        <v>3182</v>
      </c>
      <c r="B657" s="13" t="s">
        <v>3183</v>
      </c>
      <c r="C657" s="13" t="s">
        <v>3184</v>
      </c>
      <c r="D657" s="13" t="s">
        <v>3185</v>
      </c>
      <c r="E657" s="12" t="s">
        <v>253</v>
      </c>
      <c r="F657" s="13">
        <v>656</v>
      </c>
      <c r="G657" s="13"/>
      <c r="H657" s="13" t="str">
        <f t="shared" si="2"/>
        <v>s/ɪ/m/p/ə/l/</v>
      </c>
      <c r="I657" s="13"/>
      <c r="J657" s="13"/>
      <c r="K657" s="13"/>
      <c r="L657" s="13"/>
      <c r="M657" s="13"/>
      <c r="N657" s="13" t="s">
        <v>3186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</row>
    <row r="658" spans="1:96" ht="14.25">
      <c r="A658" s="12" t="s">
        <v>3187</v>
      </c>
      <c r="B658" s="13" t="s">
        <v>3188</v>
      </c>
      <c r="C658" s="13" t="s">
        <v>3189</v>
      </c>
      <c r="D658" s="13" t="s">
        <v>3190</v>
      </c>
      <c r="E658" s="12" t="s">
        <v>264</v>
      </c>
      <c r="F658" s="13">
        <v>657</v>
      </c>
      <c r="G658" s="13"/>
      <c r="H658" s="13" t="str">
        <f t="shared" si="2"/>
        <v>s/ɪ/s/t/ə/r/</v>
      </c>
      <c r="I658" s="13"/>
      <c r="J658" s="13"/>
      <c r="K658" s="13"/>
      <c r="L658" s="14">
        <f>L656+1</f>
        <v>65</v>
      </c>
      <c r="M658" s="13"/>
      <c r="N658" s="13" t="s">
        <v>3191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</row>
    <row r="659" spans="1:96" ht="14.25">
      <c r="A659" s="12" t="s">
        <v>3192</v>
      </c>
      <c r="B659" s="13" t="s">
        <v>3193</v>
      </c>
      <c r="C659" s="13" t="s">
        <v>577</v>
      </c>
      <c r="D659" s="13" t="s">
        <v>578</v>
      </c>
      <c r="E659" s="12" t="s">
        <v>264</v>
      </c>
      <c r="F659" s="13">
        <v>658</v>
      </c>
      <c r="G659" s="13"/>
      <c r="H659" s="13" t="str">
        <f t="shared" si="2"/>
        <v>s/aɪ/z/</v>
      </c>
      <c r="I659" s="13"/>
      <c r="J659" s="13"/>
      <c r="K659" s="13"/>
      <c r="L659" s="13"/>
      <c r="M659" s="13"/>
      <c r="N659" s="13" t="s">
        <v>3194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</row>
    <row r="660" spans="1:96" ht="14.25">
      <c r="A660" s="12" t="s">
        <v>3195</v>
      </c>
      <c r="B660" s="13" t="s">
        <v>3196</v>
      </c>
      <c r="C660" s="13" t="s">
        <v>601</v>
      </c>
      <c r="D660" s="13" t="s">
        <v>3197</v>
      </c>
      <c r="E660" s="12" t="s">
        <v>264</v>
      </c>
      <c r="F660" s="13">
        <v>659</v>
      </c>
      <c r="G660" s="13"/>
      <c r="H660" s="13" t="str">
        <f t="shared" si="2"/>
        <v>s/k/ɪ/n/</v>
      </c>
      <c r="I660" s="13"/>
      <c r="J660" s="13"/>
      <c r="K660" s="13"/>
      <c r="L660" s="14">
        <f>L658+1</f>
        <v>66</v>
      </c>
      <c r="M660" s="13"/>
      <c r="N660" s="13" t="s">
        <v>3198</v>
      </c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</row>
    <row r="661" spans="1:96" ht="14.25">
      <c r="A661" s="12" t="s">
        <v>3199</v>
      </c>
      <c r="B661" s="13" t="s">
        <v>3200</v>
      </c>
      <c r="C661" s="13" t="s">
        <v>3201</v>
      </c>
      <c r="D661" s="13" t="s">
        <v>3202</v>
      </c>
      <c r="E661" s="12" t="s">
        <v>264</v>
      </c>
      <c r="F661" s="13">
        <v>660</v>
      </c>
      <c r="G661" s="13"/>
      <c r="H661" s="13" t="str">
        <f t="shared" si="2"/>
        <v>s/k/ɜ/r/t/</v>
      </c>
      <c r="I661" s="13"/>
      <c r="J661" s="13"/>
      <c r="K661" s="13"/>
      <c r="L661" s="13"/>
      <c r="M661" s="13"/>
      <c r="N661" s="13" t="s">
        <v>3203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</row>
    <row r="662" spans="1:96" ht="14.25">
      <c r="A662" s="12" t="s">
        <v>3204</v>
      </c>
      <c r="B662" s="13" t="s">
        <v>3205</v>
      </c>
      <c r="C662" s="13" t="s">
        <v>467</v>
      </c>
      <c r="D662" s="13" t="s">
        <v>397</v>
      </c>
      <c r="E662" s="12" t="s">
        <v>264</v>
      </c>
      <c r="F662" s="13">
        <v>661</v>
      </c>
      <c r="G662" s="13"/>
      <c r="H662" s="13" t="str">
        <f t="shared" si="2"/>
        <v>s/k/aɪ/</v>
      </c>
      <c r="I662" s="13"/>
      <c r="J662" s="13"/>
      <c r="K662" s="13"/>
      <c r="L662" s="13">
        <v>1</v>
      </c>
      <c r="M662" s="13"/>
      <c r="N662" s="13" t="s">
        <v>397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</row>
    <row r="663" spans="1:96" ht="14.25">
      <c r="A663" s="12" t="s">
        <v>3206</v>
      </c>
      <c r="B663" s="13" t="s">
        <v>3207</v>
      </c>
      <c r="C663" s="13" t="s">
        <v>3208</v>
      </c>
      <c r="D663" s="13" t="s">
        <v>3209</v>
      </c>
      <c r="E663" s="12" t="s">
        <v>264</v>
      </c>
      <c r="F663" s="13">
        <v>662</v>
      </c>
      <c r="G663" s="13"/>
      <c r="H663" s="13" t="str">
        <f t="shared" si="2"/>
        <v>s/l/i/p/</v>
      </c>
      <c r="I663" s="13"/>
      <c r="J663" s="13"/>
      <c r="K663" s="13"/>
      <c r="L663" s="13"/>
      <c r="M663" s="13"/>
      <c r="N663" s="13" t="s">
        <v>3210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</row>
    <row r="664" spans="1:96" ht="14.25">
      <c r="A664" s="12" t="s">
        <v>3211</v>
      </c>
      <c r="B664" s="13" t="s">
        <v>3212</v>
      </c>
      <c r="C664" s="13" t="s">
        <v>3213</v>
      </c>
      <c r="D664" s="13" t="s">
        <v>3214</v>
      </c>
      <c r="E664" s="12" t="s">
        <v>264</v>
      </c>
      <c r="F664" s="13">
        <v>663</v>
      </c>
      <c r="G664" s="13"/>
      <c r="H664" s="13" t="str">
        <f t="shared" si="2"/>
        <v>s/l/ɪ/p/</v>
      </c>
      <c r="I664" s="13"/>
      <c r="J664" s="13"/>
      <c r="K664" s="13"/>
      <c r="L664" s="13">
        <f>L662+1</f>
        <v>2</v>
      </c>
      <c r="M664" s="13"/>
      <c r="N664" s="13" t="s">
        <v>553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</row>
    <row r="665" spans="1:96" ht="14.25">
      <c r="A665" s="12" t="s">
        <v>3215</v>
      </c>
      <c r="B665" s="13" t="s">
        <v>3216</v>
      </c>
      <c r="C665" s="13" t="s">
        <v>3217</v>
      </c>
      <c r="D665" s="13" t="s">
        <v>3218</v>
      </c>
      <c r="E665" s="12" t="s">
        <v>264</v>
      </c>
      <c r="F665" s="13">
        <v>664</v>
      </c>
      <c r="G665" s="13"/>
      <c r="H665" s="13" t="str">
        <f t="shared" si="2"/>
        <v>s/l/o/ʊ/p/</v>
      </c>
      <c r="I665" s="13"/>
      <c r="J665" s="13"/>
      <c r="K665" s="13"/>
      <c r="L665" s="13"/>
      <c r="M665" s="13"/>
      <c r="N665" s="13" t="s">
        <v>553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</row>
    <row r="666" spans="1:96" ht="14.25">
      <c r="A666" s="12" t="s">
        <v>3219</v>
      </c>
      <c r="B666" s="13" t="s">
        <v>3220</v>
      </c>
      <c r="C666" s="13" t="s">
        <v>3221</v>
      </c>
      <c r="D666" s="13" t="s">
        <v>397</v>
      </c>
      <c r="E666" s="12" t="s">
        <v>253</v>
      </c>
      <c r="F666" s="13">
        <v>665</v>
      </c>
      <c r="G666" s="13"/>
      <c r="H666" s="13" t="str">
        <f t="shared" si="2"/>
        <v>s/l/o/ʊ/</v>
      </c>
      <c r="I666" s="13"/>
      <c r="J666" s="13"/>
      <c r="K666" s="13"/>
      <c r="L666" s="13">
        <f>L664+1</f>
        <v>3</v>
      </c>
      <c r="M666" s="13"/>
      <c r="N666" s="13" t="s">
        <v>3222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</row>
    <row r="667" spans="1:96" ht="14.25">
      <c r="A667" s="12" t="s">
        <v>3223</v>
      </c>
      <c r="B667" s="13" t="s">
        <v>3224</v>
      </c>
      <c r="C667" s="13" t="s">
        <v>3225</v>
      </c>
      <c r="D667" s="13" t="s">
        <v>3226</v>
      </c>
      <c r="E667" s="12" t="s">
        <v>253</v>
      </c>
      <c r="F667" s="13">
        <v>666</v>
      </c>
      <c r="G667" s="13"/>
      <c r="H667" s="13" t="str">
        <f t="shared" si="2"/>
        <v>s/m/ɔ/l/</v>
      </c>
      <c r="I667" s="13"/>
      <c r="J667" s="13"/>
      <c r="K667" s="13"/>
      <c r="L667" s="13"/>
      <c r="M667" s="13"/>
      <c r="N667" s="13" t="s">
        <v>3227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</row>
    <row r="668" spans="1:96" ht="14.25">
      <c r="A668" s="12" t="s">
        <v>3228</v>
      </c>
      <c r="B668" s="13" t="s">
        <v>3229</v>
      </c>
      <c r="C668" s="13" t="s">
        <v>3230</v>
      </c>
      <c r="D668" s="13" t="s">
        <v>3231</v>
      </c>
      <c r="E668" s="12" t="s">
        <v>264</v>
      </c>
      <c r="F668" s="13">
        <v>667</v>
      </c>
      <c r="G668" s="13"/>
      <c r="H668" s="13" t="str">
        <f t="shared" si="2"/>
        <v>s/m/æ/ʃ/</v>
      </c>
      <c r="I668" s="13"/>
      <c r="J668" s="13"/>
      <c r="K668" s="13"/>
      <c r="L668" s="13">
        <f>L666+1</f>
        <v>4</v>
      </c>
      <c r="M668" s="13"/>
      <c r="N668" s="13" t="s">
        <v>3232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</row>
    <row r="669" spans="1:96" ht="14.25">
      <c r="A669" s="12" t="s">
        <v>3233</v>
      </c>
      <c r="B669" s="13" t="s">
        <v>3234</v>
      </c>
      <c r="C669" s="13" t="s">
        <v>3235</v>
      </c>
      <c r="D669" s="13" t="s">
        <v>3236</v>
      </c>
      <c r="E669" s="12" t="s">
        <v>264</v>
      </c>
      <c r="F669" s="13">
        <v>668</v>
      </c>
      <c r="G669" s="13"/>
      <c r="H669" s="13" t="str">
        <f t="shared" si="2"/>
        <v>s/m/ɛ/l/</v>
      </c>
      <c r="I669" s="13"/>
      <c r="J669" s="13"/>
      <c r="K669" s="13"/>
      <c r="L669" s="13"/>
      <c r="M669" s="13"/>
      <c r="N669" s="13" t="s">
        <v>677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</row>
    <row r="670" spans="1:96" ht="14.25">
      <c r="A670" s="12" t="s">
        <v>3237</v>
      </c>
      <c r="B670" s="13" t="s">
        <v>3238</v>
      </c>
      <c r="C670" s="13" t="s">
        <v>3239</v>
      </c>
      <c r="D670" s="13" t="s">
        <v>3240</v>
      </c>
      <c r="E670" s="12" t="s">
        <v>264</v>
      </c>
      <c r="F670" s="13">
        <v>669</v>
      </c>
      <c r="G670" s="13"/>
      <c r="H670" s="13" t="str">
        <f t="shared" si="2"/>
        <v>s/m/aɪ/l/</v>
      </c>
      <c r="I670" s="13"/>
      <c r="J670" s="13"/>
      <c r="K670" s="13"/>
      <c r="L670" s="13">
        <f>L668+1</f>
        <v>5</v>
      </c>
      <c r="M670" s="13"/>
      <c r="N670" s="13" t="s">
        <v>3241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</row>
    <row r="671" spans="1:96" ht="14.25">
      <c r="A671" s="12" t="s">
        <v>3242</v>
      </c>
      <c r="B671" s="13" t="s">
        <v>3243</v>
      </c>
      <c r="C671" s="13" t="s">
        <v>3244</v>
      </c>
      <c r="D671" s="13" t="s">
        <v>3245</v>
      </c>
      <c r="E671" s="12" t="s">
        <v>264</v>
      </c>
      <c r="F671" s="13">
        <v>670</v>
      </c>
      <c r="G671" s="13"/>
      <c r="H671" s="13" t="str">
        <f t="shared" si="2"/>
        <v>s/m/o/ʊ/k/</v>
      </c>
      <c r="I671" s="13"/>
      <c r="J671" s="13"/>
      <c r="K671" s="13"/>
      <c r="L671" s="13"/>
      <c r="M671" s="13"/>
      <c r="N671" s="13" t="s">
        <v>3246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</row>
    <row r="672" spans="1:96" ht="14.25">
      <c r="A672" s="12" t="s">
        <v>3247</v>
      </c>
      <c r="B672" s="13" t="s">
        <v>3248</v>
      </c>
      <c r="C672" s="13" t="s">
        <v>3249</v>
      </c>
      <c r="D672" s="13" t="s">
        <v>3250</v>
      </c>
      <c r="E672" s="12" t="s">
        <v>253</v>
      </c>
      <c r="F672" s="13">
        <v>671</v>
      </c>
      <c r="G672" s="13"/>
      <c r="H672" s="13" t="str">
        <f t="shared" si="2"/>
        <v>s/m/u/ð/</v>
      </c>
      <c r="I672" s="13"/>
      <c r="J672" s="13"/>
      <c r="K672" s="13"/>
      <c r="L672" s="13">
        <f>L670+1</f>
        <v>6</v>
      </c>
      <c r="M672" s="13"/>
      <c r="N672" s="13" t="s">
        <v>553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</row>
    <row r="673" spans="1:96" ht="14.25">
      <c r="A673" s="12" t="s">
        <v>3251</v>
      </c>
      <c r="B673" s="13" t="s">
        <v>3252</v>
      </c>
      <c r="C673" s="13" t="s">
        <v>3253</v>
      </c>
      <c r="D673" s="13" t="s">
        <v>3254</v>
      </c>
      <c r="E673" s="12" t="s">
        <v>264</v>
      </c>
      <c r="F673" s="13">
        <v>672</v>
      </c>
      <c r="G673" s="13"/>
      <c r="H673" s="13" t="str">
        <f t="shared" si="2"/>
        <v>s/n/eɪ/k/</v>
      </c>
      <c r="I673" s="13"/>
      <c r="J673" s="13"/>
      <c r="K673" s="13"/>
      <c r="L673" s="13"/>
      <c r="M673" s="13"/>
      <c r="N673" s="13" t="s">
        <v>3255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</row>
    <row r="674" spans="1:96" ht="14.25">
      <c r="A674" s="12" t="s">
        <v>3256</v>
      </c>
      <c r="B674" s="13" t="s">
        <v>3257</v>
      </c>
      <c r="C674" s="13" t="s">
        <v>3258</v>
      </c>
      <c r="D674" s="13" t="s">
        <v>3259</v>
      </c>
      <c r="E674" s="12" t="s">
        <v>264</v>
      </c>
      <c r="F674" s="13">
        <v>673</v>
      </c>
      <c r="G674" s="13"/>
      <c r="H674" s="13" t="str">
        <f t="shared" si="2"/>
        <v>s/n/i/z/</v>
      </c>
      <c r="I674" s="13"/>
      <c r="J674" s="13"/>
      <c r="K674" s="13"/>
      <c r="L674" s="13">
        <f>L672+1</f>
        <v>7</v>
      </c>
      <c r="M674" s="13"/>
      <c r="N674" s="13" t="s">
        <v>3260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</row>
    <row r="675" spans="1:96" ht="14.25">
      <c r="A675" s="12" t="s">
        <v>3261</v>
      </c>
      <c r="B675" s="13" t="s">
        <v>3262</v>
      </c>
      <c r="C675" s="13" t="s">
        <v>3263</v>
      </c>
      <c r="D675" s="13" t="s">
        <v>3264</v>
      </c>
      <c r="E675" s="12" t="s">
        <v>264</v>
      </c>
      <c r="F675" s="13">
        <v>674</v>
      </c>
      <c r="G675" s="13"/>
      <c r="H675" s="13" t="str">
        <f t="shared" si="2"/>
        <v>s/n/o/ʊ/</v>
      </c>
      <c r="I675" s="13"/>
      <c r="J675" s="13"/>
      <c r="K675" s="13"/>
      <c r="L675" s="13"/>
      <c r="M675" s="13"/>
      <c r="N675" s="13" t="s">
        <v>3265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</row>
    <row r="676" spans="1:96" ht="14.25">
      <c r="A676" s="12" t="s">
        <v>3266</v>
      </c>
      <c r="B676" s="13" t="s">
        <v>3267</v>
      </c>
      <c r="C676" s="13" t="s">
        <v>3268</v>
      </c>
      <c r="D676" s="13" t="s">
        <v>3269</v>
      </c>
      <c r="E676" s="12" t="s">
        <v>248</v>
      </c>
      <c r="F676" s="13">
        <v>675</v>
      </c>
      <c r="G676" s="13"/>
      <c r="H676" s="13" t="str">
        <f t="shared" si="2"/>
        <v>s/o/ʊ/</v>
      </c>
      <c r="I676" s="13"/>
      <c r="J676" s="13"/>
      <c r="K676" s="13"/>
      <c r="L676" s="13">
        <f>L674+1</f>
        <v>8</v>
      </c>
      <c r="M676" s="13"/>
      <c r="N676" s="13" t="s">
        <v>3270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</row>
    <row r="677" spans="1:96" ht="14.25">
      <c r="A677" s="12" t="s">
        <v>3271</v>
      </c>
      <c r="B677" s="13" t="s">
        <v>3272</v>
      </c>
      <c r="C677" s="13" t="s">
        <v>1825</v>
      </c>
      <c r="D677" s="13" t="s">
        <v>397</v>
      </c>
      <c r="E677" s="12" t="s">
        <v>264</v>
      </c>
      <c r="F677" s="13">
        <v>676</v>
      </c>
      <c r="G677" s="13"/>
      <c r="H677" s="13" t="str">
        <f t="shared" si="2"/>
        <v>s/o/ʊ/p/</v>
      </c>
      <c r="I677" s="13"/>
      <c r="J677" s="13"/>
      <c r="K677" s="13"/>
      <c r="L677" s="13"/>
      <c r="M677" s="13"/>
      <c r="N677" s="13" t="s">
        <v>397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</row>
    <row r="678" spans="1:96" ht="14.25">
      <c r="A678" s="12" t="s">
        <v>3273</v>
      </c>
      <c r="B678" s="13" t="s">
        <v>3274</v>
      </c>
      <c r="C678" s="13" t="s">
        <v>3275</v>
      </c>
      <c r="D678" s="13" t="s">
        <v>3276</v>
      </c>
      <c r="E678" s="12" t="s">
        <v>264</v>
      </c>
      <c r="F678" s="13">
        <v>677</v>
      </c>
      <c r="G678" s="13"/>
      <c r="H678" s="13" t="str">
        <f t="shared" si="2"/>
        <v>s/ə/s/a/ɪə/t/i/</v>
      </c>
      <c r="I678" s="13"/>
      <c r="J678" s="13"/>
      <c r="K678" s="13"/>
      <c r="L678" s="13">
        <f>L676+1</f>
        <v>9</v>
      </c>
      <c r="M678" s="13"/>
      <c r="N678" s="13" t="s">
        <v>3277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</row>
    <row r="679" spans="1:96" ht="14.25">
      <c r="A679" s="12" t="s">
        <v>3278</v>
      </c>
      <c r="B679" s="13" t="s">
        <v>3279</v>
      </c>
      <c r="C679" s="13" t="s">
        <v>3280</v>
      </c>
      <c r="D679" s="13" t="s">
        <v>3281</v>
      </c>
      <c r="E679" s="12" t="s">
        <v>264</v>
      </c>
      <c r="F679" s="13">
        <v>678</v>
      </c>
      <c r="G679" s="13"/>
      <c r="H679" s="13" t="str">
        <f t="shared" si="2"/>
        <v>s/ɑ/k/</v>
      </c>
      <c r="I679" s="13"/>
      <c r="J679" s="13"/>
      <c r="K679" s="13"/>
      <c r="L679" s="13"/>
      <c r="M679" s="13"/>
      <c r="N679" s="13" t="s">
        <v>904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</row>
    <row r="680" spans="1:96" ht="14.25">
      <c r="A680" s="12" t="s">
        <v>3282</v>
      </c>
      <c r="B680" s="13" t="s">
        <v>3283</v>
      </c>
      <c r="C680" s="13" t="s">
        <v>3284</v>
      </c>
      <c r="D680" s="13" t="s">
        <v>1105</v>
      </c>
      <c r="E680" s="12" t="s">
        <v>253</v>
      </c>
      <c r="F680" s="13">
        <v>679</v>
      </c>
      <c r="G680" s="13"/>
      <c r="H680" s="13" t="str">
        <f t="shared" si="2"/>
        <v>s/ɑ/f/t/</v>
      </c>
      <c r="I680" s="13"/>
      <c r="J680" s="13"/>
      <c r="K680" s="13"/>
      <c r="L680" s="13">
        <f>L678+1</f>
        <v>10</v>
      </c>
      <c r="M680" s="13"/>
      <c r="N680" s="13" t="s">
        <v>3285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</row>
    <row r="681" spans="1:96" ht="14.25">
      <c r="A681" s="12" t="s">
        <v>3286</v>
      </c>
      <c r="B681" s="13" t="s">
        <v>3287</v>
      </c>
      <c r="C681" s="13" t="s">
        <v>3288</v>
      </c>
      <c r="D681" s="13" t="s">
        <v>3289</v>
      </c>
      <c r="E681" s="12" t="s">
        <v>253</v>
      </c>
      <c r="F681" s="13">
        <v>680</v>
      </c>
      <c r="G681" s="13"/>
      <c r="H681" s="13" t="str">
        <f t="shared" si="2"/>
        <v>s/ɑ/l/ə/d/</v>
      </c>
      <c r="I681" s="13"/>
      <c r="J681" s="13"/>
      <c r="K681" s="13"/>
      <c r="L681" s="13"/>
      <c r="M681" s="13"/>
      <c r="N681" s="13" t="s">
        <v>3290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</row>
    <row r="682" spans="1:96" ht="14.25">
      <c r="A682" s="12" t="s">
        <v>3291</v>
      </c>
      <c r="B682" s="13" t="s">
        <v>3292</v>
      </c>
      <c r="C682" s="13" t="s">
        <v>3008</v>
      </c>
      <c r="D682" s="13" t="s">
        <v>3293</v>
      </c>
      <c r="E682" s="12" t="s">
        <v>248</v>
      </c>
      <c r="F682" s="13">
        <v>681</v>
      </c>
      <c r="G682" s="13"/>
      <c r="H682" s="13" t="str">
        <f t="shared" si="2"/>
        <v>s/ʌ/m/</v>
      </c>
      <c r="I682" s="13"/>
      <c r="J682" s="13"/>
      <c r="K682" s="13"/>
      <c r="L682" s="13">
        <f>L680+1</f>
        <v>11</v>
      </c>
      <c r="M682" s="13"/>
      <c r="N682" s="13" t="s">
        <v>3294</v>
      </c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</row>
    <row r="683" spans="1:96" ht="14.25">
      <c r="A683" s="12" t="s">
        <v>3295</v>
      </c>
      <c r="B683" s="13" t="s">
        <v>3296</v>
      </c>
      <c r="C683" s="13" t="s">
        <v>3297</v>
      </c>
      <c r="D683" s="13" t="s">
        <v>3298</v>
      </c>
      <c r="E683" s="12" t="s">
        <v>264</v>
      </c>
      <c r="F683" s="13">
        <v>682</v>
      </c>
      <c r="G683" s="13"/>
      <c r="H683" s="13" t="str">
        <f t="shared" si="2"/>
        <v>s/ʌ/n/</v>
      </c>
      <c r="I683" s="13"/>
      <c r="J683" s="13"/>
      <c r="K683" s="13"/>
      <c r="L683" s="13"/>
      <c r="M683" s="13"/>
      <c r="N683" s="13" t="s">
        <v>3299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</row>
    <row r="684" spans="1:96" ht="14.25">
      <c r="A684" s="12" t="s">
        <v>3300</v>
      </c>
      <c r="B684" s="13" t="s">
        <v>3301</v>
      </c>
      <c r="C684" s="13" t="s">
        <v>581</v>
      </c>
      <c r="D684" s="13" t="s">
        <v>582</v>
      </c>
      <c r="E684" s="12" t="s">
        <v>264</v>
      </c>
      <c r="F684" s="13">
        <v>683</v>
      </c>
      <c r="G684" s="13"/>
      <c r="H684" s="13" t="str">
        <f t="shared" si="2"/>
        <v>s/ɔ/ŋ/</v>
      </c>
      <c r="I684" s="13"/>
      <c r="J684" s="13"/>
      <c r="K684" s="13"/>
      <c r="L684" s="13">
        <f>L682+1</f>
        <v>12</v>
      </c>
      <c r="M684" s="13"/>
      <c r="N684" s="13" t="s">
        <v>397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</row>
    <row r="685" spans="1:96" ht="14.25">
      <c r="A685" s="12" t="s">
        <v>3302</v>
      </c>
      <c r="B685" s="13" t="s">
        <v>3303</v>
      </c>
      <c r="C685" s="13" t="s">
        <v>3304</v>
      </c>
      <c r="D685" s="13" t="s">
        <v>3305</v>
      </c>
      <c r="E685" s="12" t="s">
        <v>264</v>
      </c>
      <c r="F685" s="13">
        <v>684</v>
      </c>
      <c r="G685" s="13"/>
      <c r="H685" s="13" t="str">
        <f t="shared" si="2"/>
        <v>s/ɔ/r/t/</v>
      </c>
      <c r="I685" s="13"/>
      <c r="J685" s="13"/>
      <c r="K685" s="13"/>
      <c r="L685" s="13"/>
      <c r="M685" s="13"/>
      <c r="N685" s="13" t="s">
        <v>3306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</row>
    <row r="686" spans="1:96" ht="14.25">
      <c r="A686" s="12" t="s">
        <v>3307</v>
      </c>
      <c r="B686" s="13" t="s">
        <v>3308</v>
      </c>
      <c r="C686" s="13" t="s">
        <v>2243</v>
      </c>
      <c r="D686" s="13" t="s">
        <v>3309</v>
      </c>
      <c r="E686" s="12" t="s">
        <v>264</v>
      </c>
      <c r="F686" s="13">
        <v>685</v>
      </c>
      <c r="G686" s="13"/>
      <c r="H686" s="13" t="str">
        <f t="shared" si="2"/>
        <v>s/aʊ/n/d/</v>
      </c>
      <c r="I686" s="13"/>
      <c r="J686" s="13"/>
      <c r="K686" s="13"/>
      <c r="L686" s="13">
        <f>L684+1</f>
        <v>13</v>
      </c>
      <c r="M686" s="13"/>
      <c r="N686" s="13" t="s">
        <v>553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</row>
    <row r="687" spans="1:96" ht="14.25">
      <c r="A687" s="12" t="s">
        <v>3310</v>
      </c>
      <c r="B687" s="13" t="s">
        <v>3311</v>
      </c>
      <c r="C687" s="13" t="s">
        <v>467</v>
      </c>
      <c r="D687" s="13" t="s">
        <v>397</v>
      </c>
      <c r="E687" s="12" t="s">
        <v>264</v>
      </c>
      <c r="F687" s="13">
        <v>686</v>
      </c>
      <c r="G687" s="13"/>
      <c r="H687" s="13" t="str">
        <f t="shared" si="2"/>
        <v>s/u/p/</v>
      </c>
      <c r="I687" s="13"/>
      <c r="J687" s="13"/>
      <c r="K687" s="13"/>
      <c r="L687" s="13"/>
      <c r="M687" s="13"/>
      <c r="N687" s="13" t="s">
        <v>1826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</row>
    <row r="688" spans="1:96" ht="14.25">
      <c r="A688" s="12" t="s">
        <v>3312</v>
      </c>
      <c r="B688" s="13" t="s">
        <v>3313</v>
      </c>
      <c r="C688" s="13" t="s">
        <v>2982</v>
      </c>
      <c r="D688" s="13" t="s">
        <v>2983</v>
      </c>
      <c r="E688" s="12" t="s">
        <v>248</v>
      </c>
      <c r="F688" s="13">
        <v>687</v>
      </c>
      <c r="G688" s="13"/>
      <c r="H688" s="13" t="str">
        <f t="shared" si="2"/>
        <v>s/aʊ/θ/</v>
      </c>
      <c r="I688" s="13"/>
      <c r="J688" s="13"/>
      <c r="K688" s="13"/>
      <c r="L688" s="13">
        <f>L686+1</f>
        <v>14</v>
      </c>
      <c r="M688" s="13"/>
      <c r="N688" s="13" t="s">
        <v>3314</v>
      </c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</row>
    <row r="689" spans="1:96" ht="14.25">
      <c r="A689" s="12" t="s">
        <v>3315</v>
      </c>
      <c r="B689" s="13" t="s">
        <v>3316</v>
      </c>
      <c r="C689" s="13" t="s">
        <v>3317</v>
      </c>
      <c r="D689" s="13" t="s">
        <v>3318</v>
      </c>
      <c r="E689" s="12" t="s">
        <v>264</v>
      </c>
      <c r="F689" s="13">
        <v>688</v>
      </c>
      <c r="G689" s="13"/>
      <c r="H689" s="13" t="str">
        <f t="shared" si="2"/>
        <v>s/p/eɪ/s/</v>
      </c>
      <c r="I689" s="13"/>
      <c r="J689" s="13"/>
      <c r="K689" s="13"/>
      <c r="L689" s="13"/>
      <c r="M689" s="13"/>
      <c r="N689" s="13" t="s">
        <v>569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</row>
    <row r="690" spans="1:96" ht="14.25">
      <c r="A690" s="12" t="s">
        <v>3319</v>
      </c>
      <c r="B690" s="13" t="s">
        <v>3320</v>
      </c>
      <c r="C690" s="13" t="s">
        <v>3321</v>
      </c>
      <c r="D690" s="13" t="s">
        <v>3322</v>
      </c>
      <c r="E690" s="12" t="s">
        <v>264</v>
      </c>
      <c r="F690" s="13">
        <v>689</v>
      </c>
      <c r="G690" s="13"/>
      <c r="H690" s="13" t="str">
        <f t="shared" si="2"/>
        <v>s/p/eɪ/d/</v>
      </c>
      <c r="I690" s="13"/>
      <c r="J690" s="13"/>
      <c r="K690" s="13"/>
      <c r="L690" s="13">
        <f>L688+1</f>
        <v>15</v>
      </c>
      <c r="M690" s="13"/>
      <c r="N690" s="13" t="s">
        <v>1480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</row>
    <row r="691" spans="1:96" ht="14.25">
      <c r="A691" s="12" t="s">
        <v>3323</v>
      </c>
      <c r="B691" s="13" t="s">
        <v>3324</v>
      </c>
      <c r="C691" s="13" t="s">
        <v>3325</v>
      </c>
      <c r="D691" s="13" t="s">
        <v>3326</v>
      </c>
      <c r="E691" s="12" t="s">
        <v>253</v>
      </c>
      <c r="F691" s="13">
        <v>690</v>
      </c>
      <c r="G691" s="13"/>
      <c r="H691" s="13" t="str">
        <f t="shared" si="2"/>
        <v>s/p/ɛ/ʃ/ə/l/</v>
      </c>
      <c r="I691" s="13"/>
      <c r="J691" s="13"/>
      <c r="K691" s="13"/>
      <c r="L691" s="13"/>
      <c r="M691" s="13"/>
      <c r="N691" s="13" t="s">
        <v>3327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</row>
    <row r="692" spans="1:96" ht="14.25">
      <c r="A692" s="12" t="s">
        <v>3328</v>
      </c>
      <c r="B692" s="13" t="s">
        <v>3329</v>
      </c>
      <c r="C692" s="13" t="s">
        <v>3330</v>
      </c>
      <c r="D692" s="13" t="s">
        <v>3331</v>
      </c>
      <c r="E692" s="12" t="s">
        <v>264</v>
      </c>
      <c r="F692" s="13">
        <v>691</v>
      </c>
      <c r="G692" s="13"/>
      <c r="H692" s="13" t="str">
        <f t="shared" si="2"/>
        <v>s/p/ʌ/n/ʤ/</v>
      </c>
      <c r="I692" s="13"/>
      <c r="J692" s="13"/>
      <c r="K692" s="13"/>
      <c r="L692" s="13">
        <f>L690+1</f>
        <v>16</v>
      </c>
      <c r="M692" s="13"/>
      <c r="N692" s="13" t="s">
        <v>3332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</row>
    <row r="693" spans="1:96" ht="14.25">
      <c r="A693" s="12" t="s">
        <v>3333</v>
      </c>
      <c r="B693" s="13" t="s">
        <v>3334</v>
      </c>
      <c r="C693" s="13" t="s">
        <v>3335</v>
      </c>
      <c r="D693" s="13" t="s">
        <v>3336</v>
      </c>
      <c r="E693" s="12" t="s">
        <v>264</v>
      </c>
      <c r="F693" s="13">
        <v>692</v>
      </c>
      <c r="G693" s="13"/>
      <c r="H693" s="13" t="str">
        <f t="shared" si="2"/>
        <v>s/p/u/n/</v>
      </c>
      <c r="I693" s="13"/>
      <c r="J693" s="13"/>
      <c r="K693" s="13"/>
      <c r="L693" s="13"/>
      <c r="M693" s="13"/>
      <c r="N693" s="13" t="s">
        <v>3337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</row>
    <row r="694" spans="1:96" ht="14.25">
      <c r="A694" s="12" t="s">
        <v>3338</v>
      </c>
      <c r="B694" s="13" t="s">
        <v>3339</v>
      </c>
      <c r="C694" s="13" t="s">
        <v>3340</v>
      </c>
      <c r="D694" s="13" t="s">
        <v>3341</v>
      </c>
      <c r="E694" s="12" t="s">
        <v>264</v>
      </c>
      <c r="F694" s="13">
        <v>693</v>
      </c>
      <c r="G694" s="13"/>
      <c r="H694" s="13" t="str">
        <f t="shared" si="2"/>
        <v>s/p/r/ɪ/ŋ/</v>
      </c>
      <c r="I694" s="13"/>
      <c r="J694" s="13"/>
      <c r="K694" s="13"/>
      <c r="L694" s="13">
        <f>L692+1</f>
        <v>17</v>
      </c>
      <c r="M694" s="13"/>
      <c r="N694" s="13" t="s">
        <v>3342</v>
      </c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</row>
    <row r="695" spans="1:96" ht="14.25">
      <c r="A695" s="12" t="s">
        <v>3343</v>
      </c>
      <c r="B695" s="13" t="s">
        <v>3344</v>
      </c>
      <c r="C695" s="13" t="s">
        <v>3345</v>
      </c>
      <c r="D695" s="13" t="s">
        <v>3346</v>
      </c>
      <c r="E695" s="12" t="s">
        <v>264</v>
      </c>
      <c r="F695" s="13">
        <v>694</v>
      </c>
      <c r="G695" s="13"/>
      <c r="H695" s="13" t="str">
        <f t="shared" si="2"/>
        <v>s/k/w/ɛ/r/</v>
      </c>
      <c r="I695" s="13"/>
      <c r="J695" s="13"/>
      <c r="K695" s="13"/>
      <c r="L695" s="13"/>
      <c r="M695" s="13"/>
      <c r="N695" s="13" t="s">
        <v>3347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</row>
    <row r="696" spans="1:96" ht="14.25">
      <c r="A696" s="12" t="s">
        <v>3348</v>
      </c>
      <c r="B696" s="13" t="s">
        <v>3349</v>
      </c>
      <c r="C696" s="13" t="s">
        <v>3350</v>
      </c>
      <c r="D696" s="13" t="s">
        <v>3351</v>
      </c>
      <c r="E696" s="12" t="s">
        <v>264</v>
      </c>
      <c r="F696" s="13">
        <v>695</v>
      </c>
      <c r="G696" s="13"/>
      <c r="H696" s="13" t="str">
        <f t="shared" si="2"/>
        <v>s/t/eɪ/ʤ/</v>
      </c>
      <c r="I696" s="13"/>
      <c r="J696" s="13"/>
      <c r="K696" s="13"/>
      <c r="L696" s="13">
        <f>L694+1</f>
        <v>18</v>
      </c>
      <c r="M696" s="13"/>
      <c r="N696" s="13" t="s">
        <v>3352</v>
      </c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</row>
    <row r="697" spans="1:96" ht="14.25">
      <c r="A697" s="12" t="s">
        <v>3353</v>
      </c>
      <c r="B697" s="13" t="s">
        <v>3354</v>
      </c>
      <c r="C697" s="13" t="s">
        <v>3355</v>
      </c>
      <c r="D697" s="13" t="s">
        <v>3356</v>
      </c>
      <c r="E697" s="12" t="s">
        <v>264</v>
      </c>
      <c r="F697" s="13">
        <v>696</v>
      </c>
      <c r="G697" s="13"/>
      <c r="H697" s="13" t="str">
        <f t="shared" si="2"/>
        <v>s/t/æ/m/p/</v>
      </c>
      <c r="I697" s="13"/>
      <c r="J697" s="13"/>
      <c r="K697" s="13"/>
      <c r="L697" s="13"/>
      <c r="M697" s="13"/>
      <c r="N697" s="13" t="s">
        <v>3357</v>
      </c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</row>
    <row r="698" spans="1:96" ht="14.25">
      <c r="A698" s="12" t="s">
        <v>3358</v>
      </c>
      <c r="B698" s="13" t="s">
        <v>3359</v>
      </c>
      <c r="C698" s="13" t="s">
        <v>3360</v>
      </c>
      <c r="D698" s="13" t="s">
        <v>1731</v>
      </c>
      <c r="E698" s="12" t="s">
        <v>264</v>
      </c>
      <c r="F698" s="13">
        <v>697</v>
      </c>
      <c r="G698" s="13"/>
      <c r="H698" s="13" t="str">
        <f t="shared" si="2"/>
        <v>s/t/ɑ/r/</v>
      </c>
      <c r="I698" s="13"/>
      <c r="J698" s="13"/>
      <c r="K698" s="13"/>
      <c r="L698" s="13">
        <f>L696+1</f>
        <v>19</v>
      </c>
      <c r="M698" s="13"/>
      <c r="N698" s="13" t="s">
        <v>3361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</row>
    <row r="699" spans="1:96" ht="14.25">
      <c r="A699" s="12" t="s">
        <v>3362</v>
      </c>
      <c r="B699" s="13" t="s">
        <v>3363</v>
      </c>
      <c r="C699" s="13" t="s">
        <v>3364</v>
      </c>
      <c r="D699" s="13" t="s">
        <v>3365</v>
      </c>
      <c r="E699" s="12" t="s">
        <v>264</v>
      </c>
      <c r="F699" s="13">
        <v>698</v>
      </c>
      <c r="G699" s="13"/>
      <c r="H699" s="13" t="str">
        <f t="shared" si="2"/>
        <v>s/t/ɑ/r/t/</v>
      </c>
      <c r="I699" s="13"/>
      <c r="J699" s="13"/>
      <c r="K699" s="13"/>
      <c r="L699" s="13"/>
      <c r="M699" s="13"/>
      <c r="N699" s="13" t="s">
        <v>3366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</row>
    <row r="700" spans="1:96" ht="14.25">
      <c r="A700" s="12" t="s">
        <v>3367</v>
      </c>
      <c r="B700" s="13" t="s">
        <v>3368</v>
      </c>
      <c r="C700" s="13" t="s">
        <v>3369</v>
      </c>
      <c r="D700" s="13" t="s">
        <v>3370</v>
      </c>
      <c r="E700" s="12" t="s">
        <v>264</v>
      </c>
      <c r="F700" s="13">
        <v>699</v>
      </c>
      <c r="G700" s="13"/>
      <c r="H700" s="13" t="str">
        <f t="shared" si="2"/>
        <v>s/t/eɪ/t/m/ə/n/t/</v>
      </c>
      <c r="I700" s="13"/>
      <c r="J700" s="13"/>
      <c r="K700" s="13"/>
      <c r="L700" s="13">
        <f>L698+1</f>
        <v>20</v>
      </c>
      <c r="M700" s="13"/>
      <c r="N700" s="13" t="s">
        <v>3371</v>
      </c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</row>
    <row r="701" spans="1:96" ht="14.25">
      <c r="A701" s="12" t="s">
        <v>3372</v>
      </c>
      <c r="B701" s="13" t="s">
        <v>3373</v>
      </c>
      <c r="C701" s="13" t="s">
        <v>3374</v>
      </c>
      <c r="D701" s="13" t="s">
        <v>3375</v>
      </c>
      <c r="E701" s="12" t="s">
        <v>264</v>
      </c>
      <c r="F701" s="13">
        <v>700</v>
      </c>
      <c r="G701" s="13"/>
      <c r="H701" s="13" t="str">
        <f t="shared" si="2"/>
        <v>s/t/eɪ/ʃ/ə/n/</v>
      </c>
      <c r="I701" s="13"/>
      <c r="J701" s="13"/>
      <c r="K701" s="13"/>
      <c r="L701" s="13"/>
      <c r="M701" s="13"/>
      <c r="N701" s="13" t="s">
        <v>3376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</row>
    <row r="702" spans="1:96" ht="14.25">
      <c r="A702" s="12" t="s">
        <v>3377</v>
      </c>
      <c r="B702" s="13" t="s">
        <v>3378</v>
      </c>
      <c r="C702" s="13" t="s">
        <v>3379</v>
      </c>
      <c r="D702" s="13" t="s">
        <v>3380</v>
      </c>
      <c r="E702" s="12" t="s">
        <v>264</v>
      </c>
      <c r="F702" s="13">
        <v>701</v>
      </c>
      <c r="G702" s="13"/>
      <c r="H702" s="13" t="str">
        <f t="shared" si="2"/>
        <v>s/t/i/m/</v>
      </c>
      <c r="I702" s="13"/>
      <c r="J702" s="13"/>
      <c r="K702" s="13"/>
      <c r="L702" s="13">
        <f>L700+1</f>
        <v>21</v>
      </c>
      <c r="M702" s="13"/>
      <c r="N702" s="13" t="s">
        <v>3381</v>
      </c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</row>
    <row r="703" spans="1:96" ht="14.25">
      <c r="A703" s="12" t="s">
        <v>3382</v>
      </c>
      <c r="B703" s="13" t="s">
        <v>3383</v>
      </c>
      <c r="C703" s="13" t="s">
        <v>3384</v>
      </c>
      <c r="D703" s="13" t="s">
        <v>3385</v>
      </c>
      <c r="E703" s="12" t="s">
        <v>264</v>
      </c>
      <c r="F703" s="13">
        <v>702</v>
      </c>
      <c r="G703" s="13"/>
      <c r="H703" s="13" t="str">
        <f t="shared" si="2"/>
        <v>s/t/i/l/</v>
      </c>
      <c r="I703" s="13"/>
      <c r="J703" s="13"/>
      <c r="K703" s="13"/>
      <c r="L703" s="13"/>
      <c r="M703" s="13"/>
      <c r="N703" s="13" t="s">
        <v>3386</v>
      </c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</row>
    <row r="704" spans="1:96" ht="14.25">
      <c r="A704" s="12" t="s">
        <v>3387</v>
      </c>
      <c r="B704" s="13" t="s">
        <v>3388</v>
      </c>
      <c r="C704" s="13" t="s">
        <v>3389</v>
      </c>
      <c r="D704" s="13" t="s">
        <v>3390</v>
      </c>
      <c r="E704" s="12" t="s">
        <v>264</v>
      </c>
      <c r="F704" s="13">
        <v>703</v>
      </c>
      <c r="G704" s="13"/>
      <c r="H704" s="13" t="str">
        <f t="shared" si="2"/>
        <v>s/t/ɛ/m/</v>
      </c>
      <c r="I704" s="13"/>
      <c r="J704" s="13"/>
      <c r="K704" s="13"/>
      <c r="L704" s="13">
        <f>L702+1</f>
        <v>22</v>
      </c>
      <c r="M704" s="13"/>
      <c r="N704" s="13" t="s">
        <v>3391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</row>
    <row r="705" spans="1:96" ht="14.25">
      <c r="A705" s="12" t="s">
        <v>3392</v>
      </c>
      <c r="B705" s="13" t="s">
        <v>3393</v>
      </c>
      <c r="C705" s="13" t="s">
        <v>3394</v>
      </c>
      <c r="D705" s="13" t="s">
        <v>3395</v>
      </c>
      <c r="E705" s="12" t="s">
        <v>264</v>
      </c>
      <c r="F705" s="13">
        <v>704</v>
      </c>
      <c r="G705" s="13"/>
      <c r="H705" s="13" t="str">
        <f t="shared" si="2"/>
        <v>s/t/ɛ/p/</v>
      </c>
      <c r="I705" s="13"/>
      <c r="J705" s="13"/>
      <c r="K705" s="13"/>
      <c r="L705" s="13"/>
      <c r="M705" s="13"/>
      <c r="N705" s="13" t="s">
        <v>3396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</row>
    <row r="706" spans="1:96" ht="14.25">
      <c r="A706" s="12" t="s">
        <v>3397</v>
      </c>
      <c r="B706" s="13" t="s">
        <v>3398</v>
      </c>
      <c r="C706" s="13" t="s">
        <v>3399</v>
      </c>
      <c r="D706" s="13" t="s">
        <v>3400</v>
      </c>
      <c r="E706" s="12" t="s">
        <v>264</v>
      </c>
      <c r="F706" s="13">
        <v>705</v>
      </c>
      <c r="G706" s="13"/>
      <c r="H706" s="13" t="str">
        <f t="shared" si="2"/>
        <v>s/t/ɪ/k/</v>
      </c>
      <c r="I706" s="13"/>
      <c r="J706" s="13"/>
      <c r="K706" s="13"/>
      <c r="L706" s="13">
        <f>L704+1</f>
        <v>23</v>
      </c>
      <c r="M706" s="13"/>
      <c r="N706" s="13" t="s">
        <v>1278</v>
      </c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</row>
    <row r="707" spans="1:96" ht="14.25">
      <c r="A707" s="12" t="s">
        <v>3401</v>
      </c>
      <c r="B707" s="13" t="s">
        <v>3402</v>
      </c>
      <c r="C707" s="13" t="s">
        <v>3403</v>
      </c>
      <c r="D707" s="13" t="s">
        <v>3404</v>
      </c>
      <c r="E707" s="12" t="s">
        <v>253</v>
      </c>
      <c r="F707" s="13">
        <v>706</v>
      </c>
      <c r="G707" s="13"/>
      <c r="H707" s="13" t="str">
        <f t="shared" si="2"/>
        <v>s/t/ɪ/k/i/</v>
      </c>
      <c r="I707" s="13"/>
      <c r="J707" s="13"/>
      <c r="K707" s="13"/>
      <c r="L707" s="13"/>
      <c r="M707" s="13"/>
      <c r="N707" s="13" t="s">
        <v>3405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</row>
    <row r="708" spans="1:96" ht="14.25">
      <c r="A708" s="12" t="s">
        <v>3406</v>
      </c>
      <c r="B708" s="13" t="s">
        <v>3407</v>
      </c>
      <c r="C708" s="13" t="s">
        <v>552</v>
      </c>
      <c r="D708" s="13" t="s">
        <v>553</v>
      </c>
      <c r="E708" s="12" t="s">
        <v>253</v>
      </c>
      <c r="F708" s="13">
        <v>707</v>
      </c>
      <c r="G708" s="13"/>
      <c r="H708" s="13" t="str">
        <f t="shared" si="2"/>
        <v>s/t/ɪ/f/</v>
      </c>
      <c r="I708" s="13"/>
      <c r="J708" s="13"/>
      <c r="K708" s="13"/>
      <c r="L708" s="13">
        <f>L706+1</f>
        <v>24</v>
      </c>
      <c r="M708" s="13"/>
      <c r="N708" s="13" t="s">
        <v>3408</v>
      </c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</row>
    <row r="709" spans="1:96" ht="14.25">
      <c r="A709" s="12" t="s">
        <v>3409</v>
      </c>
      <c r="B709" s="13" t="s">
        <v>3410</v>
      </c>
      <c r="C709" s="13" t="s">
        <v>3411</v>
      </c>
      <c r="D709" s="13" t="s">
        <v>3412</v>
      </c>
      <c r="E709" s="12" t="s">
        <v>248</v>
      </c>
      <c r="F709" s="13">
        <v>708</v>
      </c>
      <c r="G709" s="13"/>
      <c r="H709" s="13" t="str">
        <f t="shared" si="2"/>
        <v>s/t/ɪ/l/</v>
      </c>
      <c r="I709" s="13"/>
      <c r="J709" s="13"/>
      <c r="K709" s="13"/>
      <c r="L709" s="13"/>
      <c r="M709" s="13"/>
      <c r="N709" s="13" t="s">
        <v>3413</v>
      </c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</row>
    <row r="710" spans="1:96" ht="14.25">
      <c r="A710" s="12" t="s">
        <v>3414</v>
      </c>
      <c r="B710" s="13" t="s">
        <v>3415</v>
      </c>
      <c r="C710" s="13" t="s">
        <v>601</v>
      </c>
      <c r="D710" s="13" t="s">
        <v>602</v>
      </c>
      <c r="E710" s="12" t="s">
        <v>264</v>
      </c>
      <c r="F710" s="13">
        <v>709</v>
      </c>
      <c r="G710" s="13"/>
      <c r="H710" s="13" t="str">
        <f t="shared" si="2"/>
        <v>s/t/ɪ/ʧ/</v>
      </c>
      <c r="I710" s="13"/>
      <c r="J710" s="13"/>
      <c r="K710" s="13"/>
      <c r="L710" s="13">
        <f>L708+1</f>
        <v>25</v>
      </c>
      <c r="M710" s="13"/>
      <c r="N710" s="13" t="s">
        <v>3416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</row>
    <row r="711" spans="1:96" ht="14.25">
      <c r="A711" s="12" t="s">
        <v>3417</v>
      </c>
      <c r="B711" s="13" t="s">
        <v>3418</v>
      </c>
      <c r="C711" s="13" t="s">
        <v>3419</v>
      </c>
      <c r="D711" s="13" t="s">
        <v>3420</v>
      </c>
      <c r="E711" s="12" t="s">
        <v>264</v>
      </c>
      <c r="F711" s="13">
        <v>710</v>
      </c>
      <c r="G711" s="13"/>
      <c r="H711" s="13" t="str">
        <f t="shared" si="2"/>
        <v>s/t/ɑ/k/ɪ/ŋ/</v>
      </c>
      <c r="I711" s="13"/>
      <c r="J711" s="13"/>
      <c r="K711" s="13"/>
      <c r="L711" s="13"/>
      <c r="M711" s="13"/>
      <c r="N711" s="13" t="s">
        <v>3421</v>
      </c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</row>
    <row r="712" spans="1:96" ht="14.25">
      <c r="A712" s="12" t="s">
        <v>3422</v>
      </c>
      <c r="B712" s="13" t="s">
        <v>3423</v>
      </c>
      <c r="C712" s="13" t="s">
        <v>3424</v>
      </c>
      <c r="D712" s="13" t="s">
        <v>3425</v>
      </c>
      <c r="E712" s="12" t="s">
        <v>264</v>
      </c>
      <c r="F712" s="13">
        <v>711</v>
      </c>
      <c r="G712" s="13"/>
      <c r="H712" s="13" t="str">
        <f t="shared" si="2"/>
        <v>s/t/ʌ/m/ə/k/</v>
      </c>
      <c r="I712" s="13"/>
      <c r="J712" s="13"/>
      <c r="K712" s="13"/>
      <c r="L712" s="13">
        <f>L710+1</f>
        <v>26</v>
      </c>
      <c r="M712" s="13"/>
      <c r="N712" s="13" t="s">
        <v>3426</v>
      </c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</row>
    <row r="713" spans="1:96" ht="14.25">
      <c r="A713" s="12" t="s">
        <v>3427</v>
      </c>
      <c r="B713" s="13" t="s">
        <v>3428</v>
      </c>
      <c r="C713" s="13" t="s">
        <v>3429</v>
      </c>
      <c r="D713" s="13" t="s">
        <v>3430</v>
      </c>
      <c r="E713" s="12" t="s">
        <v>264</v>
      </c>
      <c r="F713" s="13">
        <v>712</v>
      </c>
      <c r="G713" s="13"/>
      <c r="H713" s="13" t="str">
        <f t="shared" si="2"/>
        <v>s/t/o/ʊ/n/</v>
      </c>
      <c r="I713" s="13"/>
      <c r="J713" s="13"/>
      <c r="K713" s="13"/>
      <c r="L713" s="13"/>
      <c r="M713" s="13"/>
      <c r="N713" s="13" t="s">
        <v>1946</v>
      </c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</row>
    <row r="714" spans="1:96" ht="14.25">
      <c r="A714" s="12" t="s">
        <v>3431</v>
      </c>
      <c r="B714" s="13" t="s">
        <v>3432</v>
      </c>
      <c r="C714" s="13" t="s">
        <v>3433</v>
      </c>
      <c r="D714" s="13" t="s">
        <v>3434</v>
      </c>
      <c r="E714" s="12" t="s">
        <v>264</v>
      </c>
      <c r="F714" s="13">
        <v>713</v>
      </c>
      <c r="G714" s="13"/>
      <c r="H714" s="13" t="str">
        <f t="shared" si="2"/>
        <v>s/t/ɑ/p/</v>
      </c>
      <c r="I714" s="13"/>
      <c r="J714" s="13"/>
      <c r="K714" s="13"/>
      <c r="L714" s="13">
        <f>L712+1</f>
        <v>27</v>
      </c>
      <c r="M714" s="13"/>
      <c r="N714" s="13" t="s">
        <v>553</v>
      </c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</row>
    <row r="715" spans="1:96" ht="14.25">
      <c r="A715" s="12" t="s">
        <v>3435</v>
      </c>
      <c r="B715" s="13" t="s">
        <v>3436</v>
      </c>
      <c r="C715" s="13" t="s">
        <v>3437</v>
      </c>
      <c r="D715" s="13" t="s">
        <v>3438</v>
      </c>
      <c r="E715" s="12" t="s">
        <v>264</v>
      </c>
      <c r="F715" s="13">
        <v>714</v>
      </c>
      <c r="G715" s="13"/>
      <c r="H715" s="13" t="str">
        <f t="shared" si="2"/>
        <v>s/t/ɔ/r/</v>
      </c>
      <c r="I715" s="13"/>
      <c r="J715" s="13"/>
      <c r="K715" s="13"/>
      <c r="L715" s="13"/>
      <c r="M715" s="13"/>
      <c r="N715" s="13" t="s">
        <v>3439</v>
      </c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</row>
    <row r="716" spans="1:96" ht="14.25">
      <c r="A716" s="12" t="s">
        <v>3440</v>
      </c>
      <c r="B716" s="13" t="s">
        <v>3441</v>
      </c>
      <c r="C716" s="13" t="s">
        <v>3442</v>
      </c>
      <c r="D716" s="13" t="s">
        <v>3443</v>
      </c>
      <c r="E716" s="12" t="s">
        <v>264</v>
      </c>
      <c r="F716" s="13">
        <v>715</v>
      </c>
      <c r="G716" s="13"/>
      <c r="H716" s="13" t="str">
        <f t="shared" si="2"/>
        <v>s/t/ɔ/r/i/</v>
      </c>
      <c r="I716" s="13"/>
      <c r="J716" s="13"/>
      <c r="K716" s="13"/>
      <c r="L716" s="13">
        <f>L714+1</f>
        <v>28</v>
      </c>
      <c r="M716" s="13"/>
      <c r="N716" s="13" t="s">
        <v>3444</v>
      </c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</row>
    <row r="717" spans="1:96" ht="14.25">
      <c r="A717" s="12" t="s">
        <v>3445</v>
      </c>
      <c r="B717" s="13" t="s">
        <v>3446</v>
      </c>
      <c r="C717" s="13" t="s">
        <v>3447</v>
      </c>
      <c r="D717" s="13" t="s">
        <v>3448</v>
      </c>
      <c r="E717" s="12" t="s">
        <v>253</v>
      </c>
      <c r="F717" s="13">
        <v>716</v>
      </c>
      <c r="G717" s="13"/>
      <c r="H717" s="13" t="str">
        <f t="shared" si="2"/>
        <v>s/t/r/eɪ/t/</v>
      </c>
      <c r="I717" s="13"/>
      <c r="J717" s="13"/>
      <c r="K717" s="13"/>
      <c r="L717" s="13"/>
      <c r="M717" s="13"/>
      <c r="N717" s="13" t="s">
        <v>3449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</row>
    <row r="718" spans="1:96" ht="14.25">
      <c r="A718" s="12" t="s">
        <v>3450</v>
      </c>
      <c r="B718" s="13" t="s">
        <v>3451</v>
      </c>
      <c r="C718" s="13" t="s">
        <v>3452</v>
      </c>
      <c r="D718" s="13" t="s">
        <v>3453</v>
      </c>
      <c r="E718" s="12" t="s">
        <v>253</v>
      </c>
      <c r="F718" s="13">
        <v>717</v>
      </c>
      <c r="G718" s="13"/>
      <c r="H718" s="13" t="str">
        <f t="shared" si="2"/>
        <v>s/t/r/eɪ/n/ʤ/</v>
      </c>
      <c r="I718" s="13"/>
      <c r="J718" s="13"/>
      <c r="K718" s="13"/>
      <c r="L718" s="13">
        <f>L716+1</f>
        <v>29</v>
      </c>
      <c r="M718" s="13"/>
      <c r="N718" s="13" t="s">
        <v>3454</v>
      </c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</row>
    <row r="719" spans="1:96" ht="14.25">
      <c r="A719" s="12" t="s">
        <v>3455</v>
      </c>
      <c r="B719" s="13" t="s">
        <v>3456</v>
      </c>
      <c r="C719" s="13" t="s">
        <v>3457</v>
      </c>
      <c r="D719" s="13" t="s">
        <v>3458</v>
      </c>
      <c r="E719" s="12" t="s">
        <v>264</v>
      </c>
      <c r="F719" s="13">
        <v>718</v>
      </c>
      <c r="G719" s="13"/>
      <c r="H719" s="13" t="str">
        <f t="shared" si="2"/>
        <v>s/t/r/i/t/</v>
      </c>
      <c r="I719" s="13"/>
      <c r="J719" s="13"/>
      <c r="K719" s="13"/>
      <c r="L719" s="13"/>
      <c r="M719" s="13"/>
      <c r="N719" s="13" t="s">
        <v>3459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</row>
    <row r="720" spans="1:96" ht="14.25">
      <c r="A720" s="12" t="s">
        <v>3460</v>
      </c>
      <c r="B720" s="13" t="s">
        <v>3461</v>
      </c>
      <c r="C720" s="13" t="s">
        <v>3462</v>
      </c>
      <c r="D720" s="13" t="s">
        <v>3463</v>
      </c>
      <c r="E720" s="12" t="s">
        <v>264</v>
      </c>
      <c r="F720" s="13">
        <v>719</v>
      </c>
      <c r="G720" s="13"/>
      <c r="H720" s="13" t="str">
        <f t="shared" si="2"/>
        <v>s/t/r/ɛ/ʧ/</v>
      </c>
      <c r="I720" s="13"/>
      <c r="J720" s="13"/>
      <c r="K720" s="13"/>
      <c r="L720" s="13">
        <f>L718+1</f>
        <v>30</v>
      </c>
      <c r="M720" s="13"/>
      <c r="N720" s="13" t="s">
        <v>3464</v>
      </c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</row>
    <row r="721" spans="1:96" ht="14.25">
      <c r="A721" s="12" t="s">
        <v>3465</v>
      </c>
      <c r="B721" s="13" t="s">
        <v>3466</v>
      </c>
      <c r="C721" s="13" t="s">
        <v>3467</v>
      </c>
      <c r="D721" s="13" t="s">
        <v>3468</v>
      </c>
      <c r="E721" s="12" t="s">
        <v>253</v>
      </c>
      <c r="F721" s="13">
        <v>720</v>
      </c>
      <c r="G721" s="13"/>
      <c r="H721" s="13" t="str">
        <f t="shared" si="2"/>
        <v>s/t/r/ɔ/ŋ/</v>
      </c>
      <c r="I721" s="13"/>
      <c r="J721" s="13"/>
      <c r="K721" s="13"/>
      <c r="L721" s="13"/>
      <c r="M721" s="13"/>
      <c r="N721" s="13" t="s">
        <v>534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</row>
    <row r="722" spans="1:96" ht="14.25">
      <c r="A722" s="12" t="s">
        <v>3469</v>
      </c>
      <c r="B722" s="13" t="s">
        <v>3470</v>
      </c>
      <c r="C722" s="13" t="s">
        <v>3471</v>
      </c>
      <c r="D722" s="13" t="s">
        <v>3472</v>
      </c>
      <c r="E722" s="12" t="s">
        <v>264</v>
      </c>
      <c r="F722" s="13">
        <v>721</v>
      </c>
      <c r="G722" s="13"/>
      <c r="H722" s="13" t="str">
        <f t="shared" si="2"/>
        <v>s/t/r/ʌ/k/ʧ/ə/r/</v>
      </c>
      <c r="I722" s="13"/>
      <c r="J722" s="13"/>
      <c r="K722" s="13"/>
      <c r="L722" s="13">
        <f>L720+1</f>
        <v>31</v>
      </c>
      <c r="M722" s="13"/>
      <c r="N722" s="13" t="s">
        <v>3473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</row>
    <row r="723" spans="1:96" ht="14.25">
      <c r="A723" s="12" t="s">
        <v>3474</v>
      </c>
      <c r="B723" s="13" t="s">
        <v>3475</v>
      </c>
      <c r="C723" s="13" t="s">
        <v>3476</v>
      </c>
      <c r="D723" s="13" t="s">
        <v>3477</v>
      </c>
      <c r="E723" s="12" t="s">
        <v>264</v>
      </c>
      <c r="F723" s="13">
        <v>722</v>
      </c>
      <c r="G723" s="13"/>
      <c r="H723" s="13" t="str">
        <f t="shared" si="2"/>
        <v>s/ʌ/b/s/t/ə/n/s/</v>
      </c>
      <c r="I723" s="13"/>
      <c r="J723" s="13"/>
      <c r="K723" s="13"/>
      <c r="L723" s="13"/>
      <c r="M723" s="13"/>
      <c r="N723" s="13" t="s">
        <v>3478</v>
      </c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</row>
    <row r="724" spans="1:96" ht="14.25">
      <c r="A724" s="12" t="s">
        <v>3479</v>
      </c>
      <c r="B724" s="13" t="s">
        <v>3480</v>
      </c>
      <c r="C724" s="13" t="s">
        <v>3481</v>
      </c>
      <c r="D724" s="13" t="s">
        <v>3482</v>
      </c>
      <c r="E724" s="12" t="s">
        <v>248</v>
      </c>
      <c r="F724" s="13">
        <v>723</v>
      </c>
      <c r="G724" s="13"/>
      <c r="H724" s="13" t="str">
        <f t="shared" si="2"/>
        <v>s/ʌ/ʧ/</v>
      </c>
      <c r="I724" s="13"/>
      <c r="J724" s="13"/>
      <c r="K724" s="13"/>
      <c r="L724" s="13">
        <f>L722+1</f>
        <v>32</v>
      </c>
      <c r="M724" s="13"/>
      <c r="N724" s="13" t="s">
        <v>1142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</row>
    <row r="725" spans="1:96" ht="14.25">
      <c r="A725" s="12" t="s">
        <v>3483</v>
      </c>
      <c r="B725" s="13" t="s">
        <v>3484</v>
      </c>
      <c r="C725" s="13" t="s">
        <v>3485</v>
      </c>
      <c r="D725" s="13" t="s">
        <v>3486</v>
      </c>
      <c r="E725" s="12" t="s">
        <v>253</v>
      </c>
      <c r="F725" s="13">
        <v>724</v>
      </c>
      <c r="G725" s="13"/>
      <c r="H725" s="13" t="str">
        <f t="shared" si="2"/>
        <v>s/ʌ/d/ə/n/</v>
      </c>
      <c r="I725" s="13"/>
      <c r="J725" s="13"/>
      <c r="K725" s="13"/>
      <c r="L725" s="13"/>
      <c r="M725" s="13"/>
      <c r="N725" s="13" t="s">
        <v>3487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</row>
    <row r="726" spans="1:96" ht="14.25">
      <c r="A726" s="12" t="s">
        <v>3488</v>
      </c>
      <c r="B726" s="13" t="s">
        <v>3489</v>
      </c>
      <c r="C726" s="13" t="s">
        <v>3490</v>
      </c>
      <c r="D726" s="13" t="s">
        <v>3491</v>
      </c>
      <c r="E726" s="12" t="s">
        <v>264</v>
      </c>
      <c r="F726" s="13">
        <v>725</v>
      </c>
      <c r="G726" s="13"/>
      <c r="H726" s="13" t="str">
        <f t="shared" si="2"/>
        <v>ʃ/ʊ/g/ə/r/</v>
      </c>
      <c r="I726" s="13"/>
      <c r="J726" s="13"/>
      <c r="K726" s="13"/>
      <c r="L726" s="13">
        <f>L724+1</f>
        <v>33</v>
      </c>
      <c r="M726" s="13"/>
      <c r="N726" s="13" t="s">
        <v>3492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</row>
    <row r="727" spans="1:96" ht="14.25">
      <c r="A727" s="12" t="s">
        <v>3493</v>
      </c>
      <c r="B727" s="13" t="s">
        <v>3494</v>
      </c>
      <c r="C727" s="13" t="s">
        <v>3495</v>
      </c>
      <c r="D727" s="13" t="s">
        <v>3496</v>
      </c>
      <c r="E727" s="12" t="s">
        <v>264</v>
      </c>
      <c r="F727" s="13">
        <v>726</v>
      </c>
      <c r="G727" s="13"/>
      <c r="H727" s="13" t="str">
        <f t="shared" si="2"/>
        <v>s/ə/g/ʤ/ɛ/s/ʧ/ə/n/</v>
      </c>
      <c r="I727" s="13"/>
      <c r="J727" s="13"/>
      <c r="K727" s="13"/>
      <c r="L727" s="13"/>
      <c r="M727" s="13"/>
      <c r="N727" s="13" t="s">
        <v>3497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</row>
    <row r="728" spans="1:96" ht="14.25">
      <c r="A728" s="12" t="s">
        <v>3498</v>
      </c>
      <c r="B728" s="13" t="s">
        <v>3499</v>
      </c>
      <c r="C728" s="13" t="s">
        <v>3500</v>
      </c>
      <c r="D728" s="13" t="s">
        <v>3501</v>
      </c>
      <c r="E728" s="12" t="s">
        <v>264</v>
      </c>
      <c r="F728" s="13">
        <v>727</v>
      </c>
      <c r="G728" s="13"/>
      <c r="H728" s="13" t="str">
        <f t="shared" si="2"/>
        <v>s/ʌ/m/ə/r/</v>
      </c>
      <c r="I728" s="13"/>
      <c r="J728" s="13"/>
      <c r="K728" s="13"/>
      <c r="L728" s="13">
        <f>L726+1</f>
        <v>34</v>
      </c>
      <c r="M728" s="13"/>
      <c r="N728" s="13" t="s">
        <v>3502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</row>
    <row r="729" spans="1:96" ht="14.25">
      <c r="A729" s="12" t="s">
        <v>3503</v>
      </c>
      <c r="B729" s="13" t="s">
        <v>3296</v>
      </c>
      <c r="C729" s="13" t="s">
        <v>3504</v>
      </c>
      <c r="D729" s="13" t="s">
        <v>3505</v>
      </c>
      <c r="E729" s="12" t="s">
        <v>264</v>
      </c>
      <c r="F729" s="13">
        <v>728</v>
      </c>
      <c r="G729" s="13"/>
      <c r="H729" s="13" t="str">
        <f t="shared" si="2"/>
        <v>s/ʌ/n/</v>
      </c>
      <c r="I729" s="13"/>
      <c r="J729" s="13"/>
      <c r="K729" s="13"/>
      <c r="L729" s="13"/>
      <c r="M729" s="13"/>
      <c r="N729" s="13" t="s">
        <v>3506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</row>
    <row r="730" spans="1:96" ht="14.25">
      <c r="A730" s="12" t="s">
        <v>3507</v>
      </c>
      <c r="B730" s="13" t="s">
        <v>3508</v>
      </c>
      <c r="C730" s="13" t="s">
        <v>3509</v>
      </c>
      <c r="D730" s="13" t="s">
        <v>3510</v>
      </c>
      <c r="E730" s="12" t="s">
        <v>264</v>
      </c>
      <c r="F730" s="13">
        <v>729</v>
      </c>
      <c r="G730" s="13"/>
      <c r="H730" s="13" t="str">
        <f t="shared" si="2"/>
        <v>s/ə/p/ɔ/r/t/</v>
      </c>
      <c r="I730" s="13"/>
      <c r="J730" s="13"/>
      <c r="K730" s="13"/>
      <c r="L730" s="13">
        <f>L728+1</f>
        <v>35</v>
      </c>
      <c r="M730" s="13"/>
      <c r="N730" s="13" t="s">
        <v>3511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</row>
    <row r="731" spans="1:96" ht="14.25">
      <c r="A731" s="12" t="s">
        <v>3512</v>
      </c>
      <c r="B731" s="13" t="s">
        <v>3513</v>
      </c>
      <c r="C731" s="13" t="s">
        <v>3514</v>
      </c>
      <c r="D731" s="13" t="s">
        <v>3515</v>
      </c>
      <c r="E731" s="12" t="s">
        <v>264</v>
      </c>
      <c r="F731" s="13">
        <v>730</v>
      </c>
      <c r="G731" s="13"/>
      <c r="H731" s="13" t="str">
        <f t="shared" si="2"/>
        <v>s/ə/r/p/r/aɪ/z/</v>
      </c>
      <c r="I731" s="13"/>
      <c r="J731" s="13"/>
      <c r="K731" s="13"/>
      <c r="L731" s="13"/>
      <c r="M731" s="13"/>
      <c r="N731" s="13" t="s">
        <v>3516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</row>
    <row r="732" spans="1:96" ht="14.25">
      <c r="A732" s="12" t="s">
        <v>3517</v>
      </c>
      <c r="B732" s="13" t="s">
        <v>3518</v>
      </c>
      <c r="C732" s="13" t="s">
        <v>3519</v>
      </c>
      <c r="D732" s="13" t="s">
        <v>3520</v>
      </c>
      <c r="E732" s="12" t="s">
        <v>253</v>
      </c>
      <c r="F732" s="13">
        <v>731</v>
      </c>
      <c r="G732" s="13"/>
      <c r="H732" s="13" t="str">
        <f t="shared" si="2"/>
        <v>s/w/i/t/</v>
      </c>
      <c r="I732" s="13"/>
      <c r="J732" s="13"/>
      <c r="K732" s="13"/>
      <c r="L732" s="13">
        <f>L730+1</f>
        <v>36</v>
      </c>
      <c r="M732" s="13"/>
      <c r="N732" s="13" t="s">
        <v>3521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</row>
    <row r="733" spans="1:96" ht="14.25">
      <c r="A733" s="12" t="s">
        <v>3522</v>
      </c>
      <c r="B733" s="13" t="s">
        <v>3523</v>
      </c>
      <c r="C733" s="13" t="s">
        <v>3524</v>
      </c>
      <c r="D733" s="13" t="s">
        <v>3525</v>
      </c>
      <c r="E733" s="12" t="s">
        <v>264</v>
      </c>
      <c r="F733" s="13">
        <v>732</v>
      </c>
      <c r="G733" s="13"/>
      <c r="H733" s="13" t="str">
        <f t="shared" si="2"/>
        <v>s/w/ɪ/m/</v>
      </c>
      <c r="I733" s="13"/>
      <c r="J733" s="13"/>
      <c r="K733" s="13"/>
      <c r="L733" s="13"/>
      <c r="M733" s="13"/>
      <c r="N733" s="13" t="s">
        <v>3526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</row>
    <row r="734" spans="1:96" ht="14.25">
      <c r="A734" s="12" t="s">
        <v>3527</v>
      </c>
      <c r="B734" s="13" t="s">
        <v>3528</v>
      </c>
      <c r="C734" s="13" t="s">
        <v>3529</v>
      </c>
      <c r="D734" s="13" t="s">
        <v>3530</v>
      </c>
      <c r="E734" s="12" t="s">
        <v>264</v>
      </c>
      <c r="F734" s="13">
        <v>733</v>
      </c>
      <c r="G734" s="13"/>
      <c r="H734" s="13" t="str">
        <f t="shared" si="2"/>
        <v>s/ɪ/s/t/ə/m/</v>
      </c>
      <c r="I734" s="13"/>
      <c r="J734" s="13"/>
      <c r="K734" s="13"/>
      <c r="L734" s="13">
        <f>L732+1</f>
        <v>37</v>
      </c>
      <c r="M734" s="13"/>
      <c r="N734" s="13" t="s">
        <v>3531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</row>
    <row r="735" spans="1:96" ht="14.25">
      <c r="A735" s="12" t="s">
        <v>3532</v>
      </c>
      <c r="B735" s="13" t="s">
        <v>3533</v>
      </c>
      <c r="C735" s="13" t="s">
        <v>3534</v>
      </c>
      <c r="D735" s="13" t="s">
        <v>3535</v>
      </c>
      <c r="E735" s="12" t="s">
        <v>264</v>
      </c>
      <c r="F735" s="13">
        <v>734</v>
      </c>
      <c r="G735" s="13"/>
      <c r="H735" s="13" t="str">
        <f t="shared" si="2"/>
        <v>t/eɪ/b/ə/l/</v>
      </c>
      <c r="I735" s="13"/>
      <c r="J735" s="13"/>
      <c r="K735" s="13"/>
      <c r="L735" s="13"/>
      <c r="M735" s="13"/>
      <c r="N735" s="13" t="s">
        <v>3536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</row>
    <row r="736" spans="1:96" ht="14.25">
      <c r="A736" s="12" t="s">
        <v>3537</v>
      </c>
      <c r="B736" s="13" t="s">
        <v>3538</v>
      </c>
      <c r="C736" s="13" t="s">
        <v>547</v>
      </c>
      <c r="D736" s="13" t="s">
        <v>548</v>
      </c>
      <c r="E736" s="12" t="s">
        <v>264</v>
      </c>
      <c r="F736" s="13">
        <v>735</v>
      </c>
      <c r="G736" s="13"/>
      <c r="H736" s="13" t="str">
        <f t="shared" si="2"/>
        <v>t/eɪ/l/</v>
      </c>
      <c r="I736" s="13"/>
      <c r="J736" s="13"/>
      <c r="K736" s="13"/>
      <c r="L736" s="13">
        <f>L734+1</f>
        <v>38</v>
      </c>
      <c r="M736" s="13"/>
      <c r="N736" s="13" t="s">
        <v>3069</v>
      </c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</row>
    <row r="737" spans="1:96" ht="14.25">
      <c r="A737" s="12" t="s">
        <v>3539</v>
      </c>
      <c r="B737" s="13" t="s">
        <v>3540</v>
      </c>
      <c r="C737" s="13" t="s">
        <v>1718</v>
      </c>
      <c r="D737" s="13" t="s">
        <v>2049</v>
      </c>
      <c r="E737" s="12" t="s">
        <v>248</v>
      </c>
      <c r="F737" s="13">
        <v>736</v>
      </c>
      <c r="G737" s="13"/>
      <c r="H737" s="13" t="str">
        <f t="shared" si="2"/>
        <v>t/eɪ/k/</v>
      </c>
      <c r="I737" s="13"/>
      <c r="J737" s="13"/>
      <c r="K737" s="13"/>
      <c r="L737" s="13"/>
      <c r="M737" s="13"/>
      <c r="N737" s="13" t="s">
        <v>3541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</row>
    <row r="738" spans="1:96" ht="14.25">
      <c r="A738" s="12" t="s">
        <v>3542</v>
      </c>
      <c r="B738" s="13" t="s">
        <v>3543</v>
      </c>
      <c r="C738" s="13" t="s">
        <v>3544</v>
      </c>
      <c r="D738" s="13" t="s">
        <v>3545</v>
      </c>
      <c r="E738" s="12" t="s">
        <v>264</v>
      </c>
      <c r="F738" s="13">
        <v>737</v>
      </c>
      <c r="G738" s="13"/>
      <c r="H738" s="13" t="str">
        <f t="shared" si="2"/>
        <v>t/ɔ/k/</v>
      </c>
      <c r="I738" s="13"/>
      <c r="J738" s="13"/>
      <c r="K738" s="13"/>
      <c r="L738" s="13">
        <f>L736+1</f>
        <v>39</v>
      </c>
      <c r="M738" s="13"/>
      <c r="N738" s="13" t="s">
        <v>3069</v>
      </c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</row>
    <row r="739" spans="1:96" ht="14.25">
      <c r="A739" s="12" t="s">
        <v>3546</v>
      </c>
      <c r="B739" s="13" t="s">
        <v>3547</v>
      </c>
      <c r="C739" s="13" t="s">
        <v>3548</v>
      </c>
      <c r="D739" s="13" t="s">
        <v>1066</v>
      </c>
      <c r="E739" s="12" t="s">
        <v>253</v>
      </c>
      <c r="F739" s="13">
        <v>738</v>
      </c>
      <c r="G739" s="13"/>
      <c r="H739" s="13" t="str">
        <f t="shared" si="2"/>
        <v>t/ɔ/l/</v>
      </c>
      <c r="I739" s="13"/>
      <c r="J739" s="13"/>
      <c r="K739" s="13"/>
      <c r="L739" s="13"/>
      <c r="M739" s="13"/>
      <c r="N739" s="13" t="s">
        <v>3549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</row>
    <row r="740" spans="1:96" ht="14.25">
      <c r="A740" s="12" t="s">
        <v>3550</v>
      </c>
      <c r="B740" s="13" t="s">
        <v>3551</v>
      </c>
      <c r="C740" s="13" t="s">
        <v>3552</v>
      </c>
      <c r="D740" s="13" t="s">
        <v>3553</v>
      </c>
      <c r="E740" s="12" t="s">
        <v>264</v>
      </c>
      <c r="F740" s="13">
        <v>739</v>
      </c>
      <c r="G740" s="13"/>
      <c r="H740" s="13" t="str">
        <f t="shared" si="2"/>
        <v>t/eɪ/s/t/</v>
      </c>
      <c r="I740" s="13"/>
      <c r="J740" s="13"/>
      <c r="K740" s="13"/>
      <c r="L740" s="13">
        <f>L738+1</f>
        <v>40</v>
      </c>
      <c r="M740" s="13"/>
      <c r="N740" s="13" t="s">
        <v>553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</row>
    <row r="741" spans="1:96" ht="14.25">
      <c r="A741" s="12" t="s">
        <v>3554</v>
      </c>
      <c r="B741" s="13" t="s">
        <v>3555</v>
      </c>
      <c r="C741" s="13" t="s">
        <v>3556</v>
      </c>
      <c r="D741" s="13" t="s">
        <v>3557</v>
      </c>
      <c r="E741" s="12" t="s">
        <v>264</v>
      </c>
      <c r="F741" s="13">
        <v>740</v>
      </c>
      <c r="G741" s="13"/>
      <c r="H741" s="13" t="str">
        <f t="shared" si="2"/>
        <v>t/æ/k/s/</v>
      </c>
      <c r="I741" s="13"/>
      <c r="J741" s="13"/>
      <c r="K741" s="13"/>
      <c r="L741" s="13"/>
      <c r="M741" s="13"/>
      <c r="N741" s="13" t="s">
        <v>864</v>
      </c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</row>
    <row r="742" spans="1:96" ht="14.25">
      <c r="A742" s="12" t="s">
        <v>3558</v>
      </c>
      <c r="B742" s="13" t="s">
        <v>3559</v>
      </c>
      <c r="C742" s="13" t="s">
        <v>3121</v>
      </c>
      <c r="D742" s="13" t="s">
        <v>640</v>
      </c>
      <c r="E742" s="12" t="s">
        <v>264</v>
      </c>
      <c r="F742" s="13">
        <v>741</v>
      </c>
      <c r="G742" s="13"/>
      <c r="H742" s="13" t="str">
        <f t="shared" si="2"/>
        <v>t/i/ʧ/</v>
      </c>
      <c r="I742" s="13"/>
      <c r="J742" s="13"/>
      <c r="K742" s="13"/>
      <c r="L742" s="13">
        <f>L740+1</f>
        <v>41</v>
      </c>
      <c r="M742" s="13"/>
      <c r="N742" s="13" t="s">
        <v>3560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</row>
    <row r="743" spans="1:96" ht="14.25">
      <c r="A743" s="12" t="s">
        <v>3561</v>
      </c>
      <c r="B743" s="13" t="s">
        <v>3562</v>
      </c>
      <c r="C743" s="13" t="s">
        <v>3563</v>
      </c>
      <c r="D743" s="13" t="s">
        <v>3564</v>
      </c>
      <c r="E743" s="12" t="s">
        <v>264</v>
      </c>
      <c r="F743" s="13">
        <v>742</v>
      </c>
      <c r="G743" s="13"/>
      <c r="H743" s="13" t="str">
        <f t="shared" si="2"/>
        <v>t/ɛ/n/d/ə/n/s/i/</v>
      </c>
      <c r="I743" s="13"/>
      <c r="J743" s="13"/>
      <c r="K743" s="13"/>
      <c r="L743" s="13"/>
      <c r="M743" s="13"/>
      <c r="N743" s="13" t="s">
        <v>3565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</row>
    <row r="744" spans="1:96" ht="14.25">
      <c r="A744" s="12" t="s">
        <v>3566</v>
      </c>
      <c r="B744" s="13" t="s">
        <v>3567</v>
      </c>
      <c r="C744" s="13" t="s">
        <v>3568</v>
      </c>
      <c r="D744" s="13" t="s">
        <v>3569</v>
      </c>
      <c r="E744" s="12" t="s">
        <v>264</v>
      </c>
      <c r="F744" s="13">
        <v>743</v>
      </c>
      <c r="G744" s="13"/>
      <c r="H744" s="13" t="str">
        <f t="shared" si="2"/>
        <v>t/ɛ/s/t/</v>
      </c>
      <c r="I744" s="13"/>
      <c r="J744" s="13"/>
      <c r="K744" s="13"/>
      <c r="L744" s="14">
        <f>L742+1</f>
        <v>42</v>
      </c>
      <c r="M744" s="13"/>
      <c r="N744" s="13" t="s">
        <v>3570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</row>
    <row r="745" spans="1:96" ht="14.25">
      <c r="A745" s="12" t="s">
        <v>3571</v>
      </c>
      <c r="B745" s="13" t="s">
        <v>3572</v>
      </c>
      <c r="C745" s="13" t="s">
        <v>643</v>
      </c>
      <c r="D745" s="13" t="s">
        <v>3573</v>
      </c>
      <c r="E745" s="12" t="s">
        <v>248</v>
      </c>
      <c r="F745" s="13">
        <v>744</v>
      </c>
      <c r="G745" s="13"/>
      <c r="H745" s="13" t="str">
        <f t="shared" si="2"/>
        <v>ð/æ/n/</v>
      </c>
      <c r="I745" s="13"/>
      <c r="J745" s="13"/>
      <c r="K745" s="13"/>
      <c r="L745" s="13"/>
      <c r="M745" s="13"/>
      <c r="N745" s="13" t="s">
        <v>2819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</row>
    <row r="746" spans="1:96" ht="14.25">
      <c r="A746" s="12" t="s">
        <v>3574</v>
      </c>
      <c r="B746" s="13" t="s">
        <v>3575</v>
      </c>
      <c r="C746" s="13" t="s">
        <v>3576</v>
      </c>
      <c r="D746" s="13" t="s">
        <v>3577</v>
      </c>
      <c r="E746" s="12" t="s">
        <v>248</v>
      </c>
      <c r="F746" s="13">
        <v>745</v>
      </c>
      <c r="G746" s="13"/>
      <c r="H746" s="13" t="str">
        <f t="shared" si="2"/>
        <v>ð/æ/t/</v>
      </c>
      <c r="I746" s="13"/>
      <c r="J746" s="13"/>
      <c r="K746" s="13"/>
      <c r="L746" s="14">
        <f>L744+1</f>
        <v>43</v>
      </c>
      <c r="M746" s="13"/>
      <c r="N746" s="13" t="s">
        <v>3578</v>
      </c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</row>
    <row r="747" spans="1:96" ht="14.25">
      <c r="A747" s="12" t="s">
        <v>3579</v>
      </c>
      <c r="B747" s="13" t="s">
        <v>3580</v>
      </c>
      <c r="C747" s="13" t="s">
        <v>3581</v>
      </c>
      <c r="D747" s="13" t="s">
        <v>2415</v>
      </c>
      <c r="E747" s="12" t="s">
        <v>248</v>
      </c>
      <c r="F747" s="13">
        <v>746</v>
      </c>
      <c r="G747" s="13"/>
      <c r="H747" s="13" t="str">
        <f t="shared" si="2"/>
        <v>ð/i/</v>
      </c>
      <c r="I747" s="13"/>
      <c r="J747" s="13"/>
      <c r="K747" s="13"/>
      <c r="L747" s="13"/>
      <c r="M747" s="13"/>
      <c r="N747" s="13" t="s">
        <v>3582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</row>
    <row r="748" spans="1:96" ht="14.25">
      <c r="A748" s="12" t="s">
        <v>3583</v>
      </c>
      <c r="B748" s="13" t="s">
        <v>3584</v>
      </c>
      <c r="C748" s="13" t="s">
        <v>278</v>
      </c>
      <c r="D748" s="13" t="s">
        <v>1644</v>
      </c>
      <c r="E748" s="12" t="s">
        <v>248</v>
      </c>
      <c r="F748" s="13">
        <v>747</v>
      </c>
      <c r="G748" s="13"/>
      <c r="H748" s="13" t="str">
        <f t="shared" si="2"/>
        <v>ð/ɛ/n/</v>
      </c>
      <c r="I748" s="13"/>
      <c r="J748" s="13"/>
      <c r="K748" s="13"/>
      <c r="L748" s="14">
        <f>L746+1</f>
        <v>44</v>
      </c>
      <c r="M748" s="13"/>
      <c r="N748" s="13" t="s">
        <v>1142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</row>
    <row r="749" spans="1:96" ht="14.25">
      <c r="A749" s="12" t="s">
        <v>3585</v>
      </c>
      <c r="B749" s="13" t="s">
        <v>3586</v>
      </c>
      <c r="C749" s="13" t="s">
        <v>3587</v>
      </c>
      <c r="D749" s="13" t="s">
        <v>3588</v>
      </c>
      <c r="E749" s="12" t="s">
        <v>264</v>
      </c>
      <c r="F749" s="13">
        <v>748</v>
      </c>
      <c r="G749" s="13"/>
      <c r="H749" s="13" t="str">
        <f t="shared" si="2"/>
        <v>θ/ɪ/r/i/</v>
      </c>
      <c r="I749" s="13"/>
      <c r="J749" s="13"/>
      <c r="K749" s="13"/>
      <c r="L749" s="13"/>
      <c r="M749" s="13"/>
      <c r="N749" s="13" t="s">
        <v>3589</v>
      </c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</row>
    <row r="750" spans="1:96" ht="14.25">
      <c r="A750" s="12" t="s">
        <v>3590</v>
      </c>
      <c r="B750" s="13" t="s">
        <v>3591</v>
      </c>
      <c r="C750" s="13" t="s">
        <v>2407</v>
      </c>
      <c r="D750" s="13" t="s">
        <v>3592</v>
      </c>
      <c r="E750" s="12" t="s">
        <v>248</v>
      </c>
      <c r="F750" s="13">
        <v>749</v>
      </c>
      <c r="G750" s="13"/>
      <c r="H750" s="13" t="str">
        <f t="shared" si="2"/>
        <v>ð/ɛ/r/</v>
      </c>
      <c r="I750" s="13"/>
      <c r="J750" s="13"/>
      <c r="K750" s="13"/>
      <c r="L750" s="14">
        <f>L748+1</f>
        <v>45</v>
      </c>
      <c r="M750" s="13"/>
      <c r="N750" s="13" t="s">
        <v>3593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</row>
    <row r="751" spans="1:96" ht="14.25">
      <c r="A751" s="12" t="s">
        <v>3594</v>
      </c>
      <c r="B751" s="13" t="s">
        <v>3595</v>
      </c>
      <c r="C751" s="13" t="s">
        <v>3596</v>
      </c>
      <c r="D751" s="13" t="s">
        <v>3597</v>
      </c>
      <c r="E751" s="12" t="s">
        <v>248</v>
      </c>
      <c r="F751" s="13">
        <v>750</v>
      </c>
      <c r="G751" s="13"/>
      <c r="H751" s="13" t="str">
        <f t="shared" si="2"/>
        <v>ð/eɪ/</v>
      </c>
      <c r="I751" s="13"/>
      <c r="J751" s="13"/>
      <c r="K751" s="13"/>
      <c r="L751" s="13"/>
      <c r="M751" s="13"/>
      <c r="N751" s="13" t="s">
        <v>3598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</row>
    <row r="752" spans="1:96" ht="14.25">
      <c r="A752" s="12" t="s">
        <v>3599</v>
      </c>
      <c r="B752" s="13" t="s">
        <v>3600</v>
      </c>
      <c r="C752" s="13" t="s">
        <v>3601</v>
      </c>
      <c r="D752" s="13" t="s">
        <v>3602</v>
      </c>
      <c r="E752" s="12" t="s">
        <v>253</v>
      </c>
      <c r="F752" s="13">
        <v>751</v>
      </c>
      <c r="G752" s="13"/>
      <c r="H752" s="13" t="str">
        <f t="shared" si="2"/>
        <v>θ/ɪ/k/</v>
      </c>
      <c r="I752" s="13"/>
      <c r="J752" s="13"/>
      <c r="K752" s="13"/>
      <c r="L752" s="14">
        <f>L750+1</f>
        <v>46</v>
      </c>
      <c r="M752" s="13"/>
      <c r="N752" s="13" t="s">
        <v>3115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</row>
    <row r="753" spans="1:96" ht="14.25">
      <c r="A753" s="12" t="s">
        <v>3603</v>
      </c>
      <c r="B753" s="13" t="s">
        <v>3604</v>
      </c>
      <c r="C753" s="13" t="s">
        <v>3114</v>
      </c>
      <c r="D753" s="13" t="s">
        <v>1951</v>
      </c>
      <c r="E753" s="12" t="s">
        <v>253</v>
      </c>
      <c r="F753" s="13">
        <v>752</v>
      </c>
      <c r="G753" s="13"/>
      <c r="H753" s="13" t="str">
        <f t="shared" si="2"/>
        <v>θ/ɪ/n/</v>
      </c>
      <c r="I753" s="13"/>
      <c r="J753" s="13"/>
      <c r="K753" s="13"/>
      <c r="L753" s="13"/>
      <c r="M753" s="13"/>
      <c r="N753" s="13" t="s">
        <v>397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</row>
    <row r="754" spans="1:96" ht="14.25">
      <c r="A754" s="12" t="s">
        <v>3605</v>
      </c>
      <c r="B754" s="13" t="s">
        <v>3606</v>
      </c>
      <c r="C754" s="13" t="s">
        <v>1718</v>
      </c>
      <c r="D754" s="13" t="s">
        <v>1719</v>
      </c>
      <c r="E754" s="12" t="s">
        <v>264</v>
      </c>
      <c r="F754" s="13">
        <v>753</v>
      </c>
      <c r="G754" s="13"/>
      <c r="H754" s="13" t="str">
        <f t="shared" si="2"/>
        <v>θ/ɪ/ŋ/</v>
      </c>
      <c r="I754" s="13"/>
      <c r="J754" s="13"/>
      <c r="K754" s="13"/>
      <c r="L754" s="14">
        <f>L752+1</f>
        <v>47</v>
      </c>
      <c r="M754" s="13"/>
      <c r="N754" s="13" t="s">
        <v>549</v>
      </c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</row>
    <row r="755" spans="1:96" ht="14.25">
      <c r="A755" s="12" t="s">
        <v>3269</v>
      </c>
      <c r="B755" s="13" t="s">
        <v>3607</v>
      </c>
      <c r="C755" s="13" t="s">
        <v>2528</v>
      </c>
      <c r="D755" s="13" t="s">
        <v>3506</v>
      </c>
      <c r="E755" s="12" t="s">
        <v>248</v>
      </c>
      <c r="F755" s="13">
        <v>754</v>
      </c>
      <c r="G755" s="13"/>
      <c r="H755" s="13" t="str">
        <f t="shared" si="2"/>
        <v>ð/ɪ/s/</v>
      </c>
      <c r="I755" s="13"/>
      <c r="J755" s="13"/>
      <c r="K755" s="13"/>
      <c r="L755" s="13"/>
      <c r="M755" s="13"/>
      <c r="N755" s="13" t="s">
        <v>1495</v>
      </c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</row>
    <row r="756" spans="1:96" ht="14.25">
      <c r="A756" s="12" t="s">
        <v>3608</v>
      </c>
      <c r="B756" s="13" t="s">
        <v>3609</v>
      </c>
      <c r="C756" s="13" t="s">
        <v>3610</v>
      </c>
      <c r="D756" s="13" t="s">
        <v>3590</v>
      </c>
      <c r="E756" s="12" t="s">
        <v>248</v>
      </c>
      <c r="F756" s="13">
        <v>755</v>
      </c>
      <c r="G756" s="13"/>
      <c r="H756" s="13" t="str">
        <f t="shared" si="2"/>
        <v>ð/o/ʊ/</v>
      </c>
      <c r="I756" s="13"/>
      <c r="J756" s="13"/>
      <c r="K756" s="13"/>
      <c r="L756" s="14">
        <f>L754+1</f>
        <v>48</v>
      </c>
      <c r="M756" s="13"/>
      <c r="N756" s="13" t="s">
        <v>318</v>
      </c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</row>
    <row r="757" spans="1:96" ht="14.25">
      <c r="A757" s="12" t="s">
        <v>3611</v>
      </c>
      <c r="B757" s="13" t="s">
        <v>3612</v>
      </c>
      <c r="C757" s="13" t="s">
        <v>3613</v>
      </c>
      <c r="D757" s="13" t="s">
        <v>3614</v>
      </c>
      <c r="E757" s="12" t="s">
        <v>264</v>
      </c>
      <c r="F757" s="13">
        <v>756</v>
      </c>
      <c r="G757" s="13"/>
      <c r="H757" s="13" t="str">
        <f t="shared" si="2"/>
        <v>θ/ɔ/t/</v>
      </c>
      <c r="I757" s="13"/>
      <c r="J757" s="13"/>
      <c r="K757" s="13"/>
      <c r="L757" s="13"/>
      <c r="M757" s="13"/>
      <c r="N757" s="13" t="s">
        <v>468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</row>
    <row r="758" spans="1:96" ht="14.25">
      <c r="A758" s="12" t="s">
        <v>3615</v>
      </c>
      <c r="B758" s="13" t="s">
        <v>3616</v>
      </c>
      <c r="C758" s="13" t="s">
        <v>2609</v>
      </c>
      <c r="D758" s="13" t="s">
        <v>3617</v>
      </c>
      <c r="E758" s="12" t="s">
        <v>264</v>
      </c>
      <c r="F758" s="13">
        <v>757</v>
      </c>
      <c r="G758" s="13"/>
      <c r="H758" s="13" t="str">
        <f t="shared" si="2"/>
        <v>θ/r/ɛ/d/</v>
      </c>
      <c r="I758" s="13"/>
      <c r="J758" s="13"/>
      <c r="K758" s="13"/>
      <c r="L758" s="14">
        <f>L756+1</f>
        <v>49</v>
      </c>
      <c r="M758" s="13"/>
      <c r="N758" s="13" t="s">
        <v>553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</row>
    <row r="759" spans="1:96" ht="14.25">
      <c r="A759" s="12" t="s">
        <v>3618</v>
      </c>
      <c r="B759" s="13" t="s">
        <v>3619</v>
      </c>
      <c r="C759" s="13" t="s">
        <v>3620</v>
      </c>
      <c r="D759" s="13" t="s">
        <v>1654</v>
      </c>
      <c r="E759" s="12" t="s">
        <v>264</v>
      </c>
      <c r="F759" s="13">
        <v>758</v>
      </c>
      <c r="G759" s="13"/>
      <c r="H759" s="13" t="str">
        <f t="shared" si="2"/>
        <v>θ/r/o/ʊ/t/</v>
      </c>
      <c r="I759" s="13"/>
      <c r="J759" s="13"/>
      <c r="K759" s="13"/>
      <c r="L759" s="13"/>
      <c r="M759" s="13"/>
      <c r="N759" s="13" t="s">
        <v>3621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</row>
    <row r="760" spans="1:96" ht="14.25">
      <c r="A760" s="12" t="s">
        <v>3622</v>
      </c>
      <c r="B760" s="13" t="s">
        <v>3623</v>
      </c>
      <c r="C760" s="13" t="s">
        <v>3624</v>
      </c>
      <c r="D760" s="13" t="s">
        <v>3625</v>
      </c>
      <c r="E760" s="12" t="s">
        <v>248</v>
      </c>
      <c r="F760" s="13">
        <v>759</v>
      </c>
      <c r="G760" s="13"/>
      <c r="H760" s="13" t="str">
        <f t="shared" si="2"/>
        <v>θ/r/u/</v>
      </c>
      <c r="I760" s="13"/>
      <c r="J760" s="13"/>
      <c r="K760" s="13"/>
      <c r="L760" s="14">
        <f>L758+1</f>
        <v>50</v>
      </c>
      <c r="M760" s="13"/>
      <c r="N760" s="13" t="s">
        <v>3626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</row>
    <row r="761" spans="1:96" ht="14.25">
      <c r="A761" s="12" t="s">
        <v>3627</v>
      </c>
      <c r="B761" s="13" t="s">
        <v>3628</v>
      </c>
      <c r="C761" s="13" t="s">
        <v>577</v>
      </c>
      <c r="D761" s="13" t="s">
        <v>578</v>
      </c>
      <c r="E761" s="12" t="s">
        <v>264</v>
      </c>
      <c r="F761" s="13">
        <v>760</v>
      </c>
      <c r="G761" s="13"/>
      <c r="H761" s="13" t="str">
        <f t="shared" si="2"/>
        <v>θ/ʌ/m/</v>
      </c>
      <c r="I761" s="13"/>
      <c r="J761" s="13"/>
      <c r="K761" s="13"/>
      <c r="L761" s="13"/>
      <c r="M761" s="13"/>
      <c r="N761" s="13" t="s">
        <v>3629</v>
      </c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</row>
    <row r="762" spans="1:96" ht="14.25">
      <c r="A762" s="12" t="s">
        <v>3630</v>
      </c>
      <c r="B762" s="13" t="s">
        <v>3631</v>
      </c>
      <c r="C762" s="13" t="s">
        <v>3632</v>
      </c>
      <c r="D762" s="13" t="s">
        <v>3633</v>
      </c>
      <c r="E762" s="12" t="s">
        <v>264</v>
      </c>
      <c r="F762" s="13">
        <v>761</v>
      </c>
      <c r="G762" s="13"/>
      <c r="H762" s="13" t="str">
        <f t="shared" si="2"/>
        <v>θ/ʌ/n/d/ə/r/</v>
      </c>
      <c r="I762" s="13"/>
      <c r="J762" s="13"/>
      <c r="K762" s="13"/>
      <c r="L762" s="14">
        <f>L760+1</f>
        <v>51</v>
      </c>
      <c r="M762" s="13"/>
      <c r="N762" s="13" t="s">
        <v>3634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</row>
    <row r="763" spans="1:96" ht="14.25">
      <c r="A763" s="12" t="s">
        <v>3635</v>
      </c>
      <c r="B763" s="13" t="s">
        <v>3636</v>
      </c>
      <c r="C763" s="13" t="s">
        <v>3637</v>
      </c>
      <c r="D763" s="13" t="s">
        <v>3638</v>
      </c>
      <c r="E763" s="12" t="s">
        <v>264</v>
      </c>
      <c r="F763" s="13">
        <v>762</v>
      </c>
      <c r="G763" s="13"/>
      <c r="H763" s="13" t="str">
        <f t="shared" si="2"/>
        <v>t/ɪ/k/ə/t/</v>
      </c>
      <c r="I763" s="13"/>
      <c r="J763" s="13"/>
      <c r="K763" s="13"/>
      <c r="L763" s="13"/>
      <c r="M763" s="13"/>
      <c r="N763" s="13" t="s">
        <v>3639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</row>
    <row r="764" spans="1:96" ht="14.25">
      <c r="A764" s="12" t="s">
        <v>3640</v>
      </c>
      <c r="B764" s="13" t="s">
        <v>3641</v>
      </c>
      <c r="C764" s="13" t="s">
        <v>3642</v>
      </c>
      <c r="D764" s="13" t="s">
        <v>3643</v>
      </c>
      <c r="E764" s="12" t="s">
        <v>253</v>
      </c>
      <c r="F764" s="13">
        <v>763</v>
      </c>
      <c r="G764" s="13"/>
      <c r="H764" s="13" t="str">
        <f t="shared" si="2"/>
        <v>t/aɪ/t/</v>
      </c>
      <c r="I764" s="13"/>
      <c r="J764" s="13"/>
      <c r="K764" s="13"/>
      <c r="L764" s="14">
        <f>L762+1</f>
        <v>52</v>
      </c>
      <c r="M764" s="13"/>
      <c r="N764" s="13" t="s">
        <v>3644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</row>
    <row r="765" spans="1:96" ht="14.25">
      <c r="A765" s="12" t="s">
        <v>3645</v>
      </c>
      <c r="B765" s="13" t="s">
        <v>3646</v>
      </c>
      <c r="C765" s="13" t="s">
        <v>3647</v>
      </c>
      <c r="D765" s="13" t="s">
        <v>3648</v>
      </c>
      <c r="E765" s="12" t="s">
        <v>248</v>
      </c>
      <c r="F765" s="13">
        <v>764</v>
      </c>
      <c r="G765" s="13"/>
      <c r="H765" s="13" t="str">
        <f t="shared" si="2"/>
        <v>t/ɪ/l/</v>
      </c>
      <c r="I765" s="13"/>
      <c r="J765" s="13"/>
      <c r="K765" s="13"/>
      <c r="L765" s="13"/>
      <c r="M765" s="13"/>
      <c r="N765" s="13" t="s">
        <v>397</v>
      </c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</row>
    <row r="766" spans="1:96" ht="14.25">
      <c r="A766" s="12" t="s">
        <v>3649</v>
      </c>
      <c r="B766" s="13" t="s">
        <v>3650</v>
      </c>
      <c r="C766" s="13" t="s">
        <v>467</v>
      </c>
      <c r="D766" s="13" t="s">
        <v>397</v>
      </c>
      <c r="E766" s="12" t="s">
        <v>264</v>
      </c>
      <c r="F766" s="13">
        <v>765</v>
      </c>
      <c r="G766" s="13"/>
      <c r="H766" s="13" t="str">
        <f t="shared" si="2"/>
        <v>t/aɪ/m/</v>
      </c>
      <c r="I766" s="13"/>
      <c r="J766" s="13"/>
      <c r="K766" s="13"/>
      <c r="L766" s="14">
        <f>L764+1</f>
        <v>53</v>
      </c>
      <c r="M766" s="13"/>
      <c r="N766" s="13" t="s">
        <v>3651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</row>
    <row r="767" spans="1:96" ht="14.25">
      <c r="A767" s="12" t="s">
        <v>3652</v>
      </c>
      <c r="B767" s="13" t="s">
        <v>3653</v>
      </c>
      <c r="C767" s="13" t="s">
        <v>3654</v>
      </c>
      <c r="D767" s="13" t="s">
        <v>3655</v>
      </c>
      <c r="E767" s="12" t="s">
        <v>264</v>
      </c>
      <c r="F767" s="13">
        <v>766</v>
      </c>
      <c r="G767" s="13"/>
      <c r="H767" s="13" t="str">
        <f t="shared" ref="H767:H853" si="3">B767</f>
        <v>t/ɪ/n/</v>
      </c>
      <c r="I767" s="13"/>
      <c r="J767" s="13"/>
      <c r="K767" s="13"/>
      <c r="L767" s="13"/>
      <c r="M767" s="13"/>
      <c r="N767" s="13" t="s">
        <v>3656</v>
      </c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</row>
    <row r="768" spans="1:96" ht="14.25">
      <c r="A768" s="12" t="s">
        <v>3657</v>
      </c>
      <c r="B768" s="13" t="s">
        <v>3658</v>
      </c>
      <c r="C768" s="13" t="s">
        <v>3659</v>
      </c>
      <c r="D768" s="13" t="s">
        <v>3660</v>
      </c>
      <c r="E768" s="12" t="s">
        <v>253</v>
      </c>
      <c r="F768" s="13">
        <v>767</v>
      </c>
      <c r="G768" s="13"/>
      <c r="H768" s="13" t="str">
        <f t="shared" si="3"/>
        <v>t/a/ɪə/r/d/</v>
      </c>
      <c r="I768" s="13"/>
      <c r="J768" s="13"/>
      <c r="K768" s="13"/>
      <c r="L768" s="14">
        <f>L766+1</f>
        <v>54</v>
      </c>
      <c r="M768" s="13"/>
      <c r="N768" s="13" t="s">
        <v>3661</v>
      </c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</row>
    <row r="769" spans="1:96" ht="14.25">
      <c r="A769" s="12" t="s">
        <v>3662</v>
      </c>
      <c r="B769" s="13" t="s">
        <v>3663</v>
      </c>
      <c r="C769" s="13" t="s">
        <v>3664</v>
      </c>
      <c r="D769" s="13" t="s">
        <v>3665</v>
      </c>
      <c r="E769" s="12" t="s">
        <v>248</v>
      </c>
      <c r="F769" s="13">
        <v>768</v>
      </c>
      <c r="G769" s="13"/>
      <c r="H769" s="13" t="str">
        <f t="shared" si="3"/>
        <v>t/u/</v>
      </c>
      <c r="I769" s="13"/>
      <c r="J769" s="13"/>
      <c r="K769" s="13"/>
      <c r="L769" s="13"/>
      <c r="M769" s="13"/>
      <c r="N769" s="13" t="s">
        <v>318</v>
      </c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</row>
    <row r="770" spans="1:96" ht="14.25">
      <c r="A770" s="12" t="s">
        <v>3666</v>
      </c>
      <c r="B770" s="13" t="s">
        <v>3667</v>
      </c>
      <c r="C770" s="13" t="s">
        <v>3668</v>
      </c>
      <c r="D770" s="13" t="s">
        <v>318</v>
      </c>
      <c r="E770" s="12" t="s">
        <v>264</v>
      </c>
      <c r="F770" s="13">
        <v>769</v>
      </c>
      <c r="G770" s="13"/>
      <c r="H770" s="13" t="str">
        <f t="shared" si="3"/>
        <v>t/o/ʊ/</v>
      </c>
      <c r="I770" s="13"/>
      <c r="J770" s="13"/>
      <c r="K770" s="13"/>
      <c r="L770" s="14">
        <f>L768+1</f>
        <v>55</v>
      </c>
      <c r="M770" s="13"/>
      <c r="N770" s="13" t="s">
        <v>318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</row>
    <row r="771" spans="1:96" ht="14.25">
      <c r="A771" s="12" t="s">
        <v>3669</v>
      </c>
      <c r="B771" s="13" t="s">
        <v>3670</v>
      </c>
      <c r="C771" s="13" t="s">
        <v>3671</v>
      </c>
      <c r="D771" s="13" t="s">
        <v>3672</v>
      </c>
      <c r="E771" s="12" t="s">
        <v>248</v>
      </c>
      <c r="F771" s="13">
        <v>770</v>
      </c>
      <c r="G771" s="13"/>
      <c r="H771" s="13" t="str">
        <f t="shared" si="3"/>
        <v>t/ə/g/ɛ/ð/ə/r/</v>
      </c>
      <c r="I771" s="13"/>
      <c r="J771" s="13"/>
      <c r="K771" s="13"/>
      <c r="L771" s="13"/>
      <c r="M771" s="13"/>
      <c r="N771" s="13" t="s">
        <v>3673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</row>
    <row r="772" spans="1:96" ht="14.25">
      <c r="A772" s="12" t="s">
        <v>3674</v>
      </c>
      <c r="B772" s="13" t="s">
        <v>3675</v>
      </c>
      <c r="C772" s="13" t="s">
        <v>3676</v>
      </c>
      <c r="D772" s="13" t="s">
        <v>3677</v>
      </c>
      <c r="E772" s="12" t="s">
        <v>248</v>
      </c>
      <c r="F772" s="13">
        <v>771</v>
      </c>
      <c r="G772" s="13"/>
      <c r="H772" s="13" t="str">
        <f t="shared" si="3"/>
        <v>t/ə/m/ɑ/r/o/ʊ/</v>
      </c>
      <c r="I772" s="13"/>
      <c r="J772" s="13"/>
      <c r="K772" s="13"/>
      <c r="L772" s="14">
        <f>L770+1</f>
        <v>56</v>
      </c>
      <c r="M772" s="13"/>
      <c r="N772" s="13" t="s">
        <v>3678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</row>
    <row r="773" spans="1:96" ht="14.25">
      <c r="A773" s="12" t="s">
        <v>3679</v>
      </c>
      <c r="B773" s="13" t="s">
        <v>3680</v>
      </c>
      <c r="C773" s="13" t="s">
        <v>3681</v>
      </c>
      <c r="D773" s="13" t="s">
        <v>3682</v>
      </c>
      <c r="E773" s="12" t="s">
        <v>264</v>
      </c>
      <c r="F773" s="13">
        <v>772</v>
      </c>
      <c r="G773" s="13"/>
      <c r="H773" s="13" t="str">
        <f t="shared" si="3"/>
        <v>t/ʌ/ŋ/</v>
      </c>
      <c r="I773" s="13"/>
      <c r="J773" s="13"/>
      <c r="K773" s="13"/>
      <c r="L773" s="13"/>
      <c r="M773" s="13"/>
      <c r="N773" s="13" t="s">
        <v>397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</row>
    <row r="774" spans="1:96" ht="14.25">
      <c r="A774" s="12" t="s">
        <v>3683</v>
      </c>
      <c r="B774" s="13" t="s">
        <v>3684</v>
      </c>
      <c r="C774" s="13" t="s">
        <v>3685</v>
      </c>
      <c r="D774" s="13" t="s">
        <v>3686</v>
      </c>
      <c r="E774" s="12" t="s">
        <v>264</v>
      </c>
      <c r="F774" s="13">
        <v>773</v>
      </c>
      <c r="G774" s="13"/>
      <c r="H774" s="13" t="str">
        <f t="shared" si="3"/>
        <v>t/u/θ/</v>
      </c>
      <c r="I774" s="13"/>
      <c r="J774" s="13"/>
      <c r="K774" s="13"/>
      <c r="L774" s="14">
        <f>L772+1</f>
        <v>57</v>
      </c>
      <c r="M774" s="13"/>
      <c r="N774" s="13" t="s">
        <v>397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</row>
    <row r="775" spans="1:96" ht="14.25">
      <c r="A775" s="12" t="s">
        <v>3687</v>
      </c>
      <c r="B775" s="13" t="s">
        <v>3688</v>
      </c>
      <c r="C775" s="13" t="s">
        <v>1635</v>
      </c>
      <c r="D775" s="13" t="s">
        <v>2355</v>
      </c>
      <c r="E775" s="12" t="s">
        <v>264</v>
      </c>
      <c r="F775" s="13">
        <v>774</v>
      </c>
      <c r="G775" s="13"/>
      <c r="H775" s="13" t="str">
        <f t="shared" si="3"/>
        <v>t/ɑ/p/</v>
      </c>
      <c r="I775" s="13"/>
      <c r="J775" s="13"/>
      <c r="K775" s="13"/>
      <c r="L775" s="13"/>
      <c r="M775" s="13"/>
      <c r="N775" s="13" t="s">
        <v>397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</row>
    <row r="776" spans="1:96" ht="14.25">
      <c r="A776" s="12" t="s">
        <v>3689</v>
      </c>
      <c r="B776" s="13" t="s">
        <v>3690</v>
      </c>
      <c r="C776" s="13" t="s">
        <v>3691</v>
      </c>
      <c r="D776" s="13" t="s">
        <v>3692</v>
      </c>
      <c r="E776" s="12" t="s">
        <v>264</v>
      </c>
      <c r="F776" s="13">
        <v>775</v>
      </c>
      <c r="G776" s="13"/>
      <c r="H776" s="13" t="str">
        <f t="shared" si="3"/>
        <v>t/ʌ/ʧ/</v>
      </c>
      <c r="I776" s="13"/>
      <c r="J776" s="13"/>
      <c r="K776" s="13"/>
      <c r="L776" s="14">
        <f>L774+1</f>
        <v>58</v>
      </c>
      <c r="M776" s="13"/>
      <c r="N776" s="13" t="s">
        <v>3693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</row>
    <row r="777" spans="1:96" ht="14.25">
      <c r="A777" s="12" t="s">
        <v>3694</v>
      </c>
      <c r="B777" s="13" t="s">
        <v>3695</v>
      </c>
      <c r="C777" s="13" t="s">
        <v>3696</v>
      </c>
      <c r="D777" s="13" t="s">
        <v>3697</v>
      </c>
      <c r="E777" s="12" t="s">
        <v>264</v>
      </c>
      <c r="F777" s="13">
        <v>776</v>
      </c>
      <c r="G777" s="13"/>
      <c r="H777" s="13" t="str">
        <f t="shared" si="3"/>
        <v>t/aʊ/n/</v>
      </c>
      <c r="I777" s="13"/>
      <c r="J777" s="13"/>
      <c r="K777" s="13"/>
      <c r="L777" s="13"/>
      <c r="M777" s="13"/>
      <c r="N777" s="13" t="s">
        <v>485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</row>
    <row r="778" spans="1:96" ht="14.25">
      <c r="A778" s="12" t="s">
        <v>3698</v>
      </c>
      <c r="B778" s="13" t="s">
        <v>3699</v>
      </c>
      <c r="C778" s="13" t="s">
        <v>552</v>
      </c>
      <c r="D778" s="13" t="s">
        <v>553</v>
      </c>
      <c r="E778" s="12" t="s">
        <v>264</v>
      </c>
      <c r="F778" s="13">
        <v>777</v>
      </c>
      <c r="G778" s="13"/>
      <c r="H778" s="13" t="str">
        <f t="shared" si="3"/>
        <v>t/r/eɪ/d/</v>
      </c>
      <c r="I778" s="13"/>
      <c r="J778" s="13"/>
      <c r="K778" s="13"/>
      <c r="L778" s="14">
        <f>L776+1</f>
        <v>59</v>
      </c>
      <c r="M778" s="13"/>
      <c r="N778" s="13" t="s">
        <v>3700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</row>
    <row r="779" spans="1:96" ht="14.25">
      <c r="A779" s="12" t="s">
        <v>3701</v>
      </c>
      <c r="B779" s="13" t="s">
        <v>3702</v>
      </c>
      <c r="C779" s="13" t="s">
        <v>3703</v>
      </c>
      <c r="D779" s="13" t="s">
        <v>3704</v>
      </c>
      <c r="E779" s="12" t="s">
        <v>264</v>
      </c>
      <c r="F779" s="13">
        <v>778</v>
      </c>
      <c r="G779" s="13"/>
      <c r="H779" s="13" t="str">
        <f t="shared" si="3"/>
        <v>t/r/eɪ/n/</v>
      </c>
      <c r="I779" s="13"/>
      <c r="J779" s="13"/>
      <c r="K779" s="13"/>
      <c r="L779" s="13"/>
      <c r="M779" s="13"/>
      <c r="N779" s="13" t="s">
        <v>3705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</row>
    <row r="780" spans="1:96" ht="14.25">
      <c r="A780" s="12" t="s">
        <v>3706</v>
      </c>
      <c r="B780" s="13" t="s">
        <v>3707</v>
      </c>
      <c r="C780" s="13" t="s">
        <v>3708</v>
      </c>
      <c r="D780" s="13" t="s">
        <v>3709</v>
      </c>
      <c r="E780" s="12" t="s">
        <v>264</v>
      </c>
      <c r="F780" s="13">
        <v>779</v>
      </c>
      <c r="G780" s="13"/>
      <c r="H780" s="13" t="str">
        <f t="shared" si="3"/>
        <v>t/r/æ/n/s/p/ɔ/r/t/</v>
      </c>
      <c r="I780" s="13"/>
      <c r="J780" s="13"/>
      <c r="K780" s="13"/>
      <c r="L780" s="14">
        <f>L778+1</f>
        <v>60</v>
      </c>
      <c r="M780" s="13"/>
      <c r="N780" s="13" t="s">
        <v>3710</v>
      </c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</row>
    <row r="781" spans="1:96" ht="14.25">
      <c r="A781" s="12" t="s">
        <v>3711</v>
      </c>
      <c r="B781" s="13" t="s">
        <v>3712</v>
      </c>
      <c r="C781" s="13" t="s">
        <v>3548</v>
      </c>
      <c r="D781" s="13" t="s">
        <v>841</v>
      </c>
      <c r="E781" s="12" t="s">
        <v>264</v>
      </c>
      <c r="F781" s="13">
        <v>780</v>
      </c>
      <c r="G781" s="13"/>
      <c r="H781" s="13" t="str">
        <f t="shared" si="3"/>
        <v>t/r/eɪ/</v>
      </c>
      <c r="I781" s="13"/>
      <c r="J781" s="13"/>
      <c r="K781" s="13"/>
      <c r="L781" s="13"/>
      <c r="M781" s="13"/>
      <c r="N781" s="13" t="s">
        <v>3713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</row>
    <row r="782" spans="1:96" ht="14.25">
      <c r="A782" s="12" t="s">
        <v>3714</v>
      </c>
      <c r="B782" s="13" t="s">
        <v>3715</v>
      </c>
      <c r="C782" s="13" t="s">
        <v>3716</v>
      </c>
      <c r="D782" s="13" t="s">
        <v>3717</v>
      </c>
      <c r="E782" s="12" t="s">
        <v>264</v>
      </c>
      <c r="F782" s="13">
        <v>781</v>
      </c>
      <c r="G782" s="13"/>
      <c r="H782" s="13" t="str">
        <f t="shared" si="3"/>
        <v>t/r/i/</v>
      </c>
      <c r="I782" s="13"/>
      <c r="J782" s="13"/>
      <c r="K782" s="13"/>
      <c r="L782" s="14">
        <f>L780+1</f>
        <v>61</v>
      </c>
      <c r="M782" s="13"/>
      <c r="N782" s="13" t="s">
        <v>3718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</row>
    <row r="783" spans="1:96" ht="14.25">
      <c r="A783" s="12" t="s">
        <v>3719</v>
      </c>
      <c r="B783" s="13" t="s">
        <v>3720</v>
      </c>
      <c r="C783" s="13" t="s">
        <v>3721</v>
      </c>
      <c r="D783" s="13" t="s">
        <v>3722</v>
      </c>
      <c r="E783" s="12" t="s">
        <v>264</v>
      </c>
      <c r="F783" s="13">
        <v>782</v>
      </c>
      <c r="G783" s="13"/>
      <c r="H783" s="13" t="str">
        <f t="shared" si="3"/>
        <v>t/r/ɪ/k/</v>
      </c>
      <c r="I783" s="13"/>
      <c r="J783" s="13"/>
      <c r="K783" s="13"/>
      <c r="L783" s="13"/>
      <c r="M783" s="13"/>
      <c r="N783" s="13" t="s">
        <v>3723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</row>
    <row r="784" spans="1:96" ht="14.25">
      <c r="A784" s="12" t="s">
        <v>3724</v>
      </c>
      <c r="B784" s="13" t="s">
        <v>3725</v>
      </c>
      <c r="C784" s="13" t="s">
        <v>3726</v>
      </c>
      <c r="D784" s="13" t="s">
        <v>3727</v>
      </c>
      <c r="E784" s="12" t="s">
        <v>264</v>
      </c>
      <c r="F784" s="13">
        <v>783</v>
      </c>
      <c r="G784" s="13"/>
      <c r="H784" s="13" t="str">
        <f t="shared" si="3"/>
        <v>t/r/ʌ/b/ə/l/</v>
      </c>
      <c r="I784" s="13"/>
      <c r="J784" s="13"/>
      <c r="K784" s="13"/>
      <c r="L784" s="14">
        <f>L782+1</f>
        <v>62</v>
      </c>
      <c r="M784" s="13"/>
      <c r="N784" s="13" t="s">
        <v>3728</v>
      </c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</row>
    <row r="785" spans="1:96" ht="14.25">
      <c r="A785" s="12" t="s">
        <v>3729</v>
      </c>
      <c r="B785" s="13" t="s">
        <v>3730</v>
      </c>
      <c r="C785" s="13" t="s">
        <v>3731</v>
      </c>
      <c r="D785" s="13" t="s">
        <v>3732</v>
      </c>
      <c r="E785" s="12" t="s">
        <v>264</v>
      </c>
      <c r="F785" s="13">
        <v>784</v>
      </c>
      <c r="G785" s="13"/>
      <c r="H785" s="13" t="str">
        <f t="shared" si="3"/>
        <v>t/r/aʊ/z/ə/r/z/</v>
      </c>
      <c r="I785" s="13"/>
      <c r="J785" s="13"/>
      <c r="K785" s="13"/>
      <c r="L785" s="13"/>
      <c r="M785" s="13"/>
      <c r="N785" s="13" t="s">
        <v>3733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</row>
    <row r="786" spans="1:96" ht="14.25">
      <c r="A786" s="12" t="s">
        <v>3734</v>
      </c>
      <c r="B786" s="13" t="s">
        <v>3735</v>
      </c>
      <c r="C786" s="13" t="s">
        <v>3736</v>
      </c>
      <c r="D786" s="13" t="s">
        <v>3737</v>
      </c>
      <c r="E786" s="12" t="s">
        <v>264</v>
      </c>
      <c r="F786" s="13">
        <v>785</v>
      </c>
      <c r="G786" s="13"/>
      <c r="H786" s="13" t="str">
        <f t="shared" si="3"/>
        <v>t/ɜ/r/n/</v>
      </c>
      <c r="I786" s="13"/>
      <c r="J786" s="13"/>
      <c r="K786" s="13"/>
      <c r="L786" s="14">
        <f>L784+1</f>
        <v>63</v>
      </c>
      <c r="M786" s="13"/>
      <c r="N786" s="13" t="s">
        <v>553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</row>
    <row r="787" spans="1:96" ht="14.25">
      <c r="A787" s="12" t="s">
        <v>3738</v>
      </c>
      <c r="B787" s="13" t="s">
        <v>3739</v>
      </c>
      <c r="C787" s="13" t="s">
        <v>3740</v>
      </c>
      <c r="D787" s="13" t="s">
        <v>3741</v>
      </c>
      <c r="E787" s="12" t="s">
        <v>264</v>
      </c>
      <c r="F787" s="13">
        <v>786</v>
      </c>
      <c r="G787" s="13"/>
      <c r="H787" s="13" t="str">
        <f t="shared" si="3"/>
        <v>t/w/ɪ/s/t/</v>
      </c>
      <c r="I787" s="13"/>
      <c r="J787" s="13"/>
      <c r="K787" s="13"/>
      <c r="L787" s="13"/>
      <c r="M787" s="13"/>
      <c r="N787" s="13" t="s">
        <v>3742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</row>
    <row r="788" spans="1:96" ht="14.25">
      <c r="A788" s="12" t="s">
        <v>3743</v>
      </c>
      <c r="B788" s="13" t="s">
        <v>3744</v>
      </c>
      <c r="C788" s="13" t="s">
        <v>3745</v>
      </c>
      <c r="D788" s="13" t="s">
        <v>3746</v>
      </c>
      <c r="E788" s="12" t="s">
        <v>264</v>
      </c>
      <c r="F788" s="13">
        <v>787</v>
      </c>
      <c r="G788" s="13"/>
      <c r="H788" s="13" t="str">
        <f t="shared" si="3"/>
        <v>ə/m/b/r/ɛ/l/ə/</v>
      </c>
      <c r="I788" s="13"/>
      <c r="J788" s="13"/>
      <c r="K788" s="13"/>
      <c r="L788" s="14">
        <f>L786+1</f>
        <v>64</v>
      </c>
      <c r="M788" s="13"/>
      <c r="N788" s="13" t="s">
        <v>3747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</row>
    <row r="789" spans="1:96" ht="14.25">
      <c r="A789" s="12" t="s">
        <v>3748</v>
      </c>
      <c r="B789" s="13" t="s">
        <v>3749</v>
      </c>
      <c r="C789" s="13" t="s">
        <v>3750</v>
      </c>
      <c r="D789" s="13" t="s">
        <v>3751</v>
      </c>
      <c r="E789" s="12" t="s">
        <v>248</v>
      </c>
      <c r="F789" s="13">
        <v>788</v>
      </c>
      <c r="G789" s="13"/>
      <c r="H789" s="13" t="str">
        <f t="shared" si="3"/>
        <v>ʌ/n/d/ə/r/</v>
      </c>
      <c r="I789" s="13"/>
      <c r="J789" s="13"/>
      <c r="K789" s="13"/>
      <c r="L789" s="13"/>
      <c r="M789" s="13"/>
      <c r="N789" s="13" t="s">
        <v>3752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</row>
    <row r="790" spans="1:96" ht="14.25">
      <c r="A790" s="12" t="s">
        <v>3753</v>
      </c>
      <c r="B790" s="13" t="s">
        <v>3754</v>
      </c>
      <c r="C790" s="13" t="s">
        <v>3755</v>
      </c>
      <c r="D790" s="13" t="s">
        <v>3756</v>
      </c>
      <c r="E790" s="12" t="s">
        <v>264</v>
      </c>
      <c r="F790" s="13">
        <v>789</v>
      </c>
      <c r="G790" s="13"/>
      <c r="H790" s="13" t="str">
        <f t="shared" si="3"/>
        <v>ju/n/ə/t/</v>
      </c>
      <c r="I790" s="13"/>
      <c r="J790" s="13"/>
      <c r="K790" s="13"/>
      <c r="L790" s="14">
        <f>L788+1</f>
        <v>65</v>
      </c>
      <c r="M790" s="13"/>
      <c r="N790" s="13" t="s">
        <v>3757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</row>
    <row r="791" spans="1:96" ht="14.25">
      <c r="A791" s="12" t="s">
        <v>3758</v>
      </c>
      <c r="B791" s="13" t="s">
        <v>3759</v>
      </c>
      <c r="C791" s="13" t="s">
        <v>512</v>
      </c>
      <c r="D791" s="13" t="s">
        <v>318</v>
      </c>
      <c r="E791" s="12" t="s">
        <v>248</v>
      </c>
      <c r="F791" s="13">
        <v>790</v>
      </c>
      <c r="G791" s="13"/>
      <c r="H791" s="13" t="str">
        <f t="shared" si="3"/>
        <v>ʌ/p/</v>
      </c>
      <c r="I791" s="13"/>
      <c r="J791" s="13"/>
      <c r="K791" s="13"/>
      <c r="L791" s="13"/>
      <c r="M791" s="13"/>
      <c r="N791" s="13" t="s">
        <v>318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</row>
    <row r="792" spans="1:96" ht="14.25">
      <c r="A792" s="12" t="s">
        <v>3760</v>
      </c>
      <c r="B792" s="13" t="s">
        <v>3761</v>
      </c>
      <c r="C792" s="13" t="s">
        <v>3762</v>
      </c>
      <c r="D792" s="13" t="s">
        <v>3763</v>
      </c>
      <c r="E792" s="12" t="s">
        <v>264</v>
      </c>
      <c r="F792" s="13">
        <v>791</v>
      </c>
      <c r="G792" s="13"/>
      <c r="H792" s="13" t="str">
        <f t="shared" si="3"/>
        <v>ju/z/</v>
      </c>
      <c r="I792" s="13"/>
      <c r="J792" s="13"/>
      <c r="K792" s="13"/>
      <c r="L792" s="14">
        <f>L790+1</f>
        <v>66</v>
      </c>
      <c r="M792" s="13"/>
      <c r="N792" s="13" t="s">
        <v>2456</v>
      </c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</row>
    <row r="793" spans="1:96" ht="14.25">
      <c r="A793" s="12" t="s">
        <v>3764</v>
      </c>
      <c r="B793" s="13" t="s">
        <v>3765</v>
      </c>
      <c r="C793" s="13" t="s">
        <v>3766</v>
      </c>
      <c r="D793" s="13" t="s">
        <v>3767</v>
      </c>
      <c r="E793" s="12" t="s">
        <v>264</v>
      </c>
      <c r="F793" s="13">
        <v>792</v>
      </c>
      <c r="G793" s="13"/>
      <c r="H793" s="13" t="str">
        <f t="shared" si="3"/>
        <v>v/æ/l/ju/</v>
      </c>
      <c r="I793" s="13"/>
      <c r="J793" s="13"/>
      <c r="K793" s="13"/>
      <c r="L793" s="13"/>
      <c r="M793" s="13"/>
      <c r="N793" s="13" t="s">
        <v>3768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</row>
    <row r="794" spans="1:96" ht="14.25">
      <c r="A794" s="12" t="s">
        <v>3769</v>
      </c>
      <c r="B794" s="13" t="s">
        <v>3770</v>
      </c>
      <c r="C794" s="13" t="s">
        <v>3771</v>
      </c>
      <c r="D794" s="13" t="s">
        <v>3772</v>
      </c>
      <c r="E794" s="12" t="s">
        <v>264</v>
      </c>
      <c r="F794" s="13">
        <v>793</v>
      </c>
      <c r="G794" s="13"/>
      <c r="H794" s="13" t="str">
        <f t="shared" si="3"/>
        <v>v/ɜ/r/s/</v>
      </c>
      <c r="I794" s="13"/>
      <c r="J794" s="13" t="str">
        <f t="array" aca="1" ref="J794" ca="1">INDEX('Verse-True'!E:E,(L794*15)-6,1)</f>
        <v>θ/ju/ʤ/n</v>
      </c>
      <c r="K794" s="13" t="str">
        <f t="array" aca="1" ref="K794" ca="1">INDEX('Verse-True'!E:E,(L794*15)-1,1)</f>
        <v>theue"pn</v>
      </c>
      <c r="L794" s="13">
        <v>1</v>
      </c>
      <c r="M794" s="13"/>
      <c r="N794" s="13" t="s">
        <v>3773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</row>
    <row r="795" spans="1:96" ht="14.25">
      <c r="A795" s="12" t="s">
        <v>3774</v>
      </c>
      <c r="B795" s="13" t="s">
        <v>3775</v>
      </c>
      <c r="C795" s="13" t="s">
        <v>3776</v>
      </c>
      <c r="D795" s="13" t="s">
        <v>3777</v>
      </c>
      <c r="E795" s="12" t="s">
        <v>248</v>
      </c>
      <c r="F795" s="13">
        <v>794</v>
      </c>
      <c r="G795" s="13"/>
      <c r="H795" s="13" t="str">
        <f t="shared" si="3"/>
        <v>v/ɛ/r/i/</v>
      </c>
      <c r="I795" s="13"/>
      <c r="J795" s="13" t="str">
        <f t="array" aca="1" ref="J795" ca="1">INDEX('Verse-True'!Y:Y,(L794*15)-6,1)</f>
        <v>l/"/ð/ɔ</v>
      </c>
      <c r="K795" s="13" t="str">
        <f t="array" aca="1" ref="K795" ca="1">INDEX('Verse-True'!Y:Y,(L794*15)-1,1)</f>
        <v>ll""aw</v>
      </c>
      <c r="L795" s="13"/>
      <c r="M795" s="13"/>
      <c r="N795" s="13" t="s">
        <v>3778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</row>
    <row r="796" spans="1:96" ht="14.25">
      <c r="A796" s="12" t="s">
        <v>3779</v>
      </c>
      <c r="B796" s="13" t="s">
        <v>3780</v>
      </c>
      <c r="C796" s="13" t="s">
        <v>3781</v>
      </c>
      <c r="D796" s="13" t="s">
        <v>3782</v>
      </c>
      <c r="E796" s="12" t="s">
        <v>264</v>
      </c>
      <c r="F796" s="13">
        <v>795</v>
      </c>
      <c r="G796" s="13"/>
      <c r="H796" s="13" t="str">
        <f t="shared" si="3"/>
        <v>v/ɛ/s/ə/l/</v>
      </c>
      <c r="I796" s="13"/>
      <c r="J796" s="13" t="str">
        <f t="array" aca="1" ref="J796" ca="1">INDEX('Verse-True'!E:E,(L796*15)-6,1)</f>
        <v>"/i/s/i/"</v>
      </c>
      <c r="K796" s="13" t="str">
        <f t="array" aca="1" ref="K796" ca="1">INDEX('Verse-True'!E:E,(L796*15)-1,1)</f>
        <v>"oeseoe"</v>
      </c>
      <c r="L796" s="13">
        <f>L794+1</f>
        <v>2</v>
      </c>
      <c r="M796" s="13"/>
      <c r="N796" s="13" t="s">
        <v>3783</v>
      </c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</row>
    <row r="797" spans="1:96" ht="14.25">
      <c r="A797" s="12" t="s">
        <v>3784</v>
      </c>
      <c r="B797" s="13" t="s">
        <v>3785</v>
      </c>
      <c r="C797" s="13" t="s">
        <v>3786</v>
      </c>
      <c r="D797" s="13" t="s">
        <v>178</v>
      </c>
      <c r="E797" s="12" t="s">
        <v>264</v>
      </c>
      <c r="F797" s="13">
        <v>796</v>
      </c>
      <c r="G797" s="13"/>
      <c r="H797" s="13" t="str">
        <f t="shared" si="3"/>
        <v>v/û/</v>
      </c>
      <c r="I797" s="13"/>
      <c r="J797" s="13" t="str">
        <f t="array" aca="1" ref="J797" ca="1">INDEX('Verse-True'!Y:Y,(L796*15)-6,1)</f>
        <v>"</v>
      </c>
      <c r="K797" s="13" t="str">
        <f t="array" aca="1" ref="K797" ca="1">INDEX('Verse-True'!Y:Y,(L796*15)-1,1)</f>
        <v>"</v>
      </c>
      <c r="L797" s="13"/>
      <c r="M797" s="13"/>
      <c r="N797" s="13" t="s">
        <v>164</v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</row>
    <row r="798" spans="1:96" ht="14.25">
      <c r="A798" s="12" t="s">
        <v>3787</v>
      </c>
      <c r="B798" s="13" t="s">
        <v>3788</v>
      </c>
      <c r="C798" s="13" t="s">
        <v>3789</v>
      </c>
      <c r="D798" s="13" t="s">
        <v>3790</v>
      </c>
      <c r="E798" s="12" t="s">
        <v>253</v>
      </c>
      <c r="F798" s="13">
        <v>797</v>
      </c>
      <c r="G798" s="13"/>
      <c r="H798" s="13" t="str">
        <f t="shared" si="3"/>
        <v>v/a/ɪə/l/ə/n/t/</v>
      </c>
      <c r="I798" s="13"/>
      <c r="J798" s="13" t="str">
        <f t="array" aca="1" ref="J798" ca="1">INDEX('Verse-True'!E:E,(L798*15)-6,1)</f>
        <v>"/"/"/"/f/ʒ</v>
      </c>
      <c r="K798" s="13" t="str">
        <f t="array" aca="1" ref="K798" ca="1">INDEX('Verse-True'!E:E,(L798*15)-1,1)</f>
        <v>""""ft"</v>
      </c>
      <c r="L798" s="13">
        <f>L796+1</f>
        <v>3</v>
      </c>
      <c r="M798" s="13"/>
      <c r="N798" s="13" t="s">
        <v>3791</v>
      </c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</row>
    <row r="799" spans="1:96" ht="14.25">
      <c r="A799" s="12" t="s">
        <v>3792</v>
      </c>
      <c r="B799" s="13" t="s">
        <v>3793</v>
      </c>
      <c r="C799" s="13" t="s">
        <v>3794</v>
      </c>
      <c r="D799" s="13" t="s">
        <v>2381</v>
      </c>
      <c r="E799" s="12" t="s">
        <v>264</v>
      </c>
      <c r="F799" s="13">
        <v>798</v>
      </c>
      <c r="G799" s="13"/>
      <c r="H799" s="13" t="str">
        <f t="shared" si="3"/>
        <v>v/ɔɪ/s/</v>
      </c>
      <c r="I799" s="13"/>
      <c r="J799" s="13" t="str">
        <f t="array" aca="1" ref="J799" ca="1">INDEX('Verse-True'!Y:Y,(L798*15)-6,1)</f>
        <v>"/e/s</v>
      </c>
      <c r="K799" s="13" t="str">
        <f t="array" aca="1" ref="K799" ca="1">INDEX('Verse-True'!Y:Y,(L798*15)-1,1)</f>
        <v>"airc</v>
      </c>
      <c r="L799" s="13"/>
      <c r="M799" s="13"/>
      <c r="N799" s="13" t="s">
        <v>397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</row>
    <row r="800" spans="1:96" ht="14.25">
      <c r="A800" s="12" t="s">
        <v>3795</v>
      </c>
      <c r="B800" s="13" t="s">
        <v>3796</v>
      </c>
      <c r="C800" s="13" t="s">
        <v>3797</v>
      </c>
      <c r="D800" s="13" t="s">
        <v>3798</v>
      </c>
      <c r="E800" s="12" t="s">
        <v>253</v>
      </c>
      <c r="F800" s="13">
        <v>799</v>
      </c>
      <c r="G800" s="13"/>
      <c r="H800" s="13" t="str">
        <f t="shared" si="3"/>
        <v>w/eɪ/t</v>
      </c>
      <c r="I800" s="13"/>
      <c r="J800" s="13" t="str">
        <f t="array" aca="1" ref="J800" ca="1">INDEX('Verse-True'!E:E,(L800*15)-6,1)</f>
        <v>r/ɜ/"</v>
      </c>
      <c r="K800" s="13" t="str">
        <f t="array" aca="1" ref="K800" ca="1">INDEX('Verse-True'!E:E,(L800*15)-1,1)</f>
        <v>rher"</v>
      </c>
      <c r="L800" s="13">
        <f>L798+1</f>
        <v>4</v>
      </c>
      <c r="M800" s="13"/>
      <c r="N800" s="13" t="s">
        <v>904</v>
      </c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</row>
    <row r="801" spans="1:96" ht="14.25">
      <c r="A801" s="12" t="s">
        <v>3799</v>
      </c>
      <c r="B801" s="13" t="s">
        <v>3800</v>
      </c>
      <c r="C801" s="13" t="s">
        <v>3801</v>
      </c>
      <c r="D801" s="13" t="s">
        <v>771</v>
      </c>
      <c r="E801" s="12" t="s">
        <v>264</v>
      </c>
      <c r="F801" s="13">
        <v>800</v>
      </c>
      <c r="G801" s="13"/>
      <c r="H801" s="13" t="str">
        <f t="shared" si="3"/>
        <v>w/ɔ/k/</v>
      </c>
      <c r="I801" s="13"/>
      <c r="J801" s="13" t="str">
        <f t="array" aca="1" ref="J801" ca="1">INDEX('Verse-True'!Y:Y,(L800*15)-6,1)</f>
        <v>"/"/"</v>
      </c>
      <c r="K801" s="13" t="str">
        <f t="array" aca="1" ref="K801" ca="1">INDEX('Verse-True'!Y:Y,(L800*15)-1,1)</f>
        <v>"""</v>
      </c>
      <c r="L801" s="13"/>
      <c r="M801" s="13"/>
      <c r="N801" s="13" t="s">
        <v>3264</v>
      </c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</row>
    <row r="802" spans="1:96" ht="14.25">
      <c r="A802" s="12" t="s">
        <v>3802</v>
      </c>
      <c r="B802" s="13" t="s">
        <v>3803</v>
      </c>
      <c r="C802" s="13" t="s">
        <v>278</v>
      </c>
      <c r="D802" s="13" t="s">
        <v>397</v>
      </c>
      <c r="E802" s="12" t="s">
        <v>264</v>
      </c>
      <c r="F802" s="13">
        <v>801</v>
      </c>
      <c r="G802" s="13"/>
      <c r="H802" s="13" t="str">
        <f t="shared" si="3"/>
        <v>w/ɔ/l/</v>
      </c>
      <c r="I802" s="13"/>
      <c r="J802" s="13" t="str">
        <f t="array" aca="1" ref="J802" ca="1">INDEX('Verse-True'!E:E,(L802*15)-6,1)</f>
        <v>s/e/ʤ</v>
      </c>
      <c r="K802" s="13" t="str">
        <f t="array" aca="1" ref="K802" ca="1">INDEX('Verse-True'!E:E,(L802*15)-1,1)</f>
        <v>ceeredi</v>
      </c>
      <c r="L802" s="13">
        <f>L800+1</f>
        <v>5</v>
      </c>
      <c r="M802" s="13"/>
      <c r="N802" s="13" t="s">
        <v>3804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</row>
    <row r="803" spans="1:96" ht="14.25">
      <c r="A803" s="12" t="s">
        <v>3805</v>
      </c>
      <c r="B803" s="13" t="s">
        <v>3806</v>
      </c>
      <c r="C803" s="13" t="s">
        <v>2306</v>
      </c>
      <c r="D803" s="13" t="s">
        <v>3807</v>
      </c>
      <c r="E803" s="12" t="s">
        <v>264</v>
      </c>
      <c r="F803" s="13">
        <v>802</v>
      </c>
      <c r="G803" s="13"/>
      <c r="H803" s="13" t="str">
        <f t="shared" si="3"/>
        <v>w/ɔ/r/</v>
      </c>
      <c r="I803" s="13"/>
      <c r="J803" s="13" t="str">
        <f t="array" aca="1" ref="J803" ca="1">INDEX('Verse-True'!Y:Y,(L802*15)-6,1)</f>
        <v>"/ɔ/"</v>
      </c>
      <c r="K803" s="13" t="str">
        <f t="array" aca="1" ref="K803" ca="1">INDEX('Verse-True'!Y:Y,(L802*15)-1,1)</f>
        <v>"aw"</v>
      </c>
      <c r="L803" s="13"/>
      <c r="M803" s="13"/>
      <c r="N803" s="13" t="s">
        <v>841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</row>
    <row r="804" spans="1:96" ht="14.25">
      <c r="A804" s="12" t="s">
        <v>3808</v>
      </c>
      <c r="B804" s="13" t="s">
        <v>3809</v>
      </c>
      <c r="C804" s="13" t="s">
        <v>552</v>
      </c>
      <c r="D804" s="13" t="s">
        <v>553</v>
      </c>
      <c r="E804" s="12" t="s">
        <v>253</v>
      </c>
      <c r="F804" s="13">
        <v>803</v>
      </c>
      <c r="G804" s="13"/>
      <c r="H804" s="13" t="str">
        <f t="shared" si="3"/>
        <v>w/ɔ/r/m/</v>
      </c>
      <c r="I804" s="13"/>
      <c r="J804" s="13" t="str">
        <f t="array" aca="1" ref="J804" ca="1">INDEX('Verse-True'!E:E,(L804*15)-6,1)</f>
        <v>f/"/k/"</v>
      </c>
      <c r="K804" s="13" t="str">
        <f t="array" aca="1" ref="K804" ca="1">INDEX('Verse-True'!E:E,(L804*15)-1,1)</f>
        <v>f"lk"</v>
      </c>
      <c r="L804" s="13">
        <f>L802+1</f>
        <v>6</v>
      </c>
      <c r="M804" s="13"/>
      <c r="N804" s="13" t="s">
        <v>3810</v>
      </c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</row>
    <row r="805" spans="1:96" ht="14.25">
      <c r="A805" s="12" t="s">
        <v>3811</v>
      </c>
      <c r="B805" s="13" t="s">
        <v>3812</v>
      </c>
      <c r="C805" s="13" t="s">
        <v>278</v>
      </c>
      <c r="D805" s="13" t="s">
        <v>3813</v>
      </c>
      <c r="E805" s="12" t="s">
        <v>264</v>
      </c>
      <c r="F805" s="13">
        <v>804</v>
      </c>
      <c r="G805" s="13"/>
      <c r="H805" s="13" t="str">
        <f t="shared" si="3"/>
        <v>w/ɑ/ʃ/</v>
      </c>
      <c r="I805" s="13"/>
      <c r="J805" s="13" t="str">
        <f t="array" aca="1" ref="J805" ca="1">INDEX('Verse-True'!Y:Y,(L804*15)-6,1)</f>
        <v>"/"/ʒ</v>
      </c>
      <c r="K805" s="13" t="str">
        <f t="array" aca="1" ref="K805" ca="1">INDEX('Verse-True'!Y:Y,(L804*15)-1,1)</f>
        <v>""si</v>
      </c>
      <c r="L805" s="13"/>
      <c r="M805" s="13"/>
      <c r="N805" s="13" t="s">
        <v>928</v>
      </c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</row>
    <row r="806" spans="1:96" ht="14.25">
      <c r="A806" s="12" t="s">
        <v>3814</v>
      </c>
      <c r="B806" s="13" t="s">
        <v>3815</v>
      </c>
      <c r="C806" s="13" t="s">
        <v>3816</v>
      </c>
      <c r="D806" s="13" t="s">
        <v>3817</v>
      </c>
      <c r="E806" s="12" t="s">
        <v>264</v>
      </c>
      <c r="F806" s="13">
        <v>805</v>
      </c>
      <c r="G806" s="13"/>
      <c r="H806" s="13" t="str">
        <f t="shared" si="3"/>
        <v>w/eɪ/s/t/</v>
      </c>
      <c r="I806" s="13"/>
      <c r="J806" s="13" t="str">
        <f t="array" aca="1" ref="J806" ca="1">INDEX('Verse-True'!E:E,(L806*15)-6,1)</f>
        <v>"/ɛ/r/"</v>
      </c>
      <c r="K806" s="13" t="str">
        <f t="array" aca="1" ref="K806" ca="1">INDEX('Verse-True'!E:E,(L806*15)-1,1)</f>
        <v>"eorh"</v>
      </c>
      <c r="L806" s="13">
        <f>L804+1</f>
        <v>7</v>
      </c>
      <c r="M806" s="13"/>
      <c r="N806" s="13" t="s">
        <v>3818</v>
      </c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</row>
    <row r="807" spans="1:96" ht="14.25">
      <c r="A807" s="12" t="s">
        <v>3819</v>
      </c>
      <c r="B807" s="13" t="s">
        <v>3820</v>
      </c>
      <c r="C807" s="13" t="s">
        <v>3821</v>
      </c>
      <c r="D807" s="13" t="s">
        <v>3656</v>
      </c>
      <c r="E807" s="12" t="s">
        <v>264</v>
      </c>
      <c r="F807" s="13">
        <v>806</v>
      </c>
      <c r="G807" s="13"/>
      <c r="H807" s="13" t="str">
        <f t="shared" si="3"/>
        <v>w/ɑ/ʧ/</v>
      </c>
      <c r="I807" s="13"/>
      <c r="J807" s="13" t="str">
        <f t="array" aca="1" ref="J807" ca="1">INDEX('Verse-True'!Y:Y,(L806*15)-6,1)</f>
        <v>"/ɜ/ʤ</v>
      </c>
      <c r="K807" s="13" t="str">
        <f t="array" aca="1" ref="K807" ca="1">INDEX('Verse-True'!Y:Y,(L806*15)-1,1)</f>
        <v>"yr"</v>
      </c>
      <c r="L807" s="13"/>
      <c r="M807" s="13"/>
      <c r="N807" s="13" t="s">
        <v>640</v>
      </c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</row>
    <row r="808" spans="1:96" ht="14.25">
      <c r="A808" s="12" t="s">
        <v>3822</v>
      </c>
      <c r="B808" s="13" t="s">
        <v>3823</v>
      </c>
      <c r="C808" s="13" t="s">
        <v>3824</v>
      </c>
      <c r="D808" s="13" t="s">
        <v>3825</v>
      </c>
      <c r="E808" s="12" t="s">
        <v>264</v>
      </c>
      <c r="F808" s="13">
        <v>807</v>
      </c>
      <c r="G808" s="13"/>
      <c r="H808" s="13" t="str">
        <f t="shared" si="3"/>
        <v>w/ɔ/t/ə/r/</v>
      </c>
      <c r="I808" s="13"/>
      <c r="J808" s="13" t="str">
        <f t="array" aca="1" ref="J808" ca="1">INDEX('Verse-True'!E:E,(L808*15)-6,1)</f>
        <v>"/"/s/ju/s</v>
      </c>
      <c r="K808" s="13" t="str">
        <f t="array" aca="1" ref="K808" ca="1">INDEX('Verse-True'!E:E,(L808*15)-1,1)</f>
        <v>""ssyuse</v>
      </c>
      <c r="L808" s="13">
        <f>L806+1</f>
        <v>8</v>
      </c>
      <c r="M808" s="13"/>
      <c r="N808" s="13" t="s">
        <v>3826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</row>
    <row r="809" spans="1:96" ht="14.25">
      <c r="A809" s="12" t="s">
        <v>3827</v>
      </c>
      <c r="B809" s="13" t="s">
        <v>3828</v>
      </c>
      <c r="C809" s="13" t="s">
        <v>467</v>
      </c>
      <c r="D809" s="13" t="s">
        <v>397</v>
      </c>
      <c r="E809" s="12" t="s">
        <v>264</v>
      </c>
      <c r="F809" s="13">
        <v>808</v>
      </c>
      <c r="G809" s="13"/>
      <c r="H809" s="13" t="str">
        <f t="shared" si="3"/>
        <v>w/eɪ/v/</v>
      </c>
      <c r="I809" s="13"/>
      <c r="J809" s="13" t="str">
        <f t="array" aca="1" ref="J809" ca="1">INDEX('Verse-True'!Y:Y,(L808*15)-6,1)</f>
        <v>"/"/"</v>
      </c>
      <c r="K809" s="13" t="str">
        <f t="array" aca="1" ref="K809" ca="1">INDEX('Verse-True'!Y:Y,(L808*15)-1,1)</f>
        <v>"""</v>
      </c>
      <c r="L809" s="13"/>
      <c r="M809" s="13"/>
      <c r="N809" s="13" t="s">
        <v>3829</v>
      </c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</row>
    <row r="810" spans="1:96" ht="14.25">
      <c r="A810" s="12" t="s">
        <v>3830</v>
      </c>
      <c r="B810" s="13" t="s">
        <v>3831</v>
      </c>
      <c r="C810" s="13" t="s">
        <v>552</v>
      </c>
      <c r="D810" s="13" t="s">
        <v>553</v>
      </c>
      <c r="E810" s="12" t="s">
        <v>264</v>
      </c>
      <c r="F810" s="13">
        <v>809</v>
      </c>
      <c r="G810" s="13"/>
      <c r="H810" s="13" t="str">
        <f t="shared" si="3"/>
        <v>w/æ/k/s/</v>
      </c>
      <c r="I810" s="13"/>
      <c r="J810" s="13" t="str">
        <f t="array" aca="1" ref="J810" ca="1">INDEX('Verse-True'!E:E,(L810*15)-6,1)</f>
        <v>"/ɛ/k/ð</v>
      </c>
      <c r="K810" s="13" t="str">
        <f t="array" aca="1" ref="K810" ca="1">INDEX('Verse-True'!E:E,(L810*15)-1,1)</f>
        <v>"equ"</v>
      </c>
      <c r="L810" s="13">
        <f>L808+1</f>
        <v>9</v>
      </c>
      <c r="M810" s="13"/>
      <c r="N810" s="13" t="s">
        <v>3832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</row>
    <row r="811" spans="1:96" ht="14.25">
      <c r="A811" s="12" t="s">
        <v>3833</v>
      </c>
      <c r="B811" s="13" t="s">
        <v>3834</v>
      </c>
      <c r="C811" s="13" t="s">
        <v>512</v>
      </c>
      <c r="D811" s="13" t="s">
        <v>318</v>
      </c>
      <c r="E811" s="12" t="s">
        <v>264</v>
      </c>
      <c r="F811" s="13">
        <v>810</v>
      </c>
      <c r="G811" s="13"/>
      <c r="H811" s="13" t="str">
        <f t="shared" si="3"/>
        <v>w/eɪ/</v>
      </c>
      <c r="I811" s="13"/>
      <c r="J811" s="13" t="str">
        <f t="array" aca="1" ref="J811" ca="1">INDEX('Verse-True'!Y:Y,(L810*15)-6,1)</f>
        <v>"/"</v>
      </c>
      <c r="K811" s="13" t="str">
        <f t="array" aca="1" ref="K811" ca="1">INDEX('Verse-True'!Y:Y,(L810*15)-1,1)</f>
        <v>""</v>
      </c>
      <c r="L811" s="13"/>
      <c r="M811" s="13"/>
      <c r="N811" s="13" t="s">
        <v>3835</v>
      </c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</row>
    <row r="812" spans="1:96" ht="14.25">
      <c r="A812" s="12" t="s">
        <v>3836</v>
      </c>
      <c r="B812" s="13" t="s">
        <v>3837</v>
      </c>
      <c r="C812" s="13" t="s">
        <v>3838</v>
      </c>
      <c r="D812" s="13" t="s">
        <v>3839</v>
      </c>
      <c r="E812" s="12" t="s">
        <v>264</v>
      </c>
      <c r="F812" s="13">
        <v>811</v>
      </c>
      <c r="G812" s="13"/>
      <c r="H812" s="13" t="str">
        <f t="shared" si="3"/>
        <v>w/ɛ/ð/ə/r/</v>
      </c>
      <c r="I812" s="13"/>
      <c r="J812" s="13" t="str">
        <f t="array" aca="1" ref="J812" ca="1">INDEX('Verse-True'!E:E,(L812*15)-6,1)</f>
        <v>ʃ/"/"/"/ʃ</v>
      </c>
      <c r="K812" s="13" t="str">
        <f t="array" aca="1" ref="K812" ca="1">INDEX('Verse-True'!E:E,(L812*15)-1,1)</f>
        <v>ce"""sh</v>
      </c>
      <c r="L812" s="13">
        <f>L810+1</f>
        <v>10</v>
      </c>
      <c r="M812" s="13"/>
      <c r="N812" s="13" t="s">
        <v>3840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</row>
    <row r="813" spans="1:96" ht="14.25">
      <c r="A813" s="12" t="s">
        <v>3841</v>
      </c>
      <c r="B813" s="13" t="s">
        <v>3842</v>
      </c>
      <c r="C813" s="13" t="s">
        <v>3121</v>
      </c>
      <c r="D813" s="13" t="s">
        <v>3122</v>
      </c>
      <c r="E813" s="12" t="s">
        <v>264</v>
      </c>
      <c r="F813" s="13">
        <v>812</v>
      </c>
      <c r="G813" s="13"/>
      <c r="H813" s="13" t="str">
        <f t="shared" si="3"/>
        <v>w/i/k/</v>
      </c>
      <c r="I813" s="13"/>
      <c r="J813" s="13" t="str">
        <f t="array" aca="1" ref="J813" ca="1">INDEX('Verse-True'!Y:Y,(L812*15)-6,1)</f>
        <v>v/i/ŋ</v>
      </c>
      <c r="K813" s="13" t="str">
        <f t="array" aca="1" ref="K813" ca="1">INDEX('Verse-True'!Y:Y,(L812*15)-1,1)</f>
        <v>fean</v>
      </c>
      <c r="L813" s="13"/>
      <c r="M813" s="13"/>
      <c r="N813" s="13" t="s">
        <v>2596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</row>
    <row r="814" spans="1:96" ht="14.25">
      <c r="A814" s="12" t="s">
        <v>3843</v>
      </c>
      <c r="B814" s="13" t="s">
        <v>3844</v>
      </c>
      <c r="C814" s="13" t="s">
        <v>3845</v>
      </c>
      <c r="D814" s="13" t="s">
        <v>2946</v>
      </c>
      <c r="E814" s="12" t="s">
        <v>264</v>
      </c>
      <c r="F814" s="13">
        <v>813</v>
      </c>
      <c r="G814" s="13"/>
      <c r="H814" s="13" t="str">
        <f t="shared" si="3"/>
        <v>w/eɪ/t/</v>
      </c>
      <c r="I814" s="13"/>
      <c r="J814" s="13" t="str">
        <f t="array" aca="1" ref="J814" ca="1">INDEX('Verse-True'!E:E,(L814*15)-6,1)</f>
        <v>w/ɑ/ð</v>
      </c>
      <c r="K814" s="13" t="str">
        <f t="array" aca="1" ref="K814" ca="1">INDEX('Verse-True'!E:E,(L814*15)-1,1)</f>
        <v>wau"</v>
      </c>
      <c r="L814" s="13">
        <f>L812+1</f>
        <v>11</v>
      </c>
      <c r="M814" s="13"/>
      <c r="N814" s="13" t="s">
        <v>397</v>
      </c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</row>
    <row r="815" spans="1:96" ht="14.25">
      <c r="A815" s="12" t="s">
        <v>3846</v>
      </c>
      <c r="B815" s="13" t="s">
        <v>3847</v>
      </c>
      <c r="C815" s="13" t="s">
        <v>1715</v>
      </c>
      <c r="D815" s="13" t="s">
        <v>2596</v>
      </c>
      <c r="E815" s="12" t="s">
        <v>248</v>
      </c>
      <c r="F815" s="13">
        <v>814</v>
      </c>
      <c r="G815" s="13"/>
      <c r="H815" s="13" t="str">
        <f t="shared" si="3"/>
        <v>w/ɛ/l/</v>
      </c>
      <c r="I815" s="13"/>
      <c r="J815" s="13" t="str">
        <f t="array" aca="1" ref="J815" ca="1">INDEX('Verse-True'!Y:Y,(L814*15)-6,1)</f>
        <v>"/əʊ/"</v>
      </c>
      <c r="K815" s="13" t="str">
        <f t="array" aca="1" ref="K815" ca="1">INDEX('Verse-True'!Y:Y,(L814*15)-1,1)</f>
        <v>"ow"</v>
      </c>
      <c r="L815" s="13"/>
      <c r="M815" s="13"/>
      <c r="N815" s="13" t="s">
        <v>3848</v>
      </c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</row>
    <row r="816" spans="1:96" ht="14.25">
      <c r="A816" s="12" t="s">
        <v>3849</v>
      </c>
      <c r="B816" s="13" t="s">
        <v>3850</v>
      </c>
      <c r="C816" s="13" t="s">
        <v>3851</v>
      </c>
      <c r="D816" s="13" t="s">
        <v>3852</v>
      </c>
      <c r="E816" s="12" t="s">
        <v>248</v>
      </c>
      <c r="F816" s="13">
        <v>815</v>
      </c>
      <c r="G816" s="13"/>
      <c r="H816" s="13" t="str">
        <f t="shared" si="3"/>
        <v>w/ɛ/s/t/</v>
      </c>
      <c r="I816" s="13"/>
      <c r="J816" s="13" t="str">
        <f t="array" aca="1" ref="J816" ca="1">INDEX('Verse-True'!E:E,(L816*15)-6,1)</f>
        <v>"/aʊ/"/n</v>
      </c>
      <c r="K816" s="13" t="str">
        <f t="array" aca="1" ref="K816" ca="1">INDEX('Verse-True'!E:E,(L816*15)-1,1)</f>
        <v>"ou"nn</v>
      </c>
      <c r="L816" s="13">
        <f>L814+1</f>
        <v>12</v>
      </c>
      <c r="M816" s="13"/>
      <c r="N816" s="13" t="s">
        <v>3853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</row>
    <row r="817" spans="1:96" ht="14.25">
      <c r="A817" s="12" t="s">
        <v>3854</v>
      </c>
      <c r="B817" s="13" t="s">
        <v>3855</v>
      </c>
      <c r="C817" s="13" t="s">
        <v>3856</v>
      </c>
      <c r="D817" s="13" t="s">
        <v>3857</v>
      </c>
      <c r="E817" s="12" t="s">
        <v>253</v>
      </c>
      <c r="F817" s="13">
        <v>816</v>
      </c>
      <c r="G817" s="13"/>
      <c r="H817" s="13" t="str">
        <f t="shared" si="3"/>
        <v>w/ɛ/t/</v>
      </c>
      <c r="I817" s="13"/>
      <c r="J817" s="13" t="str">
        <f t="array" aca="1" ref="J817" ca="1">INDEX('Verse-True'!Y:Y,(L816*15)-6,1)</f>
        <v>"/"/ʧ</v>
      </c>
      <c r="K817" s="13" t="str">
        <f t="array" aca="1" ref="K817" ca="1">INDEX('Verse-True'!Y:Y,(L816*15)-1,1)</f>
        <v>""ch</v>
      </c>
      <c r="L817" s="13"/>
      <c r="M817" s="13"/>
      <c r="N817" s="13" t="s">
        <v>899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</row>
    <row r="818" spans="1:96" ht="14.25">
      <c r="A818" s="12" t="s">
        <v>3858</v>
      </c>
      <c r="B818" s="13" t="s">
        <v>3859</v>
      </c>
      <c r="C818" s="13" t="s">
        <v>467</v>
      </c>
      <c r="D818" s="13" t="s">
        <v>397</v>
      </c>
      <c r="E818" s="12" t="s">
        <v>264</v>
      </c>
      <c r="F818" s="13">
        <v>817</v>
      </c>
      <c r="G818" s="13"/>
      <c r="H818" s="13" t="str">
        <f t="shared" si="3"/>
        <v>w/i/l/</v>
      </c>
      <c r="I818" s="13"/>
      <c r="J818" s="13" t="str">
        <f t="array" aca="1" ref="J818" ca="1">INDEX('Verse-True'!E:E,(L818*15)-6,1)</f>
        <v>"/ɑ/ʧ</v>
      </c>
      <c r="K818" s="13" t="str">
        <f t="array" aca="1" ref="K818" ca="1">INDEX('Verse-True'!E:E,(L818*15)-1,1)</f>
        <v>"ar"</v>
      </c>
      <c r="L818" s="13">
        <f>L816+1</f>
        <v>13</v>
      </c>
      <c r="M818" s="13"/>
      <c r="N818" s="13" t="s">
        <v>397</v>
      </c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</row>
    <row r="819" spans="1:96" ht="14.25">
      <c r="A819" s="12" t="s">
        <v>3860</v>
      </c>
      <c r="B819" s="13" t="s">
        <v>3861</v>
      </c>
      <c r="C819" s="13" t="s">
        <v>1715</v>
      </c>
      <c r="D819" s="13" t="s">
        <v>1423</v>
      </c>
      <c r="E819" s="12" t="s">
        <v>248</v>
      </c>
      <c r="F819" s="13">
        <v>818</v>
      </c>
      <c r="G819" s="13"/>
      <c r="H819" s="13" t="str">
        <f t="shared" si="3"/>
        <v>w/ɛ/n/</v>
      </c>
      <c r="I819" s="13"/>
      <c r="J819" s="13" t="str">
        <f t="array" aca="1" ref="J819" ca="1">INDEX('Verse-True'!Y:Y,(L818*15)-6,1)</f>
        <v>"/æ/"</v>
      </c>
      <c r="K819" s="13" t="str">
        <f t="array" aca="1" ref="K819" ca="1">INDEX('Verse-True'!Y:Y,(L818*15)-1,1)</f>
        <v>"a"</v>
      </c>
      <c r="L819" s="13"/>
      <c r="M819" s="13"/>
      <c r="N819" s="13" t="s">
        <v>3862</v>
      </c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</row>
    <row r="820" spans="1:96" ht="14.25">
      <c r="A820" s="12" t="s">
        <v>3863</v>
      </c>
      <c r="B820" s="13" t="s">
        <v>3864</v>
      </c>
      <c r="C820" s="13" t="s">
        <v>3114</v>
      </c>
      <c r="D820" s="13" t="s">
        <v>348</v>
      </c>
      <c r="E820" s="12" t="s">
        <v>248</v>
      </c>
      <c r="F820" s="13">
        <v>819</v>
      </c>
      <c r="G820" s="13"/>
      <c r="H820" s="13" t="str">
        <f t="shared" si="3"/>
        <v>w/ɛ/r/</v>
      </c>
      <c r="I820" s="13"/>
      <c r="J820" s="13" t="str">
        <f t="array" aca="1" ref="J820" ca="1">INDEX('Verse-True'!E:E,(L820*15)-6,1)</f>
        <v>"/"/"</v>
      </c>
      <c r="K820" s="13" t="str">
        <f t="array" aca="1" ref="K820" ca="1">INDEX('Verse-True'!E:E,(L820*15)-1,1)</f>
        <v>"""</v>
      </c>
      <c r="L820" s="13">
        <f>L818+1</f>
        <v>14</v>
      </c>
      <c r="M820" s="13"/>
      <c r="N820" s="13" t="s">
        <v>3549</v>
      </c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</row>
    <row r="821" spans="1:96" ht="14.25">
      <c r="A821" s="12" t="s">
        <v>3865</v>
      </c>
      <c r="B821" s="13" t="s">
        <v>3866</v>
      </c>
      <c r="C821" s="13" t="s">
        <v>2528</v>
      </c>
      <c r="D821" s="13" t="s">
        <v>2529</v>
      </c>
      <c r="E821" s="12" t="s">
        <v>248</v>
      </c>
      <c r="F821" s="13">
        <v>820</v>
      </c>
      <c r="G821" s="13"/>
      <c r="H821" s="13" t="str">
        <f t="shared" si="3"/>
        <v>w/aɪ/l/</v>
      </c>
      <c r="I821" s="13"/>
      <c r="J821" s="13" t="str">
        <f t="array" aca="1" ref="J821" ca="1">INDEX('Verse-True'!Y:Y,(L820*15)-6,1)</f>
        <v>w/ɑ/"</v>
      </c>
      <c r="K821" s="13" t="str">
        <f t="array" aca="1" ref="K821" ca="1">INDEX('Verse-True'!Y:Y,(L820*15)-1,1)</f>
        <v>uer"</v>
      </c>
      <c r="L821" s="13"/>
      <c r="M821" s="13"/>
      <c r="N821" s="13" t="s">
        <v>2602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</row>
    <row r="822" spans="1:96" ht="14.25">
      <c r="A822" s="12" t="s">
        <v>3867</v>
      </c>
      <c r="B822" s="13" t="s">
        <v>3868</v>
      </c>
      <c r="C822" s="13" t="s">
        <v>3869</v>
      </c>
      <c r="D822" s="13" t="s">
        <v>3066</v>
      </c>
      <c r="E822" s="12" t="s">
        <v>264</v>
      </c>
      <c r="F822" s="13">
        <v>821</v>
      </c>
      <c r="G822" s="13"/>
      <c r="H822" s="13" t="str">
        <f t="shared" si="3"/>
        <v>w/ɪ/p/</v>
      </c>
      <c r="I822" s="13"/>
      <c r="J822" s="13" t="str">
        <f t="array" aca="1" ref="J822" ca="1">INDEX('Verse-True'!E:E,(L822*15)-6,1)</f>
        <v>"/əʊ/"</v>
      </c>
      <c r="K822" s="13" t="str">
        <f t="array" aca="1" ref="K822" ca="1">INDEX('Verse-True'!E:E,(L822*15)-1,1)</f>
        <v>"o"</v>
      </c>
      <c r="L822" s="13">
        <f>L820+1</f>
        <v>15</v>
      </c>
      <c r="M822" s="13"/>
      <c r="N822" s="13" t="s">
        <v>2930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</row>
    <row r="823" spans="1:96" ht="14.25">
      <c r="A823" s="12" t="s">
        <v>3870</v>
      </c>
      <c r="B823" s="13" t="s">
        <v>3871</v>
      </c>
      <c r="C823" s="13" t="s">
        <v>3872</v>
      </c>
      <c r="D823" s="13" t="s">
        <v>3873</v>
      </c>
      <c r="E823" s="12" t="s">
        <v>264</v>
      </c>
      <c r="F823" s="13">
        <v>822</v>
      </c>
      <c r="G823" s="13"/>
      <c r="H823" s="13" t="str">
        <f t="shared" si="3"/>
        <v>w/ɪ/s/ə/l/</v>
      </c>
      <c r="I823" s="13"/>
      <c r="J823" s="13" t="str">
        <f t="array" aca="1" ref="J823" ca="1">INDEX('Verse-True'!Y:Y,(L822*15)-6,1)</f>
        <v>"/ɑ/"/ɔɪ/ʤ</v>
      </c>
      <c r="K823" s="13" t="str">
        <f t="array" aca="1" ref="K823" ca="1">INDEX('Verse-True'!Y:Y,(L822*15)-1,1)</f>
        <v>"au"oige</v>
      </c>
      <c r="L823" s="13"/>
      <c r="M823" s="13"/>
      <c r="N823" s="13" t="s">
        <v>3874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</row>
    <row r="824" spans="1:96" ht="14.25">
      <c r="A824" s="12" t="s">
        <v>3875</v>
      </c>
      <c r="B824" s="13" t="s">
        <v>3876</v>
      </c>
      <c r="C824" s="13" t="s">
        <v>3877</v>
      </c>
      <c r="D824" s="13" t="s">
        <v>3878</v>
      </c>
      <c r="E824" s="12" t="s">
        <v>253</v>
      </c>
      <c r="F824" s="13">
        <v>823</v>
      </c>
      <c r="G824" s="13"/>
      <c r="H824" s="13" t="str">
        <f t="shared" si="3"/>
        <v>w/aɪ/t/</v>
      </c>
      <c r="I824" s="13"/>
      <c r="J824" s="13" t="str">
        <f t="array" aca="1" ref="J824" ca="1">INDEX('Verse-True'!E:E,(L824*15)-6,1)</f>
        <v>ð/əʊ/"</v>
      </c>
      <c r="K824" s="13" t="str">
        <f t="array" aca="1" ref="K824" ca="1">INDEX('Verse-True'!E:E,(L824*15)-1,1)</f>
        <v>thoe"</v>
      </c>
      <c r="L824" s="13">
        <f>L822+1</f>
        <v>16</v>
      </c>
      <c r="M824" s="13"/>
      <c r="N824" s="13" t="s">
        <v>3879</v>
      </c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</row>
    <row r="825" spans="1:96" ht="14.25">
      <c r="A825" s="12" t="s">
        <v>3880</v>
      </c>
      <c r="B825" s="13" t="s">
        <v>3881</v>
      </c>
      <c r="C825" s="13" t="s">
        <v>3882</v>
      </c>
      <c r="D825" s="13" t="s">
        <v>3883</v>
      </c>
      <c r="E825" s="12" t="s">
        <v>248</v>
      </c>
      <c r="F825" s="13">
        <v>824</v>
      </c>
      <c r="G825" s="13"/>
      <c r="H825" s="13" t="str">
        <f t="shared" si="3"/>
        <v>h/u/</v>
      </c>
      <c r="I825" s="13"/>
      <c r="J825" s="13" t="str">
        <f t="array" aca="1" ref="J825" ca="1">INDEX('Verse-True'!Y:Y,(L824*15)-6,1)</f>
        <v>"/"</v>
      </c>
      <c r="K825" s="13" t="str">
        <f t="array" aca="1" ref="K825" ca="1">INDEX('Verse-True'!Y:Y,(L824*15)-1,1)</f>
        <v>""</v>
      </c>
      <c r="L825" s="13"/>
      <c r="M825" s="13"/>
      <c r="N825" s="13" t="s">
        <v>318</v>
      </c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</row>
    <row r="826" spans="1:96" ht="14.25">
      <c r="A826" s="12" t="s">
        <v>3884</v>
      </c>
      <c r="B826" s="13" t="s">
        <v>3885</v>
      </c>
      <c r="C826" s="13" t="s">
        <v>2413</v>
      </c>
      <c r="D826" s="13" t="s">
        <v>2414</v>
      </c>
      <c r="E826" s="12" t="s">
        <v>248</v>
      </c>
      <c r="F826" s="13">
        <v>825</v>
      </c>
      <c r="G826" s="13"/>
      <c r="H826" s="13" t="str">
        <f t="shared" si="3"/>
        <v>w/aɪ/</v>
      </c>
      <c r="I826" s="13"/>
      <c r="J826" s="13" t="str">
        <f t="array" aca="1" ref="J826" ca="1">INDEX('Verse-True'!E:E,(L826*15)-6,1)</f>
        <v>"/aʊ</v>
      </c>
      <c r="K826" s="13" t="str">
        <f t="array" aca="1" ref="K826" ca="1">INDEX('Verse-True'!E:E,(L826*15)-1,1)</f>
        <v>""</v>
      </c>
      <c r="L826" s="13">
        <f>L824+1</f>
        <v>17</v>
      </c>
      <c r="M826" s="13"/>
      <c r="N826" s="13" t="s">
        <v>1659</v>
      </c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</row>
    <row r="827" spans="1:96" ht="14.25">
      <c r="A827" s="12" t="s">
        <v>3886</v>
      </c>
      <c r="B827" s="13" t="s">
        <v>3887</v>
      </c>
      <c r="C827" s="13" t="s">
        <v>278</v>
      </c>
      <c r="D827" s="13" t="s">
        <v>371</v>
      </c>
      <c r="E827" s="12" t="s">
        <v>253</v>
      </c>
      <c r="F827" s="13">
        <v>826</v>
      </c>
      <c r="G827" s="13"/>
      <c r="H827" s="13" t="str">
        <f t="shared" si="3"/>
        <v>w/aɪ/d/</v>
      </c>
      <c r="I827" s="13"/>
      <c r="J827" s="13" t="str">
        <f t="array" aca="1" ref="J827" ca="1">INDEX('Verse-True'!Y:Y,(L826*15)-6,1)</f>
        <v>"/"/s</v>
      </c>
      <c r="K827" s="13" t="str">
        <f t="array" aca="1" ref="K827" ca="1">INDEX('Verse-True'!Y:Y,(L826*15)-1,1)</f>
        <v>""ps</v>
      </c>
      <c r="L827" s="13"/>
      <c r="M827" s="13"/>
      <c r="N827" s="13" t="s">
        <v>3888</v>
      </c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</row>
    <row r="828" spans="1:96" ht="14.25">
      <c r="A828" s="12" t="s">
        <v>3889</v>
      </c>
      <c r="B828" s="13" t="s">
        <v>3890</v>
      </c>
      <c r="C828" s="13" t="s">
        <v>467</v>
      </c>
      <c r="D828" s="13" t="s">
        <v>397</v>
      </c>
      <c r="E828" s="12" t="s">
        <v>248</v>
      </c>
      <c r="F828" s="13">
        <v>827</v>
      </c>
      <c r="G828" s="13"/>
      <c r="H828" s="13" t="str">
        <f t="shared" si="3"/>
        <v>w/ɪ/l/</v>
      </c>
      <c r="I828" s="13"/>
      <c r="J828" s="13" t="str">
        <f t="array" aca="1" ref="J828" ca="1">INDEX('Verse-True'!E:E,(L828*15)-6,1)</f>
        <v>m/ɔ/"</v>
      </c>
      <c r="K828" s="13" t="str">
        <f t="array" aca="1" ref="K828" ca="1">INDEX('Verse-True'!E:E,(L828*15)-1,1)</f>
        <v>mnaw"</v>
      </c>
      <c r="L828" s="13">
        <f>L826+1</f>
        <v>18</v>
      </c>
      <c r="M828" s="13"/>
      <c r="N828" s="13" t="s">
        <v>2377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</row>
    <row r="829" spans="1:96" ht="14.25">
      <c r="A829" s="12" t="s">
        <v>3891</v>
      </c>
      <c r="B829" s="13" t="s">
        <v>3892</v>
      </c>
      <c r="C829" s="13" t="s">
        <v>3893</v>
      </c>
      <c r="D829" s="13" t="s">
        <v>3894</v>
      </c>
      <c r="E829" s="12" t="s">
        <v>264</v>
      </c>
      <c r="F829" s="13">
        <v>828</v>
      </c>
      <c r="G829" s="13"/>
      <c r="H829" s="13" t="str">
        <f t="shared" si="3"/>
        <v>w/ɪ/n/d/</v>
      </c>
      <c r="I829" s="13"/>
      <c r="J829" s="13" t="str">
        <f t="array" aca="1" ref="J829" ca="1">INDEX('Verse-True'!Y:Y,(L828*15)-6,1)</f>
        <v>ʤ/"/"/ð</v>
      </c>
      <c r="K829" s="13" t="str">
        <f t="array" aca="1" ref="K829" ca="1">INDEX('Verse-True'!Y:Y,(L828*15)-1,1)</f>
        <v>dge"""</v>
      </c>
      <c r="L829" s="13"/>
      <c r="M829" s="13"/>
      <c r="N829" s="13" t="s">
        <v>3895</v>
      </c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</row>
    <row r="830" spans="1:96" ht="14.25">
      <c r="A830" s="12" t="s">
        <v>3896</v>
      </c>
      <c r="B830" s="13" t="s">
        <v>3897</v>
      </c>
      <c r="C830" s="13" t="s">
        <v>3898</v>
      </c>
      <c r="D830" s="13" t="s">
        <v>3899</v>
      </c>
      <c r="E830" s="12" t="s">
        <v>264</v>
      </c>
      <c r="F830" s="13">
        <v>829</v>
      </c>
      <c r="G830" s="13"/>
      <c r="H830" s="13" t="str">
        <f t="shared" si="3"/>
        <v>w/ɪ/n/d/o/ʊ/</v>
      </c>
      <c r="I830" s="13"/>
      <c r="J830" s="13" t="str">
        <f t="array" aca="1" ref="J830" ca="1">INDEX('Verse-True'!E:E,(L830*15)-6,1)</f>
        <v>"/ju/ʃ/"/ju</v>
      </c>
      <c r="K830" s="13" t="str">
        <f t="array" aca="1" ref="K830" ca="1">INDEX('Verse-True'!E:E,(L830*15)-1,1)</f>
        <v>"ewsi"iew</v>
      </c>
      <c r="L830" s="13">
        <f>L828+1</f>
        <v>19</v>
      </c>
      <c r="M830" s="13"/>
      <c r="N830" s="13" t="s">
        <v>3900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</row>
    <row r="831" spans="1:96" ht="14.25">
      <c r="A831" s="12" t="s">
        <v>3901</v>
      </c>
      <c r="B831" s="13" t="s">
        <v>3902</v>
      </c>
      <c r="C831" s="13" t="s">
        <v>467</v>
      </c>
      <c r="D831" s="13" t="s">
        <v>397</v>
      </c>
      <c r="E831" s="12" t="s">
        <v>264</v>
      </c>
      <c r="F831" s="13">
        <v>830</v>
      </c>
      <c r="G831" s="13"/>
      <c r="H831" s="13" t="str">
        <f t="shared" si="3"/>
        <v>w/aɪ/n/</v>
      </c>
      <c r="I831" s="13"/>
      <c r="J831" s="13" t="str">
        <f t="array" aca="1" ref="J831" ca="1">INDEX('Verse-True'!Y:Y,(L830*15)-6,1)</f>
        <v>"/"/"</v>
      </c>
      <c r="K831" s="13" t="str">
        <f t="array" aca="1" ref="K831" ca="1">INDEX('Verse-True'!Y:Y,(L830*15)-1,1)</f>
        <v>"""</v>
      </c>
      <c r="L831" s="13"/>
      <c r="M831" s="13"/>
      <c r="N831" s="13" t="s">
        <v>3903</v>
      </c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</row>
    <row r="832" spans="1:96" ht="14.25">
      <c r="A832" s="12" t="s">
        <v>3904</v>
      </c>
      <c r="B832" s="13" t="s">
        <v>3905</v>
      </c>
      <c r="C832" s="13" t="s">
        <v>278</v>
      </c>
      <c r="D832" s="13" t="s">
        <v>3813</v>
      </c>
      <c r="E832" s="12" t="s">
        <v>264</v>
      </c>
      <c r="F832" s="13">
        <v>831</v>
      </c>
      <c r="G832" s="13"/>
      <c r="H832" s="13" t="str">
        <f t="shared" si="3"/>
        <v>w/ɪ/ŋ/</v>
      </c>
      <c r="I832" s="13"/>
      <c r="J832" s="13" t="str">
        <f t="array" aca="1" ref="J832" ca="1">INDEX('Verse-True'!E:E,(L832*15)-6,1)</f>
        <v>b/ɔ/"</v>
      </c>
      <c r="K832" s="13" t="str">
        <f t="array" aca="1" ref="K832" ca="1">INDEX('Verse-True'!E:E,(L832*15)-1,1)</f>
        <v>bbor"</v>
      </c>
      <c r="L832" s="13">
        <f>L830+1</f>
        <v>20</v>
      </c>
      <c r="M832" s="13"/>
      <c r="N832" s="13" t="s">
        <v>3906</v>
      </c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</row>
    <row r="833" spans="1:96" ht="14.25">
      <c r="A833" s="12" t="s">
        <v>3907</v>
      </c>
      <c r="B833" s="13" t="s">
        <v>3908</v>
      </c>
      <c r="C833" s="13" t="s">
        <v>3909</v>
      </c>
      <c r="D833" s="13" t="s">
        <v>3910</v>
      </c>
      <c r="E833" s="12" t="s">
        <v>264</v>
      </c>
      <c r="F833" s="13">
        <v>832</v>
      </c>
      <c r="G833" s="13"/>
      <c r="H833" s="13" t="str">
        <f t="shared" si="3"/>
        <v>w/ɪ/n/t/ə/r/</v>
      </c>
      <c r="I833" s="13"/>
      <c r="J833" s="13" t="str">
        <f t="array" aca="1" ref="J833" ca="1">INDEX('Verse-True'!Y:Y,(L832*15)-6,1)</f>
        <v>"/ɔ/ʃ/"/"/"</v>
      </c>
      <c r="K833" s="13" t="str">
        <f t="array" aca="1" ref="K833" ca="1">INDEX('Verse-True'!Y:Y,(L832*15)-1,1)</f>
        <v>"oorti"""</v>
      </c>
      <c r="L833" s="13"/>
      <c r="M833" s="13"/>
      <c r="N833" s="13" t="s">
        <v>745</v>
      </c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</row>
    <row r="834" spans="1:96" ht="14.25">
      <c r="A834" s="12" t="s">
        <v>3911</v>
      </c>
      <c r="B834" s="13" t="s">
        <v>3912</v>
      </c>
      <c r="C834" s="13" t="s">
        <v>3913</v>
      </c>
      <c r="D834" s="13" t="s">
        <v>3914</v>
      </c>
      <c r="E834" s="12" t="s">
        <v>264</v>
      </c>
      <c r="F834" s="13">
        <v>833</v>
      </c>
      <c r="G834" s="13"/>
      <c r="H834" s="13" t="str">
        <f t="shared" si="3"/>
        <v>w/a/ɪə/r/</v>
      </c>
      <c r="I834" s="13"/>
      <c r="J834" s="13" t="str">
        <f t="array" aca="1" ref="J834" ca="1">INDEX('Verse-True'!E:E,(L834*15)-6,1)</f>
        <v>"/"/n</v>
      </c>
      <c r="K834" s="13" t="str">
        <f t="array" aca="1" ref="K834" ca="1">INDEX('Verse-True'!E:E,(L834*15)-1,1)</f>
        <v>""n</v>
      </c>
      <c r="L834" s="13">
        <f>L832+1</f>
        <v>21</v>
      </c>
      <c r="M834" s="13"/>
      <c r="N834" s="13" t="s">
        <v>1065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</row>
    <row r="835" spans="1:96" ht="14.25">
      <c r="A835" s="12" t="s">
        <v>3915</v>
      </c>
      <c r="B835" s="13" t="s">
        <v>3916</v>
      </c>
      <c r="C835" s="13" t="s">
        <v>1718</v>
      </c>
      <c r="D835" s="13" t="s">
        <v>2049</v>
      </c>
      <c r="E835" s="12" t="s">
        <v>253</v>
      </c>
      <c r="F835" s="13">
        <v>834</v>
      </c>
      <c r="G835" s="13"/>
      <c r="H835" s="13" t="str">
        <f t="shared" si="3"/>
        <v>w/aɪ/z/</v>
      </c>
      <c r="I835" s="13"/>
      <c r="J835" s="13" t="str">
        <f t="array" aca="1" ref="J835" ca="1">INDEX('Verse-True'!Y:Y,(L834*15)-6,1)</f>
        <v>z/"/ð</v>
      </c>
      <c r="K835" s="13" t="str">
        <f t="array" aca="1" ref="K835" ca="1">INDEX('Verse-True'!Y:Y,(L834*15)-1,1)</f>
        <v>ze""</v>
      </c>
      <c r="L835" s="13"/>
      <c r="M835" s="13"/>
      <c r="N835" s="13" t="s">
        <v>3917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</row>
    <row r="836" spans="1:96" ht="14.25">
      <c r="A836" s="12" t="s">
        <v>3918</v>
      </c>
      <c r="B836" s="13" t="s">
        <v>3919</v>
      </c>
      <c r="C836" s="13" t="s">
        <v>467</v>
      </c>
      <c r="D836" s="13" t="s">
        <v>397</v>
      </c>
      <c r="E836" s="12" t="s">
        <v>248</v>
      </c>
      <c r="F836" s="13">
        <v>835</v>
      </c>
      <c r="G836" s="13"/>
      <c r="H836" s="13" t="str">
        <f t="shared" si="3"/>
        <v>w/ɪ/ð/</v>
      </c>
      <c r="I836" s="13"/>
      <c r="J836" s="13" t="str">
        <f t="array" aca="1" ref="J836" ca="1">INDEX('Verse-True'!E:E,(L836*15)-6,1)</f>
        <v>"/ɔ/h</v>
      </c>
      <c r="K836" s="13" t="str">
        <f t="array" aca="1" ref="K836" ca="1">INDEX('Verse-True'!E:E,(L836*15)-1,1)</f>
        <v>""wh</v>
      </c>
      <c r="L836" s="13">
        <f>L834+1</f>
        <v>22</v>
      </c>
      <c r="M836" s="13"/>
      <c r="N836" s="13" t="s">
        <v>397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</row>
    <row r="837" spans="1:96" ht="14.25">
      <c r="A837" s="12" t="s">
        <v>3920</v>
      </c>
      <c r="B837" s="13" t="s">
        <v>3921</v>
      </c>
      <c r="C837" s="13" t="s">
        <v>3922</v>
      </c>
      <c r="D837" s="13" t="s">
        <v>3923</v>
      </c>
      <c r="E837" s="12" t="s">
        <v>264</v>
      </c>
      <c r="F837" s="13">
        <v>836</v>
      </c>
      <c r="G837" s="13"/>
      <c r="H837" s="13" t="str">
        <f t="shared" si="3"/>
        <v>w/ʊ/m/ə/n/</v>
      </c>
      <c r="I837" s="13"/>
      <c r="J837" s="13" t="str">
        <f t="array" aca="1" ref="J837" ca="1">INDEX('Verse-True'!Y:Y,(L836*15)-6,1)</f>
        <v>f/"/ʤ/i/ʃ</v>
      </c>
      <c r="K837" s="13" t="str">
        <f t="array" aca="1" ref="K837" ca="1">INDEX('Verse-True'!Y:Y,(L836*15)-1,1)</f>
        <v>lf"diyce</v>
      </c>
      <c r="L837" s="13"/>
      <c r="M837" s="13"/>
      <c r="N837" s="13" t="s">
        <v>3924</v>
      </c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</row>
    <row r="838" spans="1:96" ht="14.25">
      <c r="A838" s="12" t="s">
        <v>3925</v>
      </c>
      <c r="B838" s="13" t="s">
        <v>3926</v>
      </c>
      <c r="C838" s="13" t="s">
        <v>3927</v>
      </c>
      <c r="D838" s="13" t="s">
        <v>3928</v>
      </c>
      <c r="E838" s="12" t="s">
        <v>264</v>
      </c>
      <c r="F838" s="13">
        <v>837</v>
      </c>
      <c r="G838" s="13"/>
      <c r="H838" s="13" t="str">
        <f t="shared" si="3"/>
        <v>w/ʊ/d/</v>
      </c>
      <c r="I838" s="13"/>
      <c r="J838" s="13" t="str">
        <f t="array" aca="1" ref="J838" ca="1">INDEX('Verse-True'!E:E,(L838*15)-6,1)</f>
        <v>"/"/"</v>
      </c>
      <c r="K838" s="13" t="str">
        <f t="array" aca="1" ref="K838" ca="1">INDEX('Verse-True'!E:E,(L838*15)-1,1)</f>
        <v>"""</v>
      </c>
      <c r="L838" s="13">
        <f>L836+1</f>
        <v>23</v>
      </c>
      <c r="M838" s="13"/>
      <c r="N838" s="13" t="s">
        <v>3929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</row>
    <row r="839" spans="1:96" ht="14.25">
      <c r="A839" s="12" t="s">
        <v>3930</v>
      </c>
      <c r="B839" s="13" t="s">
        <v>3931</v>
      </c>
      <c r="C839" s="13" t="s">
        <v>3932</v>
      </c>
      <c r="D839" s="13" t="s">
        <v>1129</v>
      </c>
      <c r="E839" s="12" t="s">
        <v>264</v>
      </c>
      <c r="F839" s="13">
        <v>838</v>
      </c>
      <c r="G839" s="13"/>
      <c r="H839" s="13" t="str">
        <f t="shared" si="3"/>
        <v>w/ʊ/l/</v>
      </c>
      <c r="I839" s="13"/>
      <c r="J839" s="13" t="str">
        <f t="array" aca="1" ref="J839" ca="1">INDEX('Verse-True'!Y:Y,(L838*15)-6,1)</f>
        <v>"/e/"</v>
      </c>
      <c r="K839" s="13" t="str">
        <f t="array" aca="1" ref="K839" ca="1">INDEX('Verse-True'!Y:Y,(L838*15)-1,1)</f>
        <v>"eir"</v>
      </c>
      <c r="L839" s="13"/>
      <c r="M839" s="13"/>
      <c r="N839" s="13" t="s">
        <v>397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</row>
    <row r="840" spans="1:96" ht="14.25">
      <c r="A840" s="12" t="s">
        <v>3933</v>
      </c>
      <c r="B840" s="13" t="s">
        <v>3934</v>
      </c>
      <c r="C840" s="13" t="s">
        <v>3935</v>
      </c>
      <c r="D840" s="13" t="s">
        <v>3936</v>
      </c>
      <c r="E840" s="12" t="s">
        <v>264</v>
      </c>
      <c r="F840" s="13">
        <v>839</v>
      </c>
      <c r="G840" s="13"/>
      <c r="H840" s="13" t="str">
        <f t="shared" si="3"/>
        <v>w/ɜ/r/d/</v>
      </c>
      <c r="I840" s="13"/>
      <c r="J840" s="13" t="str">
        <f t="array" aca="1" ref="J840" ca="1">INDEX('Verse-True'!E:E,(L840*15)-6,1)</f>
        <v>r/"/ʃ/k</v>
      </c>
      <c r="K840" s="13" t="str">
        <f t="array" aca="1" ref="K840" ca="1">INDEX('Verse-True'!E:E,(L840*15)-1,1)</f>
        <v>r"tik</v>
      </c>
      <c r="L840" s="13">
        <f>L838+1</f>
        <v>24</v>
      </c>
      <c r="M840" s="13"/>
      <c r="N840" s="13" t="s">
        <v>3937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</row>
    <row r="841" spans="1:96" ht="14.25">
      <c r="A841" s="12" t="s">
        <v>3938</v>
      </c>
      <c r="B841" s="13" t="s">
        <v>3939</v>
      </c>
      <c r="C841" s="13" t="s">
        <v>2006</v>
      </c>
      <c r="D841" s="13" t="s">
        <v>3940</v>
      </c>
      <c r="E841" s="12" t="s">
        <v>264</v>
      </c>
      <c r="F841" s="13">
        <v>840</v>
      </c>
      <c r="G841" s="13"/>
      <c r="H841" s="13" t="str">
        <f t="shared" si="3"/>
        <v>w/ɜ/r/k/</v>
      </c>
      <c r="I841" s="13"/>
      <c r="J841" s="13" t="str">
        <f t="array" aca="1" ref="J841" ca="1">INDEX('Verse-True'!Y:Y,(L840*15)-6,1)</f>
        <v>ʧ/ɜ/"/t</v>
      </c>
      <c r="K841" s="13" t="str">
        <f t="array" aca="1" ref="K841" ca="1">INDEX('Verse-True'!Y:Y,(L840*15)-1,1)</f>
        <v>"our"ed</v>
      </c>
      <c r="L841" s="13"/>
      <c r="M841" s="13"/>
      <c r="N841" s="13" t="s">
        <v>1539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</row>
    <row r="842" spans="1:96" ht="14.25">
      <c r="A842" s="12" t="s">
        <v>3941</v>
      </c>
      <c r="B842" s="13" t="s">
        <v>3942</v>
      </c>
      <c r="C842" s="13" t="s">
        <v>3943</v>
      </c>
      <c r="D842" s="13" t="s">
        <v>3944</v>
      </c>
      <c r="E842" s="12" t="s">
        <v>264</v>
      </c>
      <c r="F842" s="13">
        <v>841</v>
      </c>
      <c r="G842" s="13"/>
      <c r="H842" s="13" t="str">
        <f t="shared" si="3"/>
        <v>w/ɜ/r/m/</v>
      </c>
      <c r="I842" s="13"/>
      <c r="J842" s="13" t="str">
        <f t="array" aca="1" ref="J842" ca="1">INDEX('Verse-True'!E:E,(L842*15)-6,1)</f>
        <v>"/ɔ/r/ð</v>
      </c>
      <c r="K842" s="13" t="str">
        <f t="array" aca="1" ref="K842" ca="1">INDEX('Verse-True'!E:E,(L842*15)-1,1)</f>
        <v>"oorrhth</v>
      </c>
      <c r="L842" s="13">
        <f>L840+1</f>
        <v>25</v>
      </c>
      <c r="M842" s="13"/>
      <c r="N842" s="13" t="s">
        <v>3945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</row>
    <row r="843" spans="1:96" ht="14.25">
      <c r="A843" s="12" t="s">
        <v>3946</v>
      </c>
      <c r="B843" s="13" t="s">
        <v>3947</v>
      </c>
      <c r="C843" s="13" t="s">
        <v>3948</v>
      </c>
      <c r="D843" s="13" t="s">
        <v>3949</v>
      </c>
      <c r="E843" s="12" t="s">
        <v>264</v>
      </c>
      <c r="F843" s="13">
        <v>842</v>
      </c>
      <c r="G843" s="13"/>
      <c r="H843" s="13" t="str">
        <f t="shared" si="3"/>
        <v>w/u/n/d/</v>
      </c>
      <c r="I843" s="13"/>
      <c r="J843" s="13" t="str">
        <f t="array" aca="1" ref="J843" ca="1">INDEX('Verse-True'!Y:Y,(L842*15)-6,1)</f>
        <v>"/"/"/t</v>
      </c>
      <c r="K843" s="13" t="str">
        <f t="array" aca="1" ref="K843" ca="1">INDEX('Verse-True'!Y:Y,(L842*15)-1,1)</f>
        <v>""""</v>
      </c>
      <c r="L843" s="13"/>
      <c r="M843" s="13"/>
      <c r="N843" s="13" t="s">
        <v>3950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</row>
    <row r="844" spans="1:96" ht="14.25">
      <c r="A844" s="12" t="s">
        <v>3951</v>
      </c>
      <c r="B844" s="13" t="s">
        <v>2928</v>
      </c>
      <c r="C844" s="13" t="s">
        <v>3952</v>
      </c>
      <c r="D844" s="13" t="s">
        <v>3953</v>
      </c>
      <c r="E844" s="12" t="s">
        <v>264</v>
      </c>
      <c r="F844" s="13">
        <v>843</v>
      </c>
      <c r="G844" s="13"/>
      <c r="H844" s="13" t="str">
        <f t="shared" si="3"/>
        <v>r/aɪ/t/</v>
      </c>
      <c r="I844" s="13"/>
      <c r="J844" s="13" t="str">
        <f t="array" aca="1" ref="J844" ca="1">INDEX('Verse-True'!E:E,(L844*15)-6,1)</f>
        <v>r/u/ʃ</v>
      </c>
      <c r="K844" s="13" t="str">
        <f t="array" aca="1" ref="K844" ca="1">INDEX('Verse-True'!E:E,(L844*15)-1,1)</f>
        <v>wroughs</v>
      </c>
      <c r="L844" s="13">
        <f>L842+1</f>
        <v>26</v>
      </c>
      <c r="M844" s="13"/>
      <c r="N844" s="13" t="s">
        <v>3954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</row>
    <row r="845" spans="1:96" ht="14.25">
      <c r="A845" s="12" t="s">
        <v>3955</v>
      </c>
      <c r="B845" s="13" t="s">
        <v>3956</v>
      </c>
      <c r="C845" s="13" t="s">
        <v>3548</v>
      </c>
      <c r="D845" s="13" t="s">
        <v>1664</v>
      </c>
      <c r="E845" s="12" t="s">
        <v>253</v>
      </c>
      <c r="F845" s="13">
        <v>844</v>
      </c>
      <c r="G845" s="13"/>
      <c r="H845" s="13" t="str">
        <f t="shared" si="3"/>
        <v>r/ɔ/ŋ/</v>
      </c>
      <c r="I845" s="13"/>
      <c r="J845" s="13" t="str">
        <f t="array" aca="1" ref="J845" ca="1">INDEX('Verse-True'!Y:Y,(L844*15)-6,1)</f>
        <v>v/aʊ/"</v>
      </c>
      <c r="K845" s="13" t="str">
        <f t="array" aca="1" ref="K845" ca="1">INDEX('Verse-True'!Y:Y,(L844*15)-1,1)</f>
        <v>veough"</v>
      </c>
      <c r="L845" s="13"/>
      <c r="M845" s="13"/>
      <c r="N845" s="13" t="s">
        <v>1120</v>
      </c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</row>
    <row r="846" spans="1:96" ht="14.25">
      <c r="A846" s="12" t="s">
        <v>3957</v>
      </c>
      <c r="B846" s="13" t="s">
        <v>3958</v>
      </c>
      <c r="C846" s="13" t="s">
        <v>278</v>
      </c>
      <c r="D846" s="13" t="s">
        <v>279</v>
      </c>
      <c r="E846" s="12" t="s">
        <v>264</v>
      </c>
      <c r="F846" s="13">
        <v>845</v>
      </c>
      <c r="G846" s="13"/>
      <c r="H846" s="13" t="str">
        <f t="shared" si="3"/>
        <v>jə/ɪ/r/</v>
      </c>
      <c r="I846" s="13"/>
      <c r="J846" s="13" t="str">
        <f t="array" aca="1" ref="J846" ca="1">INDEX('Verse-True'!E:E,(L846*15)-6,1)</f>
        <v>"/"/ŋ</v>
      </c>
      <c r="K846" s="13" t="str">
        <f t="array" aca="1" ref="K846" ca="1">INDEX('Verse-True'!E:E,(L846*15)-1,1)</f>
        <v>""ng</v>
      </c>
      <c r="L846" s="13">
        <f>L844+1</f>
        <v>27</v>
      </c>
      <c r="M846" s="13"/>
      <c r="N846" s="13" t="s">
        <v>397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</row>
    <row r="847" spans="1:96" ht="14.25">
      <c r="A847" s="12" t="s">
        <v>3959</v>
      </c>
      <c r="B847" s="13" t="s">
        <v>3960</v>
      </c>
      <c r="C847" s="13" t="s">
        <v>3961</v>
      </c>
      <c r="D847" s="13" t="s">
        <v>3962</v>
      </c>
      <c r="E847" s="12" t="s">
        <v>253</v>
      </c>
      <c r="F847" s="13">
        <v>846</v>
      </c>
      <c r="G847" s="13"/>
      <c r="H847" s="13" t="str">
        <f t="shared" si="3"/>
        <v>jə/ɛ/l/o/ʊ/</v>
      </c>
      <c r="I847" s="13"/>
      <c r="J847" s="13" t="str">
        <f t="array" aca="1" ref="J847" ca="1">INDEX('Verse-True'!Y:Y,(L846*15)-6,1)</f>
        <v>g/i/"/i</v>
      </c>
      <c r="K847" s="13" t="str">
        <f t="array" aca="1" ref="K847" ca="1">INDEX('Verse-True'!Y:Y,(L846*15)-1,1)</f>
        <v>gue"i</v>
      </c>
      <c r="L847" s="13"/>
      <c r="M847" s="13"/>
      <c r="N847" s="13" t="s">
        <v>3963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</row>
    <row r="848" spans="1:96" ht="14.25">
      <c r="A848" s="12" t="s">
        <v>3964</v>
      </c>
      <c r="B848" s="13" t="s">
        <v>3965</v>
      </c>
      <c r="C848" s="13" t="s">
        <v>3966</v>
      </c>
      <c r="D848" s="13" t="s">
        <v>371</v>
      </c>
      <c r="E848" s="12" t="s">
        <v>248</v>
      </c>
      <c r="F848" s="13">
        <v>847</v>
      </c>
      <c r="G848" s="13"/>
      <c r="H848" s="13" t="str">
        <f t="shared" si="3"/>
        <v>jə/ɛ/s/</v>
      </c>
      <c r="I848" s="13"/>
      <c r="J848" s="13" t="str">
        <f t="array" aca="1" ref="J848" ca="1">INDEX('Verse-True'!E:E,(L848*15)-6,1)</f>
        <v>"/i/s</v>
      </c>
      <c r="K848" s="13" t="str">
        <f t="array" aca="1" ref="K848" ca="1">INDEX('Verse-True'!E:E,(L848*15)-1,1)</f>
        <v>"iece</v>
      </c>
      <c r="L848" s="13">
        <f>L846+1</f>
        <v>28</v>
      </c>
      <c r="M848" s="13"/>
      <c r="N848" s="13" t="s">
        <v>3967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</row>
    <row r="849" spans="1:96" ht="14.25">
      <c r="A849" s="12" t="s">
        <v>3968</v>
      </c>
      <c r="B849" s="13" t="s">
        <v>3969</v>
      </c>
      <c r="C849" s="13" t="s">
        <v>3970</v>
      </c>
      <c r="D849" s="13" t="s">
        <v>3971</v>
      </c>
      <c r="E849" s="12" t="s">
        <v>248</v>
      </c>
      <c r="F849" s="13">
        <v>848</v>
      </c>
      <c r="G849" s="13"/>
      <c r="H849" s="13" t="str">
        <f t="shared" si="3"/>
        <v>jə/ɛ/s/t/ə/r/d/eɪ/</v>
      </c>
      <c r="I849" s="13"/>
      <c r="J849" s="13" t="str">
        <f t="array" aca="1" ref="J849" ca="1">INDEX('Verse-True'!Y:Y,(L848*15)-6,1)</f>
        <v>s/eɪ/s/"/"/"/"/aʊ</v>
      </c>
      <c r="K849" s="13" t="str">
        <f t="array" aca="1" ref="K849" ca="1">INDEX('Verse-True'!Y:Y,(L848*15)-1,1)</f>
        <v>staups""""ough</v>
      </c>
      <c r="L849" s="13"/>
      <c r="M849" s="13"/>
      <c r="N849" s="13" t="s">
        <v>3972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</row>
    <row r="850" spans="1:96" ht="14.25">
      <c r="A850" s="12" t="s">
        <v>213</v>
      </c>
      <c r="B850" s="13" t="s">
        <v>3973</v>
      </c>
      <c r="C850" s="13" t="s">
        <v>3974</v>
      </c>
      <c r="D850" s="13" t="s">
        <v>236</v>
      </c>
      <c r="E850" s="12" t="s">
        <v>248</v>
      </c>
      <c r="F850" s="13">
        <v>849</v>
      </c>
      <c r="G850" s="13"/>
      <c r="H850" s="13" t="str">
        <f t="shared" si="3"/>
        <v>ju/</v>
      </c>
      <c r="I850" s="13"/>
      <c r="J850" s="13" t="str">
        <f t="array" aca="1" ref="J850" ca="1">INDEX('Verse-True'!E:E,(L850*15)-6,1)</f>
        <v>eɪ</v>
      </c>
      <c r="K850" s="13" t="str">
        <f t="array" aca="1" ref="K850" ca="1">INDEX('Verse-True'!E:E,(L850*15)-1,1)</f>
        <v>aigh</v>
      </c>
      <c r="L850" s="13">
        <f>L848+1</f>
        <v>29</v>
      </c>
      <c r="M850" s="13"/>
      <c r="N850" s="13" t="s">
        <v>196</v>
      </c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</row>
    <row r="851" spans="1:96" ht="14.25">
      <c r="A851" s="12" t="s">
        <v>3975</v>
      </c>
      <c r="B851" s="13" t="s">
        <v>3976</v>
      </c>
      <c r="C851" s="13" t="s">
        <v>3977</v>
      </c>
      <c r="D851" s="13" t="s">
        <v>3978</v>
      </c>
      <c r="E851" s="12" t="s">
        <v>253</v>
      </c>
      <c r="F851" s="13">
        <v>850</v>
      </c>
      <c r="G851" s="13"/>
      <c r="H851" s="13" t="str">
        <f t="shared" si="3"/>
        <v>jə/ʌ/ŋ/</v>
      </c>
      <c r="I851" s="13"/>
      <c r="J851" s="13" t="str">
        <f t="array" aca="1" ref="J851" ca="1">INDEX('Verse-True'!Y:Y,(L850*15)-6,1)</f>
        <v>k/"/ŋ</v>
      </c>
      <c r="K851" s="13" t="str">
        <f t="array" aca="1" ref="K851" ca="1">INDEX('Verse-True'!Y:Y,(L850*15)-1,1)</f>
        <v>x"n</v>
      </c>
      <c r="L851" s="13"/>
      <c r="M851" s="13"/>
      <c r="N851" s="13" t="s">
        <v>3979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</row>
    <row r="852" spans="1:96" ht="14.25">
      <c r="A852" s="12" t="b">
        <v>0</v>
      </c>
      <c r="B852" s="13" t="s">
        <v>3980</v>
      </c>
      <c r="C852" s="13" t="s">
        <v>3981</v>
      </c>
      <c r="D852" s="13" t="s">
        <v>3982</v>
      </c>
      <c r="E852" s="12" t="s">
        <v>253</v>
      </c>
      <c r="F852" s="13">
        <v>853</v>
      </c>
      <c r="G852" s="13"/>
      <c r="H852" s="13" t="str">
        <f t="shared" si="3"/>
        <v>f/ɔ/l/s/</v>
      </c>
      <c r="I852" s="13"/>
      <c r="J852" s="13" t="e">
        <f t="array" ref="J852">INDEX('Verse-True'!E:E,(L852*15)-6,1)</f>
        <v>#REF!</v>
      </c>
      <c r="K852" s="13" t="e">
        <f t="array" ref="K852">INDEX('Verse-True'!E:E,(L852*15)-1,1)</f>
        <v>#REF!</v>
      </c>
      <c r="L852" s="13" t="e">
        <f>#REF!+1</f>
        <v>#REF!</v>
      </c>
      <c r="M852" s="13"/>
      <c r="N852" s="13" t="s">
        <v>3983</v>
      </c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</row>
    <row r="853" spans="1:96" ht="14.25">
      <c r="A853" s="12" t="b">
        <v>1</v>
      </c>
      <c r="B853" s="13" t="s">
        <v>3984</v>
      </c>
      <c r="C853" s="13" t="s">
        <v>3985</v>
      </c>
      <c r="D853" s="13" t="s">
        <v>3986</v>
      </c>
      <c r="E853" s="12" t="s">
        <v>253</v>
      </c>
      <c r="F853" s="13">
        <v>854</v>
      </c>
      <c r="G853" s="13"/>
      <c r="H853" s="13" t="str">
        <f t="shared" si="3"/>
        <v>t/r/u/</v>
      </c>
      <c r="I853" s="13"/>
      <c r="J853" s="13" t="e">
        <f t="array" ref="J853">INDEX('Verse-True'!Y:Y,(L852*15)-6,1)</f>
        <v>#REF!</v>
      </c>
      <c r="K853" s="13" t="e">
        <f t="array" ref="K853">INDEX('Verse-True'!Y:Y,(L852*15)-1,1)</f>
        <v>#REF!</v>
      </c>
      <c r="L853" s="13"/>
      <c r="M853" s="13"/>
      <c r="N853" s="13" t="s">
        <v>3987</v>
      </c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</row>
  </sheetData>
  <autoFilter ref="A1:E853" xr:uid="{00000000-0009-0000-0000-000003000000}">
    <sortState xmlns:xlrd2="http://schemas.microsoft.com/office/spreadsheetml/2017/richdata2" ref="A2:E853">
      <sortCondition ref="A1:A853"/>
    </sortState>
  </autoFilter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465"/>
  <sheetViews>
    <sheetView workbookViewId="0">
      <selection activeCell="D7" sqref="D7"/>
    </sheetView>
  </sheetViews>
  <sheetFormatPr defaultColWidth="12.5703125" defaultRowHeight="15.75" customHeight="1"/>
  <cols>
    <col min="2" max="3" width="12.5703125" customWidth="1"/>
    <col min="4" max="4" width="19" customWidth="1"/>
    <col min="6" max="19" width="12.5703125" customWidth="1"/>
    <col min="22" max="23" width="12.5703125" customWidth="1"/>
    <col min="24" max="24" width="17.7109375" customWidth="1"/>
    <col min="26" max="39" width="12.5703125" customWidth="1"/>
  </cols>
  <sheetData>
    <row r="1" spans="1:39" ht="12.75">
      <c r="A1" s="15">
        <v>793</v>
      </c>
      <c r="B1" s="15"/>
      <c r="C1" s="15"/>
      <c r="D1" s="15"/>
      <c r="E1" s="15"/>
      <c r="F1" s="7">
        <v>1</v>
      </c>
      <c r="G1" s="15">
        <v>2</v>
      </c>
      <c r="H1" s="7">
        <v>3</v>
      </c>
      <c r="I1" s="15">
        <v>4</v>
      </c>
      <c r="J1" s="7">
        <v>5</v>
      </c>
      <c r="K1" s="15">
        <v>6</v>
      </c>
      <c r="L1" s="7">
        <v>7</v>
      </c>
      <c r="M1" s="15">
        <v>8</v>
      </c>
      <c r="N1" s="7">
        <v>9</v>
      </c>
      <c r="O1" s="15">
        <v>10</v>
      </c>
      <c r="P1" s="7">
        <v>11</v>
      </c>
      <c r="Q1" s="15">
        <v>12</v>
      </c>
      <c r="R1" s="7">
        <v>13</v>
      </c>
      <c r="S1" s="15">
        <v>14</v>
      </c>
      <c r="T1" s="16"/>
      <c r="U1" s="5">
        <f>A1+1</f>
        <v>794</v>
      </c>
      <c r="V1" s="15"/>
      <c r="W1" s="15"/>
      <c r="X1" s="15"/>
      <c r="Y1" s="15"/>
      <c r="Z1" s="7">
        <v>1</v>
      </c>
      <c r="AA1" s="15">
        <v>2</v>
      </c>
      <c r="AB1" s="7">
        <v>3</v>
      </c>
      <c r="AC1" s="15">
        <v>4</v>
      </c>
      <c r="AD1" s="7">
        <v>5</v>
      </c>
      <c r="AE1" s="15">
        <v>6</v>
      </c>
      <c r="AF1" s="7">
        <v>7</v>
      </c>
      <c r="AG1" s="15">
        <v>8</v>
      </c>
      <c r="AH1" s="7">
        <v>9</v>
      </c>
      <c r="AI1" s="15">
        <v>10</v>
      </c>
      <c r="AJ1" s="7">
        <v>11</v>
      </c>
      <c r="AK1" s="15">
        <v>12</v>
      </c>
      <c r="AL1" s="7">
        <v>13</v>
      </c>
      <c r="AM1" s="15">
        <v>14</v>
      </c>
    </row>
    <row r="2" spans="1:39" ht="12.75">
      <c r="A2" t="str" cm="1">
        <f t="array" ref="A2">INDEX('All Words All Languages'!$A$2:$A$853,'Verse-True'!A1)</f>
        <v>verse</v>
      </c>
      <c r="B2" s="15">
        <v>1</v>
      </c>
      <c r="C2" s="15">
        <f ca="1">IF(B2&lt;=A8,RANDBETWEEN(A4/(3/2),A4*(3/2)),"")</f>
        <v>1</v>
      </c>
      <c r="D2" s="15" t="s">
        <v>3988</v>
      </c>
      <c r="E2" s="15" t="str" cm="1">
        <f t="array" ref="E2">INDEX('All Words All Languages'!$H$2:$H$853,A1)</f>
        <v>v/ɜ/r/s/</v>
      </c>
      <c r="F2" s="7" t="str" cm="1">
        <f t="array" ref="F2:J2">_xlfn.TEXTSPLIT(E2,"/")</f>
        <v>v</v>
      </c>
      <c r="G2" s="15" t="str">
        <v>ɜ</v>
      </c>
      <c r="H2" s="15" t="str">
        <v>r</v>
      </c>
      <c r="I2" s="15" t="str">
        <v>s</v>
      </c>
      <c r="J2" s="15" t="str">
        <v/>
      </c>
      <c r="K2" s="15"/>
      <c r="L2" s="15"/>
      <c r="M2" s="15"/>
      <c r="N2" s="15"/>
      <c r="O2" s="15"/>
      <c r="P2" s="15"/>
      <c r="Q2" s="15"/>
      <c r="R2" s="15"/>
      <c r="S2" s="15"/>
      <c r="T2" s="16"/>
      <c r="U2" t="str" cm="1">
        <f t="array" ref="U2">INDEX('All Words All Languages'!$A$2:$A$853,'Verse-True'!U1)</f>
        <v>very</v>
      </c>
      <c r="V2" s="15">
        <v>1</v>
      </c>
      <c r="W2" s="15">
        <f ca="1">IF(V2&lt;=U8,RANDBETWEEN(U4/(3/2),U4*(3/2)),"")</f>
        <v>1</v>
      </c>
      <c r="X2" s="15" t="s">
        <v>3988</v>
      </c>
      <c r="Y2" s="15" t="str" cm="1">
        <f t="array" ref="Y2">INDEX('All Words All Languages'!$H$2:$H$853,U1)</f>
        <v>v/ɛ/r/i/</v>
      </c>
      <c r="Z2" s="7" t="str" cm="1">
        <f t="array" ref="Z2:AD2">_xlfn.TEXTSPLIT(Y2,"/")</f>
        <v>v</v>
      </c>
      <c r="AA2" s="15" t="str">
        <v>ɛ</v>
      </c>
      <c r="AB2" s="15" t="str">
        <v>r</v>
      </c>
      <c r="AC2" s="15" t="str">
        <v>i</v>
      </c>
      <c r="AD2" s="15" t="str">
        <v/>
      </c>
      <c r="AE2" s="15"/>
      <c r="AF2" s="15"/>
      <c r="AG2" s="15"/>
      <c r="AH2" s="15"/>
      <c r="AI2" s="15"/>
      <c r="AJ2" s="15"/>
      <c r="AK2" s="15"/>
      <c r="AL2" s="15"/>
      <c r="AM2" s="15"/>
    </row>
    <row r="3" spans="1:39" ht="12.75">
      <c r="A3" s="11"/>
      <c r="B3" s="11">
        <v>2</v>
      </c>
      <c r="C3" s="15">
        <f ca="1">IF(B3&lt;=A8,RANDBETWEEN(A4/(3/2),A4*(3/2))+C2,"")</f>
        <v>2</v>
      </c>
      <c r="D3" s="15"/>
      <c r="E3" s="11"/>
      <c r="F3" s="11">
        <f>MATCH(F2,'Language Rules Can Change'!$A$3:$A$47,0)</f>
        <v>6</v>
      </c>
      <c r="G3" s="11">
        <f>MATCH(G2,'Language Rules Can Change'!$A$3:$A$47,0)</f>
        <v>37</v>
      </c>
      <c r="H3" s="11">
        <f>MATCH(H2,'Language Rules Can Change'!$A$3:$A$47,0)</f>
        <v>16</v>
      </c>
      <c r="I3" s="11">
        <f>MATCH(I2,'Language Rules Can Change'!$A$3:$A$47,0)</f>
        <v>10</v>
      </c>
      <c r="J3" s="11" t="e">
        <f>MATCH(J2,'Language Rules Can Change'!$A$3:$A$47,0)</f>
        <v>#N/A</v>
      </c>
      <c r="K3" s="11" t="e">
        <f>MATCH(K2,'Language Rules Can Change'!$A$3:$A$47,0)</f>
        <v>#N/A</v>
      </c>
      <c r="L3" s="11" t="e">
        <f>MATCH(L2,'Language Rules Can Change'!$A$3:$A$47,0)</f>
        <v>#N/A</v>
      </c>
      <c r="M3" s="11" t="e">
        <f>MATCH(M2,'Language Rules Can Change'!$A$3:$A$47,0)</f>
        <v>#N/A</v>
      </c>
      <c r="N3" s="11" t="e">
        <f>MATCH(N2,'Language Rules Can Change'!$A$3:$A$47,0)</f>
        <v>#N/A</v>
      </c>
      <c r="O3" s="11" t="e">
        <f>MATCH(O2,'Language Rules Can Change'!$A$3:$A$47,0)</f>
        <v>#N/A</v>
      </c>
      <c r="P3" s="11" t="e">
        <f>MATCH(P2,'Language Rules Can Change'!$A$3:$A$47,0)</f>
        <v>#N/A</v>
      </c>
      <c r="Q3" s="11" t="e">
        <f>MATCH(Q2,'Language Rules Can Change'!$A$3:$A$47,0)</f>
        <v>#N/A</v>
      </c>
      <c r="R3" s="11" t="e">
        <f>MATCH(R2,'Language Rules Can Change'!$A$3:$A$47,0)</f>
        <v>#N/A</v>
      </c>
      <c r="S3" s="11" t="e">
        <f>MATCH(S2,'Language Rules Can Change'!$A$3:$A$47,0)</f>
        <v>#N/A</v>
      </c>
      <c r="T3" s="17"/>
      <c r="U3" s="11"/>
      <c r="V3" s="11">
        <v>2</v>
      </c>
      <c r="W3" s="15">
        <f ca="1">IF(V3&lt;=U8,RANDBETWEEN(U4/(3/2),U4*(3/2))+W2,"")</f>
        <v>2</v>
      </c>
      <c r="X3" s="15"/>
      <c r="Y3" s="11"/>
      <c r="Z3" s="11">
        <f>MATCH(Z2,'Language Rules Can Change'!$A$3:$A$47,0)</f>
        <v>6</v>
      </c>
      <c r="AA3" s="11">
        <f>MATCH(AA2,'Language Rules Can Change'!$A$3:$A$47,0)</f>
        <v>26</v>
      </c>
      <c r="AB3" s="11">
        <f>MATCH(AB2,'Language Rules Can Change'!$A$3:$A$47,0)</f>
        <v>16</v>
      </c>
      <c r="AC3" s="11">
        <f>MATCH(AC2,'Language Rules Can Change'!$A$3:$A$47,0)</f>
        <v>32</v>
      </c>
      <c r="AD3" s="11" t="e">
        <f>MATCH(AD2,'Language Rules Can Change'!$A$3:$A$47,0)</f>
        <v>#N/A</v>
      </c>
      <c r="AE3" s="11" t="e">
        <f>MATCH(AE2,'Language Rules Can Change'!$A$3:$A$47,0)</f>
        <v>#N/A</v>
      </c>
      <c r="AF3" s="11" t="e">
        <f>MATCH(AF2,'Language Rules Can Change'!$A$3:$A$47,0)</f>
        <v>#N/A</v>
      </c>
      <c r="AG3" s="11" t="e">
        <f>MATCH(AG2,'Language Rules Can Change'!$A$3:$A$47,0)</f>
        <v>#N/A</v>
      </c>
      <c r="AH3" s="11" t="e">
        <f>MATCH(AH2,'Language Rules Can Change'!$A$3:$A$47,0)</f>
        <v>#N/A</v>
      </c>
      <c r="AI3" s="11" t="e">
        <f>MATCH(AI2,'Language Rules Can Change'!$A$3:$A$47,0)</f>
        <v>#N/A</v>
      </c>
      <c r="AJ3" s="11" t="e">
        <f>MATCH(AJ2,'Language Rules Can Change'!$A$3:$A$47,0)</f>
        <v>#N/A</v>
      </c>
      <c r="AK3" s="11" t="e">
        <f>MATCH(AK2,'Language Rules Can Change'!$A$3:$A$47,0)</f>
        <v>#N/A</v>
      </c>
      <c r="AL3" s="11" t="e">
        <f>MATCH(AL2,'Language Rules Can Change'!$A$3:$A$47,0)</f>
        <v>#N/A</v>
      </c>
      <c r="AM3" s="11" t="e">
        <f>MATCH(AM2,'Language Rules Can Change'!$A$3:$A$47,0)</f>
        <v>#N/A</v>
      </c>
    </row>
    <row r="4" spans="1:39" ht="12.75">
      <c r="A4" s="11">
        <f>'All Words All Languages'!$I$1</f>
        <v>1</v>
      </c>
      <c r="B4" s="11">
        <v>3</v>
      </c>
      <c r="C4" s="15">
        <f ca="1">IF(B4&lt;=A8,RANDBETWEEN(A4/(3/2),A4*(3/2))+C3,"")</f>
        <v>3</v>
      </c>
      <c r="D4" s="15"/>
      <c r="E4" s="11"/>
      <c r="F4" s="11">
        <f t="shared" ref="F4:S4" ca="1" si="0">RAND()</f>
        <v>0.15725068413828114</v>
      </c>
      <c r="G4" s="11">
        <f t="shared" ca="1" si="0"/>
        <v>0.84206994654208933</v>
      </c>
      <c r="H4" s="11">
        <f t="shared" ca="1" si="0"/>
        <v>0.25653096369225081</v>
      </c>
      <c r="I4" s="11">
        <f t="shared" ca="1" si="0"/>
        <v>0.37832125836601627</v>
      </c>
      <c r="J4" s="11">
        <f t="shared" ca="1" si="0"/>
        <v>0.68020431198618569</v>
      </c>
      <c r="K4" s="11">
        <f t="shared" ca="1" si="0"/>
        <v>0.80189063286095552</v>
      </c>
      <c r="L4" s="11">
        <f t="shared" ca="1" si="0"/>
        <v>0.78581184976516638</v>
      </c>
      <c r="M4" s="11">
        <f t="shared" ca="1" si="0"/>
        <v>0.43275441838500794</v>
      </c>
      <c r="N4" s="11">
        <f t="shared" ca="1" si="0"/>
        <v>0.84308815489148958</v>
      </c>
      <c r="O4" s="11">
        <f t="shared" ca="1" si="0"/>
        <v>0.75579847250305576</v>
      </c>
      <c r="P4" s="11">
        <f t="shared" ca="1" si="0"/>
        <v>0.93746858025880253</v>
      </c>
      <c r="Q4" s="11">
        <f t="shared" ca="1" si="0"/>
        <v>0.88647613488758858</v>
      </c>
      <c r="R4" s="11">
        <f t="shared" ca="1" si="0"/>
        <v>9.2151083858922012E-2</v>
      </c>
      <c r="S4" s="11">
        <f t="shared" ca="1" si="0"/>
        <v>0.2659485813246778</v>
      </c>
      <c r="T4" s="17"/>
      <c r="U4" s="11">
        <f>'All Words All Languages'!$I$1</f>
        <v>1</v>
      </c>
      <c r="V4" s="11">
        <v>3</v>
      </c>
      <c r="W4" s="15">
        <f ca="1">IF(V4&lt;=U8,RANDBETWEEN(U4/(3/2),U4*(3/2))+W3,"")</f>
        <v>3</v>
      </c>
      <c r="X4" s="15"/>
      <c r="Y4" s="11"/>
      <c r="Z4" s="11">
        <f t="shared" ref="Z4:AM4" ca="1" si="1">RAND()</f>
        <v>0.42056187776114218</v>
      </c>
      <c r="AA4" s="11">
        <f t="shared" ca="1" si="1"/>
        <v>7.5480407713661046E-2</v>
      </c>
      <c r="AB4" s="11">
        <f t="shared" ca="1" si="1"/>
        <v>4.6872468420438018E-2</v>
      </c>
      <c r="AC4" s="11">
        <f t="shared" ca="1" si="1"/>
        <v>0.81258163183978682</v>
      </c>
      <c r="AD4" s="11">
        <f t="shared" ca="1" si="1"/>
        <v>0.64415259076890574</v>
      </c>
      <c r="AE4" s="11">
        <f t="shared" ca="1" si="1"/>
        <v>0.41144904058024101</v>
      </c>
      <c r="AF4" s="11">
        <f t="shared" ca="1" si="1"/>
        <v>0.86563589489537962</v>
      </c>
      <c r="AG4" s="11">
        <f t="shared" ca="1" si="1"/>
        <v>0.59159675599443551</v>
      </c>
      <c r="AH4" s="11">
        <f t="shared" ca="1" si="1"/>
        <v>0.21367700477321827</v>
      </c>
      <c r="AI4" s="11">
        <f t="shared" ca="1" si="1"/>
        <v>1.0249348849380002E-2</v>
      </c>
      <c r="AJ4" s="11">
        <f t="shared" ca="1" si="1"/>
        <v>0.73397997345377142</v>
      </c>
      <c r="AK4" s="11">
        <f t="shared" ca="1" si="1"/>
        <v>0.57542792505209517</v>
      </c>
      <c r="AL4" s="11">
        <f t="shared" ca="1" si="1"/>
        <v>5.6144578266851264E-3</v>
      </c>
      <c r="AM4" s="11">
        <f t="shared" ca="1" si="1"/>
        <v>0.89490282057005688</v>
      </c>
    </row>
    <row r="5" spans="1:39" ht="12.75">
      <c r="A5" s="11"/>
      <c r="B5" s="11">
        <v>4</v>
      </c>
      <c r="C5" s="15">
        <f ca="1">IF(B5&lt;=A8,RANDBETWEEN(A4/(3/2),A4*(3/2))+C4,"")</f>
        <v>4</v>
      </c>
      <c r="D5" s="15"/>
      <c r="E5" s="11"/>
      <c r="F5" s="11" cm="1">
        <f t="array" aca="1" ref="F5" ca="1">_xlfn.IFS(AND(F4&gt;0,F4&lt;=INDEX('Language Rules Can Change'!$B$3:$AU$47,F3,1)),1, AND(F4&gt;INDEX('Language Rules Can Change'!$B$3:$AU$47,F3,1),F4&lt;=INDEX('Language Rules Can Change'!$B$3:$AU$47,F3,2)),2, AND(F4&gt;INDEX('Language Rules Can Change'!$B$3:$AU$47,F3,2),F4&lt;=INDEX('Language Rules Can Change'!$B$3:$AU$47,F3,3)),3, AND(F4&gt;INDEX('Language Rules Can Change'!$B$3:$AU$47,F3,3),F4&lt;=INDEX('Language Rules Can Change'!$B$3:$AU$47,F3,4)),4, AND(F4&gt;INDEX('Language Rules Can Change'!$B$3:$AU$47,F3,4),F4&lt;=INDEX('Language Rules Can Change'!$B$3:$AU$47,F3,5)),5, AND(F4&gt;INDEX('Language Rules Can Change'!$B$3:$AU$47,F3,5),F4&lt;=INDEX('Language Rules Can Change'!$B$3:$AU$47,F3,6)),6, AND(F4&gt;INDEX('Language Rules Can Change'!$B$3:$AU$47,F3,6),F4&lt;=INDEX('Language Rules Can Change'!$B$3:$AU$47,F3,7)),7, AND(F4&gt;INDEX('Language Rules Can Change'!$B$3:$AU$47,F3,7),F4&lt;=INDEX('Language Rules Can Change'!$B$3:$AU$47,F3,8)),8, AND(F4&gt;INDEX('Language Rules Can Change'!$B$3:$AU$47,F3,8),F4&lt;=INDEX('Language Rules Can Change'!$B$3:$AU$47,F3,9)),9, AND(F4&gt;INDEX('Language Rules Can Change'!$B$3:$AU$47,F3,9),F4&lt;=INDEX('Language Rules Can Change'!$B$3:$AU$47,F3,10)),10, AND(F4&gt;INDEX('Language Rules Can Change'!$B$3:$AU$47,F3,10),F4&lt;=INDEX('Language Rules Can Change'!$B$3:$AU$47,F3,11)),11, AND(F4&gt;INDEX('Language Rules Can Change'!$B$3:$AU$47,F3,11),F4&lt;=INDEX('Language Rules Can Change'!$B$3:$AU$47,F3,12)),12, AND(F4&gt;INDEX('Language Rules Can Change'!$B$3:$AU$47,F3,12),F4&lt;=INDEX('Language Rules Can Change'!$B$3:$AU$47,F3,13)),13, AND(F4&gt;INDEX('Language Rules Can Change'!$B$3:$AU$47,F3,13),F4&lt;=INDEX('Language Rules Can Change'!$B$3:$AU$47,F3,14)),14, AND(F4&gt;INDEX('Language Rules Can Change'!$B$3:$AU$47,F3,14),F4&lt;=INDEX('Language Rules Can Change'!$B$3:$AU$47,F3,15)),15, AND(F4&gt;INDEX('Language Rules Can Change'!$B$3:$AU$47,F3,15),F4&lt;=INDEX('Language Rules Can Change'!$B$3:$AU$47,F3,16)),16, AND(F4&gt;INDEX('Language Rules Can Change'!$B$3:$AU$47,F3,16),F4&lt;=INDEX('Language Rules Can Change'!$B$3:$AU$47,F3,17)),17, AND(F4&gt;INDEX('Language Rules Can Change'!$B$3:$AU$47,F3,17),F4&lt;=INDEX('Language Rules Can Change'!$B$3:$AU$47,F3,18)),18, AND(F4&gt;INDEX('Language Rules Can Change'!$B$3:$AU$47,F3,18),F4&lt;=INDEX('Language Rules Can Change'!$B$3:$AU$47,F3,19)),19, AND(F4&gt;INDEX('Language Rules Can Change'!$B$3:$AU$47,F3,19),F4&lt;=INDEX('Language Rules Can Change'!$B$3:$AU$47,F3,20)),20, AND(F4&gt;INDEX('Language Rules Can Change'!$B$3:$AU$47,F3,20),F4&lt;=INDEX('Language Rules Can Change'!$B$3:$AU$47,F3,21)),21, AND(F4&gt;INDEX('Language Rules Can Change'!$B$3:$AU$47,F3,21),F4&lt;=INDEX('Language Rules Can Change'!$B$3:$AU$47,F3,22)),22, AND(F4&gt;INDEX('Language Rules Can Change'!$B$3:$AU$47,F3,22),F4&lt;=INDEX('Language Rules Can Change'!$B$3:$AU$47,F3,23)),23, AND(F4&gt;INDEX('Language Rules Can Change'!$B$3:$AU$47,F3,23),F4&lt;=INDEX('Language Rules Can Change'!$B$3:$AU$47,F3,24)),24, AND(F4&gt;INDEX('Language Rules Can Change'!$B$3:$AU$47,F3,24),F4&lt;=INDEX('Language Rules Can Change'!$B$3:$AU$47,F3,25)),25, AND(F4&gt;INDEX('Language Rules Can Change'!$B$3:$AU$47,F3,25),F4&lt;=INDEX('Language Rules Can Change'!$B$3:$AU$47,F3,26)),26, AND(F4&gt;INDEX('Language Rules Can Change'!$B$3:$AU$47,F3,26),F4&lt;=INDEX('Language Rules Can Change'!$B$3:$AU$47,F3,27)),27, AND(F4&gt;INDEX('Language Rules Can Change'!$B$3:$AU$47,F3,27),F4&lt;=INDEX('Language Rules Can Change'!$B$3:$AU$47,F3,28)),28, AND(F4&gt;INDEX('Language Rules Can Change'!$B$3:$AU$47,F3,28),F4&lt;=INDEX('Language Rules Can Change'!$B$3:$AU$47,F3,29)),29, AND(F4&gt;INDEX('Language Rules Can Change'!$B$3:$AU$47,F3,29),F4&lt;=INDEX('Language Rules Can Change'!$B$3:$AU$47,F3,30)),30, AND(F4&gt;INDEX('Language Rules Can Change'!$B$3:$AU$47,F3,30),F4&lt;=INDEX('Language Rules Can Change'!$B$3:$AU$47,F3,31)),31, AND(F4&gt;INDEX('Language Rules Can Change'!$B$3:$AU$47,F3,31),F4&lt;=INDEX('Language Rules Can Change'!$B$3:$AU$47,F3,32)),32, AND(F4&gt;INDEX('Language Rules Can Change'!$B$3:$AU$47,F3,32),F4&lt;=INDEX('Language Rules Can Change'!$B$3:$AU$47,F3,33)),33, AND(F4&gt;INDEX('Language Rules Can Change'!$B$3:$AU$47,F3,33),F4&lt;=INDEX('Language Rules Can Change'!$B$3:$AU$47,F3,34)),34, AND(F4&gt;INDEX('Language Rules Can Change'!$B$3:$AU$47,F3,34),F4&lt;=INDEX('Language Rules Can Change'!$B$3:$AU$47,F3,35)),35, AND(F4&gt;INDEX('Language Rules Can Change'!$B$3:$AU$47,F3,35),F4&lt;=INDEX('Language Rules Can Change'!$B$3:$AU$47,F3,36)),36, AND(F4&gt;INDEX('Language Rules Can Change'!$B$3:$AU$47,F3,36),F4&lt;=INDEX('Language Rules Can Change'!$B$3:$AU$47,F3,37)),37, AND(F4&gt;INDEX('Language Rules Can Change'!$B$3:$AU$47,F3,37),F4&lt;=INDEX('Language Rules Can Change'!$B$3:$AU$47,F3,38)),38, AND(F4&gt;INDEX('Language Rules Can Change'!$B$3:$AU$47,F3,38),F4&lt;=INDEX('Language Rules Can Change'!$B$3:$AU$47,F3,39)),39, AND(F4&gt;INDEX('Language Rules Can Change'!$B$3:$AU$47,F3,39),F4&lt;=INDEX('Language Rules Can Change'!$B$3:$AU$47,F3,40)),40, AND(F4&gt;INDEX('Language Rules Can Change'!$B$3:$AU$47,F3,40),F4&lt;=INDEX('Language Rules Can Change'!$B$3:$AU$47,F3,41)),41, AND(F4&gt;INDEX('Language Rules Can Change'!$B$3:$AU$47,F3,41),F4&lt;=INDEX('Language Rules Can Change'!$B$3:$AU$47,F3,42)),42, AND(F4&gt;INDEX('Language Rules Can Change'!$B$3:$AU$47,F3,42),F4&lt;=INDEX('Language Rules Can Change'!$B$3:$AU$47,F3,43)),43, AND(F4&gt;INDEX('Language Rules Can Change'!$B$3:$AU$47,F3,43),F4&lt;=INDEX('Language Rules Can Change'!$B$3:$AU$47,F3,44)),44, AND(F4&gt;INDEX('Language Rules Can Change'!$B$3:$AU$47,F3,44),F4&lt;=INDEX('Language Rules Can Change'!$B$3:$AU$47,F3,45)),45, AND(F4&gt;INDEX('Language Rules Can Change'!$B$3:$AU$47,F3,45),F4&lt;=INDEX('Language Rules Can Change'!$B$3:$AU$47,F3,46)),46)</f>
        <v>7</v>
      </c>
      <c r="G5" s="11" cm="1">
        <f t="array" aca="1" ref="G5" ca="1">_xlfn.IFS(AND(G4&gt;0,G4&lt;=INDEX('Language Rules Can Change'!$B$3:$AU$47,G3,1)),1, AND(G4&gt;INDEX('Language Rules Can Change'!$B$3:$AU$47,G3,1),G4&lt;=INDEX('Language Rules Can Change'!$B$3:$AU$47,G3,2)),2, AND(G4&gt;INDEX('Language Rules Can Change'!$B$3:$AU$47,G3,2),G4&lt;=INDEX('Language Rules Can Change'!$B$3:$AU$47,G3,3)),3, AND(G4&gt;INDEX('Language Rules Can Change'!$B$3:$AU$47,G3,3),G4&lt;=INDEX('Language Rules Can Change'!$B$3:$AU$47,G3,4)),4, AND(G4&gt;INDEX('Language Rules Can Change'!$B$3:$AU$47,G3,4),G4&lt;=INDEX('Language Rules Can Change'!$B$3:$AU$47,G3,5)),5, AND(G4&gt;INDEX('Language Rules Can Change'!$B$3:$AU$47,G3,5),G4&lt;=INDEX('Language Rules Can Change'!$B$3:$AU$47,G3,6)),6, AND(G4&gt;INDEX('Language Rules Can Change'!$B$3:$AU$47,G3,6),G4&lt;=INDEX('Language Rules Can Change'!$B$3:$AU$47,G3,7)),7, AND(G4&gt;INDEX('Language Rules Can Change'!$B$3:$AU$47,G3,7),G4&lt;=INDEX('Language Rules Can Change'!$B$3:$AU$47,G3,8)),8, AND(G4&gt;INDEX('Language Rules Can Change'!$B$3:$AU$47,G3,8),G4&lt;=INDEX('Language Rules Can Change'!$B$3:$AU$47,G3,9)),9, AND(G4&gt;INDEX('Language Rules Can Change'!$B$3:$AU$47,G3,9),G4&lt;=INDEX('Language Rules Can Change'!$B$3:$AU$47,G3,10)),10, AND(G4&gt;INDEX('Language Rules Can Change'!$B$3:$AU$47,G3,10),G4&lt;=INDEX('Language Rules Can Change'!$B$3:$AU$47,G3,11)),11, AND(G4&gt;INDEX('Language Rules Can Change'!$B$3:$AU$47,G3,11),G4&lt;=INDEX('Language Rules Can Change'!$B$3:$AU$47,G3,12)),12, AND(G4&gt;INDEX('Language Rules Can Change'!$B$3:$AU$47,G3,12),G4&lt;=INDEX('Language Rules Can Change'!$B$3:$AU$47,G3,13)),13, AND(G4&gt;INDEX('Language Rules Can Change'!$B$3:$AU$47,G3,13),G4&lt;=INDEX('Language Rules Can Change'!$B$3:$AU$47,G3,14)),14, AND(G4&gt;INDEX('Language Rules Can Change'!$B$3:$AU$47,G3,14),G4&lt;=INDEX('Language Rules Can Change'!$B$3:$AU$47,G3,15)),15, AND(G4&gt;INDEX('Language Rules Can Change'!$B$3:$AU$47,G3,15),G4&lt;=INDEX('Language Rules Can Change'!$B$3:$AU$47,G3,16)),16, AND(G4&gt;INDEX('Language Rules Can Change'!$B$3:$AU$47,G3,16),G4&lt;=INDEX('Language Rules Can Change'!$B$3:$AU$47,G3,17)),17, AND(G4&gt;INDEX('Language Rules Can Change'!$B$3:$AU$47,G3,17),G4&lt;=INDEX('Language Rules Can Change'!$B$3:$AU$47,G3,18)),18, AND(G4&gt;INDEX('Language Rules Can Change'!$B$3:$AU$47,G3,18),G4&lt;=INDEX('Language Rules Can Change'!$B$3:$AU$47,G3,19)),19, AND(G4&gt;INDEX('Language Rules Can Change'!$B$3:$AU$47,G3,19),G4&lt;=INDEX('Language Rules Can Change'!$B$3:$AU$47,G3,20)),20, AND(G4&gt;INDEX('Language Rules Can Change'!$B$3:$AU$47,G3,20),G4&lt;=INDEX('Language Rules Can Change'!$B$3:$AU$47,G3,21)),21, AND(G4&gt;INDEX('Language Rules Can Change'!$B$3:$AU$47,G3,21),G4&lt;=INDEX('Language Rules Can Change'!$B$3:$AU$47,G3,22)),22, AND(G4&gt;INDEX('Language Rules Can Change'!$B$3:$AU$47,G3,22),G4&lt;=INDEX('Language Rules Can Change'!$B$3:$AU$47,G3,23)),23, AND(G4&gt;INDEX('Language Rules Can Change'!$B$3:$AU$47,G3,23),G4&lt;=INDEX('Language Rules Can Change'!$B$3:$AU$47,G3,24)),24, AND(G4&gt;INDEX('Language Rules Can Change'!$B$3:$AU$47,G3,24),G4&lt;=INDEX('Language Rules Can Change'!$B$3:$AU$47,G3,25)),25, AND(G4&gt;INDEX('Language Rules Can Change'!$B$3:$AU$47,G3,25),G4&lt;=INDEX('Language Rules Can Change'!$B$3:$AU$47,G3,26)),26, AND(G4&gt;INDEX('Language Rules Can Change'!$B$3:$AU$47,G3,26),G4&lt;=INDEX('Language Rules Can Change'!$B$3:$AU$47,G3,27)),27, AND(G4&gt;INDEX('Language Rules Can Change'!$B$3:$AU$47,G3,27),G4&lt;=INDEX('Language Rules Can Change'!$B$3:$AU$47,G3,28)),28, AND(G4&gt;INDEX('Language Rules Can Change'!$B$3:$AU$47,G3,28),G4&lt;=INDEX('Language Rules Can Change'!$B$3:$AU$47,G3,29)),29, AND(G4&gt;INDEX('Language Rules Can Change'!$B$3:$AU$47,G3,29),G4&lt;=INDEX('Language Rules Can Change'!$B$3:$AU$47,G3,30)),30, AND(G4&gt;INDEX('Language Rules Can Change'!$B$3:$AU$47,G3,30),G4&lt;=INDEX('Language Rules Can Change'!$B$3:$AU$47,G3,31)),31, AND(G4&gt;INDEX('Language Rules Can Change'!$B$3:$AU$47,G3,31),G4&lt;=INDEX('Language Rules Can Change'!$B$3:$AU$47,G3,32)),32, AND(G4&gt;INDEX('Language Rules Can Change'!$B$3:$AU$47,G3,32),G4&lt;=INDEX('Language Rules Can Change'!$B$3:$AU$47,G3,33)),33, AND(G4&gt;INDEX('Language Rules Can Change'!$B$3:$AU$47,G3,33),G4&lt;=INDEX('Language Rules Can Change'!$B$3:$AU$47,G3,34)),34, AND(G4&gt;INDEX('Language Rules Can Change'!$B$3:$AU$47,G3,34),G4&lt;=INDEX('Language Rules Can Change'!$B$3:$AU$47,G3,35)),35, AND(G4&gt;INDEX('Language Rules Can Change'!$B$3:$AU$47,G3,35),G4&lt;=INDEX('Language Rules Can Change'!$B$3:$AU$47,G3,36)),36, AND(G4&gt;INDEX('Language Rules Can Change'!$B$3:$AU$47,G3,36),G4&lt;=INDEX('Language Rules Can Change'!$B$3:$AU$47,G3,37)),37, AND(G4&gt;INDEX('Language Rules Can Change'!$B$3:$AU$47,G3,37),G4&lt;=INDEX('Language Rules Can Change'!$B$3:$AU$47,G3,38)),38, AND(G4&gt;INDEX('Language Rules Can Change'!$B$3:$AU$47,G3,38),G4&lt;=INDEX('Language Rules Can Change'!$B$3:$AU$47,G3,39)),39, AND(G4&gt;INDEX('Language Rules Can Change'!$B$3:$AU$47,G3,39),G4&lt;=INDEX('Language Rules Can Change'!$B$3:$AU$47,G3,40)),40, AND(G4&gt;INDEX('Language Rules Can Change'!$B$3:$AU$47,G3,40),G4&lt;=INDEX('Language Rules Can Change'!$B$3:$AU$47,G3,41)),41, AND(G4&gt;INDEX('Language Rules Can Change'!$B$3:$AU$47,G3,41),G4&lt;=INDEX('Language Rules Can Change'!$B$3:$AU$47,G3,42)),42, AND(G4&gt;INDEX('Language Rules Can Change'!$B$3:$AU$47,G3,42),G4&lt;=INDEX('Language Rules Can Change'!$B$3:$AU$47,G3,43)),43, AND(G4&gt;INDEX('Language Rules Can Change'!$B$3:$AU$47,G3,43),G4&lt;=INDEX('Language Rules Can Change'!$B$3:$AU$47,G3,44)),44, AND(G4&gt;INDEX('Language Rules Can Change'!$B$3:$AU$47,G3,44),G4&lt;=INDEX('Language Rules Can Change'!$B$3:$AU$47,G3,45)),45, AND(G4&gt;INDEX('Language Rules Can Change'!$B$3:$AU$47,G3,45),G4&lt;=INDEX('Language Rules Can Change'!$B$3:$AU$47,G3,46)),46)</f>
        <v>40</v>
      </c>
      <c r="H5" s="11" cm="1">
        <f t="array" aca="1" ref="H5" ca="1">_xlfn.IFS(AND(H4&gt;0,H4&lt;=INDEX('Language Rules Can Change'!$B$3:$AU$47,H3,1)),1, AND(H4&gt;INDEX('Language Rules Can Change'!$B$3:$AU$47,H3,1),H4&lt;=INDEX('Language Rules Can Change'!$B$3:$AU$47,H3,2)),2, AND(H4&gt;INDEX('Language Rules Can Change'!$B$3:$AU$47,H3,2),H4&lt;=INDEX('Language Rules Can Change'!$B$3:$AU$47,H3,3)),3, AND(H4&gt;INDEX('Language Rules Can Change'!$B$3:$AU$47,H3,3),H4&lt;=INDEX('Language Rules Can Change'!$B$3:$AU$47,H3,4)),4, AND(H4&gt;INDEX('Language Rules Can Change'!$B$3:$AU$47,H3,4),H4&lt;=INDEX('Language Rules Can Change'!$B$3:$AU$47,H3,5)),5, AND(H4&gt;INDEX('Language Rules Can Change'!$B$3:$AU$47,H3,5),H4&lt;=INDEX('Language Rules Can Change'!$B$3:$AU$47,H3,6)),6, AND(H4&gt;INDEX('Language Rules Can Change'!$B$3:$AU$47,H3,6),H4&lt;=INDEX('Language Rules Can Change'!$B$3:$AU$47,H3,7)),7, AND(H4&gt;INDEX('Language Rules Can Change'!$B$3:$AU$47,H3,7),H4&lt;=INDEX('Language Rules Can Change'!$B$3:$AU$47,H3,8)),8, AND(H4&gt;INDEX('Language Rules Can Change'!$B$3:$AU$47,H3,8),H4&lt;=INDEX('Language Rules Can Change'!$B$3:$AU$47,H3,9)),9, AND(H4&gt;INDEX('Language Rules Can Change'!$B$3:$AU$47,H3,9),H4&lt;=INDEX('Language Rules Can Change'!$B$3:$AU$47,H3,10)),10, AND(H4&gt;INDEX('Language Rules Can Change'!$B$3:$AU$47,H3,10),H4&lt;=INDEX('Language Rules Can Change'!$B$3:$AU$47,H3,11)),11, AND(H4&gt;INDEX('Language Rules Can Change'!$B$3:$AU$47,H3,11),H4&lt;=INDEX('Language Rules Can Change'!$B$3:$AU$47,H3,12)),12, AND(H4&gt;INDEX('Language Rules Can Change'!$B$3:$AU$47,H3,12),H4&lt;=INDEX('Language Rules Can Change'!$B$3:$AU$47,H3,13)),13, AND(H4&gt;INDEX('Language Rules Can Change'!$B$3:$AU$47,H3,13),H4&lt;=INDEX('Language Rules Can Change'!$B$3:$AU$47,H3,14)),14, AND(H4&gt;INDEX('Language Rules Can Change'!$B$3:$AU$47,H3,14),H4&lt;=INDEX('Language Rules Can Change'!$B$3:$AU$47,H3,15)),15, AND(H4&gt;INDEX('Language Rules Can Change'!$B$3:$AU$47,H3,15),H4&lt;=INDEX('Language Rules Can Change'!$B$3:$AU$47,H3,16)),16, AND(H4&gt;INDEX('Language Rules Can Change'!$B$3:$AU$47,H3,16),H4&lt;=INDEX('Language Rules Can Change'!$B$3:$AU$47,H3,17)),17, AND(H4&gt;INDEX('Language Rules Can Change'!$B$3:$AU$47,H3,17),H4&lt;=INDEX('Language Rules Can Change'!$B$3:$AU$47,H3,18)),18, AND(H4&gt;INDEX('Language Rules Can Change'!$B$3:$AU$47,H3,18),H4&lt;=INDEX('Language Rules Can Change'!$B$3:$AU$47,H3,19)),19, AND(H4&gt;INDEX('Language Rules Can Change'!$B$3:$AU$47,H3,19),H4&lt;=INDEX('Language Rules Can Change'!$B$3:$AU$47,H3,20)),20, AND(H4&gt;INDEX('Language Rules Can Change'!$B$3:$AU$47,H3,20),H4&lt;=INDEX('Language Rules Can Change'!$B$3:$AU$47,H3,21)),21, AND(H4&gt;INDEX('Language Rules Can Change'!$B$3:$AU$47,H3,21),H4&lt;=INDEX('Language Rules Can Change'!$B$3:$AU$47,H3,22)),22, AND(H4&gt;INDEX('Language Rules Can Change'!$B$3:$AU$47,H3,22),H4&lt;=INDEX('Language Rules Can Change'!$B$3:$AU$47,H3,23)),23, AND(H4&gt;INDEX('Language Rules Can Change'!$B$3:$AU$47,H3,23),H4&lt;=INDEX('Language Rules Can Change'!$B$3:$AU$47,H3,24)),24, AND(H4&gt;INDEX('Language Rules Can Change'!$B$3:$AU$47,H3,24),H4&lt;=INDEX('Language Rules Can Change'!$B$3:$AU$47,H3,25)),25, AND(H4&gt;INDEX('Language Rules Can Change'!$B$3:$AU$47,H3,25),H4&lt;=INDEX('Language Rules Can Change'!$B$3:$AU$47,H3,26)),26, AND(H4&gt;INDEX('Language Rules Can Change'!$B$3:$AU$47,H3,26),H4&lt;=INDEX('Language Rules Can Change'!$B$3:$AU$47,H3,27)),27, AND(H4&gt;INDEX('Language Rules Can Change'!$B$3:$AU$47,H3,27),H4&lt;=INDEX('Language Rules Can Change'!$B$3:$AU$47,H3,28)),28, AND(H4&gt;INDEX('Language Rules Can Change'!$B$3:$AU$47,H3,28),H4&lt;=INDEX('Language Rules Can Change'!$B$3:$AU$47,H3,29)),29, AND(H4&gt;INDEX('Language Rules Can Change'!$B$3:$AU$47,H3,29),H4&lt;=INDEX('Language Rules Can Change'!$B$3:$AU$47,H3,30)),30, AND(H4&gt;INDEX('Language Rules Can Change'!$B$3:$AU$47,H3,30),H4&lt;=INDEX('Language Rules Can Change'!$B$3:$AU$47,H3,31)),31, AND(H4&gt;INDEX('Language Rules Can Change'!$B$3:$AU$47,H3,31),H4&lt;=INDEX('Language Rules Can Change'!$B$3:$AU$47,H3,32)),32, AND(H4&gt;INDEX('Language Rules Can Change'!$B$3:$AU$47,H3,32),H4&lt;=INDEX('Language Rules Can Change'!$B$3:$AU$47,H3,33)),33, AND(H4&gt;INDEX('Language Rules Can Change'!$B$3:$AU$47,H3,33),H4&lt;=INDEX('Language Rules Can Change'!$B$3:$AU$47,H3,34)),34, AND(H4&gt;INDEX('Language Rules Can Change'!$B$3:$AU$47,H3,34),H4&lt;=INDEX('Language Rules Can Change'!$B$3:$AU$47,H3,35)),35, AND(H4&gt;INDEX('Language Rules Can Change'!$B$3:$AU$47,H3,35),H4&lt;=INDEX('Language Rules Can Change'!$B$3:$AU$47,H3,36)),36, AND(H4&gt;INDEX('Language Rules Can Change'!$B$3:$AU$47,H3,36),H4&lt;=INDEX('Language Rules Can Change'!$B$3:$AU$47,H3,37)),37, AND(H4&gt;INDEX('Language Rules Can Change'!$B$3:$AU$47,H3,37),H4&lt;=INDEX('Language Rules Can Change'!$B$3:$AU$47,H3,38)),38, AND(H4&gt;INDEX('Language Rules Can Change'!$B$3:$AU$47,H3,38),H4&lt;=INDEX('Language Rules Can Change'!$B$3:$AU$47,H3,39)),39, AND(H4&gt;INDEX('Language Rules Can Change'!$B$3:$AU$47,H3,39),H4&lt;=INDEX('Language Rules Can Change'!$B$3:$AU$47,H3,40)),40, AND(H4&gt;INDEX('Language Rules Can Change'!$B$3:$AU$47,H3,40),H4&lt;=INDEX('Language Rules Can Change'!$B$3:$AU$47,H3,41)),41, AND(H4&gt;INDEX('Language Rules Can Change'!$B$3:$AU$47,H3,41),H4&lt;=INDEX('Language Rules Can Change'!$B$3:$AU$47,H3,42)),42, AND(H4&gt;INDEX('Language Rules Can Change'!$B$3:$AU$47,H3,42),H4&lt;=INDEX('Language Rules Can Change'!$B$3:$AU$47,H3,43)),43, AND(H4&gt;INDEX('Language Rules Can Change'!$B$3:$AU$47,H3,43),H4&lt;=INDEX('Language Rules Can Change'!$B$3:$AU$47,H3,44)),44, AND(H4&gt;INDEX('Language Rules Can Change'!$B$3:$AU$47,H3,44),H4&lt;=INDEX('Language Rules Can Change'!$B$3:$AU$47,H3,45)),45, AND(H4&gt;INDEX('Language Rules Can Change'!$B$3:$AU$47,H3,45),H4&lt;=INDEX('Language Rules Can Change'!$B$3:$AU$47,H3,46)),46)</f>
        <v>15</v>
      </c>
      <c r="I5" s="11" cm="1">
        <f t="array" aca="1" ref="I5" ca="1">_xlfn.IFS(AND(I4&gt;0,I4&lt;=INDEX('Language Rules Can Change'!$B$3:$AU$47,I3,1)),1, AND(I4&gt;INDEX('Language Rules Can Change'!$B$3:$AU$47,I3,1),I4&lt;=INDEX('Language Rules Can Change'!$B$3:$AU$47,I3,2)),2, AND(I4&gt;INDEX('Language Rules Can Change'!$B$3:$AU$47,I3,2),I4&lt;=INDEX('Language Rules Can Change'!$B$3:$AU$47,I3,3)),3, AND(I4&gt;INDEX('Language Rules Can Change'!$B$3:$AU$47,I3,3),I4&lt;=INDEX('Language Rules Can Change'!$B$3:$AU$47,I3,4)),4, AND(I4&gt;INDEX('Language Rules Can Change'!$B$3:$AU$47,I3,4),I4&lt;=INDEX('Language Rules Can Change'!$B$3:$AU$47,I3,5)),5, AND(I4&gt;INDEX('Language Rules Can Change'!$B$3:$AU$47,I3,5),I4&lt;=INDEX('Language Rules Can Change'!$B$3:$AU$47,I3,6)),6, AND(I4&gt;INDEX('Language Rules Can Change'!$B$3:$AU$47,I3,6),I4&lt;=INDEX('Language Rules Can Change'!$B$3:$AU$47,I3,7)),7, AND(I4&gt;INDEX('Language Rules Can Change'!$B$3:$AU$47,I3,7),I4&lt;=INDEX('Language Rules Can Change'!$B$3:$AU$47,I3,8)),8, AND(I4&gt;INDEX('Language Rules Can Change'!$B$3:$AU$47,I3,8),I4&lt;=INDEX('Language Rules Can Change'!$B$3:$AU$47,I3,9)),9, AND(I4&gt;INDEX('Language Rules Can Change'!$B$3:$AU$47,I3,9),I4&lt;=INDEX('Language Rules Can Change'!$B$3:$AU$47,I3,10)),10, AND(I4&gt;INDEX('Language Rules Can Change'!$B$3:$AU$47,I3,10),I4&lt;=INDEX('Language Rules Can Change'!$B$3:$AU$47,I3,11)),11, AND(I4&gt;INDEX('Language Rules Can Change'!$B$3:$AU$47,I3,11),I4&lt;=INDEX('Language Rules Can Change'!$B$3:$AU$47,I3,12)),12, AND(I4&gt;INDEX('Language Rules Can Change'!$B$3:$AU$47,I3,12),I4&lt;=INDEX('Language Rules Can Change'!$B$3:$AU$47,I3,13)),13, AND(I4&gt;INDEX('Language Rules Can Change'!$B$3:$AU$47,I3,13),I4&lt;=INDEX('Language Rules Can Change'!$B$3:$AU$47,I3,14)),14, AND(I4&gt;INDEX('Language Rules Can Change'!$B$3:$AU$47,I3,14),I4&lt;=INDEX('Language Rules Can Change'!$B$3:$AU$47,I3,15)),15, AND(I4&gt;INDEX('Language Rules Can Change'!$B$3:$AU$47,I3,15),I4&lt;=INDEX('Language Rules Can Change'!$B$3:$AU$47,I3,16)),16, AND(I4&gt;INDEX('Language Rules Can Change'!$B$3:$AU$47,I3,16),I4&lt;=INDEX('Language Rules Can Change'!$B$3:$AU$47,I3,17)),17, AND(I4&gt;INDEX('Language Rules Can Change'!$B$3:$AU$47,I3,17),I4&lt;=INDEX('Language Rules Can Change'!$B$3:$AU$47,I3,18)),18, AND(I4&gt;INDEX('Language Rules Can Change'!$B$3:$AU$47,I3,18),I4&lt;=INDEX('Language Rules Can Change'!$B$3:$AU$47,I3,19)),19, AND(I4&gt;INDEX('Language Rules Can Change'!$B$3:$AU$47,I3,19),I4&lt;=INDEX('Language Rules Can Change'!$B$3:$AU$47,I3,20)),20, AND(I4&gt;INDEX('Language Rules Can Change'!$B$3:$AU$47,I3,20),I4&lt;=INDEX('Language Rules Can Change'!$B$3:$AU$47,I3,21)),21, AND(I4&gt;INDEX('Language Rules Can Change'!$B$3:$AU$47,I3,21),I4&lt;=INDEX('Language Rules Can Change'!$B$3:$AU$47,I3,22)),22, AND(I4&gt;INDEX('Language Rules Can Change'!$B$3:$AU$47,I3,22),I4&lt;=INDEX('Language Rules Can Change'!$B$3:$AU$47,I3,23)),23, AND(I4&gt;INDEX('Language Rules Can Change'!$B$3:$AU$47,I3,23),I4&lt;=INDEX('Language Rules Can Change'!$B$3:$AU$47,I3,24)),24, AND(I4&gt;INDEX('Language Rules Can Change'!$B$3:$AU$47,I3,24),I4&lt;=INDEX('Language Rules Can Change'!$B$3:$AU$47,I3,25)),25, AND(I4&gt;INDEX('Language Rules Can Change'!$B$3:$AU$47,I3,25),I4&lt;=INDEX('Language Rules Can Change'!$B$3:$AU$47,I3,26)),26, AND(I4&gt;INDEX('Language Rules Can Change'!$B$3:$AU$47,I3,26),I4&lt;=INDEX('Language Rules Can Change'!$B$3:$AU$47,I3,27)),27, AND(I4&gt;INDEX('Language Rules Can Change'!$B$3:$AU$47,I3,27),I4&lt;=INDEX('Language Rules Can Change'!$B$3:$AU$47,I3,28)),28, AND(I4&gt;INDEX('Language Rules Can Change'!$B$3:$AU$47,I3,28),I4&lt;=INDEX('Language Rules Can Change'!$B$3:$AU$47,I3,29)),29, AND(I4&gt;INDEX('Language Rules Can Change'!$B$3:$AU$47,I3,29),I4&lt;=INDEX('Language Rules Can Change'!$B$3:$AU$47,I3,30)),30, AND(I4&gt;INDEX('Language Rules Can Change'!$B$3:$AU$47,I3,30),I4&lt;=INDEX('Language Rules Can Change'!$B$3:$AU$47,I3,31)),31, AND(I4&gt;INDEX('Language Rules Can Change'!$B$3:$AU$47,I3,31),I4&lt;=INDEX('Language Rules Can Change'!$B$3:$AU$47,I3,32)),32, AND(I4&gt;INDEX('Language Rules Can Change'!$B$3:$AU$47,I3,32),I4&lt;=INDEX('Language Rules Can Change'!$B$3:$AU$47,I3,33)),33, AND(I4&gt;INDEX('Language Rules Can Change'!$B$3:$AU$47,I3,33),I4&lt;=INDEX('Language Rules Can Change'!$B$3:$AU$47,I3,34)),34, AND(I4&gt;INDEX('Language Rules Can Change'!$B$3:$AU$47,I3,34),I4&lt;=INDEX('Language Rules Can Change'!$B$3:$AU$47,I3,35)),35, AND(I4&gt;INDEX('Language Rules Can Change'!$B$3:$AU$47,I3,35),I4&lt;=INDEX('Language Rules Can Change'!$B$3:$AU$47,I3,36)),36, AND(I4&gt;INDEX('Language Rules Can Change'!$B$3:$AU$47,I3,36),I4&lt;=INDEX('Language Rules Can Change'!$B$3:$AU$47,I3,37)),37, AND(I4&gt;INDEX('Language Rules Can Change'!$B$3:$AU$47,I3,37),I4&lt;=INDEX('Language Rules Can Change'!$B$3:$AU$47,I3,38)),38, AND(I4&gt;INDEX('Language Rules Can Change'!$B$3:$AU$47,I3,38),I4&lt;=INDEX('Language Rules Can Change'!$B$3:$AU$47,I3,39)),39, AND(I4&gt;INDEX('Language Rules Can Change'!$B$3:$AU$47,I3,39),I4&lt;=INDEX('Language Rules Can Change'!$B$3:$AU$47,I3,40)),40, AND(I4&gt;INDEX('Language Rules Can Change'!$B$3:$AU$47,I3,40),I4&lt;=INDEX('Language Rules Can Change'!$B$3:$AU$47,I3,41)),41, AND(I4&gt;INDEX('Language Rules Can Change'!$B$3:$AU$47,I3,41),I4&lt;=INDEX('Language Rules Can Change'!$B$3:$AU$47,I3,42)),42, AND(I4&gt;INDEX('Language Rules Can Change'!$B$3:$AU$47,I3,42),I4&lt;=INDEX('Language Rules Can Change'!$B$3:$AU$47,I3,43)),43, AND(I4&gt;INDEX('Language Rules Can Change'!$B$3:$AU$47,I3,43),I4&lt;=INDEX('Language Rules Can Change'!$B$3:$AU$47,I3,44)),44, AND(I4&gt;INDEX('Language Rules Can Change'!$B$3:$AU$47,I3,44),I4&lt;=INDEX('Language Rules Can Change'!$B$3:$AU$47,I3,45)),45, AND(I4&gt;INDEX('Language Rules Can Change'!$B$3:$AU$47,I3,45),I4&lt;=INDEX('Language Rules Can Change'!$B$3:$AU$47,I3,46)),46)</f>
        <v>13</v>
      </c>
      <c r="J5" s="11" t="e" cm="1">
        <f t="array" aca="1" ref="J5" ca="1">_xlfn.IFS(AND(J4&gt;0,J4&lt;=INDEX('Language Rules Can Change'!$B$3:$AU$47,J3,1)),1, AND(J4&gt;INDEX('Language Rules Can Change'!$B$3:$AU$47,J3,1),J4&lt;=INDEX('Language Rules Can Change'!$B$3:$AU$47,J3,2)),2, AND(J4&gt;INDEX('Language Rules Can Change'!$B$3:$AU$47,J3,2),J4&lt;=INDEX('Language Rules Can Change'!$B$3:$AU$47,J3,3)),3, AND(J4&gt;INDEX('Language Rules Can Change'!$B$3:$AU$47,J3,3),J4&lt;=INDEX('Language Rules Can Change'!$B$3:$AU$47,J3,4)),4, AND(J4&gt;INDEX('Language Rules Can Change'!$B$3:$AU$47,J3,4),J4&lt;=INDEX('Language Rules Can Change'!$B$3:$AU$47,J3,5)),5, AND(J4&gt;INDEX('Language Rules Can Change'!$B$3:$AU$47,J3,5),J4&lt;=INDEX('Language Rules Can Change'!$B$3:$AU$47,J3,6)),6, AND(J4&gt;INDEX('Language Rules Can Change'!$B$3:$AU$47,J3,6),J4&lt;=INDEX('Language Rules Can Change'!$B$3:$AU$47,J3,7)),7, AND(J4&gt;INDEX('Language Rules Can Change'!$B$3:$AU$47,J3,7),J4&lt;=INDEX('Language Rules Can Change'!$B$3:$AU$47,J3,8)),8, AND(J4&gt;INDEX('Language Rules Can Change'!$B$3:$AU$47,J3,8),J4&lt;=INDEX('Language Rules Can Change'!$B$3:$AU$47,J3,9)),9, AND(J4&gt;INDEX('Language Rules Can Change'!$B$3:$AU$47,J3,9),J4&lt;=INDEX('Language Rules Can Change'!$B$3:$AU$47,J3,10)),10, AND(J4&gt;INDEX('Language Rules Can Change'!$B$3:$AU$47,J3,10),J4&lt;=INDEX('Language Rules Can Change'!$B$3:$AU$47,J3,11)),11, AND(J4&gt;INDEX('Language Rules Can Change'!$B$3:$AU$47,J3,11),J4&lt;=INDEX('Language Rules Can Change'!$B$3:$AU$47,J3,12)),12, AND(J4&gt;INDEX('Language Rules Can Change'!$B$3:$AU$47,J3,12),J4&lt;=INDEX('Language Rules Can Change'!$B$3:$AU$47,J3,13)),13, AND(J4&gt;INDEX('Language Rules Can Change'!$B$3:$AU$47,J3,13),J4&lt;=INDEX('Language Rules Can Change'!$B$3:$AU$47,J3,14)),14, AND(J4&gt;INDEX('Language Rules Can Change'!$B$3:$AU$47,J3,14),J4&lt;=INDEX('Language Rules Can Change'!$B$3:$AU$47,J3,15)),15, AND(J4&gt;INDEX('Language Rules Can Change'!$B$3:$AU$47,J3,15),J4&lt;=INDEX('Language Rules Can Change'!$B$3:$AU$47,J3,16)),16, AND(J4&gt;INDEX('Language Rules Can Change'!$B$3:$AU$47,J3,16),J4&lt;=INDEX('Language Rules Can Change'!$B$3:$AU$47,J3,17)),17, AND(J4&gt;INDEX('Language Rules Can Change'!$B$3:$AU$47,J3,17),J4&lt;=INDEX('Language Rules Can Change'!$B$3:$AU$47,J3,18)),18, AND(J4&gt;INDEX('Language Rules Can Change'!$B$3:$AU$47,J3,18),J4&lt;=INDEX('Language Rules Can Change'!$B$3:$AU$47,J3,19)),19, AND(J4&gt;INDEX('Language Rules Can Change'!$B$3:$AU$47,J3,19),J4&lt;=INDEX('Language Rules Can Change'!$B$3:$AU$47,J3,20)),20, AND(J4&gt;INDEX('Language Rules Can Change'!$B$3:$AU$47,J3,20),J4&lt;=INDEX('Language Rules Can Change'!$B$3:$AU$47,J3,21)),21, AND(J4&gt;INDEX('Language Rules Can Change'!$B$3:$AU$47,J3,21),J4&lt;=INDEX('Language Rules Can Change'!$B$3:$AU$47,J3,22)),22, AND(J4&gt;INDEX('Language Rules Can Change'!$B$3:$AU$47,J3,22),J4&lt;=INDEX('Language Rules Can Change'!$B$3:$AU$47,J3,23)),23, AND(J4&gt;INDEX('Language Rules Can Change'!$B$3:$AU$47,J3,23),J4&lt;=INDEX('Language Rules Can Change'!$B$3:$AU$47,J3,24)),24, AND(J4&gt;INDEX('Language Rules Can Change'!$B$3:$AU$47,J3,24),J4&lt;=INDEX('Language Rules Can Change'!$B$3:$AU$47,J3,25)),25, AND(J4&gt;INDEX('Language Rules Can Change'!$B$3:$AU$47,J3,25),J4&lt;=INDEX('Language Rules Can Change'!$B$3:$AU$47,J3,26)),26, AND(J4&gt;INDEX('Language Rules Can Change'!$B$3:$AU$47,J3,26),J4&lt;=INDEX('Language Rules Can Change'!$B$3:$AU$47,J3,27)),27, AND(J4&gt;INDEX('Language Rules Can Change'!$B$3:$AU$47,J3,27),J4&lt;=INDEX('Language Rules Can Change'!$B$3:$AU$47,J3,28)),28, AND(J4&gt;INDEX('Language Rules Can Change'!$B$3:$AU$47,J3,28),J4&lt;=INDEX('Language Rules Can Change'!$B$3:$AU$47,J3,29)),29, AND(J4&gt;INDEX('Language Rules Can Change'!$B$3:$AU$47,J3,29),J4&lt;=INDEX('Language Rules Can Change'!$B$3:$AU$47,J3,30)),30, AND(J4&gt;INDEX('Language Rules Can Change'!$B$3:$AU$47,J3,30),J4&lt;=INDEX('Language Rules Can Change'!$B$3:$AU$47,J3,31)),31, AND(J4&gt;INDEX('Language Rules Can Change'!$B$3:$AU$47,J3,31),J4&lt;=INDEX('Language Rules Can Change'!$B$3:$AU$47,J3,32)),32, AND(J4&gt;INDEX('Language Rules Can Change'!$B$3:$AU$47,J3,32),J4&lt;=INDEX('Language Rules Can Change'!$B$3:$AU$47,J3,33)),33, AND(J4&gt;INDEX('Language Rules Can Change'!$B$3:$AU$47,J3,33),J4&lt;=INDEX('Language Rules Can Change'!$B$3:$AU$47,J3,34)),34, AND(J4&gt;INDEX('Language Rules Can Change'!$B$3:$AU$47,J3,34),J4&lt;=INDEX('Language Rules Can Change'!$B$3:$AU$47,J3,35)),35, AND(J4&gt;INDEX('Language Rules Can Change'!$B$3:$AU$47,J3,35),J4&lt;=INDEX('Language Rules Can Change'!$B$3:$AU$47,J3,36)),36, AND(J4&gt;INDEX('Language Rules Can Change'!$B$3:$AU$47,J3,36),J4&lt;=INDEX('Language Rules Can Change'!$B$3:$AU$47,J3,37)),37, AND(J4&gt;INDEX('Language Rules Can Change'!$B$3:$AU$47,J3,37),J4&lt;=INDEX('Language Rules Can Change'!$B$3:$AU$47,J3,38)),38, AND(J4&gt;INDEX('Language Rules Can Change'!$B$3:$AU$47,J3,38),J4&lt;=INDEX('Language Rules Can Change'!$B$3:$AU$47,J3,39)),39, AND(J4&gt;INDEX('Language Rules Can Change'!$B$3:$AU$47,J3,39),J4&lt;=INDEX('Language Rules Can Change'!$B$3:$AU$47,J3,40)),40, AND(J4&gt;INDEX('Language Rules Can Change'!$B$3:$AU$47,J3,40),J4&lt;=INDEX('Language Rules Can Change'!$B$3:$AU$47,J3,41)),41, AND(J4&gt;INDEX('Language Rules Can Change'!$B$3:$AU$47,J3,41),J4&lt;=INDEX('Language Rules Can Change'!$B$3:$AU$47,J3,42)),42, AND(J4&gt;INDEX('Language Rules Can Change'!$B$3:$AU$47,J3,42),J4&lt;=INDEX('Language Rules Can Change'!$B$3:$AU$47,J3,43)),43, AND(J4&gt;INDEX('Language Rules Can Change'!$B$3:$AU$47,J3,43),J4&lt;=INDEX('Language Rules Can Change'!$B$3:$AU$47,J3,44)),44, AND(J4&gt;INDEX('Language Rules Can Change'!$B$3:$AU$47,J3,44),J4&lt;=INDEX('Language Rules Can Change'!$B$3:$AU$47,J3,45)),45, AND(J4&gt;INDEX('Language Rules Can Change'!$B$3:$AU$47,J3,45),J4&lt;=INDEX('Language Rules Can Change'!$B$3:$AU$47,J3,46)),46)</f>
        <v>#N/A</v>
      </c>
      <c r="K5" s="11" t="e" cm="1">
        <f t="array" aca="1" ref="K5" ca="1">_xlfn.IFS(AND(K4&gt;0,K4&lt;=INDEX('Language Rules Can Change'!$B$3:$AU$47,K3,1)),1, AND(K4&gt;INDEX('Language Rules Can Change'!$B$3:$AU$47,K3,1),K4&lt;=INDEX('Language Rules Can Change'!$B$3:$AU$47,K3,2)),2, AND(K4&gt;INDEX('Language Rules Can Change'!$B$3:$AU$47,K3,2),K4&lt;=INDEX('Language Rules Can Change'!$B$3:$AU$47,K3,3)),3, AND(K4&gt;INDEX('Language Rules Can Change'!$B$3:$AU$47,K3,3),K4&lt;=INDEX('Language Rules Can Change'!$B$3:$AU$47,K3,4)),4, AND(K4&gt;INDEX('Language Rules Can Change'!$B$3:$AU$47,K3,4),K4&lt;=INDEX('Language Rules Can Change'!$B$3:$AU$47,K3,5)),5, AND(K4&gt;INDEX('Language Rules Can Change'!$B$3:$AU$47,K3,5),K4&lt;=INDEX('Language Rules Can Change'!$B$3:$AU$47,K3,6)),6, AND(K4&gt;INDEX('Language Rules Can Change'!$B$3:$AU$47,K3,6),K4&lt;=INDEX('Language Rules Can Change'!$B$3:$AU$47,K3,7)),7, AND(K4&gt;INDEX('Language Rules Can Change'!$B$3:$AU$47,K3,7),K4&lt;=INDEX('Language Rules Can Change'!$B$3:$AU$47,K3,8)),8, AND(K4&gt;INDEX('Language Rules Can Change'!$B$3:$AU$47,K3,8),K4&lt;=INDEX('Language Rules Can Change'!$B$3:$AU$47,K3,9)),9, AND(K4&gt;INDEX('Language Rules Can Change'!$B$3:$AU$47,K3,9),K4&lt;=INDEX('Language Rules Can Change'!$B$3:$AU$47,K3,10)),10, AND(K4&gt;INDEX('Language Rules Can Change'!$B$3:$AU$47,K3,10),K4&lt;=INDEX('Language Rules Can Change'!$B$3:$AU$47,K3,11)),11, AND(K4&gt;INDEX('Language Rules Can Change'!$B$3:$AU$47,K3,11),K4&lt;=INDEX('Language Rules Can Change'!$B$3:$AU$47,K3,12)),12, AND(K4&gt;INDEX('Language Rules Can Change'!$B$3:$AU$47,K3,12),K4&lt;=INDEX('Language Rules Can Change'!$B$3:$AU$47,K3,13)),13, AND(K4&gt;INDEX('Language Rules Can Change'!$B$3:$AU$47,K3,13),K4&lt;=INDEX('Language Rules Can Change'!$B$3:$AU$47,K3,14)),14, AND(K4&gt;INDEX('Language Rules Can Change'!$B$3:$AU$47,K3,14),K4&lt;=INDEX('Language Rules Can Change'!$B$3:$AU$47,K3,15)),15, AND(K4&gt;INDEX('Language Rules Can Change'!$B$3:$AU$47,K3,15),K4&lt;=INDEX('Language Rules Can Change'!$B$3:$AU$47,K3,16)),16, AND(K4&gt;INDEX('Language Rules Can Change'!$B$3:$AU$47,K3,16),K4&lt;=INDEX('Language Rules Can Change'!$B$3:$AU$47,K3,17)),17, AND(K4&gt;INDEX('Language Rules Can Change'!$B$3:$AU$47,K3,17),K4&lt;=INDEX('Language Rules Can Change'!$B$3:$AU$47,K3,18)),18, AND(K4&gt;INDEX('Language Rules Can Change'!$B$3:$AU$47,K3,18),K4&lt;=INDEX('Language Rules Can Change'!$B$3:$AU$47,K3,19)),19, AND(K4&gt;INDEX('Language Rules Can Change'!$B$3:$AU$47,K3,19),K4&lt;=INDEX('Language Rules Can Change'!$B$3:$AU$47,K3,20)),20, AND(K4&gt;INDEX('Language Rules Can Change'!$B$3:$AU$47,K3,20),K4&lt;=INDEX('Language Rules Can Change'!$B$3:$AU$47,K3,21)),21, AND(K4&gt;INDEX('Language Rules Can Change'!$B$3:$AU$47,K3,21),K4&lt;=INDEX('Language Rules Can Change'!$B$3:$AU$47,K3,22)),22, AND(K4&gt;INDEX('Language Rules Can Change'!$B$3:$AU$47,K3,22),K4&lt;=INDEX('Language Rules Can Change'!$B$3:$AU$47,K3,23)),23, AND(K4&gt;INDEX('Language Rules Can Change'!$B$3:$AU$47,K3,23),K4&lt;=INDEX('Language Rules Can Change'!$B$3:$AU$47,K3,24)),24, AND(K4&gt;INDEX('Language Rules Can Change'!$B$3:$AU$47,K3,24),K4&lt;=INDEX('Language Rules Can Change'!$B$3:$AU$47,K3,25)),25, AND(K4&gt;INDEX('Language Rules Can Change'!$B$3:$AU$47,K3,25),K4&lt;=INDEX('Language Rules Can Change'!$B$3:$AU$47,K3,26)),26, AND(K4&gt;INDEX('Language Rules Can Change'!$B$3:$AU$47,K3,26),K4&lt;=INDEX('Language Rules Can Change'!$B$3:$AU$47,K3,27)),27, AND(K4&gt;INDEX('Language Rules Can Change'!$B$3:$AU$47,K3,27),K4&lt;=INDEX('Language Rules Can Change'!$B$3:$AU$47,K3,28)),28, AND(K4&gt;INDEX('Language Rules Can Change'!$B$3:$AU$47,K3,28),K4&lt;=INDEX('Language Rules Can Change'!$B$3:$AU$47,K3,29)),29, AND(K4&gt;INDEX('Language Rules Can Change'!$B$3:$AU$47,K3,29),K4&lt;=INDEX('Language Rules Can Change'!$B$3:$AU$47,K3,30)),30, AND(K4&gt;INDEX('Language Rules Can Change'!$B$3:$AU$47,K3,30),K4&lt;=INDEX('Language Rules Can Change'!$B$3:$AU$47,K3,31)),31, AND(K4&gt;INDEX('Language Rules Can Change'!$B$3:$AU$47,K3,31),K4&lt;=INDEX('Language Rules Can Change'!$B$3:$AU$47,K3,32)),32, AND(K4&gt;INDEX('Language Rules Can Change'!$B$3:$AU$47,K3,32),K4&lt;=INDEX('Language Rules Can Change'!$B$3:$AU$47,K3,33)),33, AND(K4&gt;INDEX('Language Rules Can Change'!$B$3:$AU$47,K3,33),K4&lt;=INDEX('Language Rules Can Change'!$B$3:$AU$47,K3,34)),34, AND(K4&gt;INDEX('Language Rules Can Change'!$B$3:$AU$47,K3,34),K4&lt;=INDEX('Language Rules Can Change'!$B$3:$AU$47,K3,35)),35, AND(K4&gt;INDEX('Language Rules Can Change'!$B$3:$AU$47,K3,35),K4&lt;=INDEX('Language Rules Can Change'!$B$3:$AU$47,K3,36)),36, AND(K4&gt;INDEX('Language Rules Can Change'!$B$3:$AU$47,K3,36),K4&lt;=INDEX('Language Rules Can Change'!$B$3:$AU$47,K3,37)),37, AND(K4&gt;INDEX('Language Rules Can Change'!$B$3:$AU$47,K3,37),K4&lt;=INDEX('Language Rules Can Change'!$B$3:$AU$47,K3,38)),38, AND(K4&gt;INDEX('Language Rules Can Change'!$B$3:$AU$47,K3,38),K4&lt;=INDEX('Language Rules Can Change'!$B$3:$AU$47,K3,39)),39, AND(K4&gt;INDEX('Language Rules Can Change'!$B$3:$AU$47,K3,39),K4&lt;=INDEX('Language Rules Can Change'!$B$3:$AU$47,K3,40)),40, AND(K4&gt;INDEX('Language Rules Can Change'!$B$3:$AU$47,K3,40),K4&lt;=INDEX('Language Rules Can Change'!$B$3:$AU$47,K3,41)),41, AND(K4&gt;INDEX('Language Rules Can Change'!$B$3:$AU$47,K3,41),K4&lt;=INDEX('Language Rules Can Change'!$B$3:$AU$47,K3,42)),42, AND(K4&gt;INDEX('Language Rules Can Change'!$B$3:$AU$47,K3,42),K4&lt;=INDEX('Language Rules Can Change'!$B$3:$AU$47,K3,43)),43, AND(K4&gt;INDEX('Language Rules Can Change'!$B$3:$AU$47,K3,43),K4&lt;=INDEX('Language Rules Can Change'!$B$3:$AU$47,K3,44)),44, AND(K4&gt;INDEX('Language Rules Can Change'!$B$3:$AU$47,K3,44),K4&lt;=INDEX('Language Rules Can Change'!$B$3:$AU$47,K3,45)),45, AND(K4&gt;INDEX('Language Rules Can Change'!$B$3:$AU$47,K3,45),K4&lt;=INDEX('Language Rules Can Change'!$B$3:$AU$47,K3,46)),46)</f>
        <v>#N/A</v>
      </c>
      <c r="L5" s="11" t="e" cm="1">
        <f t="array" aca="1" ref="L5" ca="1">_xlfn.IFS(AND(L4&gt;0,L4&lt;=INDEX('Language Rules Can Change'!$B$3:$AU$47,L3,1)),1, AND(L4&gt;INDEX('Language Rules Can Change'!$B$3:$AU$47,L3,1),L4&lt;=INDEX('Language Rules Can Change'!$B$3:$AU$47,L3,2)),2, AND(L4&gt;INDEX('Language Rules Can Change'!$B$3:$AU$47,L3,2),L4&lt;=INDEX('Language Rules Can Change'!$B$3:$AU$47,L3,3)),3, AND(L4&gt;INDEX('Language Rules Can Change'!$B$3:$AU$47,L3,3),L4&lt;=INDEX('Language Rules Can Change'!$B$3:$AU$47,L3,4)),4, AND(L4&gt;INDEX('Language Rules Can Change'!$B$3:$AU$47,L3,4),L4&lt;=INDEX('Language Rules Can Change'!$B$3:$AU$47,L3,5)),5, AND(L4&gt;INDEX('Language Rules Can Change'!$B$3:$AU$47,L3,5),L4&lt;=INDEX('Language Rules Can Change'!$B$3:$AU$47,L3,6)),6, AND(L4&gt;INDEX('Language Rules Can Change'!$B$3:$AU$47,L3,6),L4&lt;=INDEX('Language Rules Can Change'!$B$3:$AU$47,L3,7)),7, AND(L4&gt;INDEX('Language Rules Can Change'!$B$3:$AU$47,L3,7),L4&lt;=INDEX('Language Rules Can Change'!$B$3:$AU$47,L3,8)),8, AND(L4&gt;INDEX('Language Rules Can Change'!$B$3:$AU$47,L3,8),L4&lt;=INDEX('Language Rules Can Change'!$B$3:$AU$47,L3,9)),9, AND(L4&gt;INDEX('Language Rules Can Change'!$B$3:$AU$47,L3,9),L4&lt;=INDEX('Language Rules Can Change'!$B$3:$AU$47,L3,10)),10, AND(L4&gt;INDEX('Language Rules Can Change'!$B$3:$AU$47,L3,10),L4&lt;=INDEX('Language Rules Can Change'!$B$3:$AU$47,L3,11)),11, AND(L4&gt;INDEX('Language Rules Can Change'!$B$3:$AU$47,L3,11),L4&lt;=INDEX('Language Rules Can Change'!$B$3:$AU$47,L3,12)),12, AND(L4&gt;INDEX('Language Rules Can Change'!$B$3:$AU$47,L3,12),L4&lt;=INDEX('Language Rules Can Change'!$B$3:$AU$47,L3,13)),13, AND(L4&gt;INDEX('Language Rules Can Change'!$B$3:$AU$47,L3,13),L4&lt;=INDEX('Language Rules Can Change'!$B$3:$AU$47,L3,14)),14, AND(L4&gt;INDEX('Language Rules Can Change'!$B$3:$AU$47,L3,14),L4&lt;=INDEX('Language Rules Can Change'!$B$3:$AU$47,L3,15)),15, AND(L4&gt;INDEX('Language Rules Can Change'!$B$3:$AU$47,L3,15),L4&lt;=INDEX('Language Rules Can Change'!$B$3:$AU$47,L3,16)),16, AND(L4&gt;INDEX('Language Rules Can Change'!$B$3:$AU$47,L3,16),L4&lt;=INDEX('Language Rules Can Change'!$B$3:$AU$47,L3,17)),17, AND(L4&gt;INDEX('Language Rules Can Change'!$B$3:$AU$47,L3,17),L4&lt;=INDEX('Language Rules Can Change'!$B$3:$AU$47,L3,18)),18, AND(L4&gt;INDEX('Language Rules Can Change'!$B$3:$AU$47,L3,18),L4&lt;=INDEX('Language Rules Can Change'!$B$3:$AU$47,L3,19)),19, AND(L4&gt;INDEX('Language Rules Can Change'!$B$3:$AU$47,L3,19),L4&lt;=INDEX('Language Rules Can Change'!$B$3:$AU$47,L3,20)),20, AND(L4&gt;INDEX('Language Rules Can Change'!$B$3:$AU$47,L3,20),L4&lt;=INDEX('Language Rules Can Change'!$B$3:$AU$47,L3,21)),21, AND(L4&gt;INDEX('Language Rules Can Change'!$B$3:$AU$47,L3,21),L4&lt;=INDEX('Language Rules Can Change'!$B$3:$AU$47,L3,22)),22, AND(L4&gt;INDEX('Language Rules Can Change'!$B$3:$AU$47,L3,22),L4&lt;=INDEX('Language Rules Can Change'!$B$3:$AU$47,L3,23)),23, AND(L4&gt;INDEX('Language Rules Can Change'!$B$3:$AU$47,L3,23),L4&lt;=INDEX('Language Rules Can Change'!$B$3:$AU$47,L3,24)),24, AND(L4&gt;INDEX('Language Rules Can Change'!$B$3:$AU$47,L3,24),L4&lt;=INDEX('Language Rules Can Change'!$B$3:$AU$47,L3,25)),25, AND(L4&gt;INDEX('Language Rules Can Change'!$B$3:$AU$47,L3,25),L4&lt;=INDEX('Language Rules Can Change'!$B$3:$AU$47,L3,26)),26, AND(L4&gt;INDEX('Language Rules Can Change'!$B$3:$AU$47,L3,26),L4&lt;=INDEX('Language Rules Can Change'!$B$3:$AU$47,L3,27)),27, AND(L4&gt;INDEX('Language Rules Can Change'!$B$3:$AU$47,L3,27),L4&lt;=INDEX('Language Rules Can Change'!$B$3:$AU$47,L3,28)),28, AND(L4&gt;INDEX('Language Rules Can Change'!$B$3:$AU$47,L3,28),L4&lt;=INDEX('Language Rules Can Change'!$B$3:$AU$47,L3,29)),29, AND(L4&gt;INDEX('Language Rules Can Change'!$B$3:$AU$47,L3,29),L4&lt;=INDEX('Language Rules Can Change'!$B$3:$AU$47,L3,30)),30, AND(L4&gt;INDEX('Language Rules Can Change'!$B$3:$AU$47,L3,30),L4&lt;=INDEX('Language Rules Can Change'!$B$3:$AU$47,L3,31)),31, AND(L4&gt;INDEX('Language Rules Can Change'!$B$3:$AU$47,L3,31),L4&lt;=INDEX('Language Rules Can Change'!$B$3:$AU$47,L3,32)),32, AND(L4&gt;INDEX('Language Rules Can Change'!$B$3:$AU$47,L3,32),L4&lt;=INDEX('Language Rules Can Change'!$B$3:$AU$47,L3,33)),33, AND(L4&gt;INDEX('Language Rules Can Change'!$B$3:$AU$47,L3,33),L4&lt;=INDEX('Language Rules Can Change'!$B$3:$AU$47,L3,34)),34, AND(L4&gt;INDEX('Language Rules Can Change'!$B$3:$AU$47,L3,34),L4&lt;=INDEX('Language Rules Can Change'!$B$3:$AU$47,L3,35)),35, AND(L4&gt;INDEX('Language Rules Can Change'!$B$3:$AU$47,L3,35),L4&lt;=INDEX('Language Rules Can Change'!$B$3:$AU$47,L3,36)),36, AND(L4&gt;INDEX('Language Rules Can Change'!$B$3:$AU$47,L3,36),L4&lt;=INDEX('Language Rules Can Change'!$B$3:$AU$47,L3,37)),37, AND(L4&gt;INDEX('Language Rules Can Change'!$B$3:$AU$47,L3,37),L4&lt;=INDEX('Language Rules Can Change'!$B$3:$AU$47,L3,38)),38, AND(L4&gt;INDEX('Language Rules Can Change'!$B$3:$AU$47,L3,38),L4&lt;=INDEX('Language Rules Can Change'!$B$3:$AU$47,L3,39)),39, AND(L4&gt;INDEX('Language Rules Can Change'!$B$3:$AU$47,L3,39),L4&lt;=INDEX('Language Rules Can Change'!$B$3:$AU$47,L3,40)),40, AND(L4&gt;INDEX('Language Rules Can Change'!$B$3:$AU$47,L3,40),L4&lt;=INDEX('Language Rules Can Change'!$B$3:$AU$47,L3,41)),41, AND(L4&gt;INDEX('Language Rules Can Change'!$B$3:$AU$47,L3,41),L4&lt;=INDEX('Language Rules Can Change'!$B$3:$AU$47,L3,42)),42, AND(L4&gt;INDEX('Language Rules Can Change'!$B$3:$AU$47,L3,42),L4&lt;=INDEX('Language Rules Can Change'!$B$3:$AU$47,L3,43)),43, AND(L4&gt;INDEX('Language Rules Can Change'!$B$3:$AU$47,L3,43),L4&lt;=INDEX('Language Rules Can Change'!$B$3:$AU$47,L3,44)),44, AND(L4&gt;INDEX('Language Rules Can Change'!$B$3:$AU$47,L3,44),L4&lt;=INDEX('Language Rules Can Change'!$B$3:$AU$47,L3,45)),45, AND(L4&gt;INDEX('Language Rules Can Change'!$B$3:$AU$47,L3,45),L4&lt;=INDEX('Language Rules Can Change'!$B$3:$AU$47,L3,46)),46)</f>
        <v>#N/A</v>
      </c>
      <c r="M5" s="11" t="e" cm="1">
        <f t="array" aca="1" ref="M5" ca="1">_xlfn.IFS(AND(M4&gt;0,M4&lt;=INDEX('Language Rules Can Change'!$B$3:$AU$47,M3,1)),1, AND(M4&gt;INDEX('Language Rules Can Change'!$B$3:$AU$47,M3,1),M4&lt;=INDEX('Language Rules Can Change'!$B$3:$AU$47,M3,2)),2, AND(M4&gt;INDEX('Language Rules Can Change'!$B$3:$AU$47,M3,2),M4&lt;=INDEX('Language Rules Can Change'!$B$3:$AU$47,M3,3)),3, AND(M4&gt;INDEX('Language Rules Can Change'!$B$3:$AU$47,M3,3),M4&lt;=INDEX('Language Rules Can Change'!$B$3:$AU$47,M3,4)),4, AND(M4&gt;INDEX('Language Rules Can Change'!$B$3:$AU$47,M3,4),M4&lt;=INDEX('Language Rules Can Change'!$B$3:$AU$47,M3,5)),5, AND(M4&gt;INDEX('Language Rules Can Change'!$B$3:$AU$47,M3,5),M4&lt;=INDEX('Language Rules Can Change'!$B$3:$AU$47,M3,6)),6, AND(M4&gt;INDEX('Language Rules Can Change'!$B$3:$AU$47,M3,6),M4&lt;=INDEX('Language Rules Can Change'!$B$3:$AU$47,M3,7)),7, AND(M4&gt;INDEX('Language Rules Can Change'!$B$3:$AU$47,M3,7),M4&lt;=INDEX('Language Rules Can Change'!$B$3:$AU$47,M3,8)),8, AND(M4&gt;INDEX('Language Rules Can Change'!$B$3:$AU$47,M3,8),M4&lt;=INDEX('Language Rules Can Change'!$B$3:$AU$47,M3,9)),9, AND(M4&gt;INDEX('Language Rules Can Change'!$B$3:$AU$47,M3,9),M4&lt;=INDEX('Language Rules Can Change'!$B$3:$AU$47,M3,10)),10, AND(M4&gt;INDEX('Language Rules Can Change'!$B$3:$AU$47,M3,10),M4&lt;=INDEX('Language Rules Can Change'!$B$3:$AU$47,M3,11)),11, AND(M4&gt;INDEX('Language Rules Can Change'!$B$3:$AU$47,M3,11),M4&lt;=INDEX('Language Rules Can Change'!$B$3:$AU$47,M3,12)),12, AND(M4&gt;INDEX('Language Rules Can Change'!$B$3:$AU$47,M3,12),M4&lt;=INDEX('Language Rules Can Change'!$B$3:$AU$47,M3,13)),13, AND(M4&gt;INDEX('Language Rules Can Change'!$B$3:$AU$47,M3,13),M4&lt;=INDEX('Language Rules Can Change'!$B$3:$AU$47,M3,14)),14, AND(M4&gt;INDEX('Language Rules Can Change'!$B$3:$AU$47,M3,14),M4&lt;=INDEX('Language Rules Can Change'!$B$3:$AU$47,M3,15)),15, AND(M4&gt;INDEX('Language Rules Can Change'!$B$3:$AU$47,M3,15),M4&lt;=INDEX('Language Rules Can Change'!$B$3:$AU$47,M3,16)),16, AND(M4&gt;INDEX('Language Rules Can Change'!$B$3:$AU$47,M3,16),M4&lt;=INDEX('Language Rules Can Change'!$B$3:$AU$47,M3,17)),17, AND(M4&gt;INDEX('Language Rules Can Change'!$B$3:$AU$47,M3,17),M4&lt;=INDEX('Language Rules Can Change'!$B$3:$AU$47,M3,18)),18, AND(M4&gt;INDEX('Language Rules Can Change'!$B$3:$AU$47,M3,18),M4&lt;=INDEX('Language Rules Can Change'!$B$3:$AU$47,M3,19)),19, AND(M4&gt;INDEX('Language Rules Can Change'!$B$3:$AU$47,M3,19),M4&lt;=INDEX('Language Rules Can Change'!$B$3:$AU$47,M3,20)),20, AND(M4&gt;INDEX('Language Rules Can Change'!$B$3:$AU$47,M3,20),M4&lt;=INDEX('Language Rules Can Change'!$B$3:$AU$47,M3,21)),21, AND(M4&gt;INDEX('Language Rules Can Change'!$B$3:$AU$47,M3,21),M4&lt;=INDEX('Language Rules Can Change'!$B$3:$AU$47,M3,22)),22, AND(M4&gt;INDEX('Language Rules Can Change'!$B$3:$AU$47,M3,22),M4&lt;=INDEX('Language Rules Can Change'!$B$3:$AU$47,M3,23)),23, AND(M4&gt;INDEX('Language Rules Can Change'!$B$3:$AU$47,M3,23),M4&lt;=INDEX('Language Rules Can Change'!$B$3:$AU$47,M3,24)),24, AND(M4&gt;INDEX('Language Rules Can Change'!$B$3:$AU$47,M3,24),M4&lt;=INDEX('Language Rules Can Change'!$B$3:$AU$47,M3,25)),25, AND(M4&gt;INDEX('Language Rules Can Change'!$B$3:$AU$47,M3,25),M4&lt;=INDEX('Language Rules Can Change'!$B$3:$AU$47,M3,26)),26, AND(M4&gt;INDEX('Language Rules Can Change'!$B$3:$AU$47,M3,26),M4&lt;=INDEX('Language Rules Can Change'!$B$3:$AU$47,M3,27)),27, AND(M4&gt;INDEX('Language Rules Can Change'!$B$3:$AU$47,M3,27),M4&lt;=INDEX('Language Rules Can Change'!$B$3:$AU$47,M3,28)),28, AND(M4&gt;INDEX('Language Rules Can Change'!$B$3:$AU$47,M3,28),M4&lt;=INDEX('Language Rules Can Change'!$B$3:$AU$47,M3,29)),29, AND(M4&gt;INDEX('Language Rules Can Change'!$B$3:$AU$47,M3,29),M4&lt;=INDEX('Language Rules Can Change'!$B$3:$AU$47,M3,30)),30, AND(M4&gt;INDEX('Language Rules Can Change'!$B$3:$AU$47,M3,30),M4&lt;=INDEX('Language Rules Can Change'!$B$3:$AU$47,M3,31)),31, AND(M4&gt;INDEX('Language Rules Can Change'!$B$3:$AU$47,M3,31),M4&lt;=INDEX('Language Rules Can Change'!$B$3:$AU$47,M3,32)),32, AND(M4&gt;INDEX('Language Rules Can Change'!$B$3:$AU$47,M3,32),M4&lt;=INDEX('Language Rules Can Change'!$B$3:$AU$47,M3,33)),33, AND(M4&gt;INDEX('Language Rules Can Change'!$B$3:$AU$47,M3,33),M4&lt;=INDEX('Language Rules Can Change'!$B$3:$AU$47,M3,34)),34, AND(M4&gt;INDEX('Language Rules Can Change'!$B$3:$AU$47,M3,34),M4&lt;=INDEX('Language Rules Can Change'!$B$3:$AU$47,M3,35)),35, AND(M4&gt;INDEX('Language Rules Can Change'!$B$3:$AU$47,M3,35),M4&lt;=INDEX('Language Rules Can Change'!$B$3:$AU$47,M3,36)),36, AND(M4&gt;INDEX('Language Rules Can Change'!$B$3:$AU$47,M3,36),M4&lt;=INDEX('Language Rules Can Change'!$B$3:$AU$47,M3,37)),37, AND(M4&gt;INDEX('Language Rules Can Change'!$B$3:$AU$47,M3,37),M4&lt;=INDEX('Language Rules Can Change'!$B$3:$AU$47,M3,38)),38, AND(M4&gt;INDEX('Language Rules Can Change'!$B$3:$AU$47,M3,38),M4&lt;=INDEX('Language Rules Can Change'!$B$3:$AU$47,M3,39)),39, AND(M4&gt;INDEX('Language Rules Can Change'!$B$3:$AU$47,M3,39),M4&lt;=INDEX('Language Rules Can Change'!$B$3:$AU$47,M3,40)),40, AND(M4&gt;INDEX('Language Rules Can Change'!$B$3:$AU$47,M3,40),M4&lt;=INDEX('Language Rules Can Change'!$B$3:$AU$47,M3,41)),41, AND(M4&gt;INDEX('Language Rules Can Change'!$B$3:$AU$47,M3,41),M4&lt;=INDEX('Language Rules Can Change'!$B$3:$AU$47,M3,42)),42, AND(M4&gt;INDEX('Language Rules Can Change'!$B$3:$AU$47,M3,42),M4&lt;=INDEX('Language Rules Can Change'!$B$3:$AU$47,M3,43)),43, AND(M4&gt;INDEX('Language Rules Can Change'!$B$3:$AU$47,M3,43),M4&lt;=INDEX('Language Rules Can Change'!$B$3:$AU$47,M3,44)),44, AND(M4&gt;INDEX('Language Rules Can Change'!$B$3:$AU$47,M3,44),M4&lt;=INDEX('Language Rules Can Change'!$B$3:$AU$47,M3,45)),45, AND(M4&gt;INDEX('Language Rules Can Change'!$B$3:$AU$47,M3,45),M4&lt;=INDEX('Language Rules Can Change'!$B$3:$AU$47,M3,46)),46)</f>
        <v>#N/A</v>
      </c>
      <c r="N5" s="11" t="e" cm="1">
        <f t="array" aca="1" ref="N5" ca="1">_xlfn.IFS(AND(N4&gt;0,N4&lt;=INDEX('Language Rules Can Change'!$B$3:$AU$47,N3,1)),1, AND(N4&gt;INDEX('Language Rules Can Change'!$B$3:$AU$47,N3,1),N4&lt;=INDEX('Language Rules Can Change'!$B$3:$AU$47,N3,2)),2, AND(N4&gt;INDEX('Language Rules Can Change'!$B$3:$AU$47,N3,2),N4&lt;=INDEX('Language Rules Can Change'!$B$3:$AU$47,N3,3)),3, AND(N4&gt;INDEX('Language Rules Can Change'!$B$3:$AU$47,N3,3),N4&lt;=INDEX('Language Rules Can Change'!$B$3:$AU$47,N3,4)),4, AND(N4&gt;INDEX('Language Rules Can Change'!$B$3:$AU$47,N3,4),N4&lt;=INDEX('Language Rules Can Change'!$B$3:$AU$47,N3,5)),5, AND(N4&gt;INDEX('Language Rules Can Change'!$B$3:$AU$47,N3,5),N4&lt;=INDEX('Language Rules Can Change'!$B$3:$AU$47,N3,6)),6, AND(N4&gt;INDEX('Language Rules Can Change'!$B$3:$AU$47,N3,6),N4&lt;=INDEX('Language Rules Can Change'!$B$3:$AU$47,N3,7)),7, AND(N4&gt;INDEX('Language Rules Can Change'!$B$3:$AU$47,N3,7),N4&lt;=INDEX('Language Rules Can Change'!$B$3:$AU$47,N3,8)),8, AND(N4&gt;INDEX('Language Rules Can Change'!$B$3:$AU$47,N3,8),N4&lt;=INDEX('Language Rules Can Change'!$B$3:$AU$47,N3,9)),9, AND(N4&gt;INDEX('Language Rules Can Change'!$B$3:$AU$47,N3,9),N4&lt;=INDEX('Language Rules Can Change'!$B$3:$AU$47,N3,10)),10, AND(N4&gt;INDEX('Language Rules Can Change'!$B$3:$AU$47,N3,10),N4&lt;=INDEX('Language Rules Can Change'!$B$3:$AU$47,N3,11)),11, AND(N4&gt;INDEX('Language Rules Can Change'!$B$3:$AU$47,N3,11),N4&lt;=INDEX('Language Rules Can Change'!$B$3:$AU$47,N3,12)),12, AND(N4&gt;INDEX('Language Rules Can Change'!$B$3:$AU$47,N3,12),N4&lt;=INDEX('Language Rules Can Change'!$B$3:$AU$47,N3,13)),13, AND(N4&gt;INDEX('Language Rules Can Change'!$B$3:$AU$47,N3,13),N4&lt;=INDEX('Language Rules Can Change'!$B$3:$AU$47,N3,14)),14, AND(N4&gt;INDEX('Language Rules Can Change'!$B$3:$AU$47,N3,14),N4&lt;=INDEX('Language Rules Can Change'!$B$3:$AU$47,N3,15)),15, AND(N4&gt;INDEX('Language Rules Can Change'!$B$3:$AU$47,N3,15),N4&lt;=INDEX('Language Rules Can Change'!$B$3:$AU$47,N3,16)),16, AND(N4&gt;INDEX('Language Rules Can Change'!$B$3:$AU$47,N3,16),N4&lt;=INDEX('Language Rules Can Change'!$B$3:$AU$47,N3,17)),17, AND(N4&gt;INDEX('Language Rules Can Change'!$B$3:$AU$47,N3,17),N4&lt;=INDEX('Language Rules Can Change'!$B$3:$AU$47,N3,18)),18, AND(N4&gt;INDEX('Language Rules Can Change'!$B$3:$AU$47,N3,18),N4&lt;=INDEX('Language Rules Can Change'!$B$3:$AU$47,N3,19)),19, AND(N4&gt;INDEX('Language Rules Can Change'!$B$3:$AU$47,N3,19),N4&lt;=INDEX('Language Rules Can Change'!$B$3:$AU$47,N3,20)),20, AND(N4&gt;INDEX('Language Rules Can Change'!$B$3:$AU$47,N3,20),N4&lt;=INDEX('Language Rules Can Change'!$B$3:$AU$47,N3,21)),21, AND(N4&gt;INDEX('Language Rules Can Change'!$B$3:$AU$47,N3,21),N4&lt;=INDEX('Language Rules Can Change'!$B$3:$AU$47,N3,22)),22, AND(N4&gt;INDEX('Language Rules Can Change'!$B$3:$AU$47,N3,22),N4&lt;=INDEX('Language Rules Can Change'!$B$3:$AU$47,N3,23)),23, AND(N4&gt;INDEX('Language Rules Can Change'!$B$3:$AU$47,N3,23),N4&lt;=INDEX('Language Rules Can Change'!$B$3:$AU$47,N3,24)),24, AND(N4&gt;INDEX('Language Rules Can Change'!$B$3:$AU$47,N3,24),N4&lt;=INDEX('Language Rules Can Change'!$B$3:$AU$47,N3,25)),25, AND(N4&gt;INDEX('Language Rules Can Change'!$B$3:$AU$47,N3,25),N4&lt;=INDEX('Language Rules Can Change'!$B$3:$AU$47,N3,26)),26, AND(N4&gt;INDEX('Language Rules Can Change'!$B$3:$AU$47,N3,26),N4&lt;=INDEX('Language Rules Can Change'!$B$3:$AU$47,N3,27)),27, AND(N4&gt;INDEX('Language Rules Can Change'!$B$3:$AU$47,N3,27),N4&lt;=INDEX('Language Rules Can Change'!$B$3:$AU$47,N3,28)),28, AND(N4&gt;INDEX('Language Rules Can Change'!$B$3:$AU$47,N3,28),N4&lt;=INDEX('Language Rules Can Change'!$B$3:$AU$47,N3,29)),29, AND(N4&gt;INDEX('Language Rules Can Change'!$B$3:$AU$47,N3,29),N4&lt;=INDEX('Language Rules Can Change'!$B$3:$AU$47,N3,30)),30, AND(N4&gt;INDEX('Language Rules Can Change'!$B$3:$AU$47,N3,30),N4&lt;=INDEX('Language Rules Can Change'!$B$3:$AU$47,N3,31)),31, AND(N4&gt;INDEX('Language Rules Can Change'!$B$3:$AU$47,N3,31),N4&lt;=INDEX('Language Rules Can Change'!$B$3:$AU$47,N3,32)),32, AND(N4&gt;INDEX('Language Rules Can Change'!$B$3:$AU$47,N3,32),N4&lt;=INDEX('Language Rules Can Change'!$B$3:$AU$47,N3,33)),33, AND(N4&gt;INDEX('Language Rules Can Change'!$B$3:$AU$47,N3,33),N4&lt;=INDEX('Language Rules Can Change'!$B$3:$AU$47,N3,34)),34, AND(N4&gt;INDEX('Language Rules Can Change'!$B$3:$AU$47,N3,34),N4&lt;=INDEX('Language Rules Can Change'!$B$3:$AU$47,N3,35)),35, AND(N4&gt;INDEX('Language Rules Can Change'!$B$3:$AU$47,N3,35),N4&lt;=INDEX('Language Rules Can Change'!$B$3:$AU$47,N3,36)),36, AND(N4&gt;INDEX('Language Rules Can Change'!$B$3:$AU$47,N3,36),N4&lt;=INDEX('Language Rules Can Change'!$B$3:$AU$47,N3,37)),37, AND(N4&gt;INDEX('Language Rules Can Change'!$B$3:$AU$47,N3,37),N4&lt;=INDEX('Language Rules Can Change'!$B$3:$AU$47,N3,38)),38, AND(N4&gt;INDEX('Language Rules Can Change'!$B$3:$AU$47,N3,38),N4&lt;=INDEX('Language Rules Can Change'!$B$3:$AU$47,N3,39)),39, AND(N4&gt;INDEX('Language Rules Can Change'!$B$3:$AU$47,N3,39),N4&lt;=INDEX('Language Rules Can Change'!$B$3:$AU$47,N3,40)),40, AND(N4&gt;INDEX('Language Rules Can Change'!$B$3:$AU$47,N3,40),N4&lt;=INDEX('Language Rules Can Change'!$B$3:$AU$47,N3,41)),41, AND(N4&gt;INDEX('Language Rules Can Change'!$B$3:$AU$47,N3,41),N4&lt;=INDEX('Language Rules Can Change'!$B$3:$AU$47,N3,42)),42, AND(N4&gt;INDEX('Language Rules Can Change'!$B$3:$AU$47,N3,42),N4&lt;=INDEX('Language Rules Can Change'!$B$3:$AU$47,N3,43)),43, AND(N4&gt;INDEX('Language Rules Can Change'!$B$3:$AU$47,N3,43),N4&lt;=INDEX('Language Rules Can Change'!$B$3:$AU$47,N3,44)),44, AND(N4&gt;INDEX('Language Rules Can Change'!$B$3:$AU$47,N3,44),N4&lt;=INDEX('Language Rules Can Change'!$B$3:$AU$47,N3,45)),45, AND(N4&gt;INDEX('Language Rules Can Change'!$B$3:$AU$47,N3,45),N4&lt;=INDEX('Language Rules Can Change'!$B$3:$AU$47,N3,46)),46)</f>
        <v>#N/A</v>
      </c>
      <c r="O5" s="11" t="e" cm="1">
        <f t="array" aca="1" ref="O5" ca="1">_xlfn.IFS(AND(O4&gt;0,O4&lt;=INDEX('Language Rules Can Change'!$B$3:$AU$47,O3,1)),1, AND(O4&gt;INDEX('Language Rules Can Change'!$B$3:$AU$47,O3,1),O4&lt;=INDEX('Language Rules Can Change'!$B$3:$AU$47,O3,2)),2, AND(O4&gt;INDEX('Language Rules Can Change'!$B$3:$AU$47,O3,2),O4&lt;=INDEX('Language Rules Can Change'!$B$3:$AU$47,O3,3)),3, AND(O4&gt;INDEX('Language Rules Can Change'!$B$3:$AU$47,O3,3),O4&lt;=INDEX('Language Rules Can Change'!$B$3:$AU$47,O3,4)),4, AND(O4&gt;INDEX('Language Rules Can Change'!$B$3:$AU$47,O3,4),O4&lt;=INDEX('Language Rules Can Change'!$B$3:$AU$47,O3,5)),5, AND(O4&gt;INDEX('Language Rules Can Change'!$B$3:$AU$47,O3,5),O4&lt;=INDEX('Language Rules Can Change'!$B$3:$AU$47,O3,6)),6, AND(O4&gt;INDEX('Language Rules Can Change'!$B$3:$AU$47,O3,6),O4&lt;=INDEX('Language Rules Can Change'!$B$3:$AU$47,O3,7)),7, AND(O4&gt;INDEX('Language Rules Can Change'!$B$3:$AU$47,O3,7),O4&lt;=INDEX('Language Rules Can Change'!$B$3:$AU$47,O3,8)),8, AND(O4&gt;INDEX('Language Rules Can Change'!$B$3:$AU$47,O3,8),O4&lt;=INDEX('Language Rules Can Change'!$B$3:$AU$47,O3,9)),9, AND(O4&gt;INDEX('Language Rules Can Change'!$B$3:$AU$47,O3,9),O4&lt;=INDEX('Language Rules Can Change'!$B$3:$AU$47,O3,10)),10, AND(O4&gt;INDEX('Language Rules Can Change'!$B$3:$AU$47,O3,10),O4&lt;=INDEX('Language Rules Can Change'!$B$3:$AU$47,O3,11)),11, AND(O4&gt;INDEX('Language Rules Can Change'!$B$3:$AU$47,O3,11),O4&lt;=INDEX('Language Rules Can Change'!$B$3:$AU$47,O3,12)),12, AND(O4&gt;INDEX('Language Rules Can Change'!$B$3:$AU$47,O3,12),O4&lt;=INDEX('Language Rules Can Change'!$B$3:$AU$47,O3,13)),13, AND(O4&gt;INDEX('Language Rules Can Change'!$B$3:$AU$47,O3,13),O4&lt;=INDEX('Language Rules Can Change'!$B$3:$AU$47,O3,14)),14, AND(O4&gt;INDEX('Language Rules Can Change'!$B$3:$AU$47,O3,14),O4&lt;=INDEX('Language Rules Can Change'!$B$3:$AU$47,O3,15)),15, AND(O4&gt;INDEX('Language Rules Can Change'!$B$3:$AU$47,O3,15),O4&lt;=INDEX('Language Rules Can Change'!$B$3:$AU$47,O3,16)),16, AND(O4&gt;INDEX('Language Rules Can Change'!$B$3:$AU$47,O3,16),O4&lt;=INDEX('Language Rules Can Change'!$B$3:$AU$47,O3,17)),17, AND(O4&gt;INDEX('Language Rules Can Change'!$B$3:$AU$47,O3,17),O4&lt;=INDEX('Language Rules Can Change'!$B$3:$AU$47,O3,18)),18, AND(O4&gt;INDEX('Language Rules Can Change'!$B$3:$AU$47,O3,18),O4&lt;=INDEX('Language Rules Can Change'!$B$3:$AU$47,O3,19)),19, AND(O4&gt;INDEX('Language Rules Can Change'!$B$3:$AU$47,O3,19),O4&lt;=INDEX('Language Rules Can Change'!$B$3:$AU$47,O3,20)),20, AND(O4&gt;INDEX('Language Rules Can Change'!$B$3:$AU$47,O3,20),O4&lt;=INDEX('Language Rules Can Change'!$B$3:$AU$47,O3,21)),21, AND(O4&gt;INDEX('Language Rules Can Change'!$B$3:$AU$47,O3,21),O4&lt;=INDEX('Language Rules Can Change'!$B$3:$AU$47,O3,22)),22, AND(O4&gt;INDEX('Language Rules Can Change'!$B$3:$AU$47,O3,22),O4&lt;=INDEX('Language Rules Can Change'!$B$3:$AU$47,O3,23)),23, AND(O4&gt;INDEX('Language Rules Can Change'!$B$3:$AU$47,O3,23),O4&lt;=INDEX('Language Rules Can Change'!$B$3:$AU$47,O3,24)),24, AND(O4&gt;INDEX('Language Rules Can Change'!$B$3:$AU$47,O3,24),O4&lt;=INDEX('Language Rules Can Change'!$B$3:$AU$47,O3,25)),25, AND(O4&gt;INDEX('Language Rules Can Change'!$B$3:$AU$47,O3,25),O4&lt;=INDEX('Language Rules Can Change'!$B$3:$AU$47,O3,26)),26, AND(O4&gt;INDEX('Language Rules Can Change'!$B$3:$AU$47,O3,26),O4&lt;=INDEX('Language Rules Can Change'!$B$3:$AU$47,O3,27)),27, AND(O4&gt;INDEX('Language Rules Can Change'!$B$3:$AU$47,O3,27),O4&lt;=INDEX('Language Rules Can Change'!$B$3:$AU$47,O3,28)),28, AND(O4&gt;INDEX('Language Rules Can Change'!$B$3:$AU$47,O3,28),O4&lt;=INDEX('Language Rules Can Change'!$B$3:$AU$47,O3,29)),29, AND(O4&gt;INDEX('Language Rules Can Change'!$B$3:$AU$47,O3,29),O4&lt;=INDEX('Language Rules Can Change'!$B$3:$AU$47,O3,30)),30, AND(O4&gt;INDEX('Language Rules Can Change'!$B$3:$AU$47,O3,30),O4&lt;=INDEX('Language Rules Can Change'!$B$3:$AU$47,O3,31)),31, AND(O4&gt;INDEX('Language Rules Can Change'!$B$3:$AU$47,O3,31),O4&lt;=INDEX('Language Rules Can Change'!$B$3:$AU$47,O3,32)),32, AND(O4&gt;INDEX('Language Rules Can Change'!$B$3:$AU$47,O3,32),O4&lt;=INDEX('Language Rules Can Change'!$B$3:$AU$47,O3,33)),33, AND(O4&gt;INDEX('Language Rules Can Change'!$B$3:$AU$47,O3,33),O4&lt;=INDEX('Language Rules Can Change'!$B$3:$AU$47,O3,34)),34, AND(O4&gt;INDEX('Language Rules Can Change'!$B$3:$AU$47,O3,34),O4&lt;=INDEX('Language Rules Can Change'!$B$3:$AU$47,O3,35)),35, AND(O4&gt;INDEX('Language Rules Can Change'!$B$3:$AU$47,O3,35),O4&lt;=INDEX('Language Rules Can Change'!$B$3:$AU$47,O3,36)),36, AND(O4&gt;INDEX('Language Rules Can Change'!$B$3:$AU$47,O3,36),O4&lt;=INDEX('Language Rules Can Change'!$B$3:$AU$47,O3,37)),37, AND(O4&gt;INDEX('Language Rules Can Change'!$B$3:$AU$47,O3,37),O4&lt;=INDEX('Language Rules Can Change'!$B$3:$AU$47,O3,38)),38, AND(O4&gt;INDEX('Language Rules Can Change'!$B$3:$AU$47,O3,38),O4&lt;=INDEX('Language Rules Can Change'!$B$3:$AU$47,O3,39)),39, AND(O4&gt;INDEX('Language Rules Can Change'!$B$3:$AU$47,O3,39),O4&lt;=INDEX('Language Rules Can Change'!$B$3:$AU$47,O3,40)),40, AND(O4&gt;INDEX('Language Rules Can Change'!$B$3:$AU$47,O3,40),O4&lt;=INDEX('Language Rules Can Change'!$B$3:$AU$47,O3,41)),41, AND(O4&gt;INDEX('Language Rules Can Change'!$B$3:$AU$47,O3,41),O4&lt;=INDEX('Language Rules Can Change'!$B$3:$AU$47,O3,42)),42, AND(O4&gt;INDEX('Language Rules Can Change'!$B$3:$AU$47,O3,42),O4&lt;=INDEX('Language Rules Can Change'!$B$3:$AU$47,O3,43)),43, AND(O4&gt;INDEX('Language Rules Can Change'!$B$3:$AU$47,O3,43),O4&lt;=INDEX('Language Rules Can Change'!$B$3:$AU$47,O3,44)),44, AND(O4&gt;INDEX('Language Rules Can Change'!$B$3:$AU$47,O3,44),O4&lt;=INDEX('Language Rules Can Change'!$B$3:$AU$47,O3,45)),45, AND(O4&gt;INDEX('Language Rules Can Change'!$B$3:$AU$47,O3,45),O4&lt;=INDEX('Language Rules Can Change'!$B$3:$AU$47,O3,46)),46)</f>
        <v>#N/A</v>
      </c>
      <c r="P5" s="11" t="e" cm="1">
        <f t="array" aca="1" ref="P5" ca="1">_xlfn.IFS(AND(P4&gt;0,P4&lt;=INDEX('Language Rules Can Change'!$B$3:$AU$47,P3,1)),1, AND(P4&gt;INDEX('Language Rules Can Change'!$B$3:$AU$47,P3,1),P4&lt;=INDEX('Language Rules Can Change'!$B$3:$AU$47,P3,2)),2, AND(P4&gt;INDEX('Language Rules Can Change'!$B$3:$AU$47,P3,2),P4&lt;=INDEX('Language Rules Can Change'!$B$3:$AU$47,P3,3)),3, AND(P4&gt;INDEX('Language Rules Can Change'!$B$3:$AU$47,P3,3),P4&lt;=INDEX('Language Rules Can Change'!$B$3:$AU$47,P3,4)),4, AND(P4&gt;INDEX('Language Rules Can Change'!$B$3:$AU$47,P3,4),P4&lt;=INDEX('Language Rules Can Change'!$B$3:$AU$47,P3,5)),5, AND(P4&gt;INDEX('Language Rules Can Change'!$B$3:$AU$47,P3,5),P4&lt;=INDEX('Language Rules Can Change'!$B$3:$AU$47,P3,6)),6, AND(P4&gt;INDEX('Language Rules Can Change'!$B$3:$AU$47,P3,6),P4&lt;=INDEX('Language Rules Can Change'!$B$3:$AU$47,P3,7)),7, AND(P4&gt;INDEX('Language Rules Can Change'!$B$3:$AU$47,P3,7),P4&lt;=INDEX('Language Rules Can Change'!$B$3:$AU$47,P3,8)),8, AND(P4&gt;INDEX('Language Rules Can Change'!$B$3:$AU$47,P3,8),P4&lt;=INDEX('Language Rules Can Change'!$B$3:$AU$47,P3,9)),9, AND(P4&gt;INDEX('Language Rules Can Change'!$B$3:$AU$47,P3,9),P4&lt;=INDEX('Language Rules Can Change'!$B$3:$AU$47,P3,10)),10, AND(P4&gt;INDEX('Language Rules Can Change'!$B$3:$AU$47,P3,10),P4&lt;=INDEX('Language Rules Can Change'!$B$3:$AU$47,P3,11)),11, AND(P4&gt;INDEX('Language Rules Can Change'!$B$3:$AU$47,P3,11),P4&lt;=INDEX('Language Rules Can Change'!$B$3:$AU$47,P3,12)),12, AND(P4&gt;INDEX('Language Rules Can Change'!$B$3:$AU$47,P3,12),P4&lt;=INDEX('Language Rules Can Change'!$B$3:$AU$47,P3,13)),13, AND(P4&gt;INDEX('Language Rules Can Change'!$B$3:$AU$47,P3,13),P4&lt;=INDEX('Language Rules Can Change'!$B$3:$AU$47,P3,14)),14, AND(P4&gt;INDEX('Language Rules Can Change'!$B$3:$AU$47,P3,14),P4&lt;=INDEX('Language Rules Can Change'!$B$3:$AU$47,P3,15)),15, AND(P4&gt;INDEX('Language Rules Can Change'!$B$3:$AU$47,P3,15),P4&lt;=INDEX('Language Rules Can Change'!$B$3:$AU$47,P3,16)),16, AND(P4&gt;INDEX('Language Rules Can Change'!$B$3:$AU$47,P3,16),P4&lt;=INDEX('Language Rules Can Change'!$B$3:$AU$47,P3,17)),17, AND(P4&gt;INDEX('Language Rules Can Change'!$B$3:$AU$47,P3,17),P4&lt;=INDEX('Language Rules Can Change'!$B$3:$AU$47,P3,18)),18, AND(P4&gt;INDEX('Language Rules Can Change'!$B$3:$AU$47,P3,18),P4&lt;=INDEX('Language Rules Can Change'!$B$3:$AU$47,P3,19)),19, AND(P4&gt;INDEX('Language Rules Can Change'!$B$3:$AU$47,P3,19),P4&lt;=INDEX('Language Rules Can Change'!$B$3:$AU$47,P3,20)),20, AND(P4&gt;INDEX('Language Rules Can Change'!$B$3:$AU$47,P3,20),P4&lt;=INDEX('Language Rules Can Change'!$B$3:$AU$47,P3,21)),21, AND(P4&gt;INDEX('Language Rules Can Change'!$B$3:$AU$47,P3,21),P4&lt;=INDEX('Language Rules Can Change'!$B$3:$AU$47,P3,22)),22, AND(P4&gt;INDEX('Language Rules Can Change'!$B$3:$AU$47,P3,22),P4&lt;=INDEX('Language Rules Can Change'!$B$3:$AU$47,P3,23)),23, AND(P4&gt;INDEX('Language Rules Can Change'!$B$3:$AU$47,P3,23),P4&lt;=INDEX('Language Rules Can Change'!$B$3:$AU$47,P3,24)),24, AND(P4&gt;INDEX('Language Rules Can Change'!$B$3:$AU$47,P3,24),P4&lt;=INDEX('Language Rules Can Change'!$B$3:$AU$47,P3,25)),25, AND(P4&gt;INDEX('Language Rules Can Change'!$B$3:$AU$47,P3,25),P4&lt;=INDEX('Language Rules Can Change'!$B$3:$AU$47,P3,26)),26, AND(P4&gt;INDEX('Language Rules Can Change'!$B$3:$AU$47,P3,26),P4&lt;=INDEX('Language Rules Can Change'!$B$3:$AU$47,P3,27)),27, AND(P4&gt;INDEX('Language Rules Can Change'!$B$3:$AU$47,P3,27),P4&lt;=INDEX('Language Rules Can Change'!$B$3:$AU$47,P3,28)),28, AND(P4&gt;INDEX('Language Rules Can Change'!$B$3:$AU$47,P3,28),P4&lt;=INDEX('Language Rules Can Change'!$B$3:$AU$47,P3,29)),29, AND(P4&gt;INDEX('Language Rules Can Change'!$B$3:$AU$47,P3,29),P4&lt;=INDEX('Language Rules Can Change'!$B$3:$AU$47,P3,30)),30, AND(P4&gt;INDEX('Language Rules Can Change'!$B$3:$AU$47,P3,30),P4&lt;=INDEX('Language Rules Can Change'!$B$3:$AU$47,P3,31)),31, AND(P4&gt;INDEX('Language Rules Can Change'!$B$3:$AU$47,P3,31),P4&lt;=INDEX('Language Rules Can Change'!$B$3:$AU$47,P3,32)),32, AND(P4&gt;INDEX('Language Rules Can Change'!$B$3:$AU$47,P3,32),P4&lt;=INDEX('Language Rules Can Change'!$B$3:$AU$47,P3,33)),33, AND(P4&gt;INDEX('Language Rules Can Change'!$B$3:$AU$47,P3,33),P4&lt;=INDEX('Language Rules Can Change'!$B$3:$AU$47,P3,34)),34, AND(P4&gt;INDEX('Language Rules Can Change'!$B$3:$AU$47,P3,34),P4&lt;=INDEX('Language Rules Can Change'!$B$3:$AU$47,P3,35)),35, AND(P4&gt;INDEX('Language Rules Can Change'!$B$3:$AU$47,P3,35),P4&lt;=INDEX('Language Rules Can Change'!$B$3:$AU$47,P3,36)),36, AND(P4&gt;INDEX('Language Rules Can Change'!$B$3:$AU$47,P3,36),P4&lt;=INDEX('Language Rules Can Change'!$B$3:$AU$47,P3,37)),37, AND(P4&gt;INDEX('Language Rules Can Change'!$B$3:$AU$47,P3,37),P4&lt;=INDEX('Language Rules Can Change'!$B$3:$AU$47,P3,38)),38, AND(P4&gt;INDEX('Language Rules Can Change'!$B$3:$AU$47,P3,38),P4&lt;=INDEX('Language Rules Can Change'!$B$3:$AU$47,P3,39)),39, AND(P4&gt;INDEX('Language Rules Can Change'!$B$3:$AU$47,P3,39),P4&lt;=INDEX('Language Rules Can Change'!$B$3:$AU$47,P3,40)),40, AND(P4&gt;INDEX('Language Rules Can Change'!$B$3:$AU$47,P3,40),P4&lt;=INDEX('Language Rules Can Change'!$B$3:$AU$47,P3,41)),41, AND(P4&gt;INDEX('Language Rules Can Change'!$B$3:$AU$47,P3,41),P4&lt;=INDEX('Language Rules Can Change'!$B$3:$AU$47,P3,42)),42, AND(P4&gt;INDEX('Language Rules Can Change'!$B$3:$AU$47,P3,42),P4&lt;=INDEX('Language Rules Can Change'!$B$3:$AU$47,P3,43)),43, AND(P4&gt;INDEX('Language Rules Can Change'!$B$3:$AU$47,P3,43),P4&lt;=INDEX('Language Rules Can Change'!$B$3:$AU$47,P3,44)),44, AND(P4&gt;INDEX('Language Rules Can Change'!$B$3:$AU$47,P3,44),P4&lt;=INDEX('Language Rules Can Change'!$B$3:$AU$47,P3,45)),45, AND(P4&gt;INDEX('Language Rules Can Change'!$B$3:$AU$47,P3,45),P4&lt;=INDEX('Language Rules Can Change'!$B$3:$AU$47,P3,46)),46)</f>
        <v>#N/A</v>
      </c>
      <c r="Q5" s="11" t="e" cm="1">
        <f t="array" aca="1" ref="Q5" ca="1">_xlfn.IFS(AND(Q4&gt;0,Q4&lt;=INDEX('Language Rules Can Change'!$B$3:$AU$47,Q3,1)),1, AND(Q4&gt;INDEX('Language Rules Can Change'!$B$3:$AU$47,Q3,1),Q4&lt;=INDEX('Language Rules Can Change'!$B$3:$AU$47,Q3,2)),2, AND(Q4&gt;INDEX('Language Rules Can Change'!$B$3:$AU$47,Q3,2),Q4&lt;=INDEX('Language Rules Can Change'!$B$3:$AU$47,Q3,3)),3, AND(Q4&gt;INDEX('Language Rules Can Change'!$B$3:$AU$47,Q3,3),Q4&lt;=INDEX('Language Rules Can Change'!$B$3:$AU$47,Q3,4)),4, AND(Q4&gt;INDEX('Language Rules Can Change'!$B$3:$AU$47,Q3,4),Q4&lt;=INDEX('Language Rules Can Change'!$B$3:$AU$47,Q3,5)),5, AND(Q4&gt;INDEX('Language Rules Can Change'!$B$3:$AU$47,Q3,5),Q4&lt;=INDEX('Language Rules Can Change'!$B$3:$AU$47,Q3,6)),6, AND(Q4&gt;INDEX('Language Rules Can Change'!$B$3:$AU$47,Q3,6),Q4&lt;=INDEX('Language Rules Can Change'!$B$3:$AU$47,Q3,7)),7, AND(Q4&gt;INDEX('Language Rules Can Change'!$B$3:$AU$47,Q3,7),Q4&lt;=INDEX('Language Rules Can Change'!$B$3:$AU$47,Q3,8)),8, AND(Q4&gt;INDEX('Language Rules Can Change'!$B$3:$AU$47,Q3,8),Q4&lt;=INDEX('Language Rules Can Change'!$B$3:$AU$47,Q3,9)),9, AND(Q4&gt;INDEX('Language Rules Can Change'!$B$3:$AU$47,Q3,9),Q4&lt;=INDEX('Language Rules Can Change'!$B$3:$AU$47,Q3,10)),10, AND(Q4&gt;INDEX('Language Rules Can Change'!$B$3:$AU$47,Q3,10),Q4&lt;=INDEX('Language Rules Can Change'!$B$3:$AU$47,Q3,11)),11, AND(Q4&gt;INDEX('Language Rules Can Change'!$B$3:$AU$47,Q3,11),Q4&lt;=INDEX('Language Rules Can Change'!$B$3:$AU$47,Q3,12)),12, AND(Q4&gt;INDEX('Language Rules Can Change'!$B$3:$AU$47,Q3,12),Q4&lt;=INDEX('Language Rules Can Change'!$B$3:$AU$47,Q3,13)),13, AND(Q4&gt;INDEX('Language Rules Can Change'!$B$3:$AU$47,Q3,13),Q4&lt;=INDEX('Language Rules Can Change'!$B$3:$AU$47,Q3,14)),14, AND(Q4&gt;INDEX('Language Rules Can Change'!$B$3:$AU$47,Q3,14),Q4&lt;=INDEX('Language Rules Can Change'!$B$3:$AU$47,Q3,15)),15, AND(Q4&gt;INDEX('Language Rules Can Change'!$B$3:$AU$47,Q3,15),Q4&lt;=INDEX('Language Rules Can Change'!$B$3:$AU$47,Q3,16)),16, AND(Q4&gt;INDEX('Language Rules Can Change'!$B$3:$AU$47,Q3,16),Q4&lt;=INDEX('Language Rules Can Change'!$B$3:$AU$47,Q3,17)),17, AND(Q4&gt;INDEX('Language Rules Can Change'!$B$3:$AU$47,Q3,17),Q4&lt;=INDEX('Language Rules Can Change'!$B$3:$AU$47,Q3,18)),18, AND(Q4&gt;INDEX('Language Rules Can Change'!$B$3:$AU$47,Q3,18),Q4&lt;=INDEX('Language Rules Can Change'!$B$3:$AU$47,Q3,19)),19, AND(Q4&gt;INDEX('Language Rules Can Change'!$B$3:$AU$47,Q3,19),Q4&lt;=INDEX('Language Rules Can Change'!$B$3:$AU$47,Q3,20)),20, AND(Q4&gt;INDEX('Language Rules Can Change'!$B$3:$AU$47,Q3,20),Q4&lt;=INDEX('Language Rules Can Change'!$B$3:$AU$47,Q3,21)),21, AND(Q4&gt;INDEX('Language Rules Can Change'!$B$3:$AU$47,Q3,21),Q4&lt;=INDEX('Language Rules Can Change'!$B$3:$AU$47,Q3,22)),22, AND(Q4&gt;INDEX('Language Rules Can Change'!$B$3:$AU$47,Q3,22),Q4&lt;=INDEX('Language Rules Can Change'!$B$3:$AU$47,Q3,23)),23, AND(Q4&gt;INDEX('Language Rules Can Change'!$B$3:$AU$47,Q3,23),Q4&lt;=INDEX('Language Rules Can Change'!$B$3:$AU$47,Q3,24)),24, AND(Q4&gt;INDEX('Language Rules Can Change'!$B$3:$AU$47,Q3,24),Q4&lt;=INDEX('Language Rules Can Change'!$B$3:$AU$47,Q3,25)),25, AND(Q4&gt;INDEX('Language Rules Can Change'!$B$3:$AU$47,Q3,25),Q4&lt;=INDEX('Language Rules Can Change'!$B$3:$AU$47,Q3,26)),26, AND(Q4&gt;INDEX('Language Rules Can Change'!$B$3:$AU$47,Q3,26),Q4&lt;=INDEX('Language Rules Can Change'!$B$3:$AU$47,Q3,27)),27, AND(Q4&gt;INDEX('Language Rules Can Change'!$B$3:$AU$47,Q3,27),Q4&lt;=INDEX('Language Rules Can Change'!$B$3:$AU$47,Q3,28)),28, AND(Q4&gt;INDEX('Language Rules Can Change'!$B$3:$AU$47,Q3,28),Q4&lt;=INDEX('Language Rules Can Change'!$B$3:$AU$47,Q3,29)),29, AND(Q4&gt;INDEX('Language Rules Can Change'!$B$3:$AU$47,Q3,29),Q4&lt;=INDEX('Language Rules Can Change'!$B$3:$AU$47,Q3,30)),30, AND(Q4&gt;INDEX('Language Rules Can Change'!$B$3:$AU$47,Q3,30),Q4&lt;=INDEX('Language Rules Can Change'!$B$3:$AU$47,Q3,31)),31, AND(Q4&gt;INDEX('Language Rules Can Change'!$B$3:$AU$47,Q3,31),Q4&lt;=INDEX('Language Rules Can Change'!$B$3:$AU$47,Q3,32)),32, AND(Q4&gt;INDEX('Language Rules Can Change'!$B$3:$AU$47,Q3,32),Q4&lt;=INDEX('Language Rules Can Change'!$B$3:$AU$47,Q3,33)),33, AND(Q4&gt;INDEX('Language Rules Can Change'!$B$3:$AU$47,Q3,33),Q4&lt;=INDEX('Language Rules Can Change'!$B$3:$AU$47,Q3,34)),34, AND(Q4&gt;INDEX('Language Rules Can Change'!$B$3:$AU$47,Q3,34),Q4&lt;=INDEX('Language Rules Can Change'!$B$3:$AU$47,Q3,35)),35, AND(Q4&gt;INDEX('Language Rules Can Change'!$B$3:$AU$47,Q3,35),Q4&lt;=INDEX('Language Rules Can Change'!$B$3:$AU$47,Q3,36)),36, AND(Q4&gt;INDEX('Language Rules Can Change'!$B$3:$AU$47,Q3,36),Q4&lt;=INDEX('Language Rules Can Change'!$B$3:$AU$47,Q3,37)),37, AND(Q4&gt;INDEX('Language Rules Can Change'!$B$3:$AU$47,Q3,37),Q4&lt;=INDEX('Language Rules Can Change'!$B$3:$AU$47,Q3,38)),38, AND(Q4&gt;INDEX('Language Rules Can Change'!$B$3:$AU$47,Q3,38),Q4&lt;=INDEX('Language Rules Can Change'!$B$3:$AU$47,Q3,39)),39, AND(Q4&gt;INDEX('Language Rules Can Change'!$B$3:$AU$47,Q3,39),Q4&lt;=INDEX('Language Rules Can Change'!$B$3:$AU$47,Q3,40)),40, AND(Q4&gt;INDEX('Language Rules Can Change'!$B$3:$AU$47,Q3,40),Q4&lt;=INDEX('Language Rules Can Change'!$B$3:$AU$47,Q3,41)),41, AND(Q4&gt;INDEX('Language Rules Can Change'!$B$3:$AU$47,Q3,41),Q4&lt;=INDEX('Language Rules Can Change'!$B$3:$AU$47,Q3,42)),42, AND(Q4&gt;INDEX('Language Rules Can Change'!$B$3:$AU$47,Q3,42),Q4&lt;=INDEX('Language Rules Can Change'!$B$3:$AU$47,Q3,43)),43, AND(Q4&gt;INDEX('Language Rules Can Change'!$B$3:$AU$47,Q3,43),Q4&lt;=INDEX('Language Rules Can Change'!$B$3:$AU$47,Q3,44)),44, AND(Q4&gt;INDEX('Language Rules Can Change'!$B$3:$AU$47,Q3,44),Q4&lt;=INDEX('Language Rules Can Change'!$B$3:$AU$47,Q3,45)),45, AND(Q4&gt;INDEX('Language Rules Can Change'!$B$3:$AU$47,Q3,45),Q4&lt;=INDEX('Language Rules Can Change'!$B$3:$AU$47,Q3,46)),46)</f>
        <v>#N/A</v>
      </c>
      <c r="R5" s="11" t="e" cm="1">
        <f t="array" aca="1" ref="R5" ca="1">_xlfn.IFS(AND(R4&gt;0,R4&lt;=INDEX('Language Rules Can Change'!$B$3:$AU$47,R3,1)),1, AND(R4&gt;INDEX('Language Rules Can Change'!$B$3:$AU$47,R3,1),R4&lt;=INDEX('Language Rules Can Change'!$B$3:$AU$47,R3,2)),2, AND(R4&gt;INDEX('Language Rules Can Change'!$B$3:$AU$47,R3,2),R4&lt;=INDEX('Language Rules Can Change'!$B$3:$AU$47,R3,3)),3, AND(R4&gt;INDEX('Language Rules Can Change'!$B$3:$AU$47,R3,3),R4&lt;=INDEX('Language Rules Can Change'!$B$3:$AU$47,R3,4)),4, AND(R4&gt;INDEX('Language Rules Can Change'!$B$3:$AU$47,R3,4),R4&lt;=INDEX('Language Rules Can Change'!$B$3:$AU$47,R3,5)),5, AND(R4&gt;INDEX('Language Rules Can Change'!$B$3:$AU$47,R3,5),R4&lt;=INDEX('Language Rules Can Change'!$B$3:$AU$47,R3,6)),6, AND(R4&gt;INDEX('Language Rules Can Change'!$B$3:$AU$47,R3,6),R4&lt;=INDEX('Language Rules Can Change'!$B$3:$AU$47,R3,7)),7, AND(R4&gt;INDEX('Language Rules Can Change'!$B$3:$AU$47,R3,7),R4&lt;=INDEX('Language Rules Can Change'!$B$3:$AU$47,R3,8)),8, AND(R4&gt;INDEX('Language Rules Can Change'!$B$3:$AU$47,R3,8),R4&lt;=INDEX('Language Rules Can Change'!$B$3:$AU$47,R3,9)),9, AND(R4&gt;INDEX('Language Rules Can Change'!$B$3:$AU$47,R3,9),R4&lt;=INDEX('Language Rules Can Change'!$B$3:$AU$47,R3,10)),10, AND(R4&gt;INDEX('Language Rules Can Change'!$B$3:$AU$47,R3,10),R4&lt;=INDEX('Language Rules Can Change'!$B$3:$AU$47,R3,11)),11, AND(R4&gt;INDEX('Language Rules Can Change'!$B$3:$AU$47,R3,11),R4&lt;=INDEX('Language Rules Can Change'!$B$3:$AU$47,R3,12)),12, AND(R4&gt;INDEX('Language Rules Can Change'!$B$3:$AU$47,R3,12),R4&lt;=INDEX('Language Rules Can Change'!$B$3:$AU$47,R3,13)),13, AND(R4&gt;INDEX('Language Rules Can Change'!$B$3:$AU$47,R3,13),R4&lt;=INDEX('Language Rules Can Change'!$B$3:$AU$47,R3,14)),14, AND(R4&gt;INDEX('Language Rules Can Change'!$B$3:$AU$47,R3,14),R4&lt;=INDEX('Language Rules Can Change'!$B$3:$AU$47,R3,15)),15, AND(R4&gt;INDEX('Language Rules Can Change'!$B$3:$AU$47,R3,15),R4&lt;=INDEX('Language Rules Can Change'!$B$3:$AU$47,R3,16)),16, AND(R4&gt;INDEX('Language Rules Can Change'!$B$3:$AU$47,R3,16),R4&lt;=INDEX('Language Rules Can Change'!$B$3:$AU$47,R3,17)),17, AND(R4&gt;INDEX('Language Rules Can Change'!$B$3:$AU$47,R3,17),R4&lt;=INDEX('Language Rules Can Change'!$B$3:$AU$47,R3,18)),18, AND(R4&gt;INDEX('Language Rules Can Change'!$B$3:$AU$47,R3,18),R4&lt;=INDEX('Language Rules Can Change'!$B$3:$AU$47,R3,19)),19, AND(R4&gt;INDEX('Language Rules Can Change'!$B$3:$AU$47,R3,19),R4&lt;=INDEX('Language Rules Can Change'!$B$3:$AU$47,R3,20)),20, AND(R4&gt;INDEX('Language Rules Can Change'!$B$3:$AU$47,R3,20),R4&lt;=INDEX('Language Rules Can Change'!$B$3:$AU$47,R3,21)),21, AND(R4&gt;INDEX('Language Rules Can Change'!$B$3:$AU$47,R3,21),R4&lt;=INDEX('Language Rules Can Change'!$B$3:$AU$47,R3,22)),22, AND(R4&gt;INDEX('Language Rules Can Change'!$B$3:$AU$47,R3,22),R4&lt;=INDEX('Language Rules Can Change'!$B$3:$AU$47,R3,23)),23, AND(R4&gt;INDEX('Language Rules Can Change'!$B$3:$AU$47,R3,23),R4&lt;=INDEX('Language Rules Can Change'!$B$3:$AU$47,R3,24)),24, AND(R4&gt;INDEX('Language Rules Can Change'!$B$3:$AU$47,R3,24),R4&lt;=INDEX('Language Rules Can Change'!$B$3:$AU$47,R3,25)),25, AND(R4&gt;INDEX('Language Rules Can Change'!$B$3:$AU$47,R3,25),R4&lt;=INDEX('Language Rules Can Change'!$B$3:$AU$47,R3,26)),26, AND(R4&gt;INDEX('Language Rules Can Change'!$B$3:$AU$47,R3,26),R4&lt;=INDEX('Language Rules Can Change'!$B$3:$AU$47,R3,27)),27, AND(R4&gt;INDEX('Language Rules Can Change'!$B$3:$AU$47,R3,27),R4&lt;=INDEX('Language Rules Can Change'!$B$3:$AU$47,R3,28)),28, AND(R4&gt;INDEX('Language Rules Can Change'!$B$3:$AU$47,R3,28),R4&lt;=INDEX('Language Rules Can Change'!$B$3:$AU$47,R3,29)),29, AND(R4&gt;INDEX('Language Rules Can Change'!$B$3:$AU$47,R3,29),R4&lt;=INDEX('Language Rules Can Change'!$B$3:$AU$47,R3,30)),30, AND(R4&gt;INDEX('Language Rules Can Change'!$B$3:$AU$47,R3,30),R4&lt;=INDEX('Language Rules Can Change'!$B$3:$AU$47,R3,31)),31, AND(R4&gt;INDEX('Language Rules Can Change'!$B$3:$AU$47,R3,31),R4&lt;=INDEX('Language Rules Can Change'!$B$3:$AU$47,R3,32)),32, AND(R4&gt;INDEX('Language Rules Can Change'!$B$3:$AU$47,R3,32),R4&lt;=INDEX('Language Rules Can Change'!$B$3:$AU$47,R3,33)),33, AND(R4&gt;INDEX('Language Rules Can Change'!$B$3:$AU$47,R3,33),R4&lt;=INDEX('Language Rules Can Change'!$B$3:$AU$47,R3,34)),34, AND(R4&gt;INDEX('Language Rules Can Change'!$B$3:$AU$47,R3,34),R4&lt;=INDEX('Language Rules Can Change'!$B$3:$AU$47,R3,35)),35, AND(R4&gt;INDEX('Language Rules Can Change'!$B$3:$AU$47,R3,35),R4&lt;=INDEX('Language Rules Can Change'!$B$3:$AU$47,R3,36)),36, AND(R4&gt;INDEX('Language Rules Can Change'!$B$3:$AU$47,R3,36),R4&lt;=INDEX('Language Rules Can Change'!$B$3:$AU$47,R3,37)),37, AND(R4&gt;INDEX('Language Rules Can Change'!$B$3:$AU$47,R3,37),R4&lt;=INDEX('Language Rules Can Change'!$B$3:$AU$47,R3,38)),38, AND(R4&gt;INDEX('Language Rules Can Change'!$B$3:$AU$47,R3,38),R4&lt;=INDEX('Language Rules Can Change'!$B$3:$AU$47,R3,39)),39, AND(R4&gt;INDEX('Language Rules Can Change'!$B$3:$AU$47,R3,39),R4&lt;=INDEX('Language Rules Can Change'!$B$3:$AU$47,R3,40)),40, AND(R4&gt;INDEX('Language Rules Can Change'!$B$3:$AU$47,R3,40),R4&lt;=INDEX('Language Rules Can Change'!$B$3:$AU$47,R3,41)),41, AND(R4&gt;INDEX('Language Rules Can Change'!$B$3:$AU$47,R3,41),R4&lt;=INDEX('Language Rules Can Change'!$B$3:$AU$47,R3,42)),42, AND(R4&gt;INDEX('Language Rules Can Change'!$B$3:$AU$47,R3,42),R4&lt;=INDEX('Language Rules Can Change'!$B$3:$AU$47,R3,43)),43, AND(R4&gt;INDEX('Language Rules Can Change'!$B$3:$AU$47,R3,43),R4&lt;=INDEX('Language Rules Can Change'!$B$3:$AU$47,R3,44)),44, AND(R4&gt;INDEX('Language Rules Can Change'!$B$3:$AU$47,R3,44),R4&lt;=INDEX('Language Rules Can Change'!$B$3:$AU$47,R3,45)),45, AND(R4&gt;INDEX('Language Rules Can Change'!$B$3:$AU$47,R3,45),R4&lt;=INDEX('Language Rules Can Change'!$B$3:$AU$47,R3,46)),46)</f>
        <v>#N/A</v>
      </c>
      <c r="S5" s="11" t="e" cm="1">
        <f t="array" aca="1" ref="S5" ca="1">_xlfn.IFS(AND(S4&gt;0,S4&lt;=INDEX('Language Rules Can Change'!$B$3:$AU$47,S3,1)),1, AND(S4&gt;INDEX('Language Rules Can Change'!$B$3:$AU$47,S3,1),S4&lt;=INDEX('Language Rules Can Change'!$B$3:$AU$47,S3,2)),2, AND(S4&gt;INDEX('Language Rules Can Change'!$B$3:$AU$47,S3,2),S4&lt;=INDEX('Language Rules Can Change'!$B$3:$AU$47,S3,3)),3, AND(S4&gt;INDEX('Language Rules Can Change'!$B$3:$AU$47,S3,3),S4&lt;=INDEX('Language Rules Can Change'!$B$3:$AU$47,S3,4)),4, AND(S4&gt;INDEX('Language Rules Can Change'!$B$3:$AU$47,S3,4),S4&lt;=INDEX('Language Rules Can Change'!$B$3:$AU$47,S3,5)),5, AND(S4&gt;INDEX('Language Rules Can Change'!$B$3:$AU$47,S3,5),S4&lt;=INDEX('Language Rules Can Change'!$B$3:$AU$47,S3,6)),6, AND(S4&gt;INDEX('Language Rules Can Change'!$B$3:$AU$47,S3,6),S4&lt;=INDEX('Language Rules Can Change'!$B$3:$AU$47,S3,7)),7, AND(S4&gt;INDEX('Language Rules Can Change'!$B$3:$AU$47,S3,7),S4&lt;=INDEX('Language Rules Can Change'!$B$3:$AU$47,S3,8)),8, AND(S4&gt;INDEX('Language Rules Can Change'!$B$3:$AU$47,S3,8),S4&lt;=INDEX('Language Rules Can Change'!$B$3:$AU$47,S3,9)),9, AND(S4&gt;INDEX('Language Rules Can Change'!$B$3:$AU$47,S3,9),S4&lt;=INDEX('Language Rules Can Change'!$B$3:$AU$47,S3,10)),10, AND(S4&gt;INDEX('Language Rules Can Change'!$B$3:$AU$47,S3,10),S4&lt;=INDEX('Language Rules Can Change'!$B$3:$AU$47,S3,11)),11, AND(S4&gt;INDEX('Language Rules Can Change'!$B$3:$AU$47,S3,11),S4&lt;=INDEX('Language Rules Can Change'!$B$3:$AU$47,S3,12)),12, AND(S4&gt;INDEX('Language Rules Can Change'!$B$3:$AU$47,S3,12),S4&lt;=INDEX('Language Rules Can Change'!$B$3:$AU$47,S3,13)),13, AND(S4&gt;INDEX('Language Rules Can Change'!$B$3:$AU$47,S3,13),S4&lt;=INDEX('Language Rules Can Change'!$B$3:$AU$47,S3,14)),14, AND(S4&gt;INDEX('Language Rules Can Change'!$B$3:$AU$47,S3,14),S4&lt;=INDEX('Language Rules Can Change'!$B$3:$AU$47,S3,15)),15, AND(S4&gt;INDEX('Language Rules Can Change'!$B$3:$AU$47,S3,15),S4&lt;=INDEX('Language Rules Can Change'!$B$3:$AU$47,S3,16)),16, AND(S4&gt;INDEX('Language Rules Can Change'!$B$3:$AU$47,S3,16),S4&lt;=INDEX('Language Rules Can Change'!$B$3:$AU$47,S3,17)),17, AND(S4&gt;INDEX('Language Rules Can Change'!$B$3:$AU$47,S3,17),S4&lt;=INDEX('Language Rules Can Change'!$B$3:$AU$47,S3,18)),18, AND(S4&gt;INDEX('Language Rules Can Change'!$B$3:$AU$47,S3,18),S4&lt;=INDEX('Language Rules Can Change'!$B$3:$AU$47,S3,19)),19, AND(S4&gt;INDEX('Language Rules Can Change'!$B$3:$AU$47,S3,19),S4&lt;=INDEX('Language Rules Can Change'!$B$3:$AU$47,S3,20)),20, AND(S4&gt;INDEX('Language Rules Can Change'!$B$3:$AU$47,S3,20),S4&lt;=INDEX('Language Rules Can Change'!$B$3:$AU$47,S3,21)),21, AND(S4&gt;INDEX('Language Rules Can Change'!$B$3:$AU$47,S3,21),S4&lt;=INDEX('Language Rules Can Change'!$B$3:$AU$47,S3,22)),22, AND(S4&gt;INDEX('Language Rules Can Change'!$B$3:$AU$47,S3,22),S4&lt;=INDEX('Language Rules Can Change'!$B$3:$AU$47,S3,23)),23, AND(S4&gt;INDEX('Language Rules Can Change'!$B$3:$AU$47,S3,23),S4&lt;=INDEX('Language Rules Can Change'!$B$3:$AU$47,S3,24)),24, AND(S4&gt;INDEX('Language Rules Can Change'!$B$3:$AU$47,S3,24),S4&lt;=INDEX('Language Rules Can Change'!$B$3:$AU$47,S3,25)),25, AND(S4&gt;INDEX('Language Rules Can Change'!$B$3:$AU$47,S3,25),S4&lt;=INDEX('Language Rules Can Change'!$B$3:$AU$47,S3,26)),26, AND(S4&gt;INDEX('Language Rules Can Change'!$B$3:$AU$47,S3,26),S4&lt;=INDEX('Language Rules Can Change'!$B$3:$AU$47,S3,27)),27, AND(S4&gt;INDEX('Language Rules Can Change'!$B$3:$AU$47,S3,27),S4&lt;=INDEX('Language Rules Can Change'!$B$3:$AU$47,S3,28)),28, AND(S4&gt;INDEX('Language Rules Can Change'!$B$3:$AU$47,S3,28),S4&lt;=INDEX('Language Rules Can Change'!$B$3:$AU$47,S3,29)),29, AND(S4&gt;INDEX('Language Rules Can Change'!$B$3:$AU$47,S3,29),S4&lt;=INDEX('Language Rules Can Change'!$B$3:$AU$47,S3,30)),30, AND(S4&gt;INDEX('Language Rules Can Change'!$B$3:$AU$47,S3,30),S4&lt;=INDEX('Language Rules Can Change'!$B$3:$AU$47,S3,31)),31, AND(S4&gt;INDEX('Language Rules Can Change'!$B$3:$AU$47,S3,31),S4&lt;=INDEX('Language Rules Can Change'!$B$3:$AU$47,S3,32)),32, AND(S4&gt;INDEX('Language Rules Can Change'!$B$3:$AU$47,S3,32),S4&lt;=INDEX('Language Rules Can Change'!$B$3:$AU$47,S3,33)),33, AND(S4&gt;INDEX('Language Rules Can Change'!$B$3:$AU$47,S3,33),S4&lt;=INDEX('Language Rules Can Change'!$B$3:$AU$47,S3,34)),34, AND(S4&gt;INDEX('Language Rules Can Change'!$B$3:$AU$47,S3,34),S4&lt;=INDEX('Language Rules Can Change'!$B$3:$AU$47,S3,35)),35, AND(S4&gt;INDEX('Language Rules Can Change'!$B$3:$AU$47,S3,35),S4&lt;=INDEX('Language Rules Can Change'!$B$3:$AU$47,S3,36)),36, AND(S4&gt;INDEX('Language Rules Can Change'!$B$3:$AU$47,S3,36),S4&lt;=INDEX('Language Rules Can Change'!$B$3:$AU$47,S3,37)),37, AND(S4&gt;INDEX('Language Rules Can Change'!$B$3:$AU$47,S3,37),S4&lt;=INDEX('Language Rules Can Change'!$B$3:$AU$47,S3,38)),38, AND(S4&gt;INDEX('Language Rules Can Change'!$B$3:$AU$47,S3,38),S4&lt;=INDEX('Language Rules Can Change'!$B$3:$AU$47,S3,39)),39, AND(S4&gt;INDEX('Language Rules Can Change'!$B$3:$AU$47,S3,39),S4&lt;=INDEX('Language Rules Can Change'!$B$3:$AU$47,S3,40)),40, AND(S4&gt;INDEX('Language Rules Can Change'!$B$3:$AU$47,S3,40),S4&lt;=INDEX('Language Rules Can Change'!$B$3:$AU$47,S3,41)),41, AND(S4&gt;INDEX('Language Rules Can Change'!$B$3:$AU$47,S3,41),S4&lt;=INDEX('Language Rules Can Change'!$B$3:$AU$47,S3,42)),42, AND(S4&gt;INDEX('Language Rules Can Change'!$B$3:$AU$47,S3,42),S4&lt;=INDEX('Language Rules Can Change'!$B$3:$AU$47,S3,43)),43, AND(S4&gt;INDEX('Language Rules Can Change'!$B$3:$AU$47,S3,43),S4&lt;=INDEX('Language Rules Can Change'!$B$3:$AU$47,S3,44)),44, AND(S4&gt;INDEX('Language Rules Can Change'!$B$3:$AU$47,S3,44),S4&lt;=INDEX('Language Rules Can Change'!$B$3:$AU$47,S3,45)),45, AND(S4&gt;INDEX('Language Rules Can Change'!$B$3:$AU$47,S3,45),S4&lt;=INDEX('Language Rules Can Change'!$B$3:$AU$47,S3,46)),46)</f>
        <v>#N/A</v>
      </c>
      <c r="T5" s="17"/>
      <c r="U5" s="11"/>
      <c r="V5" s="11">
        <v>4</v>
      </c>
      <c r="W5" s="15">
        <f ca="1">IF(V5&lt;=U8,RANDBETWEEN(U4/(3/2),U4*(3/2))+W4,"")</f>
        <v>4</v>
      </c>
      <c r="X5" s="15"/>
      <c r="Y5" s="11"/>
      <c r="Z5" s="11" cm="1">
        <f t="array" aca="1" ref="Z5" ca="1">_xlfn.IFS(AND(Z4&gt;0,Z4&lt;=INDEX('Language Rules Can Change'!$B$3:$AU$47,Z3,1)),1, AND(Z4&gt;INDEX('Language Rules Can Change'!$B$3:$AU$47,Z3,1),Z4&lt;=INDEX('Language Rules Can Change'!$B$3:$AU$47,Z3,2)),2, AND(Z4&gt;INDEX('Language Rules Can Change'!$B$3:$AU$47,Z3,2),Z4&lt;=INDEX('Language Rules Can Change'!$B$3:$AU$47,Z3,3)),3, AND(Z4&gt;INDEX('Language Rules Can Change'!$B$3:$AU$47,Z3,3),Z4&lt;=INDEX('Language Rules Can Change'!$B$3:$AU$47,Z3,4)),4, AND(Z4&gt;INDEX('Language Rules Can Change'!$B$3:$AU$47,Z3,4),Z4&lt;=INDEX('Language Rules Can Change'!$B$3:$AU$47,Z3,5)),5, AND(Z4&gt;INDEX('Language Rules Can Change'!$B$3:$AU$47,Z3,5),Z4&lt;=INDEX('Language Rules Can Change'!$B$3:$AU$47,Z3,6)),6, AND(Z4&gt;INDEX('Language Rules Can Change'!$B$3:$AU$47,Z3,6),Z4&lt;=INDEX('Language Rules Can Change'!$B$3:$AU$47,Z3,7)),7, AND(Z4&gt;INDEX('Language Rules Can Change'!$B$3:$AU$47,Z3,7),Z4&lt;=INDEX('Language Rules Can Change'!$B$3:$AU$47,Z3,8)),8, AND(Z4&gt;INDEX('Language Rules Can Change'!$B$3:$AU$47,Z3,8),Z4&lt;=INDEX('Language Rules Can Change'!$B$3:$AU$47,Z3,9)),9, AND(Z4&gt;INDEX('Language Rules Can Change'!$B$3:$AU$47,Z3,9),Z4&lt;=INDEX('Language Rules Can Change'!$B$3:$AU$47,Z3,10)),10, AND(Z4&gt;INDEX('Language Rules Can Change'!$B$3:$AU$47,Z3,10),Z4&lt;=INDEX('Language Rules Can Change'!$B$3:$AU$47,Z3,11)),11, AND(Z4&gt;INDEX('Language Rules Can Change'!$B$3:$AU$47,Z3,11),Z4&lt;=INDEX('Language Rules Can Change'!$B$3:$AU$47,Z3,12)),12, AND(Z4&gt;INDEX('Language Rules Can Change'!$B$3:$AU$47,Z3,12),Z4&lt;=INDEX('Language Rules Can Change'!$B$3:$AU$47,Z3,13)),13, AND(Z4&gt;INDEX('Language Rules Can Change'!$B$3:$AU$47,Z3,13),Z4&lt;=INDEX('Language Rules Can Change'!$B$3:$AU$47,Z3,14)),14, AND(Z4&gt;INDEX('Language Rules Can Change'!$B$3:$AU$47,Z3,14),Z4&lt;=INDEX('Language Rules Can Change'!$B$3:$AU$47,Z3,15)),15, AND(Z4&gt;INDEX('Language Rules Can Change'!$B$3:$AU$47,Z3,15),Z4&lt;=INDEX('Language Rules Can Change'!$B$3:$AU$47,Z3,16)),16, AND(Z4&gt;INDEX('Language Rules Can Change'!$B$3:$AU$47,Z3,16),Z4&lt;=INDEX('Language Rules Can Change'!$B$3:$AU$47,Z3,17)),17, AND(Z4&gt;INDEX('Language Rules Can Change'!$B$3:$AU$47,Z3,17),Z4&lt;=INDEX('Language Rules Can Change'!$B$3:$AU$47,Z3,18)),18, AND(Z4&gt;INDEX('Language Rules Can Change'!$B$3:$AU$47,Z3,18),Z4&lt;=INDEX('Language Rules Can Change'!$B$3:$AU$47,Z3,19)),19, AND(Z4&gt;INDEX('Language Rules Can Change'!$B$3:$AU$47,Z3,19),Z4&lt;=INDEX('Language Rules Can Change'!$B$3:$AU$47,Z3,20)),20, AND(Z4&gt;INDEX('Language Rules Can Change'!$B$3:$AU$47,Z3,20),Z4&lt;=INDEX('Language Rules Can Change'!$B$3:$AU$47,Z3,21)),21, AND(Z4&gt;INDEX('Language Rules Can Change'!$B$3:$AU$47,Z3,21),Z4&lt;=INDEX('Language Rules Can Change'!$B$3:$AU$47,Z3,22)),22, AND(Z4&gt;INDEX('Language Rules Can Change'!$B$3:$AU$47,Z3,22),Z4&lt;=INDEX('Language Rules Can Change'!$B$3:$AU$47,Z3,23)),23, AND(Z4&gt;INDEX('Language Rules Can Change'!$B$3:$AU$47,Z3,23),Z4&lt;=INDEX('Language Rules Can Change'!$B$3:$AU$47,Z3,24)),24, AND(Z4&gt;INDEX('Language Rules Can Change'!$B$3:$AU$47,Z3,24),Z4&lt;=INDEX('Language Rules Can Change'!$B$3:$AU$47,Z3,25)),25, AND(Z4&gt;INDEX('Language Rules Can Change'!$B$3:$AU$47,Z3,25),Z4&lt;=INDEX('Language Rules Can Change'!$B$3:$AU$47,Z3,26)),26, AND(Z4&gt;INDEX('Language Rules Can Change'!$B$3:$AU$47,Z3,26),Z4&lt;=INDEX('Language Rules Can Change'!$B$3:$AU$47,Z3,27)),27, AND(Z4&gt;INDEX('Language Rules Can Change'!$B$3:$AU$47,Z3,27),Z4&lt;=INDEX('Language Rules Can Change'!$B$3:$AU$47,Z3,28)),28, AND(Z4&gt;INDEX('Language Rules Can Change'!$B$3:$AU$47,Z3,28),Z4&lt;=INDEX('Language Rules Can Change'!$B$3:$AU$47,Z3,29)),29, AND(Z4&gt;INDEX('Language Rules Can Change'!$B$3:$AU$47,Z3,29),Z4&lt;=INDEX('Language Rules Can Change'!$B$3:$AU$47,Z3,30)),30, AND(Z4&gt;INDEX('Language Rules Can Change'!$B$3:$AU$47,Z3,30),Z4&lt;=INDEX('Language Rules Can Change'!$B$3:$AU$47,Z3,31)),31, AND(Z4&gt;INDEX('Language Rules Can Change'!$B$3:$AU$47,Z3,31),Z4&lt;=INDEX('Language Rules Can Change'!$B$3:$AU$47,Z3,32)),32, AND(Z4&gt;INDEX('Language Rules Can Change'!$B$3:$AU$47,Z3,32),Z4&lt;=INDEX('Language Rules Can Change'!$B$3:$AU$47,Z3,33)),33, AND(Z4&gt;INDEX('Language Rules Can Change'!$B$3:$AU$47,Z3,33),Z4&lt;=INDEX('Language Rules Can Change'!$B$3:$AU$47,Z3,34)),34, AND(Z4&gt;INDEX('Language Rules Can Change'!$B$3:$AU$47,Z3,34),Z4&lt;=INDEX('Language Rules Can Change'!$B$3:$AU$47,Z3,35)),35, AND(Z4&gt;INDEX('Language Rules Can Change'!$B$3:$AU$47,Z3,35),Z4&lt;=INDEX('Language Rules Can Change'!$B$3:$AU$47,Z3,36)),36, AND(Z4&gt;INDEX('Language Rules Can Change'!$B$3:$AU$47,Z3,36),Z4&lt;=INDEX('Language Rules Can Change'!$B$3:$AU$47,Z3,37)),37, AND(Z4&gt;INDEX('Language Rules Can Change'!$B$3:$AU$47,Z3,37),Z4&lt;=INDEX('Language Rules Can Change'!$B$3:$AU$47,Z3,38)),38, AND(Z4&gt;INDEX('Language Rules Can Change'!$B$3:$AU$47,Z3,38),Z4&lt;=INDEX('Language Rules Can Change'!$B$3:$AU$47,Z3,39)),39, AND(Z4&gt;INDEX('Language Rules Can Change'!$B$3:$AU$47,Z3,39),Z4&lt;=INDEX('Language Rules Can Change'!$B$3:$AU$47,Z3,40)),40, AND(Z4&gt;INDEX('Language Rules Can Change'!$B$3:$AU$47,Z3,40),Z4&lt;=INDEX('Language Rules Can Change'!$B$3:$AU$47,Z3,41)),41, AND(Z4&gt;INDEX('Language Rules Can Change'!$B$3:$AU$47,Z3,41),Z4&lt;=INDEX('Language Rules Can Change'!$B$3:$AU$47,Z3,42)),42, AND(Z4&gt;INDEX('Language Rules Can Change'!$B$3:$AU$47,Z3,42),Z4&lt;=INDEX('Language Rules Can Change'!$B$3:$AU$47,Z3,43)),43, AND(Z4&gt;INDEX('Language Rules Can Change'!$B$3:$AU$47,Z3,43),Z4&lt;=INDEX('Language Rules Can Change'!$B$3:$AU$47,Z3,44)),44, AND(Z4&gt;INDEX('Language Rules Can Change'!$B$3:$AU$47,Z3,44),Z4&lt;=INDEX('Language Rules Can Change'!$B$3:$AU$47,Z3,45)),45, AND(Z4&gt;INDEX('Language Rules Can Change'!$B$3:$AU$47,Z3,45),Z4&lt;=INDEX('Language Rules Can Change'!$B$3:$AU$47,Z3,46)),46)</f>
        <v>17</v>
      </c>
      <c r="AA5" s="11" cm="1">
        <f t="array" aca="1" ref="AA5" ca="1">_xlfn.IFS(AND(AA4&gt;0,AA4&lt;=INDEX('Language Rules Can Change'!$B$3:$AU$47,AA3,1)),1, AND(AA4&gt;INDEX('Language Rules Can Change'!$B$3:$AU$47,AA3,1),AA4&lt;=INDEX('Language Rules Can Change'!$B$3:$AU$47,AA3,2)),2, AND(AA4&gt;INDEX('Language Rules Can Change'!$B$3:$AU$47,AA3,2),AA4&lt;=INDEX('Language Rules Can Change'!$B$3:$AU$47,AA3,3)),3, AND(AA4&gt;INDEX('Language Rules Can Change'!$B$3:$AU$47,AA3,3),AA4&lt;=INDEX('Language Rules Can Change'!$B$3:$AU$47,AA3,4)),4, AND(AA4&gt;INDEX('Language Rules Can Change'!$B$3:$AU$47,AA3,4),AA4&lt;=INDEX('Language Rules Can Change'!$B$3:$AU$47,AA3,5)),5, AND(AA4&gt;INDEX('Language Rules Can Change'!$B$3:$AU$47,AA3,5),AA4&lt;=INDEX('Language Rules Can Change'!$B$3:$AU$47,AA3,6)),6, AND(AA4&gt;INDEX('Language Rules Can Change'!$B$3:$AU$47,AA3,6),AA4&lt;=INDEX('Language Rules Can Change'!$B$3:$AU$47,AA3,7)),7, AND(AA4&gt;INDEX('Language Rules Can Change'!$B$3:$AU$47,AA3,7),AA4&lt;=INDEX('Language Rules Can Change'!$B$3:$AU$47,AA3,8)),8, AND(AA4&gt;INDEX('Language Rules Can Change'!$B$3:$AU$47,AA3,8),AA4&lt;=INDEX('Language Rules Can Change'!$B$3:$AU$47,AA3,9)),9, AND(AA4&gt;INDEX('Language Rules Can Change'!$B$3:$AU$47,AA3,9),AA4&lt;=INDEX('Language Rules Can Change'!$B$3:$AU$47,AA3,10)),10, AND(AA4&gt;INDEX('Language Rules Can Change'!$B$3:$AU$47,AA3,10),AA4&lt;=INDEX('Language Rules Can Change'!$B$3:$AU$47,AA3,11)),11, AND(AA4&gt;INDEX('Language Rules Can Change'!$B$3:$AU$47,AA3,11),AA4&lt;=INDEX('Language Rules Can Change'!$B$3:$AU$47,AA3,12)),12, AND(AA4&gt;INDEX('Language Rules Can Change'!$B$3:$AU$47,AA3,12),AA4&lt;=INDEX('Language Rules Can Change'!$B$3:$AU$47,AA3,13)),13, AND(AA4&gt;INDEX('Language Rules Can Change'!$B$3:$AU$47,AA3,13),AA4&lt;=INDEX('Language Rules Can Change'!$B$3:$AU$47,AA3,14)),14, AND(AA4&gt;INDEX('Language Rules Can Change'!$B$3:$AU$47,AA3,14),AA4&lt;=INDEX('Language Rules Can Change'!$B$3:$AU$47,AA3,15)),15, AND(AA4&gt;INDEX('Language Rules Can Change'!$B$3:$AU$47,AA3,15),AA4&lt;=INDEX('Language Rules Can Change'!$B$3:$AU$47,AA3,16)),16, AND(AA4&gt;INDEX('Language Rules Can Change'!$B$3:$AU$47,AA3,16),AA4&lt;=INDEX('Language Rules Can Change'!$B$3:$AU$47,AA3,17)),17, AND(AA4&gt;INDEX('Language Rules Can Change'!$B$3:$AU$47,AA3,17),AA4&lt;=INDEX('Language Rules Can Change'!$B$3:$AU$47,AA3,18)),18, AND(AA4&gt;INDEX('Language Rules Can Change'!$B$3:$AU$47,AA3,18),AA4&lt;=INDEX('Language Rules Can Change'!$B$3:$AU$47,AA3,19)),19, AND(AA4&gt;INDEX('Language Rules Can Change'!$B$3:$AU$47,AA3,19),AA4&lt;=INDEX('Language Rules Can Change'!$B$3:$AU$47,AA3,20)),20, AND(AA4&gt;INDEX('Language Rules Can Change'!$B$3:$AU$47,AA3,20),AA4&lt;=INDEX('Language Rules Can Change'!$B$3:$AU$47,AA3,21)),21, AND(AA4&gt;INDEX('Language Rules Can Change'!$B$3:$AU$47,AA3,21),AA4&lt;=INDEX('Language Rules Can Change'!$B$3:$AU$47,AA3,22)),22, AND(AA4&gt;INDEX('Language Rules Can Change'!$B$3:$AU$47,AA3,22),AA4&lt;=INDEX('Language Rules Can Change'!$B$3:$AU$47,AA3,23)),23, AND(AA4&gt;INDEX('Language Rules Can Change'!$B$3:$AU$47,AA3,23),AA4&lt;=INDEX('Language Rules Can Change'!$B$3:$AU$47,AA3,24)),24, AND(AA4&gt;INDEX('Language Rules Can Change'!$B$3:$AU$47,AA3,24),AA4&lt;=INDEX('Language Rules Can Change'!$B$3:$AU$47,AA3,25)),25, AND(AA4&gt;INDEX('Language Rules Can Change'!$B$3:$AU$47,AA3,25),AA4&lt;=INDEX('Language Rules Can Change'!$B$3:$AU$47,AA3,26)),26, AND(AA4&gt;INDEX('Language Rules Can Change'!$B$3:$AU$47,AA3,26),AA4&lt;=INDEX('Language Rules Can Change'!$B$3:$AU$47,AA3,27)),27, AND(AA4&gt;INDEX('Language Rules Can Change'!$B$3:$AU$47,AA3,27),AA4&lt;=INDEX('Language Rules Can Change'!$B$3:$AU$47,AA3,28)),28, AND(AA4&gt;INDEX('Language Rules Can Change'!$B$3:$AU$47,AA3,28),AA4&lt;=INDEX('Language Rules Can Change'!$B$3:$AU$47,AA3,29)),29, AND(AA4&gt;INDEX('Language Rules Can Change'!$B$3:$AU$47,AA3,29),AA4&lt;=INDEX('Language Rules Can Change'!$B$3:$AU$47,AA3,30)),30, AND(AA4&gt;INDEX('Language Rules Can Change'!$B$3:$AU$47,AA3,30),AA4&lt;=INDEX('Language Rules Can Change'!$B$3:$AU$47,AA3,31)),31, AND(AA4&gt;INDEX('Language Rules Can Change'!$B$3:$AU$47,AA3,31),AA4&lt;=INDEX('Language Rules Can Change'!$B$3:$AU$47,AA3,32)),32, AND(AA4&gt;INDEX('Language Rules Can Change'!$B$3:$AU$47,AA3,32),AA4&lt;=INDEX('Language Rules Can Change'!$B$3:$AU$47,AA3,33)),33, AND(AA4&gt;INDEX('Language Rules Can Change'!$B$3:$AU$47,AA3,33),AA4&lt;=INDEX('Language Rules Can Change'!$B$3:$AU$47,AA3,34)),34, AND(AA4&gt;INDEX('Language Rules Can Change'!$B$3:$AU$47,AA3,34),AA4&lt;=INDEX('Language Rules Can Change'!$B$3:$AU$47,AA3,35)),35, AND(AA4&gt;INDEX('Language Rules Can Change'!$B$3:$AU$47,AA3,35),AA4&lt;=INDEX('Language Rules Can Change'!$B$3:$AU$47,AA3,36)),36, AND(AA4&gt;INDEX('Language Rules Can Change'!$B$3:$AU$47,AA3,36),AA4&lt;=INDEX('Language Rules Can Change'!$B$3:$AU$47,AA3,37)),37, AND(AA4&gt;INDEX('Language Rules Can Change'!$B$3:$AU$47,AA3,37),AA4&lt;=INDEX('Language Rules Can Change'!$B$3:$AU$47,AA3,38)),38, AND(AA4&gt;INDEX('Language Rules Can Change'!$B$3:$AU$47,AA3,38),AA4&lt;=INDEX('Language Rules Can Change'!$B$3:$AU$47,AA3,39)),39, AND(AA4&gt;INDEX('Language Rules Can Change'!$B$3:$AU$47,AA3,39),AA4&lt;=INDEX('Language Rules Can Change'!$B$3:$AU$47,AA3,40)),40, AND(AA4&gt;INDEX('Language Rules Can Change'!$B$3:$AU$47,AA3,40),AA4&lt;=INDEX('Language Rules Can Change'!$B$3:$AU$47,AA3,41)),41, AND(AA4&gt;INDEX('Language Rules Can Change'!$B$3:$AU$47,AA3,41),AA4&lt;=INDEX('Language Rules Can Change'!$B$3:$AU$47,AA3,42)),42, AND(AA4&gt;INDEX('Language Rules Can Change'!$B$3:$AU$47,AA3,42),AA4&lt;=INDEX('Language Rules Can Change'!$B$3:$AU$47,AA3,43)),43, AND(AA4&gt;INDEX('Language Rules Can Change'!$B$3:$AU$47,AA3,43),AA4&lt;=INDEX('Language Rules Can Change'!$B$3:$AU$47,AA3,44)),44, AND(AA4&gt;INDEX('Language Rules Can Change'!$B$3:$AU$47,AA3,44),AA4&lt;=INDEX('Language Rules Can Change'!$B$3:$AU$47,AA3,45)),45, AND(AA4&gt;INDEX('Language Rules Can Change'!$B$3:$AU$47,AA3,45),AA4&lt;=INDEX('Language Rules Can Change'!$B$3:$AU$47,AA3,46)),46)</f>
        <v>25</v>
      </c>
      <c r="AB5" s="11" cm="1">
        <f t="array" aca="1" ref="AB5" ca="1">_xlfn.IFS(AND(AB4&gt;0,AB4&lt;=INDEX('Language Rules Can Change'!$B$3:$AU$47,AB3,1)),1, AND(AB4&gt;INDEX('Language Rules Can Change'!$B$3:$AU$47,AB3,1),AB4&lt;=INDEX('Language Rules Can Change'!$B$3:$AU$47,AB3,2)),2, AND(AB4&gt;INDEX('Language Rules Can Change'!$B$3:$AU$47,AB3,2),AB4&lt;=INDEX('Language Rules Can Change'!$B$3:$AU$47,AB3,3)),3, AND(AB4&gt;INDEX('Language Rules Can Change'!$B$3:$AU$47,AB3,3),AB4&lt;=INDEX('Language Rules Can Change'!$B$3:$AU$47,AB3,4)),4, AND(AB4&gt;INDEX('Language Rules Can Change'!$B$3:$AU$47,AB3,4),AB4&lt;=INDEX('Language Rules Can Change'!$B$3:$AU$47,AB3,5)),5, AND(AB4&gt;INDEX('Language Rules Can Change'!$B$3:$AU$47,AB3,5),AB4&lt;=INDEX('Language Rules Can Change'!$B$3:$AU$47,AB3,6)),6, AND(AB4&gt;INDEX('Language Rules Can Change'!$B$3:$AU$47,AB3,6),AB4&lt;=INDEX('Language Rules Can Change'!$B$3:$AU$47,AB3,7)),7, AND(AB4&gt;INDEX('Language Rules Can Change'!$B$3:$AU$47,AB3,7),AB4&lt;=INDEX('Language Rules Can Change'!$B$3:$AU$47,AB3,8)),8, AND(AB4&gt;INDEX('Language Rules Can Change'!$B$3:$AU$47,AB3,8),AB4&lt;=INDEX('Language Rules Can Change'!$B$3:$AU$47,AB3,9)),9, AND(AB4&gt;INDEX('Language Rules Can Change'!$B$3:$AU$47,AB3,9),AB4&lt;=INDEX('Language Rules Can Change'!$B$3:$AU$47,AB3,10)),10, AND(AB4&gt;INDEX('Language Rules Can Change'!$B$3:$AU$47,AB3,10),AB4&lt;=INDEX('Language Rules Can Change'!$B$3:$AU$47,AB3,11)),11, AND(AB4&gt;INDEX('Language Rules Can Change'!$B$3:$AU$47,AB3,11),AB4&lt;=INDEX('Language Rules Can Change'!$B$3:$AU$47,AB3,12)),12, AND(AB4&gt;INDEX('Language Rules Can Change'!$B$3:$AU$47,AB3,12),AB4&lt;=INDEX('Language Rules Can Change'!$B$3:$AU$47,AB3,13)),13, AND(AB4&gt;INDEX('Language Rules Can Change'!$B$3:$AU$47,AB3,13),AB4&lt;=INDEX('Language Rules Can Change'!$B$3:$AU$47,AB3,14)),14, AND(AB4&gt;INDEX('Language Rules Can Change'!$B$3:$AU$47,AB3,14),AB4&lt;=INDEX('Language Rules Can Change'!$B$3:$AU$47,AB3,15)),15, AND(AB4&gt;INDEX('Language Rules Can Change'!$B$3:$AU$47,AB3,15),AB4&lt;=INDEX('Language Rules Can Change'!$B$3:$AU$47,AB3,16)),16, AND(AB4&gt;INDEX('Language Rules Can Change'!$B$3:$AU$47,AB3,16),AB4&lt;=INDEX('Language Rules Can Change'!$B$3:$AU$47,AB3,17)),17, AND(AB4&gt;INDEX('Language Rules Can Change'!$B$3:$AU$47,AB3,17),AB4&lt;=INDEX('Language Rules Can Change'!$B$3:$AU$47,AB3,18)),18, AND(AB4&gt;INDEX('Language Rules Can Change'!$B$3:$AU$47,AB3,18),AB4&lt;=INDEX('Language Rules Can Change'!$B$3:$AU$47,AB3,19)),19, AND(AB4&gt;INDEX('Language Rules Can Change'!$B$3:$AU$47,AB3,19),AB4&lt;=INDEX('Language Rules Can Change'!$B$3:$AU$47,AB3,20)),20, AND(AB4&gt;INDEX('Language Rules Can Change'!$B$3:$AU$47,AB3,20),AB4&lt;=INDEX('Language Rules Can Change'!$B$3:$AU$47,AB3,21)),21, AND(AB4&gt;INDEX('Language Rules Can Change'!$B$3:$AU$47,AB3,21),AB4&lt;=INDEX('Language Rules Can Change'!$B$3:$AU$47,AB3,22)),22, AND(AB4&gt;INDEX('Language Rules Can Change'!$B$3:$AU$47,AB3,22),AB4&lt;=INDEX('Language Rules Can Change'!$B$3:$AU$47,AB3,23)),23, AND(AB4&gt;INDEX('Language Rules Can Change'!$B$3:$AU$47,AB3,23),AB4&lt;=INDEX('Language Rules Can Change'!$B$3:$AU$47,AB3,24)),24, AND(AB4&gt;INDEX('Language Rules Can Change'!$B$3:$AU$47,AB3,24),AB4&lt;=INDEX('Language Rules Can Change'!$B$3:$AU$47,AB3,25)),25, AND(AB4&gt;INDEX('Language Rules Can Change'!$B$3:$AU$47,AB3,25),AB4&lt;=INDEX('Language Rules Can Change'!$B$3:$AU$47,AB3,26)),26, AND(AB4&gt;INDEX('Language Rules Can Change'!$B$3:$AU$47,AB3,26),AB4&lt;=INDEX('Language Rules Can Change'!$B$3:$AU$47,AB3,27)),27, AND(AB4&gt;INDEX('Language Rules Can Change'!$B$3:$AU$47,AB3,27),AB4&lt;=INDEX('Language Rules Can Change'!$B$3:$AU$47,AB3,28)),28, AND(AB4&gt;INDEX('Language Rules Can Change'!$B$3:$AU$47,AB3,28),AB4&lt;=INDEX('Language Rules Can Change'!$B$3:$AU$47,AB3,29)),29, AND(AB4&gt;INDEX('Language Rules Can Change'!$B$3:$AU$47,AB3,29),AB4&lt;=INDEX('Language Rules Can Change'!$B$3:$AU$47,AB3,30)),30, AND(AB4&gt;INDEX('Language Rules Can Change'!$B$3:$AU$47,AB3,30),AB4&lt;=INDEX('Language Rules Can Change'!$B$3:$AU$47,AB3,31)),31, AND(AB4&gt;INDEX('Language Rules Can Change'!$B$3:$AU$47,AB3,31),AB4&lt;=INDEX('Language Rules Can Change'!$B$3:$AU$47,AB3,32)),32, AND(AB4&gt;INDEX('Language Rules Can Change'!$B$3:$AU$47,AB3,32),AB4&lt;=INDEX('Language Rules Can Change'!$B$3:$AU$47,AB3,33)),33, AND(AB4&gt;INDEX('Language Rules Can Change'!$B$3:$AU$47,AB3,33),AB4&lt;=INDEX('Language Rules Can Change'!$B$3:$AU$47,AB3,34)),34, AND(AB4&gt;INDEX('Language Rules Can Change'!$B$3:$AU$47,AB3,34),AB4&lt;=INDEX('Language Rules Can Change'!$B$3:$AU$47,AB3,35)),35, AND(AB4&gt;INDEX('Language Rules Can Change'!$B$3:$AU$47,AB3,35),AB4&lt;=INDEX('Language Rules Can Change'!$B$3:$AU$47,AB3,36)),36, AND(AB4&gt;INDEX('Language Rules Can Change'!$B$3:$AU$47,AB3,36),AB4&lt;=INDEX('Language Rules Can Change'!$B$3:$AU$47,AB3,37)),37, AND(AB4&gt;INDEX('Language Rules Can Change'!$B$3:$AU$47,AB3,37),AB4&lt;=INDEX('Language Rules Can Change'!$B$3:$AU$47,AB3,38)),38, AND(AB4&gt;INDEX('Language Rules Can Change'!$B$3:$AU$47,AB3,38),AB4&lt;=INDEX('Language Rules Can Change'!$B$3:$AU$47,AB3,39)),39, AND(AB4&gt;INDEX('Language Rules Can Change'!$B$3:$AU$47,AB3,39),AB4&lt;=INDEX('Language Rules Can Change'!$B$3:$AU$47,AB3,40)),40, AND(AB4&gt;INDEX('Language Rules Can Change'!$B$3:$AU$47,AB3,40),AB4&lt;=INDEX('Language Rules Can Change'!$B$3:$AU$47,AB3,41)),41, AND(AB4&gt;INDEX('Language Rules Can Change'!$B$3:$AU$47,AB3,41),AB4&lt;=INDEX('Language Rules Can Change'!$B$3:$AU$47,AB3,42)),42, AND(AB4&gt;INDEX('Language Rules Can Change'!$B$3:$AU$47,AB3,42),AB4&lt;=INDEX('Language Rules Can Change'!$B$3:$AU$47,AB3,43)),43, AND(AB4&gt;INDEX('Language Rules Can Change'!$B$3:$AU$47,AB3,43),AB4&lt;=INDEX('Language Rules Can Change'!$B$3:$AU$47,AB3,44)),44, AND(AB4&gt;INDEX('Language Rules Can Change'!$B$3:$AU$47,AB3,44),AB4&lt;=INDEX('Language Rules Can Change'!$B$3:$AU$47,AB3,45)),45, AND(AB4&gt;INDEX('Language Rules Can Change'!$B$3:$AU$47,AB3,45),AB4&lt;=INDEX('Language Rules Can Change'!$B$3:$AU$47,AB3,46)),46)</f>
        <v>8</v>
      </c>
      <c r="AC5" s="11" cm="1">
        <f t="array" aca="1" ref="AC5" ca="1">_xlfn.IFS(AND(AC4&gt;0,AC4&lt;=INDEX('Language Rules Can Change'!$B$3:$AU$47,AC3,1)),1, AND(AC4&gt;INDEX('Language Rules Can Change'!$B$3:$AU$47,AC3,1),AC4&lt;=INDEX('Language Rules Can Change'!$B$3:$AU$47,AC3,2)),2, AND(AC4&gt;INDEX('Language Rules Can Change'!$B$3:$AU$47,AC3,2),AC4&lt;=INDEX('Language Rules Can Change'!$B$3:$AU$47,AC3,3)),3, AND(AC4&gt;INDEX('Language Rules Can Change'!$B$3:$AU$47,AC3,3),AC4&lt;=INDEX('Language Rules Can Change'!$B$3:$AU$47,AC3,4)),4, AND(AC4&gt;INDEX('Language Rules Can Change'!$B$3:$AU$47,AC3,4),AC4&lt;=INDEX('Language Rules Can Change'!$B$3:$AU$47,AC3,5)),5, AND(AC4&gt;INDEX('Language Rules Can Change'!$B$3:$AU$47,AC3,5),AC4&lt;=INDEX('Language Rules Can Change'!$B$3:$AU$47,AC3,6)),6, AND(AC4&gt;INDEX('Language Rules Can Change'!$B$3:$AU$47,AC3,6),AC4&lt;=INDEX('Language Rules Can Change'!$B$3:$AU$47,AC3,7)),7, AND(AC4&gt;INDEX('Language Rules Can Change'!$B$3:$AU$47,AC3,7),AC4&lt;=INDEX('Language Rules Can Change'!$B$3:$AU$47,AC3,8)),8, AND(AC4&gt;INDEX('Language Rules Can Change'!$B$3:$AU$47,AC3,8),AC4&lt;=INDEX('Language Rules Can Change'!$B$3:$AU$47,AC3,9)),9, AND(AC4&gt;INDEX('Language Rules Can Change'!$B$3:$AU$47,AC3,9),AC4&lt;=INDEX('Language Rules Can Change'!$B$3:$AU$47,AC3,10)),10, AND(AC4&gt;INDEX('Language Rules Can Change'!$B$3:$AU$47,AC3,10),AC4&lt;=INDEX('Language Rules Can Change'!$B$3:$AU$47,AC3,11)),11, AND(AC4&gt;INDEX('Language Rules Can Change'!$B$3:$AU$47,AC3,11),AC4&lt;=INDEX('Language Rules Can Change'!$B$3:$AU$47,AC3,12)),12, AND(AC4&gt;INDEX('Language Rules Can Change'!$B$3:$AU$47,AC3,12),AC4&lt;=INDEX('Language Rules Can Change'!$B$3:$AU$47,AC3,13)),13, AND(AC4&gt;INDEX('Language Rules Can Change'!$B$3:$AU$47,AC3,13),AC4&lt;=INDEX('Language Rules Can Change'!$B$3:$AU$47,AC3,14)),14, AND(AC4&gt;INDEX('Language Rules Can Change'!$B$3:$AU$47,AC3,14),AC4&lt;=INDEX('Language Rules Can Change'!$B$3:$AU$47,AC3,15)),15, AND(AC4&gt;INDEX('Language Rules Can Change'!$B$3:$AU$47,AC3,15),AC4&lt;=INDEX('Language Rules Can Change'!$B$3:$AU$47,AC3,16)),16, AND(AC4&gt;INDEX('Language Rules Can Change'!$B$3:$AU$47,AC3,16),AC4&lt;=INDEX('Language Rules Can Change'!$B$3:$AU$47,AC3,17)),17, AND(AC4&gt;INDEX('Language Rules Can Change'!$B$3:$AU$47,AC3,17),AC4&lt;=INDEX('Language Rules Can Change'!$B$3:$AU$47,AC3,18)),18, AND(AC4&gt;INDEX('Language Rules Can Change'!$B$3:$AU$47,AC3,18),AC4&lt;=INDEX('Language Rules Can Change'!$B$3:$AU$47,AC3,19)),19, AND(AC4&gt;INDEX('Language Rules Can Change'!$B$3:$AU$47,AC3,19),AC4&lt;=INDEX('Language Rules Can Change'!$B$3:$AU$47,AC3,20)),20, AND(AC4&gt;INDEX('Language Rules Can Change'!$B$3:$AU$47,AC3,20),AC4&lt;=INDEX('Language Rules Can Change'!$B$3:$AU$47,AC3,21)),21, AND(AC4&gt;INDEX('Language Rules Can Change'!$B$3:$AU$47,AC3,21),AC4&lt;=INDEX('Language Rules Can Change'!$B$3:$AU$47,AC3,22)),22, AND(AC4&gt;INDEX('Language Rules Can Change'!$B$3:$AU$47,AC3,22),AC4&lt;=INDEX('Language Rules Can Change'!$B$3:$AU$47,AC3,23)),23, AND(AC4&gt;INDEX('Language Rules Can Change'!$B$3:$AU$47,AC3,23),AC4&lt;=INDEX('Language Rules Can Change'!$B$3:$AU$47,AC3,24)),24, AND(AC4&gt;INDEX('Language Rules Can Change'!$B$3:$AU$47,AC3,24),AC4&lt;=INDEX('Language Rules Can Change'!$B$3:$AU$47,AC3,25)),25, AND(AC4&gt;INDEX('Language Rules Can Change'!$B$3:$AU$47,AC3,25),AC4&lt;=INDEX('Language Rules Can Change'!$B$3:$AU$47,AC3,26)),26, AND(AC4&gt;INDEX('Language Rules Can Change'!$B$3:$AU$47,AC3,26),AC4&lt;=INDEX('Language Rules Can Change'!$B$3:$AU$47,AC3,27)),27, AND(AC4&gt;INDEX('Language Rules Can Change'!$B$3:$AU$47,AC3,27),AC4&lt;=INDEX('Language Rules Can Change'!$B$3:$AU$47,AC3,28)),28, AND(AC4&gt;INDEX('Language Rules Can Change'!$B$3:$AU$47,AC3,28),AC4&lt;=INDEX('Language Rules Can Change'!$B$3:$AU$47,AC3,29)),29, AND(AC4&gt;INDEX('Language Rules Can Change'!$B$3:$AU$47,AC3,29),AC4&lt;=INDEX('Language Rules Can Change'!$B$3:$AU$47,AC3,30)),30, AND(AC4&gt;INDEX('Language Rules Can Change'!$B$3:$AU$47,AC3,30),AC4&lt;=INDEX('Language Rules Can Change'!$B$3:$AU$47,AC3,31)),31, AND(AC4&gt;INDEX('Language Rules Can Change'!$B$3:$AU$47,AC3,31),AC4&lt;=INDEX('Language Rules Can Change'!$B$3:$AU$47,AC3,32)),32, AND(AC4&gt;INDEX('Language Rules Can Change'!$B$3:$AU$47,AC3,32),AC4&lt;=INDEX('Language Rules Can Change'!$B$3:$AU$47,AC3,33)),33, AND(AC4&gt;INDEX('Language Rules Can Change'!$B$3:$AU$47,AC3,33),AC4&lt;=INDEX('Language Rules Can Change'!$B$3:$AU$47,AC3,34)),34, AND(AC4&gt;INDEX('Language Rules Can Change'!$B$3:$AU$47,AC3,34),AC4&lt;=INDEX('Language Rules Can Change'!$B$3:$AU$47,AC3,35)),35, AND(AC4&gt;INDEX('Language Rules Can Change'!$B$3:$AU$47,AC3,35),AC4&lt;=INDEX('Language Rules Can Change'!$B$3:$AU$47,AC3,36)),36, AND(AC4&gt;INDEX('Language Rules Can Change'!$B$3:$AU$47,AC3,36),AC4&lt;=INDEX('Language Rules Can Change'!$B$3:$AU$47,AC3,37)),37, AND(AC4&gt;INDEX('Language Rules Can Change'!$B$3:$AU$47,AC3,37),AC4&lt;=INDEX('Language Rules Can Change'!$B$3:$AU$47,AC3,38)),38, AND(AC4&gt;INDEX('Language Rules Can Change'!$B$3:$AU$47,AC3,38),AC4&lt;=INDEX('Language Rules Can Change'!$B$3:$AU$47,AC3,39)),39, AND(AC4&gt;INDEX('Language Rules Can Change'!$B$3:$AU$47,AC3,39),AC4&lt;=INDEX('Language Rules Can Change'!$B$3:$AU$47,AC3,40)),40, AND(AC4&gt;INDEX('Language Rules Can Change'!$B$3:$AU$47,AC3,40),AC4&lt;=INDEX('Language Rules Can Change'!$B$3:$AU$47,AC3,41)),41, AND(AC4&gt;INDEX('Language Rules Can Change'!$B$3:$AU$47,AC3,41),AC4&lt;=INDEX('Language Rules Can Change'!$B$3:$AU$47,AC3,42)),42, AND(AC4&gt;INDEX('Language Rules Can Change'!$B$3:$AU$47,AC3,42),AC4&lt;=INDEX('Language Rules Can Change'!$B$3:$AU$47,AC3,43)),43, AND(AC4&gt;INDEX('Language Rules Can Change'!$B$3:$AU$47,AC3,43),AC4&lt;=INDEX('Language Rules Can Change'!$B$3:$AU$47,AC3,44)),44, AND(AC4&gt;INDEX('Language Rules Can Change'!$B$3:$AU$47,AC3,44),AC4&lt;=INDEX('Language Rules Can Change'!$B$3:$AU$47,AC3,45)),45, AND(AC4&gt;INDEX('Language Rules Can Change'!$B$3:$AU$47,AC3,45),AC4&lt;=INDEX('Language Rules Can Change'!$B$3:$AU$47,AC3,46)),46)</f>
        <v>39</v>
      </c>
      <c r="AD5" s="11" t="e" cm="1">
        <f t="array" aca="1" ref="AD5" ca="1">_xlfn.IFS(AND(AD4&gt;0,AD4&lt;=INDEX('Language Rules Can Change'!$B$3:$AU$47,AD3,1)),1, AND(AD4&gt;INDEX('Language Rules Can Change'!$B$3:$AU$47,AD3,1),AD4&lt;=INDEX('Language Rules Can Change'!$B$3:$AU$47,AD3,2)),2, AND(AD4&gt;INDEX('Language Rules Can Change'!$B$3:$AU$47,AD3,2),AD4&lt;=INDEX('Language Rules Can Change'!$B$3:$AU$47,AD3,3)),3, AND(AD4&gt;INDEX('Language Rules Can Change'!$B$3:$AU$47,AD3,3),AD4&lt;=INDEX('Language Rules Can Change'!$B$3:$AU$47,AD3,4)),4, AND(AD4&gt;INDEX('Language Rules Can Change'!$B$3:$AU$47,AD3,4),AD4&lt;=INDEX('Language Rules Can Change'!$B$3:$AU$47,AD3,5)),5, AND(AD4&gt;INDEX('Language Rules Can Change'!$B$3:$AU$47,AD3,5),AD4&lt;=INDEX('Language Rules Can Change'!$B$3:$AU$47,AD3,6)),6, AND(AD4&gt;INDEX('Language Rules Can Change'!$B$3:$AU$47,AD3,6),AD4&lt;=INDEX('Language Rules Can Change'!$B$3:$AU$47,AD3,7)),7, AND(AD4&gt;INDEX('Language Rules Can Change'!$B$3:$AU$47,AD3,7),AD4&lt;=INDEX('Language Rules Can Change'!$B$3:$AU$47,AD3,8)),8, AND(AD4&gt;INDEX('Language Rules Can Change'!$B$3:$AU$47,AD3,8),AD4&lt;=INDEX('Language Rules Can Change'!$B$3:$AU$47,AD3,9)),9, AND(AD4&gt;INDEX('Language Rules Can Change'!$B$3:$AU$47,AD3,9),AD4&lt;=INDEX('Language Rules Can Change'!$B$3:$AU$47,AD3,10)),10, AND(AD4&gt;INDEX('Language Rules Can Change'!$B$3:$AU$47,AD3,10),AD4&lt;=INDEX('Language Rules Can Change'!$B$3:$AU$47,AD3,11)),11, AND(AD4&gt;INDEX('Language Rules Can Change'!$B$3:$AU$47,AD3,11),AD4&lt;=INDEX('Language Rules Can Change'!$B$3:$AU$47,AD3,12)),12, AND(AD4&gt;INDEX('Language Rules Can Change'!$B$3:$AU$47,AD3,12),AD4&lt;=INDEX('Language Rules Can Change'!$B$3:$AU$47,AD3,13)),13, AND(AD4&gt;INDEX('Language Rules Can Change'!$B$3:$AU$47,AD3,13),AD4&lt;=INDEX('Language Rules Can Change'!$B$3:$AU$47,AD3,14)),14, AND(AD4&gt;INDEX('Language Rules Can Change'!$B$3:$AU$47,AD3,14),AD4&lt;=INDEX('Language Rules Can Change'!$B$3:$AU$47,AD3,15)),15, AND(AD4&gt;INDEX('Language Rules Can Change'!$B$3:$AU$47,AD3,15),AD4&lt;=INDEX('Language Rules Can Change'!$B$3:$AU$47,AD3,16)),16, AND(AD4&gt;INDEX('Language Rules Can Change'!$B$3:$AU$47,AD3,16),AD4&lt;=INDEX('Language Rules Can Change'!$B$3:$AU$47,AD3,17)),17, AND(AD4&gt;INDEX('Language Rules Can Change'!$B$3:$AU$47,AD3,17),AD4&lt;=INDEX('Language Rules Can Change'!$B$3:$AU$47,AD3,18)),18, AND(AD4&gt;INDEX('Language Rules Can Change'!$B$3:$AU$47,AD3,18),AD4&lt;=INDEX('Language Rules Can Change'!$B$3:$AU$47,AD3,19)),19, AND(AD4&gt;INDEX('Language Rules Can Change'!$B$3:$AU$47,AD3,19),AD4&lt;=INDEX('Language Rules Can Change'!$B$3:$AU$47,AD3,20)),20, AND(AD4&gt;INDEX('Language Rules Can Change'!$B$3:$AU$47,AD3,20),AD4&lt;=INDEX('Language Rules Can Change'!$B$3:$AU$47,AD3,21)),21, AND(AD4&gt;INDEX('Language Rules Can Change'!$B$3:$AU$47,AD3,21),AD4&lt;=INDEX('Language Rules Can Change'!$B$3:$AU$47,AD3,22)),22, AND(AD4&gt;INDEX('Language Rules Can Change'!$B$3:$AU$47,AD3,22),AD4&lt;=INDEX('Language Rules Can Change'!$B$3:$AU$47,AD3,23)),23, AND(AD4&gt;INDEX('Language Rules Can Change'!$B$3:$AU$47,AD3,23),AD4&lt;=INDEX('Language Rules Can Change'!$B$3:$AU$47,AD3,24)),24, AND(AD4&gt;INDEX('Language Rules Can Change'!$B$3:$AU$47,AD3,24),AD4&lt;=INDEX('Language Rules Can Change'!$B$3:$AU$47,AD3,25)),25, AND(AD4&gt;INDEX('Language Rules Can Change'!$B$3:$AU$47,AD3,25),AD4&lt;=INDEX('Language Rules Can Change'!$B$3:$AU$47,AD3,26)),26, AND(AD4&gt;INDEX('Language Rules Can Change'!$B$3:$AU$47,AD3,26),AD4&lt;=INDEX('Language Rules Can Change'!$B$3:$AU$47,AD3,27)),27, AND(AD4&gt;INDEX('Language Rules Can Change'!$B$3:$AU$47,AD3,27),AD4&lt;=INDEX('Language Rules Can Change'!$B$3:$AU$47,AD3,28)),28, AND(AD4&gt;INDEX('Language Rules Can Change'!$B$3:$AU$47,AD3,28),AD4&lt;=INDEX('Language Rules Can Change'!$B$3:$AU$47,AD3,29)),29, AND(AD4&gt;INDEX('Language Rules Can Change'!$B$3:$AU$47,AD3,29),AD4&lt;=INDEX('Language Rules Can Change'!$B$3:$AU$47,AD3,30)),30, AND(AD4&gt;INDEX('Language Rules Can Change'!$B$3:$AU$47,AD3,30),AD4&lt;=INDEX('Language Rules Can Change'!$B$3:$AU$47,AD3,31)),31, AND(AD4&gt;INDEX('Language Rules Can Change'!$B$3:$AU$47,AD3,31),AD4&lt;=INDEX('Language Rules Can Change'!$B$3:$AU$47,AD3,32)),32, AND(AD4&gt;INDEX('Language Rules Can Change'!$B$3:$AU$47,AD3,32),AD4&lt;=INDEX('Language Rules Can Change'!$B$3:$AU$47,AD3,33)),33, AND(AD4&gt;INDEX('Language Rules Can Change'!$B$3:$AU$47,AD3,33),AD4&lt;=INDEX('Language Rules Can Change'!$B$3:$AU$47,AD3,34)),34, AND(AD4&gt;INDEX('Language Rules Can Change'!$B$3:$AU$47,AD3,34),AD4&lt;=INDEX('Language Rules Can Change'!$B$3:$AU$47,AD3,35)),35, AND(AD4&gt;INDEX('Language Rules Can Change'!$B$3:$AU$47,AD3,35),AD4&lt;=INDEX('Language Rules Can Change'!$B$3:$AU$47,AD3,36)),36, AND(AD4&gt;INDEX('Language Rules Can Change'!$B$3:$AU$47,AD3,36),AD4&lt;=INDEX('Language Rules Can Change'!$B$3:$AU$47,AD3,37)),37, AND(AD4&gt;INDEX('Language Rules Can Change'!$B$3:$AU$47,AD3,37),AD4&lt;=INDEX('Language Rules Can Change'!$B$3:$AU$47,AD3,38)),38, AND(AD4&gt;INDEX('Language Rules Can Change'!$B$3:$AU$47,AD3,38),AD4&lt;=INDEX('Language Rules Can Change'!$B$3:$AU$47,AD3,39)),39, AND(AD4&gt;INDEX('Language Rules Can Change'!$B$3:$AU$47,AD3,39),AD4&lt;=INDEX('Language Rules Can Change'!$B$3:$AU$47,AD3,40)),40, AND(AD4&gt;INDEX('Language Rules Can Change'!$B$3:$AU$47,AD3,40),AD4&lt;=INDEX('Language Rules Can Change'!$B$3:$AU$47,AD3,41)),41, AND(AD4&gt;INDEX('Language Rules Can Change'!$B$3:$AU$47,AD3,41),AD4&lt;=INDEX('Language Rules Can Change'!$B$3:$AU$47,AD3,42)),42, AND(AD4&gt;INDEX('Language Rules Can Change'!$B$3:$AU$47,AD3,42),AD4&lt;=INDEX('Language Rules Can Change'!$B$3:$AU$47,AD3,43)),43, AND(AD4&gt;INDEX('Language Rules Can Change'!$B$3:$AU$47,AD3,43),AD4&lt;=INDEX('Language Rules Can Change'!$B$3:$AU$47,AD3,44)),44, AND(AD4&gt;INDEX('Language Rules Can Change'!$B$3:$AU$47,AD3,44),AD4&lt;=INDEX('Language Rules Can Change'!$B$3:$AU$47,AD3,45)),45, AND(AD4&gt;INDEX('Language Rules Can Change'!$B$3:$AU$47,AD3,45),AD4&lt;=INDEX('Language Rules Can Change'!$B$3:$AU$47,AD3,46)),46)</f>
        <v>#N/A</v>
      </c>
      <c r="AE5" s="11" t="e" cm="1">
        <f t="array" aca="1" ref="AE5" ca="1">_xlfn.IFS(AND(AE4&gt;0,AE4&lt;=INDEX('Language Rules Can Change'!$B$3:$AU$47,AE3,1)),1, AND(AE4&gt;INDEX('Language Rules Can Change'!$B$3:$AU$47,AE3,1),AE4&lt;=INDEX('Language Rules Can Change'!$B$3:$AU$47,AE3,2)),2, AND(AE4&gt;INDEX('Language Rules Can Change'!$B$3:$AU$47,AE3,2),AE4&lt;=INDEX('Language Rules Can Change'!$B$3:$AU$47,AE3,3)),3, AND(AE4&gt;INDEX('Language Rules Can Change'!$B$3:$AU$47,AE3,3),AE4&lt;=INDEX('Language Rules Can Change'!$B$3:$AU$47,AE3,4)),4, AND(AE4&gt;INDEX('Language Rules Can Change'!$B$3:$AU$47,AE3,4),AE4&lt;=INDEX('Language Rules Can Change'!$B$3:$AU$47,AE3,5)),5, AND(AE4&gt;INDEX('Language Rules Can Change'!$B$3:$AU$47,AE3,5),AE4&lt;=INDEX('Language Rules Can Change'!$B$3:$AU$47,AE3,6)),6, AND(AE4&gt;INDEX('Language Rules Can Change'!$B$3:$AU$47,AE3,6),AE4&lt;=INDEX('Language Rules Can Change'!$B$3:$AU$47,AE3,7)),7, AND(AE4&gt;INDEX('Language Rules Can Change'!$B$3:$AU$47,AE3,7),AE4&lt;=INDEX('Language Rules Can Change'!$B$3:$AU$47,AE3,8)),8, AND(AE4&gt;INDEX('Language Rules Can Change'!$B$3:$AU$47,AE3,8),AE4&lt;=INDEX('Language Rules Can Change'!$B$3:$AU$47,AE3,9)),9, AND(AE4&gt;INDEX('Language Rules Can Change'!$B$3:$AU$47,AE3,9),AE4&lt;=INDEX('Language Rules Can Change'!$B$3:$AU$47,AE3,10)),10, AND(AE4&gt;INDEX('Language Rules Can Change'!$B$3:$AU$47,AE3,10),AE4&lt;=INDEX('Language Rules Can Change'!$B$3:$AU$47,AE3,11)),11, AND(AE4&gt;INDEX('Language Rules Can Change'!$B$3:$AU$47,AE3,11),AE4&lt;=INDEX('Language Rules Can Change'!$B$3:$AU$47,AE3,12)),12, AND(AE4&gt;INDEX('Language Rules Can Change'!$B$3:$AU$47,AE3,12),AE4&lt;=INDEX('Language Rules Can Change'!$B$3:$AU$47,AE3,13)),13, AND(AE4&gt;INDEX('Language Rules Can Change'!$B$3:$AU$47,AE3,13),AE4&lt;=INDEX('Language Rules Can Change'!$B$3:$AU$47,AE3,14)),14, AND(AE4&gt;INDEX('Language Rules Can Change'!$B$3:$AU$47,AE3,14),AE4&lt;=INDEX('Language Rules Can Change'!$B$3:$AU$47,AE3,15)),15, AND(AE4&gt;INDEX('Language Rules Can Change'!$B$3:$AU$47,AE3,15),AE4&lt;=INDEX('Language Rules Can Change'!$B$3:$AU$47,AE3,16)),16, AND(AE4&gt;INDEX('Language Rules Can Change'!$B$3:$AU$47,AE3,16),AE4&lt;=INDEX('Language Rules Can Change'!$B$3:$AU$47,AE3,17)),17, AND(AE4&gt;INDEX('Language Rules Can Change'!$B$3:$AU$47,AE3,17),AE4&lt;=INDEX('Language Rules Can Change'!$B$3:$AU$47,AE3,18)),18, AND(AE4&gt;INDEX('Language Rules Can Change'!$B$3:$AU$47,AE3,18),AE4&lt;=INDEX('Language Rules Can Change'!$B$3:$AU$47,AE3,19)),19, AND(AE4&gt;INDEX('Language Rules Can Change'!$B$3:$AU$47,AE3,19),AE4&lt;=INDEX('Language Rules Can Change'!$B$3:$AU$47,AE3,20)),20, AND(AE4&gt;INDEX('Language Rules Can Change'!$B$3:$AU$47,AE3,20),AE4&lt;=INDEX('Language Rules Can Change'!$B$3:$AU$47,AE3,21)),21, AND(AE4&gt;INDEX('Language Rules Can Change'!$B$3:$AU$47,AE3,21),AE4&lt;=INDEX('Language Rules Can Change'!$B$3:$AU$47,AE3,22)),22, AND(AE4&gt;INDEX('Language Rules Can Change'!$B$3:$AU$47,AE3,22),AE4&lt;=INDEX('Language Rules Can Change'!$B$3:$AU$47,AE3,23)),23, AND(AE4&gt;INDEX('Language Rules Can Change'!$B$3:$AU$47,AE3,23),AE4&lt;=INDEX('Language Rules Can Change'!$B$3:$AU$47,AE3,24)),24, AND(AE4&gt;INDEX('Language Rules Can Change'!$B$3:$AU$47,AE3,24),AE4&lt;=INDEX('Language Rules Can Change'!$B$3:$AU$47,AE3,25)),25, AND(AE4&gt;INDEX('Language Rules Can Change'!$B$3:$AU$47,AE3,25),AE4&lt;=INDEX('Language Rules Can Change'!$B$3:$AU$47,AE3,26)),26, AND(AE4&gt;INDEX('Language Rules Can Change'!$B$3:$AU$47,AE3,26),AE4&lt;=INDEX('Language Rules Can Change'!$B$3:$AU$47,AE3,27)),27, AND(AE4&gt;INDEX('Language Rules Can Change'!$B$3:$AU$47,AE3,27),AE4&lt;=INDEX('Language Rules Can Change'!$B$3:$AU$47,AE3,28)),28, AND(AE4&gt;INDEX('Language Rules Can Change'!$B$3:$AU$47,AE3,28),AE4&lt;=INDEX('Language Rules Can Change'!$B$3:$AU$47,AE3,29)),29, AND(AE4&gt;INDEX('Language Rules Can Change'!$B$3:$AU$47,AE3,29),AE4&lt;=INDEX('Language Rules Can Change'!$B$3:$AU$47,AE3,30)),30, AND(AE4&gt;INDEX('Language Rules Can Change'!$B$3:$AU$47,AE3,30),AE4&lt;=INDEX('Language Rules Can Change'!$B$3:$AU$47,AE3,31)),31, AND(AE4&gt;INDEX('Language Rules Can Change'!$B$3:$AU$47,AE3,31),AE4&lt;=INDEX('Language Rules Can Change'!$B$3:$AU$47,AE3,32)),32, AND(AE4&gt;INDEX('Language Rules Can Change'!$B$3:$AU$47,AE3,32),AE4&lt;=INDEX('Language Rules Can Change'!$B$3:$AU$47,AE3,33)),33, AND(AE4&gt;INDEX('Language Rules Can Change'!$B$3:$AU$47,AE3,33),AE4&lt;=INDEX('Language Rules Can Change'!$B$3:$AU$47,AE3,34)),34, AND(AE4&gt;INDEX('Language Rules Can Change'!$B$3:$AU$47,AE3,34),AE4&lt;=INDEX('Language Rules Can Change'!$B$3:$AU$47,AE3,35)),35, AND(AE4&gt;INDEX('Language Rules Can Change'!$B$3:$AU$47,AE3,35),AE4&lt;=INDEX('Language Rules Can Change'!$B$3:$AU$47,AE3,36)),36, AND(AE4&gt;INDEX('Language Rules Can Change'!$B$3:$AU$47,AE3,36),AE4&lt;=INDEX('Language Rules Can Change'!$B$3:$AU$47,AE3,37)),37, AND(AE4&gt;INDEX('Language Rules Can Change'!$B$3:$AU$47,AE3,37),AE4&lt;=INDEX('Language Rules Can Change'!$B$3:$AU$47,AE3,38)),38, AND(AE4&gt;INDEX('Language Rules Can Change'!$B$3:$AU$47,AE3,38),AE4&lt;=INDEX('Language Rules Can Change'!$B$3:$AU$47,AE3,39)),39, AND(AE4&gt;INDEX('Language Rules Can Change'!$B$3:$AU$47,AE3,39),AE4&lt;=INDEX('Language Rules Can Change'!$B$3:$AU$47,AE3,40)),40, AND(AE4&gt;INDEX('Language Rules Can Change'!$B$3:$AU$47,AE3,40),AE4&lt;=INDEX('Language Rules Can Change'!$B$3:$AU$47,AE3,41)),41, AND(AE4&gt;INDEX('Language Rules Can Change'!$B$3:$AU$47,AE3,41),AE4&lt;=INDEX('Language Rules Can Change'!$B$3:$AU$47,AE3,42)),42, AND(AE4&gt;INDEX('Language Rules Can Change'!$B$3:$AU$47,AE3,42),AE4&lt;=INDEX('Language Rules Can Change'!$B$3:$AU$47,AE3,43)),43, AND(AE4&gt;INDEX('Language Rules Can Change'!$B$3:$AU$47,AE3,43),AE4&lt;=INDEX('Language Rules Can Change'!$B$3:$AU$47,AE3,44)),44, AND(AE4&gt;INDEX('Language Rules Can Change'!$B$3:$AU$47,AE3,44),AE4&lt;=INDEX('Language Rules Can Change'!$B$3:$AU$47,AE3,45)),45, AND(AE4&gt;INDEX('Language Rules Can Change'!$B$3:$AU$47,AE3,45),AE4&lt;=INDEX('Language Rules Can Change'!$B$3:$AU$47,AE3,46)),46)</f>
        <v>#N/A</v>
      </c>
      <c r="AF5" s="11" t="e" cm="1">
        <f t="array" aca="1" ref="AF5" ca="1">_xlfn.IFS(AND(AF4&gt;0,AF4&lt;=INDEX('Language Rules Can Change'!$B$3:$AU$47,AF3,1)),1, AND(AF4&gt;INDEX('Language Rules Can Change'!$B$3:$AU$47,AF3,1),AF4&lt;=INDEX('Language Rules Can Change'!$B$3:$AU$47,AF3,2)),2, AND(AF4&gt;INDEX('Language Rules Can Change'!$B$3:$AU$47,AF3,2),AF4&lt;=INDEX('Language Rules Can Change'!$B$3:$AU$47,AF3,3)),3, AND(AF4&gt;INDEX('Language Rules Can Change'!$B$3:$AU$47,AF3,3),AF4&lt;=INDEX('Language Rules Can Change'!$B$3:$AU$47,AF3,4)),4, AND(AF4&gt;INDEX('Language Rules Can Change'!$B$3:$AU$47,AF3,4),AF4&lt;=INDEX('Language Rules Can Change'!$B$3:$AU$47,AF3,5)),5, AND(AF4&gt;INDEX('Language Rules Can Change'!$B$3:$AU$47,AF3,5),AF4&lt;=INDEX('Language Rules Can Change'!$B$3:$AU$47,AF3,6)),6, AND(AF4&gt;INDEX('Language Rules Can Change'!$B$3:$AU$47,AF3,6),AF4&lt;=INDEX('Language Rules Can Change'!$B$3:$AU$47,AF3,7)),7, AND(AF4&gt;INDEX('Language Rules Can Change'!$B$3:$AU$47,AF3,7),AF4&lt;=INDEX('Language Rules Can Change'!$B$3:$AU$47,AF3,8)),8, AND(AF4&gt;INDEX('Language Rules Can Change'!$B$3:$AU$47,AF3,8),AF4&lt;=INDEX('Language Rules Can Change'!$B$3:$AU$47,AF3,9)),9, AND(AF4&gt;INDEX('Language Rules Can Change'!$B$3:$AU$47,AF3,9),AF4&lt;=INDEX('Language Rules Can Change'!$B$3:$AU$47,AF3,10)),10, AND(AF4&gt;INDEX('Language Rules Can Change'!$B$3:$AU$47,AF3,10),AF4&lt;=INDEX('Language Rules Can Change'!$B$3:$AU$47,AF3,11)),11, AND(AF4&gt;INDEX('Language Rules Can Change'!$B$3:$AU$47,AF3,11),AF4&lt;=INDEX('Language Rules Can Change'!$B$3:$AU$47,AF3,12)),12, AND(AF4&gt;INDEX('Language Rules Can Change'!$B$3:$AU$47,AF3,12),AF4&lt;=INDEX('Language Rules Can Change'!$B$3:$AU$47,AF3,13)),13, AND(AF4&gt;INDEX('Language Rules Can Change'!$B$3:$AU$47,AF3,13),AF4&lt;=INDEX('Language Rules Can Change'!$B$3:$AU$47,AF3,14)),14, AND(AF4&gt;INDEX('Language Rules Can Change'!$B$3:$AU$47,AF3,14),AF4&lt;=INDEX('Language Rules Can Change'!$B$3:$AU$47,AF3,15)),15, AND(AF4&gt;INDEX('Language Rules Can Change'!$B$3:$AU$47,AF3,15),AF4&lt;=INDEX('Language Rules Can Change'!$B$3:$AU$47,AF3,16)),16, AND(AF4&gt;INDEX('Language Rules Can Change'!$B$3:$AU$47,AF3,16),AF4&lt;=INDEX('Language Rules Can Change'!$B$3:$AU$47,AF3,17)),17, AND(AF4&gt;INDEX('Language Rules Can Change'!$B$3:$AU$47,AF3,17),AF4&lt;=INDEX('Language Rules Can Change'!$B$3:$AU$47,AF3,18)),18, AND(AF4&gt;INDEX('Language Rules Can Change'!$B$3:$AU$47,AF3,18),AF4&lt;=INDEX('Language Rules Can Change'!$B$3:$AU$47,AF3,19)),19, AND(AF4&gt;INDEX('Language Rules Can Change'!$B$3:$AU$47,AF3,19),AF4&lt;=INDEX('Language Rules Can Change'!$B$3:$AU$47,AF3,20)),20, AND(AF4&gt;INDEX('Language Rules Can Change'!$B$3:$AU$47,AF3,20),AF4&lt;=INDEX('Language Rules Can Change'!$B$3:$AU$47,AF3,21)),21, AND(AF4&gt;INDEX('Language Rules Can Change'!$B$3:$AU$47,AF3,21),AF4&lt;=INDEX('Language Rules Can Change'!$B$3:$AU$47,AF3,22)),22, AND(AF4&gt;INDEX('Language Rules Can Change'!$B$3:$AU$47,AF3,22),AF4&lt;=INDEX('Language Rules Can Change'!$B$3:$AU$47,AF3,23)),23, AND(AF4&gt;INDEX('Language Rules Can Change'!$B$3:$AU$47,AF3,23),AF4&lt;=INDEX('Language Rules Can Change'!$B$3:$AU$47,AF3,24)),24, AND(AF4&gt;INDEX('Language Rules Can Change'!$B$3:$AU$47,AF3,24),AF4&lt;=INDEX('Language Rules Can Change'!$B$3:$AU$47,AF3,25)),25, AND(AF4&gt;INDEX('Language Rules Can Change'!$B$3:$AU$47,AF3,25),AF4&lt;=INDEX('Language Rules Can Change'!$B$3:$AU$47,AF3,26)),26, AND(AF4&gt;INDEX('Language Rules Can Change'!$B$3:$AU$47,AF3,26),AF4&lt;=INDEX('Language Rules Can Change'!$B$3:$AU$47,AF3,27)),27, AND(AF4&gt;INDEX('Language Rules Can Change'!$B$3:$AU$47,AF3,27),AF4&lt;=INDEX('Language Rules Can Change'!$B$3:$AU$47,AF3,28)),28, AND(AF4&gt;INDEX('Language Rules Can Change'!$B$3:$AU$47,AF3,28),AF4&lt;=INDEX('Language Rules Can Change'!$B$3:$AU$47,AF3,29)),29, AND(AF4&gt;INDEX('Language Rules Can Change'!$B$3:$AU$47,AF3,29),AF4&lt;=INDEX('Language Rules Can Change'!$B$3:$AU$47,AF3,30)),30, AND(AF4&gt;INDEX('Language Rules Can Change'!$B$3:$AU$47,AF3,30),AF4&lt;=INDEX('Language Rules Can Change'!$B$3:$AU$47,AF3,31)),31, AND(AF4&gt;INDEX('Language Rules Can Change'!$B$3:$AU$47,AF3,31),AF4&lt;=INDEX('Language Rules Can Change'!$B$3:$AU$47,AF3,32)),32, AND(AF4&gt;INDEX('Language Rules Can Change'!$B$3:$AU$47,AF3,32),AF4&lt;=INDEX('Language Rules Can Change'!$B$3:$AU$47,AF3,33)),33, AND(AF4&gt;INDEX('Language Rules Can Change'!$B$3:$AU$47,AF3,33),AF4&lt;=INDEX('Language Rules Can Change'!$B$3:$AU$47,AF3,34)),34, AND(AF4&gt;INDEX('Language Rules Can Change'!$B$3:$AU$47,AF3,34),AF4&lt;=INDEX('Language Rules Can Change'!$B$3:$AU$47,AF3,35)),35, AND(AF4&gt;INDEX('Language Rules Can Change'!$B$3:$AU$47,AF3,35),AF4&lt;=INDEX('Language Rules Can Change'!$B$3:$AU$47,AF3,36)),36, AND(AF4&gt;INDEX('Language Rules Can Change'!$B$3:$AU$47,AF3,36),AF4&lt;=INDEX('Language Rules Can Change'!$B$3:$AU$47,AF3,37)),37, AND(AF4&gt;INDEX('Language Rules Can Change'!$B$3:$AU$47,AF3,37),AF4&lt;=INDEX('Language Rules Can Change'!$B$3:$AU$47,AF3,38)),38, AND(AF4&gt;INDEX('Language Rules Can Change'!$B$3:$AU$47,AF3,38),AF4&lt;=INDEX('Language Rules Can Change'!$B$3:$AU$47,AF3,39)),39, AND(AF4&gt;INDEX('Language Rules Can Change'!$B$3:$AU$47,AF3,39),AF4&lt;=INDEX('Language Rules Can Change'!$B$3:$AU$47,AF3,40)),40, AND(AF4&gt;INDEX('Language Rules Can Change'!$B$3:$AU$47,AF3,40),AF4&lt;=INDEX('Language Rules Can Change'!$B$3:$AU$47,AF3,41)),41, AND(AF4&gt;INDEX('Language Rules Can Change'!$B$3:$AU$47,AF3,41),AF4&lt;=INDEX('Language Rules Can Change'!$B$3:$AU$47,AF3,42)),42, AND(AF4&gt;INDEX('Language Rules Can Change'!$B$3:$AU$47,AF3,42),AF4&lt;=INDEX('Language Rules Can Change'!$B$3:$AU$47,AF3,43)),43, AND(AF4&gt;INDEX('Language Rules Can Change'!$B$3:$AU$47,AF3,43),AF4&lt;=INDEX('Language Rules Can Change'!$B$3:$AU$47,AF3,44)),44, AND(AF4&gt;INDEX('Language Rules Can Change'!$B$3:$AU$47,AF3,44),AF4&lt;=INDEX('Language Rules Can Change'!$B$3:$AU$47,AF3,45)),45, AND(AF4&gt;INDEX('Language Rules Can Change'!$B$3:$AU$47,AF3,45),AF4&lt;=INDEX('Language Rules Can Change'!$B$3:$AU$47,AF3,46)),46)</f>
        <v>#N/A</v>
      </c>
      <c r="AG5" s="11" t="e" cm="1">
        <f t="array" aca="1" ref="AG5" ca="1">_xlfn.IFS(AND(AG4&gt;0,AG4&lt;=INDEX('Language Rules Can Change'!$B$3:$AU$47,AG3,1)),1, AND(AG4&gt;INDEX('Language Rules Can Change'!$B$3:$AU$47,AG3,1),AG4&lt;=INDEX('Language Rules Can Change'!$B$3:$AU$47,AG3,2)),2, AND(AG4&gt;INDEX('Language Rules Can Change'!$B$3:$AU$47,AG3,2),AG4&lt;=INDEX('Language Rules Can Change'!$B$3:$AU$47,AG3,3)),3, AND(AG4&gt;INDEX('Language Rules Can Change'!$B$3:$AU$47,AG3,3),AG4&lt;=INDEX('Language Rules Can Change'!$B$3:$AU$47,AG3,4)),4, AND(AG4&gt;INDEX('Language Rules Can Change'!$B$3:$AU$47,AG3,4),AG4&lt;=INDEX('Language Rules Can Change'!$B$3:$AU$47,AG3,5)),5, AND(AG4&gt;INDEX('Language Rules Can Change'!$B$3:$AU$47,AG3,5),AG4&lt;=INDEX('Language Rules Can Change'!$B$3:$AU$47,AG3,6)),6, AND(AG4&gt;INDEX('Language Rules Can Change'!$B$3:$AU$47,AG3,6),AG4&lt;=INDEX('Language Rules Can Change'!$B$3:$AU$47,AG3,7)),7, AND(AG4&gt;INDEX('Language Rules Can Change'!$B$3:$AU$47,AG3,7),AG4&lt;=INDEX('Language Rules Can Change'!$B$3:$AU$47,AG3,8)),8, AND(AG4&gt;INDEX('Language Rules Can Change'!$B$3:$AU$47,AG3,8),AG4&lt;=INDEX('Language Rules Can Change'!$B$3:$AU$47,AG3,9)),9, AND(AG4&gt;INDEX('Language Rules Can Change'!$B$3:$AU$47,AG3,9),AG4&lt;=INDEX('Language Rules Can Change'!$B$3:$AU$47,AG3,10)),10, AND(AG4&gt;INDEX('Language Rules Can Change'!$B$3:$AU$47,AG3,10),AG4&lt;=INDEX('Language Rules Can Change'!$B$3:$AU$47,AG3,11)),11, AND(AG4&gt;INDEX('Language Rules Can Change'!$B$3:$AU$47,AG3,11),AG4&lt;=INDEX('Language Rules Can Change'!$B$3:$AU$47,AG3,12)),12, AND(AG4&gt;INDEX('Language Rules Can Change'!$B$3:$AU$47,AG3,12),AG4&lt;=INDEX('Language Rules Can Change'!$B$3:$AU$47,AG3,13)),13, AND(AG4&gt;INDEX('Language Rules Can Change'!$B$3:$AU$47,AG3,13),AG4&lt;=INDEX('Language Rules Can Change'!$B$3:$AU$47,AG3,14)),14, AND(AG4&gt;INDEX('Language Rules Can Change'!$B$3:$AU$47,AG3,14),AG4&lt;=INDEX('Language Rules Can Change'!$B$3:$AU$47,AG3,15)),15, AND(AG4&gt;INDEX('Language Rules Can Change'!$B$3:$AU$47,AG3,15),AG4&lt;=INDEX('Language Rules Can Change'!$B$3:$AU$47,AG3,16)),16, AND(AG4&gt;INDEX('Language Rules Can Change'!$B$3:$AU$47,AG3,16),AG4&lt;=INDEX('Language Rules Can Change'!$B$3:$AU$47,AG3,17)),17, AND(AG4&gt;INDEX('Language Rules Can Change'!$B$3:$AU$47,AG3,17),AG4&lt;=INDEX('Language Rules Can Change'!$B$3:$AU$47,AG3,18)),18, AND(AG4&gt;INDEX('Language Rules Can Change'!$B$3:$AU$47,AG3,18),AG4&lt;=INDEX('Language Rules Can Change'!$B$3:$AU$47,AG3,19)),19, AND(AG4&gt;INDEX('Language Rules Can Change'!$B$3:$AU$47,AG3,19),AG4&lt;=INDEX('Language Rules Can Change'!$B$3:$AU$47,AG3,20)),20, AND(AG4&gt;INDEX('Language Rules Can Change'!$B$3:$AU$47,AG3,20),AG4&lt;=INDEX('Language Rules Can Change'!$B$3:$AU$47,AG3,21)),21, AND(AG4&gt;INDEX('Language Rules Can Change'!$B$3:$AU$47,AG3,21),AG4&lt;=INDEX('Language Rules Can Change'!$B$3:$AU$47,AG3,22)),22, AND(AG4&gt;INDEX('Language Rules Can Change'!$B$3:$AU$47,AG3,22),AG4&lt;=INDEX('Language Rules Can Change'!$B$3:$AU$47,AG3,23)),23, AND(AG4&gt;INDEX('Language Rules Can Change'!$B$3:$AU$47,AG3,23),AG4&lt;=INDEX('Language Rules Can Change'!$B$3:$AU$47,AG3,24)),24, AND(AG4&gt;INDEX('Language Rules Can Change'!$B$3:$AU$47,AG3,24),AG4&lt;=INDEX('Language Rules Can Change'!$B$3:$AU$47,AG3,25)),25, AND(AG4&gt;INDEX('Language Rules Can Change'!$B$3:$AU$47,AG3,25),AG4&lt;=INDEX('Language Rules Can Change'!$B$3:$AU$47,AG3,26)),26, AND(AG4&gt;INDEX('Language Rules Can Change'!$B$3:$AU$47,AG3,26),AG4&lt;=INDEX('Language Rules Can Change'!$B$3:$AU$47,AG3,27)),27, AND(AG4&gt;INDEX('Language Rules Can Change'!$B$3:$AU$47,AG3,27),AG4&lt;=INDEX('Language Rules Can Change'!$B$3:$AU$47,AG3,28)),28, AND(AG4&gt;INDEX('Language Rules Can Change'!$B$3:$AU$47,AG3,28),AG4&lt;=INDEX('Language Rules Can Change'!$B$3:$AU$47,AG3,29)),29, AND(AG4&gt;INDEX('Language Rules Can Change'!$B$3:$AU$47,AG3,29),AG4&lt;=INDEX('Language Rules Can Change'!$B$3:$AU$47,AG3,30)),30, AND(AG4&gt;INDEX('Language Rules Can Change'!$B$3:$AU$47,AG3,30),AG4&lt;=INDEX('Language Rules Can Change'!$B$3:$AU$47,AG3,31)),31, AND(AG4&gt;INDEX('Language Rules Can Change'!$B$3:$AU$47,AG3,31),AG4&lt;=INDEX('Language Rules Can Change'!$B$3:$AU$47,AG3,32)),32, AND(AG4&gt;INDEX('Language Rules Can Change'!$B$3:$AU$47,AG3,32),AG4&lt;=INDEX('Language Rules Can Change'!$B$3:$AU$47,AG3,33)),33, AND(AG4&gt;INDEX('Language Rules Can Change'!$B$3:$AU$47,AG3,33),AG4&lt;=INDEX('Language Rules Can Change'!$B$3:$AU$47,AG3,34)),34, AND(AG4&gt;INDEX('Language Rules Can Change'!$B$3:$AU$47,AG3,34),AG4&lt;=INDEX('Language Rules Can Change'!$B$3:$AU$47,AG3,35)),35, AND(AG4&gt;INDEX('Language Rules Can Change'!$B$3:$AU$47,AG3,35),AG4&lt;=INDEX('Language Rules Can Change'!$B$3:$AU$47,AG3,36)),36, AND(AG4&gt;INDEX('Language Rules Can Change'!$B$3:$AU$47,AG3,36),AG4&lt;=INDEX('Language Rules Can Change'!$B$3:$AU$47,AG3,37)),37, AND(AG4&gt;INDEX('Language Rules Can Change'!$B$3:$AU$47,AG3,37),AG4&lt;=INDEX('Language Rules Can Change'!$B$3:$AU$47,AG3,38)),38, AND(AG4&gt;INDEX('Language Rules Can Change'!$B$3:$AU$47,AG3,38),AG4&lt;=INDEX('Language Rules Can Change'!$B$3:$AU$47,AG3,39)),39, AND(AG4&gt;INDEX('Language Rules Can Change'!$B$3:$AU$47,AG3,39),AG4&lt;=INDEX('Language Rules Can Change'!$B$3:$AU$47,AG3,40)),40, AND(AG4&gt;INDEX('Language Rules Can Change'!$B$3:$AU$47,AG3,40),AG4&lt;=INDEX('Language Rules Can Change'!$B$3:$AU$47,AG3,41)),41, AND(AG4&gt;INDEX('Language Rules Can Change'!$B$3:$AU$47,AG3,41),AG4&lt;=INDEX('Language Rules Can Change'!$B$3:$AU$47,AG3,42)),42, AND(AG4&gt;INDEX('Language Rules Can Change'!$B$3:$AU$47,AG3,42),AG4&lt;=INDEX('Language Rules Can Change'!$B$3:$AU$47,AG3,43)),43, AND(AG4&gt;INDEX('Language Rules Can Change'!$B$3:$AU$47,AG3,43),AG4&lt;=INDEX('Language Rules Can Change'!$B$3:$AU$47,AG3,44)),44, AND(AG4&gt;INDEX('Language Rules Can Change'!$B$3:$AU$47,AG3,44),AG4&lt;=INDEX('Language Rules Can Change'!$B$3:$AU$47,AG3,45)),45, AND(AG4&gt;INDEX('Language Rules Can Change'!$B$3:$AU$47,AG3,45),AG4&lt;=INDEX('Language Rules Can Change'!$B$3:$AU$47,AG3,46)),46)</f>
        <v>#N/A</v>
      </c>
      <c r="AH5" s="11" t="e" cm="1">
        <f t="array" aca="1" ref="AH5" ca="1">_xlfn.IFS(AND(AH4&gt;0,AH4&lt;=INDEX('Language Rules Can Change'!$B$3:$AU$47,AH3,1)),1, AND(AH4&gt;INDEX('Language Rules Can Change'!$B$3:$AU$47,AH3,1),AH4&lt;=INDEX('Language Rules Can Change'!$B$3:$AU$47,AH3,2)),2, AND(AH4&gt;INDEX('Language Rules Can Change'!$B$3:$AU$47,AH3,2),AH4&lt;=INDEX('Language Rules Can Change'!$B$3:$AU$47,AH3,3)),3, AND(AH4&gt;INDEX('Language Rules Can Change'!$B$3:$AU$47,AH3,3),AH4&lt;=INDEX('Language Rules Can Change'!$B$3:$AU$47,AH3,4)),4, AND(AH4&gt;INDEX('Language Rules Can Change'!$B$3:$AU$47,AH3,4),AH4&lt;=INDEX('Language Rules Can Change'!$B$3:$AU$47,AH3,5)),5, AND(AH4&gt;INDEX('Language Rules Can Change'!$B$3:$AU$47,AH3,5),AH4&lt;=INDEX('Language Rules Can Change'!$B$3:$AU$47,AH3,6)),6, AND(AH4&gt;INDEX('Language Rules Can Change'!$B$3:$AU$47,AH3,6),AH4&lt;=INDEX('Language Rules Can Change'!$B$3:$AU$47,AH3,7)),7, AND(AH4&gt;INDEX('Language Rules Can Change'!$B$3:$AU$47,AH3,7),AH4&lt;=INDEX('Language Rules Can Change'!$B$3:$AU$47,AH3,8)),8, AND(AH4&gt;INDEX('Language Rules Can Change'!$B$3:$AU$47,AH3,8),AH4&lt;=INDEX('Language Rules Can Change'!$B$3:$AU$47,AH3,9)),9, AND(AH4&gt;INDEX('Language Rules Can Change'!$B$3:$AU$47,AH3,9),AH4&lt;=INDEX('Language Rules Can Change'!$B$3:$AU$47,AH3,10)),10, AND(AH4&gt;INDEX('Language Rules Can Change'!$B$3:$AU$47,AH3,10),AH4&lt;=INDEX('Language Rules Can Change'!$B$3:$AU$47,AH3,11)),11, AND(AH4&gt;INDEX('Language Rules Can Change'!$B$3:$AU$47,AH3,11),AH4&lt;=INDEX('Language Rules Can Change'!$B$3:$AU$47,AH3,12)),12, AND(AH4&gt;INDEX('Language Rules Can Change'!$B$3:$AU$47,AH3,12),AH4&lt;=INDEX('Language Rules Can Change'!$B$3:$AU$47,AH3,13)),13, AND(AH4&gt;INDEX('Language Rules Can Change'!$B$3:$AU$47,AH3,13),AH4&lt;=INDEX('Language Rules Can Change'!$B$3:$AU$47,AH3,14)),14, AND(AH4&gt;INDEX('Language Rules Can Change'!$B$3:$AU$47,AH3,14),AH4&lt;=INDEX('Language Rules Can Change'!$B$3:$AU$47,AH3,15)),15, AND(AH4&gt;INDEX('Language Rules Can Change'!$B$3:$AU$47,AH3,15),AH4&lt;=INDEX('Language Rules Can Change'!$B$3:$AU$47,AH3,16)),16, AND(AH4&gt;INDEX('Language Rules Can Change'!$B$3:$AU$47,AH3,16),AH4&lt;=INDEX('Language Rules Can Change'!$B$3:$AU$47,AH3,17)),17, AND(AH4&gt;INDEX('Language Rules Can Change'!$B$3:$AU$47,AH3,17),AH4&lt;=INDEX('Language Rules Can Change'!$B$3:$AU$47,AH3,18)),18, AND(AH4&gt;INDEX('Language Rules Can Change'!$B$3:$AU$47,AH3,18),AH4&lt;=INDEX('Language Rules Can Change'!$B$3:$AU$47,AH3,19)),19, AND(AH4&gt;INDEX('Language Rules Can Change'!$B$3:$AU$47,AH3,19),AH4&lt;=INDEX('Language Rules Can Change'!$B$3:$AU$47,AH3,20)),20, AND(AH4&gt;INDEX('Language Rules Can Change'!$B$3:$AU$47,AH3,20),AH4&lt;=INDEX('Language Rules Can Change'!$B$3:$AU$47,AH3,21)),21, AND(AH4&gt;INDEX('Language Rules Can Change'!$B$3:$AU$47,AH3,21),AH4&lt;=INDEX('Language Rules Can Change'!$B$3:$AU$47,AH3,22)),22, AND(AH4&gt;INDEX('Language Rules Can Change'!$B$3:$AU$47,AH3,22),AH4&lt;=INDEX('Language Rules Can Change'!$B$3:$AU$47,AH3,23)),23, AND(AH4&gt;INDEX('Language Rules Can Change'!$B$3:$AU$47,AH3,23),AH4&lt;=INDEX('Language Rules Can Change'!$B$3:$AU$47,AH3,24)),24, AND(AH4&gt;INDEX('Language Rules Can Change'!$B$3:$AU$47,AH3,24),AH4&lt;=INDEX('Language Rules Can Change'!$B$3:$AU$47,AH3,25)),25, AND(AH4&gt;INDEX('Language Rules Can Change'!$B$3:$AU$47,AH3,25),AH4&lt;=INDEX('Language Rules Can Change'!$B$3:$AU$47,AH3,26)),26, AND(AH4&gt;INDEX('Language Rules Can Change'!$B$3:$AU$47,AH3,26),AH4&lt;=INDEX('Language Rules Can Change'!$B$3:$AU$47,AH3,27)),27, AND(AH4&gt;INDEX('Language Rules Can Change'!$B$3:$AU$47,AH3,27),AH4&lt;=INDEX('Language Rules Can Change'!$B$3:$AU$47,AH3,28)),28, AND(AH4&gt;INDEX('Language Rules Can Change'!$B$3:$AU$47,AH3,28),AH4&lt;=INDEX('Language Rules Can Change'!$B$3:$AU$47,AH3,29)),29, AND(AH4&gt;INDEX('Language Rules Can Change'!$B$3:$AU$47,AH3,29),AH4&lt;=INDEX('Language Rules Can Change'!$B$3:$AU$47,AH3,30)),30, AND(AH4&gt;INDEX('Language Rules Can Change'!$B$3:$AU$47,AH3,30),AH4&lt;=INDEX('Language Rules Can Change'!$B$3:$AU$47,AH3,31)),31, AND(AH4&gt;INDEX('Language Rules Can Change'!$B$3:$AU$47,AH3,31),AH4&lt;=INDEX('Language Rules Can Change'!$B$3:$AU$47,AH3,32)),32, AND(AH4&gt;INDEX('Language Rules Can Change'!$B$3:$AU$47,AH3,32),AH4&lt;=INDEX('Language Rules Can Change'!$B$3:$AU$47,AH3,33)),33, AND(AH4&gt;INDEX('Language Rules Can Change'!$B$3:$AU$47,AH3,33),AH4&lt;=INDEX('Language Rules Can Change'!$B$3:$AU$47,AH3,34)),34, AND(AH4&gt;INDEX('Language Rules Can Change'!$B$3:$AU$47,AH3,34),AH4&lt;=INDEX('Language Rules Can Change'!$B$3:$AU$47,AH3,35)),35, AND(AH4&gt;INDEX('Language Rules Can Change'!$B$3:$AU$47,AH3,35),AH4&lt;=INDEX('Language Rules Can Change'!$B$3:$AU$47,AH3,36)),36, AND(AH4&gt;INDEX('Language Rules Can Change'!$B$3:$AU$47,AH3,36),AH4&lt;=INDEX('Language Rules Can Change'!$B$3:$AU$47,AH3,37)),37, AND(AH4&gt;INDEX('Language Rules Can Change'!$B$3:$AU$47,AH3,37),AH4&lt;=INDEX('Language Rules Can Change'!$B$3:$AU$47,AH3,38)),38, AND(AH4&gt;INDEX('Language Rules Can Change'!$B$3:$AU$47,AH3,38),AH4&lt;=INDEX('Language Rules Can Change'!$B$3:$AU$47,AH3,39)),39, AND(AH4&gt;INDEX('Language Rules Can Change'!$B$3:$AU$47,AH3,39),AH4&lt;=INDEX('Language Rules Can Change'!$B$3:$AU$47,AH3,40)),40, AND(AH4&gt;INDEX('Language Rules Can Change'!$B$3:$AU$47,AH3,40),AH4&lt;=INDEX('Language Rules Can Change'!$B$3:$AU$47,AH3,41)),41, AND(AH4&gt;INDEX('Language Rules Can Change'!$B$3:$AU$47,AH3,41),AH4&lt;=INDEX('Language Rules Can Change'!$B$3:$AU$47,AH3,42)),42, AND(AH4&gt;INDEX('Language Rules Can Change'!$B$3:$AU$47,AH3,42),AH4&lt;=INDEX('Language Rules Can Change'!$B$3:$AU$47,AH3,43)),43, AND(AH4&gt;INDEX('Language Rules Can Change'!$B$3:$AU$47,AH3,43),AH4&lt;=INDEX('Language Rules Can Change'!$B$3:$AU$47,AH3,44)),44, AND(AH4&gt;INDEX('Language Rules Can Change'!$B$3:$AU$47,AH3,44),AH4&lt;=INDEX('Language Rules Can Change'!$B$3:$AU$47,AH3,45)),45, AND(AH4&gt;INDEX('Language Rules Can Change'!$B$3:$AU$47,AH3,45),AH4&lt;=INDEX('Language Rules Can Change'!$B$3:$AU$47,AH3,46)),46)</f>
        <v>#N/A</v>
      </c>
      <c r="AI5" s="11" t="e" cm="1">
        <f t="array" aca="1" ref="AI5" ca="1">_xlfn.IFS(AND(AI4&gt;0,AI4&lt;=INDEX('Language Rules Can Change'!$B$3:$AU$47,AI3,1)),1, AND(AI4&gt;INDEX('Language Rules Can Change'!$B$3:$AU$47,AI3,1),AI4&lt;=INDEX('Language Rules Can Change'!$B$3:$AU$47,AI3,2)),2, AND(AI4&gt;INDEX('Language Rules Can Change'!$B$3:$AU$47,AI3,2),AI4&lt;=INDEX('Language Rules Can Change'!$B$3:$AU$47,AI3,3)),3, AND(AI4&gt;INDEX('Language Rules Can Change'!$B$3:$AU$47,AI3,3),AI4&lt;=INDEX('Language Rules Can Change'!$B$3:$AU$47,AI3,4)),4, AND(AI4&gt;INDEX('Language Rules Can Change'!$B$3:$AU$47,AI3,4),AI4&lt;=INDEX('Language Rules Can Change'!$B$3:$AU$47,AI3,5)),5, AND(AI4&gt;INDEX('Language Rules Can Change'!$B$3:$AU$47,AI3,5),AI4&lt;=INDEX('Language Rules Can Change'!$B$3:$AU$47,AI3,6)),6, AND(AI4&gt;INDEX('Language Rules Can Change'!$B$3:$AU$47,AI3,6),AI4&lt;=INDEX('Language Rules Can Change'!$B$3:$AU$47,AI3,7)),7, AND(AI4&gt;INDEX('Language Rules Can Change'!$B$3:$AU$47,AI3,7),AI4&lt;=INDEX('Language Rules Can Change'!$B$3:$AU$47,AI3,8)),8, AND(AI4&gt;INDEX('Language Rules Can Change'!$B$3:$AU$47,AI3,8),AI4&lt;=INDEX('Language Rules Can Change'!$B$3:$AU$47,AI3,9)),9, AND(AI4&gt;INDEX('Language Rules Can Change'!$B$3:$AU$47,AI3,9),AI4&lt;=INDEX('Language Rules Can Change'!$B$3:$AU$47,AI3,10)),10, AND(AI4&gt;INDEX('Language Rules Can Change'!$B$3:$AU$47,AI3,10),AI4&lt;=INDEX('Language Rules Can Change'!$B$3:$AU$47,AI3,11)),11, AND(AI4&gt;INDEX('Language Rules Can Change'!$B$3:$AU$47,AI3,11),AI4&lt;=INDEX('Language Rules Can Change'!$B$3:$AU$47,AI3,12)),12, AND(AI4&gt;INDEX('Language Rules Can Change'!$B$3:$AU$47,AI3,12),AI4&lt;=INDEX('Language Rules Can Change'!$B$3:$AU$47,AI3,13)),13, AND(AI4&gt;INDEX('Language Rules Can Change'!$B$3:$AU$47,AI3,13),AI4&lt;=INDEX('Language Rules Can Change'!$B$3:$AU$47,AI3,14)),14, AND(AI4&gt;INDEX('Language Rules Can Change'!$B$3:$AU$47,AI3,14),AI4&lt;=INDEX('Language Rules Can Change'!$B$3:$AU$47,AI3,15)),15, AND(AI4&gt;INDEX('Language Rules Can Change'!$B$3:$AU$47,AI3,15),AI4&lt;=INDEX('Language Rules Can Change'!$B$3:$AU$47,AI3,16)),16, AND(AI4&gt;INDEX('Language Rules Can Change'!$B$3:$AU$47,AI3,16),AI4&lt;=INDEX('Language Rules Can Change'!$B$3:$AU$47,AI3,17)),17, AND(AI4&gt;INDEX('Language Rules Can Change'!$B$3:$AU$47,AI3,17),AI4&lt;=INDEX('Language Rules Can Change'!$B$3:$AU$47,AI3,18)),18, AND(AI4&gt;INDEX('Language Rules Can Change'!$B$3:$AU$47,AI3,18),AI4&lt;=INDEX('Language Rules Can Change'!$B$3:$AU$47,AI3,19)),19, AND(AI4&gt;INDEX('Language Rules Can Change'!$B$3:$AU$47,AI3,19),AI4&lt;=INDEX('Language Rules Can Change'!$B$3:$AU$47,AI3,20)),20, AND(AI4&gt;INDEX('Language Rules Can Change'!$B$3:$AU$47,AI3,20),AI4&lt;=INDEX('Language Rules Can Change'!$B$3:$AU$47,AI3,21)),21, AND(AI4&gt;INDEX('Language Rules Can Change'!$B$3:$AU$47,AI3,21),AI4&lt;=INDEX('Language Rules Can Change'!$B$3:$AU$47,AI3,22)),22, AND(AI4&gt;INDEX('Language Rules Can Change'!$B$3:$AU$47,AI3,22),AI4&lt;=INDEX('Language Rules Can Change'!$B$3:$AU$47,AI3,23)),23, AND(AI4&gt;INDEX('Language Rules Can Change'!$B$3:$AU$47,AI3,23),AI4&lt;=INDEX('Language Rules Can Change'!$B$3:$AU$47,AI3,24)),24, AND(AI4&gt;INDEX('Language Rules Can Change'!$B$3:$AU$47,AI3,24),AI4&lt;=INDEX('Language Rules Can Change'!$B$3:$AU$47,AI3,25)),25, AND(AI4&gt;INDEX('Language Rules Can Change'!$B$3:$AU$47,AI3,25),AI4&lt;=INDEX('Language Rules Can Change'!$B$3:$AU$47,AI3,26)),26, AND(AI4&gt;INDEX('Language Rules Can Change'!$B$3:$AU$47,AI3,26),AI4&lt;=INDEX('Language Rules Can Change'!$B$3:$AU$47,AI3,27)),27, AND(AI4&gt;INDEX('Language Rules Can Change'!$B$3:$AU$47,AI3,27),AI4&lt;=INDEX('Language Rules Can Change'!$B$3:$AU$47,AI3,28)),28, AND(AI4&gt;INDEX('Language Rules Can Change'!$B$3:$AU$47,AI3,28),AI4&lt;=INDEX('Language Rules Can Change'!$B$3:$AU$47,AI3,29)),29, AND(AI4&gt;INDEX('Language Rules Can Change'!$B$3:$AU$47,AI3,29),AI4&lt;=INDEX('Language Rules Can Change'!$B$3:$AU$47,AI3,30)),30, AND(AI4&gt;INDEX('Language Rules Can Change'!$B$3:$AU$47,AI3,30),AI4&lt;=INDEX('Language Rules Can Change'!$B$3:$AU$47,AI3,31)),31, AND(AI4&gt;INDEX('Language Rules Can Change'!$B$3:$AU$47,AI3,31),AI4&lt;=INDEX('Language Rules Can Change'!$B$3:$AU$47,AI3,32)),32, AND(AI4&gt;INDEX('Language Rules Can Change'!$B$3:$AU$47,AI3,32),AI4&lt;=INDEX('Language Rules Can Change'!$B$3:$AU$47,AI3,33)),33, AND(AI4&gt;INDEX('Language Rules Can Change'!$B$3:$AU$47,AI3,33),AI4&lt;=INDEX('Language Rules Can Change'!$B$3:$AU$47,AI3,34)),34, AND(AI4&gt;INDEX('Language Rules Can Change'!$B$3:$AU$47,AI3,34),AI4&lt;=INDEX('Language Rules Can Change'!$B$3:$AU$47,AI3,35)),35, AND(AI4&gt;INDEX('Language Rules Can Change'!$B$3:$AU$47,AI3,35),AI4&lt;=INDEX('Language Rules Can Change'!$B$3:$AU$47,AI3,36)),36, AND(AI4&gt;INDEX('Language Rules Can Change'!$B$3:$AU$47,AI3,36),AI4&lt;=INDEX('Language Rules Can Change'!$B$3:$AU$47,AI3,37)),37, AND(AI4&gt;INDEX('Language Rules Can Change'!$B$3:$AU$47,AI3,37),AI4&lt;=INDEX('Language Rules Can Change'!$B$3:$AU$47,AI3,38)),38, AND(AI4&gt;INDEX('Language Rules Can Change'!$B$3:$AU$47,AI3,38),AI4&lt;=INDEX('Language Rules Can Change'!$B$3:$AU$47,AI3,39)),39, AND(AI4&gt;INDEX('Language Rules Can Change'!$B$3:$AU$47,AI3,39),AI4&lt;=INDEX('Language Rules Can Change'!$B$3:$AU$47,AI3,40)),40, AND(AI4&gt;INDEX('Language Rules Can Change'!$B$3:$AU$47,AI3,40),AI4&lt;=INDEX('Language Rules Can Change'!$B$3:$AU$47,AI3,41)),41, AND(AI4&gt;INDEX('Language Rules Can Change'!$B$3:$AU$47,AI3,41),AI4&lt;=INDEX('Language Rules Can Change'!$B$3:$AU$47,AI3,42)),42, AND(AI4&gt;INDEX('Language Rules Can Change'!$B$3:$AU$47,AI3,42),AI4&lt;=INDEX('Language Rules Can Change'!$B$3:$AU$47,AI3,43)),43, AND(AI4&gt;INDEX('Language Rules Can Change'!$B$3:$AU$47,AI3,43),AI4&lt;=INDEX('Language Rules Can Change'!$B$3:$AU$47,AI3,44)),44, AND(AI4&gt;INDEX('Language Rules Can Change'!$B$3:$AU$47,AI3,44),AI4&lt;=INDEX('Language Rules Can Change'!$B$3:$AU$47,AI3,45)),45, AND(AI4&gt;INDEX('Language Rules Can Change'!$B$3:$AU$47,AI3,45),AI4&lt;=INDEX('Language Rules Can Change'!$B$3:$AU$47,AI3,46)),46)</f>
        <v>#N/A</v>
      </c>
      <c r="AJ5" s="11" t="e" cm="1">
        <f t="array" aca="1" ref="AJ5" ca="1">_xlfn.IFS(AND(AJ4&gt;0,AJ4&lt;=INDEX('Language Rules Can Change'!$B$3:$AU$47,AJ3,1)),1, AND(AJ4&gt;INDEX('Language Rules Can Change'!$B$3:$AU$47,AJ3,1),AJ4&lt;=INDEX('Language Rules Can Change'!$B$3:$AU$47,AJ3,2)),2, AND(AJ4&gt;INDEX('Language Rules Can Change'!$B$3:$AU$47,AJ3,2),AJ4&lt;=INDEX('Language Rules Can Change'!$B$3:$AU$47,AJ3,3)),3, AND(AJ4&gt;INDEX('Language Rules Can Change'!$B$3:$AU$47,AJ3,3),AJ4&lt;=INDEX('Language Rules Can Change'!$B$3:$AU$47,AJ3,4)),4, AND(AJ4&gt;INDEX('Language Rules Can Change'!$B$3:$AU$47,AJ3,4),AJ4&lt;=INDEX('Language Rules Can Change'!$B$3:$AU$47,AJ3,5)),5, AND(AJ4&gt;INDEX('Language Rules Can Change'!$B$3:$AU$47,AJ3,5),AJ4&lt;=INDEX('Language Rules Can Change'!$B$3:$AU$47,AJ3,6)),6, AND(AJ4&gt;INDEX('Language Rules Can Change'!$B$3:$AU$47,AJ3,6),AJ4&lt;=INDEX('Language Rules Can Change'!$B$3:$AU$47,AJ3,7)),7, AND(AJ4&gt;INDEX('Language Rules Can Change'!$B$3:$AU$47,AJ3,7),AJ4&lt;=INDEX('Language Rules Can Change'!$B$3:$AU$47,AJ3,8)),8, AND(AJ4&gt;INDEX('Language Rules Can Change'!$B$3:$AU$47,AJ3,8),AJ4&lt;=INDEX('Language Rules Can Change'!$B$3:$AU$47,AJ3,9)),9, AND(AJ4&gt;INDEX('Language Rules Can Change'!$B$3:$AU$47,AJ3,9),AJ4&lt;=INDEX('Language Rules Can Change'!$B$3:$AU$47,AJ3,10)),10, AND(AJ4&gt;INDEX('Language Rules Can Change'!$B$3:$AU$47,AJ3,10),AJ4&lt;=INDEX('Language Rules Can Change'!$B$3:$AU$47,AJ3,11)),11, AND(AJ4&gt;INDEX('Language Rules Can Change'!$B$3:$AU$47,AJ3,11),AJ4&lt;=INDEX('Language Rules Can Change'!$B$3:$AU$47,AJ3,12)),12, AND(AJ4&gt;INDEX('Language Rules Can Change'!$B$3:$AU$47,AJ3,12),AJ4&lt;=INDEX('Language Rules Can Change'!$B$3:$AU$47,AJ3,13)),13, AND(AJ4&gt;INDEX('Language Rules Can Change'!$B$3:$AU$47,AJ3,13),AJ4&lt;=INDEX('Language Rules Can Change'!$B$3:$AU$47,AJ3,14)),14, AND(AJ4&gt;INDEX('Language Rules Can Change'!$B$3:$AU$47,AJ3,14),AJ4&lt;=INDEX('Language Rules Can Change'!$B$3:$AU$47,AJ3,15)),15, AND(AJ4&gt;INDEX('Language Rules Can Change'!$B$3:$AU$47,AJ3,15),AJ4&lt;=INDEX('Language Rules Can Change'!$B$3:$AU$47,AJ3,16)),16, AND(AJ4&gt;INDEX('Language Rules Can Change'!$B$3:$AU$47,AJ3,16),AJ4&lt;=INDEX('Language Rules Can Change'!$B$3:$AU$47,AJ3,17)),17, AND(AJ4&gt;INDEX('Language Rules Can Change'!$B$3:$AU$47,AJ3,17),AJ4&lt;=INDEX('Language Rules Can Change'!$B$3:$AU$47,AJ3,18)),18, AND(AJ4&gt;INDEX('Language Rules Can Change'!$B$3:$AU$47,AJ3,18),AJ4&lt;=INDEX('Language Rules Can Change'!$B$3:$AU$47,AJ3,19)),19, AND(AJ4&gt;INDEX('Language Rules Can Change'!$B$3:$AU$47,AJ3,19),AJ4&lt;=INDEX('Language Rules Can Change'!$B$3:$AU$47,AJ3,20)),20, AND(AJ4&gt;INDEX('Language Rules Can Change'!$B$3:$AU$47,AJ3,20),AJ4&lt;=INDEX('Language Rules Can Change'!$B$3:$AU$47,AJ3,21)),21, AND(AJ4&gt;INDEX('Language Rules Can Change'!$B$3:$AU$47,AJ3,21),AJ4&lt;=INDEX('Language Rules Can Change'!$B$3:$AU$47,AJ3,22)),22, AND(AJ4&gt;INDEX('Language Rules Can Change'!$B$3:$AU$47,AJ3,22),AJ4&lt;=INDEX('Language Rules Can Change'!$B$3:$AU$47,AJ3,23)),23, AND(AJ4&gt;INDEX('Language Rules Can Change'!$B$3:$AU$47,AJ3,23),AJ4&lt;=INDEX('Language Rules Can Change'!$B$3:$AU$47,AJ3,24)),24, AND(AJ4&gt;INDEX('Language Rules Can Change'!$B$3:$AU$47,AJ3,24),AJ4&lt;=INDEX('Language Rules Can Change'!$B$3:$AU$47,AJ3,25)),25, AND(AJ4&gt;INDEX('Language Rules Can Change'!$B$3:$AU$47,AJ3,25),AJ4&lt;=INDEX('Language Rules Can Change'!$B$3:$AU$47,AJ3,26)),26, AND(AJ4&gt;INDEX('Language Rules Can Change'!$B$3:$AU$47,AJ3,26),AJ4&lt;=INDEX('Language Rules Can Change'!$B$3:$AU$47,AJ3,27)),27, AND(AJ4&gt;INDEX('Language Rules Can Change'!$B$3:$AU$47,AJ3,27),AJ4&lt;=INDEX('Language Rules Can Change'!$B$3:$AU$47,AJ3,28)),28, AND(AJ4&gt;INDEX('Language Rules Can Change'!$B$3:$AU$47,AJ3,28),AJ4&lt;=INDEX('Language Rules Can Change'!$B$3:$AU$47,AJ3,29)),29, AND(AJ4&gt;INDEX('Language Rules Can Change'!$B$3:$AU$47,AJ3,29),AJ4&lt;=INDEX('Language Rules Can Change'!$B$3:$AU$47,AJ3,30)),30, AND(AJ4&gt;INDEX('Language Rules Can Change'!$B$3:$AU$47,AJ3,30),AJ4&lt;=INDEX('Language Rules Can Change'!$B$3:$AU$47,AJ3,31)),31, AND(AJ4&gt;INDEX('Language Rules Can Change'!$B$3:$AU$47,AJ3,31),AJ4&lt;=INDEX('Language Rules Can Change'!$B$3:$AU$47,AJ3,32)),32, AND(AJ4&gt;INDEX('Language Rules Can Change'!$B$3:$AU$47,AJ3,32),AJ4&lt;=INDEX('Language Rules Can Change'!$B$3:$AU$47,AJ3,33)),33, AND(AJ4&gt;INDEX('Language Rules Can Change'!$B$3:$AU$47,AJ3,33),AJ4&lt;=INDEX('Language Rules Can Change'!$B$3:$AU$47,AJ3,34)),34, AND(AJ4&gt;INDEX('Language Rules Can Change'!$B$3:$AU$47,AJ3,34),AJ4&lt;=INDEX('Language Rules Can Change'!$B$3:$AU$47,AJ3,35)),35, AND(AJ4&gt;INDEX('Language Rules Can Change'!$B$3:$AU$47,AJ3,35),AJ4&lt;=INDEX('Language Rules Can Change'!$B$3:$AU$47,AJ3,36)),36, AND(AJ4&gt;INDEX('Language Rules Can Change'!$B$3:$AU$47,AJ3,36),AJ4&lt;=INDEX('Language Rules Can Change'!$B$3:$AU$47,AJ3,37)),37, AND(AJ4&gt;INDEX('Language Rules Can Change'!$B$3:$AU$47,AJ3,37),AJ4&lt;=INDEX('Language Rules Can Change'!$B$3:$AU$47,AJ3,38)),38, AND(AJ4&gt;INDEX('Language Rules Can Change'!$B$3:$AU$47,AJ3,38),AJ4&lt;=INDEX('Language Rules Can Change'!$B$3:$AU$47,AJ3,39)),39, AND(AJ4&gt;INDEX('Language Rules Can Change'!$B$3:$AU$47,AJ3,39),AJ4&lt;=INDEX('Language Rules Can Change'!$B$3:$AU$47,AJ3,40)),40, AND(AJ4&gt;INDEX('Language Rules Can Change'!$B$3:$AU$47,AJ3,40),AJ4&lt;=INDEX('Language Rules Can Change'!$B$3:$AU$47,AJ3,41)),41, AND(AJ4&gt;INDEX('Language Rules Can Change'!$B$3:$AU$47,AJ3,41),AJ4&lt;=INDEX('Language Rules Can Change'!$B$3:$AU$47,AJ3,42)),42, AND(AJ4&gt;INDEX('Language Rules Can Change'!$B$3:$AU$47,AJ3,42),AJ4&lt;=INDEX('Language Rules Can Change'!$B$3:$AU$47,AJ3,43)),43, AND(AJ4&gt;INDEX('Language Rules Can Change'!$B$3:$AU$47,AJ3,43),AJ4&lt;=INDEX('Language Rules Can Change'!$B$3:$AU$47,AJ3,44)),44, AND(AJ4&gt;INDEX('Language Rules Can Change'!$B$3:$AU$47,AJ3,44),AJ4&lt;=INDEX('Language Rules Can Change'!$B$3:$AU$47,AJ3,45)),45, AND(AJ4&gt;INDEX('Language Rules Can Change'!$B$3:$AU$47,AJ3,45),AJ4&lt;=INDEX('Language Rules Can Change'!$B$3:$AU$47,AJ3,46)),46)</f>
        <v>#N/A</v>
      </c>
      <c r="AK5" s="11" t="e" cm="1">
        <f t="array" aca="1" ref="AK5" ca="1">_xlfn.IFS(AND(AK4&gt;0,AK4&lt;=INDEX('Language Rules Can Change'!$B$3:$AU$47,AK3,1)),1, AND(AK4&gt;INDEX('Language Rules Can Change'!$B$3:$AU$47,AK3,1),AK4&lt;=INDEX('Language Rules Can Change'!$B$3:$AU$47,AK3,2)),2, AND(AK4&gt;INDEX('Language Rules Can Change'!$B$3:$AU$47,AK3,2),AK4&lt;=INDEX('Language Rules Can Change'!$B$3:$AU$47,AK3,3)),3, AND(AK4&gt;INDEX('Language Rules Can Change'!$B$3:$AU$47,AK3,3),AK4&lt;=INDEX('Language Rules Can Change'!$B$3:$AU$47,AK3,4)),4, AND(AK4&gt;INDEX('Language Rules Can Change'!$B$3:$AU$47,AK3,4),AK4&lt;=INDEX('Language Rules Can Change'!$B$3:$AU$47,AK3,5)),5, AND(AK4&gt;INDEX('Language Rules Can Change'!$B$3:$AU$47,AK3,5),AK4&lt;=INDEX('Language Rules Can Change'!$B$3:$AU$47,AK3,6)),6, AND(AK4&gt;INDEX('Language Rules Can Change'!$B$3:$AU$47,AK3,6),AK4&lt;=INDEX('Language Rules Can Change'!$B$3:$AU$47,AK3,7)),7, AND(AK4&gt;INDEX('Language Rules Can Change'!$B$3:$AU$47,AK3,7),AK4&lt;=INDEX('Language Rules Can Change'!$B$3:$AU$47,AK3,8)),8, AND(AK4&gt;INDEX('Language Rules Can Change'!$B$3:$AU$47,AK3,8),AK4&lt;=INDEX('Language Rules Can Change'!$B$3:$AU$47,AK3,9)),9, AND(AK4&gt;INDEX('Language Rules Can Change'!$B$3:$AU$47,AK3,9),AK4&lt;=INDEX('Language Rules Can Change'!$B$3:$AU$47,AK3,10)),10, AND(AK4&gt;INDEX('Language Rules Can Change'!$B$3:$AU$47,AK3,10),AK4&lt;=INDEX('Language Rules Can Change'!$B$3:$AU$47,AK3,11)),11, AND(AK4&gt;INDEX('Language Rules Can Change'!$B$3:$AU$47,AK3,11),AK4&lt;=INDEX('Language Rules Can Change'!$B$3:$AU$47,AK3,12)),12, AND(AK4&gt;INDEX('Language Rules Can Change'!$B$3:$AU$47,AK3,12),AK4&lt;=INDEX('Language Rules Can Change'!$B$3:$AU$47,AK3,13)),13, AND(AK4&gt;INDEX('Language Rules Can Change'!$B$3:$AU$47,AK3,13),AK4&lt;=INDEX('Language Rules Can Change'!$B$3:$AU$47,AK3,14)),14, AND(AK4&gt;INDEX('Language Rules Can Change'!$B$3:$AU$47,AK3,14),AK4&lt;=INDEX('Language Rules Can Change'!$B$3:$AU$47,AK3,15)),15, AND(AK4&gt;INDEX('Language Rules Can Change'!$B$3:$AU$47,AK3,15),AK4&lt;=INDEX('Language Rules Can Change'!$B$3:$AU$47,AK3,16)),16, AND(AK4&gt;INDEX('Language Rules Can Change'!$B$3:$AU$47,AK3,16),AK4&lt;=INDEX('Language Rules Can Change'!$B$3:$AU$47,AK3,17)),17, AND(AK4&gt;INDEX('Language Rules Can Change'!$B$3:$AU$47,AK3,17),AK4&lt;=INDEX('Language Rules Can Change'!$B$3:$AU$47,AK3,18)),18, AND(AK4&gt;INDEX('Language Rules Can Change'!$B$3:$AU$47,AK3,18),AK4&lt;=INDEX('Language Rules Can Change'!$B$3:$AU$47,AK3,19)),19, AND(AK4&gt;INDEX('Language Rules Can Change'!$B$3:$AU$47,AK3,19),AK4&lt;=INDEX('Language Rules Can Change'!$B$3:$AU$47,AK3,20)),20, AND(AK4&gt;INDEX('Language Rules Can Change'!$B$3:$AU$47,AK3,20),AK4&lt;=INDEX('Language Rules Can Change'!$B$3:$AU$47,AK3,21)),21, AND(AK4&gt;INDEX('Language Rules Can Change'!$B$3:$AU$47,AK3,21),AK4&lt;=INDEX('Language Rules Can Change'!$B$3:$AU$47,AK3,22)),22, AND(AK4&gt;INDEX('Language Rules Can Change'!$B$3:$AU$47,AK3,22),AK4&lt;=INDEX('Language Rules Can Change'!$B$3:$AU$47,AK3,23)),23, AND(AK4&gt;INDEX('Language Rules Can Change'!$B$3:$AU$47,AK3,23),AK4&lt;=INDEX('Language Rules Can Change'!$B$3:$AU$47,AK3,24)),24, AND(AK4&gt;INDEX('Language Rules Can Change'!$B$3:$AU$47,AK3,24),AK4&lt;=INDEX('Language Rules Can Change'!$B$3:$AU$47,AK3,25)),25, AND(AK4&gt;INDEX('Language Rules Can Change'!$B$3:$AU$47,AK3,25),AK4&lt;=INDEX('Language Rules Can Change'!$B$3:$AU$47,AK3,26)),26, AND(AK4&gt;INDEX('Language Rules Can Change'!$B$3:$AU$47,AK3,26),AK4&lt;=INDEX('Language Rules Can Change'!$B$3:$AU$47,AK3,27)),27, AND(AK4&gt;INDEX('Language Rules Can Change'!$B$3:$AU$47,AK3,27),AK4&lt;=INDEX('Language Rules Can Change'!$B$3:$AU$47,AK3,28)),28, AND(AK4&gt;INDEX('Language Rules Can Change'!$B$3:$AU$47,AK3,28),AK4&lt;=INDEX('Language Rules Can Change'!$B$3:$AU$47,AK3,29)),29, AND(AK4&gt;INDEX('Language Rules Can Change'!$B$3:$AU$47,AK3,29),AK4&lt;=INDEX('Language Rules Can Change'!$B$3:$AU$47,AK3,30)),30, AND(AK4&gt;INDEX('Language Rules Can Change'!$B$3:$AU$47,AK3,30),AK4&lt;=INDEX('Language Rules Can Change'!$B$3:$AU$47,AK3,31)),31, AND(AK4&gt;INDEX('Language Rules Can Change'!$B$3:$AU$47,AK3,31),AK4&lt;=INDEX('Language Rules Can Change'!$B$3:$AU$47,AK3,32)),32, AND(AK4&gt;INDEX('Language Rules Can Change'!$B$3:$AU$47,AK3,32),AK4&lt;=INDEX('Language Rules Can Change'!$B$3:$AU$47,AK3,33)),33, AND(AK4&gt;INDEX('Language Rules Can Change'!$B$3:$AU$47,AK3,33),AK4&lt;=INDEX('Language Rules Can Change'!$B$3:$AU$47,AK3,34)),34, AND(AK4&gt;INDEX('Language Rules Can Change'!$B$3:$AU$47,AK3,34),AK4&lt;=INDEX('Language Rules Can Change'!$B$3:$AU$47,AK3,35)),35, AND(AK4&gt;INDEX('Language Rules Can Change'!$B$3:$AU$47,AK3,35),AK4&lt;=INDEX('Language Rules Can Change'!$B$3:$AU$47,AK3,36)),36, AND(AK4&gt;INDEX('Language Rules Can Change'!$B$3:$AU$47,AK3,36),AK4&lt;=INDEX('Language Rules Can Change'!$B$3:$AU$47,AK3,37)),37, AND(AK4&gt;INDEX('Language Rules Can Change'!$B$3:$AU$47,AK3,37),AK4&lt;=INDEX('Language Rules Can Change'!$B$3:$AU$47,AK3,38)),38, AND(AK4&gt;INDEX('Language Rules Can Change'!$B$3:$AU$47,AK3,38),AK4&lt;=INDEX('Language Rules Can Change'!$B$3:$AU$47,AK3,39)),39, AND(AK4&gt;INDEX('Language Rules Can Change'!$B$3:$AU$47,AK3,39),AK4&lt;=INDEX('Language Rules Can Change'!$B$3:$AU$47,AK3,40)),40, AND(AK4&gt;INDEX('Language Rules Can Change'!$B$3:$AU$47,AK3,40),AK4&lt;=INDEX('Language Rules Can Change'!$B$3:$AU$47,AK3,41)),41, AND(AK4&gt;INDEX('Language Rules Can Change'!$B$3:$AU$47,AK3,41),AK4&lt;=INDEX('Language Rules Can Change'!$B$3:$AU$47,AK3,42)),42, AND(AK4&gt;INDEX('Language Rules Can Change'!$B$3:$AU$47,AK3,42),AK4&lt;=INDEX('Language Rules Can Change'!$B$3:$AU$47,AK3,43)),43, AND(AK4&gt;INDEX('Language Rules Can Change'!$B$3:$AU$47,AK3,43),AK4&lt;=INDEX('Language Rules Can Change'!$B$3:$AU$47,AK3,44)),44, AND(AK4&gt;INDEX('Language Rules Can Change'!$B$3:$AU$47,AK3,44),AK4&lt;=INDEX('Language Rules Can Change'!$B$3:$AU$47,AK3,45)),45, AND(AK4&gt;INDEX('Language Rules Can Change'!$B$3:$AU$47,AK3,45),AK4&lt;=INDEX('Language Rules Can Change'!$B$3:$AU$47,AK3,46)),46)</f>
        <v>#N/A</v>
      </c>
      <c r="AL5" s="11" t="e" cm="1">
        <f t="array" aca="1" ref="AL5" ca="1">_xlfn.IFS(AND(AL4&gt;0,AL4&lt;=INDEX('Language Rules Can Change'!$B$3:$AU$47,AL3,1)),1, AND(AL4&gt;INDEX('Language Rules Can Change'!$B$3:$AU$47,AL3,1),AL4&lt;=INDEX('Language Rules Can Change'!$B$3:$AU$47,AL3,2)),2, AND(AL4&gt;INDEX('Language Rules Can Change'!$B$3:$AU$47,AL3,2),AL4&lt;=INDEX('Language Rules Can Change'!$B$3:$AU$47,AL3,3)),3, AND(AL4&gt;INDEX('Language Rules Can Change'!$B$3:$AU$47,AL3,3),AL4&lt;=INDEX('Language Rules Can Change'!$B$3:$AU$47,AL3,4)),4, AND(AL4&gt;INDEX('Language Rules Can Change'!$B$3:$AU$47,AL3,4),AL4&lt;=INDEX('Language Rules Can Change'!$B$3:$AU$47,AL3,5)),5, AND(AL4&gt;INDEX('Language Rules Can Change'!$B$3:$AU$47,AL3,5),AL4&lt;=INDEX('Language Rules Can Change'!$B$3:$AU$47,AL3,6)),6, AND(AL4&gt;INDEX('Language Rules Can Change'!$B$3:$AU$47,AL3,6),AL4&lt;=INDEX('Language Rules Can Change'!$B$3:$AU$47,AL3,7)),7, AND(AL4&gt;INDEX('Language Rules Can Change'!$B$3:$AU$47,AL3,7),AL4&lt;=INDEX('Language Rules Can Change'!$B$3:$AU$47,AL3,8)),8, AND(AL4&gt;INDEX('Language Rules Can Change'!$B$3:$AU$47,AL3,8),AL4&lt;=INDEX('Language Rules Can Change'!$B$3:$AU$47,AL3,9)),9, AND(AL4&gt;INDEX('Language Rules Can Change'!$B$3:$AU$47,AL3,9),AL4&lt;=INDEX('Language Rules Can Change'!$B$3:$AU$47,AL3,10)),10, AND(AL4&gt;INDEX('Language Rules Can Change'!$B$3:$AU$47,AL3,10),AL4&lt;=INDEX('Language Rules Can Change'!$B$3:$AU$47,AL3,11)),11, AND(AL4&gt;INDEX('Language Rules Can Change'!$B$3:$AU$47,AL3,11),AL4&lt;=INDEX('Language Rules Can Change'!$B$3:$AU$47,AL3,12)),12, AND(AL4&gt;INDEX('Language Rules Can Change'!$B$3:$AU$47,AL3,12),AL4&lt;=INDEX('Language Rules Can Change'!$B$3:$AU$47,AL3,13)),13, AND(AL4&gt;INDEX('Language Rules Can Change'!$B$3:$AU$47,AL3,13),AL4&lt;=INDEX('Language Rules Can Change'!$B$3:$AU$47,AL3,14)),14, AND(AL4&gt;INDEX('Language Rules Can Change'!$B$3:$AU$47,AL3,14),AL4&lt;=INDEX('Language Rules Can Change'!$B$3:$AU$47,AL3,15)),15, AND(AL4&gt;INDEX('Language Rules Can Change'!$B$3:$AU$47,AL3,15),AL4&lt;=INDEX('Language Rules Can Change'!$B$3:$AU$47,AL3,16)),16, AND(AL4&gt;INDEX('Language Rules Can Change'!$B$3:$AU$47,AL3,16),AL4&lt;=INDEX('Language Rules Can Change'!$B$3:$AU$47,AL3,17)),17, AND(AL4&gt;INDEX('Language Rules Can Change'!$B$3:$AU$47,AL3,17),AL4&lt;=INDEX('Language Rules Can Change'!$B$3:$AU$47,AL3,18)),18, AND(AL4&gt;INDEX('Language Rules Can Change'!$B$3:$AU$47,AL3,18),AL4&lt;=INDEX('Language Rules Can Change'!$B$3:$AU$47,AL3,19)),19, AND(AL4&gt;INDEX('Language Rules Can Change'!$B$3:$AU$47,AL3,19),AL4&lt;=INDEX('Language Rules Can Change'!$B$3:$AU$47,AL3,20)),20, AND(AL4&gt;INDEX('Language Rules Can Change'!$B$3:$AU$47,AL3,20),AL4&lt;=INDEX('Language Rules Can Change'!$B$3:$AU$47,AL3,21)),21, AND(AL4&gt;INDEX('Language Rules Can Change'!$B$3:$AU$47,AL3,21),AL4&lt;=INDEX('Language Rules Can Change'!$B$3:$AU$47,AL3,22)),22, AND(AL4&gt;INDEX('Language Rules Can Change'!$B$3:$AU$47,AL3,22),AL4&lt;=INDEX('Language Rules Can Change'!$B$3:$AU$47,AL3,23)),23, AND(AL4&gt;INDEX('Language Rules Can Change'!$B$3:$AU$47,AL3,23),AL4&lt;=INDEX('Language Rules Can Change'!$B$3:$AU$47,AL3,24)),24, AND(AL4&gt;INDEX('Language Rules Can Change'!$B$3:$AU$47,AL3,24),AL4&lt;=INDEX('Language Rules Can Change'!$B$3:$AU$47,AL3,25)),25, AND(AL4&gt;INDEX('Language Rules Can Change'!$B$3:$AU$47,AL3,25),AL4&lt;=INDEX('Language Rules Can Change'!$B$3:$AU$47,AL3,26)),26, AND(AL4&gt;INDEX('Language Rules Can Change'!$B$3:$AU$47,AL3,26),AL4&lt;=INDEX('Language Rules Can Change'!$B$3:$AU$47,AL3,27)),27, AND(AL4&gt;INDEX('Language Rules Can Change'!$B$3:$AU$47,AL3,27),AL4&lt;=INDEX('Language Rules Can Change'!$B$3:$AU$47,AL3,28)),28, AND(AL4&gt;INDEX('Language Rules Can Change'!$B$3:$AU$47,AL3,28),AL4&lt;=INDEX('Language Rules Can Change'!$B$3:$AU$47,AL3,29)),29, AND(AL4&gt;INDEX('Language Rules Can Change'!$B$3:$AU$47,AL3,29),AL4&lt;=INDEX('Language Rules Can Change'!$B$3:$AU$47,AL3,30)),30, AND(AL4&gt;INDEX('Language Rules Can Change'!$B$3:$AU$47,AL3,30),AL4&lt;=INDEX('Language Rules Can Change'!$B$3:$AU$47,AL3,31)),31, AND(AL4&gt;INDEX('Language Rules Can Change'!$B$3:$AU$47,AL3,31),AL4&lt;=INDEX('Language Rules Can Change'!$B$3:$AU$47,AL3,32)),32, AND(AL4&gt;INDEX('Language Rules Can Change'!$B$3:$AU$47,AL3,32),AL4&lt;=INDEX('Language Rules Can Change'!$B$3:$AU$47,AL3,33)),33, AND(AL4&gt;INDEX('Language Rules Can Change'!$B$3:$AU$47,AL3,33),AL4&lt;=INDEX('Language Rules Can Change'!$B$3:$AU$47,AL3,34)),34, AND(AL4&gt;INDEX('Language Rules Can Change'!$B$3:$AU$47,AL3,34),AL4&lt;=INDEX('Language Rules Can Change'!$B$3:$AU$47,AL3,35)),35, AND(AL4&gt;INDEX('Language Rules Can Change'!$B$3:$AU$47,AL3,35),AL4&lt;=INDEX('Language Rules Can Change'!$B$3:$AU$47,AL3,36)),36, AND(AL4&gt;INDEX('Language Rules Can Change'!$B$3:$AU$47,AL3,36),AL4&lt;=INDEX('Language Rules Can Change'!$B$3:$AU$47,AL3,37)),37, AND(AL4&gt;INDEX('Language Rules Can Change'!$B$3:$AU$47,AL3,37),AL4&lt;=INDEX('Language Rules Can Change'!$B$3:$AU$47,AL3,38)),38, AND(AL4&gt;INDEX('Language Rules Can Change'!$B$3:$AU$47,AL3,38),AL4&lt;=INDEX('Language Rules Can Change'!$B$3:$AU$47,AL3,39)),39, AND(AL4&gt;INDEX('Language Rules Can Change'!$B$3:$AU$47,AL3,39),AL4&lt;=INDEX('Language Rules Can Change'!$B$3:$AU$47,AL3,40)),40, AND(AL4&gt;INDEX('Language Rules Can Change'!$B$3:$AU$47,AL3,40),AL4&lt;=INDEX('Language Rules Can Change'!$B$3:$AU$47,AL3,41)),41, AND(AL4&gt;INDEX('Language Rules Can Change'!$B$3:$AU$47,AL3,41),AL4&lt;=INDEX('Language Rules Can Change'!$B$3:$AU$47,AL3,42)),42, AND(AL4&gt;INDEX('Language Rules Can Change'!$B$3:$AU$47,AL3,42),AL4&lt;=INDEX('Language Rules Can Change'!$B$3:$AU$47,AL3,43)),43, AND(AL4&gt;INDEX('Language Rules Can Change'!$B$3:$AU$47,AL3,43),AL4&lt;=INDEX('Language Rules Can Change'!$B$3:$AU$47,AL3,44)),44, AND(AL4&gt;INDEX('Language Rules Can Change'!$B$3:$AU$47,AL3,44),AL4&lt;=INDEX('Language Rules Can Change'!$B$3:$AU$47,AL3,45)),45, AND(AL4&gt;INDEX('Language Rules Can Change'!$B$3:$AU$47,AL3,45),AL4&lt;=INDEX('Language Rules Can Change'!$B$3:$AU$47,AL3,46)),46)</f>
        <v>#N/A</v>
      </c>
      <c r="AM5" s="11" t="e" cm="1">
        <f t="array" aca="1" ref="AM5" ca="1">_xlfn.IFS(AND(AM4&gt;0,AM4&lt;=INDEX('Language Rules Can Change'!$B$3:$AU$47,AM3,1)),1, AND(AM4&gt;INDEX('Language Rules Can Change'!$B$3:$AU$47,AM3,1),AM4&lt;=INDEX('Language Rules Can Change'!$B$3:$AU$47,AM3,2)),2, AND(AM4&gt;INDEX('Language Rules Can Change'!$B$3:$AU$47,AM3,2),AM4&lt;=INDEX('Language Rules Can Change'!$B$3:$AU$47,AM3,3)),3, AND(AM4&gt;INDEX('Language Rules Can Change'!$B$3:$AU$47,AM3,3),AM4&lt;=INDEX('Language Rules Can Change'!$B$3:$AU$47,AM3,4)),4, AND(AM4&gt;INDEX('Language Rules Can Change'!$B$3:$AU$47,AM3,4),AM4&lt;=INDEX('Language Rules Can Change'!$B$3:$AU$47,AM3,5)),5, AND(AM4&gt;INDEX('Language Rules Can Change'!$B$3:$AU$47,AM3,5),AM4&lt;=INDEX('Language Rules Can Change'!$B$3:$AU$47,AM3,6)),6, AND(AM4&gt;INDEX('Language Rules Can Change'!$B$3:$AU$47,AM3,6),AM4&lt;=INDEX('Language Rules Can Change'!$B$3:$AU$47,AM3,7)),7, AND(AM4&gt;INDEX('Language Rules Can Change'!$B$3:$AU$47,AM3,7),AM4&lt;=INDEX('Language Rules Can Change'!$B$3:$AU$47,AM3,8)),8, AND(AM4&gt;INDEX('Language Rules Can Change'!$B$3:$AU$47,AM3,8),AM4&lt;=INDEX('Language Rules Can Change'!$B$3:$AU$47,AM3,9)),9, AND(AM4&gt;INDEX('Language Rules Can Change'!$B$3:$AU$47,AM3,9),AM4&lt;=INDEX('Language Rules Can Change'!$B$3:$AU$47,AM3,10)),10, AND(AM4&gt;INDEX('Language Rules Can Change'!$B$3:$AU$47,AM3,10),AM4&lt;=INDEX('Language Rules Can Change'!$B$3:$AU$47,AM3,11)),11, AND(AM4&gt;INDEX('Language Rules Can Change'!$B$3:$AU$47,AM3,11),AM4&lt;=INDEX('Language Rules Can Change'!$B$3:$AU$47,AM3,12)),12, AND(AM4&gt;INDEX('Language Rules Can Change'!$B$3:$AU$47,AM3,12),AM4&lt;=INDEX('Language Rules Can Change'!$B$3:$AU$47,AM3,13)),13, AND(AM4&gt;INDEX('Language Rules Can Change'!$B$3:$AU$47,AM3,13),AM4&lt;=INDEX('Language Rules Can Change'!$B$3:$AU$47,AM3,14)),14, AND(AM4&gt;INDEX('Language Rules Can Change'!$B$3:$AU$47,AM3,14),AM4&lt;=INDEX('Language Rules Can Change'!$B$3:$AU$47,AM3,15)),15, AND(AM4&gt;INDEX('Language Rules Can Change'!$B$3:$AU$47,AM3,15),AM4&lt;=INDEX('Language Rules Can Change'!$B$3:$AU$47,AM3,16)),16, AND(AM4&gt;INDEX('Language Rules Can Change'!$B$3:$AU$47,AM3,16),AM4&lt;=INDEX('Language Rules Can Change'!$B$3:$AU$47,AM3,17)),17, AND(AM4&gt;INDEX('Language Rules Can Change'!$B$3:$AU$47,AM3,17),AM4&lt;=INDEX('Language Rules Can Change'!$B$3:$AU$47,AM3,18)),18, AND(AM4&gt;INDEX('Language Rules Can Change'!$B$3:$AU$47,AM3,18),AM4&lt;=INDEX('Language Rules Can Change'!$B$3:$AU$47,AM3,19)),19, AND(AM4&gt;INDEX('Language Rules Can Change'!$B$3:$AU$47,AM3,19),AM4&lt;=INDEX('Language Rules Can Change'!$B$3:$AU$47,AM3,20)),20, AND(AM4&gt;INDEX('Language Rules Can Change'!$B$3:$AU$47,AM3,20),AM4&lt;=INDEX('Language Rules Can Change'!$B$3:$AU$47,AM3,21)),21, AND(AM4&gt;INDEX('Language Rules Can Change'!$B$3:$AU$47,AM3,21),AM4&lt;=INDEX('Language Rules Can Change'!$B$3:$AU$47,AM3,22)),22, AND(AM4&gt;INDEX('Language Rules Can Change'!$B$3:$AU$47,AM3,22),AM4&lt;=INDEX('Language Rules Can Change'!$B$3:$AU$47,AM3,23)),23, AND(AM4&gt;INDEX('Language Rules Can Change'!$B$3:$AU$47,AM3,23),AM4&lt;=INDEX('Language Rules Can Change'!$B$3:$AU$47,AM3,24)),24, AND(AM4&gt;INDEX('Language Rules Can Change'!$B$3:$AU$47,AM3,24),AM4&lt;=INDEX('Language Rules Can Change'!$B$3:$AU$47,AM3,25)),25, AND(AM4&gt;INDEX('Language Rules Can Change'!$B$3:$AU$47,AM3,25),AM4&lt;=INDEX('Language Rules Can Change'!$B$3:$AU$47,AM3,26)),26, AND(AM4&gt;INDEX('Language Rules Can Change'!$B$3:$AU$47,AM3,26),AM4&lt;=INDEX('Language Rules Can Change'!$B$3:$AU$47,AM3,27)),27, AND(AM4&gt;INDEX('Language Rules Can Change'!$B$3:$AU$47,AM3,27),AM4&lt;=INDEX('Language Rules Can Change'!$B$3:$AU$47,AM3,28)),28, AND(AM4&gt;INDEX('Language Rules Can Change'!$B$3:$AU$47,AM3,28),AM4&lt;=INDEX('Language Rules Can Change'!$B$3:$AU$47,AM3,29)),29, AND(AM4&gt;INDEX('Language Rules Can Change'!$B$3:$AU$47,AM3,29),AM4&lt;=INDEX('Language Rules Can Change'!$B$3:$AU$47,AM3,30)),30, AND(AM4&gt;INDEX('Language Rules Can Change'!$B$3:$AU$47,AM3,30),AM4&lt;=INDEX('Language Rules Can Change'!$B$3:$AU$47,AM3,31)),31, AND(AM4&gt;INDEX('Language Rules Can Change'!$B$3:$AU$47,AM3,31),AM4&lt;=INDEX('Language Rules Can Change'!$B$3:$AU$47,AM3,32)),32, AND(AM4&gt;INDEX('Language Rules Can Change'!$B$3:$AU$47,AM3,32),AM4&lt;=INDEX('Language Rules Can Change'!$B$3:$AU$47,AM3,33)),33, AND(AM4&gt;INDEX('Language Rules Can Change'!$B$3:$AU$47,AM3,33),AM4&lt;=INDEX('Language Rules Can Change'!$B$3:$AU$47,AM3,34)),34, AND(AM4&gt;INDEX('Language Rules Can Change'!$B$3:$AU$47,AM3,34),AM4&lt;=INDEX('Language Rules Can Change'!$B$3:$AU$47,AM3,35)),35, AND(AM4&gt;INDEX('Language Rules Can Change'!$B$3:$AU$47,AM3,35),AM4&lt;=INDEX('Language Rules Can Change'!$B$3:$AU$47,AM3,36)),36, AND(AM4&gt;INDEX('Language Rules Can Change'!$B$3:$AU$47,AM3,36),AM4&lt;=INDEX('Language Rules Can Change'!$B$3:$AU$47,AM3,37)),37, AND(AM4&gt;INDEX('Language Rules Can Change'!$B$3:$AU$47,AM3,37),AM4&lt;=INDEX('Language Rules Can Change'!$B$3:$AU$47,AM3,38)),38, AND(AM4&gt;INDEX('Language Rules Can Change'!$B$3:$AU$47,AM3,38),AM4&lt;=INDEX('Language Rules Can Change'!$B$3:$AU$47,AM3,39)),39, AND(AM4&gt;INDEX('Language Rules Can Change'!$B$3:$AU$47,AM3,39),AM4&lt;=INDEX('Language Rules Can Change'!$B$3:$AU$47,AM3,40)),40, AND(AM4&gt;INDEX('Language Rules Can Change'!$B$3:$AU$47,AM3,40),AM4&lt;=INDEX('Language Rules Can Change'!$B$3:$AU$47,AM3,41)),41, AND(AM4&gt;INDEX('Language Rules Can Change'!$B$3:$AU$47,AM3,41),AM4&lt;=INDEX('Language Rules Can Change'!$B$3:$AU$47,AM3,42)),42, AND(AM4&gt;INDEX('Language Rules Can Change'!$B$3:$AU$47,AM3,42),AM4&lt;=INDEX('Language Rules Can Change'!$B$3:$AU$47,AM3,43)),43, AND(AM4&gt;INDEX('Language Rules Can Change'!$B$3:$AU$47,AM3,43),AM4&lt;=INDEX('Language Rules Can Change'!$B$3:$AU$47,AM3,44)),44, AND(AM4&gt;INDEX('Language Rules Can Change'!$B$3:$AU$47,AM3,44),AM4&lt;=INDEX('Language Rules Can Change'!$B$3:$AU$47,AM3,45)),45, AND(AM4&gt;INDEX('Language Rules Can Change'!$B$3:$AU$47,AM3,45),AM4&lt;=INDEX('Language Rules Can Change'!$B$3:$AU$47,AM3,46)),46)</f>
        <v>#N/A</v>
      </c>
    </row>
    <row r="6" spans="1:39" ht="12.75">
      <c r="A6" s="11">
        <f ca="1">RANDBETWEEN($A$4/(3/2),$A$4*(3/2))</f>
        <v>1</v>
      </c>
      <c r="B6" s="11">
        <v>5</v>
      </c>
      <c r="C6" s="15">
        <f ca="1">IF(B6&lt;=A8,RANDBETWEEN(A4/(3/2),A4*(3/2))+C5,"")</f>
        <v>5</v>
      </c>
      <c r="D6" s="15"/>
      <c r="E6" s="11"/>
      <c r="F6" s="11" t="str" cm="1">
        <f t="array" aca="1" ref="F6" ca="1">INDEX('Language Rules Can Change'!$B$2:$AU$2,1,F5)</f>
        <v>θ</v>
      </c>
      <c r="G6" s="11" t="str" cm="1">
        <f t="array" aca="1" ref="G6" ca="1">INDEX('Language Rules Can Change'!$B$2:$AU$2,1,G5)</f>
        <v>ju</v>
      </c>
      <c r="H6" s="11" t="str" cm="1">
        <f t="array" aca="1" ref="H6" ca="1">INDEX('Language Rules Can Change'!$B$2:$AU$2,1,H5)</f>
        <v>ʤ</v>
      </c>
      <c r="I6" s="11" t="str" cm="1">
        <f t="array" aca="1" ref="I6" ca="1">INDEX('Language Rules Can Change'!$B$2:$AU$2,1,I5)</f>
        <v>n</v>
      </c>
      <c r="J6" s="11" t="e" cm="1">
        <f t="array" aca="1" ref="J6" ca="1">INDEX('Language Rules Can Change'!$B$2:$AU$2,1,J5)</f>
        <v>#N/A</v>
      </c>
      <c r="K6" s="11" t="e" cm="1">
        <f t="array" aca="1" ref="K6" ca="1">INDEX('Language Rules Can Change'!$B$2:$AU$2,1,K5)</f>
        <v>#N/A</v>
      </c>
      <c r="L6" s="11" t="e" cm="1">
        <f t="array" aca="1" ref="L6" ca="1">INDEX('Language Rules Can Change'!$B$2:$AU$2,1,L5)</f>
        <v>#N/A</v>
      </c>
      <c r="M6" s="11" t="e" cm="1">
        <f t="array" aca="1" ref="M6" ca="1">INDEX('Language Rules Can Change'!$B$2:$AU$2,1,M5)</f>
        <v>#N/A</v>
      </c>
      <c r="N6" s="11" t="e" cm="1">
        <f t="array" aca="1" ref="N6" ca="1">INDEX('Language Rules Can Change'!$B$2:$AU$2,1,N5)</f>
        <v>#N/A</v>
      </c>
      <c r="O6" s="11" t="e" cm="1">
        <f t="array" aca="1" ref="O6" ca="1">INDEX('Language Rules Can Change'!$B$2:$AU$2,1,O5)</f>
        <v>#N/A</v>
      </c>
      <c r="P6" s="11" t="e" cm="1">
        <f t="array" aca="1" ref="P6" ca="1">INDEX('Language Rules Can Change'!$B$2:$AU$2,1,P5)</f>
        <v>#N/A</v>
      </c>
      <c r="Q6" s="11" t="e" cm="1">
        <f t="array" aca="1" ref="Q6" ca="1">INDEX('Language Rules Can Change'!$B$2:$AU$2,1,Q5)</f>
        <v>#N/A</v>
      </c>
      <c r="R6" s="11" t="e" cm="1">
        <f t="array" aca="1" ref="R6" ca="1">INDEX('Language Rules Can Change'!$B$2:$AU$2,1,R5)</f>
        <v>#N/A</v>
      </c>
      <c r="S6" s="11" t="e" cm="1">
        <f t="array" aca="1" ref="S6" ca="1">INDEX('Language Rules Can Change'!$B$2:$AU$2,1,S5)</f>
        <v>#N/A</v>
      </c>
      <c r="T6" s="17"/>
      <c r="U6" s="11">
        <f ca="1">RANDBETWEEN($A$4/(3/2),$A$4*(3/2))</f>
        <v>1</v>
      </c>
      <c r="V6" s="11">
        <v>5</v>
      </c>
      <c r="W6" s="15">
        <f ca="1">IF(V6&lt;=U8,RANDBETWEEN(U4/(3/2),U4*(3/2))+W5,"")</f>
        <v>5</v>
      </c>
      <c r="X6" s="15"/>
      <c r="Y6" s="11"/>
      <c r="Z6" s="11" t="str" cm="1">
        <f t="array" aca="1" ref="Z6" ca="1">INDEX('Language Rules Can Change'!$B$2:$AU$2,1,Z5)</f>
        <v>l</v>
      </c>
      <c r="AA6" s="11" t="str" cm="1">
        <f t="array" aca="1" ref="AA6" ca="1">INDEX('Language Rules Can Change'!$B$2:$AU$2,1,AA5)</f>
        <v>"</v>
      </c>
      <c r="AB6" s="11" t="str" cm="1">
        <f t="array" aca="1" ref="AB6" ca="1">INDEX('Language Rules Can Change'!$B$2:$AU$2,1,AB5)</f>
        <v>ð</v>
      </c>
      <c r="AC6" s="11" t="str" cm="1">
        <f t="array" aca="1" ref="AC6" ca="1">INDEX('Language Rules Can Change'!$B$2:$AU$2,1,AC5)</f>
        <v>ɔ</v>
      </c>
      <c r="AD6" s="11" t="e" cm="1">
        <f t="array" aca="1" ref="AD6" ca="1">INDEX('Language Rules Can Change'!$B$2:$AU$2,1,AD5)</f>
        <v>#N/A</v>
      </c>
      <c r="AE6" s="11" t="e" cm="1">
        <f t="array" aca="1" ref="AE6" ca="1">INDEX('Language Rules Can Change'!$B$2:$AU$2,1,AE5)</f>
        <v>#N/A</v>
      </c>
      <c r="AF6" s="11" t="e" cm="1">
        <f t="array" aca="1" ref="AF6" ca="1">INDEX('Language Rules Can Change'!$B$2:$AU$2,1,AF5)</f>
        <v>#N/A</v>
      </c>
      <c r="AG6" s="11" t="e" cm="1">
        <f t="array" aca="1" ref="AG6" ca="1">INDEX('Language Rules Can Change'!$B$2:$AU$2,1,AG5)</f>
        <v>#N/A</v>
      </c>
      <c r="AH6" s="11" t="e" cm="1">
        <f t="array" aca="1" ref="AH6" ca="1">INDEX('Language Rules Can Change'!$B$2:$AU$2,1,AH5)</f>
        <v>#N/A</v>
      </c>
      <c r="AI6" s="11" t="e" cm="1">
        <f t="array" aca="1" ref="AI6" ca="1">INDEX('Language Rules Can Change'!$B$2:$AU$2,1,AI5)</f>
        <v>#N/A</v>
      </c>
      <c r="AJ6" s="11" t="e" cm="1">
        <f t="array" aca="1" ref="AJ6" ca="1">INDEX('Language Rules Can Change'!$B$2:$AU$2,1,AJ5)</f>
        <v>#N/A</v>
      </c>
      <c r="AK6" s="11" t="e" cm="1">
        <f t="array" aca="1" ref="AK6" ca="1">INDEX('Language Rules Can Change'!$B$2:$AU$2,1,AK5)</f>
        <v>#N/A</v>
      </c>
      <c r="AL6" s="11" t="e" cm="1">
        <f t="array" aca="1" ref="AL6" ca="1">INDEX('Language Rules Can Change'!$B$2:$AU$2,1,AL5)</f>
        <v>#N/A</v>
      </c>
      <c r="AM6" s="11" t="e" cm="1">
        <f t="array" aca="1" ref="AM6" ca="1">INDEX('Language Rules Can Change'!$B$2:$AU$2,1,AM5)</f>
        <v>#N/A</v>
      </c>
    </row>
    <row r="7" spans="1:39" ht="12.75">
      <c r="A7" s="11">
        <f>COUNTA(F2:S2)</f>
        <v>5</v>
      </c>
      <c r="B7" s="11">
        <v>6</v>
      </c>
      <c r="C7" s="15" t="str">
        <f ca="1">IF(B7&lt;=A8,RANDBETWEEN(A4/(3/2),A4*(3/2))+C6,"")</f>
        <v/>
      </c>
      <c r="D7" s="15"/>
      <c r="E7" s="11"/>
      <c r="F7" s="11" t="str">
        <f ca="1">_xlfn.IFNA(F6,"")</f>
        <v>θ</v>
      </c>
      <c r="G7" s="11" t="str">
        <f t="shared" ref="G7:S7" ca="1" si="2">_xlfn.IFNA(G6,"")</f>
        <v>ju</v>
      </c>
      <c r="H7" s="11" t="str">
        <f t="shared" ca="1" si="2"/>
        <v>ʤ</v>
      </c>
      <c r="I7" s="11" t="str">
        <f t="shared" ca="1" si="2"/>
        <v>n</v>
      </c>
      <c r="J7" s="11" t="str">
        <f t="shared" ca="1" si="2"/>
        <v/>
      </c>
      <c r="K7" s="11" t="str">
        <f t="shared" ca="1" si="2"/>
        <v/>
      </c>
      <c r="L7" s="11" t="str">
        <f t="shared" ca="1" si="2"/>
        <v/>
      </c>
      <c r="M7" s="11" t="str">
        <f t="shared" ca="1" si="2"/>
        <v/>
      </c>
      <c r="N7" s="11" t="str">
        <f t="shared" ca="1" si="2"/>
        <v/>
      </c>
      <c r="O7" s="11" t="str">
        <f t="shared" ca="1" si="2"/>
        <v/>
      </c>
      <c r="P7" s="11" t="str">
        <f t="shared" ca="1" si="2"/>
        <v/>
      </c>
      <c r="Q7" s="11" t="str">
        <f t="shared" ca="1" si="2"/>
        <v/>
      </c>
      <c r="R7" s="11" t="str">
        <f t="shared" ca="1" si="2"/>
        <v/>
      </c>
      <c r="S7" s="11" t="str">
        <f t="shared" ca="1" si="2"/>
        <v/>
      </c>
      <c r="T7" s="17"/>
      <c r="U7" s="11">
        <f>COUNTA(Z2:AM2)</f>
        <v>5</v>
      </c>
      <c r="V7" s="11">
        <v>6</v>
      </c>
      <c r="W7" s="15" t="str">
        <f ca="1">IF(V7&lt;=U8,RANDBETWEEN(U4/(3/2),U4*(3/2))+W6,"")</f>
        <v/>
      </c>
      <c r="X7" s="15"/>
      <c r="Y7" s="11"/>
      <c r="Z7" s="11" t="str">
        <f ca="1">_xlfn.IFNA(Z6,"")</f>
        <v>l</v>
      </c>
      <c r="AA7" s="11" t="str">
        <f t="shared" ref="AA7" ca="1" si="3">_xlfn.IFNA(AA6,"")</f>
        <v>"</v>
      </c>
      <c r="AB7" s="11" t="str">
        <f t="shared" ref="AB7" ca="1" si="4">_xlfn.IFNA(AB6,"")</f>
        <v>ð</v>
      </c>
      <c r="AC7" s="11" t="str">
        <f t="shared" ref="AC7" ca="1" si="5">_xlfn.IFNA(AC6,"")</f>
        <v>ɔ</v>
      </c>
      <c r="AD7" s="11" t="str">
        <f t="shared" ref="AD7" ca="1" si="6">_xlfn.IFNA(AD6,"")</f>
        <v/>
      </c>
      <c r="AE7" s="11" t="str">
        <f t="shared" ref="AE7" ca="1" si="7">_xlfn.IFNA(AE6,"")</f>
        <v/>
      </c>
      <c r="AF7" s="11" t="str">
        <f t="shared" ref="AF7" ca="1" si="8">_xlfn.IFNA(AF6,"")</f>
        <v/>
      </c>
      <c r="AG7" s="11" t="str">
        <f t="shared" ref="AG7" ca="1" si="9">_xlfn.IFNA(AG6,"")</f>
        <v/>
      </c>
      <c r="AH7" s="11" t="str">
        <f t="shared" ref="AH7" ca="1" si="10">_xlfn.IFNA(AH6,"")</f>
        <v/>
      </c>
      <c r="AI7" s="11" t="str">
        <f t="shared" ref="AI7" ca="1" si="11">_xlfn.IFNA(AI6,"")</f>
        <v/>
      </c>
      <c r="AJ7" s="11" t="str">
        <f t="shared" ref="AJ7" ca="1" si="12">_xlfn.IFNA(AJ6,"")</f>
        <v/>
      </c>
      <c r="AK7" s="11" t="str">
        <f t="shared" ref="AK7" ca="1" si="13">_xlfn.IFNA(AK6,"")</f>
        <v/>
      </c>
      <c r="AL7" s="11" t="str">
        <f t="shared" ref="AL7" ca="1" si="14">_xlfn.IFNA(AL6,"")</f>
        <v/>
      </c>
      <c r="AM7" s="11" t="str">
        <f t="shared" ref="AM7" ca="1" si="15">_xlfn.IFNA(AM6,"")</f>
        <v/>
      </c>
    </row>
    <row r="8" spans="1:39" ht="12.75">
      <c r="A8" s="11">
        <f ca="1">A7/A6</f>
        <v>5</v>
      </c>
      <c r="B8" s="11">
        <v>7</v>
      </c>
      <c r="C8" s="15" t="str">
        <f ca="1">IF(B8&lt;=A8,RANDBETWEEN(A4/(3/2),A4*(3/2))+C7,"")</f>
        <v/>
      </c>
      <c r="D8" s="15"/>
      <c r="E8" s="11"/>
      <c r="F8" s="11" t="str">
        <f ca="1">_xlfn.IFNA(IF(0&lt;MATCH(F1,$C$2:$C$15),F7,F2),F2)</f>
        <v>θ</v>
      </c>
      <c r="G8" s="11" t="str">
        <f ca="1">_xlfn.IFNA(IF(0&lt;MATCH(G1,$C$2:$C$15),G7,G2),G2)</f>
        <v>ju</v>
      </c>
      <c r="H8" s="11" t="str">
        <f ca="1">_xlfn.IFNA(IF(0&lt;MATCH(H1,$C$2:$C$15),H7,H2),H2)</f>
        <v>ʤ</v>
      </c>
      <c r="I8" s="11" t="str">
        <f ca="1">_xlfn.IFNA(IF(0&lt;MATCH(I1,$C$2:$C$15),I7,I2),I2)</f>
        <v>n</v>
      </c>
      <c r="J8" s="11" t="str">
        <f ca="1">_xlfn.IFNA(IF(0&lt;MATCH(J1,$C$2:$C$15),J7,J2),J2)</f>
        <v/>
      </c>
      <c r="K8" s="11" t="str">
        <f ca="1">_xlfn.IFNA(IF(0&lt;MATCH(K1,$C$2:$C$15),K7,K2),K2)</f>
        <v/>
      </c>
      <c r="L8" s="11" t="str">
        <f ca="1">_xlfn.IFNA(IF(0&lt;MATCH(L1,$C$2:$C$15),L7,L2),L2)</f>
        <v/>
      </c>
      <c r="M8" s="11" t="str">
        <f ca="1">_xlfn.IFNA(IF(0&lt;MATCH(M1,$C$2:$C$15),M7,M2),M2)</f>
        <v/>
      </c>
      <c r="N8" s="11" t="str">
        <f ca="1">_xlfn.IFNA(IF(0&lt;MATCH(N1,$C$2:$C$15),N7,N2),N2)</f>
        <v/>
      </c>
      <c r="O8" s="11" t="str">
        <f ca="1">_xlfn.IFNA(IF(0&lt;MATCH(O1,$C$2:$C$15),O7,O2),O2)</f>
        <v/>
      </c>
      <c r="P8" s="11" t="str">
        <f ca="1">_xlfn.IFNA(IF(0&lt;MATCH(P1,$C$2:$C$15),P7,P2),P2)</f>
        <v/>
      </c>
      <c r="Q8" s="11" t="str">
        <f ca="1">_xlfn.IFNA(IF(0&lt;MATCH(Q1,$C$2:$C$15),Q7,Q2),Q2)</f>
        <v/>
      </c>
      <c r="R8" s="11" t="str">
        <f ca="1">_xlfn.IFNA(IF(0&lt;MATCH(R1,$C$2:$C$15),R7,R2),R2)</f>
        <v/>
      </c>
      <c r="S8" s="11" t="str">
        <f ca="1">_xlfn.IFNA(IF(0&lt;MATCH(S1,$C$2:$C$15),S7,S2),S2)</f>
        <v/>
      </c>
      <c r="T8" s="17"/>
      <c r="U8" s="11">
        <f ca="1">U7/U6</f>
        <v>5</v>
      </c>
      <c r="V8" s="11">
        <v>7</v>
      </c>
      <c r="W8" s="15" t="str">
        <f ca="1">IF(V8&lt;=U8,RANDBETWEEN(U4/(3/2),U4*(3/2))+W7,"")</f>
        <v/>
      </c>
      <c r="X8" s="15"/>
      <c r="Y8" s="11"/>
      <c r="Z8" s="11" t="str">
        <f ca="1">_xlfn.IFNA(IF(0&lt;MATCH(Z1,$C$2:$C$15),Z7,Z2),Z2)</f>
        <v>l</v>
      </c>
      <c r="AA8" s="11" t="str">
        <f ca="1">_xlfn.IFNA(IF(0&lt;MATCH(AA1,$C$2:$C$15),AA7,AA2),AA2)</f>
        <v>"</v>
      </c>
      <c r="AB8" s="11" t="str">
        <f ca="1">_xlfn.IFNA(IF(0&lt;MATCH(AB1,$C$2:$C$15),AB7,AB2),AB2)</f>
        <v>ð</v>
      </c>
      <c r="AC8" s="11" t="str">
        <f ca="1">_xlfn.IFNA(IF(0&lt;MATCH(AC1,$C$2:$C$15),AC7,AC2),AC2)</f>
        <v>ɔ</v>
      </c>
      <c r="AD8" s="11" t="str">
        <f ca="1">_xlfn.IFNA(IF(0&lt;MATCH(AD1,$C$2:$C$15),AD7,AD2),AD2)</f>
        <v/>
      </c>
      <c r="AE8" s="11" t="str">
        <f ca="1">_xlfn.IFNA(IF(0&lt;MATCH(AE1,$C$2:$C$15),AE7,AE2),AE2)</f>
        <v/>
      </c>
      <c r="AF8" s="11" t="str">
        <f ca="1">_xlfn.IFNA(IF(0&lt;MATCH(AF1,$C$2:$C$15),AF7,AF2),AF2)</f>
        <v/>
      </c>
      <c r="AG8" s="11" t="str">
        <f ca="1">_xlfn.IFNA(IF(0&lt;MATCH(AG1,$C$2:$C$15),AG7,AG2),AG2)</f>
        <v/>
      </c>
      <c r="AH8" s="11" t="str">
        <f ca="1">_xlfn.IFNA(IF(0&lt;MATCH(AH1,$C$2:$C$15),AH7,AH2),AH2)</f>
        <v/>
      </c>
      <c r="AI8" s="11" t="str">
        <f ca="1">_xlfn.IFNA(IF(0&lt;MATCH(AI1,$C$2:$C$15),AI7,AI2),AI2)</f>
        <v/>
      </c>
      <c r="AJ8" s="11" t="str">
        <f ca="1">_xlfn.IFNA(IF(0&lt;MATCH(AJ1,$C$2:$C$15),AJ7,AJ2),AJ2)</f>
        <v/>
      </c>
      <c r="AK8" s="11" t="str">
        <f ca="1">_xlfn.IFNA(IF(0&lt;MATCH(AK1,$C$2:$C$15),AK7,AK2),AK2)</f>
        <v/>
      </c>
      <c r="AL8" s="11" t="str">
        <f ca="1">_xlfn.IFNA(IF(0&lt;MATCH(AL1,$C$2:$C$15),AL7,AL2),AL2)</f>
        <v/>
      </c>
      <c r="AM8" s="11" t="str">
        <f ca="1">_xlfn.IFNA(IF(0&lt;MATCH(AM1,$C$2:$C$15),AM7,AM2),AM2)</f>
        <v/>
      </c>
    </row>
    <row r="9" spans="1:39" ht="12.75">
      <c r="A9" s="11"/>
      <c r="B9" s="11">
        <v>8</v>
      </c>
      <c r="C9" s="15" t="str">
        <f ca="1">IF(B9&lt;=A8,RANDBETWEEN(A4/(3/2),A4*(3/2))+C8,"")</f>
        <v/>
      </c>
      <c r="D9" s="15" t="s">
        <v>3989</v>
      </c>
      <c r="E9" s="11" t="str">
        <f ca="1">_xlfn.TEXTJOIN("/",TRUE,F8:S8)</f>
        <v>θ/ju/ʤ/n</v>
      </c>
      <c r="F9" s="7" t="str" cm="1">
        <f t="array" aca="1" ref="F9:I9" ca="1">_xlfn.TEXTSPLIT(E9,"/")</f>
        <v>θ</v>
      </c>
      <c r="G9" s="11" t="str">
        <f ca="1"/>
        <v>ju</v>
      </c>
      <c r="H9" s="11" t="str">
        <f ca="1"/>
        <v>ʤ</v>
      </c>
      <c r="I9" s="11" t="str">
        <f ca="1"/>
        <v>n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7"/>
      <c r="U9" s="11"/>
      <c r="V9" s="11">
        <v>8</v>
      </c>
      <c r="W9" s="15" t="str">
        <f ca="1">IF(V9&lt;=U8,RANDBETWEEN(U4/(3/2),U4*(3/2))+W8,"")</f>
        <v/>
      </c>
      <c r="X9" s="15" t="s">
        <v>3989</v>
      </c>
      <c r="Y9" s="11" t="str">
        <f ca="1">_xlfn.TEXTJOIN("/",TRUE,Z8:AM8)</f>
        <v>l/"/ð/ɔ</v>
      </c>
      <c r="Z9" s="7" t="str" cm="1">
        <f t="array" aca="1" ref="Z9:AC9" ca="1">_xlfn.TEXTSPLIT(Y9,"/")</f>
        <v>l</v>
      </c>
      <c r="AA9" s="11" t="str">
        <f ca="1"/>
        <v>"</v>
      </c>
      <c r="AB9" s="11" t="str">
        <f ca="1"/>
        <v>ð</v>
      </c>
      <c r="AC9" s="11" t="str">
        <f ca="1"/>
        <v>ɔ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12.75">
      <c r="A10" s="11"/>
      <c r="B10" s="11">
        <v>9</v>
      </c>
      <c r="C10" s="15" t="str">
        <f ca="1">IF(B10&lt;=A8,RANDBETWEEN(A4/(3/2),A4*(3/2))+C9,"")</f>
        <v/>
      </c>
      <c r="D10" s="15"/>
      <c r="E10" s="11"/>
      <c r="F10" s="7">
        <f ca="1">MATCH(F9,'Language Rules Can Change'!$AD$322:$AD$413,0)-1</f>
        <v>45</v>
      </c>
      <c r="G10" s="7">
        <f ca="1">MATCH(G9,'Language Rules Can Change'!$AD$322:$AD$413,0)-1</f>
        <v>71</v>
      </c>
      <c r="H10" s="7">
        <f ca="1">MATCH(H9,'Language Rules Can Change'!$AD$322:$AD$413,0)-1</f>
        <v>11</v>
      </c>
      <c r="I10" s="7">
        <f ca="1">MATCH(I9,'Language Rules Can Change'!$AD$322:$AD$413,0)-1</f>
        <v>19</v>
      </c>
      <c r="J10" s="7" t="e">
        <f>MATCH(J9,'Language Rules Can Change'!$AD$322:$AD$413,0)-1</f>
        <v>#N/A</v>
      </c>
      <c r="K10" s="7" t="e">
        <f>MATCH(K9,'Language Rules Can Change'!$AD$322:$AD$413,0)-1</f>
        <v>#N/A</v>
      </c>
      <c r="L10" s="7" t="e">
        <f>MATCH(L9,'Language Rules Can Change'!$AD$322:$AD$413,0)-1</f>
        <v>#N/A</v>
      </c>
      <c r="M10" s="7" t="e">
        <f>MATCH(M9,'Language Rules Can Change'!$AD$322:$AD$413,0)-1</f>
        <v>#N/A</v>
      </c>
      <c r="N10" s="7" t="e">
        <f>MATCH(N9,'Language Rules Can Change'!$AD$322:$AD$413,0)-1</f>
        <v>#N/A</v>
      </c>
      <c r="O10" s="7" t="e">
        <f>MATCH(O9,'Language Rules Can Change'!$AD$322:$AD$413,0)-1</f>
        <v>#N/A</v>
      </c>
      <c r="P10" s="7" t="e">
        <f>MATCH(P9,'Language Rules Can Change'!$AD$322:$AD$413,0)-1</f>
        <v>#N/A</v>
      </c>
      <c r="Q10" s="7" t="e">
        <f>MATCH(Q9,'Language Rules Can Change'!$AD$322:$AD$413,0)-1</f>
        <v>#N/A</v>
      </c>
      <c r="R10" s="7" t="e">
        <f>MATCH(R9,'Language Rules Can Change'!$AD$322:$AD$413,0)-1</f>
        <v>#N/A</v>
      </c>
      <c r="S10" s="7" t="e">
        <f>MATCH(S9,'Language Rules Can Change'!$AD$322:$AD$413,0)-1</f>
        <v>#N/A</v>
      </c>
      <c r="T10" s="17"/>
      <c r="U10" s="11"/>
      <c r="V10" s="11">
        <v>9</v>
      </c>
      <c r="W10" s="15" t="str">
        <f ca="1">IF(V10&lt;=U8,RANDBETWEEN(U4/(3/2),U4*(3/2))+W9,"")</f>
        <v/>
      </c>
      <c r="X10" s="15"/>
      <c r="Y10" s="11"/>
      <c r="Z10" s="7">
        <f ca="1">MATCH(Z9,'Language Rules Can Change'!$AD$322:$AD$413,0)-1</f>
        <v>15</v>
      </c>
      <c r="AA10" s="7">
        <f ca="1">MATCH(AA9,'Language Rules Can Change'!$AD$322:$AD$413,0)-1</f>
        <v>91</v>
      </c>
      <c r="AB10" s="7">
        <f ca="1">MATCH(AB9,'Language Rules Can Change'!$AD$322:$AD$413,0)-1</f>
        <v>47</v>
      </c>
      <c r="AC10" s="7">
        <f ca="1">MATCH(AC9,'Language Rules Can Change'!$AD$322:$AD$413,0)-1</f>
        <v>85</v>
      </c>
      <c r="AD10" s="7" t="e">
        <f>MATCH(AD9,'Language Rules Can Change'!$AD$322:$AD$413,0)-1</f>
        <v>#N/A</v>
      </c>
      <c r="AE10" s="7" t="e">
        <f>MATCH(AE9,'Language Rules Can Change'!$AD$322:$AD$413,0)-1</f>
        <v>#N/A</v>
      </c>
      <c r="AF10" s="7" t="e">
        <f>MATCH(AF9,'Language Rules Can Change'!$AD$322:$AD$413,0)-1</f>
        <v>#N/A</v>
      </c>
      <c r="AG10" s="7" t="e">
        <f>MATCH(AG9,'Language Rules Can Change'!$AD$322:$AD$413,0)-1</f>
        <v>#N/A</v>
      </c>
      <c r="AH10" s="7" t="e">
        <f>MATCH(AH9,'Language Rules Can Change'!$AD$322:$AD$413,0)-1</f>
        <v>#N/A</v>
      </c>
      <c r="AI10" s="7" t="e">
        <f>MATCH(AI9,'Language Rules Can Change'!$AD$322:$AD$413,0)-1</f>
        <v>#N/A</v>
      </c>
      <c r="AJ10" s="7" t="e">
        <f>MATCH(AJ9,'Language Rules Can Change'!$AD$322:$AD$413,0)-1</f>
        <v>#N/A</v>
      </c>
      <c r="AK10" s="7" t="e">
        <f>MATCH(AK9,'Language Rules Can Change'!$AD$322:$AD$413,0)-1</f>
        <v>#N/A</v>
      </c>
      <c r="AL10" s="7" t="e">
        <f>MATCH(AL9,'Language Rules Can Change'!$AD$322:$AD$413,0)-1</f>
        <v>#N/A</v>
      </c>
      <c r="AM10" s="7" t="e">
        <f>MATCH(AM9,'Language Rules Can Change'!$AD$322:$AD$413,0)-1</f>
        <v>#N/A</v>
      </c>
    </row>
    <row r="11" spans="1:39" ht="12.75">
      <c r="A11" s="11"/>
      <c r="B11" s="11">
        <v>10</v>
      </c>
      <c r="C11" s="15" t="str">
        <f ca="1">IF(B11&lt;=A8,RANDBETWEEN(A4/(3/2),A4*(3/2))+C10,"")</f>
        <v/>
      </c>
      <c r="D11" s="15"/>
      <c r="E11" s="11"/>
      <c r="F11" s="7">
        <f ca="1">RAND()</f>
        <v>0.53950363743548357</v>
      </c>
      <c r="G11" s="7">
        <f t="shared" ref="F11:S11" ca="1" si="16">RAND()</f>
        <v>0.88886518719933194</v>
      </c>
      <c r="H11" s="7">
        <f t="shared" ca="1" si="16"/>
        <v>3.6750713363009613E-3</v>
      </c>
      <c r="I11" s="7">
        <f t="shared" ca="1" si="16"/>
        <v>0.81894671404841712</v>
      </c>
      <c r="J11" s="7">
        <f t="shared" ca="1" si="16"/>
        <v>0.80134837424818994</v>
      </c>
      <c r="K11" s="7">
        <f t="shared" ca="1" si="16"/>
        <v>0.52899161482682955</v>
      </c>
      <c r="L11" s="7">
        <f t="shared" ca="1" si="16"/>
        <v>0.90523677195856489</v>
      </c>
      <c r="M11" s="7">
        <f t="shared" ca="1" si="16"/>
        <v>0.88769768842546515</v>
      </c>
      <c r="N11" s="7">
        <f t="shared" ca="1" si="16"/>
        <v>4.8227446456118317E-3</v>
      </c>
      <c r="O11" s="7">
        <f t="shared" ca="1" si="16"/>
        <v>0.20521887592481847</v>
      </c>
      <c r="P11" s="7">
        <f t="shared" ca="1" si="16"/>
        <v>0.99759820050628434</v>
      </c>
      <c r="Q11" s="7">
        <f t="shared" ca="1" si="16"/>
        <v>0.11201587996618689</v>
      </c>
      <c r="R11" s="7">
        <f t="shared" ca="1" si="16"/>
        <v>0.18053769752939774</v>
      </c>
      <c r="S11" s="7">
        <f t="shared" ca="1" si="16"/>
        <v>7.8839148168254436E-2</v>
      </c>
      <c r="T11" s="17"/>
      <c r="U11" s="11"/>
      <c r="V11" s="11">
        <v>10</v>
      </c>
      <c r="W11" s="15" t="str">
        <f ca="1">IF(V11&lt;=U8,RANDBETWEEN(U4/(3/2),U4*(3/2))+W10,"")</f>
        <v/>
      </c>
      <c r="X11" s="15"/>
      <c r="Y11" s="11"/>
      <c r="Z11" s="7">
        <f ca="1">RAND()</f>
        <v>0.76129337578814027</v>
      </c>
      <c r="AA11" s="7">
        <f t="shared" ref="AA11:AM11" ca="1" si="17">RAND()</f>
        <v>0.21664728493681362</v>
      </c>
      <c r="AB11" s="7">
        <f t="shared" ca="1" si="17"/>
        <v>9.0219238040004313E-2</v>
      </c>
      <c r="AC11" s="7">
        <f t="shared" ca="1" si="17"/>
        <v>0.32852337492383255</v>
      </c>
      <c r="AD11" s="7">
        <f t="shared" ca="1" si="17"/>
        <v>0.46621083999906909</v>
      </c>
      <c r="AE11" s="7">
        <f t="shared" ca="1" si="17"/>
        <v>0.56027633241194275</v>
      </c>
      <c r="AF11" s="7">
        <f t="shared" ca="1" si="17"/>
        <v>0.43038813633749973</v>
      </c>
      <c r="AG11" s="7">
        <f t="shared" ca="1" si="17"/>
        <v>0.75854786239883598</v>
      </c>
      <c r="AH11" s="7">
        <f t="shared" ca="1" si="17"/>
        <v>0.48665744308733894</v>
      </c>
      <c r="AI11" s="7">
        <f t="shared" ca="1" si="17"/>
        <v>0.54856961258275361</v>
      </c>
      <c r="AJ11" s="7">
        <f t="shared" ca="1" si="17"/>
        <v>0.85463965708761536</v>
      </c>
      <c r="AK11" s="7">
        <f t="shared" ca="1" si="17"/>
        <v>0.2741496653676162</v>
      </c>
      <c r="AL11" s="7">
        <f t="shared" ca="1" si="17"/>
        <v>0.43175474377560796</v>
      </c>
      <c r="AM11" s="7">
        <f t="shared" ca="1" si="17"/>
        <v>0.3943381931974721</v>
      </c>
    </row>
    <row r="12" spans="1:39" ht="12.75">
      <c r="A12" s="11"/>
      <c r="B12" s="11">
        <v>11</v>
      </c>
      <c r="C12" s="15" t="str">
        <f ca="1">IF(B12&lt;=A8,RANDBETWEEN(A4/(3/2),A4*(3/2))+C11,"")</f>
        <v/>
      </c>
      <c r="D12" s="15"/>
      <c r="E12" s="11"/>
      <c r="F12" s="7" cm="1">
        <f t="array" aca="1" ref="F12" ca="1">_xlfn.IFS(AND(F11&gt;0,F11&lt;=INDEX('Language Rules Can Change'!$AE$322:$AM$413,F10,1)),1,AND(F11&gt;INDEX('Language Rules Can Change'!$AE$322:$AM$413,F10,1),F11&lt;=INDEX('Language Rules Can Change'!$AE$322:$AM$413,F10,2)),2,AND(F11&gt;INDEX('Language Rules Can Change'!$AE$322:$AM$413,F10,2),F11&lt;=INDEX('Language Rules Can Change'!$AE$322:$AM$413,F10,3)),3,AND(F11&gt;INDEX('Language Rules Can Change'!$AE$322:$AM$413,F10,3),F11&lt;=INDEX('Language Rules Can Change'!$AE$322:$AM$413,F10,4)),4,AND(F11&gt;INDEX('Language Rules Can Change'!$AE$322:$AM$413,F10,4),F11&lt;=INDEX('Language Rules Can Change'!$AE$322:$AM$413,F10,5)),5,AND(F11&gt;INDEX('Language Rules Can Change'!$AE$322:$AM$413,F10,5),F11&lt;=INDEX('Language Rules Can Change'!$AE$322:$AM$413,F10,6)),6,AND(F11&gt;INDEX('Language Rules Can Change'!$AE$322:$AM$413,F10,6),F11&lt;=INDEX('Language Rules Can Change'!$AE$322:$AM$413,F10,7)),7,AND(F11&gt;INDEX('Language Rules Can Change'!$AE$322:$AM$413,F10,7),F11&lt;=INDEX('Language Rules Can Change'!$AE$322:$AM$413,F10,8)),8,AND(F11&gt;INDEX('Language Rules Can Change'!$AE$322:$AM$413,F10,8),F11&lt;=INDEX('Language Rules Can Change'!$AE$322:$AM$413,F10,9)),9)</f>
        <v>2</v>
      </c>
      <c r="G12" s="7" cm="1">
        <f t="array" aca="1" ref="G12" ca="1">_xlfn.IFS(AND(G11&gt;0,G11&lt;=INDEX('Language Rules Can Change'!$AE$322:$AM$413,G10,1)),1,AND(G11&gt;INDEX('Language Rules Can Change'!$AE$322:$AM$413,G10,1),G11&lt;=INDEX('Language Rules Can Change'!$AE$322:$AM$413,G10,2)),2,AND(G11&gt;INDEX('Language Rules Can Change'!$AE$322:$AM$413,G10,2),G11&lt;=INDEX('Language Rules Can Change'!$AE$322:$AM$413,G10,3)),3,AND(G11&gt;INDEX('Language Rules Can Change'!$AE$322:$AM$413,G10,3),G11&lt;=INDEX('Language Rules Can Change'!$AE$322:$AM$413,G10,4)),4,AND(G11&gt;INDEX('Language Rules Can Change'!$AE$322:$AM$413,G10,4),G11&lt;=INDEX('Language Rules Can Change'!$AE$322:$AM$413,G10,5)),5,AND(G11&gt;INDEX('Language Rules Can Change'!$AE$322:$AM$413,G10,5),G11&lt;=INDEX('Language Rules Can Change'!$AE$322:$AM$413,G10,6)),6,AND(G11&gt;INDEX('Language Rules Can Change'!$AE$322:$AM$413,G10,6),G11&lt;=INDEX('Language Rules Can Change'!$AE$322:$AM$413,G10,7)),7,AND(G11&gt;INDEX('Language Rules Can Change'!$AE$322:$AM$413,G10,7),G11&lt;=INDEX('Language Rules Can Change'!$AE$322:$AM$413,G10,8)),8,AND(G11&gt;INDEX('Language Rules Can Change'!$AE$322:$AM$413,G10,8),G11&lt;=INDEX('Language Rules Can Change'!$AE$322:$AM$413,G10,9)),9)</f>
        <v>9</v>
      </c>
      <c r="H12" s="7" cm="1">
        <f t="array" aca="1" ref="H12" ca="1">_xlfn.IFS(AND(H11&gt;0,H11&lt;=INDEX('Language Rules Can Change'!$AE$322:$AM$413,H10,1)),1,AND(H11&gt;INDEX('Language Rules Can Change'!$AE$322:$AM$413,H10,1),H11&lt;=INDEX('Language Rules Can Change'!$AE$322:$AM$413,H10,2)),2,AND(H11&gt;INDEX('Language Rules Can Change'!$AE$322:$AM$413,H10,2),H11&lt;=INDEX('Language Rules Can Change'!$AE$322:$AM$413,H10,3)),3,AND(H11&gt;INDEX('Language Rules Can Change'!$AE$322:$AM$413,H10,3),H11&lt;=INDEX('Language Rules Can Change'!$AE$322:$AM$413,H10,4)),4,AND(H11&gt;INDEX('Language Rules Can Change'!$AE$322:$AM$413,H10,4),H11&lt;=INDEX('Language Rules Can Change'!$AE$322:$AM$413,H10,5)),5,AND(H11&gt;INDEX('Language Rules Can Change'!$AE$322:$AM$413,H10,5),H11&lt;=INDEX('Language Rules Can Change'!$AE$322:$AM$413,H10,6)),6,AND(H11&gt;INDEX('Language Rules Can Change'!$AE$322:$AM$413,H10,6),H11&lt;=INDEX('Language Rules Can Change'!$AE$322:$AM$413,H10,7)),7,AND(H11&gt;INDEX('Language Rules Can Change'!$AE$322:$AM$413,H10,7),H11&lt;=INDEX('Language Rules Can Change'!$AE$322:$AM$413,H10,8)),8,AND(H11&gt;INDEX('Language Rules Can Change'!$AE$322:$AM$413,H10,8),H11&lt;=INDEX('Language Rules Can Change'!$AE$322:$AM$413,H10,9)),9)</f>
        <v>1</v>
      </c>
      <c r="I12" s="7" cm="1">
        <f t="array" aca="1" ref="I12" ca="1">_xlfn.IFS(AND(I11&gt;0,I11&lt;=INDEX('Language Rules Can Change'!$AE$322:$AM$413,I10,1)),1,AND(I11&gt;INDEX('Language Rules Can Change'!$AE$322:$AM$413,I10,1),I11&lt;=INDEX('Language Rules Can Change'!$AE$322:$AM$413,I10,2)),2,AND(I11&gt;INDEX('Language Rules Can Change'!$AE$322:$AM$413,I10,2),I11&lt;=INDEX('Language Rules Can Change'!$AE$322:$AM$413,I10,3)),3,AND(I11&gt;INDEX('Language Rules Can Change'!$AE$322:$AM$413,I10,3),I11&lt;=INDEX('Language Rules Can Change'!$AE$322:$AM$413,I10,4)),4,AND(I11&gt;INDEX('Language Rules Can Change'!$AE$322:$AM$413,I10,4),I11&lt;=INDEX('Language Rules Can Change'!$AE$322:$AM$413,I10,5)),5,AND(I11&gt;INDEX('Language Rules Can Change'!$AE$322:$AM$413,I10,5),I11&lt;=INDEX('Language Rules Can Change'!$AE$322:$AM$413,I10,6)),6,AND(I11&gt;INDEX('Language Rules Can Change'!$AE$322:$AM$413,I10,6),I11&lt;=INDEX('Language Rules Can Change'!$AE$322:$AM$413,I10,7)),7,AND(I11&gt;INDEX('Language Rules Can Change'!$AE$322:$AM$413,I10,7),I11&lt;=INDEX('Language Rules Can Change'!$AE$322:$AM$413,I10,8)),8,AND(I11&gt;INDEX('Language Rules Can Change'!$AE$322:$AM$413,I10,8),I11&lt;=INDEX('Language Rules Can Change'!$AE$322:$AM$413,I10,9)),9)</f>
        <v>6</v>
      </c>
      <c r="J12" s="7" t="e" cm="1">
        <f t="array" aca="1" ref="J12" ca="1">_xlfn.IFS(AND(J11&gt;0,J11&lt;=INDEX('Language Rules Can Change'!$AE$322:$AM$413,J10,1)),1,AND(J11&gt;INDEX('Language Rules Can Change'!$AE$322:$AM$413,J10,1),J11&lt;=INDEX('Language Rules Can Change'!$AE$322:$AM$413,J10,2)),2,AND(J11&gt;INDEX('Language Rules Can Change'!$AE$322:$AM$413,J10,2),J11&lt;=INDEX('Language Rules Can Change'!$AE$322:$AM$413,J10,3)),3,AND(J11&gt;INDEX('Language Rules Can Change'!$AE$322:$AM$413,J10,3),J11&lt;=INDEX('Language Rules Can Change'!$AE$322:$AM$413,J10,4)),4,AND(J11&gt;INDEX('Language Rules Can Change'!$AE$322:$AM$413,J10,4),J11&lt;=INDEX('Language Rules Can Change'!$AE$322:$AM$413,J10,5)),5,AND(J11&gt;INDEX('Language Rules Can Change'!$AE$322:$AM$413,J10,5),J11&lt;=INDEX('Language Rules Can Change'!$AE$322:$AM$413,J10,6)),6,AND(J11&gt;INDEX('Language Rules Can Change'!$AE$322:$AM$413,J10,6),J11&lt;=INDEX('Language Rules Can Change'!$AE$322:$AM$413,J10,7)),7,AND(J11&gt;INDEX('Language Rules Can Change'!$AE$322:$AM$413,J10,7),J11&lt;=INDEX('Language Rules Can Change'!$AE$322:$AM$413,J10,8)),8,AND(J11&gt;INDEX('Language Rules Can Change'!$AE$322:$AM$413,J10,8),J11&lt;=INDEX('Language Rules Can Change'!$AE$322:$AM$413,J10,9)),9)</f>
        <v>#N/A</v>
      </c>
      <c r="K12" s="7" t="e" cm="1">
        <f t="array" aca="1" ref="K12" ca="1">_xlfn.IFS(AND(K11&gt;0,K11&lt;=INDEX('Language Rules Can Change'!$AE$322:$AM$413,K10,1)),1,AND(K11&gt;INDEX('Language Rules Can Change'!$AE$322:$AM$413,K10,1),K11&lt;=INDEX('Language Rules Can Change'!$AE$322:$AM$413,K10,2)),2,AND(K11&gt;INDEX('Language Rules Can Change'!$AE$322:$AM$413,K10,2),K11&lt;=INDEX('Language Rules Can Change'!$AE$322:$AM$413,K10,3)),3,AND(K11&gt;INDEX('Language Rules Can Change'!$AE$322:$AM$413,K10,3),K11&lt;=INDEX('Language Rules Can Change'!$AE$322:$AM$413,K10,4)),4,AND(K11&gt;INDEX('Language Rules Can Change'!$AE$322:$AM$413,K10,4),K11&lt;=INDEX('Language Rules Can Change'!$AE$322:$AM$413,K10,5)),5,AND(K11&gt;INDEX('Language Rules Can Change'!$AE$322:$AM$413,K10,5),K11&lt;=INDEX('Language Rules Can Change'!$AE$322:$AM$413,K10,6)),6,AND(K11&gt;INDEX('Language Rules Can Change'!$AE$322:$AM$413,K10,6),K11&lt;=INDEX('Language Rules Can Change'!$AE$322:$AM$413,K10,7)),7,AND(K11&gt;INDEX('Language Rules Can Change'!$AE$322:$AM$413,K10,7),K11&lt;=INDEX('Language Rules Can Change'!$AE$322:$AM$413,K10,8)),8,AND(K11&gt;INDEX('Language Rules Can Change'!$AE$322:$AM$413,K10,8),K11&lt;=INDEX('Language Rules Can Change'!$AE$322:$AM$413,K10,9)),9)</f>
        <v>#N/A</v>
      </c>
      <c r="L12" s="7" t="e" cm="1">
        <f t="array" aca="1" ref="L12" ca="1">_xlfn.IFS(AND(L11&gt;0,L11&lt;=INDEX('Language Rules Can Change'!$AE$322:$AM$413,L10,1)),1,AND(L11&gt;INDEX('Language Rules Can Change'!$AE$322:$AM$413,L10,1),L11&lt;=INDEX('Language Rules Can Change'!$AE$322:$AM$413,L10,2)),2,AND(L11&gt;INDEX('Language Rules Can Change'!$AE$322:$AM$413,L10,2),L11&lt;=INDEX('Language Rules Can Change'!$AE$322:$AM$413,L10,3)),3,AND(L11&gt;INDEX('Language Rules Can Change'!$AE$322:$AM$413,L10,3),L11&lt;=INDEX('Language Rules Can Change'!$AE$322:$AM$413,L10,4)),4,AND(L11&gt;INDEX('Language Rules Can Change'!$AE$322:$AM$413,L10,4),L11&lt;=INDEX('Language Rules Can Change'!$AE$322:$AM$413,L10,5)),5,AND(L11&gt;INDEX('Language Rules Can Change'!$AE$322:$AM$413,L10,5),L11&lt;=INDEX('Language Rules Can Change'!$AE$322:$AM$413,L10,6)),6,AND(L11&gt;INDEX('Language Rules Can Change'!$AE$322:$AM$413,L10,6),L11&lt;=INDEX('Language Rules Can Change'!$AE$322:$AM$413,L10,7)),7,AND(L11&gt;INDEX('Language Rules Can Change'!$AE$322:$AM$413,L10,7),L11&lt;=INDEX('Language Rules Can Change'!$AE$322:$AM$413,L10,8)),8,AND(L11&gt;INDEX('Language Rules Can Change'!$AE$322:$AM$413,L10,8),L11&lt;=INDEX('Language Rules Can Change'!$AE$322:$AM$413,L10,9)),9)</f>
        <v>#N/A</v>
      </c>
      <c r="M12" s="7" t="e" cm="1">
        <f t="array" aca="1" ref="M12" ca="1">_xlfn.IFS(AND(M11&gt;0,M11&lt;=INDEX('Language Rules Can Change'!$AE$322:$AM$413,M10,1)),1,AND(M11&gt;INDEX('Language Rules Can Change'!$AE$322:$AM$413,M10,1),M11&lt;=INDEX('Language Rules Can Change'!$AE$322:$AM$413,M10,2)),2,AND(M11&gt;INDEX('Language Rules Can Change'!$AE$322:$AM$413,M10,2),M11&lt;=INDEX('Language Rules Can Change'!$AE$322:$AM$413,M10,3)),3,AND(M11&gt;INDEX('Language Rules Can Change'!$AE$322:$AM$413,M10,3),M11&lt;=INDEX('Language Rules Can Change'!$AE$322:$AM$413,M10,4)),4,AND(M11&gt;INDEX('Language Rules Can Change'!$AE$322:$AM$413,M10,4),M11&lt;=INDEX('Language Rules Can Change'!$AE$322:$AM$413,M10,5)),5,AND(M11&gt;INDEX('Language Rules Can Change'!$AE$322:$AM$413,M10,5),M11&lt;=INDEX('Language Rules Can Change'!$AE$322:$AM$413,M10,6)),6,AND(M11&gt;INDEX('Language Rules Can Change'!$AE$322:$AM$413,M10,6),M11&lt;=INDEX('Language Rules Can Change'!$AE$322:$AM$413,M10,7)),7,AND(M11&gt;INDEX('Language Rules Can Change'!$AE$322:$AM$413,M10,7),M11&lt;=INDEX('Language Rules Can Change'!$AE$322:$AM$413,M10,8)),8,AND(M11&gt;INDEX('Language Rules Can Change'!$AE$322:$AM$413,M10,8),M11&lt;=INDEX('Language Rules Can Change'!$AE$322:$AM$413,M10,9)),9)</f>
        <v>#N/A</v>
      </c>
      <c r="N12" s="7" t="e" cm="1">
        <f t="array" aca="1" ref="N12" ca="1">_xlfn.IFS(AND(N11&gt;0,N11&lt;=INDEX('Language Rules Can Change'!$AE$322:$AM$413,N10,1)),1,AND(N11&gt;INDEX('Language Rules Can Change'!$AE$322:$AM$413,N10,1),N11&lt;=INDEX('Language Rules Can Change'!$AE$322:$AM$413,N10,2)),2,AND(N11&gt;INDEX('Language Rules Can Change'!$AE$322:$AM$413,N10,2),N11&lt;=INDEX('Language Rules Can Change'!$AE$322:$AM$413,N10,3)),3,AND(N11&gt;INDEX('Language Rules Can Change'!$AE$322:$AM$413,N10,3),N11&lt;=INDEX('Language Rules Can Change'!$AE$322:$AM$413,N10,4)),4,AND(N11&gt;INDEX('Language Rules Can Change'!$AE$322:$AM$413,N10,4),N11&lt;=INDEX('Language Rules Can Change'!$AE$322:$AM$413,N10,5)),5,AND(N11&gt;INDEX('Language Rules Can Change'!$AE$322:$AM$413,N10,5),N11&lt;=INDEX('Language Rules Can Change'!$AE$322:$AM$413,N10,6)),6,AND(N11&gt;INDEX('Language Rules Can Change'!$AE$322:$AM$413,N10,6),N11&lt;=INDEX('Language Rules Can Change'!$AE$322:$AM$413,N10,7)),7,AND(N11&gt;INDEX('Language Rules Can Change'!$AE$322:$AM$413,N10,7),N11&lt;=INDEX('Language Rules Can Change'!$AE$322:$AM$413,N10,8)),8,AND(N11&gt;INDEX('Language Rules Can Change'!$AE$322:$AM$413,N10,8),N11&lt;=INDEX('Language Rules Can Change'!$AE$322:$AM$413,N10,9)),9)</f>
        <v>#N/A</v>
      </c>
      <c r="O12" s="7" t="e" cm="1">
        <f t="array" aca="1" ref="O12" ca="1">_xlfn.IFS(AND(O11&gt;0,O11&lt;=INDEX('Language Rules Can Change'!$AE$322:$AM$413,O10,1)),1,AND(O11&gt;INDEX('Language Rules Can Change'!$AE$322:$AM$413,O10,1),O11&lt;=INDEX('Language Rules Can Change'!$AE$322:$AM$413,O10,2)),2,AND(O11&gt;INDEX('Language Rules Can Change'!$AE$322:$AM$413,O10,2),O11&lt;=INDEX('Language Rules Can Change'!$AE$322:$AM$413,O10,3)),3,AND(O11&gt;INDEX('Language Rules Can Change'!$AE$322:$AM$413,O10,3),O11&lt;=INDEX('Language Rules Can Change'!$AE$322:$AM$413,O10,4)),4,AND(O11&gt;INDEX('Language Rules Can Change'!$AE$322:$AM$413,O10,4),O11&lt;=INDEX('Language Rules Can Change'!$AE$322:$AM$413,O10,5)),5,AND(O11&gt;INDEX('Language Rules Can Change'!$AE$322:$AM$413,O10,5),O11&lt;=INDEX('Language Rules Can Change'!$AE$322:$AM$413,O10,6)),6,AND(O11&gt;INDEX('Language Rules Can Change'!$AE$322:$AM$413,O10,6),O11&lt;=INDEX('Language Rules Can Change'!$AE$322:$AM$413,O10,7)),7,AND(O11&gt;INDEX('Language Rules Can Change'!$AE$322:$AM$413,O10,7),O11&lt;=INDEX('Language Rules Can Change'!$AE$322:$AM$413,O10,8)),8,AND(O11&gt;INDEX('Language Rules Can Change'!$AE$322:$AM$413,O10,8),O11&lt;=INDEX('Language Rules Can Change'!$AE$322:$AM$413,O10,9)),9)</f>
        <v>#N/A</v>
      </c>
      <c r="P12" s="7" t="e" cm="1">
        <f t="array" aca="1" ref="P12" ca="1">_xlfn.IFS(AND(P11&gt;0,P11&lt;=INDEX('Language Rules Can Change'!$AE$322:$AM$413,P10,1)),1,AND(P11&gt;INDEX('Language Rules Can Change'!$AE$322:$AM$413,P10,1),P11&lt;=INDEX('Language Rules Can Change'!$AE$322:$AM$413,P10,2)),2,AND(P11&gt;INDEX('Language Rules Can Change'!$AE$322:$AM$413,P10,2),P11&lt;=INDEX('Language Rules Can Change'!$AE$322:$AM$413,P10,3)),3,AND(P11&gt;INDEX('Language Rules Can Change'!$AE$322:$AM$413,P10,3),P11&lt;=INDEX('Language Rules Can Change'!$AE$322:$AM$413,P10,4)),4,AND(P11&gt;INDEX('Language Rules Can Change'!$AE$322:$AM$413,P10,4),P11&lt;=INDEX('Language Rules Can Change'!$AE$322:$AM$413,P10,5)),5,AND(P11&gt;INDEX('Language Rules Can Change'!$AE$322:$AM$413,P10,5),P11&lt;=INDEX('Language Rules Can Change'!$AE$322:$AM$413,P10,6)),6,AND(P11&gt;INDEX('Language Rules Can Change'!$AE$322:$AM$413,P10,6),P11&lt;=INDEX('Language Rules Can Change'!$AE$322:$AM$413,P10,7)),7,AND(P11&gt;INDEX('Language Rules Can Change'!$AE$322:$AM$413,P10,7),P11&lt;=INDEX('Language Rules Can Change'!$AE$322:$AM$413,P10,8)),8,AND(P11&gt;INDEX('Language Rules Can Change'!$AE$322:$AM$413,P10,8),P11&lt;=INDEX('Language Rules Can Change'!$AE$322:$AM$413,P10,9)),9)</f>
        <v>#N/A</v>
      </c>
      <c r="Q12" s="7" t="e" cm="1">
        <f t="array" aca="1" ref="Q12" ca="1">_xlfn.IFS(AND(Q11&gt;0,Q11&lt;=INDEX('Language Rules Can Change'!$AE$322:$AM$413,Q10,1)),1,AND(Q11&gt;INDEX('Language Rules Can Change'!$AE$322:$AM$413,Q10,1),Q11&lt;=INDEX('Language Rules Can Change'!$AE$322:$AM$413,Q10,2)),2,AND(Q11&gt;INDEX('Language Rules Can Change'!$AE$322:$AM$413,Q10,2),Q11&lt;=INDEX('Language Rules Can Change'!$AE$322:$AM$413,Q10,3)),3,AND(Q11&gt;INDEX('Language Rules Can Change'!$AE$322:$AM$413,Q10,3),Q11&lt;=INDEX('Language Rules Can Change'!$AE$322:$AM$413,Q10,4)),4,AND(Q11&gt;INDEX('Language Rules Can Change'!$AE$322:$AM$413,Q10,4),Q11&lt;=INDEX('Language Rules Can Change'!$AE$322:$AM$413,Q10,5)),5,AND(Q11&gt;INDEX('Language Rules Can Change'!$AE$322:$AM$413,Q10,5),Q11&lt;=INDEX('Language Rules Can Change'!$AE$322:$AM$413,Q10,6)),6,AND(Q11&gt;INDEX('Language Rules Can Change'!$AE$322:$AM$413,Q10,6),Q11&lt;=INDEX('Language Rules Can Change'!$AE$322:$AM$413,Q10,7)),7,AND(Q11&gt;INDEX('Language Rules Can Change'!$AE$322:$AM$413,Q10,7),Q11&lt;=INDEX('Language Rules Can Change'!$AE$322:$AM$413,Q10,8)),8,AND(Q11&gt;INDEX('Language Rules Can Change'!$AE$322:$AM$413,Q10,8),Q11&lt;=INDEX('Language Rules Can Change'!$AE$322:$AM$413,Q10,9)),9)</f>
        <v>#N/A</v>
      </c>
      <c r="R12" s="7" t="e" cm="1">
        <f t="array" aca="1" ref="R12" ca="1">_xlfn.IFS(AND(R11&gt;0,R11&lt;=INDEX('Language Rules Can Change'!$AE$322:$AM$413,R10,1)),1,AND(R11&gt;INDEX('Language Rules Can Change'!$AE$322:$AM$413,R10,1),R11&lt;=INDEX('Language Rules Can Change'!$AE$322:$AM$413,R10,2)),2,AND(R11&gt;INDEX('Language Rules Can Change'!$AE$322:$AM$413,R10,2),R11&lt;=INDEX('Language Rules Can Change'!$AE$322:$AM$413,R10,3)),3,AND(R11&gt;INDEX('Language Rules Can Change'!$AE$322:$AM$413,R10,3),R11&lt;=INDEX('Language Rules Can Change'!$AE$322:$AM$413,R10,4)),4,AND(R11&gt;INDEX('Language Rules Can Change'!$AE$322:$AM$413,R10,4),R11&lt;=INDEX('Language Rules Can Change'!$AE$322:$AM$413,R10,5)),5,AND(R11&gt;INDEX('Language Rules Can Change'!$AE$322:$AM$413,R10,5),R11&lt;=INDEX('Language Rules Can Change'!$AE$322:$AM$413,R10,6)),6,AND(R11&gt;INDEX('Language Rules Can Change'!$AE$322:$AM$413,R10,6),R11&lt;=INDEX('Language Rules Can Change'!$AE$322:$AM$413,R10,7)),7,AND(R11&gt;INDEX('Language Rules Can Change'!$AE$322:$AM$413,R10,7),R11&lt;=INDEX('Language Rules Can Change'!$AE$322:$AM$413,R10,8)),8,AND(R11&gt;INDEX('Language Rules Can Change'!$AE$322:$AM$413,R10,8),R11&lt;=INDEX('Language Rules Can Change'!$AE$322:$AM$413,R10,9)),9)</f>
        <v>#N/A</v>
      </c>
      <c r="S12" s="7" t="e" cm="1">
        <f t="array" aca="1" ref="S12" ca="1">_xlfn.IFS(AND(S11&gt;0,S11&lt;=INDEX('Language Rules Can Change'!$AE$322:$AM$413,S10,1)),1,AND(S11&gt;INDEX('Language Rules Can Change'!$AE$322:$AM$413,S10,1),S11&lt;=INDEX('Language Rules Can Change'!$AE$322:$AM$413,S10,2)),2,AND(S11&gt;INDEX('Language Rules Can Change'!$AE$322:$AM$413,S10,2),S11&lt;=INDEX('Language Rules Can Change'!$AE$322:$AM$413,S10,3)),3,AND(S11&gt;INDEX('Language Rules Can Change'!$AE$322:$AM$413,S10,3),S11&lt;=INDEX('Language Rules Can Change'!$AE$322:$AM$413,S10,4)),4,AND(S11&gt;INDEX('Language Rules Can Change'!$AE$322:$AM$413,S10,4),S11&lt;=INDEX('Language Rules Can Change'!$AE$322:$AM$413,S10,5)),5,AND(S11&gt;INDEX('Language Rules Can Change'!$AE$322:$AM$413,S10,5),S11&lt;=INDEX('Language Rules Can Change'!$AE$322:$AM$413,S10,6)),6,AND(S11&gt;INDEX('Language Rules Can Change'!$AE$322:$AM$413,S10,6),S11&lt;=INDEX('Language Rules Can Change'!$AE$322:$AM$413,S10,7)),7,AND(S11&gt;INDEX('Language Rules Can Change'!$AE$322:$AM$413,S10,7),S11&lt;=INDEX('Language Rules Can Change'!$AE$322:$AM$413,S10,8)),8,AND(S11&gt;INDEX('Language Rules Can Change'!$AE$322:$AM$413,S10,8),S11&lt;=INDEX('Language Rules Can Change'!$AE$322:$AM$413,S10,9)),9)</f>
        <v>#N/A</v>
      </c>
      <c r="T12" s="17"/>
      <c r="U12" s="11"/>
      <c r="V12" s="11">
        <v>11</v>
      </c>
      <c r="W12" s="15" t="str">
        <f ca="1">IF(V12&lt;=U8,RANDBETWEEN(U4/(3/2),U4*(3/2))+W11,"")</f>
        <v/>
      </c>
      <c r="X12" s="15"/>
      <c r="Y12" s="11"/>
      <c r="Z12" s="7" cm="1">
        <f t="array" aca="1" ref="Z12" ca="1">_xlfn.IFS(AND(Z11&gt;0,Z11&lt;=INDEX('Language Rules Can Change'!$AE$322:$AM$413,Z10,1)),1,AND(Z11&gt;INDEX('Language Rules Can Change'!$AE$322:$AM$413,Z10,1),Z11&lt;=INDEX('Language Rules Can Change'!$AE$322:$AM$413,Z10,2)),2,AND(Z11&gt;INDEX('Language Rules Can Change'!$AE$322:$AM$413,Z10,2),Z11&lt;=INDEX('Language Rules Can Change'!$AE$322:$AM$413,Z10,3)),3,AND(Z11&gt;INDEX('Language Rules Can Change'!$AE$322:$AM$413,Z10,3),Z11&lt;=INDEX('Language Rules Can Change'!$AE$322:$AM$413,Z10,4)),4,AND(Z11&gt;INDEX('Language Rules Can Change'!$AE$322:$AM$413,Z10,4),Z11&lt;=INDEX('Language Rules Can Change'!$AE$322:$AM$413,Z10,5)),5,AND(Z11&gt;INDEX('Language Rules Can Change'!$AE$322:$AM$413,Z10,5),Z11&lt;=INDEX('Language Rules Can Change'!$AE$322:$AM$413,Z10,6)),6,AND(Z11&gt;INDEX('Language Rules Can Change'!$AE$322:$AM$413,Z10,6),Z11&lt;=INDEX('Language Rules Can Change'!$AE$322:$AM$413,Z10,7)),7,AND(Z11&gt;INDEX('Language Rules Can Change'!$AE$322:$AM$413,Z10,7),Z11&lt;=INDEX('Language Rules Can Change'!$AE$322:$AM$413,Z10,8)),8,AND(Z11&gt;INDEX('Language Rules Can Change'!$AE$322:$AM$413,Z10,8),Z11&lt;=INDEX('Language Rules Can Change'!$AE$322:$AM$413,Z10,9)),9)</f>
        <v>3</v>
      </c>
      <c r="AA12" s="7" cm="1">
        <f t="array" aca="1" ref="AA12" ca="1">_xlfn.IFS(AND(AA11&gt;0,AA11&lt;=INDEX('Language Rules Can Change'!$AE$322:$AM$413,AA10,1)),1,AND(AA11&gt;INDEX('Language Rules Can Change'!$AE$322:$AM$413,AA10,1),AA11&lt;=INDEX('Language Rules Can Change'!$AE$322:$AM$413,AA10,2)),2,AND(AA11&gt;INDEX('Language Rules Can Change'!$AE$322:$AM$413,AA10,2),AA11&lt;=INDEX('Language Rules Can Change'!$AE$322:$AM$413,AA10,3)),3,AND(AA11&gt;INDEX('Language Rules Can Change'!$AE$322:$AM$413,AA10,3),AA11&lt;=INDEX('Language Rules Can Change'!$AE$322:$AM$413,AA10,4)),4,AND(AA11&gt;INDEX('Language Rules Can Change'!$AE$322:$AM$413,AA10,4),AA11&lt;=INDEX('Language Rules Can Change'!$AE$322:$AM$413,AA10,5)),5,AND(AA11&gt;INDEX('Language Rules Can Change'!$AE$322:$AM$413,AA10,5),AA11&lt;=INDEX('Language Rules Can Change'!$AE$322:$AM$413,AA10,6)),6,AND(AA11&gt;INDEX('Language Rules Can Change'!$AE$322:$AM$413,AA10,6),AA11&lt;=INDEX('Language Rules Can Change'!$AE$322:$AM$413,AA10,7)),7,AND(AA11&gt;INDEX('Language Rules Can Change'!$AE$322:$AM$413,AA10,7),AA11&lt;=INDEX('Language Rules Can Change'!$AE$322:$AM$413,AA10,8)),8,AND(AA11&gt;INDEX('Language Rules Can Change'!$AE$322:$AM$413,AA10,8),AA11&lt;=INDEX('Language Rules Can Change'!$AE$322:$AM$413,AA10,9)),9)</f>
        <v>1</v>
      </c>
      <c r="AB12" s="7" cm="1">
        <f t="array" aca="1" ref="AB12" ca="1">_xlfn.IFS(AND(AB11&gt;0,AB11&lt;=INDEX('Language Rules Can Change'!$AE$322:$AM$413,AB10,1)),1,AND(AB11&gt;INDEX('Language Rules Can Change'!$AE$322:$AM$413,AB10,1),AB11&lt;=INDEX('Language Rules Can Change'!$AE$322:$AM$413,AB10,2)),2,AND(AB11&gt;INDEX('Language Rules Can Change'!$AE$322:$AM$413,AB10,2),AB11&lt;=INDEX('Language Rules Can Change'!$AE$322:$AM$413,AB10,3)),3,AND(AB11&gt;INDEX('Language Rules Can Change'!$AE$322:$AM$413,AB10,3),AB11&lt;=INDEX('Language Rules Can Change'!$AE$322:$AM$413,AB10,4)),4,AND(AB11&gt;INDEX('Language Rules Can Change'!$AE$322:$AM$413,AB10,4),AB11&lt;=INDEX('Language Rules Can Change'!$AE$322:$AM$413,AB10,5)),5,AND(AB11&gt;INDEX('Language Rules Can Change'!$AE$322:$AM$413,AB10,5),AB11&lt;=INDEX('Language Rules Can Change'!$AE$322:$AM$413,AB10,6)),6,AND(AB11&gt;INDEX('Language Rules Can Change'!$AE$322:$AM$413,AB10,6),AB11&lt;=INDEX('Language Rules Can Change'!$AE$322:$AM$413,AB10,7)),7,AND(AB11&gt;INDEX('Language Rules Can Change'!$AE$322:$AM$413,AB10,7),AB11&lt;=INDEX('Language Rules Can Change'!$AE$322:$AM$413,AB10,8)),8,AND(AB11&gt;INDEX('Language Rules Can Change'!$AE$322:$AM$413,AB10,8),AB11&lt;=INDEX('Language Rules Can Change'!$AE$322:$AM$413,AB10,9)),9)</f>
        <v>1</v>
      </c>
      <c r="AC12" s="7" cm="1">
        <f t="array" aca="1" ref="AC12" ca="1">_xlfn.IFS(AND(AC11&gt;0,AC11&lt;=INDEX('Language Rules Can Change'!$AE$322:$AM$413,AC10,1)),1,AND(AC11&gt;INDEX('Language Rules Can Change'!$AE$322:$AM$413,AC10,1),AC11&lt;=INDEX('Language Rules Can Change'!$AE$322:$AM$413,AC10,2)),2,AND(AC11&gt;INDEX('Language Rules Can Change'!$AE$322:$AM$413,AC10,2),AC11&lt;=INDEX('Language Rules Can Change'!$AE$322:$AM$413,AC10,3)),3,AND(AC11&gt;INDEX('Language Rules Can Change'!$AE$322:$AM$413,AC10,3),AC11&lt;=INDEX('Language Rules Can Change'!$AE$322:$AM$413,AC10,4)),4,AND(AC11&gt;INDEX('Language Rules Can Change'!$AE$322:$AM$413,AC10,4),AC11&lt;=INDEX('Language Rules Can Change'!$AE$322:$AM$413,AC10,5)),5,AND(AC11&gt;INDEX('Language Rules Can Change'!$AE$322:$AM$413,AC10,5),AC11&lt;=INDEX('Language Rules Can Change'!$AE$322:$AM$413,AC10,6)),6,AND(AC11&gt;INDEX('Language Rules Can Change'!$AE$322:$AM$413,AC10,6),AC11&lt;=INDEX('Language Rules Can Change'!$AE$322:$AM$413,AC10,7)),7,AND(AC11&gt;INDEX('Language Rules Can Change'!$AE$322:$AM$413,AC10,7),AC11&lt;=INDEX('Language Rules Can Change'!$AE$322:$AM$413,AC10,8)),8,AND(AC11&gt;INDEX('Language Rules Can Change'!$AE$322:$AM$413,AC10,8),AC11&lt;=INDEX('Language Rules Can Change'!$AE$322:$AM$413,AC10,9)),9)</f>
        <v>2</v>
      </c>
      <c r="AD12" s="7" t="e" cm="1">
        <f t="array" aca="1" ref="AD12" ca="1">_xlfn.IFS(AND(AD11&gt;0,AD11&lt;=INDEX('Language Rules Can Change'!$AE$322:$AM$413,AD10,1)),1,AND(AD11&gt;INDEX('Language Rules Can Change'!$AE$322:$AM$413,AD10,1),AD11&lt;=INDEX('Language Rules Can Change'!$AE$322:$AM$413,AD10,2)),2,AND(AD11&gt;INDEX('Language Rules Can Change'!$AE$322:$AM$413,AD10,2),AD11&lt;=INDEX('Language Rules Can Change'!$AE$322:$AM$413,AD10,3)),3,AND(AD11&gt;INDEX('Language Rules Can Change'!$AE$322:$AM$413,AD10,3),AD11&lt;=INDEX('Language Rules Can Change'!$AE$322:$AM$413,AD10,4)),4,AND(AD11&gt;INDEX('Language Rules Can Change'!$AE$322:$AM$413,AD10,4),AD11&lt;=INDEX('Language Rules Can Change'!$AE$322:$AM$413,AD10,5)),5,AND(AD11&gt;INDEX('Language Rules Can Change'!$AE$322:$AM$413,AD10,5),AD11&lt;=INDEX('Language Rules Can Change'!$AE$322:$AM$413,AD10,6)),6,AND(AD11&gt;INDEX('Language Rules Can Change'!$AE$322:$AM$413,AD10,6),AD11&lt;=INDEX('Language Rules Can Change'!$AE$322:$AM$413,AD10,7)),7,AND(AD11&gt;INDEX('Language Rules Can Change'!$AE$322:$AM$413,AD10,7),AD11&lt;=INDEX('Language Rules Can Change'!$AE$322:$AM$413,AD10,8)),8,AND(AD11&gt;INDEX('Language Rules Can Change'!$AE$322:$AM$413,AD10,8),AD11&lt;=INDEX('Language Rules Can Change'!$AE$322:$AM$413,AD10,9)),9)</f>
        <v>#N/A</v>
      </c>
      <c r="AE12" s="7" t="e" cm="1">
        <f t="array" aca="1" ref="AE12" ca="1">_xlfn.IFS(AND(AE11&gt;0,AE11&lt;=INDEX('Language Rules Can Change'!$AE$322:$AM$413,AE10,1)),1,AND(AE11&gt;INDEX('Language Rules Can Change'!$AE$322:$AM$413,AE10,1),AE11&lt;=INDEX('Language Rules Can Change'!$AE$322:$AM$413,AE10,2)),2,AND(AE11&gt;INDEX('Language Rules Can Change'!$AE$322:$AM$413,AE10,2),AE11&lt;=INDEX('Language Rules Can Change'!$AE$322:$AM$413,AE10,3)),3,AND(AE11&gt;INDEX('Language Rules Can Change'!$AE$322:$AM$413,AE10,3),AE11&lt;=INDEX('Language Rules Can Change'!$AE$322:$AM$413,AE10,4)),4,AND(AE11&gt;INDEX('Language Rules Can Change'!$AE$322:$AM$413,AE10,4),AE11&lt;=INDEX('Language Rules Can Change'!$AE$322:$AM$413,AE10,5)),5,AND(AE11&gt;INDEX('Language Rules Can Change'!$AE$322:$AM$413,AE10,5),AE11&lt;=INDEX('Language Rules Can Change'!$AE$322:$AM$413,AE10,6)),6,AND(AE11&gt;INDEX('Language Rules Can Change'!$AE$322:$AM$413,AE10,6),AE11&lt;=INDEX('Language Rules Can Change'!$AE$322:$AM$413,AE10,7)),7,AND(AE11&gt;INDEX('Language Rules Can Change'!$AE$322:$AM$413,AE10,7),AE11&lt;=INDEX('Language Rules Can Change'!$AE$322:$AM$413,AE10,8)),8,AND(AE11&gt;INDEX('Language Rules Can Change'!$AE$322:$AM$413,AE10,8),AE11&lt;=INDEX('Language Rules Can Change'!$AE$322:$AM$413,AE10,9)),9)</f>
        <v>#N/A</v>
      </c>
      <c r="AF12" s="7" t="e" cm="1">
        <f t="array" aca="1" ref="AF12" ca="1">_xlfn.IFS(AND(AF11&gt;0,AF11&lt;=INDEX('Language Rules Can Change'!$AE$322:$AM$413,AF10,1)),1,AND(AF11&gt;INDEX('Language Rules Can Change'!$AE$322:$AM$413,AF10,1),AF11&lt;=INDEX('Language Rules Can Change'!$AE$322:$AM$413,AF10,2)),2,AND(AF11&gt;INDEX('Language Rules Can Change'!$AE$322:$AM$413,AF10,2),AF11&lt;=INDEX('Language Rules Can Change'!$AE$322:$AM$413,AF10,3)),3,AND(AF11&gt;INDEX('Language Rules Can Change'!$AE$322:$AM$413,AF10,3),AF11&lt;=INDEX('Language Rules Can Change'!$AE$322:$AM$413,AF10,4)),4,AND(AF11&gt;INDEX('Language Rules Can Change'!$AE$322:$AM$413,AF10,4),AF11&lt;=INDEX('Language Rules Can Change'!$AE$322:$AM$413,AF10,5)),5,AND(AF11&gt;INDEX('Language Rules Can Change'!$AE$322:$AM$413,AF10,5),AF11&lt;=INDEX('Language Rules Can Change'!$AE$322:$AM$413,AF10,6)),6,AND(AF11&gt;INDEX('Language Rules Can Change'!$AE$322:$AM$413,AF10,6),AF11&lt;=INDEX('Language Rules Can Change'!$AE$322:$AM$413,AF10,7)),7,AND(AF11&gt;INDEX('Language Rules Can Change'!$AE$322:$AM$413,AF10,7),AF11&lt;=INDEX('Language Rules Can Change'!$AE$322:$AM$413,AF10,8)),8,AND(AF11&gt;INDEX('Language Rules Can Change'!$AE$322:$AM$413,AF10,8),AF11&lt;=INDEX('Language Rules Can Change'!$AE$322:$AM$413,AF10,9)),9)</f>
        <v>#N/A</v>
      </c>
      <c r="AG12" s="7" t="e" cm="1">
        <f t="array" aca="1" ref="AG12" ca="1">_xlfn.IFS(AND(AG11&gt;0,AG11&lt;=INDEX('Language Rules Can Change'!$AE$322:$AM$413,AG10,1)),1,AND(AG11&gt;INDEX('Language Rules Can Change'!$AE$322:$AM$413,AG10,1),AG11&lt;=INDEX('Language Rules Can Change'!$AE$322:$AM$413,AG10,2)),2,AND(AG11&gt;INDEX('Language Rules Can Change'!$AE$322:$AM$413,AG10,2),AG11&lt;=INDEX('Language Rules Can Change'!$AE$322:$AM$413,AG10,3)),3,AND(AG11&gt;INDEX('Language Rules Can Change'!$AE$322:$AM$413,AG10,3),AG11&lt;=INDEX('Language Rules Can Change'!$AE$322:$AM$413,AG10,4)),4,AND(AG11&gt;INDEX('Language Rules Can Change'!$AE$322:$AM$413,AG10,4),AG11&lt;=INDEX('Language Rules Can Change'!$AE$322:$AM$413,AG10,5)),5,AND(AG11&gt;INDEX('Language Rules Can Change'!$AE$322:$AM$413,AG10,5),AG11&lt;=INDEX('Language Rules Can Change'!$AE$322:$AM$413,AG10,6)),6,AND(AG11&gt;INDEX('Language Rules Can Change'!$AE$322:$AM$413,AG10,6),AG11&lt;=INDEX('Language Rules Can Change'!$AE$322:$AM$413,AG10,7)),7,AND(AG11&gt;INDEX('Language Rules Can Change'!$AE$322:$AM$413,AG10,7),AG11&lt;=INDEX('Language Rules Can Change'!$AE$322:$AM$413,AG10,8)),8,AND(AG11&gt;INDEX('Language Rules Can Change'!$AE$322:$AM$413,AG10,8),AG11&lt;=INDEX('Language Rules Can Change'!$AE$322:$AM$413,AG10,9)),9)</f>
        <v>#N/A</v>
      </c>
      <c r="AH12" s="7" t="e" cm="1">
        <f t="array" aca="1" ref="AH12" ca="1">_xlfn.IFS(AND(AH11&gt;0,AH11&lt;=INDEX('Language Rules Can Change'!$AE$322:$AM$413,AH10,1)),1,AND(AH11&gt;INDEX('Language Rules Can Change'!$AE$322:$AM$413,AH10,1),AH11&lt;=INDEX('Language Rules Can Change'!$AE$322:$AM$413,AH10,2)),2,AND(AH11&gt;INDEX('Language Rules Can Change'!$AE$322:$AM$413,AH10,2),AH11&lt;=INDEX('Language Rules Can Change'!$AE$322:$AM$413,AH10,3)),3,AND(AH11&gt;INDEX('Language Rules Can Change'!$AE$322:$AM$413,AH10,3),AH11&lt;=INDEX('Language Rules Can Change'!$AE$322:$AM$413,AH10,4)),4,AND(AH11&gt;INDEX('Language Rules Can Change'!$AE$322:$AM$413,AH10,4),AH11&lt;=INDEX('Language Rules Can Change'!$AE$322:$AM$413,AH10,5)),5,AND(AH11&gt;INDEX('Language Rules Can Change'!$AE$322:$AM$413,AH10,5),AH11&lt;=INDEX('Language Rules Can Change'!$AE$322:$AM$413,AH10,6)),6,AND(AH11&gt;INDEX('Language Rules Can Change'!$AE$322:$AM$413,AH10,6),AH11&lt;=INDEX('Language Rules Can Change'!$AE$322:$AM$413,AH10,7)),7,AND(AH11&gt;INDEX('Language Rules Can Change'!$AE$322:$AM$413,AH10,7),AH11&lt;=INDEX('Language Rules Can Change'!$AE$322:$AM$413,AH10,8)),8,AND(AH11&gt;INDEX('Language Rules Can Change'!$AE$322:$AM$413,AH10,8),AH11&lt;=INDEX('Language Rules Can Change'!$AE$322:$AM$413,AH10,9)),9)</f>
        <v>#N/A</v>
      </c>
      <c r="AI12" s="7" t="e" cm="1">
        <f t="array" aca="1" ref="AI12" ca="1">_xlfn.IFS(AND(AI11&gt;0,AI11&lt;=INDEX('Language Rules Can Change'!$AE$322:$AM$413,AI10,1)),1,AND(AI11&gt;INDEX('Language Rules Can Change'!$AE$322:$AM$413,AI10,1),AI11&lt;=INDEX('Language Rules Can Change'!$AE$322:$AM$413,AI10,2)),2,AND(AI11&gt;INDEX('Language Rules Can Change'!$AE$322:$AM$413,AI10,2),AI11&lt;=INDEX('Language Rules Can Change'!$AE$322:$AM$413,AI10,3)),3,AND(AI11&gt;INDEX('Language Rules Can Change'!$AE$322:$AM$413,AI10,3),AI11&lt;=INDEX('Language Rules Can Change'!$AE$322:$AM$413,AI10,4)),4,AND(AI11&gt;INDEX('Language Rules Can Change'!$AE$322:$AM$413,AI10,4),AI11&lt;=INDEX('Language Rules Can Change'!$AE$322:$AM$413,AI10,5)),5,AND(AI11&gt;INDEX('Language Rules Can Change'!$AE$322:$AM$413,AI10,5),AI11&lt;=INDEX('Language Rules Can Change'!$AE$322:$AM$413,AI10,6)),6,AND(AI11&gt;INDEX('Language Rules Can Change'!$AE$322:$AM$413,AI10,6),AI11&lt;=INDEX('Language Rules Can Change'!$AE$322:$AM$413,AI10,7)),7,AND(AI11&gt;INDEX('Language Rules Can Change'!$AE$322:$AM$413,AI10,7),AI11&lt;=INDEX('Language Rules Can Change'!$AE$322:$AM$413,AI10,8)),8,AND(AI11&gt;INDEX('Language Rules Can Change'!$AE$322:$AM$413,AI10,8),AI11&lt;=INDEX('Language Rules Can Change'!$AE$322:$AM$413,AI10,9)),9)</f>
        <v>#N/A</v>
      </c>
      <c r="AJ12" s="7" t="e" cm="1">
        <f t="array" aca="1" ref="AJ12" ca="1">_xlfn.IFS(AND(AJ11&gt;0,AJ11&lt;=INDEX('Language Rules Can Change'!$AE$322:$AM$413,AJ10,1)),1,AND(AJ11&gt;INDEX('Language Rules Can Change'!$AE$322:$AM$413,AJ10,1),AJ11&lt;=INDEX('Language Rules Can Change'!$AE$322:$AM$413,AJ10,2)),2,AND(AJ11&gt;INDEX('Language Rules Can Change'!$AE$322:$AM$413,AJ10,2),AJ11&lt;=INDEX('Language Rules Can Change'!$AE$322:$AM$413,AJ10,3)),3,AND(AJ11&gt;INDEX('Language Rules Can Change'!$AE$322:$AM$413,AJ10,3),AJ11&lt;=INDEX('Language Rules Can Change'!$AE$322:$AM$413,AJ10,4)),4,AND(AJ11&gt;INDEX('Language Rules Can Change'!$AE$322:$AM$413,AJ10,4),AJ11&lt;=INDEX('Language Rules Can Change'!$AE$322:$AM$413,AJ10,5)),5,AND(AJ11&gt;INDEX('Language Rules Can Change'!$AE$322:$AM$413,AJ10,5),AJ11&lt;=INDEX('Language Rules Can Change'!$AE$322:$AM$413,AJ10,6)),6,AND(AJ11&gt;INDEX('Language Rules Can Change'!$AE$322:$AM$413,AJ10,6),AJ11&lt;=INDEX('Language Rules Can Change'!$AE$322:$AM$413,AJ10,7)),7,AND(AJ11&gt;INDEX('Language Rules Can Change'!$AE$322:$AM$413,AJ10,7),AJ11&lt;=INDEX('Language Rules Can Change'!$AE$322:$AM$413,AJ10,8)),8,AND(AJ11&gt;INDEX('Language Rules Can Change'!$AE$322:$AM$413,AJ10,8),AJ11&lt;=INDEX('Language Rules Can Change'!$AE$322:$AM$413,AJ10,9)),9)</f>
        <v>#N/A</v>
      </c>
      <c r="AK12" s="7" t="e" cm="1">
        <f t="array" aca="1" ref="AK12" ca="1">_xlfn.IFS(AND(AK11&gt;0,AK11&lt;=INDEX('Language Rules Can Change'!$AE$322:$AM$413,AK10,1)),1,AND(AK11&gt;INDEX('Language Rules Can Change'!$AE$322:$AM$413,AK10,1),AK11&lt;=INDEX('Language Rules Can Change'!$AE$322:$AM$413,AK10,2)),2,AND(AK11&gt;INDEX('Language Rules Can Change'!$AE$322:$AM$413,AK10,2),AK11&lt;=INDEX('Language Rules Can Change'!$AE$322:$AM$413,AK10,3)),3,AND(AK11&gt;INDEX('Language Rules Can Change'!$AE$322:$AM$413,AK10,3),AK11&lt;=INDEX('Language Rules Can Change'!$AE$322:$AM$413,AK10,4)),4,AND(AK11&gt;INDEX('Language Rules Can Change'!$AE$322:$AM$413,AK10,4),AK11&lt;=INDEX('Language Rules Can Change'!$AE$322:$AM$413,AK10,5)),5,AND(AK11&gt;INDEX('Language Rules Can Change'!$AE$322:$AM$413,AK10,5),AK11&lt;=INDEX('Language Rules Can Change'!$AE$322:$AM$413,AK10,6)),6,AND(AK11&gt;INDEX('Language Rules Can Change'!$AE$322:$AM$413,AK10,6),AK11&lt;=INDEX('Language Rules Can Change'!$AE$322:$AM$413,AK10,7)),7,AND(AK11&gt;INDEX('Language Rules Can Change'!$AE$322:$AM$413,AK10,7),AK11&lt;=INDEX('Language Rules Can Change'!$AE$322:$AM$413,AK10,8)),8,AND(AK11&gt;INDEX('Language Rules Can Change'!$AE$322:$AM$413,AK10,8),AK11&lt;=INDEX('Language Rules Can Change'!$AE$322:$AM$413,AK10,9)),9)</f>
        <v>#N/A</v>
      </c>
      <c r="AL12" s="7" t="e" cm="1">
        <f t="array" aca="1" ref="AL12" ca="1">_xlfn.IFS(AND(AL11&gt;0,AL11&lt;=INDEX('Language Rules Can Change'!$AE$322:$AM$413,AL10,1)),1,AND(AL11&gt;INDEX('Language Rules Can Change'!$AE$322:$AM$413,AL10,1),AL11&lt;=INDEX('Language Rules Can Change'!$AE$322:$AM$413,AL10,2)),2,AND(AL11&gt;INDEX('Language Rules Can Change'!$AE$322:$AM$413,AL10,2),AL11&lt;=INDEX('Language Rules Can Change'!$AE$322:$AM$413,AL10,3)),3,AND(AL11&gt;INDEX('Language Rules Can Change'!$AE$322:$AM$413,AL10,3),AL11&lt;=INDEX('Language Rules Can Change'!$AE$322:$AM$413,AL10,4)),4,AND(AL11&gt;INDEX('Language Rules Can Change'!$AE$322:$AM$413,AL10,4),AL11&lt;=INDEX('Language Rules Can Change'!$AE$322:$AM$413,AL10,5)),5,AND(AL11&gt;INDEX('Language Rules Can Change'!$AE$322:$AM$413,AL10,5),AL11&lt;=INDEX('Language Rules Can Change'!$AE$322:$AM$413,AL10,6)),6,AND(AL11&gt;INDEX('Language Rules Can Change'!$AE$322:$AM$413,AL10,6),AL11&lt;=INDEX('Language Rules Can Change'!$AE$322:$AM$413,AL10,7)),7,AND(AL11&gt;INDEX('Language Rules Can Change'!$AE$322:$AM$413,AL10,7),AL11&lt;=INDEX('Language Rules Can Change'!$AE$322:$AM$413,AL10,8)),8,AND(AL11&gt;INDEX('Language Rules Can Change'!$AE$322:$AM$413,AL10,8),AL11&lt;=INDEX('Language Rules Can Change'!$AE$322:$AM$413,AL10,9)),9)</f>
        <v>#N/A</v>
      </c>
      <c r="AM12" s="7" t="e" cm="1">
        <f t="array" aca="1" ref="AM12" ca="1">_xlfn.IFS(AND(AM11&gt;0,AM11&lt;=INDEX('Language Rules Can Change'!$AE$322:$AM$413,AM10,1)),1,AND(AM11&gt;INDEX('Language Rules Can Change'!$AE$322:$AM$413,AM10,1),AM11&lt;=INDEX('Language Rules Can Change'!$AE$322:$AM$413,AM10,2)),2,AND(AM11&gt;INDEX('Language Rules Can Change'!$AE$322:$AM$413,AM10,2),AM11&lt;=INDEX('Language Rules Can Change'!$AE$322:$AM$413,AM10,3)),3,AND(AM11&gt;INDEX('Language Rules Can Change'!$AE$322:$AM$413,AM10,3),AM11&lt;=INDEX('Language Rules Can Change'!$AE$322:$AM$413,AM10,4)),4,AND(AM11&gt;INDEX('Language Rules Can Change'!$AE$322:$AM$413,AM10,4),AM11&lt;=INDEX('Language Rules Can Change'!$AE$322:$AM$413,AM10,5)),5,AND(AM11&gt;INDEX('Language Rules Can Change'!$AE$322:$AM$413,AM10,5),AM11&lt;=INDEX('Language Rules Can Change'!$AE$322:$AM$413,AM10,6)),6,AND(AM11&gt;INDEX('Language Rules Can Change'!$AE$322:$AM$413,AM10,6),AM11&lt;=INDEX('Language Rules Can Change'!$AE$322:$AM$413,AM10,7)),7,AND(AM11&gt;INDEX('Language Rules Can Change'!$AE$322:$AM$413,AM10,7),AM11&lt;=INDEX('Language Rules Can Change'!$AE$322:$AM$413,AM10,8)),8,AND(AM11&gt;INDEX('Language Rules Can Change'!$AE$322:$AM$413,AM10,8),AM11&lt;=INDEX('Language Rules Can Change'!$AE$322:$AM$413,AM10,9)),9)</f>
        <v>#N/A</v>
      </c>
    </row>
    <row r="13" spans="1:39" ht="12.75">
      <c r="A13" s="11"/>
      <c r="B13" s="11">
        <v>12</v>
      </c>
      <c r="C13" s="15" t="str">
        <f ca="1">IF(B13&lt;=A8,RANDBETWEEN(A4/(3/2),A4*(3/2))+C12,"")</f>
        <v/>
      </c>
      <c r="D13" s="15"/>
      <c r="E13" s="11"/>
      <c r="F13" s="7" t="str" cm="1">
        <f t="array" aca="1" ref="F13" ca="1">INDEX('Language Rules Can Change'!$AE$322:$AM$413,F10+1,F12)</f>
        <v>th</v>
      </c>
      <c r="G13" s="7" t="str">
        <f t="array" aca="1" ref="G13" ca="1">INDEX('Language Rules Can Change'!$AE$322:$AM$413,G10+1,G12)</f>
        <v>eue</v>
      </c>
      <c r="H13" s="7" t="str">
        <f t="array" aca="1" ref="H13" ca="1">INDEX('Language Rules Can Change'!$AE$322:$AM$413,H10+1,H12)</f>
        <v>"</v>
      </c>
      <c r="I13" s="7" t="str">
        <f t="array" aca="1" ref="I13" ca="1">INDEX('Language Rules Can Change'!$AE$322:$AM$413,I10+1,I12)</f>
        <v>pn</v>
      </c>
      <c r="J13" s="7" t="e">
        <f t="array" aca="1" ref="J13" ca="1">INDEX('Language Rules Can Change'!$AE$322:$AM$413,J10+1,J12)</f>
        <v>#N/A</v>
      </c>
      <c r="K13" s="7" t="e">
        <f t="array" aca="1" ref="K13" ca="1">INDEX('Language Rules Can Change'!$AE$322:$AM$413,K10+1,K12)</f>
        <v>#N/A</v>
      </c>
      <c r="L13" s="7" t="e">
        <f t="array" aca="1" ref="L13" ca="1">INDEX('Language Rules Can Change'!$AE$322:$AM$413,L10+1,L12)</f>
        <v>#N/A</v>
      </c>
      <c r="M13" s="7" t="e">
        <f t="array" aca="1" ref="M13" ca="1">INDEX('Language Rules Can Change'!$AE$322:$AM$413,M10+1,M12)</f>
        <v>#N/A</v>
      </c>
      <c r="N13" s="7" t="e">
        <f t="array" aca="1" ref="N13" ca="1">INDEX('Language Rules Can Change'!$AE$322:$AM$413,N10+1,N12)</f>
        <v>#N/A</v>
      </c>
      <c r="O13" s="7" t="e">
        <f t="array" aca="1" ref="O13" ca="1">INDEX('Language Rules Can Change'!$AE$322:$AM$413,O10+1,O12)</f>
        <v>#N/A</v>
      </c>
      <c r="P13" s="7" t="e">
        <f t="array" aca="1" ref="P13" ca="1">INDEX('Language Rules Can Change'!$AE$322:$AM$413,P10+1,P12)</f>
        <v>#N/A</v>
      </c>
      <c r="Q13" s="7" t="e">
        <f t="array" aca="1" ref="Q13" ca="1">INDEX('Language Rules Can Change'!$AE$322:$AM$413,Q10+1,Q12)</f>
        <v>#N/A</v>
      </c>
      <c r="R13" s="7" t="e">
        <f t="array" aca="1" ref="R13" ca="1">INDEX('Language Rules Can Change'!$AE$322:$AM$413,R10+1,R12)</f>
        <v>#N/A</v>
      </c>
      <c r="S13" s="7" t="e">
        <f t="array" aca="1" ref="S13" ca="1">INDEX('Language Rules Can Change'!$AE$322:$AM$413,S10+1,S12)</f>
        <v>#N/A</v>
      </c>
      <c r="T13" s="17"/>
      <c r="U13" s="11"/>
      <c r="V13" s="11">
        <v>12</v>
      </c>
      <c r="W13" s="15" t="str">
        <f ca="1">IF(V13&lt;=U8,RANDBETWEEN(U4/(3/2),U4*(3/2))+W12,"")</f>
        <v/>
      </c>
      <c r="X13" s="15"/>
      <c r="Y13" s="11"/>
      <c r="Z13" s="7" t="str" cm="1">
        <f t="array" aca="1" ref="Z13" ca="1">INDEX('Language Rules Can Change'!$AE$322:$AM$413,Z10+1,Z12)</f>
        <v>ll</v>
      </c>
      <c r="AA13" s="7" t="str">
        <f t="array" aca="1" ref="AA13" ca="1">INDEX('Language Rules Can Change'!$AE$322:$AM$413,AA10+1,AA12)</f>
        <v>"</v>
      </c>
      <c r="AB13" s="7" t="str">
        <f t="array" aca="1" ref="AB13" ca="1">INDEX('Language Rules Can Change'!$AE$322:$AM$413,AB10+1,AB12)</f>
        <v>"</v>
      </c>
      <c r="AC13" s="7" t="str">
        <f t="array" aca="1" ref="AC13" ca="1">INDEX('Language Rules Can Change'!$AE$322:$AM$413,AC10+1,AC12)</f>
        <v>aw</v>
      </c>
      <c r="AD13" s="7" t="e">
        <f t="array" aca="1" ref="AD13" ca="1">INDEX('Language Rules Can Change'!$AE$322:$AM$413,AD10+1,AD12)</f>
        <v>#N/A</v>
      </c>
      <c r="AE13" s="7" t="e">
        <f t="array" aca="1" ref="AE13" ca="1">INDEX('Language Rules Can Change'!$AE$322:$AM$413,AE10+1,AE12)</f>
        <v>#N/A</v>
      </c>
      <c r="AF13" s="7" t="e">
        <f t="array" aca="1" ref="AF13" ca="1">INDEX('Language Rules Can Change'!$AE$322:$AM$413,AF10+1,AF12)</f>
        <v>#N/A</v>
      </c>
      <c r="AG13" s="7" t="e">
        <f t="array" aca="1" ref="AG13" ca="1">INDEX('Language Rules Can Change'!$AE$322:$AM$413,AG10+1,AG12)</f>
        <v>#N/A</v>
      </c>
      <c r="AH13" s="7" t="e">
        <f t="array" aca="1" ref="AH13" ca="1">INDEX('Language Rules Can Change'!$AE$322:$AM$413,AH10+1,AH12)</f>
        <v>#N/A</v>
      </c>
      <c r="AI13" s="7" t="e">
        <f t="array" aca="1" ref="AI13" ca="1">INDEX('Language Rules Can Change'!$AE$322:$AM$413,AI10+1,AI12)</f>
        <v>#N/A</v>
      </c>
      <c r="AJ13" s="7" t="e">
        <f t="array" aca="1" ref="AJ13" ca="1">INDEX('Language Rules Can Change'!$AE$322:$AM$413,AJ10+1,AJ12)</f>
        <v>#N/A</v>
      </c>
      <c r="AK13" s="7" t="e">
        <f t="array" aca="1" ref="AK13" ca="1">INDEX('Language Rules Can Change'!$AE$322:$AM$413,AK10+1,AK12)</f>
        <v>#N/A</v>
      </c>
      <c r="AL13" s="7" t="e">
        <f t="array" aca="1" ref="AL13" ca="1">INDEX('Language Rules Can Change'!$AE$322:$AM$413,AL10+1,AL12)</f>
        <v>#N/A</v>
      </c>
      <c r="AM13" s="7" t="e">
        <f t="array" aca="1" ref="AM13" ca="1">INDEX('Language Rules Can Change'!$AE$322:$AM$413,AM10+1,AM12)</f>
        <v>#N/A</v>
      </c>
    </row>
    <row r="14" spans="1:39" ht="12.75">
      <c r="A14" s="11"/>
      <c r="B14" s="11">
        <v>13</v>
      </c>
      <c r="C14" s="15" t="str">
        <f ca="1">IF(B14&lt;=A8,RANDBETWEEN(A4/(3/2),A4*(3/2))+C13,"")</f>
        <v/>
      </c>
      <c r="D14" s="15" t="s">
        <v>3990</v>
      </c>
      <c r="E14" s="11" t="str">
        <f ca="1">_xlfn.CONCAT(F14:S14)</f>
        <v>theue"pn</v>
      </c>
      <c r="F14" s="11" t="str">
        <f ca="1">_xlfn.IFNA(F13,"")</f>
        <v>th</v>
      </c>
      <c r="G14" s="11" t="str">
        <f t="shared" ref="G14:S14" ca="1" si="18">_xlfn.IFNA(G13,"")</f>
        <v>eue</v>
      </c>
      <c r="H14" s="11" t="str">
        <f t="shared" ca="1" si="18"/>
        <v>"</v>
      </c>
      <c r="I14" s="11" t="str">
        <f t="shared" ca="1" si="18"/>
        <v>pn</v>
      </c>
      <c r="J14" s="11" t="str">
        <f t="shared" ca="1" si="18"/>
        <v/>
      </c>
      <c r="K14" s="11" t="str">
        <f t="shared" ca="1" si="18"/>
        <v/>
      </c>
      <c r="L14" s="11" t="str">
        <f t="shared" ca="1" si="18"/>
        <v/>
      </c>
      <c r="M14" s="11" t="str">
        <f t="shared" ca="1" si="18"/>
        <v/>
      </c>
      <c r="N14" s="11" t="str">
        <f t="shared" ca="1" si="18"/>
        <v/>
      </c>
      <c r="O14" s="11" t="str">
        <f t="shared" ca="1" si="18"/>
        <v/>
      </c>
      <c r="P14" s="11" t="str">
        <f t="shared" ca="1" si="18"/>
        <v/>
      </c>
      <c r="Q14" s="11" t="str">
        <f t="shared" ca="1" si="18"/>
        <v/>
      </c>
      <c r="R14" s="11" t="str">
        <f t="shared" ca="1" si="18"/>
        <v/>
      </c>
      <c r="S14" s="11" t="str">
        <f t="shared" ca="1" si="18"/>
        <v/>
      </c>
      <c r="T14" s="17"/>
      <c r="U14" s="11"/>
      <c r="V14" s="11">
        <v>13</v>
      </c>
      <c r="W14" s="15" t="str">
        <f ca="1">IF(V14&lt;=U8,RANDBETWEEN(U4/(3/2),U4*(3/2))+W13,"")</f>
        <v/>
      </c>
      <c r="X14" s="15" t="s">
        <v>3990</v>
      </c>
      <c r="Y14" s="11" t="str">
        <f ca="1">_xlfn.CONCAT(Z14:AM14)</f>
        <v>ll""aw</v>
      </c>
      <c r="Z14" s="11" t="str">
        <f ca="1">_xlfn.IFNA(Z13,"")</f>
        <v>ll</v>
      </c>
      <c r="AA14" s="11" t="str">
        <f t="shared" ref="AA14:AM14" ca="1" si="19">_xlfn.IFNA(AA13,"")</f>
        <v>"</v>
      </c>
      <c r="AB14" s="11" t="str">
        <f t="shared" ca="1" si="19"/>
        <v>"</v>
      </c>
      <c r="AC14" s="11" t="str">
        <f t="shared" ca="1" si="19"/>
        <v>aw</v>
      </c>
      <c r="AD14" s="11" t="str">
        <f t="shared" ca="1" si="19"/>
        <v/>
      </c>
      <c r="AE14" s="11" t="str">
        <f t="shared" ca="1" si="19"/>
        <v/>
      </c>
      <c r="AF14" s="11" t="str">
        <f t="shared" ca="1" si="19"/>
        <v/>
      </c>
      <c r="AG14" s="11" t="str">
        <f t="shared" ca="1" si="19"/>
        <v/>
      </c>
      <c r="AH14" s="11" t="str">
        <f t="shared" ca="1" si="19"/>
        <v/>
      </c>
      <c r="AI14" s="11" t="str">
        <f t="shared" ca="1" si="19"/>
        <v/>
      </c>
      <c r="AJ14" s="11" t="str">
        <f t="shared" ca="1" si="19"/>
        <v/>
      </c>
      <c r="AK14" s="11" t="str">
        <f t="shared" ca="1" si="19"/>
        <v/>
      </c>
      <c r="AL14" s="11" t="str">
        <f t="shared" ca="1" si="19"/>
        <v/>
      </c>
      <c r="AM14" s="11" t="str">
        <f t="shared" ca="1" si="19"/>
        <v/>
      </c>
    </row>
    <row r="15" spans="1:39" ht="12.75">
      <c r="A15" s="11"/>
      <c r="B15" s="11">
        <v>14</v>
      </c>
      <c r="C15" s="15" t="str">
        <f ca="1">IF(B15&lt;=A8,RANDBETWEEN(A4/(3/2),A4*(3/2))+C14,"")</f>
        <v/>
      </c>
      <c r="D15" s="15"/>
      <c r="T15" s="17"/>
      <c r="U15" s="11"/>
      <c r="V15" s="11">
        <v>14</v>
      </c>
      <c r="W15" s="15" t="str">
        <f ca="1">IF(V15&lt;=U8,RANDBETWEEN(U4/(3/2),U4*(3/2))+W14,"")</f>
        <v/>
      </c>
      <c r="X15" s="15"/>
    </row>
    <row r="16" spans="1:39" ht="12.75">
      <c r="A16" s="5">
        <f>A1+2</f>
        <v>795</v>
      </c>
      <c r="B16" s="5"/>
      <c r="C16" s="5"/>
      <c r="D16" s="5"/>
      <c r="E16" s="15"/>
      <c r="F16" s="7">
        <v>1</v>
      </c>
      <c r="G16" s="15">
        <v>2</v>
      </c>
      <c r="H16" s="7">
        <v>3</v>
      </c>
      <c r="I16" s="15">
        <v>4</v>
      </c>
      <c r="J16" s="7">
        <v>5</v>
      </c>
      <c r="K16" s="15">
        <v>6</v>
      </c>
      <c r="L16" s="7">
        <v>7</v>
      </c>
      <c r="M16" s="15">
        <v>8</v>
      </c>
      <c r="N16" s="7">
        <v>9</v>
      </c>
      <c r="O16" s="15">
        <v>10</v>
      </c>
      <c r="P16" s="7">
        <v>11</v>
      </c>
      <c r="Q16" s="15">
        <v>12</v>
      </c>
      <c r="R16" s="7">
        <v>13</v>
      </c>
      <c r="S16" s="15">
        <v>14</v>
      </c>
      <c r="T16" s="17"/>
      <c r="U16" s="5">
        <f>U1+2</f>
        <v>796</v>
      </c>
      <c r="V16" s="5"/>
      <c r="W16" s="5"/>
      <c r="X16" s="5"/>
      <c r="Y16" s="15"/>
      <c r="Z16" s="7">
        <v>1</v>
      </c>
      <c r="AA16" s="15">
        <v>2</v>
      </c>
      <c r="AB16" s="7">
        <v>3</v>
      </c>
      <c r="AC16" s="15">
        <v>4</v>
      </c>
      <c r="AD16" s="7">
        <v>5</v>
      </c>
      <c r="AE16" s="15">
        <v>6</v>
      </c>
      <c r="AF16" s="7">
        <v>7</v>
      </c>
      <c r="AG16" s="15">
        <v>8</v>
      </c>
      <c r="AH16" s="7">
        <v>9</v>
      </c>
      <c r="AI16" s="15">
        <v>10</v>
      </c>
      <c r="AJ16" s="7">
        <v>11</v>
      </c>
      <c r="AK16" s="15">
        <v>12</v>
      </c>
      <c r="AL16" s="7">
        <v>13</v>
      </c>
      <c r="AM16" s="15">
        <v>14</v>
      </c>
    </row>
    <row r="17" spans="1:39" ht="12.75">
      <c r="A17" t="str" cm="1">
        <f t="array" ref="A17">INDEX('All Words All Languages'!$A$2:$A$853,'Verse-True'!A16)</f>
        <v>vessel</v>
      </c>
      <c r="B17" s="5">
        <v>1</v>
      </c>
      <c r="C17" s="5">
        <f ca="1">IF(B17&lt;=A23,RANDBETWEEN(A19/(3/2),A19*(3/2)),"")</f>
        <v>1</v>
      </c>
      <c r="D17" s="15" t="s">
        <v>3988</v>
      </c>
      <c r="E17" s="15" t="str" cm="1">
        <f t="array" ref="E17">INDEX('All Words All Languages'!$H$2:$H$853,A16)</f>
        <v>v/ɛ/s/ə/l/</v>
      </c>
      <c r="F17" s="7" t="str" cm="1">
        <f t="array" ref="F17:K17">_xlfn.TEXTSPLIT(E17,"/")</f>
        <v>v</v>
      </c>
      <c r="G17" s="15" t="str">
        <v>ɛ</v>
      </c>
      <c r="H17" s="15" t="str">
        <v>s</v>
      </c>
      <c r="I17" s="15" t="str">
        <v>ə</v>
      </c>
      <c r="J17" s="15" t="str">
        <v>l</v>
      </c>
      <c r="K17" s="15" t="str">
        <v/>
      </c>
      <c r="L17" s="15"/>
      <c r="M17" s="15"/>
      <c r="N17" s="15"/>
      <c r="O17" s="15"/>
      <c r="P17" s="15"/>
      <c r="Q17" s="15"/>
      <c r="R17" s="15"/>
      <c r="S17" s="15"/>
      <c r="T17" s="17"/>
      <c r="U17" t="str" cm="1">
        <f t="array" ref="U17">INDEX('All Words All Languages'!$A$2:$A$853,'Verse-True'!U16)</f>
        <v>view</v>
      </c>
      <c r="V17" s="5">
        <v>1</v>
      </c>
      <c r="W17" s="5">
        <f ca="1">IF(V17&lt;=U23,RANDBETWEEN(U19/(3/2),U19*(3/2)),"")</f>
        <v>1</v>
      </c>
      <c r="X17" s="15" t="s">
        <v>3988</v>
      </c>
      <c r="Y17" s="15" t="str" cm="1">
        <f t="array" ref="Y17">INDEX('All Words All Languages'!$H$2:$H$853,U16)</f>
        <v>v/û/</v>
      </c>
      <c r="Z17" s="7" t="str" cm="1">
        <f t="array" ref="Z17:AB17">_xlfn.TEXTSPLIT(Y17,"/")</f>
        <v>v</v>
      </c>
      <c r="AA17" s="15" t="str">
        <v>û</v>
      </c>
      <c r="AB17" s="15" t="str">
        <v/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ht="12.75">
      <c r="A18" s="1"/>
      <c r="B18" s="5">
        <v>2</v>
      </c>
      <c r="C18" s="5">
        <f ca="1">IF(B18&lt;=A23,RANDBETWEEN(A19/(3/2),A19*(3/2))+C17,"")</f>
        <v>2</v>
      </c>
      <c r="D18" s="15"/>
      <c r="E18" s="11"/>
      <c r="F18" s="11">
        <f>MATCH(F17,'Language Rules Can Change'!$A$3:$A$47,0)</f>
        <v>6</v>
      </c>
      <c r="G18" s="11">
        <f>MATCH(G17,'Language Rules Can Change'!$A$3:$A$47,0)</f>
        <v>26</v>
      </c>
      <c r="H18" s="11">
        <f>MATCH(H17,'Language Rules Can Change'!$A$3:$A$47,0)</f>
        <v>10</v>
      </c>
      <c r="I18" s="11">
        <f>MATCH(I17,'Language Rules Can Change'!$A$3:$A$47,0)</f>
        <v>42</v>
      </c>
      <c r="J18" s="11">
        <f>MATCH(J17,'Language Rules Can Change'!$A$3:$A$47,0)</f>
        <v>17</v>
      </c>
      <c r="K18" s="11" t="e">
        <f>MATCH(K17,'Language Rules Can Change'!$A$3:$A$47,0)</f>
        <v>#N/A</v>
      </c>
      <c r="L18" s="11" t="e">
        <f>MATCH(L17,'Language Rules Can Change'!$A$3:$A$47,0)</f>
        <v>#N/A</v>
      </c>
      <c r="M18" s="11" t="e">
        <f>MATCH(M17,'Language Rules Can Change'!$A$3:$A$47,0)</f>
        <v>#N/A</v>
      </c>
      <c r="N18" s="11" t="e">
        <f>MATCH(N17,'Language Rules Can Change'!$A$3:$A$47,0)</f>
        <v>#N/A</v>
      </c>
      <c r="O18" s="11" t="e">
        <f>MATCH(O17,'Language Rules Can Change'!$A$3:$A$47,0)</f>
        <v>#N/A</v>
      </c>
      <c r="P18" s="11" t="e">
        <f>MATCH(P17,'Language Rules Can Change'!$A$3:$A$47,0)</f>
        <v>#N/A</v>
      </c>
      <c r="Q18" s="11" t="e">
        <f>MATCH(Q17,'Language Rules Can Change'!$A$3:$A$47,0)</f>
        <v>#N/A</v>
      </c>
      <c r="R18" s="11" t="e">
        <f>MATCH(R17,'Language Rules Can Change'!$A$3:$A$47,0)</f>
        <v>#N/A</v>
      </c>
      <c r="S18" s="11" t="e">
        <f>MATCH(S17,'Language Rules Can Change'!$A$3:$A$47,0)</f>
        <v>#N/A</v>
      </c>
      <c r="T18" s="17"/>
      <c r="U18" s="1"/>
      <c r="V18" s="5">
        <v>2</v>
      </c>
      <c r="W18" s="5">
        <f ca="1">IF(V18&lt;=U23,RANDBETWEEN(U19/(3/2),U19*(3/2))+W17,"")</f>
        <v>2</v>
      </c>
      <c r="X18" s="15"/>
      <c r="Y18" s="11"/>
      <c r="Z18" s="11">
        <f>MATCH(Z17,'Language Rules Can Change'!$A$3:$A$47,0)</f>
        <v>6</v>
      </c>
      <c r="AA18" s="11" t="e">
        <f>MATCH(AA17,'Language Rules Can Change'!$A$3:$A$47,0)</f>
        <v>#N/A</v>
      </c>
      <c r="AB18" s="11" t="e">
        <f>MATCH(AB17,'Language Rules Can Change'!$A$3:$A$47,0)</f>
        <v>#N/A</v>
      </c>
      <c r="AC18" s="11" t="e">
        <f>MATCH(AC17,'Language Rules Can Change'!$A$3:$A$47,0)</f>
        <v>#N/A</v>
      </c>
      <c r="AD18" s="11" t="e">
        <f>MATCH(AD17,'Language Rules Can Change'!$A$3:$A$47,0)</f>
        <v>#N/A</v>
      </c>
      <c r="AE18" s="11" t="e">
        <f>MATCH(AE17,'Language Rules Can Change'!$A$3:$A$47,0)</f>
        <v>#N/A</v>
      </c>
      <c r="AF18" s="11" t="e">
        <f>MATCH(AF17,'Language Rules Can Change'!$A$3:$A$47,0)</f>
        <v>#N/A</v>
      </c>
      <c r="AG18" s="11" t="e">
        <f>MATCH(AG17,'Language Rules Can Change'!$A$3:$A$47,0)</f>
        <v>#N/A</v>
      </c>
      <c r="AH18" s="11" t="e">
        <f>MATCH(AH17,'Language Rules Can Change'!$A$3:$A$47,0)</f>
        <v>#N/A</v>
      </c>
      <c r="AI18" s="11" t="e">
        <f>MATCH(AI17,'Language Rules Can Change'!$A$3:$A$47,0)</f>
        <v>#N/A</v>
      </c>
      <c r="AJ18" s="11" t="e">
        <f>MATCH(AJ17,'Language Rules Can Change'!$A$3:$A$47,0)</f>
        <v>#N/A</v>
      </c>
      <c r="AK18" s="11" t="e">
        <f>MATCH(AK17,'Language Rules Can Change'!$A$3:$A$47,0)</f>
        <v>#N/A</v>
      </c>
      <c r="AL18" s="11" t="e">
        <f>MATCH(AL17,'Language Rules Can Change'!$A$3:$A$47,0)</f>
        <v>#N/A</v>
      </c>
      <c r="AM18" s="11" t="e">
        <f>MATCH(AM17,'Language Rules Can Change'!$A$3:$A$47,0)</f>
        <v>#N/A</v>
      </c>
    </row>
    <row r="19" spans="1:39" ht="12.75">
      <c r="A19" s="11">
        <f>'All Words All Languages'!$I$1</f>
        <v>1</v>
      </c>
      <c r="B19" s="5">
        <v>3</v>
      </c>
      <c r="C19" s="5">
        <f ca="1">IF(B19&lt;=A23,RANDBETWEEN(A19/(3/2),A19*(3/2))+C18,"")</f>
        <v>3</v>
      </c>
      <c r="D19" s="15"/>
      <c r="E19" s="11"/>
      <c r="F19" s="11">
        <f t="shared" ref="F19:S82" ca="1" si="20">RAND()</f>
        <v>0.98538458242031024</v>
      </c>
      <c r="G19" s="11">
        <f t="shared" ca="1" si="20"/>
        <v>0.60476601283198606</v>
      </c>
      <c r="H19" s="11">
        <f t="shared" ca="1" si="20"/>
        <v>0.17735379566770137</v>
      </c>
      <c r="I19" s="11">
        <f t="shared" ca="1" si="20"/>
        <v>0.43171349780740609</v>
      </c>
      <c r="J19" s="11">
        <f t="shared" ca="1" si="20"/>
        <v>0.6782923324566601</v>
      </c>
      <c r="K19" s="11">
        <f t="shared" ca="1" si="20"/>
        <v>0.3459431478813112</v>
      </c>
      <c r="L19" s="11">
        <f t="shared" ca="1" si="20"/>
        <v>0.74970141299447279</v>
      </c>
      <c r="M19" s="11">
        <f t="shared" ca="1" si="20"/>
        <v>0.69726863045445764</v>
      </c>
      <c r="N19" s="11">
        <f t="shared" ca="1" si="20"/>
        <v>0.39989464463691038</v>
      </c>
      <c r="O19" s="11">
        <f t="shared" ca="1" si="20"/>
        <v>0.82279265110372624</v>
      </c>
      <c r="P19" s="11">
        <f t="shared" ca="1" si="20"/>
        <v>1.052569987678198E-2</v>
      </c>
      <c r="Q19" s="11">
        <f t="shared" ca="1" si="20"/>
        <v>0.37792066620466547</v>
      </c>
      <c r="R19" s="11">
        <f t="shared" ca="1" si="20"/>
        <v>0.79080057217440081</v>
      </c>
      <c r="S19" s="11">
        <f t="shared" ca="1" si="20"/>
        <v>0.68655087176220464</v>
      </c>
      <c r="T19" s="17"/>
      <c r="U19" s="11">
        <f>'All Words All Languages'!$I$1</f>
        <v>1</v>
      </c>
      <c r="V19" s="5">
        <v>3</v>
      </c>
      <c r="W19" s="5">
        <f ca="1">IF(V19&lt;=U23,RANDBETWEEN(U19/(3/2),U19*(3/2))+W18,"")</f>
        <v>3</v>
      </c>
      <c r="X19" s="15"/>
      <c r="Y19" s="11"/>
      <c r="Z19" s="11">
        <f t="shared" ref="Z19:AM82" ca="1" si="21">RAND()</f>
        <v>0.77598185811144516</v>
      </c>
      <c r="AA19" s="11">
        <f t="shared" ca="1" si="21"/>
        <v>0.66459024578011139</v>
      </c>
      <c r="AB19" s="11">
        <f t="shared" ca="1" si="21"/>
        <v>0.93173895360042369</v>
      </c>
      <c r="AC19" s="11">
        <f t="shared" ca="1" si="21"/>
        <v>0.93430555171729324</v>
      </c>
      <c r="AD19" s="11">
        <f t="shared" ca="1" si="21"/>
        <v>0.48414091313159069</v>
      </c>
      <c r="AE19" s="11">
        <f t="shared" ca="1" si="21"/>
        <v>0.49149443811418136</v>
      </c>
      <c r="AF19" s="11">
        <f t="shared" ca="1" si="21"/>
        <v>0.37658342421072055</v>
      </c>
      <c r="AG19" s="11">
        <f t="shared" ca="1" si="21"/>
        <v>0.5187873039860128</v>
      </c>
      <c r="AH19" s="11">
        <f t="shared" ca="1" si="21"/>
        <v>0.5197426303052779</v>
      </c>
      <c r="AI19" s="11">
        <f t="shared" ca="1" si="21"/>
        <v>0.99825397284618145</v>
      </c>
      <c r="AJ19" s="11">
        <f t="shared" ca="1" si="21"/>
        <v>0.59004920942641115</v>
      </c>
      <c r="AK19" s="11">
        <f t="shared" ca="1" si="21"/>
        <v>0.44131213592351115</v>
      </c>
      <c r="AL19" s="11">
        <f t="shared" ca="1" si="21"/>
        <v>0.27602643714911945</v>
      </c>
      <c r="AM19" s="11">
        <f t="shared" ca="1" si="21"/>
        <v>0.89916883297669192</v>
      </c>
    </row>
    <row r="20" spans="1:39" ht="12.75">
      <c r="A20" s="1"/>
      <c r="B20" s="5">
        <v>4</v>
      </c>
      <c r="C20" s="5">
        <f ca="1">IF(B20&lt;=A23,RANDBETWEEN(A19/(3/2),A19*(3/2))+C19,"")</f>
        <v>4</v>
      </c>
      <c r="D20" s="15"/>
      <c r="E20" s="11"/>
      <c r="F20" s="11" cm="1">
        <f t="array" aca="1" ref="F20" ca="1">_xlfn.IFS(AND(F19&gt;0,F19&lt;=INDEX('Language Rules Can Change'!$B$3:$AU$47,F18,1)),1, AND(F19&gt;INDEX('Language Rules Can Change'!$B$3:$AU$47,F18,1),F19&lt;=INDEX('Language Rules Can Change'!$B$3:$AU$47,F18,2)),2, AND(F19&gt;INDEX('Language Rules Can Change'!$B$3:$AU$47,F18,2),F19&lt;=INDEX('Language Rules Can Change'!$B$3:$AU$47,F18,3)),3, AND(F19&gt;INDEX('Language Rules Can Change'!$B$3:$AU$47,F18,3),F19&lt;=INDEX('Language Rules Can Change'!$B$3:$AU$47,F18,4)),4, AND(F19&gt;INDEX('Language Rules Can Change'!$B$3:$AU$47,F18,4),F19&lt;=INDEX('Language Rules Can Change'!$B$3:$AU$47,F18,5)),5, AND(F19&gt;INDEX('Language Rules Can Change'!$B$3:$AU$47,F18,5),F19&lt;=INDEX('Language Rules Can Change'!$B$3:$AU$47,F18,6)),6, AND(F19&gt;INDEX('Language Rules Can Change'!$B$3:$AU$47,F18,6),F19&lt;=INDEX('Language Rules Can Change'!$B$3:$AU$47,F18,7)),7, AND(F19&gt;INDEX('Language Rules Can Change'!$B$3:$AU$47,F18,7),F19&lt;=INDEX('Language Rules Can Change'!$B$3:$AU$47,F18,8)),8, AND(F19&gt;INDEX('Language Rules Can Change'!$B$3:$AU$47,F18,8),F19&lt;=INDEX('Language Rules Can Change'!$B$3:$AU$47,F18,9)),9, AND(F19&gt;INDEX('Language Rules Can Change'!$B$3:$AU$47,F18,9),F19&lt;=INDEX('Language Rules Can Change'!$B$3:$AU$47,F18,10)),10, AND(F19&gt;INDEX('Language Rules Can Change'!$B$3:$AU$47,F18,10),F19&lt;=INDEX('Language Rules Can Change'!$B$3:$AU$47,F18,11)),11, AND(F19&gt;INDEX('Language Rules Can Change'!$B$3:$AU$47,F18,11),F19&lt;=INDEX('Language Rules Can Change'!$B$3:$AU$47,F18,12)),12, AND(F19&gt;INDEX('Language Rules Can Change'!$B$3:$AU$47,F18,12),F19&lt;=INDEX('Language Rules Can Change'!$B$3:$AU$47,F18,13)),13, AND(F19&gt;INDEX('Language Rules Can Change'!$B$3:$AU$47,F18,13),F19&lt;=INDEX('Language Rules Can Change'!$B$3:$AU$47,F18,14)),14, AND(F19&gt;INDEX('Language Rules Can Change'!$B$3:$AU$47,F18,14),F19&lt;=INDEX('Language Rules Can Change'!$B$3:$AU$47,F18,15)),15, AND(F19&gt;INDEX('Language Rules Can Change'!$B$3:$AU$47,F18,15),F19&lt;=INDEX('Language Rules Can Change'!$B$3:$AU$47,F18,16)),16, AND(F19&gt;INDEX('Language Rules Can Change'!$B$3:$AU$47,F18,16),F19&lt;=INDEX('Language Rules Can Change'!$B$3:$AU$47,F18,17)),17, AND(F19&gt;INDEX('Language Rules Can Change'!$B$3:$AU$47,F18,17),F19&lt;=INDEX('Language Rules Can Change'!$B$3:$AU$47,F18,18)),18, AND(F19&gt;INDEX('Language Rules Can Change'!$B$3:$AU$47,F18,18),F19&lt;=INDEX('Language Rules Can Change'!$B$3:$AU$47,F18,19)),19, AND(F19&gt;INDEX('Language Rules Can Change'!$B$3:$AU$47,F18,19),F19&lt;=INDEX('Language Rules Can Change'!$B$3:$AU$47,F18,20)),20, AND(F19&gt;INDEX('Language Rules Can Change'!$B$3:$AU$47,F18,20),F19&lt;=INDEX('Language Rules Can Change'!$B$3:$AU$47,F18,21)),21, AND(F19&gt;INDEX('Language Rules Can Change'!$B$3:$AU$47,F18,21),F19&lt;=INDEX('Language Rules Can Change'!$B$3:$AU$47,F18,22)),22, AND(F19&gt;INDEX('Language Rules Can Change'!$B$3:$AU$47,F18,22),F19&lt;=INDEX('Language Rules Can Change'!$B$3:$AU$47,F18,23)),23, AND(F19&gt;INDEX('Language Rules Can Change'!$B$3:$AU$47,F18,23),F19&lt;=INDEX('Language Rules Can Change'!$B$3:$AU$47,F18,24)),24, AND(F19&gt;INDEX('Language Rules Can Change'!$B$3:$AU$47,F18,24),F19&lt;=INDEX('Language Rules Can Change'!$B$3:$AU$47,F18,25)),25, AND(F19&gt;INDEX('Language Rules Can Change'!$B$3:$AU$47,F18,25),F19&lt;=INDEX('Language Rules Can Change'!$B$3:$AU$47,F18,26)),26, AND(F19&gt;INDEX('Language Rules Can Change'!$B$3:$AU$47,F18,26),F19&lt;=INDEX('Language Rules Can Change'!$B$3:$AU$47,F18,27)),27, AND(F19&gt;INDEX('Language Rules Can Change'!$B$3:$AU$47,F18,27),F19&lt;=INDEX('Language Rules Can Change'!$B$3:$AU$47,F18,28)),28, AND(F19&gt;INDEX('Language Rules Can Change'!$B$3:$AU$47,F18,28),F19&lt;=INDEX('Language Rules Can Change'!$B$3:$AU$47,F18,29)),29, AND(F19&gt;INDEX('Language Rules Can Change'!$B$3:$AU$47,F18,29),F19&lt;=INDEX('Language Rules Can Change'!$B$3:$AU$47,F18,30)),30, AND(F19&gt;INDEX('Language Rules Can Change'!$B$3:$AU$47,F18,30),F19&lt;=INDEX('Language Rules Can Change'!$B$3:$AU$47,F18,31)),31, AND(F19&gt;INDEX('Language Rules Can Change'!$B$3:$AU$47,F18,31),F19&lt;=INDEX('Language Rules Can Change'!$B$3:$AU$47,F18,32)),32, AND(F19&gt;INDEX('Language Rules Can Change'!$B$3:$AU$47,F18,32),F19&lt;=INDEX('Language Rules Can Change'!$B$3:$AU$47,F18,33)),33, AND(F19&gt;INDEX('Language Rules Can Change'!$B$3:$AU$47,F18,33),F19&lt;=INDEX('Language Rules Can Change'!$B$3:$AU$47,F18,34)),34, AND(F19&gt;INDEX('Language Rules Can Change'!$B$3:$AU$47,F18,34),F19&lt;=INDEX('Language Rules Can Change'!$B$3:$AU$47,F18,35)),35, AND(F19&gt;INDEX('Language Rules Can Change'!$B$3:$AU$47,F18,35),F19&lt;=INDEX('Language Rules Can Change'!$B$3:$AU$47,F18,36)),36, AND(F19&gt;INDEX('Language Rules Can Change'!$B$3:$AU$47,F18,36),F19&lt;=INDEX('Language Rules Can Change'!$B$3:$AU$47,F18,37)),37, AND(F19&gt;INDEX('Language Rules Can Change'!$B$3:$AU$47,F18,37),F19&lt;=INDEX('Language Rules Can Change'!$B$3:$AU$47,F18,38)),38, AND(F19&gt;INDEX('Language Rules Can Change'!$B$3:$AU$47,F18,38),F19&lt;=INDEX('Language Rules Can Change'!$B$3:$AU$47,F18,39)),39, AND(F19&gt;INDEX('Language Rules Can Change'!$B$3:$AU$47,F18,39),F19&lt;=INDEX('Language Rules Can Change'!$B$3:$AU$47,F18,40)),40, AND(F19&gt;INDEX('Language Rules Can Change'!$B$3:$AU$47,F18,40),F19&lt;=INDEX('Language Rules Can Change'!$B$3:$AU$47,F18,41)),41, AND(F19&gt;INDEX('Language Rules Can Change'!$B$3:$AU$47,F18,41),F19&lt;=INDEX('Language Rules Can Change'!$B$3:$AU$47,F18,42)),42, AND(F19&gt;INDEX('Language Rules Can Change'!$B$3:$AU$47,F18,42),F19&lt;=INDEX('Language Rules Can Change'!$B$3:$AU$47,F18,43)),43, AND(F19&gt;INDEX('Language Rules Can Change'!$B$3:$AU$47,F18,43),F19&lt;=INDEX('Language Rules Can Change'!$B$3:$AU$47,F18,44)),44, AND(F19&gt;INDEX('Language Rules Can Change'!$B$3:$AU$47,F18,44),F19&lt;=INDEX('Language Rules Can Change'!$B$3:$AU$47,F18,45)),45, AND(F19&gt;INDEX('Language Rules Can Change'!$B$3:$AU$47,F18,45),F19&lt;=INDEX('Language Rules Can Change'!$B$3:$AU$47,F18,46)),46)</f>
        <v>25</v>
      </c>
      <c r="G20" s="11" cm="1">
        <f t="array" aca="1" ref="G20" ca="1">_xlfn.IFS(AND(G19&gt;0,G19&lt;=INDEX('Language Rules Can Change'!$B$3:$AU$47,G18,1)),1, AND(G19&gt;INDEX('Language Rules Can Change'!$B$3:$AU$47,G18,1),G19&lt;=INDEX('Language Rules Can Change'!$B$3:$AU$47,G18,2)),2, AND(G19&gt;INDEX('Language Rules Can Change'!$B$3:$AU$47,G18,2),G19&lt;=INDEX('Language Rules Can Change'!$B$3:$AU$47,G18,3)),3, AND(G19&gt;INDEX('Language Rules Can Change'!$B$3:$AU$47,G18,3),G19&lt;=INDEX('Language Rules Can Change'!$B$3:$AU$47,G18,4)),4, AND(G19&gt;INDEX('Language Rules Can Change'!$B$3:$AU$47,G18,4),G19&lt;=INDEX('Language Rules Can Change'!$B$3:$AU$47,G18,5)),5, AND(G19&gt;INDEX('Language Rules Can Change'!$B$3:$AU$47,G18,5),G19&lt;=INDEX('Language Rules Can Change'!$B$3:$AU$47,G18,6)),6, AND(G19&gt;INDEX('Language Rules Can Change'!$B$3:$AU$47,G18,6),G19&lt;=INDEX('Language Rules Can Change'!$B$3:$AU$47,G18,7)),7, AND(G19&gt;INDEX('Language Rules Can Change'!$B$3:$AU$47,G18,7),G19&lt;=INDEX('Language Rules Can Change'!$B$3:$AU$47,G18,8)),8, AND(G19&gt;INDEX('Language Rules Can Change'!$B$3:$AU$47,G18,8),G19&lt;=INDEX('Language Rules Can Change'!$B$3:$AU$47,G18,9)),9, AND(G19&gt;INDEX('Language Rules Can Change'!$B$3:$AU$47,G18,9),G19&lt;=INDEX('Language Rules Can Change'!$B$3:$AU$47,G18,10)),10, AND(G19&gt;INDEX('Language Rules Can Change'!$B$3:$AU$47,G18,10),G19&lt;=INDEX('Language Rules Can Change'!$B$3:$AU$47,G18,11)),11, AND(G19&gt;INDEX('Language Rules Can Change'!$B$3:$AU$47,G18,11),G19&lt;=INDEX('Language Rules Can Change'!$B$3:$AU$47,G18,12)),12, AND(G19&gt;INDEX('Language Rules Can Change'!$B$3:$AU$47,G18,12),G19&lt;=INDEX('Language Rules Can Change'!$B$3:$AU$47,G18,13)),13, AND(G19&gt;INDEX('Language Rules Can Change'!$B$3:$AU$47,G18,13),G19&lt;=INDEX('Language Rules Can Change'!$B$3:$AU$47,G18,14)),14, AND(G19&gt;INDEX('Language Rules Can Change'!$B$3:$AU$47,G18,14),G19&lt;=INDEX('Language Rules Can Change'!$B$3:$AU$47,G18,15)),15, AND(G19&gt;INDEX('Language Rules Can Change'!$B$3:$AU$47,G18,15),G19&lt;=INDEX('Language Rules Can Change'!$B$3:$AU$47,G18,16)),16, AND(G19&gt;INDEX('Language Rules Can Change'!$B$3:$AU$47,G18,16),G19&lt;=INDEX('Language Rules Can Change'!$B$3:$AU$47,G18,17)),17, AND(G19&gt;INDEX('Language Rules Can Change'!$B$3:$AU$47,G18,17),G19&lt;=INDEX('Language Rules Can Change'!$B$3:$AU$47,G18,18)),18, AND(G19&gt;INDEX('Language Rules Can Change'!$B$3:$AU$47,G18,18),G19&lt;=INDEX('Language Rules Can Change'!$B$3:$AU$47,G18,19)),19, AND(G19&gt;INDEX('Language Rules Can Change'!$B$3:$AU$47,G18,19),G19&lt;=INDEX('Language Rules Can Change'!$B$3:$AU$47,G18,20)),20, AND(G19&gt;INDEX('Language Rules Can Change'!$B$3:$AU$47,G18,20),G19&lt;=INDEX('Language Rules Can Change'!$B$3:$AU$47,G18,21)),21, AND(G19&gt;INDEX('Language Rules Can Change'!$B$3:$AU$47,G18,21),G19&lt;=INDEX('Language Rules Can Change'!$B$3:$AU$47,G18,22)),22, AND(G19&gt;INDEX('Language Rules Can Change'!$B$3:$AU$47,G18,22),G19&lt;=INDEX('Language Rules Can Change'!$B$3:$AU$47,G18,23)),23, AND(G19&gt;INDEX('Language Rules Can Change'!$B$3:$AU$47,G18,23),G19&lt;=INDEX('Language Rules Can Change'!$B$3:$AU$47,G18,24)),24, AND(G19&gt;INDEX('Language Rules Can Change'!$B$3:$AU$47,G18,24),G19&lt;=INDEX('Language Rules Can Change'!$B$3:$AU$47,G18,25)),25, AND(G19&gt;INDEX('Language Rules Can Change'!$B$3:$AU$47,G18,25),G19&lt;=INDEX('Language Rules Can Change'!$B$3:$AU$47,G18,26)),26, AND(G19&gt;INDEX('Language Rules Can Change'!$B$3:$AU$47,G18,26),G19&lt;=INDEX('Language Rules Can Change'!$B$3:$AU$47,G18,27)),27, AND(G19&gt;INDEX('Language Rules Can Change'!$B$3:$AU$47,G18,27),G19&lt;=INDEX('Language Rules Can Change'!$B$3:$AU$47,G18,28)),28, AND(G19&gt;INDEX('Language Rules Can Change'!$B$3:$AU$47,G18,28),G19&lt;=INDEX('Language Rules Can Change'!$B$3:$AU$47,G18,29)),29, AND(G19&gt;INDEX('Language Rules Can Change'!$B$3:$AU$47,G18,29),G19&lt;=INDEX('Language Rules Can Change'!$B$3:$AU$47,G18,30)),30, AND(G19&gt;INDEX('Language Rules Can Change'!$B$3:$AU$47,G18,30),G19&lt;=INDEX('Language Rules Can Change'!$B$3:$AU$47,G18,31)),31, AND(G19&gt;INDEX('Language Rules Can Change'!$B$3:$AU$47,G18,31),G19&lt;=INDEX('Language Rules Can Change'!$B$3:$AU$47,G18,32)),32, AND(G19&gt;INDEX('Language Rules Can Change'!$B$3:$AU$47,G18,32),G19&lt;=INDEX('Language Rules Can Change'!$B$3:$AU$47,G18,33)),33, AND(G19&gt;INDEX('Language Rules Can Change'!$B$3:$AU$47,G18,33),G19&lt;=INDEX('Language Rules Can Change'!$B$3:$AU$47,G18,34)),34, AND(G19&gt;INDEX('Language Rules Can Change'!$B$3:$AU$47,G18,34),G19&lt;=INDEX('Language Rules Can Change'!$B$3:$AU$47,G18,35)),35, AND(G19&gt;INDEX('Language Rules Can Change'!$B$3:$AU$47,G18,35),G19&lt;=INDEX('Language Rules Can Change'!$B$3:$AU$47,G18,36)),36, AND(G19&gt;INDEX('Language Rules Can Change'!$B$3:$AU$47,G18,36),G19&lt;=INDEX('Language Rules Can Change'!$B$3:$AU$47,G18,37)),37, AND(G19&gt;INDEX('Language Rules Can Change'!$B$3:$AU$47,G18,37),G19&lt;=INDEX('Language Rules Can Change'!$B$3:$AU$47,G18,38)),38, AND(G19&gt;INDEX('Language Rules Can Change'!$B$3:$AU$47,G18,38),G19&lt;=INDEX('Language Rules Can Change'!$B$3:$AU$47,G18,39)),39, AND(G19&gt;INDEX('Language Rules Can Change'!$B$3:$AU$47,G18,39),G19&lt;=INDEX('Language Rules Can Change'!$B$3:$AU$47,G18,40)),40, AND(G19&gt;INDEX('Language Rules Can Change'!$B$3:$AU$47,G18,40),G19&lt;=INDEX('Language Rules Can Change'!$B$3:$AU$47,G18,41)),41, AND(G19&gt;INDEX('Language Rules Can Change'!$B$3:$AU$47,G18,41),G19&lt;=INDEX('Language Rules Can Change'!$B$3:$AU$47,G18,42)),42, AND(G19&gt;INDEX('Language Rules Can Change'!$B$3:$AU$47,G18,42),G19&lt;=INDEX('Language Rules Can Change'!$B$3:$AU$47,G18,43)),43, AND(G19&gt;INDEX('Language Rules Can Change'!$B$3:$AU$47,G18,43),G19&lt;=INDEX('Language Rules Can Change'!$B$3:$AU$47,G18,44)),44, AND(G19&gt;INDEX('Language Rules Can Change'!$B$3:$AU$47,G18,44),G19&lt;=INDEX('Language Rules Can Change'!$B$3:$AU$47,G18,45)),45, AND(G19&gt;INDEX('Language Rules Can Change'!$B$3:$AU$47,G18,45),G19&lt;=INDEX('Language Rules Can Change'!$B$3:$AU$47,G18,46)),46)</f>
        <v>33</v>
      </c>
      <c r="H20" s="11" cm="1">
        <f t="array" aca="1" ref="H20" ca="1">_xlfn.IFS(AND(H19&gt;0,H19&lt;=INDEX('Language Rules Can Change'!$B$3:$AU$47,H18,1)),1, AND(H19&gt;INDEX('Language Rules Can Change'!$B$3:$AU$47,H18,1),H19&lt;=INDEX('Language Rules Can Change'!$B$3:$AU$47,H18,2)),2, AND(H19&gt;INDEX('Language Rules Can Change'!$B$3:$AU$47,H18,2),H19&lt;=INDEX('Language Rules Can Change'!$B$3:$AU$47,H18,3)),3, AND(H19&gt;INDEX('Language Rules Can Change'!$B$3:$AU$47,H18,3),H19&lt;=INDEX('Language Rules Can Change'!$B$3:$AU$47,H18,4)),4, AND(H19&gt;INDEX('Language Rules Can Change'!$B$3:$AU$47,H18,4),H19&lt;=INDEX('Language Rules Can Change'!$B$3:$AU$47,H18,5)),5, AND(H19&gt;INDEX('Language Rules Can Change'!$B$3:$AU$47,H18,5),H19&lt;=INDEX('Language Rules Can Change'!$B$3:$AU$47,H18,6)),6, AND(H19&gt;INDEX('Language Rules Can Change'!$B$3:$AU$47,H18,6),H19&lt;=INDEX('Language Rules Can Change'!$B$3:$AU$47,H18,7)),7, AND(H19&gt;INDEX('Language Rules Can Change'!$B$3:$AU$47,H18,7),H19&lt;=INDEX('Language Rules Can Change'!$B$3:$AU$47,H18,8)),8, AND(H19&gt;INDEX('Language Rules Can Change'!$B$3:$AU$47,H18,8),H19&lt;=INDEX('Language Rules Can Change'!$B$3:$AU$47,H18,9)),9, AND(H19&gt;INDEX('Language Rules Can Change'!$B$3:$AU$47,H18,9),H19&lt;=INDEX('Language Rules Can Change'!$B$3:$AU$47,H18,10)),10, AND(H19&gt;INDEX('Language Rules Can Change'!$B$3:$AU$47,H18,10),H19&lt;=INDEX('Language Rules Can Change'!$B$3:$AU$47,H18,11)),11, AND(H19&gt;INDEX('Language Rules Can Change'!$B$3:$AU$47,H18,11),H19&lt;=INDEX('Language Rules Can Change'!$B$3:$AU$47,H18,12)),12, AND(H19&gt;INDEX('Language Rules Can Change'!$B$3:$AU$47,H18,12),H19&lt;=INDEX('Language Rules Can Change'!$B$3:$AU$47,H18,13)),13, AND(H19&gt;INDEX('Language Rules Can Change'!$B$3:$AU$47,H18,13),H19&lt;=INDEX('Language Rules Can Change'!$B$3:$AU$47,H18,14)),14, AND(H19&gt;INDEX('Language Rules Can Change'!$B$3:$AU$47,H18,14),H19&lt;=INDEX('Language Rules Can Change'!$B$3:$AU$47,H18,15)),15, AND(H19&gt;INDEX('Language Rules Can Change'!$B$3:$AU$47,H18,15),H19&lt;=INDEX('Language Rules Can Change'!$B$3:$AU$47,H18,16)),16, AND(H19&gt;INDEX('Language Rules Can Change'!$B$3:$AU$47,H18,16),H19&lt;=INDEX('Language Rules Can Change'!$B$3:$AU$47,H18,17)),17, AND(H19&gt;INDEX('Language Rules Can Change'!$B$3:$AU$47,H18,17),H19&lt;=INDEX('Language Rules Can Change'!$B$3:$AU$47,H18,18)),18, AND(H19&gt;INDEX('Language Rules Can Change'!$B$3:$AU$47,H18,18),H19&lt;=INDEX('Language Rules Can Change'!$B$3:$AU$47,H18,19)),19, AND(H19&gt;INDEX('Language Rules Can Change'!$B$3:$AU$47,H18,19),H19&lt;=INDEX('Language Rules Can Change'!$B$3:$AU$47,H18,20)),20, AND(H19&gt;INDEX('Language Rules Can Change'!$B$3:$AU$47,H18,20),H19&lt;=INDEX('Language Rules Can Change'!$B$3:$AU$47,H18,21)),21, AND(H19&gt;INDEX('Language Rules Can Change'!$B$3:$AU$47,H18,21),H19&lt;=INDEX('Language Rules Can Change'!$B$3:$AU$47,H18,22)),22, AND(H19&gt;INDEX('Language Rules Can Change'!$B$3:$AU$47,H18,22),H19&lt;=INDEX('Language Rules Can Change'!$B$3:$AU$47,H18,23)),23, AND(H19&gt;INDEX('Language Rules Can Change'!$B$3:$AU$47,H18,23),H19&lt;=INDEX('Language Rules Can Change'!$B$3:$AU$47,H18,24)),24, AND(H19&gt;INDEX('Language Rules Can Change'!$B$3:$AU$47,H18,24),H19&lt;=INDEX('Language Rules Can Change'!$B$3:$AU$47,H18,25)),25, AND(H19&gt;INDEX('Language Rules Can Change'!$B$3:$AU$47,H18,25),H19&lt;=INDEX('Language Rules Can Change'!$B$3:$AU$47,H18,26)),26, AND(H19&gt;INDEX('Language Rules Can Change'!$B$3:$AU$47,H18,26),H19&lt;=INDEX('Language Rules Can Change'!$B$3:$AU$47,H18,27)),27, AND(H19&gt;INDEX('Language Rules Can Change'!$B$3:$AU$47,H18,27),H19&lt;=INDEX('Language Rules Can Change'!$B$3:$AU$47,H18,28)),28, AND(H19&gt;INDEX('Language Rules Can Change'!$B$3:$AU$47,H18,28),H19&lt;=INDEX('Language Rules Can Change'!$B$3:$AU$47,H18,29)),29, AND(H19&gt;INDEX('Language Rules Can Change'!$B$3:$AU$47,H18,29),H19&lt;=INDEX('Language Rules Can Change'!$B$3:$AU$47,H18,30)),30, AND(H19&gt;INDEX('Language Rules Can Change'!$B$3:$AU$47,H18,30),H19&lt;=INDEX('Language Rules Can Change'!$B$3:$AU$47,H18,31)),31, AND(H19&gt;INDEX('Language Rules Can Change'!$B$3:$AU$47,H18,31),H19&lt;=INDEX('Language Rules Can Change'!$B$3:$AU$47,H18,32)),32, AND(H19&gt;INDEX('Language Rules Can Change'!$B$3:$AU$47,H18,32),H19&lt;=INDEX('Language Rules Can Change'!$B$3:$AU$47,H18,33)),33, AND(H19&gt;INDEX('Language Rules Can Change'!$B$3:$AU$47,H18,33),H19&lt;=INDEX('Language Rules Can Change'!$B$3:$AU$47,H18,34)),34, AND(H19&gt;INDEX('Language Rules Can Change'!$B$3:$AU$47,H18,34),H19&lt;=INDEX('Language Rules Can Change'!$B$3:$AU$47,H18,35)),35, AND(H19&gt;INDEX('Language Rules Can Change'!$B$3:$AU$47,H18,35),H19&lt;=INDEX('Language Rules Can Change'!$B$3:$AU$47,H18,36)),36, AND(H19&gt;INDEX('Language Rules Can Change'!$B$3:$AU$47,H18,36),H19&lt;=INDEX('Language Rules Can Change'!$B$3:$AU$47,H18,37)),37, AND(H19&gt;INDEX('Language Rules Can Change'!$B$3:$AU$47,H18,37),H19&lt;=INDEX('Language Rules Can Change'!$B$3:$AU$47,H18,38)),38, AND(H19&gt;INDEX('Language Rules Can Change'!$B$3:$AU$47,H18,38),H19&lt;=INDEX('Language Rules Can Change'!$B$3:$AU$47,H18,39)),39, AND(H19&gt;INDEX('Language Rules Can Change'!$B$3:$AU$47,H18,39),H19&lt;=INDEX('Language Rules Can Change'!$B$3:$AU$47,H18,40)),40, AND(H19&gt;INDEX('Language Rules Can Change'!$B$3:$AU$47,H18,40),H19&lt;=INDEX('Language Rules Can Change'!$B$3:$AU$47,H18,41)),41, AND(H19&gt;INDEX('Language Rules Can Change'!$B$3:$AU$47,H18,41),H19&lt;=INDEX('Language Rules Can Change'!$B$3:$AU$47,H18,42)),42, AND(H19&gt;INDEX('Language Rules Can Change'!$B$3:$AU$47,H18,42),H19&lt;=INDEX('Language Rules Can Change'!$B$3:$AU$47,H18,43)),43, AND(H19&gt;INDEX('Language Rules Can Change'!$B$3:$AU$47,H18,43),H19&lt;=INDEX('Language Rules Can Change'!$B$3:$AU$47,H18,44)),44, AND(H19&gt;INDEX('Language Rules Can Change'!$B$3:$AU$47,H18,44),H19&lt;=INDEX('Language Rules Can Change'!$B$3:$AU$47,H18,45)),45, AND(H19&gt;INDEX('Language Rules Can Change'!$B$3:$AU$47,H18,45),H19&lt;=INDEX('Language Rules Can Change'!$B$3:$AU$47,H18,46)),46)</f>
        <v>10</v>
      </c>
      <c r="I20" s="11" cm="1">
        <f t="array" aca="1" ref="I20" ca="1">_xlfn.IFS(AND(I19&gt;0,I19&lt;=INDEX('Language Rules Can Change'!$B$3:$AU$47,I18,1)),1, AND(I19&gt;INDEX('Language Rules Can Change'!$B$3:$AU$47,I18,1),I19&lt;=INDEX('Language Rules Can Change'!$B$3:$AU$47,I18,2)),2, AND(I19&gt;INDEX('Language Rules Can Change'!$B$3:$AU$47,I18,2),I19&lt;=INDEX('Language Rules Can Change'!$B$3:$AU$47,I18,3)),3, AND(I19&gt;INDEX('Language Rules Can Change'!$B$3:$AU$47,I18,3),I19&lt;=INDEX('Language Rules Can Change'!$B$3:$AU$47,I18,4)),4, AND(I19&gt;INDEX('Language Rules Can Change'!$B$3:$AU$47,I18,4),I19&lt;=INDEX('Language Rules Can Change'!$B$3:$AU$47,I18,5)),5, AND(I19&gt;INDEX('Language Rules Can Change'!$B$3:$AU$47,I18,5),I19&lt;=INDEX('Language Rules Can Change'!$B$3:$AU$47,I18,6)),6, AND(I19&gt;INDEX('Language Rules Can Change'!$B$3:$AU$47,I18,6),I19&lt;=INDEX('Language Rules Can Change'!$B$3:$AU$47,I18,7)),7, AND(I19&gt;INDEX('Language Rules Can Change'!$B$3:$AU$47,I18,7),I19&lt;=INDEX('Language Rules Can Change'!$B$3:$AU$47,I18,8)),8, AND(I19&gt;INDEX('Language Rules Can Change'!$B$3:$AU$47,I18,8),I19&lt;=INDEX('Language Rules Can Change'!$B$3:$AU$47,I18,9)),9, AND(I19&gt;INDEX('Language Rules Can Change'!$B$3:$AU$47,I18,9),I19&lt;=INDEX('Language Rules Can Change'!$B$3:$AU$47,I18,10)),10, AND(I19&gt;INDEX('Language Rules Can Change'!$B$3:$AU$47,I18,10),I19&lt;=INDEX('Language Rules Can Change'!$B$3:$AU$47,I18,11)),11, AND(I19&gt;INDEX('Language Rules Can Change'!$B$3:$AU$47,I18,11),I19&lt;=INDEX('Language Rules Can Change'!$B$3:$AU$47,I18,12)),12, AND(I19&gt;INDEX('Language Rules Can Change'!$B$3:$AU$47,I18,12),I19&lt;=INDEX('Language Rules Can Change'!$B$3:$AU$47,I18,13)),13, AND(I19&gt;INDEX('Language Rules Can Change'!$B$3:$AU$47,I18,13),I19&lt;=INDEX('Language Rules Can Change'!$B$3:$AU$47,I18,14)),14, AND(I19&gt;INDEX('Language Rules Can Change'!$B$3:$AU$47,I18,14),I19&lt;=INDEX('Language Rules Can Change'!$B$3:$AU$47,I18,15)),15, AND(I19&gt;INDEX('Language Rules Can Change'!$B$3:$AU$47,I18,15),I19&lt;=INDEX('Language Rules Can Change'!$B$3:$AU$47,I18,16)),16, AND(I19&gt;INDEX('Language Rules Can Change'!$B$3:$AU$47,I18,16),I19&lt;=INDEX('Language Rules Can Change'!$B$3:$AU$47,I18,17)),17, AND(I19&gt;INDEX('Language Rules Can Change'!$B$3:$AU$47,I18,17),I19&lt;=INDEX('Language Rules Can Change'!$B$3:$AU$47,I18,18)),18, AND(I19&gt;INDEX('Language Rules Can Change'!$B$3:$AU$47,I18,18),I19&lt;=INDEX('Language Rules Can Change'!$B$3:$AU$47,I18,19)),19, AND(I19&gt;INDEX('Language Rules Can Change'!$B$3:$AU$47,I18,19),I19&lt;=INDEX('Language Rules Can Change'!$B$3:$AU$47,I18,20)),20, AND(I19&gt;INDEX('Language Rules Can Change'!$B$3:$AU$47,I18,20),I19&lt;=INDEX('Language Rules Can Change'!$B$3:$AU$47,I18,21)),21, AND(I19&gt;INDEX('Language Rules Can Change'!$B$3:$AU$47,I18,21),I19&lt;=INDEX('Language Rules Can Change'!$B$3:$AU$47,I18,22)),22, AND(I19&gt;INDEX('Language Rules Can Change'!$B$3:$AU$47,I18,22),I19&lt;=INDEX('Language Rules Can Change'!$B$3:$AU$47,I18,23)),23, AND(I19&gt;INDEX('Language Rules Can Change'!$B$3:$AU$47,I18,23),I19&lt;=INDEX('Language Rules Can Change'!$B$3:$AU$47,I18,24)),24, AND(I19&gt;INDEX('Language Rules Can Change'!$B$3:$AU$47,I18,24),I19&lt;=INDEX('Language Rules Can Change'!$B$3:$AU$47,I18,25)),25, AND(I19&gt;INDEX('Language Rules Can Change'!$B$3:$AU$47,I18,25),I19&lt;=INDEX('Language Rules Can Change'!$B$3:$AU$47,I18,26)),26, AND(I19&gt;INDEX('Language Rules Can Change'!$B$3:$AU$47,I18,26),I19&lt;=INDEX('Language Rules Can Change'!$B$3:$AU$47,I18,27)),27, AND(I19&gt;INDEX('Language Rules Can Change'!$B$3:$AU$47,I18,27),I19&lt;=INDEX('Language Rules Can Change'!$B$3:$AU$47,I18,28)),28, AND(I19&gt;INDEX('Language Rules Can Change'!$B$3:$AU$47,I18,28),I19&lt;=INDEX('Language Rules Can Change'!$B$3:$AU$47,I18,29)),29, AND(I19&gt;INDEX('Language Rules Can Change'!$B$3:$AU$47,I18,29),I19&lt;=INDEX('Language Rules Can Change'!$B$3:$AU$47,I18,30)),30, AND(I19&gt;INDEX('Language Rules Can Change'!$B$3:$AU$47,I18,30),I19&lt;=INDEX('Language Rules Can Change'!$B$3:$AU$47,I18,31)),31, AND(I19&gt;INDEX('Language Rules Can Change'!$B$3:$AU$47,I18,31),I19&lt;=INDEX('Language Rules Can Change'!$B$3:$AU$47,I18,32)),32, AND(I19&gt;INDEX('Language Rules Can Change'!$B$3:$AU$47,I18,32),I19&lt;=INDEX('Language Rules Can Change'!$B$3:$AU$47,I18,33)),33, AND(I19&gt;INDEX('Language Rules Can Change'!$B$3:$AU$47,I18,33),I19&lt;=INDEX('Language Rules Can Change'!$B$3:$AU$47,I18,34)),34, AND(I19&gt;INDEX('Language Rules Can Change'!$B$3:$AU$47,I18,34),I19&lt;=INDEX('Language Rules Can Change'!$B$3:$AU$47,I18,35)),35, AND(I19&gt;INDEX('Language Rules Can Change'!$B$3:$AU$47,I18,35),I19&lt;=INDEX('Language Rules Can Change'!$B$3:$AU$47,I18,36)),36, AND(I19&gt;INDEX('Language Rules Can Change'!$B$3:$AU$47,I18,36),I19&lt;=INDEX('Language Rules Can Change'!$B$3:$AU$47,I18,37)),37, AND(I19&gt;INDEX('Language Rules Can Change'!$B$3:$AU$47,I18,37),I19&lt;=INDEX('Language Rules Can Change'!$B$3:$AU$47,I18,38)),38, AND(I19&gt;INDEX('Language Rules Can Change'!$B$3:$AU$47,I18,38),I19&lt;=INDEX('Language Rules Can Change'!$B$3:$AU$47,I18,39)),39, AND(I19&gt;INDEX('Language Rules Can Change'!$B$3:$AU$47,I18,39),I19&lt;=INDEX('Language Rules Can Change'!$B$3:$AU$47,I18,40)),40, AND(I19&gt;INDEX('Language Rules Can Change'!$B$3:$AU$47,I18,40),I19&lt;=INDEX('Language Rules Can Change'!$B$3:$AU$47,I18,41)),41, AND(I19&gt;INDEX('Language Rules Can Change'!$B$3:$AU$47,I18,41),I19&lt;=INDEX('Language Rules Can Change'!$B$3:$AU$47,I18,42)),42, AND(I19&gt;INDEX('Language Rules Can Change'!$B$3:$AU$47,I18,42),I19&lt;=INDEX('Language Rules Can Change'!$B$3:$AU$47,I18,43)),43, AND(I19&gt;INDEX('Language Rules Can Change'!$B$3:$AU$47,I18,43),I19&lt;=INDEX('Language Rules Can Change'!$B$3:$AU$47,I18,44)),44, AND(I19&gt;INDEX('Language Rules Can Change'!$B$3:$AU$47,I18,44),I19&lt;=INDEX('Language Rules Can Change'!$B$3:$AU$47,I18,45)),45, AND(I19&gt;INDEX('Language Rules Can Change'!$B$3:$AU$47,I18,45),I19&lt;=INDEX('Language Rules Can Change'!$B$3:$AU$47,I18,46)),46)</f>
        <v>33</v>
      </c>
      <c r="J20" s="11" cm="1">
        <f t="array" aca="1" ref="J20" ca="1">_xlfn.IFS(AND(J19&gt;0,J19&lt;=INDEX('Language Rules Can Change'!$B$3:$AU$47,J18,1)),1, AND(J19&gt;INDEX('Language Rules Can Change'!$B$3:$AU$47,J18,1),J19&lt;=INDEX('Language Rules Can Change'!$B$3:$AU$47,J18,2)),2, AND(J19&gt;INDEX('Language Rules Can Change'!$B$3:$AU$47,J18,2),J19&lt;=INDEX('Language Rules Can Change'!$B$3:$AU$47,J18,3)),3, AND(J19&gt;INDEX('Language Rules Can Change'!$B$3:$AU$47,J18,3),J19&lt;=INDEX('Language Rules Can Change'!$B$3:$AU$47,J18,4)),4, AND(J19&gt;INDEX('Language Rules Can Change'!$B$3:$AU$47,J18,4),J19&lt;=INDEX('Language Rules Can Change'!$B$3:$AU$47,J18,5)),5, AND(J19&gt;INDEX('Language Rules Can Change'!$B$3:$AU$47,J18,5),J19&lt;=INDEX('Language Rules Can Change'!$B$3:$AU$47,J18,6)),6, AND(J19&gt;INDEX('Language Rules Can Change'!$B$3:$AU$47,J18,6),J19&lt;=INDEX('Language Rules Can Change'!$B$3:$AU$47,J18,7)),7, AND(J19&gt;INDEX('Language Rules Can Change'!$B$3:$AU$47,J18,7),J19&lt;=INDEX('Language Rules Can Change'!$B$3:$AU$47,J18,8)),8, AND(J19&gt;INDEX('Language Rules Can Change'!$B$3:$AU$47,J18,8),J19&lt;=INDEX('Language Rules Can Change'!$B$3:$AU$47,J18,9)),9, AND(J19&gt;INDEX('Language Rules Can Change'!$B$3:$AU$47,J18,9),J19&lt;=INDEX('Language Rules Can Change'!$B$3:$AU$47,J18,10)),10, AND(J19&gt;INDEX('Language Rules Can Change'!$B$3:$AU$47,J18,10),J19&lt;=INDEX('Language Rules Can Change'!$B$3:$AU$47,J18,11)),11, AND(J19&gt;INDEX('Language Rules Can Change'!$B$3:$AU$47,J18,11),J19&lt;=INDEX('Language Rules Can Change'!$B$3:$AU$47,J18,12)),12, AND(J19&gt;INDEX('Language Rules Can Change'!$B$3:$AU$47,J18,12),J19&lt;=INDEX('Language Rules Can Change'!$B$3:$AU$47,J18,13)),13, AND(J19&gt;INDEX('Language Rules Can Change'!$B$3:$AU$47,J18,13),J19&lt;=INDEX('Language Rules Can Change'!$B$3:$AU$47,J18,14)),14, AND(J19&gt;INDEX('Language Rules Can Change'!$B$3:$AU$47,J18,14),J19&lt;=INDEX('Language Rules Can Change'!$B$3:$AU$47,J18,15)),15, AND(J19&gt;INDEX('Language Rules Can Change'!$B$3:$AU$47,J18,15),J19&lt;=INDEX('Language Rules Can Change'!$B$3:$AU$47,J18,16)),16, AND(J19&gt;INDEX('Language Rules Can Change'!$B$3:$AU$47,J18,16),J19&lt;=INDEX('Language Rules Can Change'!$B$3:$AU$47,J18,17)),17, AND(J19&gt;INDEX('Language Rules Can Change'!$B$3:$AU$47,J18,17),J19&lt;=INDEX('Language Rules Can Change'!$B$3:$AU$47,J18,18)),18, AND(J19&gt;INDEX('Language Rules Can Change'!$B$3:$AU$47,J18,18),J19&lt;=INDEX('Language Rules Can Change'!$B$3:$AU$47,J18,19)),19, AND(J19&gt;INDEX('Language Rules Can Change'!$B$3:$AU$47,J18,19),J19&lt;=INDEX('Language Rules Can Change'!$B$3:$AU$47,J18,20)),20, AND(J19&gt;INDEX('Language Rules Can Change'!$B$3:$AU$47,J18,20),J19&lt;=INDEX('Language Rules Can Change'!$B$3:$AU$47,J18,21)),21, AND(J19&gt;INDEX('Language Rules Can Change'!$B$3:$AU$47,J18,21),J19&lt;=INDEX('Language Rules Can Change'!$B$3:$AU$47,J18,22)),22, AND(J19&gt;INDEX('Language Rules Can Change'!$B$3:$AU$47,J18,22),J19&lt;=INDEX('Language Rules Can Change'!$B$3:$AU$47,J18,23)),23, AND(J19&gt;INDEX('Language Rules Can Change'!$B$3:$AU$47,J18,23),J19&lt;=INDEX('Language Rules Can Change'!$B$3:$AU$47,J18,24)),24, AND(J19&gt;INDEX('Language Rules Can Change'!$B$3:$AU$47,J18,24),J19&lt;=INDEX('Language Rules Can Change'!$B$3:$AU$47,J18,25)),25, AND(J19&gt;INDEX('Language Rules Can Change'!$B$3:$AU$47,J18,25),J19&lt;=INDEX('Language Rules Can Change'!$B$3:$AU$47,J18,26)),26, AND(J19&gt;INDEX('Language Rules Can Change'!$B$3:$AU$47,J18,26),J19&lt;=INDEX('Language Rules Can Change'!$B$3:$AU$47,J18,27)),27, AND(J19&gt;INDEX('Language Rules Can Change'!$B$3:$AU$47,J18,27),J19&lt;=INDEX('Language Rules Can Change'!$B$3:$AU$47,J18,28)),28, AND(J19&gt;INDEX('Language Rules Can Change'!$B$3:$AU$47,J18,28),J19&lt;=INDEX('Language Rules Can Change'!$B$3:$AU$47,J18,29)),29, AND(J19&gt;INDEX('Language Rules Can Change'!$B$3:$AU$47,J18,29),J19&lt;=INDEX('Language Rules Can Change'!$B$3:$AU$47,J18,30)),30, AND(J19&gt;INDEX('Language Rules Can Change'!$B$3:$AU$47,J18,30),J19&lt;=INDEX('Language Rules Can Change'!$B$3:$AU$47,J18,31)),31, AND(J19&gt;INDEX('Language Rules Can Change'!$B$3:$AU$47,J18,31),J19&lt;=INDEX('Language Rules Can Change'!$B$3:$AU$47,J18,32)),32, AND(J19&gt;INDEX('Language Rules Can Change'!$B$3:$AU$47,J18,32),J19&lt;=INDEX('Language Rules Can Change'!$B$3:$AU$47,J18,33)),33, AND(J19&gt;INDEX('Language Rules Can Change'!$B$3:$AU$47,J18,33),J19&lt;=INDEX('Language Rules Can Change'!$B$3:$AU$47,J18,34)),34, AND(J19&gt;INDEX('Language Rules Can Change'!$B$3:$AU$47,J18,34),J19&lt;=INDEX('Language Rules Can Change'!$B$3:$AU$47,J18,35)),35, AND(J19&gt;INDEX('Language Rules Can Change'!$B$3:$AU$47,J18,35),J19&lt;=INDEX('Language Rules Can Change'!$B$3:$AU$47,J18,36)),36, AND(J19&gt;INDEX('Language Rules Can Change'!$B$3:$AU$47,J18,36),J19&lt;=INDEX('Language Rules Can Change'!$B$3:$AU$47,J18,37)),37, AND(J19&gt;INDEX('Language Rules Can Change'!$B$3:$AU$47,J18,37),J19&lt;=INDEX('Language Rules Can Change'!$B$3:$AU$47,J18,38)),38, AND(J19&gt;INDEX('Language Rules Can Change'!$B$3:$AU$47,J18,38),J19&lt;=INDEX('Language Rules Can Change'!$B$3:$AU$47,J18,39)),39, AND(J19&gt;INDEX('Language Rules Can Change'!$B$3:$AU$47,J18,39),J19&lt;=INDEX('Language Rules Can Change'!$B$3:$AU$47,J18,40)),40, AND(J19&gt;INDEX('Language Rules Can Change'!$B$3:$AU$47,J18,40),J19&lt;=INDEX('Language Rules Can Change'!$B$3:$AU$47,J18,41)),41, AND(J19&gt;INDEX('Language Rules Can Change'!$B$3:$AU$47,J18,41),J19&lt;=INDEX('Language Rules Can Change'!$B$3:$AU$47,J18,42)),42, AND(J19&gt;INDEX('Language Rules Can Change'!$B$3:$AU$47,J18,42),J19&lt;=INDEX('Language Rules Can Change'!$B$3:$AU$47,J18,43)),43, AND(J19&gt;INDEX('Language Rules Can Change'!$B$3:$AU$47,J18,43),J19&lt;=INDEX('Language Rules Can Change'!$B$3:$AU$47,J18,44)),44, AND(J19&gt;INDEX('Language Rules Can Change'!$B$3:$AU$47,J18,44),J19&lt;=INDEX('Language Rules Can Change'!$B$3:$AU$47,J18,45)),45, AND(J19&gt;INDEX('Language Rules Can Change'!$B$3:$AU$47,J18,45),J19&lt;=INDEX('Language Rules Can Change'!$B$3:$AU$47,J18,46)),46)</f>
        <v>25</v>
      </c>
      <c r="K20" s="11" t="e" cm="1">
        <f t="array" aca="1" ref="K20" ca="1">_xlfn.IFS(AND(K19&gt;0,K19&lt;=INDEX('Language Rules Can Change'!$B$3:$AU$47,K18,1)),1, AND(K19&gt;INDEX('Language Rules Can Change'!$B$3:$AU$47,K18,1),K19&lt;=INDEX('Language Rules Can Change'!$B$3:$AU$47,K18,2)),2, AND(K19&gt;INDEX('Language Rules Can Change'!$B$3:$AU$47,K18,2),K19&lt;=INDEX('Language Rules Can Change'!$B$3:$AU$47,K18,3)),3, AND(K19&gt;INDEX('Language Rules Can Change'!$B$3:$AU$47,K18,3),K19&lt;=INDEX('Language Rules Can Change'!$B$3:$AU$47,K18,4)),4, AND(K19&gt;INDEX('Language Rules Can Change'!$B$3:$AU$47,K18,4),K19&lt;=INDEX('Language Rules Can Change'!$B$3:$AU$47,K18,5)),5, AND(K19&gt;INDEX('Language Rules Can Change'!$B$3:$AU$47,K18,5),K19&lt;=INDEX('Language Rules Can Change'!$B$3:$AU$47,K18,6)),6, AND(K19&gt;INDEX('Language Rules Can Change'!$B$3:$AU$47,K18,6),K19&lt;=INDEX('Language Rules Can Change'!$B$3:$AU$47,K18,7)),7, AND(K19&gt;INDEX('Language Rules Can Change'!$B$3:$AU$47,K18,7),K19&lt;=INDEX('Language Rules Can Change'!$B$3:$AU$47,K18,8)),8, AND(K19&gt;INDEX('Language Rules Can Change'!$B$3:$AU$47,K18,8),K19&lt;=INDEX('Language Rules Can Change'!$B$3:$AU$47,K18,9)),9, AND(K19&gt;INDEX('Language Rules Can Change'!$B$3:$AU$47,K18,9),K19&lt;=INDEX('Language Rules Can Change'!$B$3:$AU$47,K18,10)),10, AND(K19&gt;INDEX('Language Rules Can Change'!$B$3:$AU$47,K18,10),K19&lt;=INDEX('Language Rules Can Change'!$B$3:$AU$47,K18,11)),11, AND(K19&gt;INDEX('Language Rules Can Change'!$B$3:$AU$47,K18,11),K19&lt;=INDEX('Language Rules Can Change'!$B$3:$AU$47,K18,12)),12, AND(K19&gt;INDEX('Language Rules Can Change'!$B$3:$AU$47,K18,12),K19&lt;=INDEX('Language Rules Can Change'!$B$3:$AU$47,K18,13)),13, AND(K19&gt;INDEX('Language Rules Can Change'!$B$3:$AU$47,K18,13),K19&lt;=INDEX('Language Rules Can Change'!$B$3:$AU$47,K18,14)),14, AND(K19&gt;INDEX('Language Rules Can Change'!$B$3:$AU$47,K18,14),K19&lt;=INDEX('Language Rules Can Change'!$B$3:$AU$47,K18,15)),15, AND(K19&gt;INDEX('Language Rules Can Change'!$B$3:$AU$47,K18,15),K19&lt;=INDEX('Language Rules Can Change'!$B$3:$AU$47,K18,16)),16, AND(K19&gt;INDEX('Language Rules Can Change'!$B$3:$AU$47,K18,16),K19&lt;=INDEX('Language Rules Can Change'!$B$3:$AU$47,K18,17)),17, AND(K19&gt;INDEX('Language Rules Can Change'!$B$3:$AU$47,K18,17),K19&lt;=INDEX('Language Rules Can Change'!$B$3:$AU$47,K18,18)),18, AND(K19&gt;INDEX('Language Rules Can Change'!$B$3:$AU$47,K18,18),K19&lt;=INDEX('Language Rules Can Change'!$B$3:$AU$47,K18,19)),19, AND(K19&gt;INDEX('Language Rules Can Change'!$B$3:$AU$47,K18,19),K19&lt;=INDEX('Language Rules Can Change'!$B$3:$AU$47,K18,20)),20, AND(K19&gt;INDEX('Language Rules Can Change'!$B$3:$AU$47,K18,20),K19&lt;=INDEX('Language Rules Can Change'!$B$3:$AU$47,K18,21)),21, AND(K19&gt;INDEX('Language Rules Can Change'!$B$3:$AU$47,K18,21),K19&lt;=INDEX('Language Rules Can Change'!$B$3:$AU$47,K18,22)),22, AND(K19&gt;INDEX('Language Rules Can Change'!$B$3:$AU$47,K18,22),K19&lt;=INDEX('Language Rules Can Change'!$B$3:$AU$47,K18,23)),23, AND(K19&gt;INDEX('Language Rules Can Change'!$B$3:$AU$47,K18,23),K19&lt;=INDEX('Language Rules Can Change'!$B$3:$AU$47,K18,24)),24, AND(K19&gt;INDEX('Language Rules Can Change'!$B$3:$AU$47,K18,24),K19&lt;=INDEX('Language Rules Can Change'!$B$3:$AU$47,K18,25)),25, AND(K19&gt;INDEX('Language Rules Can Change'!$B$3:$AU$47,K18,25),K19&lt;=INDEX('Language Rules Can Change'!$B$3:$AU$47,K18,26)),26, AND(K19&gt;INDEX('Language Rules Can Change'!$B$3:$AU$47,K18,26),K19&lt;=INDEX('Language Rules Can Change'!$B$3:$AU$47,K18,27)),27, AND(K19&gt;INDEX('Language Rules Can Change'!$B$3:$AU$47,K18,27),K19&lt;=INDEX('Language Rules Can Change'!$B$3:$AU$47,K18,28)),28, AND(K19&gt;INDEX('Language Rules Can Change'!$B$3:$AU$47,K18,28),K19&lt;=INDEX('Language Rules Can Change'!$B$3:$AU$47,K18,29)),29, AND(K19&gt;INDEX('Language Rules Can Change'!$B$3:$AU$47,K18,29),K19&lt;=INDEX('Language Rules Can Change'!$B$3:$AU$47,K18,30)),30, AND(K19&gt;INDEX('Language Rules Can Change'!$B$3:$AU$47,K18,30),K19&lt;=INDEX('Language Rules Can Change'!$B$3:$AU$47,K18,31)),31, AND(K19&gt;INDEX('Language Rules Can Change'!$B$3:$AU$47,K18,31),K19&lt;=INDEX('Language Rules Can Change'!$B$3:$AU$47,K18,32)),32, AND(K19&gt;INDEX('Language Rules Can Change'!$B$3:$AU$47,K18,32),K19&lt;=INDEX('Language Rules Can Change'!$B$3:$AU$47,K18,33)),33, AND(K19&gt;INDEX('Language Rules Can Change'!$B$3:$AU$47,K18,33),K19&lt;=INDEX('Language Rules Can Change'!$B$3:$AU$47,K18,34)),34, AND(K19&gt;INDEX('Language Rules Can Change'!$B$3:$AU$47,K18,34),K19&lt;=INDEX('Language Rules Can Change'!$B$3:$AU$47,K18,35)),35, AND(K19&gt;INDEX('Language Rules Can Change'!$B$3:$AU$47,K18,35),K19&lt;=INDEX('Language Rules Can Change'!$B$3:$AU$47,K18,36)),36, AND(K19&gt;INDEX('Language Rules Can Change'!$B$3:$AU$47,K18,36),K19&lt;=INDEX('Language Rules Can Change'!$B$3:$AU$47,K18,37)),37, AND(K19&gt;INDEX('Language Rules Can Change'!$B$3:$AU$47,K18,37),K19&lt;=INDEX('Language Rules Can Change'!$B$3:$AU$47,K18,38)),38, AND(K19&gt;INDEX('Language Rules Can Change'!$B$3:$AU$47,K18,38),K19&lt;=INDEX('Language Rules Can Change'!$B$3:$AU$47,K18,39)),39, AND(K19&gt;INDEX('Language Rules Can Change'!$B$3:$AU$47,K18,39),K19&lt;=INDEX('Language Rules Can Change'!$B$3:$AU$47,K18,40)),40, AND(K19&gt;INDEX('Language Rules Can Change'!$B$3:$AU$47,K18,40),K19&lt;=INDEX('Language Rules Can Change'!$B$3:$AU$47,K18,41)),41, AND(K19&gt;INDEX('Language Rules Can Change'!$B$3:$AU$47,K18,41),K19&lt;=INDEX('Language Rules Can Change'!$B$3:$AU$47,K18,42)),42, AND(K19&gt;INDEX('Language Rules Can Change'!$B$3:$AU$47,K18,42),K19&lt;=INDEX('Language Rules Can Change'!$B$3:$AU$47,K18,43)),43, AND(K19&gt;INDEX('Language Rules Can Change'!$B$3:$AU$47,K18,43),K19&lt;=INDEX('Language Rules Can Change'!$B$3:$AU$47,K18,44)),44, AND(K19&gt;INDEX('Language Rules Can Change'!$B$3:$AU$47,K18,44),K19&lt;=INDEX('Language Rules Can Change'!$B$3:$AU$47,K18,45)),45, AND(K19&gt;INDEX('Language Rules Can Change'!$B$3:$AU$47,K18,45),K19&lt;=INDEX('Language Rules Can Change'!$B$3:$AU$47,K18,46)),46)</f>
        <v>#N/A</v>
      </c>
      <c r="L20" s="11" t="e" cm="1">
        <f t="array" aca="1" ref="L20" ca="1">_xlfn.IFS(AND(L19&gt;0,L19&lt;=INDEX('Language Rules Can Change'!$B$3:$AU$47,L18,1)),1, AND(L19&gt;INDEX('Language Rules Can Change'!$B$3:$AU$47,L18,1),L19&lt;=INDEX('Language Rules Can Change'!$B$3:$AU$47,L18,2)),2, AND(L19&gt;INDEX('Language Rules Can Change'!$B$3:$AU$47,L18,2),L19&lt;=INDEX('Language Rules Can Change'!$B$3:$AU$47,L18,3)),3, AND(L19&gt;INDEX('Language Rules Can Change'!$B$3:$AU$47,L18,3),L19&lt;=INDEX('Language Rules Can Change'!$B$3:$AU$47,L18,4)),4, AND(L19&gt;INDEX('Language Rules Can Change'!$B$3:$AU$47,L18,4),L19&lt;=INDEX('Language Rules Can Change'!$B$3:$AU$47,L18,5)),5, AND(L19&gt;INDEX('Language Rules Can Change'!$B$3:$AU$47,L18,5),L19&lt;=INDEX('Language Rules Can Change'!$B$3:$AU$47,L18,6)),6, AND(L19&gt;INDEX('Language Rules Can Change'!$B$3:$AU$47,L18,6),L19&lt;=INDEX('Language Rules Can Change'!$B$3:$AU$47,L18,7)),7, AND(L19&gt;INDEX('Language Rules Can Change'!$B$3:$AU$47,L18,7),L19&lt;=INDEX('Language Rules Can Change'!$B$3:$AU$47,L18,8)),8, AND(L19&gt;INDEX('Language Rules Can Change'!$B$3:$AU$47,L18,8),L19&lt;=INDEX('Language Rules Can Change'!$B$3:$AU$47,L18,9)),9, AND(L19&gt;INDEX('Language Rules Can Change'!$B$3:$AU$47,L18,9),L19&lt;=INDEX('Language Rules Can Change'!$B$3:$AU$47,L18,10)),10, AND(L19&gt;INDEX('Language Rules Can Change'!$B$3:$AU$47,L18,10),L19&lt;=INDEX('Language Rules Can Change'!$B$3:$AU$47,L18,11)),11, AND(L19&gt;INDEX('Language Rules Can Change'!$B$3:$AU$47,L18,11),L19&lt;=INDEX('Language Rules Can Change'!$B$3:$AU$47,L18,12)),12, AND(L19&gt;INDEX('Language Rules Can Change'!$B$3:$AU$47,L18,12),L19&lt;=INDEX('Language Rules Can Change'!$B$3:$AU$47,L18,13)),13, AND(L19&gt;INDEX('Language Rules Can Change'!$B$3:$AU$47,L18,13),L19&lt;=INDEX('Language Rules Can Change'!$B$3:$AU$47,L18,14)),14, AND(L19&gt;INDEX('Language Rules Can Change'!$B$3:$AU$47,L18,14),L19&lt;=INDEX('Language Rules Can Change'!$B$3:$AU$47,L18,15)),15, AND(L19&gt;INDEX('Language Rules Can Change'!$B$3:$AU$47,L18,15),L19&lt;=INDEX('Language Rules Can Change'!$B$3:$AU$47,L18,16)),16, AND(L19&gt;INDEX('Language Rules Can Change'!$B$3:$AU$47,L18,16),L19&lt;=INDEX('Language Rules Can Change'!$B$3:$AU$47,L18,17)),17, AND(L19&gt;INDEX('Language Rules Can Change'!$B$3:$AU$47,L18,17),L19&lt;=INDEX('Language Rules Can Change'!$B$3:$AU$47,L18,18)),18, AND(L19&gt;INDEX('Language Rules Can Change'!$B$3:$AU$47,L18,18),L19&lt;=INDEX('Language Rules Can Change'!$B$3:$AU$47,L18,19)),19, AND(L19&gt;INDEX('Language Rules Can Change'!$B$3:$AU$47,L18,19),L19&lt;=INDEX('Language Rules Can Change'!$B$3:$AU$47,L18,20)),20, AND(L19&gt;INDEX('Language Rules Can Change'!$B$3:$AU$47,L18,20),L19&lt;=INDEX('Language Rules Can Change'!$B$3:$AU$47,L18,21)),21, AND(L19&gt;INDEX('Language Rules Can Change'!$B$3:$AU$47,L18,21),L19&lt;=INDEX('Language Rules Can Change'!$B$3:$AU$47,L18,22)),22, AND(L19&gt;INDEX('Language Rules Can Change'!$B$3:$AU$47,L18,22),L19&lt;=INDEX('Language Rules Can Change'!$B$3:$AU$47,L18,23)),23, AND(L19&gt;INDEX('Language Rules Can Change'!$B$3:$AU$47,L18,23),L19&lt;=INDEX('Language Rules Can Change'!$B$3:$AU$47,L18,24)),24, AND(L19&gt;INDEX('Language Rules Can Change'!$B$3:$AU$47,L18,24),L19&lt;=INDEX('Language Rules Can Change'!$B$3:$AU$47,L18,25)),25, AND(L19&gt;INDEX('Language Rules Can Change'!$B$3:$AU$47,L18,25),L19&lt;=INDEX('Language Rules Can Change'!$B$3:$AU$47,L18,26)),26, AND(L19&gt;INDEX('Language Rules Can Change'!$B$3:$AU$47,L18,26),L19&lt;=INDEX('Language Rules Can Change'!$B$3:$AU$47,L18,27)),27, AND(L19&gt;INDEX('Language Rules Can Change'!$B$3:$AU$47,L18,27),L19&lt;=INDEX('Language Rules Can Change'!$B$3:$AU$47,L18,28)),28, AND(L19&gt;INDEX('Language Rules Can Change'!$B$3:$AU$47,L18,28),L19&lt;=INDEX('Language Rules Can Change'!$B$3:$AU$47,L18,29)),29, AND(L19&gt;INDEX('Language Rules Can Change'!$B$3:$AU$47,L18,29),L19&lt;=INDEX('Language Rules Can Change'!$B$3:$AU$47,L18,30)),30, AND(L19&gt;INDEX('Language Rules Can Change'!$B$3:$AU$47,L18,30),L19&lt;=INDEX('Language Rules Can Change'!$B$3:$AU$47,L18,31)),31, AND(L19&gt;INDEX('Language Rules Can Change'!$B$3:$AU$47,L18,31),L19&lt;=INDEX('Language Rules Can Change'!$B$3:$AU$47,L18,32)),32, AND(L19&gt;INDEX('Language Rules Can Change'!$B$3:$AU$47,L18,32),L19&lt;=INDEX('Language Rules Can Change'!$B$3:$AU$47,L18,33)),33, AND(L19&gt;INDEX('Language Rules Can Change'!$B$3:$AU$47,L18,33),L19&lt;=INDEX('Language Rules Can Change'!$B$3:$AU$47,L18,34)),34, AND(L19&gt;INDEX('Language Rules Can Change'!$B$3:$AU$47,L18,34),L19&lt;=INDEX('Language Rules Can Change'!$B$3:$AU$47,L18,35)),35, AND(L19&gt;INDEX('Language Rules Can Change'!$B$3:$AU$47,L18,35),L19&lt;=INDEX('Language Rules Can Change'!$B$3:$AU$47,L18,36)),36, AND(L19&gt;INDEX('Language Rules Can Change'!$B$3:$AU$47,L18,36),L19&lt;=INDEX('Language Rules Can Change'!$B$3:$AU$47,L18,37)),37, AND(L19&gt;INDEX('Language Rules Can Change'!$B$3:$AU$47,L18,37),L19&lt;=INDEX('Language Rules Can Change'!$B$3:$AU$47,L18,38)),38, AND(L19&gt;INDEX('Language Rules Can Change'!$B$3:$AU$47,L18,38),L19&lt;=INDEX('Language Rules Can Change'!$B$3:$AU$47,L18,39)),39, AND(L19&gt;INDEX('Language Rules Can Change'!$B$3:$AU$47,L18,39),L19&lt;=INDEX('Language Rules Can Change'!$B$3:$AU$47,L18,40)),40, AND(L19&gt;INDEX('Language Rules Can Change'!$B$3:$AU$47,L18,40),L19&lt;=INDEX('Language Rules Can Change'!$B$3:$AU$47,L18,41)),41, AND(L19&gt;INDEX('Language Rules Can Change'!$B$3:$AU$47,L18,41),L19&lt;=INDEX('Language Rules Can Change'!$B$3:$AU$47,L18,42)),42, AND(L19&gt;INDEX('Language Rules Can Change'!$B$3:$AU$47,L18,42),L19&lt;=INDEX('Language Rules Can Change'!$B$3:$AU$47,L18,43)),43, AND(L19&gt;INDEX('Language Rules Can Change'!$B$3:$AU$47,L18,43),L19&lt;=INDEX('Language Rules Can Change'!$B$3:$AU$47,L18,44)),44, AND(L19&gt;INDEX('Language Rules Can Change'!$B$3:$AU$47,L18,44),L19&lt;=INDEX('Language Rules Can Change'!$B$3:$AU$47,L18,45)),45, AND(L19&gt;INDEX('Language Rules Can Change'!$B$3:$AU$47,L18,45),L19&lt;=INDEX('Language Rules Can Change'!$B$3:$AU$47,L18,46)),46)</f>
        <v>#N/A</v>
      </c>
      <c r="M20" s="11" t="e" cm="1">
        <f t="array" aca="1" ref="M20" ca="1">_xlfn.IFS(AND(M19&gt;0,M19&lt;=INDEX('Language Rules Can Change'!$B$3:$AU$47,M18,1)),1, AND(M19&gt;INDEX('Language Rules Can Change'!$B$3:$AU$47,M18,1),M19&lt;=INDEX('Language Rules Can Change'!$B$3:$AU$47,M18,2)),2, AND(M19&gt;INDEX('Language Rules Can Change'!$B$3:$AU$47,M18,2),M19&lt;=INDEX('Language Rules Can Change'!$B$3:$AU$47,M18,3)),3, AND(M19&gt;INDEX('Language Rules Can Change'!$B$3:$AU$47,M18,3),M19&lt;=INDEX('Language Rules Can Change'!$B$3:$AU$47,M18,4)),4, AND(M19&gt;INDEX('Language Rules Can Change'!$B$3:$AU$47,M18,4),M19&lt;=INDEX('Language Rules Can Change'!$B$3:$AU$47,M18,5)),5, AND(M19&gt;INDEX('Language Rules Can Change'!$B$3:$AU$47,M18,5),M19&lt;=INDEX('Language Rules Can Change'!$B$3:$AU$47,M18,6)),6, AND(M19&gt;INDEX('Language Rules Can Change'!$B$3:$AU$47,M18,6),M19&lt;=INDEX('Language Rules Can Change'!$B$3:$AU$47,M18,7)),7, AND(M19&gt;INDEX('Language Rules Can Change'!$B$3:$AU$47,M18,7),M19&lt;=INDEX('Language Rules Can Change'!$B$3:$AU$47,M18,8)),8, AND(M19&gt;INDEX('Language Rules Can Change'!$B$3:$AU$47,M18,8),M19&lt;=INDEX('Language Rules Can Change'!$B$3:$AU$47,M18,9)),9, AND(M19&gt;INDEX('Language Rules Can Change'!$B$3:$AU$47,M18,9),M19&lt;=INDEX('Language Rules Can Change'!$B$3:$AU$47,M18,10)),10, AND(M19&gt;INDEX('Language Rules Can Change'!$B$3:$AU$47,M18,10),M19&lt;=INDEX('Language Rules Can Change'!$B$3:$AU$47,M18,11)),11, AND(M19&gt;INDEX('Language Rules Can Change'!$B$3:$AU$47,M18,11),M19&lt;=INDEX('Language Rules Can Change'!$B$3:$AU$47,M18,12)),12, AND(M19&gt;INDEX('Language Rules Can Change'!$B$3:$AU$47,M18,12),M19&lt;=INDEX('Language Rules Can Change'!$B$3:$AU$47,M18,13)),13, AND(M19&gt;INDEX('Language Rules Can Change'!$B$3:$AU$47,M18,13),M19&lt;=INDEX('Language Rules Can Change'!$B$3:$AU$47,M18,14)),14, AND(M19&gt;INDEX('Language Rules Can Change'!$B$3:$AU$47,M18,14),M19&lt;=INDEX('Language Rules Can Change'!$B$3:$AU$47,M18,15)),15, AND(M19&gt;INDEX('Language Rules Can Change'!$B$3:$AU$47,M18,15),M19&lt;=INDEX('Language Rules Can Change'!$B$3:$AU$47,M18,16)),16, AND(M19&gt;INDEX('Language Rules Can Change'!$B$3:$AU$47,M18,16),M19&lt;=INDEX('Language Rules Can Change'!$B$3:$AU$47,M18,17)),17, AND(M19&gt;INDEX('Language Rules Can Change'!$B$3:$AU$47,M18,17),M19&lt;=INDEX('Language Rules Can Change'!$B$3:$AU$47,M18,18)),18, AND(M19&gt;INDEX('Language Rules Can Change'!$B$3:$AU$47,M18,18),M19&lt;=INDEX('Language Rules Can Change'!$B$3:$AU$47,M18,19)),19, AND(M19&gt;INDEX('Language Rules Can Change'!$B$3:$AU$47,M18,19),M19&lt;=INDEX('Language Rules Can Change'!$B$3:$AU$47,M18,20)),20, AND(M19&gt;INDEX('Language Rules Can Change'!$B$3:$AU$47,M18,20),M19&lt;=INDEX('Language Rules Can Change'!$B$3:$AU$47,M18,21)),21, AND(M19&gt;INDEX('Language Rules Can Change'!$B$3:$AU$47,M18,21),M19&lt;=INDEX('Language Rules Can Change'!$B$3:$AU$47,M18,22)),22, AND(M19&gt;INDEX('Language Rules Can Change'!$B$3:$AU$47,M18,22),M19&lt;=INDEX('Language Rules Can Change'!$B$3:$AU$47,M18,23)),23, AND(M19&gt;INDEX('Language Rules Can Change'!$B$3:$AU$47,M18,23),M19&lt;=INDEX('Language Rules Can Change'!$B$3:$AU$47,M18,24)),24, AND(M19&gt;INDEX('Language Rules Can Change'!$B$3:$AU$47,M18,24),M19&lt;=INDEX('Language Rules Can Change'!$B$3:$AU$47,M18,25)),25, AND(M19&gt;INDEX('Language Rules Can Change'!$B$3:$AU$47,M18,25),M19&lt;=INDEX('Language Rules Can Change'!$B$3:$AU$47,M18,26)),26, AND(M19&gt;INDEX('Language Rules Can Change'!$B$3:$AU$47,M18,26),M19&lt;=INDEX('Language Rules Can Change'!$B$3:$AU$47,M18,27)),27, AND(M19&gt;INDEX('Language Rules Can Change'!$B$3:$AU$47,M18,27),M19&lt;=INDEX('Language Rules Can Change'!$B$3:$AU$47,M18,28)),28, AND(M19&gt;INDEX('Language Rules Can Change'!$B$3:$AU$47,M18,28),M19&lt;=INDEX('Language Rules Can Change'!$B$3:$AU$47,M18,29)),29, AND(M19&gt;INDEX('Language Rules Can Change'!$B$3:$AU$47,M18,29),M19&lt;=INDEX('Language Rules Can Change'!$B$3:$AU$47,M18,30)),30, AND(M19&gt;INDEX('Language Rules Can Change'!$B$3:$AU$47,M18,30),M19&lt;=INDEX('Language Rules Can Change'!$B$3:$AU$47,M18,31)),31, AND(M19&gt;INDEX('Language Rules Can Change'!$B$3:$AU$47,M18,31),M19&lt;=INDEX('Language Rules Can Change'!$B$3:$AU$47,M18,32)),32, AND(M19&gt;INDEX('Language Rules Can Change'!$B$3:$AU$47,M18,32),M19&lt;=INDEX('Language Rules Can Change'!$B$3:$AU$47,M18,33)),33, AND(M19&gt;INDEX('Language Rules Can Change'!$B$3:$AU$47,M18,33),M19&lt;=INDEX('Language Rules Can Change'!$B$3:$AU$47,M18,34)),34, AND(M19&gt;INDEX('Language Rules Can Change'!$B$3:$AU$47,M18,34),M19&lt;=INDEX('Language Rules Can Change'!$B$3:$AU$47,M18,35)),35, AND(M19&gt;INDEX('Language Rules Can Change'!$B$3:$AU$47,M18,35),M19&lt;=INDEX('Language Rules Can Change'!$B$3:$AU$47,M18,36)),36, AND(M19&gt;INDEX('Language Rules Can Change'!$B$3:$AU$47,M18,36),M19&lt;=INDEX('Language Rules Can Change'!$B$3:$AU$47,M18,37)),37, AND(M19&gt;INDEX('Language Rules Can Change'!$B$3:$AU$47,M18,37),M19&lt;=INDEX('Language Rules Can Change'!$B$3:$AU$47,M18,38)),38, AND(M19&gt;INDEX('Language Rules Can Change'!$B$3:$AU$47,M18,38),M19&lt;=INDEX('Language Rules Can Change'!$B$3:$AU$47,M18,39)),39, AND(M19&gt;INDEX('Language Rules Can Change'!$B$3:$AU$47,M18,39),M19&lt;=INDEX('Language Rules Can Change'!$B$3:$AU$47,M18,40)),40, AND(M19&gt;INDEX('Language Rules Can Change'!$B$3:$AU$47,M18,40),M19&lt;=INDEX('Language Rules Can Change'!$B$3:$AU$47,M18,41)),41, AND(M19&gt;INDEX('Language Rules Can Change'!$B$3:$AU$47,M18,41),M19&lt;=INDEX('Language Rules Can Change'!$B$3:$AU$47,M18,42)),42, AND(M19&gt;INDEX('Language Rules Can Change'!$B$3:$AU$47,M18,42),M19&lt;=INDEX('Language Rules Can Change'!$B$3:$AU$47,M18,43)),43, AND(M19&gt;INDEX('Language Rules Can Change'!$B$3:$AU$47,M18,43),M19&lt;=INDEX('Language Rules Can Change'!$B$3:$AU$47,M18,44)),44, AND(M19&gt;INDEX('Language Rules Can Change'!$B$3:$AU$47,M18,44),M19&lt;=INDEX('Language Rules Can Change'!$B$3:$AU$47,M18,45)),45, AND(M19&gt;INDEX('Language Rules Can Change'!$B$3:$AU$47,M18,45),M19&lt;=INDEX('Language Rules Can Change'!$B$3:$AU$47,M18,46)),46)</f>
        <v>#N/A</v>
      </c>
      <c r="N20" s="11" t="e" cm="1">
        <f t="array" aca="1" ref="N20" ca="1">_xlfn.IFS(AND(N19&gt;0,N19&lt;=INDEX('Language Rules Can Change'!$B$3:$AU$47,N18,1)),1, AND(N19&gt;INDEX('Language Rules Can Change'!$B$3:$AU$47,N18,1),N19&lt;=INDEX('Language Rules Can Change'!$B$3:$AU$47,N18,2)),2, AND(N19&gt;INDEX('Language Rules Can Change'!$B$3:$AU$47,N18,2),N19&lt;=INDEX('Language Rules Can Change'!$B$3:$AU$47,N18,3)),3, AND(N19&gt;INDEX('Language Rules Can Change'!$B$3:$AU$47,N18,3),N19&lt;=INDEX('Language Rules Can Change'!$B$3:$AU$47,N18,4)),4, AND(N19&gt;INDEX('Language Rules Can Change'!$B$3:$AU$47,N18,4),N19&lt;=INDEX('Language Rules Can Change'!$B$3:$AU$47,N18,5)),5, AND(N19&gt;INDEX('Language Rules Can Change'!$B$3:$AU$47,N18,5),N19&lt;=INDEX('Language Rules Can Change'!$B$3:$AU$47,N18,6)),6, AND(N19&gt;INDEX('Language Rules Can Change'!$B$3:$AU$47,N18,6),N19&lt;=INDEX('Language Rules Can Change'!$B$3:$AU$47,N18,7)),7, AND(N19&gt;INDEX('Language Rules Can Change'!$B$3:$AU$47,N18,7),N19&lt;=INDEX('Language Rules Can Change'!$B$3:$AU$47,N18,8)),8, AND(N19&gt;INDEX('Language Rules Can Change'!$B$3:$AU$47,N18,8),N19&lt;=INDEX('Language Rules Can Change'!$B$3:$AU$47,N18,9)),9, AND(N19&gt;INDEX('Language Rules Can Change'!$B$3:$AU$47,N18,9),N19&lt;=INDEX('Language Rules Can Change'!$B$3:$AU$47,N18,10)),10, AND(N19&gt;INDEX('Language Rules Can Change'!$B$3:$AU$47,N18,10),N19&lt;=INDEX('Language Rules Can Change'!$B$3:$AU$47,N18,11)),11, AND(N19&gt;INDEX('Language Rules Can Change'!$B$3:$AU$47,N18,11),N19&lt;=INDEX('Language Rules Can Change'!$B$3:$AU$47,N18,12)),12, AND(N19&gt;INDEX('Language Rules Can Change'!$B$3:$AU$47,N18,12),N19&lt;=INDEX('Language Rules Can Change'!$B$3:$AU$47,N18,13)),13, AND(N19&gt;INDEX('Language Rules Can Change'!$B$3:$AU$47,N18,13),N19&lt;=INDEX('Language Rules Can Change'!$B$3:$AU$47,N18,14)),14, AND(N19&gt;INDEX('Language Rules Can Change'!$B$3:$AU$47,N18,14),N19&lt;=INDEX('Language Rules Can Change'!$B$3:$AU$47,N18,15)),15, AND(N19&gt;INDEX('Language Rules Can Change'!$B$3:$AU$47,N18,15),N19&lt;=INDEX('Language Rules Can Change'!$B$3:$AU$47,N18,16)),16, AND(N19&gt;INDEX('Language Rules Can Change'!$B$3:$AU$47,N18,16),N19&lt;=INDEX('Language Rules Can Change'!$B$3:$AU$47,N18,17)),17, AND(N19&gt;INDEX('Language Rules Can Change'!$B$3:$AU$47,N18,17),N19&lt;=INDEX('Language Rules Can Change'!$B$3:$AU$47,N18,18)),18, AND(N19&gt;INDEX('Language Rules Can Change'!$B$3:$AU$47,N18,18),N19&lt;=INDEX('Language Rules Can Change'!$B$3:$AU$47,N18,19)),19, AND(N19&gt;INDEX('Language Rules Can Change'!$B$3:$AU$47,N18,19),N19&lt;=INDEX('Language Rules Can Change'!$B$3:$AU$47,N18,20)),20, AND(N19&gt;INDEX('Language Rules Can Change'!$B$3:$AU$47,N18,20),N19&lt;=INDEX('Language Rules Can Change'!$B$3:$AU$47,N18,21)),21, AND(N19&gt;INDEX('Language Rules Can Change'!$B$3:$AU$47,N18,21),N19&lt;=INDEX('Language Rules Can Change'!$B$3:$AU$47,N18,22)),22, AND(N19&gt;INDEX('Language Rules Can Change'!$B$3:$AU$47,N18,22),N19&lt;=INDEX('Language Rules Can Change'!$B$3:$AU$47,N18,23)),23, AND(N19&gt;INDEX('Language Rules Can Change'!$B$3:$AU$47,N18,23),N19&lt;=INDEX('Language Rules Can Change'!$B$3:$AU$47,N18,24)),24, AND(N19&gt;INDEX('Language Rules Can Change'!$B$3:$AU$47,N18,24),N19&lt;=INDEX('Language Rules Can Change'!$B$3:$AU$47,N18,25)),25, AND(N19&gt;INDEX('Language Rules Can Change'!$B$3:$AU$47,N18,25),N19&lt;=INDEX('Language Rules Can Change'!$B$3:$AU$47,N18,26)),26, AND(N19&gt;INDEX('Language Rules Can Change'!$B$3:$AU$47,N18,26),N19&lt;=INDEX('Language Rules Can Change'!$B$3:$AU$47,N18,27)),27, AND(N19&gt;INDEX('Language Rules Can Change'!$B$3:$AU$47,N18,27),N19&lt;=INDEX('Language Rules Can Change'!$B$3:$AU$47,N18,28)),28, AND(N19&gt;INDEX('Language Rules Can Change'!$B$3:$AU$47,N18,28),N19&lt;=INDEX('Language Rules Can Change'!$B$3:$AU$47,N18,29)),29, AND(N19&gt;INDEX('Language Rules Can Change'!$B$3:$AU$47,N18,29),N19&lt;=INDEX('Language Rules Can Change'!$B$3:$AU$47,N18,30)),30, AND(N19&gt;INDEX('Language Rules Can Change'!$B$3:$AU$47,N18,30),N19&lt;=INDEX('Language Rules Can Change'!$B$3:$AU$47,N18,31)),31, AND(N19&gt;INDEX('Language Rules Can Change'!$B$3:$AU$47,N18,31),N19&lt;=INDEX('Language Rules Can Change'!$B$3:$AU$47,N18,32)),32, AND(N19&gt;INDEX('Language Rules Can Change'!$B$3:$AU$47,N18,32),N19&lt;=INDEX('Language Rules Can Change'!$B$3:$AU$47,N18,33)),33, AND(N19&gt;INDEX('Language Rules Can Change'!$B$3:$AU$47,N18,33),N19&lt;=INDEX('Language Rules Can Change'!$B$3:$AU$47,N18,34)),34, AND(N19&gt;INDEX('Language Rules Can Change'!$B$3:$AU$47,N18,34),N19&lt;=INDEX('Language Rules Can Change'!$B$3:$AU$47,N18,35)),35, AND(N19&gt;INDEX('Language Rules Can Change'!$B$3:$AU$47,N18,35),N19&lt;=INDEX('Language Rules Can Change'!$B$3:$AU$47,N18,36)),36, AND(N19&gt;INDEX('Language Rules Can Change'!$B$3:$AU$47,N18,36),N19&lt;=INDEX('Language Rules Can Change'!$B$3:$AU$47,N18,37)),37, AND(N19&gt;INDEX('Language Rules Can Change'!$B$3:$AU$47,N18,37),N19&lt;=INDEX('Language Rules Can Change'!$B$3:$AU$47,N18,38)),38, AND(N19&gt;INDEX('Language Rules Can Change'!$B$3:$AU$47,N18,38),N19&lt;=INDEX('Language Rules Can Change'!$B$3:$AU$47,N18,39)),39, AND(N19&gt;INDEX('Language Rules Can Change'!$B$3:$AU$47,N18,39),N19&lt;=INDEX('Language Rules Can Change'!$B$3:$AU$47,N18,40)),40, AND(N19&gt;INDEX('Language Rules Can Change'!$B$3:$AU$47,N18,40),N19&lt;=INDEX('Language Rules Can Change'!$B$3:$AU$47,N18,41)),41, AND(N19&gt;INDEX('Language Rules Can Change'!$B$3:$AU$47,N18,41),N19&lt;=INDEX('Language Rules Can Change'!$B$3:$AU$47,N18,42)),42, AND(N19&gt;INDEX('Language Rules Can Change'!$B$3:$AU$47,N18,42),N19&lt;=INDEX('Language Rules Can Change'!$B$3:$AU$47,N18,43)),43, AND(N19&gt;INDEX('Language Rules Can Change'!$B$3:$AU$47,N18,43),N19&lt;=INDEX('Language Rules Can Change'!$B$3:$AU$47,N18,44)),44, AND(N19&gt;INDEX('Language Rules Can Change'!$B$3:$AU$47,N18,44),N19&lt;=INDEX('Language Rules Can Change'!$B$3:$AU$47,N18,45)),45, AND(N19&gt;INDEX('Language Rules Can Change'!$B$3:$AU$47,N18,45),N19&lt;=INDEX('Language Rules Can Change'!$B$3:$AU$47,N18,46)),46)</f>
        <v>#N/A</v>
      </c>
      <c r="O20" s="11" t="e" cm="1">
        <f t="array" aca="1" ref="O20" ca="1">_xlfn.IFS(AND(O19&gt;0,O19&lt;=INDEX('Language Rules Can Change'!$B$3:$AU$47,O18,1)),1, AND(O19&gt;INDEX('Language Rules Can Change'!$B$3:$AU$47,O18,1),O19&lt;=INDEX('Language Rules Can Change'!$B$3:$AU$47,O18,2)),2, AND(O19&gt;INDEX('Language Rules Can Change'!$B$3:$AU$47,O18,2),O19&lt;=INDEX('Language Rules Can Change'!$B$3:$AU$47,O18,3)),3, AND(O19&gt;INDEX('Language Rules Can Change'!$B$3:$AU$47,O18,3),O19&lt;=INDEX('Language Rules Can Change'!$B$3:$AU$47,O18,4)),4, AND(O19&gt;INDEX('Language Rules Can Change'!$B$3:$AU$47,O18,4),O19&lt;=INDEX('Language Rules Can Change'!$B$3:$AU$47,O18,5)),5, AND(O19&gt;INDEX('Language Rules Can Change'!$B$3:$AU$47,O18,5),O19&lt;=INDEX('Language Rules Can Change'!$B$3:$AU$47,O18,6)),6, AND(O19&gt;INDEX('Language Rules Can Change'!$B$3:$AU$47,O18,6),O19&lt;=INDEX('Language Rules Can Change'!$B$3:$AU$47,O18,7)),7, AND(O19&gt;INDEX('Language Rules Can Change'!$B$3:$AU$47,O18,7),O19&lt;=INDEX('Language Rules Can Change'!$B$3:$AU$47,O18,8)),8, AND(O19&gt;INDEX('Language Rules Can Change'!$B$3:$AU$47,O18,8),O19&lt;=INDEX('Language Rules Can Change'!$B$3:$AU$47,O18,9)),9, AND(O19&gt;INDEX('Language Rules Can Change'!$B$3:$AU$47,O18,9),O19&lt;=INDEX('Language Rules Can Change'!$B$3:$AU$47,O18,10)),10, AND(O19&gt;INDEX('Language Rules Can Change'!$B$3:$AU$47,O18,10),O19&lt;=INDEX('Language Rules Can Change'!$B$3:$AU$47,O18,11)),11, AND(O19&gt;INDEX('Language Rules Can Change'!$B$3:$AU$47,O18,11),O19&lt;=INDEX('Language Rules Can Change'!$B$3:$AU$47,O18,12)),12, AND(O19&gt;INDEX('Language Rules Can Change'!$B$3:$AU$47,O18,12),O19&lt;=INDEX('Language Rules Can Change'!$B$3:$AU$47,O18,13)),13, AND(O19&gt;INDEX('Language Rules Can Change'!$B$3:$AU$47,O18,13),O19&lt;=INDEX('Language Rules Can Change'!$B$3:$AU$47,O18,14)),14, AND(O19&gt;INDEX('Language Rules Can Change'!$B$3:$AU$47,O18,14),O19&lt;=INDEX('Language Rules Can Change'!$B$3:$AU$47,O18,15)),15, AND(O19&gt;INDEX('Language Rules Can Change'!$B$3:$AU$47,O18,15),O19&lt;=INDEX('Language Rules Can Change'!$B$3:$AU$47,O18,16)),16, AND(O19&gt;INDEX('Language Rules Can Change'!$B$3:$AU$47,O18,16),O19&lt;=INDEX('Language Rules Can Change'!$B$3:$AU$47,O18,17)),17, AND(O19&gt;INDEX('Language Rules Can Change'!$B$3:$AU$47,O18,17),O19&lt;=INDEX('Language Rules Can Change'!$B$3:$AU$47,O18,18)),18, AND(O19&gt;INDEX('Language Rules Can Change'!$B$3:$AU$47,O18,18),O19&lt;=INDEX('Language Rules Can Change'!$B$3:$AU$47,O18,19)),19, AND(O19&gt;INDEX('Language Rules Can Change'!$B$3:$AU$47,O18,19),O19&lt;=INDEX('Language Rules Can Change'!$B$3:$AU$47,O18,20)),20, AND(O19&gt;INDEX('Language Rules Can Change'!$B$3:$AU$47,O18,20),O19&lt;=INDEX('Language Rules Can Change'!$B$3:$AU$47,O18,21)),21, AND(O19&gt;INDEX('Language Rules Can Change'!$B$3:$AU$47,O18,21),O19&lt;=INDEX('Language Rules Can Change'!$B$3:$AU$47,O18,22)),22, AND(O19&gt;INDEX('Language Rules Can Change'!$B$3:$AU$47,O18,22),O19&lt;=INDEX('Language Rules Can Change'!$B$3:$AU$47,O18,23)),23, AND(O19&gt;INDEX('Language Rules Can Change'!$B$3:$AU$47,O18,23),O19&lt;=INDEX('Language Rules Can Change'!$B$3:$AU$47,O18,24)),24, AND(O19&gt;INDEX('Language Rules Can Change'!$B$3:$AU$47,O18,24),O19&lt;=INDEX('Language Rules Can Change'!$B$3:$AU$47,O18,25)),25, AND(O19&gt;INDEX('Language Rules Can Change'!$B$3:$AU$47,O18,25),O19&lt;=INDEX('Language Rules Can Change'!$B$3:$AU$47,O18,26)),26, AND(O19&gt;INDEX('Language Rules Can Change'!$B$3:$AU$47,O18,26),O19&lt;=INDEX('Language Rules Can Change'!$B$3:$AU$47,O18,27)),27, AND(O19&gt;INDEX('Language Rules Can Change'!$B$3:$AU$47,O18,27),O19&lt;=INDEX('Language Rules Can Change'!$B$3:$AU$47,O18,28)),28, AND(O19&gt;INDEX('Language Rules Can Change'!$B$3:$AU$47,O18,28),O19&lt;=INDEX('Language Rules Can Change'!$B$3:$AU$47,O18,29)),29, AND(O19&gt;INDEX('Language Rules Can Change'!$B$3:$AU$47,O18,29),O19&lt;=INDEX('Language Rules Can Change'!$B$3:$AU$47,O18,30)),30, AND(O19&gt;INDEX('Language Rules Can Change'!$B$3:$AU$47,O18,30),O19&lt;=INDEX('Language Rules Can Change'!$B$3:$AU$47,O18,31)),31, AND(O19&gt;INDEX('Language Rules Can Change'!$B$3:$AU$47,O18,31),O19&lt;=INDEX('Language Rules Can Change'!$B$3:$AU$47,O18,32)),32, AND(O19&gt;INDEX('Language Rules Can Change'!$B$3:$AU$47,O18,32),O19&lt;=INDEX('Language Rules Can Change'!$B$3:$AU$47,O18,33)),33, AND(O19&gt;INDEX('Language Rules Can Change'!$B$3:$AU$47,O18,33),O19&lt;=INDEX('Language Rules Can Change'!$B$3:$AU$47,O18,34)),34, AND(O19&gt;INDEX('Language Rules Can Change'!$B$3:$AU$47,O18,34),O19&lt;=INDEX('Language Rules Can Change'!$B$3:$AU$47,O18,35)),35, AND(O19&gt;INDEX('Language Rules Can Change'!$B$3:$AU$47,O18,35),O19&lt;=INDEX('Language Rules Can Change'!$B$3:$AU$47,O18,36)),36, AND(O19&gt;INDEX('Language Rules Can Change'!$B$3:$AU$47,O18,36),O19&lt;=INDEX('Language Rules Can Change'!$B$3:$AU$47,O18,37)),37, AND(O19&gt;INDEX('Language Rules Can Change'!$B$3:$AU$47,O18,37),O19&lt;=INDEX('Language Rules Can Change'!$B$3:$AU$47,O18,38)),38, AND(O19&gt;INDEX('Language Rules Can Change'!$B$3:$AU$47,O18,38),O19&lt;=INDEX('Language Rules Can Change'!$B$3:$AU$47,O18,39)),39, AND(O19&gt;INDEX('Language Rules Can Change'!$B$3:$AU$47,O18,39),O19&lt;=INDEX('Language Rules Can Change'!$B$3:$AU$47,O18,40)),40, AND(O19&gt;INDEX('Language Rules Can Change'!$B$3:$AU$47,O18,40),O19&lt;=INDEX('Language Rules Can Change'!$B$3:$AU$47,O18,41)),41, AND(O19&gt;INDEX('Language Rules Can Change'!$B$3:$AU$47,O18,41),O19&lt;=INDEX('Language Rules Can Change'!$B$3:$AU$47,O18,42)),42, AND(O19&gt;INDEX('Language Rules Can Change'!$B$3:$AU$47,O18,42),O19&lt;=INDEX('Language Rules Can Change'!$B$3:$AU$47,O18,43)),43, AND(O19&gt;INDEX('Language Rules Can Change'!$B$3:$AU$47,O18,43),O19&lt;=INDEX('Language Rules Can Change'!$B$3:$AU$47,O18,44)),44, AND(O19&gt;INDEX('Language Rules Can Change'!$B$3:$AU$47,O18,44),O19&lt;=INDEX('Language Rules Can Change'!$B$3:$AU$47,O18,45)),45, AND(O19&gt;INDEX('Language Rules Can Change'!$B$3:$AU$47,O18,45),O19&lt;=INDEX('Language Rules Can Change'!$B$3:$AU$47,O18,46)),46)</f>
        <v>#N/A</v>
      </c>
      <c r="P20" s="11" t="e" cm="1">
        <f t="array" aca="1" ref="P20" ca="1">_xlfn.IFS(AND(P19&gt;0,P19&lt;=INDEX('Language Rules Can Change'!$B$3:$AU$47,P18,1)),1, AND(P19&gt;INDEX('Language Rules Can Change'!$B$3:$AU$47,P18,1),P19&lt;=INDEX('Language Rules Can Change'!$B$3:$AU$47,P18,2)),2, AND(P19&gt;INDEX('Language Rules Can Change'!$B$3:$AU$47,P18,2),P19&lt;=INDEX('Language Rules Can Change'!$B$3:$AU$47,P18,3)),3, AND(P19&gt;INDEX('Language Rules Can Change'!$B$3:$AU$47,P18,3),P19&lt;=INDEX('Language Rules Can Change'!$B$3:$AU$47,P18,4)),4, AND(P19&gt;INDEX('Language Rules Can Change'!$B$3:$AU$47,P18,4),P19&lt;=INDEX('Language Rules Can Change'!$B$3:$AU$47,P18,5)),5, AND(P19&gt;INDEX('Language Rules Can Change'!$B$3:$AU$47,P18,5),P19&lt;=INDEX('Language Rules Can Change'!$B$3:$AU$47,P18,6)),6, AND(P19&gt;INDEX('Language Rules Can Change'!$B$3:$AU$47,P18,6),P19&lt;=INDEX('Language Rules Can Change'!$B$3:$AU$47,P18,7)),7, AND(P19&gt;INDEX('Language Rules Can Change'!$B$3:$AU$47,P18,7),P19&lt;=INDEX('Language Rules Can Change'!$B$3:$AU$47,P18,8)),8, AND(P19&gt;INDEX('Language Rules Can Change'!$B$3:$AU$47,P18,8),P19&lt;=INDEX('Language Rules Can Change'!$B$3:$AU$47,P18,9)),9, AND(P19&gt;INDEX('Language Rules Can Change'!$B$3:$AU$47,P18,9),P19&lt;=INDEX('Language Rules Can Change'!$B$3:$AU$47,P18,10)),10, AND(P19&gt;INDEX('Language Rules Can Change'!$B$3:$AU$47,P18,10),P19&lt;=INDEX('Language Rules Can Change'!$B$3:$AU$47,P18,11)),11, AND(P19&gt;INDEX('Language Rules Can Change'!$B$3:$AU$47,P18,11),P19&lt;=INDEX('Language Rules Can Change'!$B$3:$AU$47,P18,12)),12, AND(P19&gt;INDEX('Language Rules Can Change'!$B$3:$AU$47,P18,12),P19&lt;=INDEX('Language Rules Can Change'!$B$3:$AU$47,P18,13)),13, AND(P19&gt;INDEX('Language Rules Can Change'!$B$3:$AU$47,P18,13),P19&lt;=INDEX('Language Rules Can Change'!$B$3:$AU$47,P18,14)),14, AND(P19&gt;INDEX('Language Rules Can Change'!$B$3:$AU$47,P18,14),P19&lt;=INDEX('Language Rules Can Change'!$B$3:$AU$47,P18,15)),15, AND(P19&gt;INDEX('Language Rules Can Change'!$B$3:$AU$47,P18,15),P19&lt;=INDEX('Language Rules Can Change'!$B$3:$AU$47,P18,16)),16, AND(P19&gt;INDEX('Language Rules Can Change'!$B$3:$AU$47,P18,16),P19&lt;=INDEX('Language Rules Can Change'!$B$3:$AU$47,P18,17)),17, AND(P19&gt;INDEX('Language Rules Can Change'!$B$3:$AU$47,P18,17),P19&lt;=INDEX('Language Rules Can Change'!$B$3:$AU$47,P18,18)),18, AND(P19&gt;INDEX('Language Rules Can Change'!$B$3:$AU$47,P18,18),P19&lt;=INDEX('Language Rules Can Change'!$B$3:$AU$47,P18,19)),19, AND(P19&gt;INDEX('Language Rules Can Change'!$B$3:$AU$47,P18,19),P19&lt;=INDEX('Language Rules Can Change'!$B$3:$AU$47,P18,20)),20, AND(P19&gt;INDEX('Language Rules Can Change'!$B$3:$AU$47,P18,20),P19&lt;=INDEX('Language Rules Can Change'!$B$3:$AU$47,P18,21)),21, AND(P19&gt;INDEX('Language Rules Can Change'!$B$3:$AU$47,P18,21),P19&lt;=INDEX('Language Rules Can Change'!$B$3:$AU$47,P18,22)),22, AND(P19&gt;INDEX('Language Rules Can Change'!$B$3:$AU$47,P18,22),P19&lt;=INDEX('Language Rules Can Change'!$B$3:$AU$47,P18,23)),23, AND(P19&gt;INDEX('Language Rules Can Change'!$B$3:$AU$47,P18,23),P19&lt;=INDEX('Language Rules Can Change'!$B$3:$AU$47,P18,24)),24, AND(P19&gt;INDEX('Language Rules Can Change'!$B$3:$AU$47,P18,24),P19&lt;=INDEX('Language Rules Can Change'!$B$3:$AU$47,P18,25)),25, AND(P19&gt;INDEX('Language Rules Can Change'!$B$3:$AU$47,P18,25),P19&lt;=INDEX('Language Rules Can Change'!$B$3:$AU$47,P18,26)),26, AND(P19&gt;INDEX('Language Rules Can Change'!$B$3:$AU$47,P18,26),P19&lt;=INDEX('Language Rules Can Change'!$B$3:$AU$47,P18,27)),27, AND(P19&gt;INDEX('Language Rules Can Change'!$B$3:$AU$47,P18,27),P19&lt;=INDEX('Language Rules Can Change'!$B$3:$AU$47,P18,28)),28, AND(P19&gt;INDEX('Language Rules Can Change'!$B$3:$AU$47,P18,28),P19&lt;=INDEX('Language Rules Can Change'!$B$3:$AU$47,P18,29)),29, AND(P19&gt;INDEX('Language Rules Can Change'!$B$3:$AU$47,P18,29),P19&lt;=INDEX('Language Rules Can Change'!$B$3:$AU$47,P18,30)),30, AND(P19&gt;INDEX('Language Rules Can Change'!$B$3:$AU$47,P18,30),P19&lt;=INDEX('Language Rules Can Change'!$B$3:$AU$47,P18,31)),31, AND(P19&gt;INDEX('Language Rules Can Change'!$B$3:$AU$47,P18,31),P19&lt;=INDEX('Language Rules Can Change'!$B$3:$AU$47,P18,32)),32, AND(P19&gt;INDEX('Language Rules Can Change'!$B$3:$AU$47,P18,32),P19&lt;=INDEX('Language Rules Can Change'!$B$3:$AU$47,P18,33)),33, AND(P19&gt;INDEX('Language Rules Can Change'!$B$3:$AU$47,P18,33),P19&lt;=INDEX('Language Rules Can Change'!$B$3:$AU$47,P18,34)),34, AND(P19&gt;INDEX('Language Rules Can Change'!$B$3:$AU$47,P18,34),P19&lt;=INDEX('Language Rules Can Change'!$B$3:$AU$47,P18,35)),35, AND(P19&gt;INDEX('Language Rules Can Change'!$B$3:$AU$47,P18,35),P19&lt;=INDEX('Language Rules Can Change'!$B$3:$AU$47,P18,36)),36, AND(P19&gt;INDEX('Language Rules Can Change'!$B$3:$AU$47,P18,36),P19&lt;=INDEX('Language Rules Can Change'!$B$3:$AU$47,P18,37)),37, AND(P19&gt;INDEX('Language Rules Can Change'!$B$3:$AU$47,P18,37),P19&lt;=INDEX('Language Rules Can Change'!$B$3:$AU$47,P18,38)),38, AND(P19&gt;INDEX('Language Rules Can Change'!$B$3:$AU$47,P18,38),P19&lt;=INDEX('Language Rules Can Change'!$B$3:$AU$47,P18,39)),39, AND(P19&gt;INDEX('Language Rules Can Change'!$B$3:$AU$47,P18,39),P19&lt;=INDEX('Language Rules Can Change'!$B$3:$AU$47,P18,40)),40, AND(P19&gt;INDEX('Language Rules Can Change'!$B$3:$AU$47,P18,40),P19&lt;=INDEX('Language Rules Can Change'!$B$3:$AU$47,P18,41)),41, AND(P19&gt;INDEX('Language Rules Can Change'!$B$3:$AU$47,P18,41),P19&lt;=INDEX('Language Rules Can Change'!$B$3:$AU$47,P18,42)),42, AND(P19&gt;INDEX('Language Rules Can Change'!$B$3:$AU$47,P18,42),P19&lt;=INDEX('Language Rules Can Change'!$B$3:$AU$47,P18,43)),43, AND(P19&gt;INDEX('Language Rules Can Change'!$B$3:$AU$47,P18,43),P19&lt;=INDEX('Language Rules Can Change'!$B$3:$AU$47,P18,44)),44, AND(P19&gt;INDEX('Language Rules Can Change'!$B$3:$AU$47,P18,44),P19&lt;=INDEX('Language Rules Can Change'!$B$3:$AU$47,P18,45)),45, AND(P19&gt;INDEX('Language Rules Can Change'!$B$3:$AU$47,P18,45),P19&lt;=INDEX('Language Rules Can Change'!$B$3:$AU$47,P18,46)),46)</f>
        <v>#N/A</v>
      </c>
      <c r="Q20" s="11" t="e" cm="1">
        <f t="array" aca="1" ref="Q20" ca="1">_xlfn.IFS(AND(Q19&gt;0,Q19&lt;=INDEX('Language Rules Can Change'!$B$3:$AU$47,Q18,1)),1, AND(Q19&gt;INDEX('Language Rules Can Change'!$B$3:$AU$47,Q18,1),Q19&lt;=INDEX('Language Rules Can Change'!$B$3:$AU$47,Q18,2)),2, AND(Q19&gt;INDEX('Language Rules Can Change'!$B$3:$AU$47,Q18,2),Q19&lt;=INDEX('Language Rules Can Change'!$B$3:$AU$47,Q18,3)),3, AND(Q19&gt;INDEX('Language Rules Can Change'!$B$3:$AU$47,Q18,3),Q19&lt;=INDEX('Language Rules Can Change'!$B$3:$AU$47,Q18,4)),4, AND(Q19&gt;INDEX('Language Rules Can Change'!$B$3:$AU$47,Q18,4),Q19&lt;=INDEX('Language Rules Can Change'!$B$3:$AU$47,Q18,5)),5, AND(Q19&gt;INDEX('Language Rules Can Change'!$B$3:$AU$47,Q18,5),Q19&lt;=INDEX('Language Rules Can Change'!$B$3:$AU$47,Q18,6)),6, AND(Q19&gt;INDEX('Language Rules Can Change'!$B$3:$AU$47,Q18,6),Q19&lt;=INDEX('Language Rules Can Change'!$B$3:$AU$47,Q18,7)),7, AND(Q19&gt;INDEX('Language Rules Can Change'!$B$3:$AU$47,Q18,7),Q19&lt;=INDEX('Language Rules Can Change'!$B$3:$AU$47,Q18,8)),8, AND(Q19&gt;INDEX('Language Rules Can Change'!$B$3:$AU$47,Q18,8),Q19&lt;=INDEX('Language Rules Can Change'!$B$3:$AU$47,Q18,9)),9, AND(Q19&gt;INDEX('Language Rules Can Change'!$B$3:$AU$47,Q18,9),Q19&lt;=INDEX('Language Rules Can Change'!$B$3:$AU$47,Q18,10)),10, AND(Q19&gt;INDEX('Language Rules Can Change'!$B$3:$AU$47,Q18,10),Q19&lt;=INDEX('Language Rules Can Change'!$B$3:$AU$47,Q18,11)),11, AND(Q19&gt;INDEX('Language Rules Can Change'!$B$3:$AU$47,Q18,11),Q19&lt;=INDEX('Language Rules Can Change'!$B$3:$AU$47,Q18,12)),12, AND(Q19&gt;INDEX('Language Rules Can Change'!$B$3:$AU$47,Q18,12),Q19&lt;=INDEX('Language Rules Can Change'!$B$3:$AU$47,Q18,13)),13, AND(Q19&gt;INDEX('Language Rules Can Change'!$B$3:$AU$47,Q18,13),Q19&lt;=INDEX('Language Rules Can Change'!$B$3:$AU$47,Q18,14)),14, AND(Q19&gt;INDEX('Language Rules Can Change'!$B$3:$AU$47,Q18,14),Q19&lt;=INDEX('Language Rules Can Change'!$B$3:$AU$47,Q18,15)),15, AND(Q19&gt;INDEX('Language Rules Can Change'!$B$3:$AU$47,Q18,15),Q19&lt;=INDEX('Language Rules Can Change'!$B$3:$AU$47,Q18,16)),16, AND(Q19&gt;INDEX('Language Rules Can Change'!$B$3:$AU$47,Q18,16),Q19&lt;=INDEX('Language Rules Can Change'!$B$3:$AU$47,Q18,17)),17, AND(Q19&gt;INDEX('Language Rules Can Change'!$B$3:$AU$47,Q18,17),Q19&lt;=INDEX('Language Rules Can Change'!$B$3:$AU$47,Q18,18)),18, AND(Q19&gt;INDEX('Language Rules Can Change'!$B$3:$AU$47,Q18,18),Q19&lt;=INDEX('Language Rules Can Change'!$B$3:$AU$47,Q18,19)),19, AND(Q19&gt;INDEX('Language Rules Can Change'!$B$3:$AU$47,Q18,19),Q19&lt;=INDEX('Language Rules Can Change'!$B$3:$AU$47,Q18,20)),20, AND(Q19&gt;INDEX('Language Rules Can Change'!$B$3:$AU$47,Q18,20),Q19&lt;=INDEX('Language Rules Can Change'!$B$3:$AU$47,Q18,21)),21, AND(Q19&gt;INDEX('Language Rules Can Change'!$B$3:$AU$47,Q18,21),Q19&lt;=INDEX('Language Rules Can Change'!$B$3:$AU$47,Q18,22)),22, AND(Q19&gt;INDEX('Language Rules Can Change'!$B$3:$AU$47,Q18,22),Q19&lt;=INDEX('Language Rules Can Change'!$B$3:$AU$47,Q18,23)),23, AND(Q19&gt;INDEX('Language Rules Can Change'!$B$3:$AU$47,Q18,23),Q19&lt;=INDEX('Language Rules Can Change'!$B$3:$AU$47,Q18,24)),24, AND(Q19&gt;INDEX('Language Rules Can Change'!$B$3:$AU$47,Q18,24),Q19&lt;=INDEX('Language Rules Can Change'!$B$3:$AU$47,Q18,25)),25, AND(Q19&gt;INDEX('Language Rules Can Change'!$B$3:$AU$47,Q18,25),Q19&lt;=INDEX('Language Rules Can Change'!$B$3:$AU$47,Q18,26)),26, AND(Q19&gt;INDEX('Language Rules Can Change'!$B$3:$AU$47,Q18,26),Q19&lt;=INDEX('Language Rules Can Change'!$B$3:$AU$47,Q18,27)),27, AND(Q19&gt;INDEX('Language Rules Can Change'!$B$3:$AU$47,Q18,27),Q19&lt;=INDEX('Language Rules Can Change'!$B$3:$AU$47,Q18,28)),28, AND(Q19&gt;INDEX('Language Rules Can Change'!$B$3:$AU$47,Q18,28),Q19&lt;=INDEX('Language Rules Can Change'!$B$3:$AU$47,Q18,29)),29, AND(Q19&gt;INDEX('Language Rules Can Change'!$B$3:$AU$47,Q18,29),Q19&lt;=INDEX('Language Rules Can Change'!$B$3:$AU$47,Q18,30)),30, AND(Q19&gt;INDEX('Language Rules Can Change'!$B$3:$AU$47,Q18,30),Q19&lt;=INDEX('Language Rules Can Change'!$B$3:$AU$47,Q18,31)),31, AND(Q19&gt;INDEX('Language Rules Can Change'!$B$3:$AU$47,Q18,31),Q19&lt;=INDEX('Language Rules Can Change'!$B$3:$AU$47,Q18,32)),32, AND(Q19&gt;INDEX('Language Rules Can Change'!$B$3:$AU$47,Q18,32),Q19&lt;=INDEX('Language Rules Can Change'!$B$3:$AU$47,Q18,33)),33, AND(Q19&gt;INDEX('Language Rules Can Change'!$B$3:$AU$47,Q18,33),Q19&lt;=INDEX('Language Rules Can Change'!$B$3:$AU$47,Q18,34)),34, AND(Q19&gt;INDEX('Language Rules Can Change'!$B$3:$AU$47,Q18,34),Q19&lt;=INDEX('Language Rules Can Change'!$B$3:$AU$47,Q18,35)),35, AND(Q19&gt;INDEX('Language Rules Can Change'!$B$3:$AU$47,Q18,35),Q19&lt;=INDEX('Language Rules Can Change'!$B$3:$AU$47,Q18,36)),36, AND(Q19&gt;INDEX('Language Rules Can Change'!$B$3:$AU$47,Q18,36),Q19&lt;=INDEX('Language Rules Can Change'!$B$3:$AU$47,Q18,37)),37, AND(Q19&gt;INDEX('Language Rules Can Change'!$B$3:$AU$47,Q18,37),Q19&lt;=INDEX('Language Rules Can Change'!$B$3:$AU$47,Q18,38)),38, AND(Q19&gt;INDEX('Language Rules Can Change'!$B$3:$AU$47,Q18,38),Q19&lt;=INDEX('Language Rules Can Change'!$B$3:$AU$47,Q18,39)),39, AND(Q19&gt;INDEX('Language Rules Can Change'!$B$3:$AU$47,Q18,39),Q19&lt;=INDEX('Language Rules Can Change'!$B$3:$AU$47,Q18,40)),40, AND(Q19&gt;INDEX('Language Rules Can Change'!$B$3:$AU$47,Q18,40),Q19&lt;=INDEX('Language Rules Can Change'!$B$3:$AU$47,Q18,41)),41, AND(Q19&gt;INDEX('Language Rules Can Change'!$B$3:$AU$47,Q18,41),Q19&lt;=INDEX('Language Rules Can Change'!$B$3:$AU$47,Q18,42)),42, AND(Q19&gt;INDEX('Language Rules Can Change'!$B$3:$AU$47,Q18,42),Q19&lt;=INDEX('Language Rules Can Change'!$B$3:$AU$47,Q18,43)),43, AND(Q19&gt;INDEX('Language Rules Can Change'!$B$3:$AU$47,Q18,43),Q19&lt;=INDEX('Language Rules Can Change'!$B$3:$AU$47,Q18,44)),44, AND(Q19&gt;INDEX('Language Rules Can Change'!$B$3:$AU$47,Q18,44),Q19&lt;=INDEX('Language Rules Can Change'!$B$3:$AU$47,Q18,45)),45, AND(Q19&gt;INDEX('Language Rules Can Change'!$B$3:$AU$47,Q18,45),Q19&lt;=INDEX('Language Rules Can Change'!$B$3:$AU$47,Q18,46)),46)</f>
        <v>#N/A</v>
      </c>
      <c r="R20" s="11" t="e" cm="1">
        <f t="array" aca="1" ref="R20" ca="1">_xlfn.IFS(AND(R19&gt;0,R19&lt;=INDEX('Language Rules Can Change'!$B$3:$AU$47,R18,1)),1, AND(R19&gt;INDEX('Language Rules Can Change'!$B$3:$AU$47,R18,1),R19&lt;=INDEX('Language Rules Can Change'!$B$3:$AU$47,R18,2)),2, AND(R19&gt;INDEX('Language Rules Can Change'!$B$3:$AU$47,R18,2),R19&lt;=INDEX('Language Rules Can Change'!$B$3:$AU$47,R18,3)),3, AND(R19&gt;INDEX('Language Rules Can Change'!$B$3:$AU$47,R18,3),R19&lt;=INDEX('Language Rules Can Change'!$B$3:$AU$47,R18,4)),4, AND(R19&gt;INDEX('Language Rules Can Change'!$B$3:$AU$47,R18,4),R19&lt;=INDEX('Language Rules Can Change'!$B$3:$AU$47,R18,5)),5, AND(R19&gt;INDEX('Language Rules Can Change'!$B$3:$AU$47,R18,5),R19&lt;=INDEX('Language Rules Can Change'!$B$3:$AU$47,R18,6)),6, AND(R19&gt;INDEX('Language Rules Can Change'!$B$3:$AU$47,R18,6),R19&lt;=INDEX('Language Rules Can Change'!$B$3:$AU$47,R18,7)),7, AND(R19&gt;INDEX('Language Rules Can Change'!$B$3:$AU$47,R18,7),R19&lt;=INDEX('Language Rules Can Change'!$B$3:$AU$47,R18,8)),8, AND(R19&gt;INDEX('Language Rules Can Change'!$B$3:$AU$47,R18,8),R19&lt;=INDEX('Language Rules Can Change'!$B$3:$AU$47,R18,9)),9, AND(R19&gt;INDEX('Language Rules Can Change'!$B$3:$AU$47,R18,9),R19&lt;=INDEX('Language Rules Can Change'!$B$3:$AU$47,R18,10)),10, AND(R19&gt;INDEX('Language Rules Can Change'!$B$3:$AU$47,R18,10),R19&lt;=INDEX('Language Rules Can Change'!$B$3:$AU$47,R18,11)),11, AND(R19&gt;INDEX('Language Rules Can Change'!$B$3:$AU$47,R18,11),R19&lt;=INDEX('Language Rules Can Change'!$B$3:$AU$47,R18,12)),12, AND(R19&gt;INDEX('Language Rules Can Change'!$B$3:$AU$47,R18,12),R19&lt;=INDEX('Language Rules Can Change'!$B$3:$AU$47,R18,13)),13, AND(R19&gt;INDEX('Language Rules Can Change'!$B$3:$AU$47,R18,13),R19&lt;=INDEX('Language Rules Can Change'!$B$3:$AU$47,R18,14)),14, AND(R19&gt;INDEX('Language Rules Can Change'!$B$3:$AU$47,R18,14),R19&lt;=INDEX('Language Rules Can Change'!$B$3:$AU$47,R18,15)),15, AND(R19&gt;INDEX('Language Rules Can Change'!$B$3:$AU$47,R18,15),R19&lt;=INDEX('Language Rules Can Change'!$B$3:$AU$47,R18,16)),16, AND(R19&gt;INDEX('Language Rules Can Change'!$B$3:$AU$47,R18,16),R19&lt;=INDEX('Language Rules Can Change'!$B$3:$AU$47,R18,17)),17, AND(R19&gt;INDEX('Language Rules Can Change'!$B$3:$AU$47,R18,17),R19&lt;=INDEX('Language Rules Can Change'!$B$3:$AU$47,R18,18)),18, AND(R19&gt;INDEX('Language Rules Can Change'!$B$3:$AU$47,R18,18),R19&lt;=INDEX('Language Rules Can Change'!$B$3:$AU$47,R18,19)),19, AND(R19&gt;INDEX('Language Rules Can Change'!$B$3:$AU$47,R18,19),R19&lt;=INDEX('Language Rules Can Change'!$B$3:$AU$47,R18,20)),20, AND(R19&gt;INDEX('Language Rules Can Change'!$B$3:$AU$47,R18,20),R19&lt;=INDEX('Language Rules Can Change'!$B$3:$AU$47,R18,21)),21, AND(R19&gt;INDEX('Language Rules Can Change'!$B$3:$AU$47,R18,21),R19&lt;=INDEX('Language Rules Can Change'!$B$3:$AU$47,R18,22)),22, AND(R19&gt;INDEX('Language Rules Can Change'!$B$3:$AU$47,R18,22),R19&lt;=INDEX('Language Rules Can Change'!$B$3:$AU$47,R18,23)),23, AND(R19&gt;INDEX('Language Rules Can Change'!$B$3:$AU$47,R18,23),R19&lt;=INDEX('Language Rules Can Change'!$B$3:$AU$47,R18,24)),24, AND(R19&gt;INDEX('Language Rules Can Change'!$B$3:$AU$47,R18,24),R19&lt;=INDEX('Language Rules Can Change'!$B$3:$AU$47,R18,25)),25, AND(R19&gt;INDEX('Language Rules Can Change'!$B$3:$AU$47,R18,25),R19&lt;=INDEX('Language Rules Can Change'!$B$3:$AU$47,R18,26)),26, AND(R19&gt;INDEX('Language Rules Can Change'!$B$3:$AU$47,R18,26),R19&lt;=INDEX('Language Rules Can Change'!$B$3:$AU$47,R18,27)),27, AND(R19&gt;INDEX('Language Rules Can Change'!$B$3:$AU$47,R18,27),R19&lt;=INDEX('Language Rules Can Change'!$B$3:$AU$47,R18,28)),28, AND(R19&gt;INDEX('Language Rules Can Change'!$B$3:$AU$47,R18,28),R19&lt;=INDEX('Language Rules Can Change'!$B$3:$AU$47,R18,29)),29, AND(R19&gt;INDEX('Language Rules Can Change'!$B$3:$AU$47,R18,29),R19&lt;=INDEX('Language Rules Can Change'!$B$3:$AU$47,R18,30)),30, AND(R19&gt;INDEX('Language Rules Can Change'!$B$3:$AU$47,R18,30),R19&lt;=INDEX('Language Rules Can Change'!$B$3:$AU$47,R18,31)),31, AND(R19&gt;INDEX('Language Rules Can Change'!$B$3:$AU$47,R18,31),R19&lt;=INDEX('Language Rules Can Change'!$B$3:$AU$47,R18,32)),32, AND(R19&gt;INDEX('Language Rules Can Change'!$B$3:$AU$47,R18,32),R19&lt;=INDEX('Language Rules Can Change'!$B$3:$AU$47,R18,33)),33, AND(R19&gt;INDEX('Language Rules Can Change'!$B$3:$AU$47,R18,33),R19&lt;=INDEX('Language Rules Can Change'!$B$3:$AU$47,R18,34)),34, AND(R19&gt;INDEX('Language Rules Can Change'!$B$3:$AU$47,R18,34),R19&lt;=INDEX('Language Rules Can Change'!$B$3:$AU$47,R18,35)),35, AND(R19&gt;INDEX('Language Rules Can Change'!$B$3:$AU$47,R18,35),R19&lt;=INDEX('Language Rules Can Change'!$B$3:$AU$47,R18,36)),36, AND(R19&gt;INDEX('Language Rules Can Change'!$B$3:$AU$47,R18,36),R19&lt;=INDEX('Language Rules Can Change'!$B$3:$AU$47,R18,37)),37, AND(R19&gt;INDEX('Language Rules Can Change'!$B$3:$AU$47,R18,37),R19&lt;=INDEX('Language Rules Can Change'!$B$3:$AU$47,R18,38)),38, AND(R19&gt;INDEX('Language Rules Can Change'!$B$3:$AU$47,R18,38),R19&lt;=INDEX('Language Rules Can Change'!$B$3:$AU$47,R18,39)),39, AND(R19&gt;INDEX('Language Rules Can Change'!$B$3:$AU$47,R18,39),R19&lt;=INDEX('Language Rules Can Change'!$B$3:$AU$47,R18,40)),40, AND(R19&gt;INDEX('Language Rules Can Change'!$B$3:$AU$47,R18,40),R19&lt;=INDEX('Language Rules Can Change'!$B$3:$AU$47,R18,41)),41, AND(R19&gt;INDEX('Language Rules Can Change'!$B$3:$AU$47,R18,41),R19&lt;=INDEX('Language Rules Can Change'!$B$3:$AU$47,R18,42)),42, AND(R19&gt;INDEX('Language Rules Can Change'!$B$3:$AU$47,R18,42),R19&lt;=INDEX('Language Rules Can Change'!$B$3:$AU$47,R18,43)),43, AND(R19&gt;INDEX('Language Rules Can Change'!$B$3:$AU$47,R18,43),R19&lt;=INDEX('Language Rules Can Change'!$B$3:$AU$47,R18,44)),44, AND(R19&gt;INDEX('Language Rules Can Change'!$B$3:$AU$47,R18,44),R19&lt;=INDEX('Language Rules Can Change'!$B$3:$AU$47,R18,45)),45, AND(R19&gt;INDEX('Language Rules Can Change'!$B$3:$AU$47,R18,45),R19&lt;=INDEX('Language Rules Can Change'!$B$3:$AU$47,R18,46)),46)</f>
        <v>#N/A</v>
      </c>
      <c r="S20" s="11" t="e" cm="1">
        <f t="array" aca="1" ref="S20" ca="1">_xlfn.IFS(AND(S19&gt;0,S19&lt;=INDEX('Language Rules Can Change'!$B$3:$AU$47,S18,1)),1, AND(S19&gt;INDEX('Language Rules Can Change'!$B$3:$AU$47,S18,1),S19&lt;=INDEX('Language Rules Can Change'!$B$3:$AU$47,S18,2)),2, AND(S19&gt;INDEX('Language Rules Can Change'!$B$3:$AU$47,S18,2),S19&lt;=INDEX('Language Rules Can Change'!$B$3:$AU$47,S18,3)),3, AND(S19&gt;INDEX('Language Rules Can Change'!$B$3:$AU$47,S18,3),S19&lt;=INDEX('Language Rules Can Change'!$B$3:$AU$47,S18,4)),4, AND(S19&gt;INDEX('Language Rules Can Change'!$B$3:$AU$47,S18,4),S19&lt;=INDEX('Language Rules Can Change'!$B$3:$AU$47,S18,5)),5, AND(S19&gt;INDEX('Language Rules Can Change'!$B$3:$AU$47,S18,5),S19&lt;=INDEX('Language Rules Can Change'!$B$3:$AU$47,S18,6)),6, AND(S19&gt;INDEX('Language Rules Can Change'!$B$3:$AU$47,S18,6),S19&lt;=INDEX('Language Rules Can Change'!$B$3:$AU$47,S18,7)),7, AND(S19&gt;INDEX('Language Rules Can Change'!$B$3:$AU$47,S18,7),S19&lt;=INDEX('Language Rules Can Change'!$B$3:$AU$47,S18,8)),8, AND(S19&gt;INDEX('Language Rules Can Change'!$B$3:$AU$47,S18,8),S19&lt;=INDEX('Language Rules Can Change'!$B$3:$AU$47,S18,9)),9, AND(S19&gt;INDEX('Language Rules Can Change'!$B$3:$AU$47,S18,9),S19&lt;=INDEX('Language Rules Can Change'!$B$3:$AU$47,S18,10)),10, AND(S19&gt;INDEX('Language Rules Can Change'!$B$3:$AU$47,S18,10),S19&lt;=INDEX('Language Rules Can Change'!$B$3:$AU$47,S18,11)),11, AND(S19&gt;INDEX('Language Rules Can Change'!$B$3:$AU$47,S18,11),S19&lt;=INDEX('Language Rules Can Change'!$B$3:$AU$47,S18,12)),12, AND(S19&gt;INDEX('Language Rules Can Change'!$B$3:$AU$47,S18,12),S19&lt;=INDEX('Language Rules Can Change'!$B$3:$AU$47,S18,13)),13, AND(S19&gt;INDEX('Language Rules Can Change'!$B$3:$AU$47,S18,13),S19&lt;=INDEX('Language Rules Can Change'!$B$3:$AU$47,S18,14)),14, AND(S19&gt;INDEX('Language Rules Can Change'!$B$3:$AU$47,S18,14),S19&lt;=INDEX('Language Rules Can Change'!$B$3:$AU$47,S18,15)),15, AND(S19&gt;INDEX('Language Rules Can Change'!$B$3:$AU$47,S18,15),S19&lt;=INDEX('Language Rules Can Change'!$B$3:$AU$47,S18,16)),16, AND(S19&gt;INDEX('Language Rules Can Change'!$B$3:$AU$47,S18,16),S19&lt;=INDEX('Language Rules Can Change'!$B$3:$AU$47,S18,17)),17, AND(S19&gt;INDEX('Language Rules Can Change'!$B$3:$AU$47,S18,17),S19&lt;=INDEX('Language Rules Can Change'!$B$3:$AU$47,S18,18)),18, AND(S19&gt;INDEX('Language Rules Can Change'!$B$3:$AU$47,S18,18),S19&lt;=INDEX('Language Rules Can Change'!$B$3:$AU$47,S18,19)),19, AND(S19&gt;INDEX('Language Rules Can Change'!$B$3:$AU$47,S18,19),S19&lt;=INDEX('Language Rules Can Change'!$B$3:$AU$47,S18,20)),20, AND(S19&gt;INDEX('Language Rules Can Change'!$B$3:$AU$47,S18,20),S19&lt;=INDEX('Language Rules Can Change'!$B$3:$AU$47,S18,21)),21, AND(S19&gt;INDEX('Language Rules Can Change'!$B$3:$AU$47,S18,21),S19&lt;=INDEX('Language Rules Can Change'!$B$3:$AU$47,S18,22)),22, AND(S19&gt;INDEX('Language Rules Can Change'!$B$3:$AU$47,S18,22),S19&lt;=INDEX('Language Rules Can Change'!$B$3:$AU$47,S18,23)),23, AND(S19&gt;INDEX('Language Rules Can Change'!$B$3:$AU$47,S18,23),S19&lt;=INDEX('Language Rules Can Change'!$B$3:$AU$47,S18,24)),24, AND(S19&gt;INDEX('Language Rules Can Change'!$B$3:$AU$47,S18,24),S19&lt;=INDEX('Language Rules Can Change'!$B$3:$AU$47,S18,25)),25, AND(S19&gt;INDEX('Language Rules Can Change'!$B$3:$AU$47,S18,25),S19&lt;=INDEX('Language Rules Can Change'!$B$3:$AU$47,S18,26)),26, AND(S19&gt;INDEX('Language Rules Can Change'!$B$3:$AU$47,S18,26),S19&lt;=INDEX('Language Rules Can Change'!$B$3:$AU$47,S18,27)),27, AND(S19&gt;INDEX('Language Rules Can Change'!$B$3:$AU$47,S18,27),S19&lt;=INDEX('Language Rules Can Change'!$B$3:$AU$47,S18,28)),28, AND(S19&gt;INDEX('Language Rules Can Change'!$B$3:$AU$47,S18,28),S19&lt;=INDEX('Language Rules Can Change'!$B$3:$AU$47,S18,29)),29, AND(S19&gt;INDEX('Language Rules Can Change'!$B$3:$AU$47,S18,29),S19&lt;=INDEX('Language Rules Can Change'!$B$3:$AU$47,S18,30)),30, AND(S19&gt;INDEX('Language Rules Can Change'!$B$3:$AU$47,S18,30),S19&lt;=INDEX('Language Rules Can Change'!$B$3:$AU$47,S18,31)),31, AND(S19&gt;INDEX('Language Rules Can Change'!$B$3:$AU$47,S18,31),S19&lt;=INDEX('Language Rules Can Change'!$B$3:$AU$47,S18,32)),32, AND(S19&gt;INDEX('Language Rules Can Change'!$B$3:$AU$47,S18,32),S19&lt;=INDEX('Language Rules Can Change'!$B$3:$AU$47,S18,33)),33, AND(S19&gt;INDEX('Language Rules Can Change'!$B$3:$AU$47,S18,33),S19&lt;=INDEX('Language Rules Can Change'!$B$3:$AU$47,S18,34)),34, AND(S19&gt;INDEX('Language Rules Can Change'!$B$3:$AU$47,S18,34),S19&lt;=INDEX('Language Rules Can Change'!$B$3:$AU$47,S18,35)),35, AND(S19&gt;INDEX('Language Rules Can Change'!$B$3:$AU$47,S18,35),S19&lt;=INDEX('Language Rules Can Change'!$B$3:$AU$47,S18,36)),36, AND(S19&gt;INDEX('Language Rules Can Change'!$B$3:$AU$47,S18,36),S19&lt;=INDEX('Language Rules Can Change'!$B$3:$AU$47,S18,37)),37, AND(S19&gt;INDEX('Language Rules Can Change'!$B$3:$AU$47,S18,37),S19&lt;=INDEX('Language Rules Can Change'!$B$3:$AU$47,S18,38)),38, AND(S19&gt;INDEX('Language Rules Can Change'!$B$3:$AU$47,S18,38),S19&lt;=INDEX('Language Rules Can Change'!$B$3:$AU$47,S18,39)),39, AND(S19&gt;INDEX('Language Rules Can Change'!$B$3:$AU$47,S18,39),S19&lt;=INDEX('Language Rules Can Change'!$B$3:$AU$47,S18,40)),40, AND(S19&gt;INDEX('Language Rules Can Change'!$B$3:$AU$47,S18,40),S19&lt;=INDEX('Language Rules Can Change'!$B$3:$AU$47,S18,41)),41, AND(S19&gt;INDEX('Language Rules Can Change'!$B$3:$AU$47,S18,41),S19&lt;=INDEX('Language Rules Can Change'!$B$3:$AU$47,S18,42)),42, AND(S19&gt;INDEX('Language Rules Can Change'!$B$3:$AU$47,S18,42),S19&lt;=INDEX('Language Rules Can Change'!$B$3:$AU$47,S18,43)),43, AND(S19&gt;INDEX('Language Rules Can Change'!$B$3:$AU$47,S18,43),S19&lt;=INDEX('Language Rules Can Change'!$B$3:$AU$47,S18,44)),44, AND(S19&gt;INDEX('Language Rules Can Change'!$B$3:$AU$47,S18,44),S19&lt;=INDEX('Language Rules Can Change'!$B$3:$AU$47,S18,45)),45, AND(S19&gt;INDEX('Language Rules Can Change'!$B$3:$AU$47,S18,45),S19&lt;=INDEX('Language Rules Can Change'!$B$3:$AU$47,S18,46)),46)</f>
        <v>#N/A</v>
      </c>
      <c r="T20" s="17"/>
      <c r="U20" s="1"/>
      <c r="V20" s="5">
        <v>4</v>
      </c>
      <c r="W20" s="5" t="str">
        <f ca="1">IF(V20&lt;=U23,RANDBETWEEN(U19/(3/2),U19*(3/2))+W19,"")</f>
        <v/>
      </c>
      <c r="X20" s="15"/>
      <c r="Y20" s="11"/>
      <c r="Z20" s="11" cm="1">
        <f t="array" aca="1" ref="Z20" ca="1">_xlfn.IFS(AND(Z19&gt;0,Z19&lt;=INDEX('Language Rules Can Change'!$B$3:$AU$47,Z18,1)),1, AND(Z19&gt;INDEX('Language Rules Can Change'!$B$3:$AU$47,Z18,1),Z19&lt;=INDEX('Language Rules Can Change'!$B$3:$AU$47,Z18,2)),2, AND(Z19&gt;INDEX('Language Rules Can Change'!$B$3:$AU$47,Z18,2),Z19&lt;=INDEX('Language Rules Can Change'!$B$3:$AU$47,Z18,3)),3, AND(Z19&gt;INDEX('Language Rules Can Change'!$B$3:$AU$47,Z18,3),Z19&lt;=INDEX('Language Rules Can Change'!$B$3:$AU$47,Z18,4)),4, AND(Z19&gt;INDEX('Language Rules Can Change'!$B$3:$AU$47,Z18,4),Z19&lt;=INDEX('Language Rules Can Change'!$B$3:$AU$47,Z18,5)),5, AND(Z19&gt;INDEX('Language Rules Can Change'!$B$3:$AU$47,Z18,5),Z19&lt;=INDEX('Language Rules Can Change'!$B$3:$AU$47,Z18,6)),6, AND(Z19&gt;INDEX('Language Rules Can Change'!$B$3:$AU$47,Z18,6),Z19&lt;=INDEX('Language Rules Can Change'!$B$3:$AU$47,Z18,7)),7, AND(Z19&gt;INDEX('Language Rules Can Change'!$B$3:$AU$47,Z18,7),Z19&lt;=INDEX('Language Rules Can Change'!$B$3:$AU$47,Z18,8)),8, AND(Z19&gt;INDEX('Language Rules Can Change'!$B$3:$AU$47,Z18,8),Z19&lt;=INDEX('Language Rules Can Change'!$B$3:$AU$47,Z18,9)),9, AND(Z19&gt;INDEX('Language Rules Can Change'!$B$3:$AU$47,Z18,9),Z19&lt;=INDEX('Language Rules Can Change'!$B$3:$AU$47,Z18,10)),10, AND(Z19&gt;INDEX('Language Rules Can Change'!$B$3:$AU$47,Z18,10),Z19&lt;=INDEX('Language Rules Can Change'!$B$3:$AU$47,Z18,11)),11, AND(Z19&gt;INDEX('Language Rules Can Change'!$B$3:$AU$47,Z18,11),Z19&lt;=INDEX('Language Rules Can Change'!$B$3:$AU$47,Z18,12)),12, AND(Z19&gt;INDEX('Language Rules Can Change'!$B$3:$AU$47,Z18,12),Z19&lt;=INDEX('Language Rules Can Change'!$B$3:$AU$47,Z18,13)),13, AND(Z19&gt;INDEX('Language Rules Can Change'!$B$3:$AU$47,Z18,13),Z19&lt;=INDEX('Language Rules Can Change'!$B$3:$AU$47,Z18,14)),14, AND(Z19&gt;INDEX('Language Rules Can Change'!$B$3:$AU$47,Z18,14),Z19&lt;=INDEX('Language Rules Can Change'!$B$3:$AU$47,Z18,15)),15, AND(Z19&gt;INDEX('Language Rules Can Change'!$B$3:$AU$47,Z18,15),Z19&lt;=INDEX('Language Rules Can Change'!$B$3:$AU$47,Z18,16)),16, AND(Z19&gt;INDEX('Language Rules Can Change'!$B$3:$AU$47,Z18,16),Z19&lt;=INDEX('Language Rules Can Change'!$B$3:$AU$47,Z18,17)),17, AND(Z19&gt;INDEX('Language Rules Can Change'!$B$3:$AU$47,Z18,17),Z19&lt;=INDEX('Language Rules Can Change'!$B$3:$AU$47,Z18,18)),18, AND(Z19&gt;INDEX('Language Rules Can Change'!$B$3:$AU$47,Z18,18),Z19&lt;=INDEX('Language Rules Can Change'!$B$3:$AU$47,Z18,19)),19, AND(Z19&gt;INDEX('Language Rules Can Change'!$B$3:$AU$47,Z18,19),Z19&lt;=INDEX('Language Rules Can Change'!$B$3:$AU$47,Z18,20)),20, AND(Z19&gt;INDEX('Language Rules Can Change'!$B$3:$AU$47,Z18,20),Z19&lt;=INDEX('Language Rules Can Change'!$B$3:$AU$47,Z18,21)),21, AND(Z19&gt;INDEX('Language Rules Can Change'!$B$3:$AU$47,Z18,21),Z19&lt;=INDEX('Language Rules Can Change'!$B$3:$AU$47,Z18,22)),22, AND(Z19&gt;INDEX('Language Rules Can Change'!$B$3:$AU$47,Z18,22),Z19&lt;=INDEX('Language Rules Can Change'!$B$3:$AU$47,Z18,23)),23, AND(Z19&gt;INDEX('Language Rules Can Change'!$B$3:$AU$47,Z18,23),Z19&lt;=INDEX('Language Rules Can Change'!$B$3:$AU$47,Z18,24)),24, AND(Z19&gt;INDEX('Language Rules Can Change'!$B$3:$AU$47,Z18,24),Z19&lt;=INDEX('Language Rules Can Change'!$B$3:$AU$47,Z18,25)),25, AND(Z19&gt;INDEX('Language Rules Can Change'!$B$3:$AU$47,Z18,25),Z19&lt;=INDEX('Language Rules Can Change'!$B$3:$AU$47,Z18,26)),26, AND(Z19&gt;INDEX('Language Rules Can Change'!$B$3:$AU$47,Z18,26),Z19&lt;=INDEX('Language Rules Can Change'!$B$3:$AU$47,Z18,27)),27, AND(Z19&gt;INDEX('Language Rules Can Change'!$B$3:$AU$47,Z18,27),Z19&lt;=INDEX('Language Rules Can Change'!$B$3:$AU$47,Z18,28)),28, AND(Z19&gt;INDEX('Language Rules Can Change'!$B$3:$AU$47,Z18,28),Z19&lt;=INDEX('Language Rules Can Change'!$B$3:$AU$47,Z18,29)),29, AND(Z19&gt;INDEX('Language Rules Can Change'!$B$3:$AU$47,Z18,29),Z19&lt;=INDEX('Language Rules Can Change'!$B$3:$AU$47,Z18,30)),30, AND(Z19&gt;INDEX('Language Rules Can Change'!$B$3:$AU$47,Z18,30),Z19&lt;=INDEX('Language Rules Can Change'!$B$3:$AU$47,Z18,31)),31, AND(Z19&gt;INDEX('Language Rules Can Change'!$B$3:$AU$47,Z18,31),Z19&lt;=INDEX('Language Rules Can Change'!$B$3:$AU$47,Z18,32)),32, AND(Z19&gt;INDEX('Language Rules Can Change'!$B$3:$AU$47,Z18,32),Z19&lt;=INDEX('Language Rules Can Change'!$B$3:$AU$47,Z18,33)),33, AND(Z19&gt;INDEX('Language Rules Can Change'!$B$3:$AU$47,Z18,33),Z19&lt;=INDEX('Language Rules Can Change'!$B$3:$AU$47,Z18,34)),34, AND(Z19&gt;INDEX('Language Rules Can Change'!$B$3:$AU$47,Z18,34),Z19&lt;=INDEX('Language Rules Can Change'!$B$3:$AU$47,Z18,35)),35, AND(Z19&gt;INDEX('Language Rules Can Change'!$B$3:$AU$47,Z18,35),Z19&lt;=INDEX('Language Rules Can Change'!$B$3:$AU$47,Z18,36)),36, AND(Z19&gt;INDEX('Language Rules Can Change'!$B$3:$AU$47,Z18,36),Z19&lt;=INDEX('Language Rules Can Change'!$B$3:$AU$47,Z18,37)),37, AND(Z19&gt;INDEX('Language Rules Can Change'!$B$3:$AU$47,Z18,37),Z19&lt;=INDEX('Language Rules Can Change'!$B$3:$AU$47,Z18,38)),38, AND(Z19&gt;INDEX('Language Rules Can Change'!$B$3:$AU$47,Z18,38),Z19&lt;=INDEX('Language Rules Can Change'!$B$3:$AU$47,Z18,39)),39, AND(Z19&gt;INDEX('Language Rules Can Change'!$B$3:$AU$47,Z18,39),Z19&lt;=INDEX('Language Rules Can Change'!$B$3:$AU$47,Z18,40)),40, AND(Z19&gt;INDEX('Language Rules Can Change'!$B$3:$AU$47,Z18,40),Z19&lt;=INDEX('Language Rules Can Change'!$B$3:$AU$47,Z18,41)),41, AND(Z19&gt;INDEX('Language Rules Can Change'!$B$3:$AU$47,Z18,41),Z19&lt;=INDEX('Language Rules Can Change'!$B$3:$AU$47,Z18,42)),42, AND(Z19&gt;INDEX('Language Rules Can Change'!$B$3:$AU$47,Z18,42),Z19&lt;=INDEX('Language Rules Can Change'!$B$3:$AU$47,Z18,43)),43, AND(Z19&gt;INDEX('Language Rules Can Change'!$B$3:$AU$47,Z18,43),Z19&lt;=INDEX('Language Rules Can Change'!$B$3:$AU$47,Z18,44)),44, AND(Z19&gt;INDEX('Language Rules Can Change'!$B$3:$AU$47,Z18,44),Z19&lt;=INDEX('Language Rules Can Change'!$B$3:$AU$47,Z18,45)),45, AND(Z19&gt;INDEX('Language Rules Can Change'!$B$3:$AU$47,Z18,45),Z19&lt;=INDEX('Language Rules Can Change'!$B$3:$AU$47,Z18,46)),46)</f>
        <v>25</v>
      </c>
      <c r="AA20" s="11" t="e" cm="1">
        <f t="array" aca="1" ref="AA20" ca="1">_xlfn.IFS(AND(AA19&gt;0,AA19&lt;=INDEX('Language Rules Can Change'!$B$3:$AU$47,AA18,1)),1, AND(AA19&gt;INDEX('Language Rules Can Change'!$B$3:$AU$47,AA18,1),AA19&lt;=INDEX('Language Rules Can Change'!$B$3:$AU$47,AA18,2)),2, AND(AA19&gt;INDEX('Language Rules Can Change'!$B$3:$AU$47,AA18,2),AA19&lt;=INDEX('Language Rules Can Change'!$B$3:$AU$47,AA18,3)),3, AND(AA19&gt;INDEX('Language Rules Can Change'!$B$3:$AU$47,AA18,3),AA19&lt;=INDEX('Language Rules Can Change'!$B$3:$AU$47,AA18,4)),4, AND(AA19&gt;INDEX('Language Rules Can Change'!$B$3:$AU$47,AA18,4),AA19&lt;=INDEX('Language Rules Can Change'!$B$3:$AU$47,AA18,5)),5, AND(AA19&gt;INDEX('Language Rules Can Change'!$B$3:$AU$47,AA18,5),AA19&lt;=INDEX('Language Rules Can Change'!$B$3:$AU$47,AA18,6)),6, AND(AA19&gt;INDEX('Language Rules Can Change'!$B$3:$AU$47,AA18,6),AA19&lt;=INDEX('Language Rules Can Change'!$B$3:$AU$47,AA18,7)),7, AND(AA19&gt;INDEX('Language Rules Can Change'!$B$3:$AU$47,AA18,7),AA19&lt;=INDEX('Language Rules Can Change'!$B$3:$AU$47,AA18,8)),8, AND(AA19&gt;INDEX('Language Rules Can Change'!$B$3:$AU$47,AA18,8),AA19&lt;=INDEX('Language Rules Can Change'!$B$3:$AU$47,AA18,9)),9, AND(AA19&gt;INDEX('Language Rules Can Change'!$B$3:$AU$47,AA18,9),AA19&lt;=INDEX('Language Rules Can Change'!$B$3:$AU$47,AA18,10)),10, AND(AA19&gt;INDEX('Language Rules Can Change'!$B$3:$AU$47,AA18,10),AA19&lt;=INDEX('Language Rules Can Change'!$B$3:$AU$47,AA18,11)),11, AND(AA19&gt;INDEX('Language Rules Can Change'!$B$3:$AU$47,AA18,11),AA19&lt;=INDEX('Language Rules Can Change'!$B$3:$AU$47,AA18,12)),12, AND(AA19&gt;INDEX('Language Rules Can Change'!$B$3:$AU$47,AA18,12),AA19&lt;=INDEX('Language Rules Can Change'!$B$3:$AU$47,AA18,13)),13, AND(AA19&gt;INDEX('Language Rules Can Change'!$B$3:$AU$47,AA18,13),AA19&lt;=INDEX('Language Rules Can Change'!$B$3:$AU$47,AA18,14)),14, AND(AA19&gt;INDEX('Language Rules Can Change'!$B$3:$AU$47,AA18,14),AA19&lt;=INDEX('Language Rules Can Change'!$B$3:$AU$47,AA18,15)),15, AND(AA19&gt;INDEX('Language Rules Can Change'!$B$3:$AU$47,AA18,15),AA19&lt;=INDEX('Language Rules Can Change'!$B$3:$AU$47,AA18,16)),16, AND(AA19&gt;INDEX('Language Rules Can Change'!$B$3:$AU$47,AA18,16),AA19&lt;=INDEX('Language Rules Can Change'!$B$3:$AU$47,AA18,17)),17, AND(AA19&gt;INDEX('Language Rules Can Change'!$B$3:$AU$47,AA18,17),AA19&lt;=INDEX('Language Rules Can Change'!$B$3:$AU$47,AA18,18)),18, AND(AA19&gt;INDEX('Language Rules Can Change'!$B$3:$AU$47,AA18,18),AA19&lt;=INDEX('Language Rules Can Change'!$B$3:$AU$47,AA18,19)),19, AND(AA19&gt;INDEX('Language Rules Can Change'!$B$3:$AU$47,AA18,19),AA19&lt;=INDEX('Language Rules Can Change'!$B$3:$AU$47,AA18,20)),20, AND(AA19&gt;INDEX('Language Rules Can Change'!$B$3:$AU$47,AA18,20),AA19&lt;=INDEX('Language Rules Can Change'!$B$3:$AU$47,AA18,21)),21, AND(AA19&gt;INDEX('Language Rules Can Change'!$B$3:$AU$47,AA18,21),AA19&lt;=INDEX('Language Rules Can Change'!$B$3:$AU$47,AA18,22)),22, AND(AA19&gt;INDEX('Language Rules Can Change'!$B$3:$AU$47,AA18,22),AA19&lt;=INDEX('Language Rules Can Change'!$B$3:$AU$47,AA18,23)),23, AND(AA19&gt;INDEX('Language Rules Can Change'!$B$3:$AU$47,AA18,23),AA19&lt;=INDEX('Language Rules Can Change'!$B$3:$AU$47,AA18,24)),24, AND(AA19&gt;INDEX('Language Rules Can Change'!$B$3:$AU$47,AA18,24),AA19&lt;=INDEX('Language Rules Can Change'!$B$3:$AU$47,AA18,25)),25, AND(AA19&gt;INDEX('Language Rules Can Change'!$B$3:$AU$47,AA18,25),AA19&lt;=INDEX('Language Rules Can Change'!$B$3:$AU$47,AA18,26)),26, AND(AA19&gt;INDEX('Language Rules Can Change'!$B$3:$AU$47,AA18,26),AA19&lt;=INDEX('Language Rules Can Change'!$B$3:$AU$47,AA18,27)),27, AND(AA19&gt;INDEX('Language Rules Can Change'!$B$3:$AU$47,AA18,27),AA19&lt;=INDEX('Language Rules Can Change'!$B$3:$AU$47,AA18,28)),28, AND(AA19&gt;INDEX('Language Rules Can Change'!$B$3:$AU$47,AA18,28),AA19&lt;=INDEX('Language Rules Can Change'!$B$3:$AU$47,AA18,29)),29, AND(AA19&gt;INDEX('Language Rules Can Change'!$B$3:$AU$47,AA18,29),AA19&lt;=INDEX('Language Rules Can Change'!$B$3:$AU$47,AA18,30)),30, AND(AA19&gt;INDEX('Language Rules Can Change'!$B$3:$AU$47,AA18,30),AA19&lt;=INDEX('Language Rules Can Change'!$B$3:$AU$47,AA18,31)),31, AND(AA19&gt;INDEX('Language Rules Can Change'!$B$3:$AU$47,AA18,31),AA19&lt;=INDEX('Language Rules Can Change'!$B$3:$AU$47,AA18,32)),32, AND(AA19&gt;INDEX('Language Rules Can Change'!$B$3:$AU$47,AA18,32),AA19&lt;=INDEX('Language Rules Can Change'!$B$3:$AU$47,AA18,33)),33, AND(AA19&gt;INDEX('Language Rules Can Change'!$B$3:$AU$47,AA18,33),AA19&lt;=INDEX('Language Rules Can Change'!$B$3:$AU$47,AA18,34)),34, AND(AA19&gt;INDEX('Language Rules Can Change'!$B$3:$AU$47,AA18,34),AA19&lt;=INDEX('Language Rules Can Change'!$B$3:$AU$47,AA18,35)),35, AND(AA19&gt;INDEX('Language Rules Can Change'!$B$3:$AU$47,AA18,35),AA19&lt;=INDEX('Language Rules Can Change'!$B$3:$AU$47,AA18,36)),36, AND(AA19&gt;INDEX('Language Rules Can Change'!$B$3:$AU$47,AA18,36),AA19&lt;=INDEX('Language Rules Can Change'!$B$3:$AU$47,AA18,37)),37, AND(AA19&gt;INDEX('Language Rules Can Change'!$B$3:$AU$47,AA18,37),AA19&lt;=INDEX('Language Rules Can Change'!$B$3:$AU$47,AA18,38)),38, AND(AA19&gt;INDEX('Language Rules Can Change'!$B$3:$AU$47,AA18,38),AA19&lt;=INDEX('Language Rules Can Change'!$B$3:$AU$47,AA18,39)),39, AND(AA19&gt;INDEX('Language Rules Can Change'!$B$3:$AU$47,AA18,39),AA19&lt;=INDEX('Language Rules Can Change'!$B$3:$AU$47,AA18,40)),40, AND(AA19&gt;INDEX('Language Rules Can Change'!$B$3:$AU$47,AA18,40),AA19&lt;=INDEX('Language Rules Can Change'!$B$3:$AU$47,AA18,41)),41, AND(AA19&gt;INDEX('Language Rules Can Change'!$B$3:$AU$47,AA18,41),AA19&lt;=INDEX('Language Rules Can Change'!$B$3:$AU$47,AA18,42)),42, AND(AA19&gt;INDEX('Language Rules Can Change'!$B$3:$AU$47,AA18,42),AA19&lt;=INDEX('Language Rules Can Change'!$B$3:$AU$47,AA18,43)),43, AND(AA19&gt;INDEX('Language Rules Can Change'!$B$3:$AU$47,AA18,43),AA19&lt;=INDEX('Language Rules Can Change'!$B$3:$AU$47,AA18,44)),44, AND(AA19&gt;INDEX('Language Rules Can Change'!$B$3:$AU$47,AA18,44),AA19&lt;=INDEX('Language Rules Can Change'!$B$3:$AU$47,AA18,45)),45, AND(AA19&gt;INDEX('Language Rules Can Change'!$B$3:$AU$47,AA18,45),AA19&lt;=INDEX('Language Rules Can Change'!$B$3:$AU$47,AA18,46)),46)</f>
        <v>#N/A</v>
      </c>
      <c r="AB20" s="11" t="e" cm="1">
        <f t="array" aca="1" ref="AB20" ca="1">_xlfn.IFS(AND(AB19&gt;0,AB19&lt;=INDEX('Language Rules Can Change'!$B$3:$AU$47,AB18,1)),1, AND(AB19&gt;INDEX('Language Rules Can Change'!$B$3:$AU$47,AB18,1),AB19&lt;=INDEX('Language Rules Can Change'!$B$3:$AU$47,AB18,2)),2, AND(AB19&gt;INDEX('Language Rules Can Change'!$B$3:$AU$47,AB18,2),AB19&lt;=INDEX('Language Rules Can Change'!$B$3:$AU$47,AB18,3)),3, AND(AB19&gt;INDEX('Language Rules Can Change'!$B$3:$AU$47,AB18,3),AB19&lt;=INDEX('Language Rules Can Change'!$B$3:$AU$47,AB18,4)),4, AND(AB19&gt;INDEX('Language Rules Can Change'!$B$3:$AU$47,AB18,4),AB19&lt;=INDEX('Language Rules Can Change'!$B$3:$AU$47,AB18,5)),5, AND(AB19&gt;INDEX('Language Rules Can Change'!$B$3:$AU$47,AB18,5),AB19&lt;=INDEX('Language Rules Can Change'!$B$3:$AU$47,AB18,6)),6, AND(AB19&gt;INDEX('Language Rules Can Change'!$B$3:$AU$47,AB18,6),AB19&lt;=INDEX('Language Rules Can Change'!$B$3:$AU$47,AB18,7)),7, AND(AB19&gt;INDEX('Language Rules Can Change'!$B$3:$AU$47,AB18,7),AB19&lt;=INDEX('Language Rules Can Change'!$B$3:$AU$47,AB18,8)),8, AND(AB19&gt;INDEX('Language Rules Can Change'!$B$3:$AU$47,AB18,8),AB19&lt;=INDEX('Language Rules Can Change'!$B$3:$AU$47,AB18,9)),9, AND(AB19&gt;INDEX('Language Rules Can Change'!$B$3:$AU$47,AB18,9),AB19&lt;=INDEX('Language Rules Can Change'!$B$3:$AU$47,AB18,10)),10, AND(AB19&gt;INDEX('Language Rules Can Change'!$B$3:$AU$47,AB18,10),AB19&lt;=INDEX('Language Rules Can Change'!$B$3:$AU$47,AB18,11)),11, AND(AB19&gt;INDEX('Language Rules Can Change'!$B$3:$AU$47,AB18,11),AB19&lt;=INDEX('Language Rules Can Change'!$B$3:$AU$47,AB18,12)),12, AND(AB19&gt;INDEX('Language Rules Can Change'!$B$3:$AU$47,AB18,12),AB19&lt;=INDEX('Language Rules Can Change'!$B$3:$AU$47,AB18,13)),13, AND(AB19&gt;INDEX('Language Rules Can Change'!$B$3:$AU$47,AB18,13),AB19&lt;=INDEX('Language Rules Can Change'!$B$3:$AU$47,AB18,14)),14, AND(AB19&gt;INDEX('Language Rules Can Change'!$B$3:$AU$47,AB18,14),AB19&lt;=INDEX('Language Rules Can Change'!$B$3:$AU$47,AB18,15)),15, AND(AB19&gt;INDEX('Language Rules Can Change'!$B$3:$AU$47,AB18,15),AB19&lt;=INDEX('Language Rules Can Change'!$B$3:$AU$47,AB18,16)),16, AND(AB19&gt;INDEX('Language Rules Can Change'!$B$3:$AU$47,AB18,16),AB19&lt;=INDEX('Language Rules Can Change'!$B$3:$AU$47,AB18,17)),17, AND(AB19&gt;INDEX('Language Rules Can Change'!$B$3:$AU$47,AB18,17),AB19&lt;=INDEX('Language Rules Can Change'!$B$3:$AU$47,AB18,18)),18, AND(AB19&gt;INDEX('Language Rules Can Change'!$B$3:$AU$47,AB18,18),AB19&lt;=INDEX('Language Rules Can Change'!$B$3:$AU$47,AB18,19)),19, AND(AB19&gt;INDEX('Language Rules Can Change'!$B$3:$AU$47,AB18,19),AB19&lt;=INDEX('Language Rules Can Change'!$B$3:$AU$47,AB18,20)),20, AND(AB19&gt;INDEX('Language Rules Can Change'!$B$3:$AU$47,AB18,20),AB19&lt;=INDEX('Language Rules Can Change'!$B$3:$AU$47,AB18,21)),21, AND(AB19&gt;INDEX('Language Rules Can Change'!$B$3:$AU$47,AB18,21),AB19&lt;=INDEX('Language Rules Can Change'!$B$3:$AU$47,AB18,22)),22, AND(AB19&gt;INDEX('Language Rules Can Change'!$B$3:$AU$47,AB18,22),AB19&lt;=INDEX('Language Rules Can Change'!$B$3:$AU$47,AB18,23)),23, AND(AB19&gt;INDEX('Language Rules Can Change'!$B$3:$AU$47,AB18,23),AB19&lt;=INDEX('Language Rules Can Change'!$B$3:$AU$47,AB18,24)),24, AND(AB19&gt;INDEX('Language Rules Can Change'!$B$3:$AU$47,AB18,24),AB19&lt;=INDEX('Language Rules Can Change'!$B$3:$AU$47,AB18,25)),25, AND(AB19&gt;INDEX('Language Rules Can Change'!$B$3:$AU$47,AB18,25),AB19&lt;=INDEX('Language Rules Can Change'!$B$3:$AU$47,AB18,26)),26, AND(AB19&gt;INDEX('Language Rules Can Change'!$B$3:$AU$47,AB18,26),AB19&lt;=INDEX('Language Rules Can Change'!$B$3:$AU$47,AB18,27)),27, AND(AB19&gt;INDEX('Language Rules Can Change'!$B$3:$AU$47,AB18,27),AB19&lt;=INDEX('Language Rules Can Change'!$B$3:$AU$47,AB18,28)),28, AND(AB19&gt;INDEX('Language Rules Can Change'!$B$3:$AU$47,AB18,28),AB19&lt;=INDEX('Language Rules Can Change'!$B$3:$AU$47,AB18,29)),29, AND(AB19&gt;INDEX('Language Rules Can Change'!$B$3:$AU$47,AB18,29),AB19&lt;=INDEX('Language Rules Can Change'!$B$3:$AU$47,AB18,30)),30, AND(AB19&gt;INDEX('Language Rules Can Change'!$B$3:$AU$47,AB18,30),AB19&lt;=INDEX('Language Rules Can Change'!$B$3:$AU$47,AB18,31)),31, AND(AB19&gt;INDEX('Language Rules Can Change'!$B$3:$AU$47,AB18,31),AB19&lt;=INDEX('Language Rules Can Change'!$B$3:$AU$47,AB18,32)),32, AND(AB19&gt;INDEX('Language Rules Can Change'!$B$3:$AU$47,AB18,32),AB19&lt;=INDEX('Language Rules Can Change'!$B$3:$AU$47,AB18,33)),33, AND(AB19&gt;INDEX('Language Rules Can Change'!$B$3:$AU$47,AB18,33),AB19&lt;=INDEX('Language Rules Can Change'!$B$3:$AU$47,AB18,34)),34, AND(AB19&gt;INDEX('Language Rules Can Change'!$B$3:$AU$47,AB18,34),AB19&lt;=INDEX('Language Rules Can Change'!$B$3:$AU$47,AB18,35)),35, AND(AB19&gt;INDEX('Language Rules Can Change'!$B$3:$AU$47,AB18,35),AB19&lt;=INDEX('Language Rules Can Change'!$B$3:$AU$47,AB18,36)),36, AND(AB19&gt;INDEX('Language Rules Can Change'!$B$3:$AU$47,AB18,36),AB19&lt;=INDEX('Language Rules Can Change'!$B$3:$AU$47,AB18,37)),37, AND(AB19&gt;INDEX('Language Rules Can Change'!$B$3:$AU$47,AB18,37),AB19&lt;=INDEX('Language Rules Can Change'!$B$3:$AU$47,AB18,38)),38, AND(AB19&gt;INDEX('Language Rules Can Change'!$B$3:$AU$47,AB18,38),AB19&lt;=INDEX('Language Rules Can Change'!$B$3:$AU$47,AB18,39)),39, AND(AB19&gt;INDEX('Language Rules Can Change'!$B$3:$AU$47,AB18,39),AB19&lt;=INDEX('Language Rules Can Change'!$B$3:$AU$47,AB18,40)),40, AND(AB19&gt;INDEX('Language Rules Can Change'!$B$3:$AU$47,AB18,40),AB19&lt;=INDEX('Language Rules Can Change'!$B$3:$AU$47,AB18,41)),41, AND(AB19&gt;INDEX('Language Rules Can Change'!$B$3:$AU$47,AB18,41),AB19&lt;=INDEX('Language Rules Can Change'!$B$3:$AU$47,AB18,42)),42, AND(AB19&gt;INDEX('Language Rules Can Change'!$B$3:$AU$47,AB18,42),AB19&lt;=INDEX('Language Rules Can Change'!$B$3:$AU$47,AB18,43)),43, AND(AB19&gt;INDEX('Language Rules Can Change'!$B$3:$AU$47,AB18,43),AB19&lt;=INDEX('Language Rules Can Change'!$B$3:$AU$47,AB18,44)),44, AND(AB19&gt;INDEX('Language Rules Can Change'!$B$3:$AU$47,AB18,44),AB19&lt;=INDEX('Language Rules Can Change'!$B$3:$AU$47,AB18,45)),45, AND(AB19&gt;INDEX('Language Rules Can Change'!$B$3:$AU$47,AB18,45),AB19&lt;=INDEX('Language Rules Can Change'!$B$3:$AU$47,AB18,46)),46)</f>
        <v>#N/A</v>
      </c>
      <c r="AC20" s="11" t="e" cm="1">
        <f t="array" aca="1" ref="AC20" ca="1">_xlfn.IFS(AND(AC19&gt;0,AC19&lt;=INDEX('Language Rules Can Change'!$B$3:$AU$47,AC18,1)),1, AND(AC19&gt;INDEX('Language Rules Can Change'!$B$3:$AU$47,AC18,1),AC19&lt;=INDEX('Language Rules Can Change'!$B$3:$AU$47,AC18,2)),2, AND(AC19&gt;INDEX('Language Rules Can Change'!$B$3:$AU$47,AC18,2),AC19&lt;=INDEX('Language Rules Can Change'!$B$3:$AU$47,AC18,3)),3, AND(AC19&gt;INDEX('Language Rules Can Change'!$B$3:$AU$47,AC18,3),AC19&lt;=INDEX('Language Rules Can Change'!$B$3:$AU$47,AC18,4)),4, AND(AC19&gt;INDEX('Language Rules Can Change'!$B$3:$AU$47,AC18,4),AC19&lt;=INDEX('Language Rules Can Change'!$B$3:$AU$47,AC18,5)),5, AND(AC19&gt;INDEX('Language Rules Can Change'!$B$3:$AU$47,AC18,5),AC19&lt;=INDEX('Language Rules Can Change'!$B$3:$AU$47,AC18,6)),6, AND(AC19&gt;INDEX('Language Rules Can Change'!$B$3:$AU$47,AC18,6),AC19&lt;=INDEX('Language Rules Can Change'!$B$3:$AU$47,AC18,7)),7, AND(AC19&gt;INDEX('Language Rules Can Change'!$B$3:$AU$47,AC18,7),AC19&lt;=INDEX('Language Rules Can Change'!$B$3:$AU$47,AC18,8)),8, AND(AC19&gt;INDEX('Language Rules Can Change'!$B$3:$AU$47,AC18,8),AC19&lt;=INDEX('Language Rules Can Change'!$B$3:$AU$47,AC18,9)),9, AND(AC19&gt;INDEX('Language Rules Can Change'!$B$3:$AU$47,AC18,9),AC19&lt;=INDEX('Language Rules Can Change'!$B$3:$AU$47,AC18,10)),10, AND(AC19&gt;INDEX('Language Rules Can Change'!$B$3:$AU$47,AC18,10),AC19&lt;=INDEX('Language Rules Can Change'!$B$3:$AU$47,AC18,11)),11, AND(AC19&gt;INDEX('Language Rules Can Change'!$B$3:$AU$47,AC18,11),AC19&lt;=INDEX('Language Rules Can Change'!$B$3:$AU$47,AC18,12)),12, AND(AC19&gt;INDEX('Language Rules Can Change'!$B$3:$AU$47,AC18,12),AC19&lt;=INDEX('Language Rules Can Change'!$B$3:$AU$47,AC18,13)),13, AND(AC19&gt;INDEX('Language Rules Can Change'!$B$3:$AU$47,AC18,13),AC19&lt;=INDEX('Language Rules Can Change'!$B$3:$AU$47,AC18,14)),14, AND(AC19&gt;INDEX('Language Rules Can Change'!$B$3:$AU$47,AC18,14),AC19&lt;=INDEX('Language Rules Can Change'!$B$3:$AU$47,AC18,15)),15, AND(AC19&gt;INDEX('Language Rules Can Change'!$B$3:$AU$47,AC18,15),AC19&lt;=INDEX('Language Rules Can Change'!$B$3:$AU$47,AC18,16)),16, AND(AC19&gt;INDEX('Language Rules Can Change'!$B$3:$AU$47,AC18,16),AC19&lt;=INDEX('Language Rules Can Change'!$B$3:$AU$47,AC18,17)),17, AND(AC19&gt;INDEX('Language Rules Can Change'!$B$3:$AU$47,AC18,17),AC19&lt;=INDEX('Language Rules Can Change'!$B$3:$AU$47,AC18,18)),18, AND(AC19&gt;INDEX('Language Rules Can Change'!$B$3:$AU$47,AC18,18),AC19&lt;=INDEX('Language Rules Can Change'!$B$3:$AU$47,AC18,19)),19, AND(AC19&gt;INDEX('Language Rules Can Change'!$B$3:$AU$47,AC18,19),AC19&lt;=INDEX('Language Rules Can Change'!$B$3:$AU$47,AC18,20)),20, AND(AC19&gt;INDEX('Language Rules Can Change'!$B$3:$AU$47,AC18,20),AC19&lt;=INDEX('Language Rules Can Change'!$B$3:$AU$47,AC18,21)),21, AND(AC19&gt;INDEX('Language Rules Can Change'!$B$3:$AU$47,AC18,21),AC19&lt;=INDEX('Language Rules Can Change'!$B$3:$AU$47,AC18,22)),22, AND(AC19&gt;INDEX('Language Rules Can Change'!$B$3:$AU$47,AC18,22),AC19&lt;=INDEX('Language Rules Can Change'!$B$3:$AU$47,AC18,23)),23, AND(AC19&gt;INDEX('Language Rules Can Change'!$B$3:$AU$47,AC18,23),AC19&lt;=INDEX('Language Rules Can Change'!$B$3:$AU$47,AC18,24)),24, AND(AC19&gt;INDEX('Language Rules Can Change'!$B$3:$AU$47,AC18,24),AC19&lt;=INDEX('Language Rules Can Change'!$B$3:$AU$47,AC18,25)),25, AND(AC19&gt;INDEX('Language Rules Can Change'!$B$3:$AU$47,AC18,25),AC19&lt;=INDEX('Language Rules Can Change'!$B$3:$AU$47,AC18,26)),26, AND(AC19&gt;INDEX('Language Rules Can Change'!$B$3:$AU$47,AC18,26),AC19&lt;=INDEX('Language Rules Can Change'!$B$3:$AU$47,AC18,27)),27, AND(AC19&gt;INDEX('Language Rules Can Change'!$B$3:$AU$47,AC18,27),AC19&lt;=INDEX('Language Rules Can Change'!$B$3:$AU$47,AC18,28)),28, AND(AC19&gt;INDEX('Language Rules Can Change'!$B$3:$AU$47,AC18,28),AC19&lt;=INDEX('Language Rules Can Change'!$B$3:$AU$47,AC18,29)),29, AND(AC19&gt;INDEX('Language Rules Can Change'!$B$3:$AU$47,AC18,29),AC19&lt;=INDEX('Language Rules Can Change'!$B$3:$AU$47,AC18,30)),30, AND(AC19&gt;INDEX('Language Rules Can Change'!$B$3:$AU$47,AC18,30),AC19&lt;=INDEX('Language Rules Can Change'!$B$3:$AU$47,AC18,31)),31, AND(AC19&gt;INDEX('Language Rules Can Change'!$B$3:$AU$47,AC18,31),AC19&lt;=INDEX('Language Rules Can Change'!$B$3:$AU$47,AC18,32)),32, AND(AC19&gt;INDEX('Language Rules Can Change'!$B$3:$AU$47,AC18,32),AC19&lt;=INDEX('Language Rules Can Change'!$B$3:$AU$47,AC18,33)),33, AND(AC19&gt;INDEX('Language Rules Can Change'!$B$3:$AU$47,AC18,33),AC19&lt;=INDEX('Language Rules Can Change'!$B$3:$AU$47,AC18,34)),34, AND(AC19&gt;INDEX('Language Rules Can Change'!$B$3:$AU$47,AC18,34),AC19&lt;=INDEX('Language Rules Can Change'!$B$3:$AU$47,AC18,35)),35, AND(AC19&gt;INDEX('Language Rules Can Change'!$B$3:$AU$47,AC18,35),AC19&lt;=INDEX('Language Rules Can Change'!$B$3:$AU$47,AC18,36)),36, AND(AC19&gt;INDEX('Language Rules Can Change'!$B$3:$AU$47,AC18,36),AC19&lt;=INDEX('Language Rules Can Change'!$B$3:$AU$47,AC18,37)),37, AND(AC19&gt;INDEX('Language Rules Can Change'!$B$3:$AU$47,AC18,37),AC19&lt;=INDEX('Language Rules Can Change'!$B$3:$AU$47,AC18,38)),38, AND(AC19&gt;INDEX('Language Rules Can Change'!$B$3:$AU$47,AC18,38),AC19&lt;=INDEX('Language Rules Can Change'!$B$3:$AU$47,AC18,39)),39, AND(AC19&gt;INDEX('Language Rules Can Change'!$B$3:$AU$47,AC18,39),AC19&lt;=INDEX('Language Rules Can Change'!$B$3:$AU$47,AC18,40)),40, AND(AC19&gt;INDEX('Language Rules Can Change'!$B$3:$AU$47,AC18,40),AC19&lt;=INDEX('Language Rules Can Change'!$B$3:$AU$47,AC18,41)),41, AND(AC19&gt;INDEX('Language Rules Can Change'!$B$3:$AU$47,AC18,41),AC19&lt;=INDEX('Language Rules Can Change'!$B$3:$AU$47,AC18,42)),42, AND(AC19&gt;INDEX('Language Rules Can Change'!$B$3:$AU$47,AC18,42),AC19&lt;=INDEX('Language Rules Can Change'!$B$3:$AU$47,AC18,43)),43, AND(AC19&gt;INDEX('Language Rules Can Change'!$B$3:$AU$47,AC18,43),AC19&lt;=INDEX('Language Rules Can Change'!$B$3:$AU$47,AC18,44)),44, AND(AC19&gt;INDEX('Language Rules Can Change'!$B$3:$AU$47,AC18,44),AC19&lt;=INDEX('Language Rules Can Change'!$B$3:$AU$47,AC18,45)),45, AND(AC19&gt;INDEX('Language Rules Can Change'!$B$3:$AU$47,AC18,45),AC19&lt;=INDEX('Language Rules Can Change'!$B$3:$AU$47,AC18,46)),46)</f>
        <v>#N/A</v>
      </c>
      <c r="AD20" s="11" t="e" cm="1">
        <f t="array" aca="1" ref="AD20" ca="1">_xlfn.IFS(AND(AD19&gt;0,AD19&lt;=INDEX('Language Rules Can Change'!$B$3:$AU$47,AD18,1)),1, AND(AD19&gt;INDEX('Language Rules Can Change'!$B$3:$AU$47,AD18,1),AD19&lt;=INDEX('Language Rules Can Change'!$B$3:$AU$47,AD18,2)),2, AND(AD19&gt;INDEX('Language Rules Can Change'!$B$3:$AU$47,AD18,2),AD19&lt;=INDEX('Language Rules Can Change'!$B$3:$AU$47,AD18,3)),3, AND(AD19&gt;INDEX('Language Rules Can Change'!$B$3:$AU$47,AD18,3),AD19&lt;=INDEX('Language Rules Can Change'!$B$3:$AU$47,AD18,4)),4, AND(AD19&gt;INDEX('Language Rules Can Change'!$B$3:$AU$47,AD18,4),AD19&lt;=INDEX('Language Rules Can Change'!$B$3:$AU$47,AD18,5)),5, AND(AD19&gt;INDEX('Language Rules Can Change'!$B$3:$AU$47,AD18,5),AD19&lt;=INDEX('Language Rules Can Change'!$B$3:$AU$47,AD18,6)),6, AND(AD19&gt;INDEX('Language Rules Can Change'!$B$3:$AU$47,AD18,6),AD19&lt;=INDEX('Language Rules Can Change'!$B$3:$AU$47,AD18,7)),7, AND(AD19&gt;INDEX('Language Rules Can Change'!$B$3:$AU$47,AD18,7),AD19&lt;=INDEX('Language Rules Can Change'!$B$3:$AU$47,AD18,8)),8, AND(AD19&gt;INDEX('Language Rules Can Change'!$B$3:$AU$47,AD18,8),AD19&lt;=INDEX('Language Rules Can Change'!$B$3:$AU$47,AD18,9)),9, AND(AD19&gt;INDEX('Language Rules Can Change'!$B$3:$AU$47,AD18,9),AD19&lt;=INDEX('Language Rules Can Change'!$B$3:$AU$47,AD18,10)),10, AND(AD19&gt;INDEX('Language Rules Can Change'!$B$3:$AU$47,AD18,10),AD19&lt;=INDEX('Language Rules Can Change'!$B$3:$AU$47,AD18,11)),11, AND(AD19&gt;INDEX('Language Rules Can Change'!$B$3:$AU$47,AD18,11),AD19&lt;=INDEX('Language Rules Can Change'!$B$3:$AU$47,AD18,12)),12, AND(AD19&gt;INDEX('Language Rules Can Change'!$B$3:$AU$47,AD18,12),AD19&lt;=INDEX('Language Rules Can Change'!$B$3:$AU$47,AD18,13)),13, AND(AD19&gt;INDEX('Language Rules Can Change'!$B$3:$AU$47,AD18,13),AD19&lt;=INDEX('Language Rules Can Change'!$B$3:$AU$47,AD18,14)),14, AND(AD19&gt;INDEX('Language Rules Can Change'!$B$3:$AU$47,AD18,14),AD19&lt;=INDEX('Language Rules Can Change'!$B$3:$AU$47,AD18,15)),15, AND(AD19&gt;INDEX('Language Rules Can Change'!$B$3:$AU$47,AD18,15),AD19&lt;=INDEX('Language Rules Can Change'!$B$3:$AU$47,AD18,16)),16, AND(AD19&gt;INDEX('Language Rules Can Change'!$B$3:$AU$47,AD18,16),AD19&lt;=INDEX('Language Rules Can Change'!$B$3:$AU$47,AD18,17)),17, AND(AD19&gt;INDEX('Language Rules Can Change'!$B$3:$AU$47,AD18,17),AD19&lt;=INDEX('Language Rules Can Change'!$B$3:$AU$47,AD18,18)),18, AND(AD19&gt;INDEX('Language Rules Can Change'!$B$3:$AU$47,AD18,18),AD19&lt;=INDEX('Language Rules Can Change'!$B$3:$AU$47,AD18,19)),19, AND(AD19&gt;INDEX('Language Rules Can Change'!$B$3:$AU$47,AD18,19),AD19&lt;=INDEX('Language Rules Can Change'!$B$3:$AU$47,AD18,20)),20, AND(AD19&gt;INDEX('Language Rules Can Change'!$B$3:$AU$47,AD18,20),AD19&lt;=INDEX('Language Rules Can Change'!$B$3:$AU$47,AD18,21)),21, AND(AD19&gt;INDEX('Language Rules Can Change'!$B$3:$AU$47,AD18,21),AD19&lt;=INDEX('Language Rules Can Change'!$B$3:$AU$47,AD18,22)),22, AND(AD19&gt;INDEX('Language Rules Can Change'!$B$3:$AU$47,AD18,22),AD19&lt;=INDEX('Language Rules Can Change'!$B$3:$AU$47,AD18,23)),23, AND(AD19&gt;INDEX('Language Rules Can Change'!$B$3:$AU$47,AD18,23),AD19&lt;=INDEX('Language Rules Can Change'!$B$3:$AU$47,AD18,24)),24, AND(AD19&gt;INDEX('Language Rules Can Change'!$B$3:$AU$47,AD18,24),AD19&lt;=INDEX('Language Rules Can Change'!$B$3:$AU$47,AD18,25)),25, AND(AD19&gt;INDEX('Language Rules Can Change'!$B$3:$AU$47,AD18,25),AD19&lt;=INDEX('Language Rules Can Change'!$B$3:$AU$47,AD18,26)),26, AND(AD19&gt;INDEX('Language Rules Can Change'!$B$3:$AU$47,AD18,26),AD19&lt;=INDEX('Language Rules Can Change'!$B$3:$AU$47,AD18,27)),27, AND(AD19&gt;INDEX('Language Rules Can Change'!$B$3:$AU$47,AD18,27),AD19&lt;=INDEX('Language Rules Can Change'!$B$3:$AU$47,AD18,28)),28, AND(AD19&gt;INDEX('Language Rules Can Change'!$B$3:$AU$47,AD18,28),AD19&lt;=INDEX('Language Rules Can Change'!$B$3:$AU$47,AD18,29)),29, AND(AD19&gt;INDEX('Language Rules Can Change'!$B$3:$AU$47,AD18,29),AD19&lt;=INDEX('Language Rules Can Change'!$B$3:$AU$47,AD18,30)),30, AND(AD19&gt;INDEX('Language Rules Can Change'!$B$3:$AU$47,AD18,30),AD19&lt;=INDEX('Language Rules Can Change'!$B$3:$AU$47,AD18,31)),31, AND(AD19&gt;INDEX('Language Rules Can Change'!$B$3:$AU$47,AD18,31),AD19&lt;=INDEX('Language Rules Can Change'!$B$3:$AU$47,AD18,32)),32, AND(AD19&gt;INDEX('Language Rules Can Change'!$B$3:$AU$47,AD18,32),AD19&lt;=INDEX('Language Rules Can Change'!$B$3:$AU$47,AD18,33)),33, AND(AD19&gt;INDEX('Language Rules Can Change'!$B$3:$AU$47,AD18,33),AD19&lt;=INDEX('Language Rules Can Change'!$B$3:$AU$47,AD18,34)),34, AND(AD19&gt;INDEX('Language Rules Can Change'!$B$3:$AU$47,AD18,34),AD19&lt;=INDEX('Language Rules Can Change'!$B$3:$AU$47,AD18,35)),35, AND(AD19&gt;INDEX('Language Rules Can Change'!$B$3:$AU$47,AD18,35),AD19&lt;=INDEX('Language Rules Can Change'!$B$3:$AU$47,AD18,36)),36, AND(AD19&gt;INDEX('Language Rules Can Change'!$B$3:$AU$47,AD18,36),AD19&lt;=INDEX('Language Rules Can Change'!$B$3:$AU$47,AD18,37)),37, AND(AD19&gt;INDEX('Language Rules Can Change'!$B$3:$AU$47,AD18,37),AD19&lt;=INDEX('Language Rules Can Change'!$B$3:$AU$47,AD18,38)),38, AND(AD19&gt;INDEX('Language Rules Can Change'!$B$3:$AU$47,AD18,38),AD19&lt;=INDEX('Language Rules Can Change'!$B$3:$AU$47,AD18,39)),39, AND(AD19&gt;INDEX('Language Rules Can Change'!$B$3:$AU$47,AD18,39),AD19&lt;=INDEX('Language Rules Can Change'!$B$3:$AU$47,AD18,40)),40, AND(AD19&gt;INDEX('Language Rules Can Change'!$B$3:$AU$47,AD18,40),AD19&lt;=INDEX('Language Rules Can Change'!$B$3:$AU$47,AD18,41)),41, AND(AD19&gt;INDEX('Language Rules Can Change'!$B$3:$AU$47,AD18,41),AD19&lt;=INDEX('Language Rules Can Change'!$B$3:$AU$47,AD18,42)),42, AND(AD19&gt;INDEX('Language Rules Can Change'!$B$3:$AU$47,AD18,42),AD19&lt;=INDEX('Language Rules Can Change'!$B$3:$AU$47,AD18,43)),43, AND(AD19&gt;INDEX('Language Rules Can Change'!$B$3:$AU$47,AD18,43),AD19&lt;=INDEX('Language Rules Can Change'!$B$3:$AU$47,AD18,44)),44, AND(AD19&gt;INDEX('Language Rules Can Change'!$B$3:$AU$47,AD18,44),AD19&lt;=INDEX('Language Rules Can Change'!$B$3:$AU$47,AD18,45)),45, AND(AD19&gt;INDEX('Language Rules Can Change'!$B$3:$AU$47,AD18,45),AD19&lt;=INDEX('Language Rules Can Change'!$B$3:$AU$47,AD18,46)),46)</f>
        <v>#N/A</v>
      </c>
      <c r="AE20" s="11" t="e" cm="1">
        <f t="array" aca="1" ref="AE20" ca="1">_xlfn.IFS(AND(AE19&gt;0,AE19&lt;=INDEX('Language Rules Can Change'!$B$3:$AU$47,AE18,1)),1, AND(AE19&gt;INDEX('Language Rules Can Change'!$B$3:$AU$47,AE18,1),AE19&lt;=INDEX('Language Rules Can Change'!$B$3:$AU$47,AE18,2)),2, AND(AE19&gt;INDEX('Language Rules Can Change'!$B$3:$AU$47,AE18,2),AE19&lt;=INDEX('Language Rules Can Change'!$B$3:$AU$47,AE18,3)),3, AND(AE19&gt;INDEX('Language Rules Can Change'!$B$3:$AU$47,AE18,3),AE19&lt;=INDEX('Language Rules Can Change'!$B$3:$AU$47,AE18,4)),4, AND(AE19&gt;INDEX('Language Rules Can Change'!$B$3:$AU$47,AE18,4),AE19&lt;=INDEX('Language Rules Can Change'!$B$3:$AU$47,AE18,5)),5, AND(AE19&gt;INDEX('Language Rules Can Change'!$B$3:$AU$47,AE18,5),AE19&lt;=INDEX('Language Rules Can Change'!$B$3:$AU$47,AE18,6)),6, AND(AE19&gt;INDEX('Language Rules Can Change'!$B$3:$AU$47,AE18,6),AE19&lt;=INDEX('Language Rules Can Change'!$B$3:$AU$47,AE18,7)),7, AND(AE19&gt;INDEX('Language Rules Can Change'!$B$3:$AU$47,AE18,7),AE19&lt;=INDEX('Language Rules Can Change'!$B$3:$AU$47,AE18,8)),8, AND(AE19&gt;INDEX('Language Rules Can Change'!$B$3:$AU$47,AE18,8),AE19&lt;=INDEX('Language Rules Can Change'!$B$3:$AU$47,AE18,9)),9, AND(AE19&gt;INDEX('Language Rules Can Change'!$B$3:$AU$47,AE18,9),AE19&lt;=INDEX('Language Rules Can Change'!$B$3:$AU$47,AE18,10)),10, AND(AE19&gt;INDEX('Language Rules Can Change'!$B$3:$AU$47,AE18,10),AE19&lt;=INDEX('Language Rules Can Change'!$B$3:$AU$47,AE18,11)),11, AND(AE19&gt;INDEX('Language Rules Can Change'!$B$3:$AU$47,AE18,11),AE19&lt;=INDEX('Language Rules Can Change'!$B$3:$AU$47,AE18,12)),12, AND(AE19&gt;INDEX('Language Rules Can Change'!$B$3:$AU$47,AE18,12),AE19&lt;=INDEX('Language Rules Can Change'!$B$3:$AU$47,AE18,13)),13, AND(AE19&gt;INDEX('Language Rules Can Change'!$B$3:$AU$47,AE18,13),AE19&lt;=INDEX('Language Rules Can Change'!$B$3:$AU$47,AE18,14)),14, AND(AE19&gt;INDEX('Language Rules Can Change'!$B$3:$AU$47,AE18,14),AE19&lt;=INDEX('Language Rules Can Change'!$B$3:$AU$47,AE18,15)),15, AND(AE19&gt;INDEX('Language Rules Can Change'!$B$3:$AU$47,AE18,15),AE19&lt;=INDEX('Language Rules Can Change'!$B$3:$AU$47,AE18,16)),16, AND(AE19&gt;INDEX('Language Rules Can Change'!$B$3:$AU$47,AE18,16),AE19&lt;=INDEX('Language Rules Can Change'!$B$3:$AU$47,AE18,17)),17, AND(AE19&gt;INDEX('Language Rules Can Change'!$B$3:$AU$47,AE18,17),AE19&lt;=INDEX('Language Rules Can Change'!$B$3:$AU$47,AE18,18)),18, AND(AE19&gt;INDEX('Language Rules Can Change'!$B$3:$AU$47,AE18,18),AE19&lt;=INDEX('Language Rules Can Change'!$B$3:$AU$47,AE18,19)),19, AND(AE19&gt;INDEX('Language Rules Can Change'!$B$3:$AU$47,AE18,19),AE19&lt;=INDEX('Language Rules Can Change'!$B$3:$AU$47,AE18,20)),20, AND(AE19&gt;INDEX('Language Rules Can Change'!$B$3:$AU$47,AE18,20),AE19&lt;=INDEX('Language Rules Can Change'!$B$3:$AU$47,AE18,21)),21, AND(AE19&gt;INDEX('Language Rules Can Change'!$B$3:$AU$47,AE18,21),AE19&lt;=INDEX('Language Rules Can Change'!$B$3:$AU$47,AE18,22)),22, AND(AE19&gt;INDEX('Language Rules Can Change'!$B$3:$AU$47,AE18,22),AE19&lt;=INDEX('Language Rules Can Change'!$B$3:$AU$47,AE18,23)),23, AND(AE19&gt;INDEX('Language Rules Can Change'!$B$3:$AU$47,AE18,23),AE19&lt;=INDEX('Language Rules Can Change'!$B$3:$AU$47,AE18,24)),24, AND(AE19&gt;INDEX('Language Rules Can Change'!$B$3:$AU$47,AE18,24),AE19&lt;=INDEX('Language Rules Can Change'!$B$3:$AU$47,AE18,25)),25, AND(AE19&gt;INDEX('Language Rules Can Change'!$B$3:$AU$47,AE18,25),AE19&lt;=INDEX('Language Rules Can Change'!$B$3:$AU$47,AE18,26)),26, AND(AE19&gt;INDEX('Language Rules Can Change'!$B$3:$AU$47,AE18,26),AE19&lt;=INDEX('Language Rules Can Change'!$B$3:$AU$47,AE18,27)),27, AND(AE19&gt;INDEX('Language Rules Can Change'!$B$3:$AU$47,AE18,27),AE19&lt;=INDEX('Language Rules Can Change'!$B$3:$AU$47,AE18,28)),28, AND(AE19&gt;INDEX('Language Rules Can Change'!$B$3:$AU$47,AE18,28),AE19&lt;=INDEX('Language Rules Can Change'!$B$3:$AU$47,AE18,29)),29, AND(AE19&gt;INDEX('Language Rules Can Change'!$B$3:$AU$47,AE18,29),AE19&lt;=INDEX('Language Rules Can Change'!$B$3:$AU$47,AE18,30)),30, AND(AE19&gt;INDEX('Language Rules Can Change'!$B$3:$AU$47,AE18,30),AE19&lt;=INDEX('Language Rules Can Change'!$B$3:$AU$47,AE18,31)),31, AND(AE19&gt;INDEX('Language Rules Can Change'!$B$3:$AU$47,AE18,31),AE19&lt;=INDEX('Language Rules Can Change'!$B$3:$AU$47,AE18,32)),32, AND(AE19&gt;INDEX('Language Rules Can Change'!$B$3:$AU$47,AE18,32),AE19&lt;=INDEX('Language Rules Can Change'!$B$3:$AU$47,AE18,33)),33, AND(AE19&gt;INDEX('Language Rules Can Change'!$B$3:$AU$47,AE18,33),AE19&lt;=INDEX('Language Rules Can Change'!$B$3:$AU$47,AE18,34)),34, AND(AE19&gt;INDEX('Language Rules Can Change'!$B$3:$AU$47,AE18,34),AE19&lt;=INDEX('Language Rules Can Change'!$B$3:$AU$47,AE18,35)),35, AND(AE19&gt;INDEX('Language Rules Can Change'!$B$3:$AU$47,AE18,35),AE19&lt;=INDEX('Language Rules Can Change'!$B$3:$AU$47,AE18,36)),36, AND(AE19&gt;INDEX('Language Rules Can Change'!$B$3:$AU$47,AE18,36),AE19&lt;=INDEX('Language Rules Can Change'!$B$3:$AU$47,AE18,37)),37, AND(AE19&gt;INDEX('Language Rules Can Change'!$B$3:$AU$47,AE18,37),AE19&lt;=INDEX('Language Rules Can Change'!$B$3:$AU$47,AE18,38)),38, AND(AE19&gt;INDEX('Language Rules Can Change'!$B$3:$AU$47,AE18,38),AE19&lt;=INDEX('Language Rules Can Change'!$B$3:$AU$47,AE18,39)),39, AND(AE19&gt;INDEX('Language Rules Can Change'!$B$3:$AU$47,AE18,39),AE19&lt;=INDEX('Language Rules Can Change'!$B$3:$AU$47,AE18,40)),40, AND(AE19&gt;INDEX('Language Rules Can Change'!$B$3:$AU$47,AE18,40),AE19&lt;=INDEX('Language Rules Can Change'!$B$3:$AU$47,AE18,41)),41, AND(AE19&gt;INDEX('Language Rules Can Change'!$B$3:$AU$47,AE18,41),AE19&lt;=INDEX('Language Rules Can Change'!$B$3:$AU$47,AE18,42)),42, AND(AE19&gt;INDEX('Language Rules Can Change'!$B$3:$AU$47,AE18,42),AE19&lt;=INDEX('Language Rules Can Change'!$B$3:$AU$47,AE18,43)),43, AND(AE19&gt;INDEX('Language Rules Can Change'!$B$3:$AU$47,AE18,43),AE19&lt;=INDEX('Language Rules Can Change'!$B$3:$AU$47,AE18,44)),44, AND(AE19&gt;INDEX('Language Rules Can Change'!$B$3:$AU$47,AE18,44),AE19&lt;=INDEX('Language Rules Can Change'!$B$3:$AU$47,AE18,45)),45, AND(AE19&gt;INDEX('Language Rules Can Change'!$B$3:$AU$47,AE18,45),AE19&lt;=INDEX('Language Rules Can Change'!$B$3:$AU$47,AE18,46)),46)</f>
        <v>#N/A</v>
      </c>
      <c r="AF20" s="11" t="e" cm="1">
        <f t="array" aca="1" ref="AF20" ca="1">_xlfn.IFS(AND(AF19&gt;0,AF19&lt;=INDEX('Language Rules Can Change'!$B$3:$AU$47,AF18,1)),1, AND(AF19&gt;INDEX('Language Rules Can Change'!$B$3:$AU$47,AF18,1),AF19&lt;=INDEX('Language Rules Can Change'!$B$3:$AU$47,AF18,2)),2, AND(AF19&gt;INDEX('Language Rules Can Change'!$B$3:$AU$47,AF18,2),AF19&lt;=INDEX('Language Rules Can Change'!$B$3:$AU$47,AF18,3)),3, AND(AF19&gt;INDEX('Language Rules Can Change'!$B$3:$AU$47,AF18,3),AF19&lt;=INDEX('Language Rules Can Change'!$B$3:$AU$47,AF18,4)),4, AND(AF19&gt;INDEX('Language Rules Can Change'!$B$3:$AU$47,AF18,4),AF19&lt;=INDEX('Language Rules Can Change'!$B$3:$AU$47,AF18,5)),5, AND(AF19&gt;INDEX('Language Rules Can Change'!$B$3:$AU$47,AF18,5),AF19&lt;=INDEX('Language Rules Can Change'!$B$3:$AU$47,AF18,6)),6, AND(AF19&gt;INDEX('Language Rules Can Change'!$B$3:$AU$47,AF18,6),AF19&lt;=INDEX('Language Rules Can Change'!$B$3:$AU$47,AF18,7)),7, AND(AF19&gt;INDEX('Language Rules Can Change'!$B$3:$AU$47,AF18,7),AF19&lt;=INDEX('Language Rules Can Change'!$B$3:$AU$47,AF18,8)),8, AND(AF19&gt;INDEX('Language Rules Can Change'!$B$3:$AU$47,AF18,8),AF19&lt;=INDEX('Language Rules Can Change'!$B$3:$AU$47,AF18,9)),9, AND(AF19&gt;INDEX('Language Rules Can Change'!$B$3:$AU$47,AF18,9),AF19&lt;=INDEX('Language Rules Can Change'!$B$3:$AU$47,AF18,10)),10, AND(AF19&gt;INDEX('Language Rules Can Change'!$B$3:$AU$47,AF18,10),AF19&lt;=INDEX('Language Rules Can Change'!$B$3:$AU$47,AF18,11)),11, AND(AF19&gt;INDEX('Language Rules Can Change'!$B$3:$AU$47,AF18,11),AF19&lt;=INDEX('Language Rules Can Change'!$B$3:$AU$47,AF18,12)),12, AND(AF19&gt;INDEX('Language Rules Can Change'!$B$3:$AU$47,AF18,12),AF19&lt;=INDEX('Language Rules Can Change'!$B$3:$AU$47,AF18,13)),13, AND(AF19&gt;INDEX('Language Rules Can Change'!$B$3:$AU$47,AF18,13),AF19&lt;=INDEX('Language Rules Can Change'!$B$3:$AU$47,AF18,14)),14, AND(AF19&gt;INDEX('Language Rules Can Change'!$B$3:$AU$47,AF18,14),AF19&lt;=INDEX('Language Rules Can Change'!$B$3:$AU$47,AF18,15)),15, AND(AF19&gt;INDEX('Language Rules Can Change'!$B$3:$AU$47,AF18,15),AF19&lt;=INDEX('Language Rules Can Change'!$B$3:$AU$47,AF18,16)),16, AND(AF19&gt;INDEX('Language Rules Can Change'!$B$3:$AU$47,AF18,16),AF19&lt;=INDEX('Language Rules Can Change'!$B$3:$AU$47,AF18,17)),17, AND(AF19&gt;INDEX('Language Rules Can Change'!$B$3:$AU$47,AF18,17),AF19&lt;=INDEX('Language Rules Can Change'!$B$3:$AU$47,AF18,18)),18, AND(AF19&gt;INDEX('Language Rules Can Change'!$B$3:$AU$47,AF18,18),AF19&lt;=INDEX('Language Rules Can Change'!$B$3:$AU$47,AF18,19)),19, AND(AF19&gt;INDEX('Language Rules Can Change'!$B$3:$AU$47,AF18,19),AF19&lt;=INDEX('Language Rules Can Change'!$B$3:$AU$47,AF18,20)),20, AND(AF19&gt;INDEX('Language Rules Can Change'!$B$3:$AU$47,AF18,20),AF19&lt;=INDEX('Language Rules Can Change'!$B$3:$AU$47,AF18,21)),21, AND(AF19&gt;INDEX('Language Rules Can Change'!$B$3:$AU$47,AF18,21),AF19&lt;=INDEX('Language Rules Can Change'!$B$3:$AU$47,AF18,22)),22, AND(AF19&gt;INDEX('Language Rules Can Change'!$B$3:$AU$47,AF18,22),AF19&lt;=INDEX('Language Rules Can Change'!$B$3:$AU$47,AF18,23)),23, AND(AF19&gt;INDEX('Language Rules Can Change'!$B$3:$AU$47,AF18,23),AF19&lt;=INDEX('Language Rules Can Change'!$B$3:$AU$47,AF18,24)),24, AND(AF19&gt;INDEX('Language Rules Can Change'!$B$3:$AU$47,AF18,24),AF19&lt;=INDEX('Language Rules Can Change'!$B$3:$AU$47,AF18,25)),25, AND(AF19&gt;INDEX('Language Rules Can Change'!$B$3:$AU$47,AF18,25),AF19&lt;=INDEX('Language Rules Can Change'!$B$3:$AU$47,AF18,26)),26, AND(AF19&gt;INDEX('Language Rules Can Change'!$B$3:$AU$47,AF18,26),AF19&lt;=INDEX('Language Rules Can Change'!$B$3:$AU$47,AF18,27)),27, AND(AF19&gt;INDEX('Language Rules Can Change'!$B$3:$AU$47,AF18,27),AF19&lt;=INDEX('Language Rules Can Change'!$B$3:$AU$47,AF18,28)),28, AND(AF19&gt;INDEX('Language Rules Can Change'!$B$3:$AU$47,AF18,28),AF19&lt;=INDEX('Language Rules Can Change'!$B$3:$AU$47,AF18,29)),29, AND(AF19&gt;INDEX('Language Rules Can Change'!$B$3:$AU$47,AF18,29),AF19&lt;=INDEX('Language Rules Can Change'!$B$3:$AU$47,AF18,30)),30, AND(AF19&gt;INDEX('Language Rules Can Change'!$B$3:$AU$47,AF18,30),AF19&lt;=INDEX('Language Rules Can Change'!$B$3:$AU$47,AF18,31)),31, AND(AF19&gt;INDEX('Language Rules Can Change'!$B$3:$AU$47,AF18,31),AF19&lt;=INDEX('Language Rules Can Change'!$B$3:$AU$47,AF18,32)),32, AND(AF19&gt;INDEX('Language Rules Can Change'!$B$3:$AU$47,AF18,32),AF19&lt;=INDEX('Language Rules Can Change'!$B$3:$AU$47,AF18,33)),33, AND(AF19&gt;INDEX('Language Rules Can Change'!$B$3:$AU$47,AF18,33),AF19&lt;=INDEX('Language Rules Can Change'!$B$3:$AU$47,AF18,34)),34, AND(AF19&gt;INDEX('Language Rules Can Change'!$B$3:$AU$47,AF18,34),AF19&lt;=INDEX('Language Rules Can Change'!$B$3:$AU$47,AF18,35)),35, AND(AF19&gt;INDEX('Language Rules Can Change'!$B$3:$AU$47,AF18,35),AF19&lt;=INDEX('Language Rules Can Change'!$B$3:$AU$47,AF18,36)),36, AND(AF19&gt;INDEX('Language Rules Can Change'!$B$3:$AU$47,AF18,36),AF19&lt;=INDEX('Language Rules Can Change'!$B$3:$AU$47,AF18,37)),37, AND(AF19&gt;INDEX('Language Rules Can Change'!$B$3:$AU$47,AF18,37),AF19&lt;=INDEX('Language Rules Can Change'!$B$3:$AU$47,AF18,38)),38, AND(AF19&gt;INDEX('Language Rules Can Change'!$B$3:$AU$47,AF18,38),AF19&lt;=INDEX('Language Rules Can Change'!$B$3:$AU$47,AF18,39)),39, AND(AF19&gt;INDEX('Language Rules Can Change'!$B$3:$AU$47,AF18,39),AF19&lt;=INDEX('Language Rules Can Change'!$B$3:$AU$47,AF18,40)),40, AND(AF19&gt;INDEX('Language Rules Can Change'!$B$3:$AU$47,AF18,40),AF19&lt;=INDEX('Language Rules Can Change'!$B$3:$AU$47,AF18,41)),41, AND(AF19&gt;INDEX('Language Rules Can Change'!$B$3:$AU$47,AF18,41),AF19&lt;=INDEX('Language Rules Can Change'!$B$3:$AU$47,AF18,42)),42, AND(AF19&gt;INDEX('Language Rules Can Change'!$B$3:$AU$47,AF18,42),AF19&lt;=INDEX('Language Rules Can Change'!$B$3:$AU$47,AF18,43)),43, AND(AF19&gt;INDEX('Language Rules Can Change'!$B$3:$AU$47,AF18,43),AF19&lt;=INDEX('Language Rules Can Change'!$B$3:$AU$47,AF18,44)),44, AND(AF19&gt;INDEX('Language Rules Can Change'!$B$3:$AU$47,AF18,44),AF19&lt;=INDEX('Language Rules Can Change'!$B$3:$AU$47,AF18,45)),45, AND(AF19&gt;INDEX('Language Rules Can Change'!$B$3:$AU$47,AF18,45),AF19&lt;=INDEX('Language Rules Can Change'!$B$3:$AU$47,AF18,46)),46)</f>
        <v>#N/A</v>
      </c>
      <c r="AG20" s="11" t="e" cm="1">
        <f t="array" aca="1" ref="AG20" ca="1">_xlfn.IFS(AND(AG19&gt;0,AG19&lt;=INDEX('Language Rules Can Change'!$B$3:$AU$47,AG18,1)),1, AND(AG19&gt;INDEX('Language Rules Can Change'!$B$3:$AU$47,AG18,1),AG19&lt;=INDEX('Language Rules Can Change'!$B$3:$AU$47,AG18,2)),2, AND(AG19&gt;INDEX('Language Rules Can Change'!$B$3:$AU$47,AG18,2),AG19&lt;=INDEX('Language Rules Can Change'!$B$3:$AU$47,AG18,3)),3, AND(AG19&gt;INDEX('Language Rules Can Change'!$B$3:$AU$47,AG18,3),AG19&lt;=INDEX('Language Rules Can Change'!$B$3:$AU$47,AG18,4)),4, AND(AG19&gt;INDEX('Language Rules Can Change'!$B$3:$AU$47,AG18,4),AG19&lt;=INDEX('Language Rules Can Change'!$B$3:$AU$47,AG18,5)),5, AND(AG19&gt;INDEX('Language Rules Can Change'!$B$3:$AU$47,AG18,5),AG19&lt;=INDEX('Language Rules Can Change'!$B$3:$AU$47,AG18,6)),6, AND(AG19&gt;INDEX('Language Rules Can Change'!$B$3:$AU$47,AG18,6),AG19&lt;=INDEX('Language Rules Can Change'!$B$3:$AU$47,AG18,7)),7, AND(AG19&gt;INDEX('Language Rules Can Change'!$B$3:$AU$47,AG18,7),AG19&lt;=INDEX('Language Rules Can Change'!$B$3:$AU$47,AG18,8)),8, AND(AG19&gt;INDEX('Language Rules Can Change'!$B$3:$AU$47,AG18,8),AG19&lt;=INDEX('Language Rules Can Change'!$B$3:$AU$47,AG18,9)),9, AND(AG19&gt;INDEX('Language Rules Can Change'!$B$3:$AU$47,AG18,9),AG19&lt;=INDEX('Language Rules Can Change'!$B$3:$AU$47,AG18,10)),10, AND(AG19&gt;INDEX('Language Rules Can Change'!$B$3:$AU$47,AG18,10),AG19&lt;=INDEX('Language Rules Can Change'!$B$3:$AU$47,AG18,11)),11, AND(AG19&gt;INDEX('Language Rules Can Change'!$B$3:$AU$47,AG18,11),AG19&lt;=INDEX('Language Rules Can Change'!$B$3:$AU$47,AG18,12)),12, AND(AG19&gt;INDEX('Language Rules Can Change'!$B$3:$AU$47,AG18,12),AG19&lt;=INDEX('Language Rules Can Change'!$B$3:$AU$47,AG18,13)),13, AND(AG19&gt;INDEX('Language Rules Can Change'!$B$3:$AU$47,AG18,13),AG19&lt;=INDEX('Language Rules Can Change'!$B$3:$AU$47,AG18,14)),14, AND(AG19&gt;INDEX('Language Rules Can Change'!$B$3:$AU$47,AG18,14),AG19&lt;=INDEX('Language Rules Can Change'!$B$3:$AU$47,AG18,15)),15, AND(AG19&gt;INDEX('Language Rules Can Change'!$B$3:$AU$47,AG18,15),AG19&lt;=INDEX('Language Rules Can Change'!$B$3:$AU$47,AG18,16)),16, AND(AG19&gt;INDEX('Language Rules Can Change'!$B$3:$AU$47,AG18,16),AG19&lt;=INDEX('Language Rules Can Change'!$B$3:$AU$47,AG18,17)),17, AND(AG19&gt;INDEX('Language Rules Can Change'!$B$3:$AU$47,AG18,17),AG19&lt;=INDEX('Language Rules Can Change'!$B$3:$AU$47,AG18,18)),18, AND(AG19&gt;INDEX('Language Rules Can Change'!$B$3:$AU$47,AG18,18),AG19&lt;=INDEX('Language Rules Can Change'!$B$3:$AU$47,AG18,19)),19, AND(AG19&gt;INDEX('Language Rules Can Change'!$B$3:$AU$47,AG18,19),AG19&lt;=INDEX('Language Rules Can Change'!$B$3:$AU$47,AG18,20)),20, AND(AG19&gt;INDEX('Language Rules Can Change'!$B$3:$AU$47,AG18,20),AG19&lt;=INDEX('Language Rules Can Change'!$B$3:$AU$47,AG18,21)),21, AND(AG19&gt;INDEX('Language Rules Can Change'!$B$3:$AU$47,AG18,21),AG19&lt;=INDEX('Language Rules Can Change'!$B$3:$AU$47,AG18,22)),22, AND(AG19&gt;INDEX('Language Rules Can Change'!$B$3:$AU$47,AG18,22),AG19&lt;=INDEX('Language Rules Can Change'!$B$3:$AU$47,AG18,23)),23, AND(AG19&gt;INDEX('Language Rules Can Change'!$B$3:$AU$47,AG18,23),AG19&lt;=INDEX('Language Rules Can Change'!$B$3:$AU$47,AG18,24)),24, AND(AG19&gt;INDEX('Language Rules Can Change'!$B$3:$AU$47,AG18,24),AG19&lt;=INDEX('Language Rules Can Change'!$B$3:$AU$47,AG18,25)),25, AND(AG19&gt;INDEX('Language Rules Can Change'!$B$3:$AU$47,AG18,25),AG19&lt;=INDEX('Language Rules Can Change'!$B$3:$AU$47,AG18,26)),26, AND(AG19&gt;INDEX('Language Rules Can Change'!$B$3:$AU$47,AG18,26),AG19&lt;=INDEX('Language Rules Can Change'!$B$3:$AU$47,AG18,27)),27, AND(AG19&gt;INDEX('Language Rules Can Change'!$B$3:$AU$47,AG18,27),AG19&lt;=INDEX('Language Rules Can Change'!$B$3:$AU$47,AG18,28)),28, AND(AG19&gt;INDEX('Language Rules Can Change'!$B$3:$AU$47,AG18,28),AG19&lt;=INDEX('Language Rules Can Change'!$B$3:$AU$47,AG18,29)),29, AND(AG19&gt;INDEX('Language Rules Can Change'!$B$3:$AU$47,AG18,29),AG19&lt;=INDEX('Language Rules Can Change'!$B$3:$AU$47,AG18,30)),30, AND(AG19&gt;INDEX('Language Rules Can Change'!$B$3:$AU$47,AG18,30),AG19&lt;=INDEX('Language Rules Can Change'!$B$3:$AU$47,AG18,31)),31, AND(AG19&gt;INDEX('Language Rules Can Change'!$B$3:$AU$47,AG18,31),AG19&lt;=INDEX('Language Rules Can Change'!$B$3:$AU$47,AG18,32)),32, AND(AG19&gt;INDEX('Language Rules Can Change'!$B$3:$AU$47,AG18,32),AG19&lt;=INDEX('Language Rules Can Change'!$B$3:$AU$47,AG18,33)),33, AND(AG19&gt;INDEX('Language Rules Can Change'!$B$3:$AU$47,AG18,33),AG19&lt;=INDEX('Language Rules Can Change'!$B$3:$AU$47,AG18,34)),34, AND(AG19&gt;INDEX('Language Rules Can Change'!$B$3:$AU$47,AG18,34),AG19&lt;=INDEX('Language Rules Can Change'!$B$3:$AU$47,AG18,35)),35, AND(AG19&gt;INDEX('Language Rules Can Change'!$B$3:$AU$47,AG18,35),AG19&lt;=INDEX('Language Rules Can Change'!$B$3:$AU$47,AG18,36)),36, AND(AG19&gt;INDEX('Language Rules Can Change'!$B$3:$AU$47,AG18,36),AG19&lt;=INDEX('Language Rules Can Change'!$B$3:$AU$47,AG18,37)),37, AND(AG19&gt;INDEX('Language Rules Can Change'!$B$3:$AU$47,AG18,37),AG19&lt;=INDEX('Language Rules Can Change'!$B$3:$AU$47,AG18,38)),38, AND(AG19&gt;INDEX('Language Rules Can Change'!$B$3:$AU$47,AG18,38),AG19&lt;=INDEX('Language Rules Can Change'!$B$3:$AU$47,AG18,39)),39, AND(AG19&gt;INDEX('Language Rules Can Change'!$B$3:$AU$47,AG18,39),AG19&lt;=INDEX('Language Rules Can Change'!$B$3:$AU$47,AG18,40)),40, AND(AG19&gt;INDEX('Language Rules Can Change'!$B$3:$AU$47,AG18,40),AG19&lt;=INDEX('Language Rules Can Change'!$B$3:$AU$47,AG18,41)),41, AND(AG19&gt;INDEX('Language Rules Can Change'!$B$3:$AU$47,AG18,41),AG19&lt;=INDEX('Language Rules Can Change'!$B$3:$AU$47,AG18,42)),42, AND(AG19&gt;INDEX('Language Rules Can Change'!$B$3:$AU$47,AG18,42),AG19&lt;=INDEX('Language Rules Can Change'!$B$3:$AU$47,AG18,43)),43, AND(AG19&gt;INDEX('Language Rules Can Change'!$B$3:$AU$47,AG18,43),AG19&lt;=INDEX('Language Rules Can Change'!$B$3:$AU$47,AG18,44)),44, AND(AG19&gt;INDEX('Language Rules Can Change'!$B$3:$AU$47,AG18,44),AG19&lt;=INDEX('Language Rules Can Change'!$B$3:$AU$47,AG18,45)),45, AND(AG19&gt;INDEX('Language Rules Can Change'!$B$3:$AU$47,AG18,45),AG19&lt;=INDEX('Language Rules Can Change'!$B$3:$AU$47,AG18,46)),46)</f>
        <v>#N/A</v>
      </c>
      <c r="AH20" s="11" t="e" cm="1">
        <f t="array" aca="1" ref="AH20" ca="1">_xlfn.IFS(AND(AH19&gt;0,AH19&lt;=INDEX('Language Rules Can Change'!$B$3:$AU$47,AH18,1)),1, AND(AH19&gt;INDEX('Language Rules Can Change'!$B$3:$AU$47,AH18,1),AH19&lt;=INDEX('Language Rules Can Change'!$B$3:$AU$47,AH18,2)),2, AND(AH19&gt;INDEX('Language Rules Can Change'!$B$3:$AU$47,AH18,2),AH19&lt;=INDEX('Language Rules Can Change'!$B$3:$AU$47,AH18,3)),3, AND(AH19&gt;INDEX('Language Rules Can Change'!$B$3:$AU$47,AH18,3),AH19&lt;=INDEX('Language Rules Can Change'!$B$3:$AU$47,AH18,4)),4, AND(AH19&gt;INDEX('Language Rules Can Change'!$B$3:$AU$47,AH18,4),AH19&lt;=INDEX('Language Rules Can Change'!$B$3:$AU$47,AH18,5)),5, AND(AH19&gt;INDEX('Language Rules Can Change'!$B$3:$AU$47,AH18,5),AH19&lt;=INDEX('Language Rules Can Change'!$B$3:$AU$47,AH18,6)),6, AND(AH19&gt;INDEX('Language Rules Can Change'!$B$3:$AU$47,AH18,6),AH19&lt;=INDEX('Language Rules Can Change'!$B$3:$AU$47,AH18,7)),7, AND(AH19&gt;INDEX('Language Rules Can Change'!$B$3:$AU$47,AH18,7),AH19&lt;=INDEX('Language Rules Can Change'!$B$3:$AU$47,AH18,8)),8, AND(AH19&gt;INDEX('Language Rules Can Change'!$B$3:$AU$47,AH18,8),AH19&lt;=INDEX('Language Rules Can Change'!$B$3:$AU$47,AH18,9)),9, AND(AH19&gt;INDEX('Language Rules Can Change'!$B$3:$AU$47,AH18,9),AH19&lt;=INDEX('Language Rules Can Change'!$B$3:$AU$47,AH18,10)),10, AND(AH19&gt;INDEX('Language Rules Can Change'!$B$3:$AU$47,AH18,10),AH19&lt;=INDEX('Language Rules Can Change'!$B$3:$AU$47,AH18,11)),11, AND(AH19&gt;INDEX('Language Rules Can Change'!$B$3:$AU$47,AH18,11),AH19&lt;=INDEX('Language Rules Can Change'!$B$3:$AU$47,AH18,12)),12, AND(AH19&gt;INDEX('Language Rules Can Change'!$B$3:$AU$47,AH18,12),AH19&lt;=INDEX('Language Rules Can Change'!$B$3:$AU$47,AH18,13)),13, AND(AH19&gt;INDEX('Language Rules Can Change'!$B$3:$AU$47,AH18,13),AH19&lt;=INDEX('Language Rules Can Change'!$B$3:$AU$47,AH18,14)),14, AND(AH19&gt;INDEX('Language Rules Can Change'!$B$3:$AU$47,AH18,14),AH19&lt;=INDEX('Language Rules Can Change'!$B$3:$AU$47,AH18,15)),15, AND(AH19&gt;INDEX('Language Rules Can Change'!$B$3:$AU$47,AH18,15),AH19&lt;=INDEX('Language Rules Can Change'!$B$3:$AU$47,AH18,16)),16, AND(AH19&gt;INDEX('Language Rules Can Change'!$B$3:$AU$47,AH18,16),AH19&lt;=INDEX('Language Rules Can Change'!$B$3:$AU$47,AH18,17)),17, AND(AH19&gt;INDEX('Language Rules Can Change'!$B$3:$AU$47,AH18,17),AH19&lt;=INDEX('Language Rules Can Change'!$B$3:$AU$47,AH18,18)),18, AND(AH19&gt;INDEX('Language Rules Can Change'!$B$3:$AU$47,AH18,18),AH19&lt;=INDEX('Language Rules Can Change'!$B$3:$AU$47,AH18,19)),19, AND(AH19&gt;INDEX('Language Rules Can Change'!$B$3:$AU$47,AH18,19),AH19&lt;=INDEX('Language Rules Can Change'!$B$3:$AU$47,AH18,20)),20, AND(AH19&gt;INDEX('Language Rules Can Change'!$B$3:$AU$47,AH18,20),AH19&lt;=INDEX('Language Rules Can Change'!$B$3:$AU$47,AH18,21)),21, AND(AH19&gt;INDEX('Language Rules Can Change'!$B$3:$AU$47,AH18,21),AH19&lt;=INDEX('Language Rules Can Change'!$B$3:$AU$47,AH18,22)),22, AND(AH19&gt;INDEX('Language Rules Can Change'!$B$3:$AU$47,AH18,22),AH19&lt;=INDEX('Language Rules Can Change'!$B$3:$AU$47,AH18,23)),23, AND(AH19&gt;INDEX('Language Rules Can Change'!$B$3:$AU$47,AH18,23),AH19&lt;=INDEX('Language Rules Can Change'!$B$3:$AU$47,AH18,24)),24, AND(AH19&gt;INDEX('Language Rules Can Change'!$B$3:$AU$47,AH18,24),AH19&lt;=INDEX('Language Rules Can Change'!$B$3:$AU$47,AH18,25)),25, AND(AH19&gt;INDEX('Language Rules Can Change'!$B$3:$AU$47,AH18,25),AH19&lt;=INDEX('Language Rules Can Change'!$B$3:$AU$47,AH18,26)),26, AND(AH19&gt;INDEX('Language Rules Can Change'!$B$3:$AU$47,AH18,26),AH19&lt;=INDEX('Language Rules Can Change'!$B$3:$AU$47,AH18,27)),27, AND(AH19&gt;INDEX('Language Rules Can Change'!$B$3:$AU$47,AH18,27),AH19&lt;=INDEX('Language Rules Can Change'!$B$3:$AU$47,AH18,28)),28, AND(AH19&gt;INDEX('Language Rules Can Change'!$B$3:$AU$47,AH18,28),AH19&lt;=INDEX('Language Rules Can Change'!$B$3:$AU$47,AH18,29)),29, AND(AH19&gt;INDEX('Language Rules Can Change'!$B$3:$AU$47,AH18,29),AH19&lt;=INDEX('Language Rules Can Change'!$B$3:$AU$47,AH18,30)),30, AND(AH19&gt;INDEX('Language Rules Can Change'!$B$3:$AU$47,AH18,30),AH19&lt;=INDEX('Language Rules Can Change'!$B$3:$AU$47,AH18,31)),31, AND(AH19&gt;INDEX('Language Rules Can Change'!$B$3:$AU$47,AH18,31),AH19&lt;=INDEX('Language Rules Can Change'!$B$3:$AU$47,AH18,32)),32, AND(AH19&gt;INDEX('Language Rules Can Change'!$B$3:$AU$47,AH18,32),AH19&lt;=INDEX('Language Rules Can Change'!$B$3:$AU$47,AH18,33)),33, AND(AH19&gt;INDEX('Language Rules Can Change'!$B$3:$AU$47,AH18,33),AH19&lt;=INDEX('Language Rules Can Change'!$B$3:$AU$47,AH18,34)),34, AND(AH19&gt;INDEX('Language Rules Can Change'!$B$3:$AU$47,AH18,34),AH19&lt;=INDEX('Language Rules Can Change'!$B$3:$AU$47,AH18,35)),35, AND(AH19&gt;INDEX('Language Rules Can Change'!$B$3:$AU$47,AH18,35),AH19&lt;=INDEX('Language Rules Can Change'!$B$3:$AU$47,AH18,36)),36, AND(AH19&gt;INDEX('Language Rules Can Change'!$B$3:$AU$47,AH18,36),AH19&lt;=INDEX('Language Rules Can Change'!$B$3:$AU$47,AH18,37)),37, AND(AH19&gt;INDEX('Language Rules Can Change'!$B$3:$AU$47,AH18,37),AH19&lt;=INDEX('Language Rules Can Change'!$B$3:$AU$47,AH18,38)),38, AND(AH19&gt;INDEX('Language Rules Can Change'!$B$3:$AU$47,AH18,38),AH19&lt;=INDEX('Language Rules Can Change'!$B$3:$AU$47,AH18,39)),39, AND(AH19&gt;INDEX('Language Rules Can Change'!$B$3:$AU$47,AH18,39),AH19&lt;=INDEX('Language Rules Can Change'!$B$3:$AU$47,AH18,40)),40, AND(AH19&gt;INDEX('Language Rules Can Change'!$B$3:$AU$47,AH18,40),AH19&lt;=INDEX('Language Rules Can Change'!$B$3:$AU$47,AH18,41)),41, AND(AH19&gt;INDEX('Language Rules Can Change'!$B$3:$AU$47,AH18,41),AH19&lt;=INDEX('Language Rules Can Change'!$B$3:$AU$47,AH18,42)),42, AND(AH19&gt;INDEX('Language Rules Can Change'!$B$3:$AU$47,AH18,42),AH19&lt;=INDEX('Language Rules Can Change'!$B$3:$AU$47,AH18,43)),43, AND(AH19&gt;INDEX('Language Rules Can Change'!$B$3:$AU$47,AH18,43),AH19&lt;=INDEX('Language Rules Can Change'!$B$3:$AU$47,AH18,44)),44, AND(AH19&gt;INDEX('Language Rules Can Change'!$B$3:$AU$47,AH18,44),AH19&lt;=INDEX('Language Rules Can Change'!$B$3:$AU$47,AH18,45)),45, AND(AH19&gt;INDEX('Language Rules Can Change'!$B$3:$AU$47,AH18,45),AH19&lt;=INDEX('Language Rules Can Change'!$B$3:$AU$47,AH18,46)),46)</f>
        <v>#N/A</v>
      </c>
      <c r="AI20" s="11" t="e" cm="1">
        <f t="array" aca="1" ref="AI20" ca="1">_xlfn.IFS(AND(AI19&gt;0,AI19&lt;=INDEX('Language Rules Can Change'!$B$3:$AU$47,AI18,1)),1, AND(AI19&gt;INDEX('Language Rules Can Change'!$B$3:$AU$47,AI18,1),AI19&lt;=INDEX('Language Rules Can Change'!$B$3:$AU$47,AI18,2)),2, AND(AI19&gt;INDEX('Language Rules Can Change'!$B$3:$AU$47,AI18,2),AI19&lt;=INDEX('Language Rules Can Change'!$B$3:$AU$47,AI18,3)),3, AND(AI19&gt;INDEX('Language Rules Can Change'!$B$3:$AU$47,AI18,3),AI19&lt;=INDEX('Language Rules Can Change'!$B$3:$AU$47,AI18,4)),4, AND(AI19&gt;INDEX('Language Rules Can Change'!$B$3:$AU$47,AI18,4),AI19&lt;=INDEX('Language Rules Can Change'!$B$3:$AU$47,AI18,5)),5, AND(AI19&gt;INDEX('Language Rules Can Change'!$B$3:$AU$47,AI18,5),AI19&lt;=INDEX('Language Rules Can Change'!$B$3:$AU$47,AI18,6)),6, AND(AI19&gt;INDEX('Language Rules Can Change'!$B$3:$AU$47,AI18,6),AI19&lt;=INDEX('Language Rules Can Change'!$B$3:$AU$47,AI18,7)),7, AND(AI19&gt;INDEX('Language Rules Can Change'!$B$3:$AU$47,AI18,7),AI19&lt;=INDEX('Language Rules Can Change'!$B$3:$AU$47,AI18,8)),8, AND(AI19&gt;INDEX('Language Rules Can Change'!$B$3:$AU$47,AI18,8),AI19&lt;=INDEX('Language Rules Can Change'!$B$3:$AU$47,AI18,9)),9, AND(AI19&gt;INDEX('Language Rules Can Change'!$B$3:$AU$47,AI18,9),AI19&lt;=INDEX('Language Rules Can Change'!$B$3:$AU$47,AI18,10)),10, AND(AI19&gt;INDEX('Language Rules Can Change'!$B$3:$AU$47,AI18,10),AI19&lt;=INDEX('Language Rules Can Change'!$B$3:$AU$47,AI18,11)),11, AND(AI19&gt;INDEX('Language Rules Can Change'!$B$3:$AU$47,AI18,11),AI19&lt;=INDEX('Language Rules Can Change'!$B$3:$AU$47,AI18,12)),12, AND(AI19&gt;INDEX('Language Rules Can Change'!$B$3:$AU$47,AI18,12),AI19&lt;=INDEX('Language Rules Can Change'!$B$3:$AU$47,AI18,13)),13, AND(AI19&gt;INDEX('Language Rules Can Change'!$B$3:$AU$47,AI18,13),AI19&lt;=INDEX('Language Rules Can Change'!$B$3:$AU$47,AI18,14)),14, AND(AI19&gt;INDEX('Language Rules Can Change'!$B$3:$AU$47,AI18,14),AI19&lt;=INDEX('Language Rules Can Change'!$B$3:$AU$47,AI18,15)),15, AND(AI19&gt;INDEX('Language Rules Can Change'!$B$3:$AU$47,AI18,15),AI19&lt;=INDEX('Language Rules Can Change'!$B$3:$AU$47,AI18,16)),16, AND(AI19&gt;INDEX('Language Rules Can Change'!$B$3:$AU$47,AI18,16),AI19&lt;=INDEX('Language Rules Can Change'!$B$3:$AU$47,AI18,17)),17, AND(AI19&gt;INDEX('Language Rules Can Change'!$B$3:$AU$47,AI18,17),AI19&lt;=INDEX('Language Rules Can Change'!$B$3:$AU$47,AI18,18)),18, AND(AI19&gt;INDEX('Language Rules Can Change'!$B$3:$AU$47,AI18,18),AI19&lt;=INDEX('Language Rules Can Change'!$B$3:$AU$47,AI18,19)),19, AND(AI19&gt;INDEX('Language Rules Can Change'!$B$3:$AU$47,AI18,19),AI19&lt;=INDEX('Language Rules Can Change'!$B$3:$AU$47,AI18,20)),20, AND(AI19&gt;INDEX('Language Rules Can Change'!$B$3:$AU$47,AI18,20),AI19&lt;=INDEX('Language Rules Can Change'!$B$3:$AU$47,AI18,21)),21, AND(AI19&gt;INDEX('Language Rules Can Change'!$B$3:$AU$47,AI18,21),AI19&lt;=INDEX('Language Rules Can Change'!$B$3:$AU$47,AI18,22)),22, AND(AI19&gt;INDEX('Language Rules Can Change'!$B$3:$AU$47,AI18,22),AI19&lt;=INDEX('Language Rules Can Change'!$B$3:$AU$47,AI18,23)),23, AND(AI19&gt;INDEX('Language Rules Can Change'!$B$3:$AU$47,AI18,23),AI19&lt;=INDEX('Language Rules Can Change'!$B$3:$AU$47,AI18,24)),24, AND(AI19&gt;INDEX('Language Rules Can Change'!$B$3:$AU$47,AI18,24),AI19&lt;=INDEX('Language Rules Can Change'!$B$3:$AU$47,AI18,25)),25, AND(AI19&gt;INDEX('Language Rules Can Change'!$B$3:$AU$47,AI18,25),AI19&lt;=INDEX('Language Rules Can Change'!$B$3:$AU$47,AI18,26)),26, AND(AI19&gt;INDEX('Language Rules Can Change'!$B$3:$AU$47,AI18,26),AI19&lt;=INDEX('Language Rules Can Change'!$B$3:$AU$47,AI18,27)),27, AND(AI19&gt;INDEX('Language Rules Can Change'!$B$3:$AU$47,AI18,27),AI19&lt;=INDEX('Language Rules Can Change'!$B$3:$AU$47,AI18,28)),28, AND(AI19&gt;INDEX('Language Rules Can Change'!$B$3:$AU$47,AI18,28),AI19&lt;=INDEX('Language Rules Can Change'!$B$3:$AU$47,AI18,29)),29, AND(AI19&gt;INDEX('Language Rules Can Change'!$B$3:$AU$47,AI18,29),AI19&lt;=INDEX('Language Rules Can Change'!$B$3:$AU$47,AI18,30)),30, AND(AI19&gt;INDEX('Language Rules Can Change'!$B$3:$AU$47,AI18,30),AI19&lt;=INDEX('Language Rules Can Change'!$B$3:$AU$47,AI18,31)),31, AND(AI19&gt;INDEX('Language Rules Can Change'!$B$3:$AU$47,AI18,31),AI19&lt;=INDEX('Language Rules Can Change'!$B$3:$AU$47,AI18,32)),32, AND(AI19&gt;INDEX('Language Rules Can Change'!$B$3:$AU$47,AI18,32),AI19&lt;=INDEX('Language Rules Can Change'!$B$3:$AU$47,AI18,33)),33, AND(AI19&gt;INDEX('Language Rules Can Change'!$B$3:$AU$47,AI18,33),AI19&lt;=INDEX('Language Rules Can Change'!$B$3:$AU$47,AI18,34)),34, AND(AI19&gt;INDEX('Language Rules Can Change'!$B$3:$AU$47,AI18,34),AI19&lt;=INDEX('Language Rules Can Change'!$B$3:$AU$47,AI18,35)),35, AND(AI19&gt;INDEX('Language Rules Can Change'!$B$3:$AU$47,AI18,35),AI19&lt;=INDEX('Language Rules Can Change'!$B$3:$AU$47,AI18,36)),36, AND(AI19&gt;INDEX('Language Rules Can Change'!$B$3:$AU$47,AI18,36),AI19&lt;=INDEX('Language Rules Can Change'!$B$3:$AU$47,AI18,37)),37, AND(AI19&gt;INDEX('Language Rules Can Change'!$B$3:$AU$47,AI18,37),AI19&lt;=INDEX('Language Rules Can Change'!$B$3:$AU$47,AI18,38)),38, AND(AI19&gt;INDEX('Language Rules Can Change'!$B$3:$AU$47,AI18,38),AI19&lt;=INDEX('Language Rules Can Change'!$B$3:$AU$47,AI18,39)),39, AND(AI19&gt;INDEX('Language Rules Can Change'!$B$3:$AU$47,AI18,39),AI19&lt;=INDEX('Language Rules Can Change'!$B$3:$AU$47,AI18,40)),40, AND(AI19&gt;INDEX('Language Rules Can Change'!$B$3:$AU$47,AI18,40),AI19&lt;=INDEX('Language Rules Can Change'!$B$3:$AU$47,AI18,41)),41, AND(AI19&gt;INDEX('Language Rules Can Change'!$B$3:$AU$47,AI18,41),AI19&lt;=INDEX('Language Rules Can Change'!$B$3:$AU$47,AI18,42)),42, AND(AI19&gt;INDEX('Language Rules Can Change'!$B$3:$AU$47,AI18,42),AI19&lt;=INDEX('Language Rules Can Change'!$B$3:$AU$47,AI18,43)),43, AND(AI19&gt;INDEX('Language Rules Can Change'!$B$3:$AU$47,AI18,43),AI19&lt;=INDEX('Language Rules Can Change'!$B$3:$AU$47,AI18,44)),44, AND(AI19&gt;INDEX('Language Rules Can Change'!$B$3:$AU$47,AI18,44),AI19&lt;=INDEX('Language Rules Can Change'!$B$3:$AU$47,AI18,45)),45, AND(AI19&gt;INDEX('Language Rules Can Change'!$B$3:$AU$47,AI18,45),AI19&lt;=INDEX('Language Rules Can Change'!$B$3:$AU$47,AI18,46)),46)</f>
        <v>#N/A</v>
      </c>
      <c r="AJ20" s="11" t="e" cm="1">
        <f t="array" aca="1" ref="AJ20" ca="1">_xlfn.IFS(AND(AJ19&gt;0,AJ19&lt;=INDEX('Language Rules Can Change'!$B$3:$AU$47,AJ18,1)),1, AND(AJ19&gt;INDEX('Language Rules Can Change'!$B$3:$AU$47,AJ18,1),AJ19&lt;=INDEX('Language Rules Can Change'!$B$3:$AU$47,AJ18,2)),2, AND(AJ19&gt;INDEX('Language Rules Can Change'!$B$3:$AU$47,AJ18,2),AJ19&lt;=INDEX('Language Rules Can Change'!$B$3:$AU$47,AJ18,3)),3, AND(AJ19&gt;INDEX('Language Rules Can Change'!$B$3:$AU$47,AJ18,3),AJ19&lt;=INDEX('Language Rules Can Change'!$B$3:$AU$47,AJ18,4)),4, AND(AJ19&gt;INDEX('Language Rules Can Change'!$B$3:$AU$47,AJ18,4),AJ19&lt;=INDEX('Language Rules Can Change'!$B$3:$AU$47,AJ18,5)),5, AND(AJ19&gt;INDEX('Language Rules Can Change'!$B$3:$AU$47,AJ18,5),AJ19&lt;=INDEX('Language Rules Can Change'!$B$3:$AU$47,AJ18,6)),6, AND(AJ19&gt;INDEX('Language Rules Can Change'!$B$3:$AU$47,AJ18,6),AJ19&lt;=INDEX('Language Rules Can Change'!$B$3:$AU$47,AJ18,7)),7, AND(AJ19&gt;INDEX('Language Rules Can Change'!$B$3:$AU$47,AJ18,7),AJ19&lt;=INDEX('Language Rules Can Change'!$B$3:$AU$47,AJ18,8)),8, AND(AJ19&gt;INDEX('Language Rules Can Change'!$B$3:$AU$47,AJ18,8),AJ19&lt;=INDEX('Language Rules Can Change'!$B$3:$AU$47,AJ18,9)),9, AND(AJ19&gt;INDEX('Language Rules Can Change'!$B$3:$AU$47,AJ18,9),AJ19&lt;=INDEX('Language Rules Can Change'!$B$3:$AU$47,AJ18,10)),10, AND(AJ19&gt;INDEX('Language Rules Can Change'!$B$3:$AU$47,AJ18,10),AJ19&lt;=INDEX('Language Rules Can Change'!$B$3:$AU$47,AJ18,11)),11, AND(AJ19&gt;INDEX('Language Rules Can Change'!$B$3:$AU$47,AJ18,11),AJ19&lt;=INDEX('Language Rules Can Change'!$B$3:$AU$47,AJ18,12)),12, AND(AJ19&gt;INDEX('Language Rules Can Change'!$B$3:$AU$47,AJ18,12),AJ19&lt;=INDEX('Language Rules Can Change'!$B$3:$AU$47,AJ18,13)),13, AND(AJ19&gt;INDEX('Language Rules Can Change'!$B$3:$AU$47,AJ18,13),AJ19&lt;=INDEX('Language Rules Can Change'!$B$3:$AU$47,AJ18,14)),14, AND(AJ19&gt;INDEX('Language Rules Can Change'!$B$3:$AU$47,AJ18,14),AJ19&lt;=INDEX('Language Rules Can Change'!$B$3:$AU$47,AJ18,15)),15, AND(AJ19&gt;INDEX('Language Rules Can Change'!$B$3:$AU$47,AJ18,15),AJ19&lt;=INDEX('Language Rules Can Change'!$B$3:$AU$47,AJ18,16)),16, AND(AJ19&gt;INDEX('Language Rules Can Change'!$B$3:$AU$47,AJ18,16),AJ19&lt;=INDEX('Language Rules Can Change'!$B$3:$AU$47,AJ18,17)),17, AND(AJ19&gt;INDEX('Language Rules Can Change'!$B$3:$AU$47,AJ18,17),AJ19&lt;=INDEX('Language Rules Can Change'!$B$3:$AU$47,AJ18,18)),18, AND(AJ19&gt;INDEX('Language Rules Can Change'!$B$3:$AU$47,AJ18,18),AJ19&lt;=INDEX('Language Rules Can Change'!$B$3:$AU$47,AJ18,19)),19, AND(AJ19&gt;INDEX('Language Rules Can Change'!$B$3:$AU$47,AJ18,19),AJ19&lt;=INDEX('Language Rules Can Change'!$B$3:$AU$47,AJ18,20)),20, AND(AJ19&gt;INDEX('Language Rules Can Change'!$B$3:$AU$47,AJ18,20),AJ19&lt;=INDEX('Language Rules Can Change'!$B$3:$AU$47,AJ18,21)),21, AND(AJ19&gt;INDEX('Language Rules Can Change'!$B$3:$AU$47,AJ18,21),AJ19&lt;=INDEX('Language Rules Can Change'!$B$3:$AU$47,AJ18,22)),22, AND(AJ19&gt;INDEX('Language Rules Can Change'!$B$3:$AU$47,AJ18,22),AJ19&lt;=INDEX('Language Rules Can Change'!$B$3:$AU$47,AJ18,23)),23, AND(AJ19&gt;INDEX('Language Rules Can Change'!$B$3:$AU$47,AJ18,23),AJ19&lt;=INDEX('Language Rules Can Change'!$B$3:$AU$47,AJ18,24)),24, AND(AJ19&gt;INDEX('Language Rules Can Change'!$B$3:$AU$47,AJ18,24),AJ19&lt;=INDEX('Language Rules Can Change'!$B$3:$AU$47,AJ18,25)),25, AND(AJ19&gt;INDEX('Language Rules Can Change'!$B$3:$AU$47,AJ18,25),AJ19&lt;=INDEX('Language Rules Can Change'!$B$3:$AU$47,AJ18,26)),26, AND(AJ19&gt;INDEX('Language Rules Can Change'!$B$3:$AU$47,AJ18,26),AJ19&lt;=INDEX('Language Rules Can Change'!$B$3:$AU$47,AJ18,27)),27, AND(AJ19&gt;INDEX('Language Rules Can Change'!$B$3:$AU$47,AJ18,27),AJ19&lt;=INDEX('Language Rules Can Change'!$B$3:$AU$47,AJ18,28)),28, AND(AJ19&gt;INDEX('Language Rules Can Change'!$B$3:$AU$47,AJ18,28),AJ19&lt;=INDEX('Language Rules Can Change'!$B$3:$AU$47,AJ18,29)),29, AND(AJ19&gt;INDEX('Language Rules Can Change'!$B$3:$AU$47,AJ18,29),AJ19&lt;=INDEX('Language Rules Can Change'!$B$3:$AU$47,AJ18,30)),30, AND(AJ19&gt;INDEX('Language Rules Can Change'!$B$3:$AU$47,AJ18,30),AJ19&lt;=INDEX('Language Rules Can Change'!$B$3:$AU$47,AJ18,31)),31, AND(AJ19&gt;INDEX('Language Rules Can Change'!$B$3:$AU$47,AJ18,31),AJ19&lt;=INDEX('Language Rules Can Change'!$B$3:$AU$47,AJ18,32)),32, AND(AJ19&gt;INDEX('Language Rules Can Change'!$B$3:$AU$47,AJ18,32),AJ19&lt;=INDEX('Language Rules Can Change'!$B$3:$AU$47,AJ18,33)),33, AND(AJ19&gt;INDEX('Language Rules Can Change'!$B$3:$AU$47,AJ18,33),AJ19&lt;=INDEX('Language Rules Can Change'!$B$3:$AU$47,AJ18,34)),34, AND(AJ19&gt;INDEX('Language Rules Can Change'!$B$3:$AU$47,AJ18,34),AJ19&lt;=INDEX('Language Rules Can Change'!$B$3:$AU$47,AJ18,35)),35, AND(AJ19&gt;INDEX('Language Rules Can Change'!$B$3:$AU$47,AJ18,35),AJ19&lt;=INDEX('Language Rules Can Change'!$B$3:$AU$47,AJ18,36)),36, AND(AJ19&gt;INDEX('Language Rules Can Change'!$B$3:$AU$47,AJ18,36),AJ19&lt;=INDEX('Language Rules Can Change'!$B$3:$AU$47,AJ18,37)),37, AND(AJ19&gt;INDEX('Language Rules Can Change'!$B$3:$AU$47,AJ18,37),AJ19&lt;=INDEX('Language Rules Can Change'!$B$3:$AU$47,AJ18,38)),38, AND(AJ19&gt;INDEX('Language Rules Can Change'!$B$3:$AU$47,AJ18,38),AJ19&lt;=INDEX('Language Rules Can Change'!$B$3:$AU$47,AJ18,39)),39, AND(AJ19&gt;INDEX('Language Rules Can Change'!$B$3:$AU$47,AJ18,39),AJ19&lt;=INDEX('Language Rules Can Change'!$B$3:$AU$47,AJ18,40)),40, AND(AJ19&gt;INDEX('Language Rules Can Change'!$B$3:$AU$47,AJ18,40),AJ19&lt;=INDEX('Language Rules Can Change'!$B$3:$AU$47,AJ18,41)),41, AND(AJ19&gt;INDEX('Language Rules Can Change'!$B$3:$AU$47,AJ18,41),AJ19&lt;=INDEX('Language Rules Can Change'!$B$3:$AU$47,AJ18,42)),42, AND(AJ19&gt;INDEX('Language Rules Can Change'!$B$3:$AU$47,AJ18,42),AJ19&lt;=INDEX('Language Rules Can Change'!$B$3:$AU$47,AJ18,43)),43, AND(AJ19&gt;INDEX('Language Rules Can Change'!$B$3:$AU$47,AJ18,43),AJ19&lt;=INDEX('Language Rules Can Change'!$B$3:$AU$47,AJ18,44)),44, AND(AJ19&gt;INDEX('Language Rules Can Change'!$B$3:$AU$47,AJ18,44),AJ19&lt;=INDEX('Language Rules Can Change'!$B$3:$AU$47,AJ18,45)),45, AND(AJ19&gt;INDEX('Language Rules Can Change'!$B$3:$AU$47,AJ18,45),AJ19&lt;=INDEX('Language Rules Can Change'!$B$3:$AU$47,AJ18,46)),46)</f>
        <v>#N/A</v>
      </c>
      <c r="AK20" s="11" t="e" cm="1">
        <f t="array" aca="1" ref="AK20" ca="1">_xlfn.IFS(AND(AK19&gt;0,AK19&lt;=INDEX('Language Rules Can Change'!$B$3:$AU$47,AK18,1)),1, AND(AK19&gt;INDEX('Language Rules Can Change'!$B$3:$AU$47,AK18,1),AK19&lt;=INDEX('Language Rules Can Change'!$B$3:$AU$47,AK18,2)),2, AND(AK19&gt;INDEX('Language Rules Can Change'!$B$3:$AU$47,AK18,2),AK19&lt;=INDEX('Language Rules Can Change'!$B$3:$AU$47,AK18,3)),3, AND(AK19&gt;INDEX('Language Rules Can Change'!$B$3:$AU$47,AK18,3),AK19&lt;=INDEX('Language Rules Can Change'!$B$3:$AU$47,AK18,4)),4, AND(AK19&gt;INDEX('Language Rules Can Change'!$B$3:$AU$47,AK18,4),AK19&lt;=INDEX('Language Rules Can Change'!$B$3:$AU$47,AK18,5)),5, AND(AK19&gt;INDEX('Language Rules Can Change'!$B$3:$AU$47,AK18,5),AK19&lt;=INDEX('Language Rules Can Change'!$B$3:$AU$47,AK18,6)),6, AND(AK19&gt;INDEX('Language Rules Can Change'!$B$3:$AU$47,AK18,6),AK19&lt;=INDEX('Language Rules Can Change'!$B$3:$AU$47,AK18,7)),7, AND(AK19&gt;INDEX('Language Rules Can Change'!$B$3:$AU$47,AK18,7),AK19&lt;=INDEX('Language Rules Can Change'!$B$3:$AU$47,AK18,8)),8, AND(AK19&gt;INDEX('Language Rules Can Change'!$B$3:$AU$47,AK18,8),AK19&lt;=INDEX('Language Rules Can Change'!$B$3:$AU$47,AK18,9)),9, AND(AK19&gt;INDEX('Language Rules Can Change'!$B$3:$AU$47,AK18,9),AK19&lt;=INDEX('Language Rules Can Change'!$B$3:$AU$47,AK18,10)),10, AND(AK19&gt;INDEX('Language Rules Can Change'!$B$3:$AU$47,AK18,10),AK19&lt;=INDEX('Language Rules Can Change'!$B$3:$AU$47,AK18,11)),11, AND(AK19&gt;INDEX('Language Rules Can Change'!$B$3:$AU$47,AK18,11),AK19&lt;=INDEX('Language Rules Can Change'!$B$3:$AU$47,AK18,12)),12, AND(AK19&gt;INDEX('Language Rules Can Change'!$B$3:$AU$47,AK18,12),AK19&lt;=INDEX('Language Rules Can Change'!$B$3:$AU$47,AK18,13)),13, AND(AK19&gt;INDEX('Language Rules Can Change'!$B$3:$AU$47,AK18,13),AK19&lt;=INDEX('Language Rules Can Change'!$B$3:$AU$47,AK18,14)),14, AND(AK19&gt;INDEX('Language Rules Can Change'!$B$3:$AU$47,AK18,14),AK19&lt;=INDEX('Language Rules Can Change'!$B$3:$AU$47,AK18,15)),15, AND(AK19&gt;INDEX('Language Rules Can Change'!$B$3:$AU$47,AK18,15),AK19&lt;=INDEX('Language Rules Can Change'!$B$3:$AU$47,AK18,16)),16, AND(AK19&gt;INDEX('Language Rules Can Change'!$B$3:$AU$47,AK18,16),AK19&lt;=INDEX('Language Rules Can Change'!$B$3:$AU$47,AK18,17)),17, AND(AK19&gt;INDEX('Language Rules Can Change'!$B$3:$AU$47,AK18,17),AK19&lt;=INDEX('Language Rules Can Change'!$B$3:$AU$47,AK18,18)),18, AND(AK19&gt;INDEX('Language Rules Can Change'!$B$3:$AU$47,AK18,18),AK19&lt;=INDEX('Language Rules Can Change'!$B$3:$AU$47,AK18,19)),19, AND(AK19&gt;INDEX('Language Rules Can Change'!$B$3:$AU$47,AK18,19),AK19&lt;=INDEX('Language Rules Can Change'!$B$3:$AU$47,AK18,20)),20, AND(AK19&gt;INDEX('Language Rules Can Change'!$B$3:$AU$47,AK18,20),AK19&lt;=INDEX('Language Rules Can Change'!$B$3:$AU$47,AK18,21)),21, AND(AK19&gt;INDEX('Language Rules Can Change'!$B$3:$AU$47,AK18,21),AK19&lt;=INDEX('Language Rules Can Change'!$B$3:$AU$47,AK18,22)),22, AND(AK19&gt;INDEX('Language Rules Can Change'!$B$3:$AU$47,AK18,22),AK19&lt;=INDEX('Language Rules Can Change'!$B$3:$AU$47,AK18,23)),23, AND(AK19&gt;INDEX('Language Rules Can Change'!$B$3:$AU$47,AK18,23),AK19&lt;=INDEX('Language Rules Can Change'!$B$3:$AU$47,AK18,24)),24, AND(AK19&gt;INDEX('Language Rules Can Change'!$B$3:$AU$47,AK18,24),AK19&lt;=INDEX('Language Rules Can Change'!$B$3:$AU$47,AK18,25)),25, AND(AK19&gt;INDEX('Language Rules Can Change'!$B$3:$AU$47,AK18,25),AK19&lt;=INDEX('Language Rules Can Change'!$B$3:$AU$47,AK18,26)),26, AND(AK19&gt;INDEX('Language Rules Can Change'!$B$3:$AU$47,AK18,26),AK19&lt;=INDEX('Language Rules Can Change'!$B$3:$AU$47,AK18,27)),27, AND(AK19&gt;INDEX('Language Rules Can Change'!$B$3:$AU$47,AK18,27),AK19&lt;=INDEX('Language Rules Can Change'!$B$3:$AU$47,AK18,28)),28, AND(AK19&gt;INDEX('Language Rules Can Change'!$B$3:$AU$47,AK18,28),AK19&lt;=INDEX('Language Rules Can Change'!$B$3:$AU$47,AK18,29)),29, AND(AK19&gt;INDEX('Language Rules Can Change'!$B$3:$AU$47,AK18,29),AK19&lt;=INDEX('Language Rules Can Change'!$B$3:$AU$47,AK18,30)),30, AND(AK19&gt;INDEX('Language Rules Can Change'!$B$3:$AU$47,AK18,30),AK19&lt;=INDEX('Language Rules Can Change'!$B$3:$AU$47,AK18,31)),31, AND(AK19&gt;INDEX('Language Rules Can Change'!$B$3:$AU$47,AK18,31),AK19&lt;=INDEX('Language Rules Can Change'!$B$3:$AU$47,AK18,32)),32, AND(AK19&gt;INDEX('Language Rules Can Change'!$B$3:$AU$47,AK18,32),AK19&lt;=INDEX('Language Rules Can Change'!$B$3:$AU$47,AK18,33)),33, AND(AK19&gt;INDEX('Language Rules Can Change'!$B$3:$AU$47,AK18,33),AK19&lt;=INDEX('Language Rules Can Change'!$B$3:$AU$47,AK18,34)),34, AND(AK19&gt;INDEX('Language Rules Can Change'!$B$3:$AU$47,AK18,34),AK19&lt;=INDEX('Language Rules Can Change'!$B$3:$AU$47,AK18,35)),35, AND(AK19&gt;INDEX('Language Rules Can Change'!$B$3:$AU$47,AK18,35),AK19&lt;=INDEX('Language Rules Can Change'!$B$3:$AU$47,AK18,36)),36, AND(AK19&gt;INDEX('Language Rules Can Change'!$B$3:$AU$47,AK18,36),AK19&lt;=INDEX('Language Rules Can Change'!$B$3:$AU$47,AK18,37)),37, AND(AK19&gt;INDEX('Language Rules Can Change'!$B$3:$AU$47,AK18,37),AK19&lt;=INDEX('Language Rules Can Change'!$B$3:$AU$47,AK18,38)),38, AND(AK19&gt;INDEX('Language Rules Can Change'!$B$3:$AU$47,AK18,38),AK19&lt;=INDEX('Language Rules Can Change'!$B$3:$AU$47,AK18,39)),39, AND(AK19&gt;INDEX('Language Rules Can Change'!$B$3:$AU$47,AK18,39),AK19&lt;=INDEX('Language Rules Can Change'!$B$3:$AU$47,AK18,40)),40, AND(AK19&gt;INDEX('Language Rules Can Change'!$B$3:$AU$47,AK18,40),AK19&lt;=INDEX('Language Rules Can Change'!$B$3:$AU$47,AK18,41)),41, AND(AK19&gt;INDEX('Language Rules Can Change'!$B$3:$AU$47,AK18,41),AK19&lt;=INDEX('Language Rules Can Change'!$B$3:$AU$47,AK18,42)),42, AND(AK19&gt;INDEX('Language Rules Can Change'!$B$3:$AU$47,AK18,42),AK19&lt;=INDEX('Language Rules Can Change'!$B$3:$AU$47,AK18,43)),43, AND(AK19&gt;INDEX('Language Rules Can Change'!$B$3:$AU$47,AK18,43),AK19&lt;=INDEX('Language Rules Can Change'!$B$3:$AU$47,AK18,44)),44, AND(AK19&gt;INDEX('Language Rules Can Change'!$B$3:$AU$47,AK18,44),AK19&lt;=INDEX('Language Rules Can Change'!$B$3:$AU$47,AK18,45)),45, AND(AK19&gt;INDEX('Language Rules Can Change'!$B$3:$AU$47,AK18,45),AK19&lt;=INDEX('Language Rules Can Change'!$B$3:$AU$47,AK18,46)),46)</f>
        <v>#N/A</v>
      </c>
      <c r="AL20" s="11" t="e" cm="1">
        <f t="array" aca="1" ref="AL20" ca="1">_xlfn.IFS(AND(AL19&gt;0,AL19&lt;=INDEX('Language Rules Can Change'!$B$3:$AU$47,AL18,1)),1, AND(AL19&gt;INDEX('Language Rules Can Change'!$B$3:$AU$47,AL18,1),AL19&lt;=INDEX('Language Rules Can Change'!$B$3:$AU$47,AL18,2)),2, AND(AL19&gt;INDEX('Language Rules Can Change'!$B$3:$AU$47,AL18,2),AL19&lt;=INDEX('Language Rules Can Change'!$B$3:$AU$47,AL18,3)),3, AND(AL19&gt;INDEX('Language Rules Can Change'!$B$3:$AU$47,AL18,3),AL19&lt;=INDEX('Language Rules Can Change'!$B$3:$AU$47,AL18,4)),4, AND(AL19&gt;INDEX('Language Rules Can Change'!$B$3:$AU$47,AL18,4),AL19&lt;=INDEX('Language Rules Can Change'!$B$3:$AU$47,AL18,5)),5, AND(AL19&gt;INDEX('Language Rules Can Change'!$B$3:$AU$47,AL18,5),AL19&lt;=INDEX('Language Rules Can Change'!$B$3:$AU$47,AL18,6)),6, AND(AL19&gt;INDEX('Language Rules Can Change'!$B$3:$AU$47,AL18,6),AL19&lt;=INDEX('Language Rules Can Change'!$B$3:$AU$47,AL18,7)),7, AND(AL19&gt;INDEX('Language Rules Can Change'!$B$3:$AU$47,AL18,7),AL19&lt;=INDEX('Language Rules Can Change'!$B$3:$AU$47,AL18,8)),8, AND(AL19&gt;INDEX('Language Rules Can Change'!$B$3:$AU$47,AL18,8),AL19&lt;=INDEX('Language Rules Can Change'!$B$3:$AU$47,AL18,9)),9, AND(AL19&gt;INDEX('Language Rules Can Change'!$B$3:$AU$47,AL18,9),AL19&lt;=INDEX('Language Rules Can Change'!$B$3:$AU$47,AL18,10)),10, AND(AL19&gt;INDEX('Language Rules Can Change'!$B$3:$AU$47,AL18,10),AL19&lt;=INDEX('Language Rules Can Change'!$B$3:$AU$47,AL18,11)),11, AND(AL19&gt;INDEX('Language Rules Can Change'!$B$3:$AU$47,AL18,11),AL19&lt;=INDEX('Language Rules Can Change'!$B$3:$AU$47,AL18,12)),12, AND(AL19&gt;INDEX('Language Rules Can Change'!$B$3:$AU$47,AL18,12),AL19&lt;=INDEX('Language Rules Can Change'!$B$3:$AU$47,AL18,13)),13, AND(AL19&gt;INDEX('Language Rules Can Change'!$B$3:$AU$47,AL18,13),AL19&lt;=INDEX('Language Rules Can Change'!$B$3:$AU$47,AL18,14)),14, AND(AL19&gt;INDEX('Language Rules Can Change'!$B$3:$AU$47,AL18,14),AL19&lt;=INDEX('Language Rules Can Change'!$B$3:$AU$47,AL18,15)),15, AND(AL19&gt;INDEX('Language Rules Can Change'!$B$3:$AU$47,AL18,15),AL19&lt;=INDEX('Language Rules Can Change'!$B$3:$AU$47,AL18,16)),16, AND(AL19&gt;INDEX('Language Rules Can Change'!$B$3:$AU$47,AL18,16),AL19&lt;=INDEX('Language Rules Can Change'!$B$3:$AU$47,AL18,17)),17, AND(AL19&gt;INDEX('Language Rules Can Change'!$B$3:$AU$47,AL18,17),AL19&lt;=INDEX('Language Rules Can Change'!$B$3:$AU$47,AL18,18)),18, AND(AL19&gt;INDEX('Language Rules Can Change'!$B$3:$AU$47,AL18,18),AL19&lt;=INDEX('Language Rules Can Change'!$B$3:$AU$47,AL18,19)),19, AND(AL19&gt;INDEX('Language Rules Can Change'!$B$3:$AU$47,AL18,19),AL19&lt;=INDEX('Language Rules Can Change'!$B$3:$AU$47,AL18,20)),20, AND(AL19&gt;INDEX('Language Rules Can Change'!$B$3:$AU$47,AL18,20),AL19&lt;=INDEX('Language Rules Can Change'!$B$3:$AU$47,AL18,21)),21, AND(AL19&gt;INDEX('Language Rules Can Change'!$B$3:$AU$47,AL18,21),AL19&lt;=INDEX('Language Rules Can Change'!$B$3:$AU$47,AL18,22)),22, AND(AL19&gt;INDEX('Language Rules Can Change'!$B$3:$AU$47,AL18,22),AL19&lt;=INDEX('Language Rules Can Change'!$B$3:$AU$47,AL18,23)),23, AND(AL19&gt;INDEX('Language Rules Can Change'!$B$3:$AU$47,AL18,23),AL19&lt;=INDEX('Language Rules Can Change'!$B$3:$AU$47,AL18,24)),24, AND(AL19&gt;INDEX('Language Rules Can Change'!$B$3:$AU$47,AL18,24),AL19&lt;=INDEX('Language Rules Can Change'!$B$3:$AU$47,AL18,25)),25, AND(AL19&gt;INDEX('Language Rules Can Change'!$B$3:$AU$47,AL18,25),AL19&lt;=INDEX('Language Rules Can Change'!$B$3:$AU$47,AL18,26)),26, AND(AL19&gt;INDEX('Language Rules Can Change'!$B$3:$AU$47,AL18,26),AL19&lt;=INDEX('Language Rules Can Change'!$B$3:$AU$47,AL18,27)),27, AND(AL19&gt;INDEX('Language Rules Can Change'!$B$3:$AU$47,AL18,27),AL19&lt;=INDEX('Language Rules Can Change'!$B$3:$AU$47,AL18,28)),28, AND(AL19&gt;INDEX('Language Rules Can Change'!$B$3:$AU$47,AL18,28),AL19&lt;=INDEX('Language Rules Can Change'!$B$3:$AU$47,AL18,29)),29, AND(AL19&gt;INDEX('Language Rules Can Change'!$B$3:$AU$47,AL18,29),AL19&lt;=INDEX('Language Rules Can Change'!$B$3:$AU$47,AL18,30)),30, AND(AL19&gt;INDEX('Language Rules Can Change'!$B$3:$AU$47,AL18,30),AL19&lt;=INDEX('Language Rules Can Change'!$B$3:$AU$47,AL18,31)),31, AND(AL19&gt;INDEX('Language Rules Can Change'!$B$3:$AU$47,AL18,31),AL19&lt;=INDEX('Language Rules Can Change'!$B$3:$AU$47,AL18,32)),32, AND(AL19&gt;INDEX('Language Rules Can Change'!$B$3:$AU$47,AL18,32),AL19&lt;=INDEX('Language Rules Can Change'!$B$3:$AU$47,AL18,33)),33, AND(AL19&gt;INDEX('Language Rules Can Change'!$B$3:$AU$47,AL18,33),AL19&lt;=INDEX('Language Rules Can Change'!$B$3:$AU$47,AL18,34)),34, AND(AL19&gt;INDEX('Language Rules Can Change'!$B$3:$AU$47,AL18,34),AL19&lt;=INDEX('Language Rules Can Change'!$B$3:$AU$47,AL18,35)),35, AND(AL19&gt;INDEX('Language Rules Can Change'!$B$3:$AU$47,AL18,35),AL19&lt;=INDEX('Language Rules Can Change'!$B$3:$AU$47,AL18,36)),36, AND(AL19&gt;INDEX('Language Rules Can Change'!$B$3:$AU$47,AL18,36),AL19&lt;=INDEX('Language Rules Can Change'!$B$3:$AU$47,AL18,37)),37, AND(AL19&gt;INDEX('Language Rules Can Change'!$B$3:$AU$47,AL18,37),AL19&lt;=INDEX('Language Rules Can Change'!$B$3:$AU$47,AL18,38)),38, AND(AL19&gt;INDEX('Language Rules Can Change'!$B$3:$AU$47,AL18,38),AL19&lt;=INDEX('Language Rules Can Change'!$B$3:$AU$47,AL18,39)),39, AND(AL19&gt;INDEX('Language Rules Can Change'!$B$3:$AU$47,AL18,39),AL19&lt;=INDEX('Language Rules Can Change'!$B$3:$AU$47,AL18,40)),40, AND(AL19&gt;INDEX('Language Rules Can Change'!$B$3:$AU$47,AL18,40),AL19&lt;=INDEX('Language Rules Can Change'!$B$3:$AU$47,AL18,41)),41, AND(AL19&gt;INDEX('Language Rules Can Change'!$B$3:$AU$47,AL18,41),AL19&lt;=INDEX('Language Rules Can Change'!$B$3:$AU$47,AL18,42)),42, AND(AL19&gt;INDEX('Language Rules Can Change'!$B$3:$AU$47,AL18,42),AL19&lt;=INDEX('Language Rules Can Change'!$B$3:$AU$47,AL18,43)),43, AND(AL19&gt;INDEX('Language Rules Can Change'!$B$3:$AU$47,AL18,43),AL19&lt;=INDEX('Language Rules Can Change'!$B$3:$AU$47,AL18,44)),44, AND(AL19&gt;INDEX('Language Rules Can Change'!$B$3:$AU$47,AL18,44),AL19&lt;=INDEX('Language Rules Can Change'!$B$3:$AU$47,AL18,45)),45, AND(AL19&gt;INDEX('Language Rules Can Change'!$B$3:$AU$47,AL18,45),AL19&lt;=INDEX('Language Rules Can Change'!$B$3:$AU$47,AL18,46)),46)</f>
        <v>#N/A</v>
      </c>
      <c r="AM20" s="11" t="e" cm="1">
        <f t="array" aca="1" ref="AM20" ca="1">_xlfn.IFS(AND(AM19&gt;0,AM19&lt;=INDEX('Language Rules Can Change'!$B$3:$AU$47,AM18,1)),1, AND(AM19&gt;INDEX('Language Rules Can Change'!$B$3:$AU$47,AM18,1),AM19&lt;=INDEX('Language Rules Can Change'!$B$3:$AU$47,AM18,2)),2, AND(AM19&gt;INDEX('Language Rules Can Change'!$B$3:$AU$47,AM18,2),AM19&lt;=INDEX('Language Rules Can Change'!$B$3:$AU$47,AM18,3)),3, AND(AM19&gt;INDEX('Language Rules Can Change'!$B$3:$AU$47,AM18,3),AM19&lt;=INDEX('Language Rules Can Change'!$B$3:$AU$47,AM18,4)),4, AND(AM19&gt;INDEX('Language Rules Can Change'!$B$3:$AU$47,AM18,4),AM19&lt;=INDEX('Language Rules Can Change'!$B$3:$AU$47,AM18,5)),5, AND(AM19&gt;INDEX('Language Rules Can Change'!$B$3:$AU$47,AM18,5),AM19&lt;=INDEX('Language Rules Can Change'!$B$3:$AU$47,AM18,6)),6, AND(AM19&gt;INDEX('Language Rules Can Change'!$B$3:$AU$47,AM18,6),AM19&lt;=INDEX('Language Rules Can Change'!$B$3:$AU$47,AM18,7)),7, AND(AM19&gt;INDEX('Language Rules Can Change'!$B$3:$AU$47,AM18,7),AM19&lt;=INDEX('Language Rules Can Change'!$B$3:$AU$47,AM18,8)),8, AND(AM19&gt;INDEX('Language Rules Can Change'!$B$3:$AU$47,AM18,8),AM19&lt;=INDEX('Language Rules Can Change'!$B$3:$AU$47,AM18,9)),9, AND(AM19&gt;INDEX('Language Rules Can Change'!$B$3:$AU$47,AM18,9),AM19&lt;=INDEX('Language Rules Can Change'!$B$3:$AU$47,AM18,10)),10, AND(AM19&gt;INDEX('Language Rules Can Change'!$B$3:$AU$47,AM18,10),AM19&lt;=INDEX('Language Rules Can Change'!$B$3:$AU$47,AM18,11)),11, AND(AM19&gt;INDEX('Language Rules Can Change'!$B$3:$AU$47,AM18,11),AM19&lt;=INDEX('Language Rules Can Change'!$B$3:$AU$47,AM18,12)),12, AND(AM19&gt;INDEX('Language Rules Can Change'!$B$3:$AU$47,AM18,12),AM19&lt;=INDEX('Language Rules Can Change'!$B$3:$AU$47,AM18,13)),13, AND(AM19&gt;INDEX('Language Rules Can Change'!$B$3:$AU$47,AM18,13),AM19&lt;=INDEX('Language Rules Can Change'!$B$3:$AU$47,AM18,14)),14, AND(AM19&gt;INDEX('Language Rules Can Change'!$B$3:$AU$47,AM18,14),AM19&lt;=INDEX('Language Rules Can Change'!$B$3:$AU$47,AM18,15)),15, AND(AM19&gt;INDEX('Language Rules Can Change'!$B$3:$AU$47,AM18,15),AM19&lt;=INDEX('Language Rules Can Change'!$B$3:$AU$47,AM18,16)),16, AND(AM19&gt;INDEX('Language Rules Can Change'!$B$3:$AU$47,AM18,16),AM19&lt;=INDEX('Language Rules Can Change'!$B$3:$AU$47,AM18,17)),17, AND(AM19&gt;INDEX('Language Rules Can Change'!$B$3:$AU$47,AM18,17),AM19&lt;=INDEX('Language Rules Can Change'!$B$3:$AU$47,AM18,18)),18, AND(AM19&gt;INDEX('Language Rules Can Change'!$B$3:$AU$47,AM18,18),AM19&lt;=INDEX('Language Rules Can Change'!$B$3:$AU$47,AM18,19)),19, AND(AM19&gt;INDEX('Language Rules Can Change'!$B$3:$AU$47,AM18,19),AM19&lt;=INDEX('Language Rules Can Change'!$B$3:$AU$47,AM18,20)),20, AND(AM19&gt;INDEX('Language Rules Can Change'!$B$3:$AU$47,AM18,20),AM19&lt;=INDEX('Language Rules Can Change'!$B$3:$AU$47,AM18,21)),21, AND(AM19&gt;INDEX('Language Rules Can Change'!$B$3:$AU$47,AM18,21),AM19&lt;=INDEX('Language Rules Can Change'!$B$3:$AU$47,AM18,22)),22, AND(AM19&gt;INDEX('Language Rules Can Change'!$B$3:$AU$47,AM18,22),AM19&lt;=INDEX('Language Rules Can Change'!$B$3:$AU$47,AM18,23)),23, AND(AM19&gt;INDEX('Language Rules Can Change'!$B$3:$AU$47,AM18,23),AM19&lt;=INDEX('Language Rules Can Change'!$B$3:$AU$47,AM18,24)),24, AND(AM19&gt;INDEX('Language Rules Can Change'!$B$3:$AU$47,AM18,24),AM19&lt;=INDEX('Language Rules Can Change'!$B$3:$AU$47,AM18,25)),25, AND(AM19&gt;INDEX('Language Rules Can Change'!$B$3:$AU$47,AM18,25),AM19&lt;=INDEX('Language Rules Can Change'!$B$3:$AU$47,AM18,26)),26, AND(AM19&gt;INDEX('Language Rules Can Change'!$B$3:$AU$47,AM18,26),AM19&lt;=INDEX('Language Rules Can Change'!$B$3:$AU$47,AM18,27)),27, AND(AM19&gt;INDEX('Language Rules Can Change'!$B$3:$AU$47,AM18,27),AM19&lt;=INDEX('Language Rules Can Change'!$B$3:$AU$47,AM18,28)),28, AND(AM19&gt;INDEX('Language Rules Can Change'!$B$3:$AU$47,AM18,28),AM19&lt;=INDEX('Language Rules Can Change'!$B$3:$AU$47,AM18,29)),29, AND(AM19&gt;INDEX('Language Rules Can Change'!$B$3:$AU$47,AM18,29),AM19&lt;=INDEX('Language Rules Can Change'!$B$3:$AU$47,AM18,30)),30, AND(AM19&gt;INDEX('Language Rules Can Change'!$B$3:$AU$47,AM18,30),AM19&lt;=INDEX('Language Rules Can Change'!$B$3:$AU$47,AM18,31)),31, AND(AM19&gt;INDEX('Language Rules Can Change'!$B$3:$AU$47,AM18,31),AM19&lt;=INDEX('Language Rules Can Change'!$B$3:$AU$47,AM18,32)),32, AND(AM19&gt;INDEX('Language Rules Can Change'!$B$3:$AU$47,AM18,32),AM19&lt;=INDEX('Language Rules Can Change'!$B$3:$AU$47,AM18,33)),33, AND(AM19&gt;INDEX('Language Rules Can Change'!$B$3:$AU$47,AM18,33),AM19&lt;=INDEX('Language Rules Can Change'!$B$3:$AU$47,AM18,34)),34, AND(AM19&gt;INDEX('Language Rules Can Change'!$B$3:$AU$47,AM18,34),AM19&lt;=INDEX('Language Rules Can Change'!$B$3:$AU$47,AM18,35)),35, AND(AM19&gt;INDEX('Language Rules Can Change'!$B$3:$AU$47,AM18,35),AM19&lt;=INDEX('Language Rules Can Change'!$B$3:$AU$47,AM18,36)),36, AND(AM19&gt;INDEX('Language Rules Can Change'!$B$3:$AU$47,AM18,36),AM19&lt;=INDEX('Language Rules Can Change'!$B$3:$AU$47,AM18,37)),37, AND(AM19&gt;INDEX('Language Rules Can Change'!$B$3:$AU$47,AM18,37),AM19&lt;=INDEX('Language Rules Can Change'!$B$3:$AU$47,AM18,38)),38, AND(AM19&gt;INDEX('Language Rules Can Change'!$B$3:$AU$47,AM18,38),AM19&lt;=INDEX('Language Rules Can Change'!$B$3:$AU$47,AM18,39)),39, AND(AM19&gt;INDEX('Language Rules Can Change'!$B$3:$AU$47,AM18,39),AM19&lt;=INDEX('Language Rules Can Change'!$B$3:$AU$47,AM18,40)),40, AND(AM19&gt;INDEX('Language Rules Can Change'!$B$3:$AU$47,AM18,40),AM19&lt;=INDEX('Language Rules Can Change'!$B$3:$AU$47,AM18,41)),41, AND(AM19&gt;INDEX('Language Rules Can Change'!$B$3:$AU$47,AM18,41),AM19&lt;=INDEX('Language Rules Can Change'!$B$3:$AU$47,AM18,42)),42, AND(AM19&gt;INDEX('Language Rules Can Change'!$B$3:$AU$47,AM18,42),AM19&lt;=INDEX('Language Rules Can Change'!$B$3:$AU$47,AM18,43)),43, AND(AM19&gt;INDEX('Language Rules Can Change'!$B$3:$AU$47,AM18,43),AM19&lt;=INDEX('Language Rules Can Change'!$B$3:$AU$47,AM18,44)),44, AND(AM19&gt;INDEX('Language Rules Can Change'!$B$3:$AU$47,AM18,44),AM19&lt;=INDEX('Language Rules Can Change'!$B$3:$AU$47,AM18,45)),45, AND(AM19&gt;INDEX('Language Rules Can Change'!$B$3:$AU$47,AM18,45),AM19&lt;=INDEX('Language Rules Can Change'!$B$3:$AU$47,AM18,46)),46)</f>
        <v>#N/A</v>
      </c>
    </row>
    <row r="21" spans="1:39" ht="12.75">
      <c r="A21" s="5">
        <f ca="1">RANDBETWEEN($A$4/(3/2),$A$4*(3/2))</f>
        <v>1</v>
      </c>
      <c r="B21" s="5">
        <v>5</v>
      </c>
      <c r="C21" s="5">
        <f ca="1">IF(B21&lt;=A23,RANDBETWEEN(A19/(3/2),A19*(3/2))+C20,"")</f>
        <v>5</v>
      </c>
      <c r="D21" s="15"/>
      <c r="E21" s="11"/>
      <c r="F21" s="11" t="str" cm="1">
        <f t="array" aca="1" ref="F21" ca="1">INDEX('Language Rules Can Change'!$B$2:$AU$2,1,F20)</f>
        <v>"</v>
      </c>
      <c r="G21" s="11" t="str" cm="1">
        <f t="array" aca="1" ref="G21" ca="1">INDEX('Language Rules Can Change'!$B$2:$AU$2,1,G20)</f>
        <v>i</v>
      </c>
      <c r="H21" s="11" t="str" cm="1">
        <f t="array" aca="1" ref="H21" ca="1">INDEX('Language Rules Can Change'!$B$2:$AU$2,1,H20)</f>
        <v>s</v>
      </c>
      <c r="I21" s="11" t="str" cm="1">
        <f t="array" aca="1" ref="I21" ca="1">INDEX('Language Rules Can Change'!$B$2:$AU$2,1,I20)</f>
        <v>i</v>
      </c>
      <c r="J21" s="11" t="str" cm="1">
        <f t="array" aca="1" ref="J21" ca="1">INDEX('Language Rules Can Change'!$B$2:$AU$2,1,J20)</f>
        <v>"</v>
      </c>
      <c r="K21" s="11" t="e" cm="1">
        <f t="array" aca="1" ref="K21" ca="1">INDEX('Language Rules Can Change'!$B$2:$AU$2,1,K20)</f>
        <v>#N/A</v>
      </c>
      <c r="L21" s="11" t="e" cm="1">
        <f t="array" aca="1" ref="L21" ca="1">INDEX('Language Rules Can Change'!$B$2:$AU$2,1,L20)</f>
        <v>#N/A</v>
      </c>
      <c r="M21" s="11" t="e" cm="1">
        <f t="array" aca="1" ref="M21" ca="1">INDEX('Language Rules Can Change'!$B$2:$AU$2,1,M20)</f>
        <v>#N/A</v>
      </c>
      <c r="N21" s="11" t="e" cm="1">
        <f t="array" aca="1" ref="N21" ca="1">INDEX('Language Rules Can Change'!$B$2:$AU$2,1,N20)</f>
        <v>#N/A</v>
      </c>
      <c r="O21" s="11" t="e" cm="1">
        <f t="array" aca="1" ref="O21" ca="1">INDEX('Language Rules Can Change'!$B$2:$AU$2,1,O20)</f>
        <v>#N/A</v>
      </c>
      <c r="P21" s="11" t="e" cm="1">
        <f t="array" aca="1" ref="P21" ca="1">INDEX('Language Rules Can Change'!$B$2:$AU$2,1,P20)</f>
        <v>#N/A</v>
      </c>
      <c r="Q21" s="11" t="e" cm="1">
        <f t="array" aca="1" ref="Q21" ca="1">INDEX('Language Rules Can Change'!$B$2:$AU$2,1,Q20)</f>
        <v>#N/A</v>
      </c>
      <c r="R21" s="11" t="e" cm="1">
        <f t="array" aca="1" ref="R21" ca="1">INDEX('Language Rules Can Change'!$B$2:$AU$2,1,R20)</f>
        <v>#N/A</v>
      </c>
      <c r="S21" s="11" t="e" cm="1">
        <f t="array" aca="1" ref="S21" ca="1">INDEX('Language Rules Can Change'!$B$2:$AU$2,1,S20)</f>
        <v>#N/A</v>
      </c>
      <c r="T21" s="17"/>
      <c r="U21" s="5">
        <f ca="1">RANDBETWEEN($A$4/(3/2),$A$4*(3/2))</f>
        <v>1</v>
      </c>
      <c r="V21" s="5">
        <v>5</v>
      </c>
      <c r="W21" s="5" t="str">
        <f ca="1">IF(V21&lt;=U23,RANDBETWEEN(U19/(3/2),U19*(3/2))+W20,"")</f>
        <v/>
      </c>
      <c r="X21" s="15"/>
      <c r="Y21" s="11"/>
      <c r="Z21" s="11" t="str" cm="1">
        <f t="array" aca="1" ref="Z21" ca="1">INDEX('Language Rules Can Change'!$B$2:$AU$2,1,Z20)</f>
        <v>"</v>
      </c>
      <c r="AA21" s="11" t="e" cm="1">
        <f t="array" aca="1" ref="AA21" ca="1">INDEX('Language Rules Can Change'!$B$2:$AU$2,1,AA20)</f>
        <v>#N/A</v>
      </c>
      <c r="AB21" s="11" t="e" cm="1">
        <f t="array" aca="1" ref="AB21" ca="1">INDEX('Language Rules Can Change'!$B$2:$AU$2,1,AB20)</f>
        <v>#N/A</v>
      </c>
      <c r="AC21" s="11" t="e" cm="1">
        <f t="array" aca="1" ref="AC21" ca="1">INDEX('Language Rules Can Change'!$B$2:$AU$2,1,AC20)</f>
        <v>#N/A</v>
      </c>
      <c r="AD21" s="11" t="e" cm="1">
        <f t="array" aca="1" ref="AD21" ca="1">INDEX('Language Rules Can Change'!$B$2:$AU$2,1,AD20)</f>
        <v>#N/A</v>
      </c>
      <c r="AE21" s="11" t="e" cm="1">
        <f t="array" aca="1" ref="AE21" ca="1">INDEX('Language Rules Can Change'!$B$2:$AU$2,1,AE20)</f>
        <v>#N/A</v>
      </c>
      <c r="AF21" s="11" t="e" cm="1">
        <f t="array" aca="1" ref="AF21" ca="1">INDEX('Language Rules Can Change'!$B$2:$AU$2,1,AF20)</f>
        <v>#N/A</v>
      </c>
      <c r="AG21" s="11" t="e" cm="1">
        <f t="array" aca="1" ref="AG21" ca="1">INDEX('Language Rules Can Change'!$B$2:$AU$2,1,AG20)</f>
        <v>#N/A</v>
      </c>
      <c r="AH21" s="11" t="e" cm="1">
        <f t="array" aca="1" ref="AH21" ca="1">INDEX('Language Rules Can Change'!$B$2:$AU$2,1,AH20)</f>
        <v>#N/A</v>
      </c>
      <c r="AI21" s="11" t="e" cm="1">
        <f t="array" aca="1" ref="AI21" ca="1">INDEX('Language Rules Can Change'!$B$2:$AU$2,1,AI20)</f>
        <v>#N/A</v>
      </c>
      <c r="AJ21" s="11" t="e" cm="1">
        <f t="array" aca="1" ref="AJ21" ca="1">INDEX('Language Rules Can Change'!$B$2:$AU$2,1,AJ20)</f>
        <v>#N/A</v>
      </c>
      <c r="AK21" s="11" t="e" cm="1">
        <f t="array" aca="1" ref="AK21" ca="1">INDEX('Language Rules Can Change'!$B$2:$AU$2,1,AK20)</f>
        <v>#N/A</v>
      </c>
      <c r="AL21" s="11" t="e" cm="1">
        <f t="array" aca="1" ref="AL21" ca="1">INDEX('Language Rules Can Change'!$B$2:$AU$2,1,AL20)</f>
        <v>#N/A</v>
      </c>
      <c r="AM21" s="11" t="e" cm="1">
        <f t="array" aca="1" ref="AM21" ca="1">INDEX('Language Rules Can Change'!$B$2:$AU$2,1,AM20)</f>
        <v>#N/A</v>
      </c>
    </row>
    <row r="22" spans="1:39" ht="12.75">
      <c r="A22" s="1">
        <f>COUNTA(F17:S17)</f>
        <v>6</v>
      </c>
      <c r="B22" s="5">
        <v>6</v>
      </c>
      <c r="C22" s="5">
        <f ca="1">IF(B22&lt;=A23,RANDBETWEEN(A19/(3/2),A19*(3/2))+C21,"")</f>
        <v>6</v>
      </c>
      <c r="D22" s="15"/>
      <c r="E22" s="11"/>
      <c r="F22" s="11" t="str">
        <f t="shared" ref="F22:F85" ca="1" si="22">_xlfn.IFNA(F21,"")</f>
        <v>"</v>
      </c>
      <c r="G22" s="11" t="str">
        <f t="shared" ref="G22:G85" ca="1" si="23">_xlfn.IFNA(G21,"")</f>
        <v>i</v>
      </c>
      <c r="H22" s="11" t="str">
        <f t="shared" ref="H22:H85" ca="1" si="24">_xlfn.IFNA(H21,"")</f>
        <v>s</v>
      </c>
      <c r="I22" s="11" t="str">
        <f t="shared" ref="I22:I85" ca="1" si="25">_xlfn.IFNA(I21,"")</f>
        <v>i</v>
      </c>
      <c r="J22" s="11" t="str">
        <f t="shared" ref="J22:J85" ca="1" si="26">_xlfn.IFNA(J21,"")</f>
        <v>"</v>
      </c>
      <c r="K22" s="11" t="str">
        <f t="shared" ref="K22:K85" ca="1" si="27">_xlfn.IFNA(K21,"")</f>
        <v/>
      </c>
      <c r="L22" s="11" t="str">
        <f t="shared" ref="L22:L85" ca="1" si="28">_xlfn.IFNA(L21,"")</f>
        <v/>
      </c>
      <c r="M22" s="11" t="str">
        <f t="shared" ref="M22:M85" ca="1" si="29">_xlfn.IFNA(M21,"")</f>
        <v/>
      </c>
      <c r="N22" s="11" t="str">
        <f t="shared" ref="N22:N85" ca="1" si="30">_xlfn.IFNA(N21,"")</f>
        <v/>
      </c>
      <c r="O22" s="11" t="str">
        <f t="shared" ref="O22:O85" ca="1" si="31">_xlfn.IFNA(O21,"")</f>
        <v/>
      </c>
      <c r="P22" s="11" t="str">
        <f t="shared" ref="P22:P85" ca="1" si="32">_xlfn.IFNA(P21,"")</f>
        <v/>
      </c>
      <c r="Q22" s="11" t="str">
        <f t="shared" ref="Q22:Q85" ca="1" si="33">_xlfn.IFNA(Q21,"")</f>
        <v/>
      </c>
      <c r="R22" s="11" t="str">
        <f t="shared" ref="R22:R85" ca="1" si="34">_xlfn.IFNA(R21,"")</f>
        <v/>
      </c>
      <c r="S22" s="11" t="str">
        <f t="shared" ref="S22:S85" ca="1" si="35">_xlfn.IFNA(S21,"")</f>
        <v/>
      </c>
      <c r="T22" s="17"/>
      <c r="U22" s="1">
        <f>COUNTA(Z17:AM17)</f>
        <v>3</v>
      </c>
      <c r="V22" s="5">
        <v>6</v>
      </c>
      <c r="W22" s="5" t="str">
        <f ca="1">IF(V22&lt;=U23,RANDBETWEEN(U19/(3/2),U19*(3/2))+W21,"")</f>
        <v/>
      </c>
      <c r="X22" s="15"/>
      <c r="Y22" s="11"/>
      <c r="Z22" s="11" t="str">
        <f t="shared" ref="Z22:Z85" ca="1" si="36">_xlfn.IFNA(Z21,"")</f>
        <v>"</v>
      </c>
      <c r="AA22" s="11" t="str">
        <f t="shared" ref="AA22:AA85" ca="1" si="37">_xlfn.IFNA(AA21,"")</f>
        <v/>
      </c>
      <c r="AB22" s="11" t="str">
        <f t="shared" ref="AB22:AB85" ca="1" si="38">_xlfn.IFNA(AB21,"")</f>
        <v/>
      </c>
      <c r="AC22" s="11" t="str">
        <f t="shared" ref="AC22:AC85" ca="1" si="39">_xlfn.IFNA(AC21,"")</f>
        <v/>
      </c>
      <c r="AD22" s="11" t="str">
        <f t="shared" ref="AD22:AD85" ca="1" si="40">_xlfn.IFNA(AD21,"")</f>
        <v/>
      </c>
      <c r="AE22" s="11" t="str">
        <f t="shared" ref="AE22:AE85" ca="1" si="41">_xlfn.IFNA(AE21,"")</f>
        <v/>
      </c>
      <c r="AF22" s="11" t="str">
        <f t="shared" ref="AF22:AF85" ca="1" si="42">_xlfn.IFNA(AF21,"")</f>
        <v/>
      </c>
      <c r="AG22" s="11" t="str">
        <f t="shared" ref="AG22:AG85" ca="1" si="43">_xlfn.IFNA(AG21,"")</f>
        <v/>
      </c>
      <c r="AH22" s="11" t="str">
        <f t="shared" ref="AH22:AH85" ca="1" si="44">_xlfn.IFNA(AH21,"")</f>
        <v/>
      </c>
      <c r="AI22" s="11" t="str">
        <f t="shared" ref="AI22:AI85" ca="1" si="45">_xlfn.IFNA(AI21,"")</f>
        <v/>
      </c>
      <c r="AJ22" s="11" t="str">
        <f t="shared" ref="AJ22:AJ85" ca="1" si="46">_xlfn.IFNA(AJ21,"")</f>
        <v/>
      </c>
      <c r="AK22" s="11" t="str">
        <f t="shared" ref="AK22:AK85" ca="1" si="47">_xlfn.IFNA(AK21,"")</f>
        <v/>
      </c>
      <c r="AL22" s="11" t="str">
        <f t="shared" ref="AL22:AL85" ca="1" si="48">_xlfn.IFNA(AL21,"")</f>
        <v/>
      </c>
      <c r="AM22" s="11" t="str">
        <f t="shared" ref="AM22:AM85" ca="1" si="49">_xlfn.IFNA(AM21,"")</f>
        <v/>
      </c>
    </row>
    <row r="23" spans="1:39" ht="12.75">
      <c r="A23" s="1">
        <f ca="1">A22/A21</f>
        <v>6</v>
      </c>
      <c r="B23" s="5">
        <v>7</v>
      </c>
      <c r="C23" s="5" t="str">
        <f ca="1">IF(B23&lt;=A23,RANDBETWEEN(A19/(3/2),A19*(3/2))+C22,"")</f>
        <v/>
      </c>
      <c r="D23" s="15"/>
      <c r="E23" s="11"/>
      <c r="F23" s="11" t="str">
        <f ca="1">_xlfn.IFNA(IF(0&lt;MATCH(F16,$C$2:$C$15),F22,F17),F17)</f>
        <v>"</v>
      </c>
      <c r="G23" s="11" t="str">
        <f ca="1">_xlfn.IFNA(IF(0&lt;MATCH(G16,$C$2:$C$15),G22,G17),G17)</f>
        <v>i</v>
      </c>
      <c r="H23" s="11" t="str">
        <f ca="1">_xlfn.IFNA(IF(0&lt;MATCH(H16,$C$2:$C$15),H22,H17),H17)</f>
        <v>s</v>
      </c>
      <c r="I23" s="11" t="str">
        <f ca="1">_xlfn.IFNA(IF(0&lt;MATCH(I16,$C$2:$C$15),I22,I17),I17)</f>
        <v>i</v>
      </c>
      <c r="J23" s="11" t="str">
        <f ca="1">_xlfn.IFNA(IF(0&lt;MATCH(J16,$C$2:$C$15),J22,J17),J17)</f>
        <v>"</v>
      </c>
      <c r="K23" s="11" t="str">
        <f ca="1">_xlfn.IFNA(IF(0&lt;MATCH(K16,$C$2:$C$15),K22,K17),K17)</f>
        <v/>
      </c>
      <c r="L23" s="11" t="str">
        <f ca="1">_xlfn.IFNA(IF(0&lt;MATCH(L16,$C$2:$C$15),L22,L17),L17)</f>
        <v/>
      </c>
      <c r="M23" s="11" t="str">
        <f ca="1">_xlfn.IFNA(IF(0&lt;MATCH(M16,$C$2:$C$15),M22,M17),M17)</f>
        <v/>
      </c>
      <c r="N23" s="11" t="str">
        <f ca="1">_xlfn.IFNA(IF(0&lt;MATCH(N16,$C$2:$C$15),N22,N17),N17)</f>
        <v/>
      </c>
      <c r="O23" s="11" t="str">
        <f ca="1">_xlfn.IFNA(IF(0&lt;MATCH(O16,$C$2:$C$15),O22,O17),O17)</f>
        <v/>
      </c>
      <c r="P23" s="11" t="str">
        <f ca="1">_xlfn.IFNA(IF(0&lt;MATCH(P16,$C$2:$C$15),P22,P17),P17)</f>
        <v/>
      </c>
      <c r="Q23" s="11" t="str">
        <f ca="1">_xlfn.IFNA(IF(0&lt;MATCH(Q16,$C$2:$C$15),Q22,Q17),Q17)</f>
        <v/>
      </c>
      <c r="R23" s="11" t="str">
        <f ca="1">_xlfn.IFNA(IF(0&lt;MATCH(R16,$C$2:$C$15),R22,R17),R17)</f>
        <v/>
      </c>
      <c r="S23" s="11" t="str">
        <f ca="1">_xlfn.IFNA(IF(0&lt;MATCH(S16,$C$2:$C$15),S22,S17),S17)</f>
        <v/>
      </c>
      <c r="T23" s="17"/>
      <c r="U23" s="1">
        <f ca="1">U22/U21</f>
        <v>3</v>
      </c>
      <c r="V23" s="5">
        <v>7</v>
      </c>
      <c r="W23" s="5" t="str">
        <f ca="1">IF(V23&lt;=U23,RANDBETWEEN(U19/(3/2),U19*(3/2))+W22,"")</f>
        <v/>
      </c>
      <c r="X23" s="15"/>
      <c r="Y23" s="11"/>
      <c r="Z23" s="11" t="str">
        <f ca="1">_xlfn.IFNA(IF(0&lt;MATCH(Z16,$C$2:$C$15),Z22,Z17),Z17)</f>
        <v>"</v>
      </c>
      <c r="AA23" s="11" t="str">
        <f ca="1">_xlfn.IFNA(IF(0&lt;MATCH(AA16,$C$2:$C$15),AA22,AA17),AA17)</f>
        <v/>
      </c>
      <c r="AB23" s="11" t="str">
        <f ca="1">_xlfn.IFNA(IF(0&lt;MATCH(AB16,$C$2:$C$15),AB22,AB17),AB17)</f>
        <v/>
      </c>
      <c r="AC23" s="11" t="str">
        <f ca="1">_xlfn.IFNA(IF(0&lt;MATCH(AC16,$C$2:$C$15),AC22,AC17),AC17)</f>
        <v/>
      </c>
      <c r="AD23" s="11" t="str">
        <f ca="1">_xlfn.IFNA(IF(0&lt;MATCH(AD16,$C$2:$C$15),AD22,AD17),AD17)</f>
        <v/>
      </c>
      <c r="AE23" s="11" t="str">
        <f ca="1">_xlfn.IFNA(IF(0&lt;MATCH(AE16,$C$2:$C$15),AE22,AE17),AE17)</f>
        <v/>
      </c>
      <c r="AF23" s="11" t="str">
        <f ca="1">_xlfn.IFNA(IF(0&lt;MATCH(AF16,$C$2:$C$15),AF22,AF17),AF17)</f>
        <v/>
      </c>
      <c r="AG23" s="11" t="str">
        <f ca="1">_xlfn.IFNA(IF(0&lt;MATCH(AG16,$C$2:$C$15),AG22,AG17),AG17)</f>
        <v/>
      </c>
      <c r="AH23" s="11" t="str">
        <f ca="1">_xlfn.IFNA(IF(0&lt;MATCH(AH16,$C$2:$C$15),AH22,AH17),AH17)</f>
        <v/>
      </c>
      <c r="AI23" s="11" t="str">
        <f ca="1">_xlfn.IFNA(IF(0&lt;MATCH(AI16,$C$2:$C$15),AI22,AI17),AI17)</f>
        <v/>
      </c>
      <c r="AJ23" s="11" t="str">
        <f ca="1">_xlfn.IFNA(IF(0&lt;MATCH(AJ16,$C$2:$C$15),AJ22,AJ17),AJ17)</f>
        <v/>
      </c>
      <c r="AK23" s="11" t="str">
        <f ca="1">_xlfn.IFNA(IF(0&lt;MATCH(AK16,$C$2:$C$15),AK22,AK17),AK17)</f>
        <v/>
      </c>
      <c r="AL23" s="11" t="str">
        <f ca="1">_xlfn.IFNA(IF(0&lt;MATCH(AL16,$C$2:$C$15),AL22,AL17),AL17)</f>
        <v/>
      </c>
      <c r="AM23" s="11" t="str">
        <f ca="1">_xlfn.IFNA(IF(0&lt;MATCH(AM16,$C$2:$C$15),AM22,AM17),AM17)</f>
        <v/>
      </c>
    </row>
    <row r="24" spans="1:39" ht="12.75">
      <c r="A24" s="1"/>
      <c r="B24" s="5">
        <v>8</v>
      </c>
      <c r="C24" s="5" t="str">
        <f ca="1">IF(B24&lt;=A23,RANDBETWEEN(A19/(3/2),A19*(3/2))+C23,"")</f>
        <v/>
      </c>
      <c r="D24" s="15" t="s">
        <v>3989</v>
      </c>
      <c r="E24" s="11" t="str">
        <f t="shared" ref="E24:E87" ca="1" si="50">_xlfn.TEXTJOIN("/",TRUE,F23:S23)</f>
        <v>"/i/s/i/"</v>
      </c>
      <c r="F24" s="7" t="str" cm="1">
        <f t="array" aca="1" ref="F24:J24" ca="1">_xlfn.TEXTSPLIT(E24,"/")</f>
        <v>"</v>
      </c>
      <c r="G24" s="11" t="str">
        <f ca="1"/>
        <v>i</v>
      </c>
      <c r="H24" s="11" t="str">
        <f ca="1"/>
        <v>s</v>
      </c>
      <c r="I24" s="11" t="str">
        <f ca="1"/>
        <v>i</v>
      </c>
      <c r="J24" s="11" t="str">
        <f ca="1"/>
        <v>"</v>
      </c>
      <c r="K24" s="11"/>
      <c r="L24" s="11"/>
      <c r="M24" s="11"/>
      <c r="N24" s="11"/>
      <c r="O24" s="11"/>
      <c r="P24" s="11"/>
      <c r="Q24" s="11"/>
      <c r="R24" s="11"/>
      <c r="S24" s="11"/>
      <c r="T24" s="17"/>
      <c r="U24" s="1"/>
      <c r="V24" s="5">
        <v>8</v>
      </c>
      <c r="W24" s="5" t="str">
        <f ca="1">IF(V24&lt;=U23,RANDBETWEEN(U19/(3/2),U19*(3/2))+W23,"")</f>
        <v/>
      </c>
      <c r="X24" s="15" t="s">
        <v>3989</v>
      </c>
      <c r="Y24" s="11" t="str">
        <f t="shared" ref="Y24:Y87" ca="1" si="51">_xlfn.TEXTJOIN("/",TRUE,Z23:AM23)</f>
        <v>"</v>
      </c>
      <c r="Z24" s="7" t="str" cm="1">
        <f t="array" aca="1" ref="Z24" ca="1">_xlfn.TEXTSPLIT(Y24,"/")</f>
        <v>"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 ht="12.75">
      <c r="A25" s="5"/>
      <c r="B25" s="5">
        <v>9</v>
      </c>
      <c r="C25" s="5" t="str">
        <f ca="1">IF(B25&lt;=A23,RANDBETWEEN(A19/(3/2),A19*(3/2))+C24,"")</f>
        <v/>
      </c>
      <c r="D25" s="15"/>
      <c r="E25" s="11"/>
      <c r="F25" s="7">
        <f ca="1">MATCH(F24,'Language Rules Can Change'!$AD$322:$AD$413,0)-1</f>
        <v>91</v>
      </c>
      <c r="G25" s="7">
        <f ca="1">MATCH(G24,'Language Rules Can Change'!$AD$322:$AD$413,0)-1</f>
        <v>63</v>
      </c>
      <c r="H25" s="7">
        <f ca="1">MATCH(H24,'Language Rules Can Change'!$AD$322:$AD$413,0)-1</f>
        <v>27</v>
      </c>
      <c r="I25" s="7">
        <f ca="1">MATCH(I24,'Language Rules Can Change'!$AD$322:$AD$413,0)-1</f>
        <v>63</v>
      </c>
      <c r="J25" s="7">
        <f ca="1">MATCH(J24,'Language Rules Can Change'!$AD$322:$AD$413,0)-1</f>
        <v>91</v>
      </c>
      <c r="K25" s="7" t="e">
        <f>MATCH(K24,'Language Rules Can Change'!$AD$322:$AD$413,0)-1</f>
        <v>#N/A</v>
      </c>
      <c r="L25" s="7" t="e">
        <f>MATCH(L24,'Language Rules Can Change'!$AD$322:$AD$413,0)-1</f>
        <v>#N/A</v>
      </c>
      <c r="M25" s="7" t="e">
        <f>MATCH(M24,'Language Rules Can Change'!$AD$322:$AD$413,0)-1</f>
        <v>#N/A</v>
      </c>
      <c r="N25" s="7" t="e">
        <f>MATCH(N24,'Language Rules Can Change'!$AD$322:$AD$413,0)-1</f>
        <v>#N/A</v>
      </c>
      <c r="O25" s="7" t="e">
        <f>MATCH(O24,'Language Rules Can Change'!$AD$322:$AD$413,0)-1</f>
        <v>#N/A</v>
      </c>
      <c r="P25" s="7" t="e">
        <f>MATCH(P24,'Language Rules Can Change'!$AD$322:$AD$413,0)-1</f>
        <v>#N/A</v>
      </c>
      <c r="Q25" s="7" t="e">
        <f>MATCH(Q24,'Language Rules Can Change'!$AD$322:$AD$413,0)-1</f>
        <v>#N/A</v>
      </c>
      <c r="R25" s="7" t="e">
        <f>MATCH(R24,'Language Rules Can Change'!$AD$322:$AD$413,0)-1</f>
        <v>#N/A</v>
      </c>
      <c r="S25" s="7" t="e">
        <f>MATCH(S24,'Language Rules Can Change'!$AD$322:$AD$413,0)-1</f>
        <v>#N/A</v>
      </c>
      <c r="T25" s="17"/>
      <c r="U25" s="5"/>
      <c r="V25" s="5">
        <v>9</v>
      </c>
      <c r="W25" s="5" t="str">
        <f ca="1">IF(V25&lt;=U23,RANDBETWEEN(U19/(3/2),U19*(3/2))+W24,"")</f>
        <v/>
      </c>
      <c r="X25" s="15"/>
      <c r="Y25" s="11"/>
      <c r="Z25" s="7">
        <f ca="1">MATCH(Z24,'Language Rules Can Change'!$AD$322:$AD$413,0)-1</f>
        <v>91</v>
      </c>
      <c r="AA25" s="7" t="e">
        <f>MATCH(AA24,'Language Rules Can Change'!$AD$322:$AD$413,0)-1</f>
        <v>#N/A</v>
      </c>
      <c r="AB25" s="7" t="e">
        <f>MATCH(AB24,'Language Rules Can Change'!$AD$322:$AD$413,0)-1</f>
        <v>#N/A</v>
      </c>
      <c r="AC25" s="7" t="e">
        <f>MATCH(AC24,'Language Rules Can Change'!$AD$322:$AD$413,0)-1</f>
        <v>#N/A</v>
      </c>
      <c r="AD25" s="7" t="e">
        <f>MATCH(AD24,'Language Rules Can Change'!$AD$322:$AD$413,0)-1</f>
        <v>#N/A</v>
      </c>
      <c r="AE25" s="7" t="e">
        <f>MATCH(AE24,'Language Rules Can Change'!$AD$322:$AD$413,0)-1</f>
        <v>#N/A</v>
      </c>
      <c r="AF25" s="7" t="e">
        <f>MATCH(AF24,'Language Rules Can Change'!$AD$322:$AD$413,0)-1</f>
        <v>#N/A</v>
      </c>
      <c r="AG25" s="7" t="e">
        <f>MATCH(AG24,'Language Rules Can Change'!$AD$322:$AD$413,0)-1</f>
        <v>#N/A</v>
      </c>
      <c r="AH25" s="7" t="e">
        <f>MATCH(AH24,'Language Rules Can Change'!$AD$322:$AD$413,0)-1</f>
        <v>#N/A</v>
      </c>
      <c r="AI25" s="7" t="e">
        <f>MATCH(AI24,'Language Rules Can Change'!$AD$322:$AD$413,0)-1</f>
        <v>#N/A</v>
      </c>
      <c r="AJ25" s="7" t="e">
        <f>MATCH(AJ24,'Language Rules Can Change'!$AD$322:$AD$413,0)-1</f>
        <v>#N/A</v>
      </c>
      <c r="AK25" s="7" t="e">
        <f>MATCH(AK24,'Language Rules Can Change'!$AD$322:$AD$413,0)-1</f>
        <v>#N/A</v>
      </c>
      <c r="AL25" s="7" t="e">
        <f>MATCH(AL24,'Language Rules Can Change'!$AD$322:$AD$413,0)-1</f>
        <v>#N/A</v>
      </c>
      <c r="AM25" s="7" t="e">
        <f>MATCH(AM24,'Language Rules Can Change'!$AD$322:$AD$413,0)-1</f>
        <v>#N/A</v>
      </c>
    </row>
    <row r="26" spans="1:39" ht="12.75">
      <c r="A26" s="1"/>
      <c r="B26" s="5">
        <v>10</v>
      </c>
      <c r="C26" s="5" t="str">
        <f ca="1">IF(B26&lt;=A23,RANDBETWEEN(A19/(3/2),A19*(3/2))+C25,"")</f>
        <v/>
      </c>
      <c r="D26" s="15"/>
      <c r="E26" s="11"/>
      <c r="F26" s="7">
        <f t="shared" ref="F26:S89" ca="1" si="52">RAND()</f>
        <v>0.73916807042448451</v>
      </c>
      <c r="G26" s="7">
        <f t="shared" ca="1" si="52"/>
        <v>0.74962795217083966</v>
      </c>
      <c r="H26" s="7">
        <f t="shared" ca="1" si="52"/>
        <v>0.46109365679840175</v>
      </c>
      <c r="I26" s="7">
        <f t="shared" ca="1" si="52"/>
        <v>0.79610529352056703</v>
      </c>
      <c r="J26" s="7">
        <f t="shared" ca="1" si="52"/>
        <v>0.60066658715764276</v>
      </c>
      <c r="K26" s="7">
        <f t="shared" ca="1" si="52"/>
        <v>0.11520071830440592</v>
      </c>
      <c r="L26" s="7">
        <f t="shared" ca="1" si="52"/>
        <v>0.49665217033164577</v>
      </c>
      <c r="M26" s="7">
        <f t="shared" ca="1" si="52"/>
        <v>0.553276053282726</v>
      </c>
      <c r="N26" s="7">
        <f t="shared" ca="1" si="52"/>
        <v>0.7686745962888849</v>
      </c>
      <c r="O26" s="7">
        <f t="shared" ca="1" si="52"/>
        <v>0.59820181637313574</v>
      </c>
      <c r="P26" s="7">
        <f t="shared" ca="1" si="52"/>
        <v>0.21064797607630115</v>
      </c>
      <c r="Q26" s="7">
        <f t="shared" ca="1" si="52"/>
        <v>0.94823141524106369</v>
      </c>
      <c r="R26" s="7">
        <f t="shared" ca="1" si="52"/>
        <v>0.65330994755908178</v>
      </c>
      <c r="S26" s="7">
        <f t="shared" ca="1" si="52"/>
        <v>0.8517005594759699</v>
      </c>
      <c r="T26" s="17"/>
      <c r="U26" s="1"/>
      <c r="V26" s="5">
        <v>10</v>
      </c>
      <c r="W26" s="5" t="str">
        <f ca="1">IF(V26&lt;=U23,RANDBETWEEN(U19/(3/2),U19*(3/2))+W25,"")</f>
        <v/>
      </c>
      <c r="X26" s="15"/>
      <c r="Y26" s="11"/>
      <c r="Z26" s="7">
        <f t="shared" ref="Z26:AM89" ca="1" si="53">RAND()</f>
        <v>0.54594974168827703</v>
      </c>
      <c r="AA26" s="7">
        <f t="shared" ca="1" si="53"/>
        <v>0.42078654166221074</v>
      </c>
      <c r="AB26" s="7">
        <f t="shared" ca="1" si="53"/>
        <v>0.30560786464152179</v>
      </c>
      <c r="AC26" s="7">
        <f t="shared" ca="1" si="53"/>
        <v>0.22760703139071736</v>
      </c>
      <c r="AD26" s="7">
        <f t="shared" ca="1" si="53"/>
        <v>0.10836263443983463</v>
      </c>
      <c r="AE26" s="7">
        <f t="shared" ca="1" si="53"/>
        <v>0.95881376200751744</v>
      </c>
      <c r="AF26" s="7">
        <f t="shared" ca="1" si="53"/>
        <v>0.37593471033415193</v>
      </c>
      <c r="AG26" s="7">
        <f t="shared" ca="1" si="53"/>
        <v>0.87222280778516825</v>
      </c>
      <c r="AH26" s="7">
        <f t="shared" ca="1" si="53"/>
        <v>0.93938108308829271</v>
      </c>
      <c r="AI26" s="7">
        <f t="shared" ca="1" si="53"/>
        <v>0.95022949250828381</v>
      </c>
      <c r="AJ26" s="7">
        <f t="shared" ca="1" si="53"/>
        <v>0.72422901974707132</v>
      </c>
      <c r="AK26" s="7">
        <f t="shared" ca="1" si="53"/>
        <v>0.96269961671181303</v>
      </c>
      <c r="AL26" s="7">
        <f t="shared" ca="1" si="53"/>
        <v>0.54685905748770658</v>
      </c>
      <c r="AM26" s="7">
        <f t="shared" ca="1" si="53"/>
        <v>0.71367585132965294</v>
      </c>
    </row>
    <row r="27" spans="1:39" ht="12.75">
      <c r="A27" s="1"/>
      <c r="B27" s="5">
        <v>11</v>
      </c>
      <c r="C27" s="5" t="str">
        <f ca="1">IF(B27&lt;=A23,RANDBETWEEN(A19/(3/2),A19*(3/2))+C26,"")</f>
        <v/>
      </c>
      <c r="D27" s="15"/>
      <c r="E27" s="11"/>
      <c r="F27" s="7" cm="1">
        <f t="array" aca="1" ref="F27" ca="1">_xlfn.IFS(AND(F26&gt;0,F26&lt;=INDEX('Language Rules Can Change'!$AE$322:$AM$413,F25,1)),1,AND(F26&gt;INDEX('Language Rules Can Change'!$AE$322:$AM$413,F25,1),F26&lt;=INDEX('Language Rules Can Change'!$AE$322:$AM$413,F25,2)),2,AND(F26&gt;INDEX('Language Rules Can Change'!$AE$322:$AM$413,F25,2),F26&lt;=INDEX('Language Rules Can Change'!$AE$322:$AM$413,F25,3)),3,AND(F26&gt;INDEX('Language Rules Can Change'!$AE$322:$AM$413,F25,3),F26&lt;=INDEX('Language Rules Can Change'!$AE$322:$AM$413,F25,4)),4,AND(F26&gt;INDEX('Language Rules Can Change'!$AE$322:$AM$413,F25,4),F26&lt;=INDEX('Language Rules Can Change'!$AE$322:$AM$413,F25,5)),5,AND(F26&gt;INDEX('Language Rules Can Change'!$AE$322:$AM$413,F25,5),F26&lt;=INDEX('Language Rules Can Change'!$AE$322:$AM$413,F25,6)),6,AND(F26&gt;INDEX('Language Rules Can Change'!$AE$322:$AM$413,F25,6),F26&lt;=INDEX('Language Rules Can Change'!$AE$322:$AM$413,F25,7)),7,AND(F26&gt;INDEX('Language Rules Can Change'!$AE$322:$AM$413,F25,7),F26&lt;=INDEX('Language Rules Can Change'!$AE$322:$AM$413,F25,8)),8,AND(F26&gt;INDEX('Language Rules Can Change'!$AE$322:$AM$413,F25,8),F26&lt;=INDEX('Language Rules Can Change'!$AE$322:$AM$413,F25,9)),9)</f>
        <v>1</v>
      </c>
      <c r="G27" s="7" cm="1">
        <f t="array" aca="1" ref="G27" ca="1">_xlfn.IFS(AND(G26&gt;0,G26&lt;=INDEX('Language Rules Can Change'!$AE$322:$AM$413,G25,1)),1,AND(G26&gt;INDEX('Language Rules Can Change'!$AE$322:$AM$413,G25,1),G26&lt;=INDEX('Language Rules Can Change'!$AE$322:$AM$413,G25,2)),2,AND(G26&gt;INDEX('Language Rules Can Change'!$AE$322:$AM$413,G25,2),G26&lt;=INDEX('Language Rules Can Change'!$AE$322:$AM$413,G25,3)),3,AND(G26&gt;INDEX('Language Rules Can Change'!$AE$322:$AM$413,G25,3),G26&lt;=INDEX('Language Rules Can Change'!$AE$322:$AM$413,G25,4)),4,AND(G26&gt;INDEX('Language Rules Can Change'!$AE$322:$AM$413,G25,4),G26&lt;=INDEX('Language Rules Can Change'!$AE$322:$AM$413,G25,5)),5,AND(G26&gt;INDEX('Language Rules Can Change'!$AE$322:$AM$413,G25,5),G26&lt;=INDEX('Language Rules Can Change'!$AE$322:$AM$413,G25,6)),6,AND(G26&gt;INDEX('Language Rules Can Change'!$AE$322:$AM$413,G25,6),G26&lt;=INDEX('Language Rules Can Change'!$AE$322:$AM$413,G25,7)),7,AND(G26&gt;INDEX('Language Rules Can Change'!$AE$322:$AM$413,G25,7),G26&lt;=INDEX('Language Rules Can Change'!$AE$322:$AM$413,G25,8)),8,AND(G26&gt;INDEX('Language Rules Can Change'!$AE$322:$AM$413,G25,8),G26&lt;=INDEX('Language Rules Can Change'!$AE$322:$AM$413,G25,9)),9)</f>
        <v>7</v>
      </c>
      <c r="H27" s="7" cm="1">
        <f t="array" aca="1" ref="H27" ca="1">_xlfn.IFS(AND(H26&gt;0,H26&lt;=INDEX('Language Rules Can Change'!$AE$322:$AM$413,H25,1)),1,AND(H26&gt;INDEX('Language Rules Can Change'!$AE$322:$AM$413,H25,1),H26&lt;=INDEX('Language Rules Can Change'!$AE$322:$AM$413,H25,2)),2,AND(H26&gt;INDEX('Language Rules Can Change'!$AE$322:$AM$413,H25,2),H26&lt;=INDEX('Language Rules Can Change'!$AE$322:$AM$413,H25,3)),3,AND(H26&gt;INDEX('Language Rules Can Change'!$AE$322:$AM$413,H25,3),H26&lt;=INDEX('Language Rules Can Change'!$AE$322:$AM$413,H25,4)),4,AND(H26&gt;INDEX('Language Rules Can Change'!$AE$322:$AM$413,H25,4),H26&lt;=INDEX('Language Rules Can Change'!$AE$322:$AM$413,H25,5)),5,AND(H26&gt;INDEX('Language Rules Can Change'!$AE$322:$AM$413,H25,5),H26&lt;=INDEX('Language Rules Can Change'!$AE$322:$AM$413,H25,6)),6,AND(H26&gt;INDEX('Language Rules Can Change'!$AE$322:$AM$413,H25,6),H26&lt;=INDEX('Language Rules Can Change'!$AE$322:$AM$413,H25,7)),7,AND(H26&gt;INDEX('Language Rules Can Change'!$AE$322:$AM$413,H25,7),H26&lt;=INDEX('Language Rules Can Change'!$AE$322:$AM$413,H25,8)),8,AND(H26&gt;INDEX('Language Rules Can Change'!$AE$322:$AM$413,H25,8),H26&lt;=INDEX('Language Rules Can Change'!$AE$322:$AM$413,H25,9)),9)</f>
        <v>6</v>
      </c>
      <c r="I27" s="7" cm="1">
        <f t="array" aca="1" ref="I27" ca="1">_xlfn.IFS(AND(I26&gt;0,I26&lt;=INDEX('Language Rules Can Change'!$AE$322:$AM$413,I25,1)),1,AND(I26&gt;INDEX('Language Rules Can Change'!$AE$322:$AM$413,I25,1),I26&lt;=INDEX('Language Rules Can Change'!$AE$322:$AM$413,I25,2)),2,AND(I26&gt;INDEX('Language Rules Can Change'!$AE$322:$AM$413,I25,2),I26&lt;=INDEX('Language Rules Can Change'!$AE$322:$AM$413,I25,3)),3,AND(I26&gt;INDEX('Language Rules Can Change'!$AE$322:$AM$413,I25,3),I26&lt;=INDEX('Language Rules Can Change'!$AE$322:$AM$413,I25,4)),4,AND(I26&gt;INDEX('Language Rules Can Change'!$AE$322:$AM$413,I25,4),I26&lt;=INDEX('Language Rules Can Change'!$AE$322:$AM$413,I25,5)),5,AND(I26&gt;INDEX('Language Rules Can Change'!$AE$322:$AM$413,I25,5),I26&lt;=INDEX('Language Rules Can Change'!$AE$322:$AM$413,I25,6)),6,AND(I26&gt;INDEX('Language Rules Can Change'!$AE$322:$AM$413,I25,6),I26&lt;=INDEX('Language Rules Can Change'!$AE$322:$AM$413,I25,7)),7,AND(I26&gt;INDEX('Language Rules Can Change'!$AE$322:$AM$413,I25,7),I26&lt;=INDEX('Language Rules Can Change'!$AE$322:$AM$413,I25,8)),8,AND(I26&gt;INDEX('Language Rules Can Change'!$AE$322:$AM$413,I25,8),I26&lt;=INDEX('Language Rules Can Change'!$AE$322:$AM$413,I25,9)),9)</f>
        <v>7</v>
      </c>
      <c r="J27" s="7" cm="1">
        <f t="array" aca="1" ref="J27" ca="1">_xlfn.IFS(AND(J26&gt;0,J26&lt;=INDEX('Language Rules Can Change'!$AE$322:$AM$413,J25,1)),1,AND(J26&gt;INDEX('Language Rules Can Change'!$AE$322:$AM$413,J25,1),J26&lt;=INDEX('Language Rules Can Change'!$AE$322:$AM$413,J25,2)),2,AND(J26&gt;INDEX('Language Rules Can Change'!$AE$322:$AM$413,J25,2),J26&lt;=INDEX('Language Rules Can Change'!$AE$322:$AM$413,J25,3)),3,AND(J26&gt;INDEX('Language Rules Can Change'!$AE$322:$AM$413,J25,3),J26&lt;=INDEX('Language Rules Can Change'!$AE$322:$AM$413,J25,4)),4,AND(J26&gt;INDEX('Language Rules Can Change'!$AE$322:$AM$413,J25,4),J26&lt;=INDEX('Language Rules Can Change'!$AE$322:$AM$413,J25,5)),5,AND(J26&gt;INDEX('Language Rules Can Change'!$AE$322:$AM$413,J25,5),J26&lt;=INDEX('Language Rules Can Change'!$AE$322:$AM$413,J25,6)),6,AND(J26&gt;INDEX('Language Rules Can Change'!$AE$322:$AM$413,J25,6),J26&lt;=INDEX('Language Rules Can Change'!$AE$322:$AM$413,J25,7)),7,AND(J26&gt;INDEX('Language Rules Can Change'!$AE$322:$AM$413,J25,7),J26&lt;=INDEX('Language Rules Can Change'!$AE$322:$AM$413,J25,8)),8,AND(J26&gt;INDEX('Language Rules Can Change'!$AE$322:$AM$413,J25,8),J26&lt;=INDEX('Language Rules Can Change'!$AE$322:$AM$413,J25,9)),9)</f>
        <v>1</v>
      </c>
      <c r="K27" s="7" t="e" cm="1">
        <f t="array" aca="1" ref="K27" ca="1">_xlfn.IFS(AND(K26&gt;0,K26&lt;=INDEX('Language Rules Can Change'!$AE$322:$AM$413,K25,1)),1,AND(K26&gt;INDEX('Language Rules Can Change'!$AE$322:$AM$413,K25,1),K26&lt;=INDEX('Language Rules Can Change'!$AE$322:$AM$413,K25,2)),2,AND(K26&gt;INDEX('Language Rules Can Change'!$AE$322:$AM$413,K25,2),K26&lt;=INDEX('Language Rules Can Change'!$AE$322:$AM$413,K25,3)),3,AND(K26&gt;INDEX('Language Rules Can Change'!$AE$322:$AM$413,K25,3),K26&lt;=INDEX('Language Rules Can Change'!$AE$322:$AM$413,K25,4)),4,AND(K26&gt;INDEX('Language Rules Can Change'!$AE$322:$AM$413,K25,4),K26&lt;=INDEX('Language Rules Can Change'!$AE$322:$AM$413,K25,5)),5,AND(K26&gt;INDEX('Language Rules Can Change'!$AE$322:$AM$413,K25,5),K26&lt;=INDEX('Language Rules Can Change'!$AE$322:$AM$413,K25,6)),6,AND(K26&gt;INDEX('Language Rules Can Change'!$AE$322:$AM$413,K25,6),K26&lt;=INDEX('Language Rules Can Change'!$AE$322:$AM$413,K25,7)),7,AND(K26&gt;INDEX('Language Rules Can Change'!$AE$322:$AM$413,K25,7),K26&lt;=INDEX('Language Rules Can Change'!$AE$322:$AM$413,K25,8)),8,AND(K26&gt;INDEX('Language Rules Can Change'!$AE$322:$AM$413,K25,8),K26&lt;=INDEX('Language Rules Can Change'!$AE$322:$AM$413,K25,9)),9)</f>
        <v>#N/A</v>
      </c>
      <c r="L27" s="7" t="e" cm="1">
        <f t="array" aca="1" ref="L27" ca="1">_xlfn.IFS(AND(L26&gt;0,L26&lt;=INDEX('Language Rules Can Change'!$AE$322:$AM$413,L25,1)),1,AND(L26&gt;INDEX('Language Rules Can Change'!$AE$322:$AM$413,L25,1),L26&lt;=INDEX('Language Rules Can Change'!$AE$322:$AM$413,L25,2)),2,AND(L26&gt;INDEX('Language Rules Can Change'!$AE$322:$AM$413,L25,2),L26&lt;=INDEX('Language Rules Can Change'!$AE$322:$AM$413,L25,3)),3,AND(L26&gt;INDEX('Language Rules Can Change'!$AE$322:$AM$413,L25,3),L26&lt;=INDEX('Language Rules Can Change'!$AE$322:$AM$413,L25,4)),4,AND(L26&gt;INDEX('Language Rules Can Change'!$AE$322:$AM$413,L25,4),L26&lt;=INDEX('Language Rules Can Change'!$AE$322:$AM$413,L25,5)),5,AND(L26&gt;INDEX('Language Rules Can Change'!$AE$322:$AM$413,L25,5),L26&lt;=INDEX('Language Rules Can Change'!$AE$322:$AM$413,L25,6)),6,AND(L26&gt;INDEX('Language Rules Can Change'!$AE$322:$AM$413,L25,6),L26&lt;=INDEX('Language Rules Can Change'!$AE$322:$AM$413,L25,7)),7,AND(L26&gt;INDEX('Language Rules Can Change'!$AE$322:$AM$413,L25,7),L26&lt;=INDEX('Language Rules Can Change'!$AE$322:$AM$413,L25,8)),8,AND(L26&gt;INDEX('Language Rules Can Change'!$AE$322:$AM$413,L25,8),L26&lt;=INDEX('Language Rules Can Change'!$AE$322:$AM$413,L25,9)),9)</f>
        <v>#N/A</v>
      </c>
      <c r="M27" s="7" t="e" cm="1">
        <f t="array" aca="1" ref="M27" ca="1">_xlfn.IFS(AND(M26&gt;0,M26&lt;=INDEX('Language Rules Can Change'!$AE$322:$AM$413,M25,1)),1,AND(M26&gt;INDEX('Language Rules Can Change'!$AE$322:$AM$413,M25,1),M26&lt;=INDEX('Language Rules Can Change'!$AE$322:$AM$413,M25,2)),2,AND(M26&gt;INDEX('Language Rules Can Change'!$AE$322:$AM$413,M25,2),M26&lt;=INDEX('Language Rules Can Change'!$AE$322:$AM$413,M25,3)),3,AND(M26&gt;INDEX('Language Rules Can Change'!$AE$322:$AM$413,M25,3),M26&lt;=INDEX('Language Rules Can Change'!$AE$322:$AM$413,M25,4)),4,AND(M26&gt;INDEX('Language Rules Can Change'!$AE$322:$AM$413,M25,4),M26&lt;=INDEX('Language Rules Can Change'!$AE$322:$AM$413,M25,5)),5,AND(M26&gt;INDEX('Language Rules Can Change'!$AE$322:$AM$413,M25,5),M26&lt;=INDEX('Language Rules Can Change'!$AE$322:$AM$413,M25,6)),6,AND(M26&gt;INDEX('Language Rules Can Change'!$AE$322:$AM$413,M25,6),M26&lt;=INDEX('Language Rules Can Change'!$AE$322:$AM$413,M25,7)),7,AND(M26&gt;INDEX('Language Rules Can Change'!$AE$322:$AM$413,M25,7),M26&lt;=INDEX('Language Rules Can Change'!$AE$322:$AM$413,M25,8)),8,AND(M26&gt;INDEX('Language Rules Can Change'!$AE$322:$AM$413,M25,8),M26&lt;=INDEX('Language Rules Can Change'!$AE$322:$AM$413,M25,9)),9)</f>
        <v>#N/A</v>
      </c>
      <c r="N27" s="7" t="e" cm="1">
        <f t="array" aca="1" ref="N27" ca="1">_xlfn.IFS(AND(N26&gt;0,N26&lt;=INDEX('Language Rules Can Change'!$AE$322:$AM$413,N25,1)),1,AND(N26&gt;INDEX('Language Rules Can Change'!$AE$322:$AM$413,N25,1),N26&lt;=INDEX('Language Rules Can Change'!$AE$322:$AM$413,N25,2)),2,AND(N26&gt;INDEX('Language Rules Can Change'!$AE$322:$AM$413,N25,2),N26&lt;=INDEX('Language Rules Can Change'!$AE$322:$AM$413,N25,3)),3,AND(N26&gt;INDEX('Language Rules Can Change'!$AE$322:$AM$413,N25,3),N26&lt;=INDEX('Language Rules Can Change'!$AE$322:$AM$413,N25,4)),4,AND(N26&gt;INDEX('Language Rules Can Change'!$AE$322:$AM$413,N25,4),N26&lt;=INDEX('Language Rules Can Change'!$AE$322:$AM$413,N25,5)),5,AND(N26&gt;INDEX('Language Rules Can Change'!$AE$322:$AM$413,N25,5),N26&lt;=INDEX('Language Rules Can Change'!$AE$322:$AM$413,N25,6)),6,AND(N26&gt;INDEX('Language Rules Can Change'!$AE$322:$AM$413,N25,6),N26&lt;=INDEX('Language Rules Can Change'!$AE$322:$AM$413,N25,7)),7,AND(N26&gt;INDEX('Language Rules Can Change'!$AE$322:$AM$413,N25,7),N26&lt;=INDEX('Language Rules Can Change'!$AE$322:$AM$413,N25,8)),8,AND(N26&gt;INDEX('Language Rules Can Change'!$AE$322:$AM$413,N25,8),N26&lt;=INDEX('Language Rules Can Change'!$AE$322:$AM$413,N25,9)),9)</f>
        <v>#N/A</v>
      </c>
      <c r="O27" s="7" t="e" cm="1">
        <f t="array" aca="1" ref="O27" ca="1">_xlfn.IFS(AND(O26&gt;0,O26&lt;=INDEX('Language Rules Can Change'!$AE$322:$AM$413,O25,1)),1,AND(O26&gt;INDEX('Language Rules Can Change'!$AE$322:$AM$413,O25,1),O26&lt;=INDEX('Language Rules Can Change'!$AE$322:$AM$413,O25,2)),2,AND(O26&gt;INDEX('Language Rules Can Change'!$AE$322:$AM$413,O25,2),O26&lt;=INDEX('Language Rules Can Change'!$AE$322:$AM$413,O25,3)),3,AND(O26&gt;INDEX('Language Rules Can Change'!$AE$322:$AM$413,O25,3),O26&lt;=INDEX('Language Rules Can Change'!$AE$322:$AM$413,O25,4)),4,AND(O26&gt;INDEX('Language Rules Can Change'!$AE$322:$AM$413,O25,4),O26&lt;=INDEX('Language Rules Can Change'!$AE$322:$AM$413,O25,5)),5,AND(O26&gt;INDEX('Language Rules Can Change'!$AE$322:$AM$413,O25,5),O26&lt;=INDEX('Language Rules Can Change'!$AE$322:$AM$413,O25,6)),6,AND(O26&gt;INDEX('Language Rules Can Change'!$AE$322:$AM$413,O25,6),O26&lt;=INDEX('Language Rules Can Change'!$AE$322:$AM$413,O25,7)),7,AND(O26&gt;INDEX('Language Rules Can Change'!$AE$322:$AM$413,O25,7),O26&lt;=INDEX('Language Rules Can Change'!$AE$322:$AM$413,O25,8)),8,AND(O26&gt;INDEX('Language Rules Can Change'!$AE$322:$AM$413,O25,8),O26&lt;=INDEX('Language Rules Can Change'!$AE$322:$AM$413,O25,9)),9)</f>
        <v>#N/A</v>
      </c>
      <c r="P27" s="7" t="e" cm="1">
        <f t="array" aca="1" ref="P27" ca="1">_xlfn.IFS(AND(P26&gt;0,P26&lt;=INDEX('Language Rules Can Change'!$AE$322:$AM$413,P25,1)),1,AND(P26&gt;INDEX('Language Rules Can Change'!$AE$322:$AM$413,P25,1),P26&lt;=INDEX('Language Rules Can Change'!$AE$322:$AM$413,P25,2)),2,AND(P26&gt;INDEX('Language Rules Can Change'!$AE$322:$AM$413,P25,2),P26&lt;=INDEX('Language Rules Can Change'!$AE$322:$AM$413,P25,3)),3,AND(P26&gt;INDEX('Language Rules Can Change'!$AE$322:$AM$413,P25,3),P26&lt;=INDEX('Language Rules Can Change'!$AE$322:$AM$413,P25,4)),4,AND(P26&gt;INDEX('Language Rules Can Change'!$AE$322:$AM$413,P25,4),P26&lt;=INDEX('Language Rules Can Change'!$AE$322:$AM$413,P25,5)),5,AND(P26&gt;INDEX('Language Rules Can Change'!$AE$322:$AM$413,P25,5),P26&lt;=INDEX('Language Rules Can Change'!$AE$322:$AM$413,P25,6)),6,AND(P26&gt;INDEX('Language Rules Can Change'!$AE$322:$AM$413,P25,6),P26&lt;=INDEX('Language Rules Can Change'!$AE$322:$AM$413,P25,7)),7,AND(P26&gt;INDEX('Language Rules Can Change'!$AE$322:$AM$413,P25,7),P26&lt;=INDEX('Language Rules Can Change'!$AE$322:$AM$413,P25,8)),8,AND(P26&gt;INDEX('Language Rules Can Change'!$AE$322:$AM$413,P25,8),P26&lt;=INDEX('Language Rules Can Change'!$AE$322:$AM$413,P25,9)),9)</f>
        <v>#N/A</v>
      </c>
      <c r="Q27" s="7" t="e" cm="1">
        <f t="array" aca="1" ref="Q27" ca="1">_xlfn.IFS(AND(Q26&gt;0,Q26&lt;=INDEX('Language Rules Can Change'!$AE$322:$AM$413,Q25,1)),1,AND(Q26&gt;INDEX('Language Rules Can Change'!$AE$322:$AM$413,Q25,1),Q26&lt;=INDEX('Language Rules Can Change'!$AE$322:$AM$413,Q25,2)),2,AND(Q26&gt;INDEX('Language Rules Can Change'!$AE$322:$AM$413,Q25,2),Q26&lt;=INDEX('Language Rules Can Change'!$AE$322:$AM$413,Q25,3)),3,AND(Q26&gt;INDEX('Language Rules Can Change'!$AE$322:$AM$413,Q25,3),Q26&lt;=INDEX('Language Rules Can Change'!$AE$322:$AM$413,Q25,4)),4,AND(Q26&gt;INDEX('Language Rules Can Change'!$AE$322:$AM$413,Q25,4),Q26&lt;=INDEX('Language Rules Can Change'!$AE$322:$AM$413,Q25,5)),5,AND(Q26&gt;INDEX('Language Rules Can Change'!$AE$322:$AM$413,Q25,5),Q26&lt;=INDEX('Language Rules Can Change'!$AE$322:$AM$413,Q25,6)),6,AND(Q26&gt;INDEX('Language Rules Can Change'!$AE$322:$AM$413,Q25,6),Q26&lt;=INDEX('Language Rules Can Change'!$AE$322:$AM$413,Q25,7)),7,AND(Q26&gt;INDEX('Language Rules Can Change'!$AE$322:$AM$413,Q25,7),Q26&lt;=INDEX('Language Rules Can Change'!$AE$322:$AM$413,Q25,8)),8,AND(Q26&gt;INDEX('Language Rules Can Change'!$AE$322:$AM$413,Q25,8),Q26&lt;=INDEX('Language Rules Can Change'!$AE$322:$AM$413,Q25,9)),9)</f>
        <v>#N/A</v>
      </c>
      <c r="R27" s="7" t="e" cm="1">
        <f t="array" aca="1" ref="R27" ca="1">_xlfn.IFS(AND(R26&gt;0,R26&lt;=INDEX('Language Rules Can Change'!$AE$322:$AM$413,R25,1)),1,AND(R26&gt;INDEX('Language Rules Can Change'!$AE$322:$AM$413,R25,1),R26&lt;=INDEX('Language Rules Can Change'!$AE$322:$AM$413,R25,2)),2,AND(R26&gt;INDEX('Language Rules Can Change'!$AE$322:$AM$413,R25,2),R26&lt;=INDEX('Language Rules Can Change'!$AE$322:$AM$413,R25,3)),3,AND(R26&gt;INDEX('Language Rules Can Change'!$AE$322:$AM$413,R25,3),R26&lt;=INDEX('Language Rules Can Change'!$AE$322:$AM$413,R25,4)),4,AND(R26&gt;INDEX('Language Rules Can Change'!$AE$322:$AM$413,R25,4),R26&lt;=INDEX('Language Rules Can Change'!$AE$322:$AM$413,R25,5)),5,AND(R26&gt;INDEX('Language Rules Can Change'!$AE$322:$AM$413,R25,5),R26&lt;=INDEX('Language Rules Can Change'!$AE$322:$AM$413,R25,6)),6,AND(R26&gt;INDEX('Language Rules Can Change'!$AE$322:$AM$413,R25,6),R26&lt;=INDEX('Language Rules Can Change'!$AE$322:$AM$413,R25,7)),7,AND(R26&gt;INDEX('Language Rules Can Change'!$AE$322:$AM$413,R25,7),R26&lt;=INDEX('Language Rules Can Change'!$AE$322:$AM$413,R25,8)),8,AND(R26&gt;INDEX('Language Rules Can Change'!$AE$322:$AM$413,R25,8),R26&lt;=INDEX('Language Rules Can Change'!$AE$322:$AM$413,R25,9)),9)</f>
        <v>#N/A</v>
      </c>
      <c r="S27" s="7" t="e" cm="1">
        <f t="array" aca="1" ref="S27" ca="1">_xlfn.IFS(AND(S26&gt;0,S26&lt;=INDEX('Language Rules Can Change'!$AE$322:$AM$413,S25,1)),1,AND(S26&gt;INDEX('Language Rules Can Change'!$AE$322:$AM$413,S25,1),S26&lt;=INDEX('Language Rules Can Change'!$AE$322:$AM$413,S25,2)),2,AND(S26&gt;INDEX('Language Rules Can Change'!$AE$322:$AM$413,S25,2),S26&lt;=INDEX('Language Rules Can Change'!$AE$322:$AM$413,S25,3)),3,AND(S26&gt;INDEX('Language Rules Can Change'!$AE$322:$AM$413,S25,3),S26&lt;=INDEX('Language Rules Can Change'!$AE$322:$AM$413,S25,4)),4,AND(S26&gt;INDEX('Language Rules Can Change'!$AE$322:$AM$413,S25,4),S26&lt;=INDEX('Language Rules Can Change'!$AE$322:$AM$413,S25,5)),5,AND(S26&gt;INDEX('Language Rules Can Change'!$AE$322:$AM$413,S25,5),S26&lt;=INDEX('Language Rules Can Change'!$AE$322:$AM$413,S25,6)),6,AND(S26&gt;INDEX('Language Rules Can Change'!$AE$322:$AM$413,S25,6),S26&lt;=INDEX('Language Rules Can Change'!$AE$322:$AM$413,S25,7)),7,AND(S26&gt;INDEX('Language Rules Can Change'!$AE$322:$AM$413,S25,7),S26&lt;=INDEX('Language Rules Can Change'!$AE$322:$AM$413,S25,8)),8,AND(S26&gt;INDEX('Language Rules Can Change'!$AE$322:$AM$413,S25,8),S26&lt;=INDEX('Language Rules Can Change'!$AE$322:$AM$413,S25,9)),9)</f>
        <v>#N/A</v>
      </c>
      <c r="T27" s="17"/>
      <c r="U27" s="1"/>
      <c r="V27" s="5">
        <v>11</v>
      </c>
      <c r="W27" s="5" t="str">
        <f ca="1">IF(V27&lt;=U23,RANDBETWEEN(U19/(3/2),U19*(3/2))+W26,"")</f>
        <v/>
      </c>
      <c r="X27" s="15"/>
      <c r="Y27" s="11"/>
      <c r="Z27" s="7" cm="1">
        <f t="array" aca="1" ref="Z27" ca="1">_xlfn.IFS(AND(Z26&gt;0,Z26&lt;=INDEX('Language Rules Can Change'!$AE$322:$AM$413,Z25,1)),1,AND(Z26&gt;INDEX('Language Rules Can Change'!$AE$322:$AM$413,Z25,1),Z26&lt;=INDEX('Language Rules Can Change'!$AE$322:$AM$413,Z25,2)),2,AND(Z26&gt;INDEX('Language Rules Can Change'!$AE$322:$AM$413,Z25,2),Z26&lt;=INDEX('Language Rules Can Change'!$AE$322:$AM$413,Z25,3)),3,AND(Z26&gt;INDEX('Language Rules Can Change'!$AE$322:$AM$413,Z25,3),Z26&lt;=INDEX('Language Rules Can Change'!$AE$322:$AM$413,Z25,4)),4,AND(Z26&gt;INDEX('Language Rules Can Change'!$AE$322:$AM$413,Z25,4),Z26&lt;=INDEX('Language Rules Can Change'!$AE$322:$AM$413,Z25,5)),5,AND(Z26&gt;INDEX('Language Rules Can Change'!$AE$322:$AM$413,Z25,5),Z26&lt;=INDEX('Language Rules Can Change'!$AE$322:$AM$413,Z25,6)),6,AND(Z26&gt;INDEX('Language Rules Can Change'!$AE$322:$AM$413,Z25,6),Z26&lt;=INDEX('Language Rules Can Change'!$AE$322:$AM$413,Z25,7)),7,AND(Z26&gt;INDEX('Language Rules Can Change'!$AE$322:$AM$413,Z25,7),Z26&lt;=INDEX('Language Rules Can Change'!$AE$322:$AM$413,Z25,8)),8,AND(Z26&gt;INDEX('Language Rules Can Change'!$AE$322:$AM$413,Z25,8),Z26&lt;=INDEX('Language Rules Can Change'!$AE$322:$AM$413,Z25,9)),9)</f>
        <v>1</v>
      </c>
      <c r="AA27" s="7" t="e" cm="1">
        <f t="array" aca="1" ref="AA27" ca="1">_xlfn.IFS(AND(AA26&gt;0,AA26&lt;=INDEX('Language Rules Can Change'!$AE$322:$AM$413,AA25,1)),1,AND(AA26&gt;INDEX('Language Rules Can Change'!$AE$322:$AM$413,AA25,1),AA26&lt;=INDEX('Language Rules Can Change'!$AE$322:$AM$413,AA25,2)),2,AND(AA26&gt;INDEX('Language Rules Can Change'!$AE$322:$AM$413,AA25,2),AA26&lt;=INDEX('Language Rules Can Change'!$AE$322:$AM$413,AA25,3)),3,AND(AA26&gt;INDEX('Language Rules Can Change'!$AE$322:$AM$413,AA25,3),AA26&lt;=INDEX('Language Rules Can Change'!$AE$322:$AM$413,AA25,4)),4,AND(AA26&gt;INDEX('Language Rules Can Change'!$AE$322:$AM$413,AA25,4),AA26&lt;=INDEX('Language Rules Can Change'!$AE$322:$AM$413,AA25,5)),5,AND(AA26&gt;INDEX('Language Rules Can Change'!$AE$322:$AM$413,AA25,5),AA26&lt;=INDEX('Language Rules Can Change'!$AE$322:$AM$413,AA25,6)),6,AND(AA26&gt;INDEX('Language Rules Can Change'!$AE$322:$AM$413,AA25,6),AA26&lt;=INDEX('Language Rules Can Change'!$AE$322:$AM$413,AA25,7)),7,AND(AA26&gt;INDEX('Language Rules Can Change'!$AE$322:$AM$413,AA25,7),AA26&lt;=INDEX('Language Rules Can Change'!$AE$322:$AM$413,AA25,8)),8,AND(AA26&gt;INDEX('Language Rules Can Change'!$AE$322:$AM$413,AA25,8),AA26&lt;=INDEX('Language Rules Can Change'!$AE$322:$AM$413,AA25,9)),9)</f>
        <v>#N/A</v>
      </c>
      <c r="AB27" s="7" t="e" cm="1">
        <f t="array" aca="1" ref="AB27" ca="1">_xlfn.IFS(AND(AB26&gt;0,AB26&lt;=INDEX('Language Rules Can Change'!$AE$322:$AM$413,AB25,1)),1,AND(AB26&gt;INDEX('Language Rules Can Change'!$AE$322:$AM$413,AB25,1),AB26&lt;=INDEX('Language Rules Can Change'!$AE$322:$AM$413,AB25,2)),2,AND(AB26&gt;INDEX('Language Rules Can Change'!$AE$322:$AM$413,AB25,2),AB26&lt;=INDEX('Language Rules Can Change'!$AE$322:$AM$413,AB25,3)),3,AND(AB26&gt;INDEX('Language Rules Can Change'!$AE$322:$AM$413,AB25,3),AB26&lt;=INDEX('Language Rules Can Change'!$AE$322:$AM$413,AB25,4)),4,AND(AB26&gt;INDEX('Language Rules Can Change'!$AE$322:$AM$413,AB25,4),AB26&lt;=INDEX('Language Rules Can Change'!$AE$322:$AM$413,AB25,5)),5,AND(AB26&gt;INDEX('Language Rules Can Change'!$AE$322:$AM$413,AB25,5),AB26&lt;=INDEX('Language Rules Can Change'!$AE$322:$AM$413,AB25,6)),6,AND(AB26&gt;INDEX('Language Rules Can Change'!$AE$322:$AM$413,AB25,6),AB26&lt;=INDEX('Language Rules Can Change'!$AE$322:$AM$413,AB25,7)),7,AND(AB26&gt;INDEX('Language Rules Can Change'!$AE$322:$AM$413,AB25,7),AB26&lt;=INDEX('Language Rules Can Change'!$AE$322:$AM$413,AB25,8)),8,AND(AB26&gt;INDEX('Language Rules Can Change'!$AE$322:$AM$413,AB25,8),AB26&lt;=INDEX('Language Rules Can Change'!$AE$322:$AM$413,AB25,9)),9)</f>
        <v>#N/A</v>
      </c>
      <c r="AC27" s="7" t="e" cm="1">
        <f t="array" aca="1" ref="AC27" ca="1">_xlfn.IFS(AND(AC26&gt;0,AC26&lt;=INDEX('Language Rules Can Change'!$AE$322:$AM$413,AC25,1)),1,AND(AC26&gt;INDEX('Language Rules Can Change'!$AE$322:$AM$413,AC25,1),AC26&lt;=INDEX('Language Rules Can Change'!$AE$322:$AM$413,AC25,2)),2,AND(AC26&gt;INDEX('Language Rules Can Change'!$AE$322:$AM$413,AC25,2),AC26&lt;=INDEX('Language Rules Can Change'!$AE$322:$AM$413,AC25,3)),3,AND(AC26&gt;INDEX('Language Rules Can Change'!$AE$322:$AM$413,AC25,3),AC26&lt;=INDEX('Language Rules Can Change'!$AE$322:$AM$413,AC25,4)),4,AND(AC26&gt;INDEX('Language Rules Can Change'!$AE$322:$AM$413,AC25,4),AC26&lt;=INDEX('Language Rules Can Change'!$AE$322:$AM$413,AC25,5)),5,AND(AC26&gt;INDEX('Language Rules Can Change'!$AE$322:$AM$413,AC25,5),AC26&lt;=INDEX('Language Rules Can Change'!$AE$322:$AM$413,AC25,6)),6,AND(AC26&gt;INDEX('Language Rules Can Change'!$AE$322:$AM$413,AC25,6),AC26&lt;=INDEX('Language Rules Can Change'!$AE$322:$AM$413,AC25,7)),7,AND(AC26&gt;INDEX('Language Rules Can Change'!$AE$322:$AM$413,AC25,7),AC26&lt;=INDEX('Language Rules Can Change'!$AE$322:$AM$413,AC25,8)),8,AND(AC26&gt;INDEX('Language Rules Can Change'!$AE$322:$AM$413,AC25,8),AC26&lt;=INDEX('Language Rules Can Change'!$AE$322:$AM$413,AC25,9)),9)</f>
        <v>#N/A</v>
      </c>
      <c r="AD27" s="7" t="e" cm="1">
        <f t="array" aca="1" ref="AD27" ca="1">_xlfn.IFS(AND(AD26&gt;0,AD26&lt;=INDEX('Language Rules Can Change'!$AE$322:$AM$413,AD25,1)),1,AND(AD26&gt;INDEX('Language Rules Can Change'!$AE$322:$AM$413,AD25,1),AD26&lt;=INDEX('Language Rules Can Change'!$AE$322:$AM$413,AD25,2)),2,AND(AD26&gt;INDEX('Language Rules Can Change'!$AE$322:$AM$413,AD25,2),AD26&lt;=INDEX('Language Rules Can Change'!$AE$322:$AM$413,AD25,3)),3,AND(AD26&gt;INDEX('Language Rules Can Change'!$AE$322:$AM$413,AD25,3),AD26&lt;=INDEX('Language Rules Can Change'!$AE$322:$AM$413,AD25,4)),4,AND(AD26&gt;INDEX('Language Rules Can Change'!$AE$322:$AM$413,AD25,4),AD26&lt;=INDEX('Language Rules Can Change'!$AE$322:$AM$413,AD25,5)),5,AND(AD26&gt;INDEX('Language Rules Can Change'!$AE$322:$AM$413,AD25,5),AD26&lt;=INDEX('Language Rules Can Change'!$AE$322:$AM$413,AD25,6)),6,AND(AD26&gt;INDEX('Language Rules Can Change'!$AE$322:$AM$413,AD25,6),AD26&lt;=INDEX('Language Rules Can Change'!$AE$322:$AM$413,AD25,7)),7,AND(AD26&gt;INDEX('Language Rules Can Change'!$AE$322:$AM$413,AD25,7),AD26&lt;=INDEX('Language Rules Can Change'!$AE$322:$AM$413,AD25,8)),8,AND(AD26&gt;INDEX('Language Rules Can Change'!$AE$322:$AM$413,AD25,8),AD26&lt;=INDEX('Language Rules Can Change'!$AE$322:$AM$413,AD25,9)),9)</f>
        <v>#N/A</v>
      </c>
      <c r="AE27" s="7" t="e" cm="1">
        <f t="array" aca="1" ref="AE27" ca="1">_xlfn.IFS(AND(AE26&gt;0,AE26&lt;=INDEX('Language Rules Can Change'!$AE$322:$AM$413,AE25,1)),1,AND(AE26&gt;INDEX('Language Rules Can Change'!$AE$322:$AM$413,AE25,1),AE26&lt;=INDEX('Language Rules Can Change'!$AE$322:$AM$413,AE25,2)),2,AND(AE26&gt;INDEX('Language Rules Can Change'!$AE$322:$AM$413,AE25,2),AE26&lt;=INDEX('Language Rules Can Change'!$AE$322:$AM$413,AE25,3)),3,AND(AE26&gt;INDEX('Language Rules Can Change'!$AE$322:$AM$413,AE25,3),AE26&lt;=INDEX('Language Rules Can Change'!$AE$322:$AM$413,AE25,4)),4,AND(AE26&gt;INDEX('Language Rules Can Change'!$AE$322:$AM$413,AE25,4),AE26&lt;=INDEX('Language Rules Can Change'!$AE$322:$AM$413,AE25,5)),5,AND(AE26&gt;INDEX('Language Rules Can Change'!$AE$322:$AM$413,AE25,5),AE26&lt;=INDEX('Language Rules Can Change'!$AE$322:$AM$413,AE25,6)),6,AND(AE26&gt;INDEX('Language Rules Can Change'!$AE$322:$AM$413,AE25,6),AE26&lt;=INDEX('Language Rules Can Change'!$AE$322:$AM$413,AE25,7)),7,AND(AE26&gt;INDEX('Language Rules Can Change'!$AE$322:$AM$413,AE25,7),AE26&lt;=INDEX('Language Rules Can Change'!$AE$322:$AM$413,AE25,8)),8,AND(AE26&gt;INDEX('Language Rules Can Change'!$AE$322:$AM$413,AE25,8),AE26&lt;=INDEX('Language Rules Can Change'!$AE$322:$AM$413,AE25,9)),9)</f>
        <v>#N/A</v>
      </c>
      <c r="AF27" s="7" t="e" cm="1">
        <f t="array" aca="1" ref="AF27" ca="1">_xlfn.IFS(AND(AF26&gt;0,AF26&lt;=INDEX('Language Rules Can Change'!$AE$322:$AM$413,AF25,1)),1,AND(AF26&gt;INDEX('Language Rules Can Change'!$AE$322:$AM$413,AF25,1),AF26&lt;=INDEX('Language Rules Can Change'!$AE$322:$AM$413,AF25,2)),2,AND(AF26&gt;INDEX('Language Rules Can Change'!$AE$322:$AM$413,AF25,2),AF26&lt;=INDEX('Language Rules Can Change'!$AE$322:$AM$413,AF25,3)),3,AND(AF26&gt;INDEX('Language Rules Can Change'!$AE$322:$AM$413,AF25,3),AF26&lt;=INDEX('Language Rules Can Change'!$AE$322:$AM$413,AF25,4)),4,AND(AF26&gt;INDEX('Language Rules Can Change'!$AE$322:$AM$413,AF25,4),AF26&lt;=INDEX('Language Rules Can Change'!$AE$322:$AM$413,AF25,5)),5,AND(AF26&gt;INDEX('Language Rules Can Change'!$AE$322:$AM$413,AF25,5),AF26&lt;=INDEX('Language Rules Can Change'!$AE$322:$AM$413,AF25,6)),6,AND(AF26&gt;INDEX('Language Rules Can Change'!$AE$322:$AM$413,AF25,6),AF26&lt;=INDEX('Language Rules Can Change'!$AE$322:$AM$413,AF25,7)),7,AND(AF26&gt;INDEX('Language Rules Can Change'!$AE$322:$AM$413,AF25,7),AF26&lt;=INDEX('Language Rules Can Change'!$AE$322:$AM$413,AF25,8)),8,AND(AF26&gt;INDEX('Language Rules Can Change'!$AE$322:$AM$413,AF25,8),AF26&lt;=INDEX('Language Rules Can Change'!$AE$322:$AM$413,AF25,9)),9)</f>
        <v>#N/A</v>
      </c>
      <c r="AG27" s="7" t="e" cm="1">
        <f t="array" aca="1" ref="AG27" ca="1">_xlfn.IFS(AND(AG26&gt;0,AG26&lt;=INDEX('Language Rules Can Change'!$AE$322:$AM$413,AG25,1)),1,AND(AG26&gt;INDEX('Language Rules Can Change'!$AE$322:$AM$413,AG25,1),AG26&lt;=INDEX('Language Rules Can Change'!$AE$322:$AM$413,AG25,2)),2,AND(AG26&gt;INDEX('Language Rules Can Change'!$AE$322:$AM$413,AG25,2),AG26&lt;=INDEX('Language Rules Can Change'!$AE$322:$AM$413,AG25,3)),3,AND(AG26&gt;INDEX('Language Rules Can Change'!$AE$322:$AM$413,AG25,3),AG26&lt;=INDEX('Language Rules Can Change'!$AE$322:$AM$413,AG25,4)),4,AND(AG26&gt;INDEX('Language Rules Can Change'!$AE$322:$AM$413,AG25,4),AG26&lt;=INDEX('Language Rules Can Change'!$AE$322:$AM$413,AG25,5)),5,AND(AG26&gt;INDEX('Language Rules Can Change'!$AE$322:$AM$413,AG25,5),AG26&lt;=INDEX('Language Rules Can Change'!$AE$322:$AM$413,AG25,6)),6,AND(AG26&gt;INDEX('Language Rules Can Change'!$AE$322:$AM$413,AG25,6),AG26&lt;=INDEX('Language Rules Can Change'!$AE$322:$AM$413,AG25,7)),7,AND(AG26&gt;INDEX('Language Rules Can Change'!$AE$322:$AM$413,AG25,7),AG26&lt;=INDEX('Language Rules Can Change'!$AE$322:$AM$413,AG25,8)),8,AND(AG26&gt;INDEX('Language Rules Can Change'!$AE$322:$AM$413,AG25,8),AG26&lt;=INDEX('Language Rules Can Change'!$AE$322:$AM$413,AG25,9)),9)</f>
        <v>#N/A</v>
      </c>
      <c r="AH27" s="7" t="e" cm="1">
        <f t="array" aca="1" ref="AH27" ca="1">_xlfn.IFS(AND(AH26&gt;0,AH26&lt;=INDEX('Language Rules Can Change'!$AE$322:$AM$413,AH25,1)),1,AND(AH26&gt;INDEX('Language Rules Can Change'!$AE$322:$AM$413,AH25,1),AH26&lt;=INDEX('Language Rules Can Change'!$AE$322:$AM$413,AH25,2)),2,AND(AH26&gt;INDEX('Language Rules Can Change'!$AE$322:$AM$413,AH25,2),AH26&lt;=INDEX('Language Rules Can Change'!$AE$322:$AM$413,AH25,3)),3,AND(AH26&gt;INDEX('Language Rules Can Change'!$AE$322:$AM$413,AH25,3),AH26&lt;=INDEX('Language Rules Can Change'!$AE$322:$AM$413,AH25,4)),4,AND(AH26&gt;INDEX('Language Rules Can Change'!$AE$322:$AM$413,AH25,4),AH26&lt;=INDEX('Language Rules Can Change'!$AE$322:$AM$413,AH25,5)),5,AND(AH26&gt;INDEX('Language Rules Can Change'!$AE$322:$AM$413,AH25,5),AH26&lt;=INDEX('Language Rules Can Change'!$AE$322:$AM$413,AH25,6)),6,AND(AH26&gt;INDEX('Language Rules Can Change'!$AE$322:$AM$413,AH25,6),AH26&lt;=INDEX('Language Rules Can Change'!$AE$322:$AM$413,AH25,7)),7,AND(AH26&gt;INDEX('Language Rules Can Change'!$AE$322:$AM$413,AH25,7),AH26&lt;=INDEX('Language Rules Can Change'!$AE$322:$AM$413,AH25,8)),8,AND(AH26&gt;INDEX('Language Rules Can Change'!$AE$322:$AM$413,AH25,8),AH26&lt;=INDEX('Language Rules Can Change'!$AE$322:$AM$413,AH25,9)),9)</f>
        <v>#N/A</v>
      </c>
      <c r="AI27" s="7" t="e" cm="1">
        <f t="array" aca="1" ref="AI27" ca="1">_xlfn.IFS(AND(AI26&gt;0,AI26&lt;=INDEX('Language Rules Can Change'!$AE$322:$AM$413,AI25,1)),1,AND(AI26&gt;INDEX('Language Rules Can Change'!$AE$322:$AM$413,AI25,1),AI26&lt;=INDEX('Language Rules Can Change'!$AE$322:$AM$413,AI25,2)),2,AND(AI26&gt;INDEX('Language Rules Can Change'!$AE$322:$AM$413,AI25,2),AI26&lt;=INDEX('Language Rules Can Change'!$AE$322:$AM$413,AI25,3)),3,AND(AI26&gt;INDEX('Language Rules Can Change'!$AE$322:$AM$413,AI25,3),AI26&lt;=INDEX('Language Rules Can Change'!$AE$322:$AM$413,AI25,4)),4,AND(AI26&gt;INDEX('Language Rules Can Change'!$AE$322:$AM$413,AI25,4),AI26&lt;=INDEX('Language Rules Can Change'!$AE$322:$AM$413,AI25,5)),5,AND(AI26&gt;INDEX('Language Rules Can Change'!$AE$322:$AM$413,AI25,5),AI26&lt;=INDEX('Language Rules Can Change'!$AE$322:$AM$413,AI25,6)),6,AND(AI26&gt;INDEX('Language Rules Can Change'!$AE$322:$AM$413,AI25,6),AI26&lt;=INDEX('Language Rules Can Change'!$AE$322:$AM$413,AI25,7)),7,AND(AI26&gt;INDEX('Language Rules Can Change'!$AE$322:$AM$413,AI25,7),AI26&lt;=INDEX('Language Rules Can Change'!$AE$322:$AM$413,AI25,8)),8,AND(AI26&gt;INDEX('Language Rules Can Change'!$AE$322:$AM$413,AI25,8),AI26&lt;=INDEX('Language Rules Can Change'!$AE$322:$AM$413,AI25,9)),9)</f>
        <v>#N/A</v>
      </c>
      <c r="AJ27" s="7" t="e" cm="1">
        <f t="array" aca="1" ref="AJ27" ca="1">_xlfn.IFS(AND(AJ26&gt;0,AJ26&lt;=INDEX('Language Rules Can Change'!$AE$322:$AM$413,AJ25,1)),1,AND(AJ26&gt;INDEX('Language Rules Can Change'!$AE$322:$AM$413,AJ25,1),AJ26&lt;=INDEX('Language Rules Can Change'!$AE$322:$AM$413,AJ25,2)),2,AND(AJ26&gt;INDEX('Language Rules Can Change'!$AE$322:$AM$413,AJ25,2),AJ26&lt;=INDEX('Language Rules Can Change'!$AE$322:$AM$413,AJ25,3)),3,AND(AJ26&gt;INDEX('Language Rules Can Change'!$AE$322:$AM$413,AJ25,3),AJ26&lt;=INDEX('Language Rules Can Change'!$AE$322:$AM$413,AJ25,4)),4,AND(AJ26&gt;INDEX('Language Rules Can Change'!$AE$322:$AM$413,AJ25,4),AJ26&lt;=INDEX('Language Rules Can Change'!$AE$322:$AM$413,AJ25,5)),5,AND(AJ26&gt;INDEX('Language Rules Can Change'!$AE$322:$AM$413,AJ25,5),AJ26&lt;=INDEX('Language Rules Can Change'!$AE$322:$AM$413,AJ25,6)),6,AND(AJ26&gt;INDEX('Language Rules Can Change'!$AE$322:$AM$413,AJ25,6),AJ26&lt;=INDEX('Language Rules Can Change'!$AE$322:$AM$413,AJ25,7)),7,AND(AJ26&gt;INDEX('Language Rules Can Change'!$AE$322:$AM$413,AJ25,7),AJ26&lt;=INDEX('Language Rules Can Change'!$AE$322:$AM$413,AJ25,8)),8,AND(AJ26&gt;INDEX('Language Rules Can Change'!$AE$322:$AM$413,AJ25,8),AJ26&lt;=INDEX('Language Rules Can Change'!$AE$322:$AM$413,AJ25,9)),9)</f>
        <v>#N/A</v>
      </c>
      <c r="AK27" s="7" t="e" cm="1">
        <f t="array" aca="1" ref="AK27" ca="1">_xlfn.IFS(AND(AK26&gt;0,AK26&lt;=INDEX('Language Rules Can Change'!$AE$322:$AM$413,AK25,1)),1,AND(AK26&gt;INDEX('Language Rules Can Change'!$AE$322:$AM$413,AK25,1),AK26&lt;=INDEX('Language Rules Can Change'!$AE$322:$AM$413,AK25,2)),2,AND(AK26&gt;INDEX('Language Rules Can Change'!$AE$322:$AM$413,AK25,2),AK26&lt;=INDEX('Language Rules Can Change'!$AE$322:$AM$413,AK25,3)),3,AND(AK26&gt;INDEX('Language Rules Can Change'!$AE$322:$AM$413,AK25,3),AK26&lt;=INDEX('Language Rules Can Change'!$AE$322:$AM$413,AK25,4)),4,AND(AK26&gt;INDEX('Language Rules Can Change'!$AE$322:$AM$413,AK25,4),AK26&lt;=INDEX('Language Rules Can Change'!$AE$322:$AM$413,AK25,5)),5,AND(AK26&gt;INDEX('Language Rules Can Change'!$AE$322:$AM$413,AK25,5),AK26&lt;=INDEX('Language Rules Can Change'!$AE$322:$AM$413,AK25,6)),6,AND(AK26&gt;INDEX('Language Rules Can Change'!$AE$322:$AM$413,AK25,6),AK26&lt;=INDEX('Language Rules Can Change'!$AE$322:$AM$413,AK25,7)),7,AND(AK26&gt;INDEX('Language Rules Can Change'!$AE$322:$AM$413,AK25,7),AK26&lt;=INDEX('Language Rules Can Change'!$AE$322:$AM$413,AK25,8)),8,AND(AK26&gt;INDEX('Language Rules Can Change'!$AE$322:$AM$413,AK25,8),AK26&lt;=INDEX('Language Rules Can Change'!$AE$322:$AM$413,AK25,9)),9)</f>
        <v>#N/A</v>
      </c>
      <c r="AL27" s="7" t="e" cm="1">
        <f t="array" aca="1" ref="AL27" ca="1">_xlfn.IFS(AND(AL26&gt;0,AL26&lt;=INDEX('Language Rules Can Change'!$AE$322:$AM$413,AL25,1)),1,AND(AL26&gt;INDEX('Language Rules Can Change'!$AE$322:$AM$413,AL25,1),AL26&lt;=INDEX('Language Rules Can Change'!$AE$322:$AM$413,AL25,2)),2,AND(AL26&gt;INDEX('Language Rules Can Change'!$AE$322:$AM$413,AL25,2),AL26&lt;=INDEX('Language Rules Can Change'!$AE$322:$AM$413,AL25,3)),3,AND(AL26&gt;INDEX('Language Rules Can Change'!$AE$322:$AM$413,AL25,3),AL26&lt;=INDEX('Language Rules Can Change'!$AE$322:$AM$413,AL25,4)),4,AND(AL26&gt;INDEX('Language Rules Can Change'!$AE$322:$AM$413,AL25,4),AL26&lt;=INDEX('Language Rules Can Change'!$AE$322:$AM$413,AL25,5)),5,AND(AL26&gt;INDEX('Language Rules Can Change'!$AE$322:$AM$413,AL25,5),AL26&lt;=INDEX('Language Rules Can Change'!$AE$322:$AM$413,AL25,6)),6,AND(AL26&gt;INDEX('Language Rules Can Change'!$AE$322:$AM$413,AL25,6),AL26&lt;=INDEX('Language Rules Can Change'!$AE$322:$AM$413,AL25,7)),7,AND(AL26&gt;INDEX('Language Rules Can Change'!$AE$322:$AM$413,AL25,7),AL26&lt;=INDEX('Language Rules Can Change'!$AE$322:$AM$413,AL25,8)),8,AND(AL26&gt;INDEX('Language Rules Can Change'!$AE$322:$AM$413,AL25,8),AL26&lt;=INDEX('Language Rules Can Change'!$AE$322:$AM$413,AL25,9)),9)</f>
        <v>#N/A</v>
      </c>
      <c r="AM27" s="7" t="e" cm="1">
        <f t="array" aca="1" ref="AM27" ca="1">_xlfn.IFS(AND(AM26&gt;0,AM26&lt;=INDEX('Language Rules Can Change'!$AE$322:$AM$413,AM25,1)),1,AND(AM26&gt;INDEX('Language Rules Can Change'!$AE$322:$AM$413,AM25,1),AM26&lt;=INDEX('Language Rules Can Change'!$AE$322:$AM$413,AM25,2)),2,AND(AM26&gt;INDEX('Language Rules Can Change'!$AE$322:$AM$413,AM25,2),AM26&lt;=INDEX('Language Rules Can Change'!$AE$322:$AM$413,AM25,3)),3,AND(AM26&gt;INDEX('Language Rules Can Change'!$AE$322:$AM$413,AM25,3),AM26&lt;=INDEX('Language Rules Can Change'!$AE$322:$AM$413,AM25,4)),4,AND(AM26&gt;INDEX('Language Rules Can Change'!$AE$322:$AM$413,AM25,4),AM26&lt;=INDEX('Language Rules Can Change'!$AE$322:$AM$413,AM25,5)),5,AND(AM26&gt;INDEX('Language Rules Can Change'!$AE$322:$AM$413,AM25,5),AM26&lt;=INDEX('Language Rules Can Change'!$AE$322:$AM$413,AM25,6)),6,AND(AM26&gt;INDEX('Language Rules Can Change'!$AE$322:$AM$413,AM25,6),AM26&lt;=INDEX('Language Rules Can Change'!$AE$322:$AM$413,AM25,7)),7,AND(AM26&gt;INDEX('Language Rules Can Change'!$AE$322:$AM$413,AM25,7),AM26&lt;=INDEX('Language Rules Can Change'!$AE$322:$AM$413,AM25,8)),8,AND(AM26&gt;INDEX('Language Rules Can Change'!$AE$322:$AM$413,AM25,8),AM26&lt;=INDEX('Language Rules Can Change'!$AE$322:$AM$413,AM25,9)),9)</f>
        <v>#N/A</v>
      </c>
    </row>
    <row r="28" spans="1:39" ht="12.75">
      <c r="A28" s="1"/>
      <c r="B28" s="5">
        <v>12</v>
      </c>
      <c r="C28" s="5" t="str">
        <f ca="1">IF(B28&lt;=A23,RANDBETWEEN(A19/(3/2),A19*(3/2))+C27,"")</f>
        <v/>
      </c>
      <c r="D28" s="15"/>
      <c r="E28" s="11"/>
      <c r="F28" s="7" t="str" cm="1">
        <f t="array" aca="1" ref="F28" ca="1">INDEX('Language Rules Can Change'!$AE$322:$AM$413,F25+1,F27)</f>
        <v>"</v>
      </c>
      <c r="G28" s="7" t="str">
        <f t="array" aca="1" ref="G28" ca="1">INDEX('Language Rules Can Change'!$AE$322:$AM$413,G25+1,G27)</f>
        <v>oe</v>
      </c>
      <c r="H28" s="7" t="str">
        <f t="array" aca="1" ref="H28" ca="1">INDEX('Language Rules Can Change'!$AE$322:$AM$413,H25+1,H27)</f>
        <v>se</v>
      </c>
      <c r="I28" s="7" t="str">
        <f t="array" aca="1" ref="I28" ca="1">INDEX('Language Rules Can Change'!$AE$322:$AM$413,I25+1,I27)</f>
        <v>oe</v>
      </c>
      <c r="J28" s="7" t="str">
        <f t="array" aca="1" ref="J28" ca="1">INDEX('Language Rules Can Change'!$AE$322:$AM$413,J25+1,J27)</f>
        <v>"</v>
      </c>
      <c r="K28" s="7" t="e">
        <f t="array" aca="1" ref="K28" ca="1">INDEX('Language Rules Can Change'!$AE$322:$AM$413,K25+1,K27)</f>
        <v>#N/A</v>
      </c>
      <c r="L28" s="7" t="e">
        <f t="array" aca="1" ref="L28" ca="1">INDEX('Language Rules Can Change'!$AE$322:$AM$413,L25+1,L27)</f>
        <v>#N/A</v>
      </c>
      <c r="M28" s="7" t="e">
        <f t="array" aca="1" ref="M28" ca="1">INDEX('Language Rules Can Change'!$AE$322:$AM$413,M25+1,M27)</f>
        <v>#N/A</v>
      </c>
      <c r="N28" s="7" t="e">
        <f t="array" aca="1" ref="N28" ca="1">INDEX('Language Rules Can Change'!$AE$322:$AM$413,N25+1,N27)</f>
        <v>#N/A</v>
      </c>
      <c r="O28" s="7" t="e">
        <f t="array" aca="1" ref="O28" ca="1">INDEX('Language Rules Can Change'!$AE$322:$AM$413,O25+1,O27)</f>
        <v>#N/A</v>
      </c>
      <c r="P28" s="7" t="e">
        <f t="array" aca="1" ref="P28" ca="1">INDEX('Language Rules Can Change'!$AE$322:$AM$413,P25+1,P27)</f>
        <v>#N/A</v>
      </c>
      <c r="Q28" s="7" t="e">
        <f t="array" aca="1" ref="Q28" ca="1">INDEX('Language Rules Can Change'!$AE$322:$AM$413,Q25+1,Q27)</f>
        <v>#N/A</v>
      </c>
      <c r="R28" s="7" t="e">
        <f t="array" aca="1" ref="R28" ca="1">INDEX('Language Rules Can Change'!$AE$322:$AM$413,R25+1,R27)</f>
        <v>#N/A</v>
      </c>
      <c r="S28" s="7" t="e">
        <f t="array" aca="1" ref="S28" ca="1">INDEX('Language Rules Can Change'!$AE$322:$AM$413,S25+1,S27)</f>
        <v>#N/A</v>
      </c>
      <c r="T28" s="17"/>
      <c r="U28" s="1"/>
      <c r="V28" s="5">
        <v>12</v>
      </c>
      <c r="W28" s="5" t="str">
        <f ca="1">IF(V28&lt;=U23,RANDBETWEEN(U19/(3/2),U19*(3/2))+W27,"")</f>
        <v/>
      </c>
      <c r="X28" s="15"/>
      <c r="Y28" s="11"/>
      <c r="Z28" s="7" t="str" cm="1">
        <f t="array" aca="1" ref="Z28" ca="1">INDEX('Language Rules Can Change'!$AE$322:$AM$413,Z25+1,Z27)</f>
        <v>"</v>
      </c>
      <c r="AA28" s="7" t="e">
        <f t="array" aca="1" ref="AA28" ca="1">INDEX('Language Rules Can Change'!$AE$322:$AM$413,AA25+1,AA27)</f>
        <v>#N/A</v>
      </c>
      <c r="AB28" s="7" t="e">
        <f t="array" aca="1" ref="AB28" ca="1">INDEX('Language Rules Can Change'!$AE$322:$AM$413,AB25+1,AB27)</f>
        <v>#N/A</v>
      </c>
      <c r="AC28" s="7" t="e">
        <f t="array" aca="1" ref="AC28" ca="1">INDEX('Language Rules Can Change'!$AE$322:$AM$413,AC25+1,AC27)</f>
        <v>#N/A</v>
      </c>
      <c r="AD28" s="7" t="e">
        <f t="array" aca="1" ref="AD28" ca="1">INDEX('Language Rules Can Change'!$AE$322:$AM$413,AD25+1,AD27)</f>
        <v>#N/A</v>
      </c>
      <c r="AE28" s="7" t="e">
        <f t="array" aca="1" ref="AE28" ca="1">INDEX('Language Rules Can Change'!$AE$322:$AM$413,AE25+1,AE27)</f>
        <v>#N/A</v>
      </c>
      <c r="AF28" s="7" t="e">
        <f t="array" aca="1" ref="AF28" ca="1">INDEX('Language Rules Can Change'!$AE$322:$AM$413,AF25+1,AF27)</f>
        <v>#N/A</v>
      </c>
      <c r="AG28" s="7" t="e">
        <f t="array" aca="1" ref="AG28" ca="1">INDEX('Language Rules Can Change'!$AE$322:$AM$413,AG25+1,AG27)</f>
        <v>#N/A</v>
      </c>
      <c r="AH28" s="7" t="e">
        <f t="array" aca="1" ref="AH28" ca="1">INDEX('Language Rules Can Change'!$AE$322:$AM$413,AH25+1,AH27)</f>
        <v>#N/A</v>
      </c>
      <c r="AI28" s="7" t="e">
        <f t="array" aca="1" ref="AI28" ca="1">INDEX('Language Rules Can Change'!$AE$322:$AM$413,AI25+1,AI27)</f>
        <v>#N/A</v>
      </c>
      <c r="AJ28" s="7" t="e">
        <f t="array" aca="1" ref="AJ28" ca="1">INDEX('Language Rules Can Change'!$AE$322:$AM$413,AJ25+1,AJ27)</f>
        <v>#N/A</v>
      </c>
      <c r="AK28" s="7" t="e">
        <f t="array" aca="1" ref="AK28" ca="1">INDEX('Language Rules Can Change'!$AE$322:$AM$413,AK25+1,AK27)</f>
        <v>#N/A</v>
      </c>
      <c r="AL28" s="7" t="e">
        <f t="array" aca="1" ref="AL28" ca="1">INDEX('Language Rules Can Change'!$AE$322:$AM$413,AL25+1,AL27)</f>
        <v>#N/A</v>
      </c>
      <c r="AM28" s="7" t="e">
        <f t="array" aca="1" ref="AM28" ca="1">INDEX('Language Rules Can Change'!$AE$322:$AM$413,AM25+1,AM27)</f>
        <v>#N/A</v>
      </c>
    </row>
    <row r="29" spans="1:39" ht="12.75">
      <c r="A29" s="1"/>
      <c r="B29" s="5">
        <v>13</v>
      </c>
      <c r="C29" s="5" t="str">
        <f ca="1">IF(B29&lt;=A23,RANDBETWEEN(A19/(3/2),A19*(3/2))+C28,"")</f>
        <v/>
      </c>
      <c r="D29" s="15" t="s">
        <v>3990</v>
      </c>
      <c r="E29" s="11" t="str">
        <f t="shared" ref="E29" ca="1" si="54">_xlfn.CONCAT(F29:S29)</f>
        <v>"oeseoe"</v>
      </c>
      <c r="F29" s="11" t="str">
        <f t="shared" ref="F29:S92" ca="1" si="55">_xlfn.IFNA(F28,"")</f>
        <v>"</v>
      </c>
      <c r="G29" s="11" t="str">
        <f t="shared" ca="1" si="55"/>
        <v>oe</v>
      </c>
      <c r="H29" s="11" t="str">
        <f t="shared" ca="1" si="55"/>
        <v>se</v>
      </c>
      <c r="I29" s="11" t="str">
        <f t="shared" ca="1" si="55"/>
        <v>oe</v>
      </c>
      <c r="J29" s="11" t="str">
        <f t="shared" ca="1" si="55"/>
        <v>"</v>
      </c>
      <c r="K29" s="11" t="str">
        <f t="shared" ca="1" si="55"/>
        <v/>
      </c>
      <c r="L29" s="11" t="str">
        <f t="shared" ca="1" si="55"/>
        <v/>
      </c>
      <c r="M29" s="11" t="str">
        <f t="shared" ca="1" si="55"/>
        <v/>
      </c>
      <c r="N29" s="11" t="str">
        <f t="shared" ca="1" si="55"/>
        <v/>
      </c>
      <c r="O29" s="11" t="str">
        <f t="shared" ca="1" si="55"/>
        <v/>
      </c>
      <c r="P29" s="11" t="str">
        <f t="shared" ca="1" si="55"/>
        <v/>
      </c>
      <c r="Q29" s="11" t="str">
        <f t="shared" ca="1" si="55"/>
        <v/>
      </c>
      <c r="R29" s="11" t="str">
        <f t="shared" ca="1" si="55"/>
        <v/>
      </c>
      <c r="S29" s="11" t="str">
        <f t="shared" ca="1" si="55"/>
        <v/>
      </c>
      <c r="T29" s="17"/>
      <c r="U29" s="1"/>
      <c r="V29" s="5">
        <v>13</v>
      </c>
      <c r="W29" s="5" t="str">
        <f ca="1">IF(V29&lt;=U23,RANDBETWEEN(U19/(3/2),U19*(3/2))+W28,"")</f>
        <v/>
      </c>
      <c r="X29" s="15" t="s">
        <v>3990</v>
      </c>
      <c r="Y29" s="11" t="str">
        <f t="shared" ref="Y29" ca="1" si="56">_xlfn.CONCAT(Z29:AM29)</f>
        <v>"</v>
      </c>
      <c r="Z29" s="11" t="str">
        <f t="shared" ref="Z29:Z92" ca="1" si="57">_xlfn.IFNA(Z28,"")</f>
        <v>"</v>
      </c>
      <c r="AA29" s="11" t="str">
        <f t="shared" ref="AA29:AA92" ca="1" si="58">_xlfn.IFNA(AA28,"")</f>
        <v/>
      </c>
      <c r="AB29" s="11" t="str">
        <f t="shared" ref="AB29:AB92" ca="1" si="59">_xlfn.IFNA(AB28,"")</f>
        <v/>
      </c>
      <c r="AC29" s="11" t="str">
        <f t="shared" ref="AC29:AC92" ca="1" si="60">_xlfn.IFNA(AC28,"")</f>
        <v/>
      </c>
      <c r="AD29" s="11" t="str">
        <f t="shared" ref="AD29:AD92" ca="1" si="61">_xlfn.IFNA(AD28,"")</f>
        <v/>
      </c>
      <c r="AE29" s="11" t="str">
        <f t="shared" ref="AE29:AE92" ca="1" si="62">_xlfn.IFNA(AE28,"")</f>
        <v/>
      </c>
      <c r="AF29" s="11" t="str">
        <f t="shared" ref="AF29:AF92" ca="1" si="63">_xlfn.IFNA(AF28,"")</f>
        <v/>
      </c>
      <c r="AG29" s="11" t="str">
        <f t="shared" ref="AG29:AG92" ca="1" si="64">_xlfn.IFNA(AG28,"")</f>
        <v/>
      </c>
      <c r="AH29" s="11" t="str">
        <f t="shared" ref="AH29:AH92" ca="1" si="65">_xlfn.IFNA(AH28,"")</f>
        <v/>
      </c>
      <c r="AI29" s="11" t="str">
        <f t="shared" ref="AI29:AI92" ca="1" si="66">_xlfn.IFNA(AI28,"")</f>
        <v/>
      </c>
      <c r="AJ29" s="11" t="str">
        <f t="shared" ref="AJ29:AJ92" ca="1" si="67">_xlfn.IFNA(AJ28,"")</f>
        <v/>
      </c>
      <c r="AK29" s="11" t="str">
        <f t="shared" ref="AK29:AK92" ca="1" si="68">_xlfn.IFNA(AK28,"")</f>
        <v/>
      </c>
      <c r="AL29" s="11" t="str">
        <f t="shared" ref="AL29:AL92" ca="1" si="69">_xlfn.IFNA(AL28,"")</f>
        <v/>
      </c>
      <c r="AM29" s="11" t="str">
        <f t="shared" ref="AM29:AM92" ca="1" si="70">_xlfn.IFNA(AM28,"")</f>
        <v/>
      </c>
    </row>
    <row r="30" spans="1:39" ht="12.75">
      <c r="A30" s="1"/>
      <c r="B30" s="5">
        <v>14</v>
      </c>
      <c r="C30" s="5" t="str">
        <f ca="1">IF(B30&lt;=A23,RANDBETWEEN(A19/(3/2),A19*(3/2))+C29,"")</f>
        <v/>
      </c>
      <c r="D30" s="5"/>
      <c r="T30" s="17"/>
      <c r="U30" s="1"/>
      <c r="V30" s="5">
        <v>14</v>
      </c>
      <c r="W30" s="5" t="str">
        <f ca="1">IF(V30&lt;=U23,RANDBETWEEN(U19/(3/2),U19*(3/2))+W29,"")</f>
        <v/>
      </c>
      <c r="X30" s="5"/>
    </row>
    <row r="31" spans="1:39" ht="12.75">
      <c r="A31" s="5">
        <f>A16+2</f>
        <v>797</v>
      </c>
      <c r="B31" s="5"/>
      <c r="C31" s="5"/>
      <c r="D31" s="5"/>
      <c r="E31" s="15"/>
      <c r="F31" s="7">
        <v>1</v>
      </c>
      <c r="G31" s="15">
        <v>2</v>
      </c>
      <c r="H31" s="7">
        <v>3</v>
      </c>
      <c r="I31" s="15">
        <v>4</v>
      </c>
      <c r="J31" s="7">
        <v>5</v>
      </c>
      <c r="K31" s="15">
        <v>6</v>
      </c>
      <c r="L31" s="7">
        <v>7</v>
      </c>
      <c r="M31" s="15">
        <v>8</v>
      </c>
      <c r="N31" s="7">
        <v>9</v>
      </c>
      <c r="O31" s="15">
        <v>10</v>
      </c>
      <c r="P31" s="7">
        <v>11</v>
      </c>
      <c r="Q31" s="15">
        <v>12</v>
      </c>
      <c r="R31" s="7">
        <v>13</v>
      </c>
      <c r="S31" s="15">
        <v>14</v>
      </c>
      <c r="T31" s="17"/>
      <c r="U31" s="5">
        <f>U16+2</f>
        <v>798</v>
      </c>
      <c r="V31" s="5"/>
      <c r="W31" s="5"/>
      <c r="X31" s="5"/>
      <c r="Y31" s="15"/>
      <c r="Z31" s="7">
        <v>1</v>
      </c>
      <c r="AA31" s="15">
        <v>2</v>
      </c>
      <c r="AB31" s="7">
        <v>3</v>
      </c>
      <c r="AC31" s="15">
        <v>4</v>
      </c>
      <c r="AD31" s="7">
        <v>5</v>
      </c>
      <c r="AE31" s="15">
        <v>6</v>
      </c>
      <c r="AF31" s="7">
        <v>7</v>
      </c>
      <c r="AG31" s="15">
        <v>8</v>
      </c>
      <c r="AH31" s="7">
        <v>9</v>
      </c>
      <c r="AI31" s="15">
        <v>10</v>
      </c>
      <c r="AJ31" s="7">
        <v>11</v>
      </c>
      <c r="AK31" s="15">
        <v>12</v>
      </c>
      <c r="AL31" s="7">
        <v>13</v>
      </c>
      <c r="AM31" s="15">
        <v>14</v>
      </c>
    </row>
    <row r="32" spans="1:39" ht="12.75">
      <c r="A32" t="str" cm="1">
        <f t="array" ref="A32">INDEX('All Words All Languages'!$A$2:$A$853,'Verse-True'!A31)</f>
        <v>violent</v>
      </c>
      <c r="B32" s="5">
        <v>1</v>
      </c>
      <c r="C32" s="5">
        <f ca="1">IF(B32&lt;=A38,RANDBETWEEN(A34/(3/2),A34*(3/2)),"")</f>
        <v>1</v>
      </c>
      <c r="D32" s="15" t="s">
        <v>3988</v>
      </c>
      <c r="E32" s="15" t="str" cm="1">
        <f t="array" ref="E32">INDEX('All Words All Languages'!$H$2:$H$853,A31)</f>
        <v>v/a/ɪə/l/ə/n/t/</v>
      </c>
      <c r="F32" s="7" t="str" cm="1">
        <f t="array" ref="F32:M32">_xlfn.TEXTSPLIT(E32,"/")</f>
        <v>v</v>
      </c>
      <c r="G32" s="15" t="str">
        <v>a</v>
      </c>
      <c r="H32" s="15" t="str">
        <v>ɪə</v>
      </c>
      <c r="I32" s="15" t="str">
        <v>l</v>
      </c>
      <c r="J32" s="15" t="str">
        <v>ə</v>
      </c>
      <c r="K32" s="15" t="str">
        <v>n</v>
      </c>
      <c r="L32" s="15" t="str">
        <v>t</v>
      </c>
      <c r="M32" s="15" t="str">
        <v/>
      </c>
      <c r="N32" s="15"/>
      <c r="O32" s="15"/>
      <c r="P32" s="15"/>
      <c r="Q32" s="15"/>
      <c r="R32" s="15"/>
      <c r="S32" s="15"/>
      <c r="T32" s="17"/>
      <c r="U32" t="str" cm="1">
        <f t="array" ref="U32">INDEX('All Words All Languages'!$A$2:$A$853,'Verse-True'!U31)</f>
        <v>voice</v>
      </c>
      <c r="V32" s="5">
        <v>1</v>
      </c>
      <c r="W32" s="5">
        <f ca="1">IF(V32&lt;=U38,RANDBETWEEN(U34/(3/2),U34*(3/2)),"")</f>
        <v>1</v>
      </c>
      <c r="X32" s="15" t="s">
        <v>3988</v>
      </c>
      <c r="Y32" s="15" t="str" cm="1">
        <f t="array" ref="Y32">INDEX('All Words All Languages'!$H$2:$H$853,U31)</f>
        <v>v/ɔɪ/s/</v>
      </c>
      <c r="Z32" s="7" t="str" cm="1">
        <f t="array" ref="Z32:AC32">_xlfn.TEXTSPLIT(Y32,"/")</f>
        <v>v</v>
      </c>
      <c r="AA32" s="15" t="str">
        <v>ɔɪ</v>
      </c>
      <c r="AB32" s="15" t="str">
        <v>s</v>
      </c>
      <c r="AC32" s="15" t="str">
        <v/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1:39" ht="12.75">
      <c r="A33" s="1"/>
      <c r="B33" s="5">
        <v>2</v>
      </c>
      <c r="C33" s="5">
        <f ca="1">IF(B33&lt;=A38,RANDBETWEEN(A34/(3/2),A34*(3/2))+C32,"")</f>
        <v>2</v>
      </c>
      <c r="D33" s="15"/>
      <c r="E33" s="11"/>
      <c r="F33" s="11">
        <f>MATCH(F32,'Language Rules Can Change'!$A$3:$A$47,0)</f>
        <v>6</v>
      </c>
      <c r="G33" s="11" t="e">
        <f>MATCH(G32,'Language Rules Can Change'!$A$3:$A$47,0)</f>
        <v>#N/A</v>
      </c>
      <c r="H33" s="11">
        <f>MATCH(H32,'Language Rules Can Change'!$A$3:$A$47,0)</f>
        <v>44</v>
      </c>
      <c r="I33" s="11">
        <f>MATCH(I32,'Language Rules Can Change'!$A$3:$A$47,0)</f>
        <v>17</v>
      </c>
      <c r="J33" s="11">
        <f>MATCH(J32,'Language Rules Can Change'!$A$3:$A$47,0)</f>
        <v>42</v>
      </c>
      <c r="K33" s="11">
        <f>MATCH(K32,'Language Rules Can Change'!$A$3:$A$47,0)</f>
        <v>13</v>
      </c>
      <c r="L33" s="11">
        <f>MATCH(L32,'Language Rules Can Change'!$A$3:$A$47,0)</f>
        <v>9</v>
      </c>
      <c r="M33" s="11" t="e">
        <f>MATCH(M32,'Language Rules Can Change'!$A$3:$A$47,0)</f>
        <v>#N/A</v>
      </c>
      <c r="N33" s="11" t="e">
        <f>MATCH(N32,'Language Rules Can Change'!$A$3:$A$47,0)</f>
        <v>#N/A</v>
      </c>
      <c r="O33" s="11" t="e">
        <f>MATCH(O32,'Language Rules Can Change'!$A$3:$A$47,0)</f>
        <v>#N/A</v>
      </c>
      <c r="P33" s="11" t="e">
        <f>MATCH(P32,'Language Rules Can Change'!$A$3:$A$47,0)</f>
        <v>#N/A</v>
      </c>
      <c r="Q33" s="11" t="e">
        <f>MATCH(Q32,'Language Rules Can Change'!$A$3:$A$47,0)</f>
        <v>#N/A</v>
      </c>
      <c r="R33" s="11" t="e">
        <f>MATCH(R32,'Language Rules Can Change'!$A$3:$A$47,0)</f>
        <v>#N/A</v>
      </c>
      <c r="S33" s="11" t="e">
        <f>MATCH(S32,'Language Rules Can Change'!$A$3:$A$47,0)</f>
        <v>#N/A</v>
      </c>
      <c r="T33" s="17"/>
      <c r="U33" s="1"/>
      <c r="V33" s="5">
        <v>2</v>
      </c>
      <c r="W33" s="5">
        <f ca="1">IF(V33&lt;=U38,RANDBETWEEN(U34/(3/2),U34*(3/2))+W32,"")</f>
        <v>2</v>
      </c>
      <c r="X33" s="15"/>
      <c r="Y33" s="11"/>
      <c r="Z33" s="11">
        <f>MATCH(Z32,'Language Rules Can Change'!$A$3:$A$47,0)</f>
        <v>6</v>
      </c>
      <c r="AA33" s="11">
        <f>MATCH(AA32,'Language Rules Can Change'!$A$3:$A$47,0)</f>
        <v>40</v>
      </c>
      <c r="AB33" s="11">
        <f>MATCH(AB32,'Language Rules Can Change'!$A$3:$A$47,0)</f>
        <v>10</v>
      </c>
      <c r="AC33" s="11" t="e">
        <f>MATCH(AC32,'Language Rules Can Change'!$A$3:$A$47,0)</f>
        <v>#N/A</v>
      </c>
      <c r="AD33" s="11" t="e">
        <f>MATCH(AD32,'Language Rules Can Change'!$A$3:$A$47,0)</f>
        <v>#N/A</v>
      </c>
      <c r="AE33" s="11" t="e">
        <f>MATCH(AE32,'Language Rules Can Change'!$A$3:$A$47,0)</f>
        <v>#N/A</v>
      </c>
      <c r="AF33" s="11" t="e">
        <f>MATCH(AF32,'Language Rules Can Change'!$A$3:$A$47,0)</f>
        <v>#N/A</v>
      </c>
      <c r="AG33" s="11" t="e">
        <f>MATCH(AG32,'Language Rules Can Change'!$A$3:$A$47,0)</f>
        <v>#N/A</v>
      </c>
      <c r="AH33" s="11" t="e">
        <f>MATCH(AH32,'Language Rules Can Change'!$A$3:$A$47,0)</f>
        <v>#N/A</v>
      </c>
      <c r="AI33" s="11" t="e">
        <f>MATCH(AI32,'Language Rules Can Change'!$A$3:$A$47,0)</f>
        <v>#N/A</v>
      </c>
      <c r="AJ33" s="11" t="e">
        <f>MATCH(AJ32,'Language Rules Can Change'!$A$3:$A$47,0)</f>
        <v>#N/A</v>
      </c>
      <c r="AK33" s="11" t="e">
        <f>MATCH(AK32,'Language Rules Can Change'!$A$3:$A$47,0)</f>
        <v>#N/A</v>
      </c>
      <c r="AL33" s="11" t="e">
        <f>MATCH(AL32,'Language Rules Can Change'!$A$3:$A$47,0)</f>
        <v>#N/A</v>
      </c>
      <c r="AM33" s="11" t="e">
        <f>MATCH(AM32,'Language Rules Can Change'!$A$3:$A$47,0)</f>
        <v>#N/A</v>
      </c>
    </row>
    <row r="34" spans="1:39" ht="12.75">
      <c r="A34" s="11">
        <f>'All Words All Languages'!$I$1</f>
        <v>1</v>
      </c>
      <c r="B34" s="5">
        <v>3</v>
      </c>
      <c r="C34" s="5">
        <f ca="1">IF(B34&lt;=A38,RANDBETWEEN(A34/(3/2),A34*(3/2))+C33,"")</f>
        <v>3</v>
      </c>
      <c r="D34" s="15"/>
      <c r="E34" s="11"/>
      <c r="F34" s="11">
        <f t="shared" ref="F34:S97" ca="1" si="71">RAND()</f>
        <v>0.97863495311381321</v>
      </c>
      <c r="G34" s="11">
        <f t="shared" ca="1" si="71"/>
        <v>0.69171425401679687</v>
      </c>
      <c r="H34" s="11">
        <f t="shared" ca="1" si="71"/>
        <v>0.20305880784778518</v>
      </c>
      <c r="I34" s="11">
        <f t="shared" ca="1" si="71"/>
        <v>0.59488623657787287</v>
      </c>
      <c r="J34" s="11">
        <f t="shared" ca="1" si="71"/>
        <v>0.10836929602088663</v>
      </c>
      <c r="K34" s="11">
        <f t="shared" ca="1" si="71"/>
        <v>8.9788254128111422E-3</v>
      </c>
      <c r="L34" s="11">
        <f t="shared" ca="1" si="71"/>
        <v>0.45606581710156602</v>
      </c>
      <c r="M34" s="11">
        <f t="shared" ca="1" si="71"/>
        <v>6.9875449495669262E-2</v>
      </c>
      <c r="N34" s="11">
        <f t="shared" ca="1" si="71"/>
        <v>0.60549838384674637</v>
      </c>
      <c r="O34" s="11">
        <f t="shared" ca="1" si="71"/>
        <v>0.17584968621811425</v>
      </c>
      <c r="P34" s="11">
        <f t="shared" ca="1" si="71"/>
        <v>0.29273359126861676</v>
      </c>
      <c r="Q34" s="11">
        <f t="shared" ca="1" si="71"/>
        <v>0.58656183804839668</v>
      </c>
      <c r="R34" s="11">
        <f t="shared" ca="1" si="71"/>
        <v>0.99728779898978037</v>
      </c>
      <c r="S34" s="11">
        <f t="shared" ca="1" si="71"/>
        <v>0.14049276558333379</v>
      </c>
      <c r="T34" s="17"/>
      <c r="U34" s="11">
        <f>'All Words All Languages'!$I$1</f>
        <v>1</v>
      </c>
      <c r="V34" s="5">
        <v>3</v>
      </c>
      <c r="W34" s="5">
        <f ca="1">IF(V34&lt;=U38,RANDBETWEEN(U34/(3/2),U34*(3/2))+W33,"")</f>
        <v>3</v>
      </c>
      <c r="X34" s="15"/>
      <c r="Y34" s="11"/>
      <c r="Z34" s="11">
        <f t="shared" ref="Z34:AM97" ca="1" si="72">RAND()</f>
        <v>0.86239329164787626</v>
      </c>
      <c r="AA34" s="11">
        <f t="shared" ca="1" si="72"/>
        <v>0.96531665499940267</v>
      </c>
      <c r="AB34" s="11">
        <f t="shared" ca="1" si="72"/>
        <v>0.28507915809301299</v>
      </c>
      <c r="AC34" s="11">
        <f t="shared" ca="1" si="72"/>
        <v>0.54245503751559065</v>
      </c>
      <c r="AD34" s="11">
        <f t="shared" ca="1" si="72"/>
        <v>0.7506588143415267</v>
      </c>
      <c r="AE34" s="11">
        <f t="shared" ca="1" si="72"/>
        <v>0.16425383658096482</v>
      </c>
      <c r="AF34" s="11">
        <f t="shared" ca="1" si="72"/>
        <v>0.30170427734944549</v>
      </c>
      <c r="AG34" s="11">
        <f t="shared" ca="1" si="72"/>
        <v>0.38177758412144391</v>
      </c>
      <c r="AH34" s="11">
        <f t="shared" ca="1" si="72"/>
        <v>0.6201613900684011</v>
      </c>
      <c r="AI34" s="11">
        <f t="shared" ca="1" si="72"/>
        <v>0.6143371776734351</v>
      </c>
      <c r="AJ34" s="11">
        <f t="shared" ca="1" si="72"/>
        <v>0.76261068634905838</v>
      </c>
      <c r="AK34" s="11">
        <f t="shared" ca="1" si="72"/>
        <v>0.17802125860685658</v>
      </c>
      <c r="AL34" s="11">
        <f t="shared" ca="1" si="72"/>
        <v>0.18720895797140646</v>
      </c>
      <c r="AM34" s="11">
        <f t="shared" ca="1" si="72"/>
        <v>0.22005373284867225</v>
      </c>
    </row>
    <row r="35" spans="1:39" ht="12.75">
      <c r="A35" s="1"/>
      <c r="B35" s="5">
        <v>4</v>
      </c>
      <c r="C35" s="5">
        <f ca="1">IF(B35&lt;=A38,RANDBETWEEN(A34/(3/2),A34*(3/2))+C34,"")</f>
        <v>4</v>
      </c>
      <c r="D35" s="15"/>
      <c r="E35" s="11"/>
      <c r="F35" s="11" cm="1">
        <f t="array" aca="1" ref="F35" ca="1">_xlfn.IFS(AND(F34&gt;0,F34&lt;=INDEX('Language Rules Can Change'!$B$3:$AU$47,F33,1)),1, AND(F34&gt;INDEX('Language Rules Can Change'!$B$3:$AU$47,F33,1),F34&lt;=INDEX('Language Rules Can Change'!$B$3:$AU$47,F33,2)),2, AND(F34&gt;INDEX('Language Rules Can Change'!$B$3:$AU$47,F33,2),F34&lt;=INDEX('Language Rules Can Change'!$B$3:$AU$47,F33,3)),3, AND(F34&gt;INDEX('Language Rules Can Change'!$B$3:$AU$47,F33,3),F34&lt;=INDEX('Language Rules Can Change'!$B$3:$AU$47,F33,4)),4, AND(F34&gt;INDEX('Language Rules Can Change'!$B$3:$AU$47,F33,4),F34&lt;=INDEX('Language Rules Can Change'!$B$3:$AU$47,F33,5)),5, AND(F34&gt;INDEX('Language Rules Can Change'!$B$3:$AU$47,F33,5),F34&lt;=INDEX('Language Rules Can Change'!$B$3:$AU$47,F33,6)),6, AND(F34&gt;INDEX('Language Rules Can Change'!$B$3:$AU$47,F33,6),F34&lt;=INDEX('Language Rules Can Change'!$B$3:$AU$47,F33,7)),7, AND(F34&gt;INDEX('Language Rules Can Change'!$B$3:$AU$47,F33,7),F34&lt;=INDEX('Language Rules Can Change'!$B$3:$AU$47,F33,8)),8, AND(F34&gt;INDEX('Language Rules Can Change'!$B$3:$AU$47,F33,8),F34&lt;=INDEX('Language Rules Can Change'!$B$3:$AU$47,F33,9)),9, AND(F34&gt;INDEX('Language Rules Can Change'!$B$3:$AU$47,F33,9),F34&lt;=INDEX('Language Rules Can Change'!$B$3:$AU$47,F33,10)),10, AND(F34&gt;INDEX('Language Rules Can Change'!$B$3:$AU$47,F33,10),F34&lt;=INDEX('Language Rules Can Change'!$B$3:$AU$47,F33,11)),11, AND(F34&gt;INDEX('Language Rules Can Change'!$B$3:$AU$47,F33,11),F34&lt;=INDEX('Language Rules Can Change'!$B$3:$AU$47,F33,12)),12, AND(F34&gt;INDEX('Language Rules Can Change'!$B$3:$AU$47,F33,12),F34&lt;=INDEX('Language Rules Can Change'!$B$3:$AU$47,F33,13)),13, AND(F34&gt;INDEX('Language Rules Can Change'!$B$3:$AU$47,F33,13),F34&lt;=INDEX('Language Rules Can Change'!$B$3:$AU$47,F33,14)),14, AND(F34&gt;INDEX('Language Rules Can Change'!$B$3:$AU$47,F33,14),F34&lt;=INDEX('Language Rules Can Change'!$B$3:$AU$47,F33,15)),15, AND(F34&gt;INDEX('Language Rules Can Change'!$B$3:$AU$47,F33,15),F34&lt;=INDEX('Language Rules Can Change'!$B$3:$AU$47,F33,16)),16, AND(F34&gt;INDEX('Language Rules Can Change'!$B$3:$AU$47,F33,16),F34&lt;=INDEX('Language Rules Can Change'!$B$3:$AU$47,F33,17)),17, AND(F34&gt;INDEX('Language Rules Can Change'!$B$3:$AU$47,F33,17),F34&lt;=INDEX('Language Rules Can Change'!$B$3:$AU$47,F33,18)),18, AND(F34&gt;INDEX('Language Rules Can Change'!$B$3:$AU$47,F33,18),F34&lt;=INDEX('Language Rules Can Change'!$B$3:$AU$47,F33,19)),19, AND(F34&gt;INDEX('Language Rules Can Change'!$B$3:$AU$47,F33,19),F34&lt;=INDEX('Language Rules Can Change'!$B$3:$AU$47,F33,20)),20, AND(F34&gt;INDEX('Language Rules Can Change'!$B$3:$AU$47,F33,20),F34&lt;=INDEX('Language Rules Can Change'!$B$3:$AU$47,F33,21)),21, AND(F34&gt;INDEX('Language Rules Can Change'!$B$3:$AU$47,F33,21),F34&lt;=INDEX('Language Rules Can Change'!$B$3:$AU$47,F33,22)),22, AND(F34&gt;INDEX('Language Rules Can Change'!$B$3:$AU$47,F33,22),F34&lt;=INDEX('Language Rules Can Change'!$B$3:$AU$47,F33,23)),23, AND(F34&gt;INDEX('Language Rules Can Change'!$B$3:$AU$47,F33,23),F34&lt;=INDEX('Language Rules Can Change'!$B$3:$AU$47,F33,24)),24, AND(F34&gt;INDEX('Language Rules Can Change'!$B$3:$AU$47,F33,24),F34&lt;=INDEX('Language Rules Can Change'!$B$3:$AU$47,F33,25)),25, AND(F34&gt;INDEX('Language Rules Can Change'!$B$3:$AU$47,F33,25),F34&lt;=INDEX('Language Rules Can Change'!$B$3:$AU$47,F33,26)),26, AND(F34&gt;INDEX('Language Rules Can Change'!$B$3:$AU$47,F33,26),F34&lt;=INDEX('Language Rules Can Change'!$B$3:$AU$47,F33,27)),27, AND(F34&gt;INDEX('Language Rules Can Change'!$B$3:$AU$47,F33,27),F34&lt;=INDEX('Language Rules Can Change'!$B$3:$AU$47,F33,28)),28, AND(F34&gt;INDEX('Language Rules Can Change'!$B$3:$AU$47,F33,28),F34&lt;=INDEX('Language Rules Can Change'!$B$3:$AU$47,F33,29)),29, AND(F34&gt;INDEX('Language Rules Can Change'!$B$3:$AU$47,F33,29),F34&lt;=INDEX('Language Rules Can Change'!$B$3:$AU$47,F33,30)),30, AND(F34&gt;INDEX('Language Rules Can Change'!$B$3:$AU$47,F33,30),F34&lt;=INDEX('Language Rules Can Change'!$B$3:$AU$47,F33,31)),31, AND(F34&gt;INDEX('Language Rules Can Change'!$B$3:$AU$47,F33,31),F34&lt;=INDEX('Language Rules Can Change'!$B$3:$AU$47,F33,32)),32, AND(F34&gt;INDEX('Language Rules Can Change'!$B$3:$AU$47,F33,32),F34&lt;=INDEX('Language Rules Can Change'!$B$3:$AU$47,F33,33)),33, AND(F34&gt;INDEX('Language Rules Can Change'!$B$3:$AU$47,F33,33),F34&lt;=INDEX('Language Rules Can Change'!$B$3:$AU$47,F33,34)),34, AND(F34&gt;INDEX('Language Rules Can Change'!$B$3:$AU$47,F33,34),F34&lt;=INDEX('Language Rules Can Change'!$B$3:$AU$47,F33,35)),35, AND(F34&gt;INDEX('Language Rules Can Change'!$B$3:$AU$47,F33,35),F34&lt;=INDEX('Language Rules Can Change'!$B$3:$AU$47,F33,36)),36, AND(F34&gt;INDEX('Language Rules Can Change'!$B$3:$AU$47,F33,36),F34&lt;=INDEX('Language Rules Can Change'!$B$3:$AU$47,F33,37)),37, AND(F34&gt;INDEX('Language Rules Can Change'!$B$3:$AU$47,F33,37),F34&lt;=INDEX('Language Rules Can Change'!$B$3:$AU$47,F33,38)),38, AND(F34&gt;INDEX('Language Rules Can Change'!$B$3:$AU$47,F33,38),F34&lt;=INDEX('Language Rules Can Change'!$B$3:$AU$47,F33,39)),39, AND(F34&gt;INDEX('Language Rules Can Change'!$B$3:$AU$47,F33,39),F34&lt;=INDEX('Language Rules Can Change'!$B$3:$AU$47,F33,40)),40, AND(F34&gt;INDEX('Language Rules Can Change'!$B$3:$AU$47,F33,40),F34&lt;=INDEX('Language Rules Can Change'!$B$3:$AU$47,F33,41)),41, AND(F34&gt;INDEX('Language Rules Can Change'!$B$3:$AU$47,F33,41),F34&lt;=INDEX('Language Rules Can Change'!$B$3:$AU$47,F33,42)),42, AND(F34&gt;INDEX('Language Rules Can Change'!$B$3:$AU$47,F33,42),F34&lt;=INDEX('Language Rules Can Change'!$B$3:$AU$47,F33,43)),43, AND(F34&gt;INDEX('Language Rules Can Change'!$B$3:$AU$47,F33,43),F34&lt;=INDEX('Language Rules Can Change'!$B$3:$AU$47,F33,44)),44, AND(F34&gt;INDEX('Language Rules Can Change'!$B$3:$AU$47,F33,44),F34&lt;=INDEX('Language Rules Can Change'!$B$3:$AU$47,F33,45)),45, AND(F34&gt;INDEX('Language Rules Can Change'!$B$3:$AU$47,F33,45),F34&lt;=INDEX('Language Rules Can Change'!$B$3:$AU$47,F33,46)),46)</f>
        <v>25</v>
      </c>
      <c r="G35" s="11" t="e" cm="1">
        <f t="array" aca="1" ref="G35" ca="1">_xlfn.IFS(AND(G34&gt;0,G34&lt;=INDEX('Language Rules Can Change'!$B$3:$AU$47,G33,1)),1, AND(G34&gt;INDEX('Language Rules Can Change'!$B$3:$AU$47,G33,1),G34&lt;=INDEX('Language Rules Can Change'!$B$3:$AU$47,G33,2)),2, AND(G34&gt;INDEX('Language Rules Can Change'!$B$3:$AU$47,G33,2),G34&lt;=INDEX('Language Rules Can Change'!$B$3:$AU$47,G33,3)),3, AND(G34&gt;INDEX('Language Rules Can Change'!$B$3:$AU$47,G33,3),G34&lt;=INDEX('Language Rules Can Change'!$B$3:$AU$47,G33,4)),4, AND(G34&gt;INDEX('Language Rules Can Change'!$B$3:$AU$47,G33,4),G34&lt;=INDEX('Language Rules Can Change'!$B$3:$AU$47,G33,5)),5, AND(G34&gt;INDEX('Language Rules Can Change'!$B$3:$AU$47,G33,5),G34&lt;=INDEX('Language Rules Can Change'!$B$3:$AU$47,G33,6)),6, AND(G34&gt;INDEX('Language Rules Can Change'!$B$3:$AU$47,G33,6),G34&lt;=INDEX('Language Rules Can Change'!$B$3:$AU$47,G33,7)),7, AND(G34&gt;INDEX('Language Rules Can Change'!$B$3:$AU$47,G33,7),G34&lt;=INDEX('Language Rules Can Change'!$B$3:$AU$47,G33,8)),8, AND(G34&gt;INDEX('Language Rules Can Change'!$B$3:$AU$47,G33,8),G34&lt;=INDEX('Language Rules Can Change'!$B$3:$AU$47,G33,9)),9, AND(G34&gt;INDEX('Language Rules Can Change'!$B$3:$AU$47,G33,9),G34&lt;=INDEX('Language Rules Can Change'!$B$3:$AU$47,G33,10)),10, AND(G34&gt;INDEX('Language Rules Can Change'!$B$3:$AU$47,G33,10),G34&lt;=INDEX('Language Rules Can Change'!$B$3:$AU$47,G33,11)),11, AND(G34&gt;INDEX('Language Rules Can Change'!$B$3:$AU$47,G33,11),G34&lt;=INDEX('Language Rules Can Change'!$B$3:$AU$47,G33,12)),12, AND(G34&gt;INDEX('Language Rules Can Change'!$B$3:$AU$47,G33,12),G34&lt;=INDEX('Language Rules Can Change'!$B$3:$AU$47,G33,13)),13, AND(G34&gt;INDEX('Language Rules Can Change'!$B$3:$AU$47,G33,13),G34&lt;=INDEX('Language Rules Can Change'!$B$3:$AU$47,G33,14)),14, AND(G34&gt;INDEX('Language Rules Can Change'!$B$3:$AU$47,G33,14),G34&lt;=INDEX('Language Rules Can Change'!$B$3:$AU$47,G33,15)),15, AND(G34&gt;INDEX('Language Rules Can Change'!$B$3:$AU$47,G33,15),G34&lt;=INDEX('Language Rules Can Change'!$B$3:$AU$47,G33,16)),16, AND(G34&gt;INDEX('Language Rules Can Change'!$B$3:$AU$47,G33,16),G34&lt;=INDEX('Language Rules Can Change'!$B$3:$AU$47,G33,17)),17, AND(G34&gt;INDEX('Language Rules Can Change'!$B$3:$AU$47,G33,17),G34&lt;=INDEX('Language Rules Can Change'!$B$3:$AU$47,G33,18)),18, AND(G34&gt;INDEX('Language Rules Can Change'!$B$3:$AU$47,G33,18),G34&lt;=INDEX('Language Rules Can Change'!$B$3:$AU$47,G33,19)),19, AND(G34&gt;INDEX('Language Rules Can Change'!$B$3:$AU$47,G33,19),G34&lt;=INDEX('Language Rules Can Change'!$B$3:$AU$47,G33,20)),20, AND(G34&gt;INDEX('Language Rules Can Change'!$B$3:$AU$47,G33,20),G34&lt;=INDEX('Language Rules Can Change'!$B$3:$AU$47,G33,21)),21, AND(G34&gt;INDEX('Language Rules Can Change'!$B$3:$AU$47,G33,21),G34&lt;=INDEX('Language Rules Can Change'!$B$3:$AU$47,G33,22)),22, AND(G34&gt;INDEX('Language Rules Can Change'!$B$3:$AU$47,G33,22),G34&lt;=INDEX('Language Rules Can Change'!$B$3:$AU$47,G33,23)),23, AND(G34&gt;INDEX('Language Rules Can Change'!$B$3:$AU$47,G33,23),G34&lt;=INDEX('Language Rules Can Change'!$B$3:$AU$47,G33,24)),24, AND(G34&gt;INDEX('Language Rules Can Change'!$B$3:$AU$47,G33,24),G34&lt;=INDEX('Language Rules Can Change'!$B$3:$AU$47,G33,25)),25, AND(G34&gt;INDEX('Language Rules Can Change'!$B$3:$AU$47,G33,25),G34&lt;=INDEX('Language Rules Can Change'!$B$3:$AU$47,G33,26)),26, AND(G34&gt;INDEX('Language Rules Can Change'!$B$3:$AU$47,G33,26),G34&lt;=INDEX('Language Rules Can Change'!$B$3:$AU$47,G33,27)),27, AND(G34&gt;INDEX('Language Rules Can Change'!$B$3:$AU$47,G33,27),G34&lt;=INDEX('Language Rules Can Change'!$B$3:$AU$47,G33,28)),28, AND(G34&gt;INDEX('Language Rules Can Change'!$B$3:$AU$47,G33,28),G34&lt;=INDEX('Language Rules Can Change'!$B$3:$AU$47,G33,29)),29, AND(G34&gt;INDEX('Language Rules Can Change'!$B$3:$AU$47,G33,29),G34&lt;=INDEX('Language Rules Can Change'!$B$3:$AU$47,G33,30)),30, AND(G34&gt;INDEX('Language Rules Can Change'!$B$3:$AU$47,G33,30),G34&lt;=INDEX('Language Rules Can Change'!$B$3:$AU$47,G33,31)),31, AND(G34&gt;INDEX('Language Rules Can Change'!$B$3:$AU$47,G33,31),G34&lt;=INDEX('Language Rules Can Change'!$B$3:$AU$47,G33,32)),32, AND(G34&gt;INDEX('Language Rules Can Change'!$B$3:$AU$47,G33,32),G34&lt;=INDEX('Language Rules Can Change'!$B$3:$AU$47,G33,33)),33, AND(G34&gt;INDEX('Language Rules Can Change'!$B$3:$AU$47,G33,33),G34&lt;=INDEX('Language Rules Can Change'!$B$3:$AU$47,G33,34)),34, AND(G34&gt;INDEX('Language Rules Can Change'!$B$3:$AU$47,G33,34),G34&lt;=INDEX('Language Rules Can Change'!$B$3:$AU$47,G33,35)),35, AND(G34&gt;INDEX('Language Rules Can Change'!$B$3:$AU$47,G33,35),G34&lt;=INDEX('Language Rules Can Change'!$B$3:$AU$47,G33,36)),36, AND(G34&gt;INDEX('Language Rules Can Change'!$B$3:$AU$47,G33,36),G34&lt;=INDEX('Language Rules Can Change'!$B$3:$AU$47,G33,37)),37, AND(G34&gt;INDEX('Language Rules Can Change'!$B$3:$AU$47,G33,37),G34&lt;=INDEX('Language Rules Can Change'!$B$3:$AU$47,G33,38)),38, AND(G34&gt;INDEX('Language Rules Can Change'!$B$3:$AU$47,G33,38),G34&lt;=INDEX('Language Rules Can Change'!$B$3:$AU$47,G33,39)),39, AND(G34&gt;INDEX('Language Rules Can Change'!$B$3:$AU$47,G33,39),G34&lt;=INDEX('Language Rules Can Change'!$B$3:$AU$47,G33,40)),40, AND(G34&gt;INDEX('Language Rules Can Change'!$B$3:$AU$47,G33,40),G34&lt;=INDEX('Language Rules Can Change'!$B$3:$AU$47,G33,41)),41, AND(G34&gt;INDEX('Language Rules Can Change'!$B$3:$AU$47,G33,41),G34&lt;=INDEX('Language Rules Can Change'!$B$3:$AU$47,G33,42)),42, AND(G34&gt;INDEX('Language Rules Can Change'!$B$3:$AU$47,G33,42),G34&lt;=INDEX('Language Rules Can Change'!$B$3:$AU$47,G33,43)),43, AND(G34&gt;INDEX('Language Rules Can Change'!$B$3:$AU$47,G33,43),G34&lt;=INDEX('Language Rules Can Change'!$B$3:$AU$47,G33,44)),44, AND(G34&gt;INDEX('Language Rules Can Change'!$B$3:$AU$47,G33,44),G34&lt;=INDEX('Language Rules Can Change'!$B$3:$AU$47,G33,45)),45, AND(G34&gt;INDEX('Language Rules Can Change'!$B$3:$AU$47,G33,45),G34&lt;=INDEX('Language Rules Can Change'!$B$3:$AU$47,G33,46)),46)</f>
        <v>#N/A</v>
      </c>
      <c r="H35" s="11" cm="1">
        <f t="array" aca="1" ref="H35" ca="1">_xlfn.IFS(AND(H34&gt;0,H34&lt;=INDEX('Language Rules Can Change'!$B$3:$AU$47,H33,1)),1, AND(H34&gt;INDEX('Language Rules Can Change'!$B$3:$AU$47,H33,1),H34&lt;=INDEX('Language Rules Can Change'!$B$3:$AU$47,H33,2)),2, AND(H34&gt;INDEX('Language Rules Can Change'!$B$3:$AU$47,H33,2),H34&lt;=INDEX('Language Rules Can Change'!$B$3:$AU$47,H33,3)),3, AND(H34&gt;INDEX('Language Rules Can Change'!$B$3:$AU$47,H33,3),H34&lt;=INDEX('Language Rules Can Change'!$B$3:$AU$47,H33,4)),4, AND(H34&gt;INDEX('Language Rules Can Change'!$B$3:$AU$47,H33,4),H34&lt;=INDEX('Language Rules Can Change'!$B$3:$AU$47,H33,5)),5, AND(H34&gt;INDEX('Language Rules Can Change'!$B$3:$AU$47,H33,5),H34&lt;=INDEX('Language Rules Can Change'!$B$3:$AU$47,H33,6)),6, AND(H34&gt;INDEX('Language Rules Can Change'!$B$3:$AU$47,H33,6),H34&lt;=INDEX('Language Rules Can Change'!$B$3:$AU$47,H33,7)),7, AND(H34&gt;INDEX('Language Rules Can Change'!$B$3:$AU$47,H33,7),H34&lt;=INDEX('Language Rules Can Change'!$B$3:$AU$47,H33,8)),8, AND(H34&gt;INDEX('Language Rules Can Change'!$B$3:$AU$47,H33,8),H34&lt;=INDEX('Language Rules Can Change'!$B$3:$AU$47,H33,9)),9, AND(H34&gt;INDEX('Language Rules Can Change'!$B$3:$AU$47,H33,9),H34&lt;=INDEX('Language Rules Can Change'!$B$3:$AU$47,H33,10)),10, AND(H34&gt;INDEX('Language Rules Can Change'!$B$3:$AU$47,H33,10),H34&lt;=INDEX('Language Rules Can Change'!$B$3:$AU$47,H33,11)),11, AND(H34&gt;INDEX('Language Rules Can Change'!$B$3:$AU$47,H33,11),H34&lt;=INDEX('Language Rules Can Change'!$B$3:$AU$47,H33,12)),12, AND(H34&gt;INDEX('Language Rules Can Change'!$B$3:$AU$47,H33,12),H34&lt;=INDEX('Language Rules Can Change'!$B$3:$AU$47,H33,13)),13, AND(H34&gt;INDEX('Language Rules Can Change'!$B$3:$AU$47,H33,13),H34&lt;=INDEX('Language Rules Can Change'!$B$3:$AU$47,H33,14)),14, AND(H34&gt;INDEX('Language Rules Can Change'!$B$3:$AU$47,H33,14),H34&lt;=INDEX('Language Rules Can Change'!$B$3:$AU$47,H33,15)),15, AND(H34&gt;INDEX('Language Rules Can Change'!$B$3:$AU$47,H33,15),H34&lt;=INDEX('Language Rules Can Change'!$B$3:$AU$47,H33,16)),16, AND(H34&gt;INDEX('Language Rules Can Change'!$B$3:$AU$47,H33,16),H34&lt;=INDEX('Language Rules Can Change'!$B$3:$AU$47,H33,17)),17, AND(H34&gt;INDEX('Language Rules Can Change'!$B$3:$AU$47,H33,17),H34&lt;=INDEX('Language Rules Can Change'!$B$3:$AU$47,H33,18)),18, AND(H34&gt;INDEX('Language Rules Can Change'!$B$3:$AU$47,H33,18),H34&lt;=INDEX('Language Rules Can Change'!$B$3:$AU$47,H33,19)),19, AND(H34&gt;INDEX('Language Rules Can Change'!$B$3:$AU$47,H33,19),H34&lt;=INDEX('Language Rules Can Change'!$B$3:$AU$47,H33,20)),20, AND(H34&gt;INDEX('Language Rules Can Change'!$B$3:$AU$47,H33,20),H34&lt;=INDEX('Language Rules Can Change'!$B$3:$AU$47,H33,21)),21, AND(H34&gt;INDEX('Language Rules Can Change'!$B$3:$AU$47,H33,21),H34&lt;=INDEX('Language Rules Can Change'!$B$3:$AU$47,H33,22)),22, AND(H34&gt;INDEX('Language Rules Can Change'!$B$3:$AU$47,H33,22),H34&lt;=INDEX('Language Rules Can Change'!$B$3:$AU$47,H33,23)),23, AND(H34&gt;INDEX('Language Rules Can Change'!$B$3:$AU$47,H33,23),H34&lt;=INDEX('Language Rules Can Change'!$B$3:$AU$47,H33,24)),24, AND(H34&gt;INDEX('Language Rules Can Change'!$B$3:$AU$47,H33,24),H34&lt;=INDEX('Language Rules Can Change'!$B$3:$AU$47,H33,25)),25, AND(H34&gt;INDEX('Language Rules Can Change'!$B$3:$AU$47,H33,25),H34&lt;=INDEX('Language Rules Can Change'!$B$3:$AU$47,H33,26)),26, AND(H34&gt;INDEX('Language Rules Can Change'!$B$3:$AU$47,H33,26),H34&lt;=INDEX('Language Rules Can Change'!$B$3:$AU$47,H33,27)),27, AND(H34&gt;INDEX('Language Rules Can Change'!$B$3:$AU$47,H33,27),H34&lt;=INDEX('Language Rules Can Change'!$B$3:$AU$47,H33,28)),28, AND(H34&gt;INDEX('Language Rules Can Change'!$B$3:$AU$47,H33,28),H34&lt;=INDEX('Language Rules Can Change'!$B$3:$AU$47,H33,29)),29, AND(H34&gt;INDEX('Language Rules Can Change'!$B$3:$AU$47,H33,29),H34&lt;=INDEX('Language Rules Can Change'!$B$3:$AU$47,H33,30)),30, AND(H34&gt;INDEX('Language Rules Can Change'!$B$3:$AU$47,H33,30),H34&lt;=INDEX('Language Rules Can Change'!$B$3:$AU$47,H33,31)),31, AND(H34&gt;INDEX('Language Rules Can Change'!$B$3:$AU$47,H33,31),H34&lt;=INDEX('Language Rules Can Change'!$B$3:$AU$47,H33,32)),32, AND(H34&gt;INDEX('Language Rules Can Change'!$B$3:$AU$47,H33,32),H34&lt;=INDEX('Language Rules Can Change'!$B$3:$AU$47,H33,33)),33, AND(H34&gt;INDEX('Language Rules Can Change'!$B$3:$AU$47,H33,33),H34&lt;=INDEX('Language Rules Can Change'!$B$3:$AU$47,H33,34)),34, AND(H34&gt;INDEX('Language Rules Can Change'!$B$3:$AU$47,H33,34),H34&lt;=INDEX('Language Rules Can Change'!$B$3:$AU$47,H33,35)),35, AND(H34&gt;INDEX('Language Rules Can Change'!$B$3:$AU$47,H33,35),H34&lt;=INDEX('Language Rules Can Change'!$B$3:$AU$47,H33,36)),36, AND(H34&gt;INDEX('Language Rules Can Change'!$B$3:$AU$47,H33,36),H34&lt;=INDEX('Language Rules Can Change'!$B$3:$AU$47,H33,37)),37, AND(H34&gt;INDEX('Language Rules Can Change'!$B$3:$AU$47,H33,37),H34&lt;=INDEX('Language Rules Can Change'!$B$3:$AU$47,H33,38)),38, AND(H34&gt;INDEX('Language Rules Can Change'!$B$3:$AU$47,H33,38),H34&lt;=INDEX('Language Rules Can Change'!$B$3:$AU$47,H33,39)),39, AND(H34&gt;INDEX('Language Rules Can Change'!$B$3:$AU$47,H33,39),H34&lt;=INDEX('Language Rules Can Change'!$B$3:$AU$47,H33,40)),40, AND(H34&gt;INDEX('Language Rules Can Change'!$B$3:$AU$47,H33,40),H34&lt;=INDEX('Language Rules Can Change'!$B$3:$AU$47,H33,41)),41, AND(H34&gt;INDEX('Language Rules Can Change'!$B$3:$AU$47,H33,41),H34&lt;=INDEX('Language Rules Can Change'!$B$3:$AU$47,H33,42)),42, AND(H34&gt;INDEX('Language Rules Can Change'!$B$3:$AU$47,H33,42),H34&lt;=INDEX('Language Rules Can Change'!$B$3:$AU$47,H33,43)),43, AND(H34&gt;INDEX('Language Rules Can Change'!$B$3:$AU$47,H33,43),H34&lt;=INDEX('Language Rules Can Change'!$B$3:$AU$47,H33,44)),44, AND(H34&gt;INDEX('Language Rules Can Change'!$B$3:$AU$47,H33,44),H34&lt;=INDEX('Language Rules Can Change'!$B$3:$AU$47,H33,45)),45, AND(H34&gt;INDEX('Language Rules Can Change'!$B$3:$AU$47,H33,45),H34&lt;=INDEX('Language Rules Can Change'!$B$3:$AU$47,H33,46)),46)</f>
        <v>25</v>
      </c>
      <c r="I35" s="11" cm="1">
        <f t="array" aca="1" ref="I35" ca="1">_xlfn.IFS(AND(I34&gt;0,I34&lt;=INDEX('Language Rules Can Change'!$B$3:$AU$47,I33,1)),1, AND(I34&gt;INDEX('Language Rules Can Change'!$B$3:$AU$47,I33,1),I34&lt;=INDEX('Language Rules Can Change'!$B$3:$AU$47,I33,2)),2, AND(I34&gt;INDEX('Language Rules Can Change'!$B$3:$AU$47,I33,2),I34&lt;=INDEX('Language Rules Can Change'!$B$3:$AU$47,I33,3)),3, AND(I34&gt;INDEX('Language Rules Can Change'!$B$3:$AU$47,I33,3),I34&lt;=INDEX('Language Rules Can Change'!$B$3:$AU$47,I33,4)),4, AND(I34&gt;INDEX('Language Rules Can Change'!$B$3:$AU$47,I33,4),I34&lt;=INDEX('Language Rules Can Change'!$B$3:$AU$47,I33,5)),5, AND(I34&gt;INDEX('Language Rules Can Change'!$B$3:$AU$47,I33,5),I34&lt;=INDEX('Language Rules Can Change'!$B$3:$AU$47,I33,6)),6, AND(I34&gt;INDEX('Language Rules Can Change'!$B$3:$AU$47,I33,6),I34&lt;=INDEX('Language Rules Can Change'!$B$3:$AU$47,I33,7)),7, AND(I34&gt;INDEX('Language Rules Can Change'!$B$3:$AU$47,I33,7),I34&lt;=INDEX('Language Rules Can Change'!$B$3:$AU$47,I33,8)),8, AND(I34&gt;INDEX('Language Rules Can Change'!$B$3:$AU$47,I33,8),I34&lt;=INDEX('Language Rules Can Change'!$B$3:$AU$47,I33,9)),9, AND(I34&gt;INDEX('Language Rules Can Change'!$B$3:$AU$47,I33,9),I34&lt;=INDEX('Language Rules Can Change'!$B$3:$AU$47,I33,10)),10, AND(I34&gt;INDEX('Language Rules Can Change'!$B$3:$AU$47,I33,10),I34&lt;=INDEX('Language Rules Can Change'!$B$3:$AU$47,I33,11)),11, AND(I34&gt;INDEX('Language Rules Can Change'!$B$3:$AU$47,I33,11),I34&lt;=INDEX('Language Rules Can Change'!$B$3:$AU$47,I33,12)),12, AND(I34&gt;INDEX('Language Rules Can Change'!$B$3:$AU$47,I33,12),I34&lt;=INDEX('Language Rules Can Change'!$B$3:$AU$47,I33,13)),13, AND(I34&gt;INDEX('Language Rules Can Change'!$B$3:$AU$47,I33,13),I34&lt;=INDEX('Language Rules Can Change'!$B$3:$AU$47,I33,14)),14, AND(I34&gt;INDEX('Language Rules Can Change'!$B$3:$AU$47,I33,14),I34&lt;=INDEX('Language Rules Can Change'!$B$3:$AU$47,I33,15)),15, AND(I34&gt;INDEX('Language Rules Can Change'!$B$3:$AU$47,I33,15),I34&lt;=INDEX('Language Rules Can Change'!$B$3:$AU$47,I33,16)),16, AND(I34&gt;INDEX('Language Rules Can Change'!$B$3:$AU$47,I33,16),I34&lt;=INDEX('Language Rules Can Change'!$B$3:$AU$47,I33,17)),17, AND(I34&gt;INDEX('Language Rules Can Change'!$B$3:$AU$47,I33,17),I34&lt;=INDEX('Language Rules Can Change'!$B$3:$AU$47,I33,18)),18, AND(I34&gt;INDEX('Language Rules Can Change'!$B$3:$AU$47,I33,18),I34&lt;=INDEX('Language Rules Can Change'!$B$3:$AU$47,I33,19)),19, AND(I34&gt;INDEX('Language Rules Can Change'!$B$3:$AU$47,I33,19),I34&lt;=INDEX('Language Rules Can Change'!$B$3:$AU$47,I33,20)),20, AND(I34&gt;INDEX('Language Rules Can Change'!$B$3:$AU$47,I33,20),I34&lt;=INDEX('Language Rules Can Change'!$B$3:$AU$47,I33,21)),21, AND(I34&gt;INDEX('Language Rules Can Change'!$B$3:$AU$47,I33,21),I34&lt;=INDEX('Language Rules Can Change'!$B$3:$AU$47,I33,22)),22, AND(I34&gt;INDEX('Language Rules Can Change'!$B$3:$AU$47,I33,22),I34&lt;=INDEX('Language Rules Can Change'!$B$3:$AU$47,I33,23)),23, AND(I34&gt;INDEX('Language Rules Can Change'!$B$3:$AU$47,I33,23),I34&lt;=INDEX('Language Rules Can Change'!$B$3:$AU$47,I33,24)),24, AND(I34&gt;INDEX('Language Rules Can Change'!$B$3:$AU$47,I33,24),I34&lt;=INDEX('Language Rules Can Change'!$B$3:$AU$47,I33,25)),25, AND(I34&gt;INDEX('Language Rules Can Change'!$B$3:$AU$47,I33,25),I34&lt;=INDEX('Language Rules Can Change'!$B$3:$AU$47,I33,26)),26, AND(I34&gt;INDEX('Language Rules Can Change'!$B$3:$AU$47,I33,26),I34&lt;=INDEX('Language Rules Can Change'!$B$3:$AU$47,I33,27)),27, AND(I34&gt;INDEX('Language Rules Can Change'!$B$3:$AU$47,I33,27),I34&lt;=INDEX('Language Rules Can Change'!$B$3:$AU$47,I33,28)),28, AND(I34&gt;INDEX('Language Rules Can Change'!$B$3:$AU$47,I33,28),I34&lt;=INDEX('Language Rules Can Change'!$B$3:$AU$47,I33,29)),29, AND(I34&gt;INDEX('Language Rules Can Change'!$B$3:$AU$47,I33,29),I34&lt;=INDEX('Language Rules Can Change'!$B$3:$AU$47,I33,30)),30, AND(I34&gt;INDEX('Language Rules Can Change'!$B$3:$AU$47,I33,30),I34&lt;=INDEX('Language Rules Can Change'!$B$3:$AU$47,I33,31)),31, AND(I34&gt;INDEX('Language Rules Can Change'!$B$3:$AU$47,I33,31),I34&lt;=INDEX('Language Rules Can Change'!$B$3:$AU$47,I33,32)),32, AND(I34&gt;INDEX('Language Rules Can Change'!$B$3:$AU$47,I33,32),I34&lt;=INDEX('Language Rules Can Change'!$B$3:$AU$47,I33,33)),33, AND(I34&gt;INDEX('Language Rules Can Change'!$B$3:$AU$47,I33,33),I34&lt;=INDEX('Language Rules Can Change'!$B$3:$AU$47,I33,34)),34, AND(I34&gt;INDEX('Language Rules Can Change'!$B$3:$AU$47,I33,34),I34&lt;=INDEX('Language Rules Can Change'!$B$3:$AU$47,I33,35)),35, AND(I34&gt;INDEX('Language Rules Can Change'!$B$3:$AU$47,I33,35),I34&lt;=INDEX('Language Rules Can Change'!$B$3:$AU$47,I33,36)),36, AND(I34&gt;INDEX('Language Rules Can Change'!$B$3:$AU$47,I33,36),I34&lt;=INDEX('Language Rules Can Change'!$B$3:$AU$47,I33,37)),37, AND(I34&gt;INDEX('Language Rules Can Change'!$B$3:$AU$47,I33,37),I34&lt;=INDEX('Language Rules Can Change'!$B$3:$AU$47,I33,38)),38, AND(I34&gt;INDEX('Language Rules Can Change'!$B$3:$AU$47,I33,38),I34&lt;=INDEX('Language Rules Can Change'!$B$3:$AU$47,I33,39)),39, AND(I34&gt;INDEX('Language Rules Can Change'!$B$3:$AU$47,I33,39),I34&lt;=INDEX('Language Rules Can Change'!$B$3:$AU$47,I33,40)),40, AND(I34&gt;INDEX('Language Rules Can Change'!$B$3:$AU$47,I33,40),I34&lt;=INDEX('Language Rules Can Change'!$B$3:$AU$47,I33,41)),41, AND(I34&gt;INDEX('Language Rules Can Change'!$B$3:$AU$47,I33,41),I34&lt;=INDEX('Language Rules Can Change'!$B$3:$AU$47,I33,42)),42, AND(I34&gt;INDEX('Language Rules Can Change'!$B$3:$AU$47,I33,42),I34&lt;=INDEX('Language Rules Can Change'!$B$3:$AU$47,I33,43)),43, AND(I34&gt;INDEX('Language Rules Can Change'!$B$3:$AU$47,I33,43),I34&lt;=INDEX('Language Rules Can Change'!$B$3:$AU$47,I33,44)),44, AND(I34&gt;INDEX('Language Rules Can Change'!$B$3:$AU$47,I33,44),I34&lt;=INDEX('Language Rules Can Change'!$B$3:$AU$47,I33,45)),45, AND(I34&gt;INDEX('Language Rules Can Change'!$B$3:$AU$47,I33,45),I34&lt;=INDEX('Language Rules Can Change'!$B$3:$AU$47,I33,46)),46)</f>
        <v>25</v>
      </c>
      <c r="J35" s="11" cm="1">
        <f t="array" aca="1" ref="J35" ca="1">_xlfn.IFS(AND(J34&gt;0,J34&lt;=INDEX('Language Rules Can Change'!$B$3:$AU$47,J33,1)),1, AND(J34&gt;INDEX('Language Rules Can Change'!$B$3:$AU$47,J33,1),J34&lt;=INDEX('Language Rules Can Change'!$B$3:$AU$47,J33,2)),2, AND(J34&gt;INDEX('Language Rules Can Change'!$B$3:$AU$47,J33,2),J34&lt;=INDEX('Language Rules Can Change'!$B$3:$AU$47,J33,3)),3, AND(J34&gt;INDEX('Language Rules Can Change'!$B$3:$AU$47,J33,3),J34&lt;=INDEX('Language Rules Can Change'!$B$3:$AU$47,J33,4)),4, AND(J34&gt;INDEX('Language Rules Can Change'!$B$3:$AU$47,J33,4),J34&lt;=INDEX('Language Rules Can Change'!$B$3:$AU$47,J33,5)),5, AND(J34&gt;INDEX('Language Rules Can Change'!$B$3:$AU$47,J33,5),J34&lt;=INDEX('Language Rules Can Change'!$B$3:$AU$47,J33,6)),6, AND(J34&gt;INDEX('Language Rules Can Change'!$B$3:$AU$47,J33,6),J34&lt;=INDEX('Language Rules Can Change'!$B$3:$AU$47,J33,7)),7, AND(J34&gt;INDEX('Language Rules Can Change'!$B$3:$AU$47,J33,7),J34&lt;=INDEX('Language Rules Can Change'!$B$3:$AU$47,J33,8)),8, AND(J34&gt;INDEX('Language Rules Can Change'!$B$3:$AU$47,J33,8),J34&lt;=INDEX('Language Rules Can Change'!$B$3:$AU$47,J33,9)),9, AND(J34&gt;INDEX('Language Rules Can Change'!$B$3:$AU$47,J33,9),J34&lt;=INDEX('Language Rules Can Change'!$B$3:$AU$47,J33,10)),10, AND(J34&gt;INDEX('Language Rules Can Change'!$B$3:$AU$47,J33,10),J34&lt;=INDEX('Language Rules Can Change'!$B$3:$AU$47,J33,11)),11, AND(J34&gt;INDEX('Language Rules Can Change'!$B$3:$AU$47,J33,11),J34&lt;=INDEX('Language Rules Can Change'!$B$3:$AU$47,J33,12)),12, AND(J34&gt;INDEX('Language Rules Can Change'!$B$3:$AU$47,J33,12),J34&lt;=INDEX('Language Rules Can Change'!$B$3:$AU$47,J33,13)),13, AND(J34&gt;INDEX('Language Rules Can Change'!$B$3:$AU$47,J33,13),J34&lt;=INDEX('Language Rules Can Change'!$B$3:$AU$47,J33,14)),14, AND(J34&gt;INDEX('Language Rules Can Change'!$B$3:$AU$47,J33,14),J34&lt;=INDEX('Language Rules Can Change'!$B$3:$AU$47,J33,15)),15, AND(J34&gt;INDEX('Language Rules Can Change'!$B$3:$AU$47,J33,15),J34&lt;=INDEX('Language Rules Can Change'!$B$3:$AU$47,J33,16)),16, AND(J34&gt;INDEX('Language Rules Can Change'!$B$3:$AU$47,J33,16),J34&lt;=INDEX('Language Rules Can Change'!$B$3:$AU$47,J33,17)),17, AND(J34&gt;INDEX('Language Rules Can Change'!$B$3:$AU$47,J33,17),J34&lt;=INDEX('Language Rules Can Change'!$B$3:$AU$47,J33,18)),18, AND(J34&gt;INDEX('Language Rules Can Change'!$B$3:$AU$47,J33,18),J34&lt;=INDEX('Language Rules Can Change'!$B$3:$AU$47,J33,19)),19, AND(J34&gt;INDEX('Language Rules Can Change'!$B$3:$AU$47,J33,19),J34&lt;=INDEX('Language Rules Can Change'!$B$3:$AU$47,J33,20)),20, AND(J34&gt;INDEX('Language Rules Can Change'!$B$3:$AU$47,J33,20),J34&lt;=INDEX('Language Rules Can Change'!$B$3:$AU$47,J33,21)),21, AND(J34&gt;INDEX('Language Rules Can Change'!$B$3:$AU$47,J33,21),J34&lt;=INDEX('Language Rules Can Change'!$B$3:$AU$47,J33,22)),22, AND(J34&gt;INDEX('Language Rules Can Change'!$B$3:$AU$47,J33,22),J34&lt;=INDEX('Language Rules Can Change'!$B$3:$AU$47,J33,23)),23, AND(J34&gt;INDEX('Language Rules Can Change'!$B$3:$AU$47,J33,23),J34&lt;=INDEX('Language Rules Can Change'!$B$3:$AU$47,J33,24)),24, AND(J34&gt;INDEX('Language Rules Can Change'!$B$3:$AU$47,J33,24),J34&lt;=INDEX('Language Rules Can Change'!$B$3:$AU$47,J33,25)),25, AND(J34&gt;INDEX('Language Rules Can Change'!$B$3:$AU$47,J33,25),J34&lt;=INDEX('Language Rules Can Change'!$B$3:$AU$47,J33,26)),26, AND(J34&gt;INDEX('Language Rules Can Change'!$B$3:$AU$47,J33,26),J34&lt;=INDEX('Language Rules Can Change'!$B$3:$AU$47,J33,27)),27, AND(J34&gt;INDEX('Language Rules Can Change'!$B$3:$AU$47,J33,27),J34&lt;=INDEX('Language Rules Can Change'!$B$3:$AU$47,J33,28)),28, AND(J34&gt;INDEX('Language Rules Can Change'!$B$3:$AU$47,J33,28),J34&lt;=INDEX('Language Rules Can Change'!$B$3:$AU$47,J33,29)),29, AND(J34&gt;INDEX('Language Rules Can Change'!$B$3:$AU$47,J33,29),J34&lt;=INDEX('Language Rules Can Change'!$B$3:$AU$47,J33,30)),30, AND(J34&gt;INDEX('Language Rules Can Change'!$B$3:$AU$47,J33,30),J34&lt;=INDEX('Language Rules Can Change'!$B$3:$AU$47,J33,31)),31, AND(J34&gt;INDEX('Language Rules Can Change'!$B$3:$AU$47,J33,31),J34&lt;=INDEX('Language Rules Can Change'!$B$3:$AU$47,J33,32)),32, AND(J34&gt;INDEX('Language Rules Can Change'!$B$3:$AU$47,J33,32),J34&lt;=INDEX('Language Rules Can Change'!$B$3:$AU$47,J33,33)),33, AND(J34&gt;INDEX('Language Rules Can Change'!$B$3:$AU$47,J33,33),J34&lt;=INDEX('Language Rules Can Change'!$B$3:$AU$47,J33,34)),34, AND(J34&gt;INDEX('Language Rules Can Change'!$B$3:$AU$47,J33,34),J34&lt;=INDEX('Language Rules Can Change'!$B$3:$AU$47,J33,35)),35, AND(J34&gt;INDEX('Language Rules Can Change'!$B$3:$AU$47,J33,35),J34&lt;=INDEX('Language Rules Can Change'!$B$3:$AU$47,J33,36)),36, AND(J34&gt;INDEX('Language Rules Can Change'!$B$3:$AU$47,J33,36),J34&lt;=INDEX('Language Rules Can Change'!$B$3:$AU$47,J33,37)),37, AND(J34&gt;INDEX('Language Rules Can Change'!$B$3:$AU$47,J33,37),J34&lt;=INDEX('Language Rules Can Change'!$B$3:$AU$47,J33,38)),38, AND(J34&gt;INDEX('Language Rules Can Change'!$B$3:$AU$47,J33,38),J34&lt;=INDEX('Language Rules Can Change'!$B$3:$AU$47,J33,39)),39, AND(J34&gt;INDEX('Language Rules Can Change'!$B$3:$AU$47,J33,39),J34&lt;=INDEX('Language Rules Can Change'!$B$3:$AU$47,J33,40)),40, AND(J34&gt;INDEX('Language Rules Can Change'!$B$3:$AU$47,J33,40),J34&lt;=INDEX('Language Rules Can Change'!$B$3:$AU$47,J33,41)),41, AND(J34&gt;INDEX('Language Rules Can Change'!$B$3:$AU$47,J33,41),J34&lt;=INDEX('Language Rules Can Change'!$B$3:$AU$47,J33,42)),42, AND(J34&gt;INDEX('Language Rules Can Change'!$B$3:$AU$47,J33,42),J34&lt;=INDEX('Language Rules Can Change'!$B$3:$AU$47,J33,43)),43, AND(J34&gt;INDEX('Language Rules Can Change'!$B$3:$AU$47,J33,43),J34&lt;=INDEX('Language Rules Can Change'!$B$3:$AU$47,J33,44)),44, AND(J34&gt;INDEX('Language Rules Can Change'!$B$3:$AU$47,J33,44),J34&lt;=INDEX('Language Rules Can Change'!$B$3:$AU$47,J33,45)),45, AND(J34&gt;INDEX('Language Rules Can Change'!$B$3:$AU$47,J33,45),J34&lt;=INDEX('Language Rules Can Change'!$B$3:$AU$47,J33,46)),46)</f>
        <v>25</v>
      </c>
      <c r="K35" s="11" cm="1">
        <f t="array" aca="1" ref="K35" ca="1">_xlfn.IFS(AND(K34&gt;0,K34&lt;=INDEX('Language Rules Can Change'!$B$3:$AU$47,K33,1)),1, AND(K34&gt;INDEX('Language Rules Can Change'!$B$3:$AU$47,K33,1),K34&lt;=INDEX('Language Rules Can Change'!$B$3:$AU$47,K33,2)),2, AND(K34&gt;INDEX('Language Rules Can Change'!$B$3:$AU$47,K33,2),K34&lt;=INDEX('Language Rules Can Change'!$B$3:$AU$47,K33,3)),3, AND(K34&gt;INDEX('Language Rules Can Change'!$B$3:$AU$47,K33,3),K34&lt;=INDEX('Language Rules Can Change'!$B$3:$AU$47,K33,4)),4, AND(K34&gt;INDEX('Language Rules Can Change'!$B$3:$AU$47,K33,4),K34&lt;=INDEX('Language Rules Can Change'!$B$3:$AU$47,K33,5)),5, AND(K34&gt;INDEX('Language Rules Can Change'!$B$3:$AU$47,K33,5),K34&lt;=INDEX('Language Rules Can Change'!$B$3:$AU$47,K33,6)),6, AND(K34&gt;INDEX('Language Rules Can Change'!$B$3:$AU$47,K33,6),K34&lt;=INDEX('Language Rules Can Change'!$B$3:$AU$47,K33,7)),7, AND(K34&gt;INDEX('Language Rules Can Change'!$B$3:$AU$47,K33,7),K34&lt;=INDEX('Language Rules Can Change'!$B$3:$AU$47,K33,8)),8, AND(K34&gt;INDEX('Language Rules Can Change'!$B$3:$AU$47,K33,8),K34&lt;=INDEX('Language Rules Can Change'!$B$3:$AU$47,K33,9)),9, AND(K34&gt;INDEX('Language Rules Can Change'!$B$3:$AU$47,K33,9),K34&lt;=INDEX('Language Rules Can Change'!$B$3:$AU$47,K33,10)),10, AND(K34&gt;INDEX('Language Rules Can Change'!$B$3:$AU$47,K33,10),K34&lt;=INDEX('Language Rules Can Change'!$B$3:$AU$47,K33,11)),11, AND(K34&gt;INDEX('Language Rules Can Change'!$B$3:$AU$47,K33,11),K34&lt;=INDEX('Language Rules Can Change'!$B$3:$AU$47,K33,12)),12, AND(K34&gt;INDEX('Language Rules Can Change'!$B$3:$AU$47,K33,12),K34&lt;=INDEX('Language Rules Can Change'!$B$3:$AU$47,K33,13)),13, AND(K34&gt;INDEX('Language Rules Can Change'!$B$3:$AU$47,K33,13),K34&lt;=INDEX('Language Rules Can Change'!$B$3:$AU$47,K33,14)),14, AND(K34&gt;INDEX('Language Rules Can Change'!$B$3:$AU$47,K33,14),K34&lt;=INDEX('Language Rules Can Change'!$B$3:$AU$47,K33,15)),15, AND(K34&gt;INDEX('Language Rules Can Change'!$B$3:$AU$47,K33,15),K34&lt;=INDEX('Language Rules Can Change'!$B$3:$AU$47,K33,16)),16, AND(K34&gt;INDEX('Language Rules Can Change'!$B$3:$AU$47,K33,16),K34&lt;=INDEX('Language Rules Can Change'!$B$3:$AU$47,K33,17)),17, AND(K34&gt;INDEX('Language Rules Can Change'!$B$3:$AU$47,K33,17),K34&lt;=INDEX('Language Rules Can Change'!$B$3:$AU$47,K33,18)),18, AND(K34&gt;INDEX('Language Rules Can Change'!$B$3:$AU$47,K33,18),K34&lt;=INDEX('Language Rules Can Change'!$B$3:$AU$47,K33,19)),19, AND(K34&gt;INDEX('Language Rules Can Change'!$B$3:$AU$47,K33,19),K34&lt;=INDEX('Language Rules Can Change'!$B$3:$AU$47,K33,20)),20, AND(K34&gt;INDEX('Language Rules Can Change'!$B$3:$AU$47,K33,20),K34&lt;=INDEX('Language Rules Can Change'!$B$3:$AU$47,K33,21)),21, AND(K34&gt;INDEX('Language Rules Can Change'!$B$3:$AU$47,K33,21),K34&lt;=INDEX('Language Rules Can Change'!$B$3:$AU$47,K33,22)),22, AND(K34&gt;INDEX('Language Rules Can Change'!$B$3:$AU$47,K33,22),K34&lt;=INDEX('Language Rules Can Change'!$B$3:$AU$47,K33,23)),23, AND(K34&gt;INDEX('Language Rules Can Change'!$B$3:$AU$47,K33,23),K34&lt;=INDEX('Language Rules Can Change'!$B$3:$AU$47,K33,24)),24, AND(K34&gt;INDEX('Language Rules Can Change'!$B$3:$AU$47,K33,24),K34&lt;=INDEX('Language Rules Can Change'!$B$3:$AU$47,K33,25)),25, AND(K34&gt;INDEX('Language Rules Can Change'!$B$3:$AU$47,K33,25),K34&lt;=INDEX('Language Rules Can Change'!$B$3:$AU$47,K33,26)),26, AND(K34&gt;INDEX('Language Rules Can Change'!$B$3:$AU$47,K33,26),K34&lt;=INDEX('Language Rules Can Change'!$B$3:$AU$47,K33,27)),27, AND(K34&gt;INDEX('Language Rules Can Change'!$B$3:$AU$47,K33,27),K34&lt;=INDEX('Language Rules Can Change'!$B$3:$AU$47,K33,28)),28, AND(K34&gt;INDEX('Language Rules Can Change'!$B$3:$AU$47,K33,28),K34&lt;=INDEX('Language Rules Can Change'!$B$3:$AU$47,K33,29)),29, AND(K34&gt;INDEX('Language Rules Can Change'!$B$3:$AU$47,K33,29),K34&lt;=INDEX('Language Rules Can Change'!$B$3:$AU$47,K33,30)),30, AND(K34&gt;INDEX('Language Rules Can Change'!$B$3:$AU$47,K33,30),K34&lt;=INDEX('Language Rules Can Change'!$B$3:$AU$47,K33,31)),31, AND(K34&gt;INDEX('Language Rules Can Change'!$B$3:$AU$47,K33,31),K34&lt;=INDEX('Language Rules Can Change'!$B$3:$AU$47,K33,32)),32, AND(K34&gt;INDEX('Language Rules Can Change'!$B$3:$AU$47,K33,32),K34&lt;=INDEX('Language Rules Can Change'!$B$3:$AU$47,K33,33)),33, AND(K34&gt;INDEX('Language Rules Can Change'!$B$3:$AU$47,K33,33),K34&lt;=INDEX('Language Rules Can Change'!$B$3:$AU$47,K33,34)),34, AND(K34&gt;INDEX('Language Rules Can Change'!$B$3:$AU$47,K33,34),K34&lt;=INDEX('Language Rules Can Change'!$B$3:$AU$47,K33,35)),35, AND(K34&gt;INDEX('Language Rules Can Change'!$B$3:$AU$47,K33,35),K34&lt;=INDEX('Language Rules Can Change'!$B$3:$AU$47,K33,36)),36, AND(K34&gt;INDEX('Language Rules Can Change'!$B$3:$AU$47,K33,36),K34&lt;=INDEX('Language Rules Can Change'!$B$3:$AU$47,K33,37)),37, AND(K34&gt;INDEX('Language Rules Can Change'!$B$3:$AU$47,K33,37),K34&lt;=INDEX('Language Rules Can Change'!$B$3:$AU$47,K33,38)),38, AND(K34&gt;INDEX('Language Rules Can Change'!$B$3:$AU$47,K33,38),K34&lt;=INDEX('Language Rules Can Change'!$B$3:$AU$47,K33,39)),39, AND(K34&gt;INDEX('Language Rules Can Change'!$B$3:$AU$47,K33,39),K34&lt;=INDEX('Language Rules Can Change'!$B$3:$AU$47,K33,40)),40, AND(K34&gt;INDEX('Language Rules Can Change'!$B$3:$AU$47,K33,40),K34&lt;=INDEX('Language Rules Can Change'!$B$3:$AU$47,K33,41)),41, AND(K34&gt;INDEX('Language Rules Can Change'!$B$3:$AU$47,K33,41),K34&lt;=INDEX('Language Rules Can Change'!$B$3:$AU$47,K33,42)),42, AND(K34&gt;INDEX('Language Rules Can Change'!$B$3:$AU$47,K33,42),K34&lt;=INDEX('Language Rules Can Change'!$B$3:$AU$47,K33,43)),43, AND(K34&gt;INDEX('Language Rules Can Change'!$B$3:$AU$47,K33,43),K34&lt;=INDEX('Language Rules Can Change'!$B$3:$AU$47,K33,44)),44, AND(K34&gt;INDEX('Language Rules Can Change'!$B$3:$AU$47,K33,44),K34&lt;=INDEX('Language Rules Can Change'!$B$3:$AU$47,K33,45)),45, AND(K34&gt;INDEX('Language Rules Can Change'!$B$3:$AU$47,K33,45),K34&lt;=INDEX('Language Rules Can Change'!$B$3:$AU$47,K33,46)),46)</f>
        <v>5</v>
      </c>
      <c r="L35" s="11" cm="1">
        <f t="array" aca="1" ref="L35" ca="1">_xlfn.IFS(AND(L34&gt;0,L34&lt;=INDEX('Language Rules Can Change'!$B$3:$AU$47,L33,1)),1, AND(L34&gt;INDEX('Language Rules Can Change'!$B$3:$AU$47,L33,1),L34&lt;=INDEX('Language Rules Can Change'!$B$3:$AU$47,L33,2)),2, AND(L34&gt;INDEX('Language Rules Can Change'!$B$3:$AU$47,L33,2),L34&lt;=INDEX('Language Rules Can Change'!$B$3:$AU$47,L33,3)),3, AND(L34&gt;INDEX('Language Rules Can Change'!$B$3:$AU$47,L33,3),L34&lt;=INDEX('Language Rules Can Change'!$B$3:$AU$47,L33,4)),4, AND(L34&gt;INDEX('Language Rules Can Change'!$B$3:$AU$47,L33,4),L34&lt;=INDEX('Language Rules Can Change'!$B$3:$AU$47,L33,5)),5, AND(L34&gt;INDEX('Language Rules Can Change'!$B$3:$AU$47,L33,5),L34&lt;=INDEX('Language Rules Can Change'!$B$3:$AU$47,L33,6)),6, AND(L34&gt;INDEX('Language Rules Can Change'!$B$3:$AU$47,L33,6),L34&lt;=INDEX('Language Rules Can Change'!$B$3:$AU$47,L33,7)),7, AND(L34&gt;INDEX('Language Rules Can Change'!$B$3:$AU$47,L33,7),L34&lt;=INDEX('Language Rules Can Change'!$B$3:$AU$47,L33,8)),8, AND(L34&gt;INDEX('Language Rules Can Change'!$B$3:$AU$47,L33,8),L34&lt;=INDEX('Language Rules Can Change'!$B$3:$AU$47,L33,9)),9, AND(L34&gt;INDEX('Language Rules Can Change'!$B$3:$AU$47,L33,9),L34&lt;=INDEX('Language Rules Can Change'!$B$3:$AU$47,L33,10)),10, AND(L34&gt;INDEX('Language Rules Can Change'!$B$3:$AU$47,L33,10),L34&lt;=INDEX('Language Rules Can Change'!$B$3:$AU$47,L33,11)),11, AND(L34&gt;INDEX('Language Rules Can Change'!$B$3:$AU$47,L33,11),L34&lt;=INDEX('Language Rules Can Change'!$B$3:$AU$47,L33,12)),12, AND(L34&gt;INDEX('Language Rules Can Change'!$B$3:$AU$47,L33,12),L34&lt;=INDEX('Language Rules Can Change'!$B$3:$AU$47,L33,13)),13, AND(L34&gt;INDEX('Language Rules Can Change'!$B$3:$AU$47,L33,13),L34&lt;=INDEX('Language Rules Can Change'!$B$3:$AU$47,L33,14)),14, AND(L34&gt;INDEX('Language Rules Can Change'!$B$3:$AU$47,L33,14),L34&lt;=INDEX('Language Rules Can Change'!$B$3:$AU$47,L33,15)),15, AND(L34&gt;INDEX('Language Rules Can Change'!$B$3:$AU$47,L33,15),L34&lt;=INDEX('Language Rules Can Change'!$B$3:$AU$47,L33,16)),16, AND(L34&gt;INDEX('Language Rules Can Change'!$B$3:$AU$47,L33,16),L34&lt;=INDEX('Language Rules Can Change'!$B$3:$AU$47,L33,17)),17, AND(L34&gt;INDEX('Language Rules Can Change'!$B$3:$AU$47,L33,17),L34&lt;=INDEX('Language Rules Can Change'!$B$3:$AU$47,L33,18)),18, AND(L34&gt;INDEX('Language Rules Can Change'!$B$3:$AU$47,L33,18),L34&lt;=INDEX('Language Rules Can Change'!$B$3:$AU$47,L33,19)),19, AND(L34&gt;INDEX('Language Rules Can Change'!$B$3:$AU$47,L33,19),L34&lt;=INDEX('Language Rules Can Change'!$B$3:$AU$47,L33,20)),20, AND(L34&gt;INDEX('Language Rules Can Change'!$B$3:$AU$47,L33,20),L34&lt;=INDEX('Language Rules Can Change'!$B$3:$AU$47,L33,21)),21, AND(L34&gt;INDEX('Language Rules Can Change'!$B$3:$AU$47,L33,21),L34&lt;=INDEX('Language Rules Can Change'!$B$3:$AU$47,L33,22)),22, AND(L34&gt;INDEX('Language Rules Can Change'!$B$3:$AU$47,L33,22),L34&lt;=INDEX('Language Rules Can Change'!$B$3:$AU$47,L33,23)),23, AND(L34&gt;INDEX('Language Rules Can Change'!$B$3:$AU$47,L33,23),L34&lt;=INDEX('Language Rules Can Change'!$B$3:$AU$47,L33,24)),24, AND(L34&gt;INDEX('Language Rules Can Change'!$B$3:$AU$47,L33,24),L34&lt;=INDEX('Language Rules Can Change'!$B$3:$AU$47,L33,25)),25, AND(L34&gt;INDEX('Language Rules Can Change'!$B$3:$AU$47,L33,25),L34&lt;=INDEX('Language Rules Can Change'!$B$3:$AU$47,L33,26)),26, AND(L34&gt;INDEX('Language Rules Can Change'!$B$3:$AU$47,L33,26),L34&lt;=INDEX('Language Rules Can Change'!$B$3:$AU$47,L33,27)),27, AND(L34&gt;INDEX('Language Rules Can Change'!$B$3:$AU$47,L33,27),L34&lt;=INDEX('Language Rules Can Change'!$B$3:$AU$47,L33,28)),28, AND(L34&gt;INDEX('Language Rules Can Change'!$B$3:$AU$47,L33,28),L34&lt;=INDEX('Language Rules Can Change'!$B$3:$AU$47,L33,29)),29, AND(L34&gt;INDEX('Language Rules Can Change'!$B$3:$AU$47,L33,29),L34&lt;=INDEX('Language Rules Can Change'!$B$3:$AU$47,L33,30)),30, AND(L34&gt;INDEX('Language Rules Can Change'!$B$3:$AU$47,L33,30),L34&lt;=INDEX('Language Rules Can Change'!$B$3:$AU$47,L33,31)),31, AND(L34&gt;INDEX('Language Rules Can Change'!$B$3:$AU$47,L33,31),L34&lt;=INDEX('Language Rules Can Change'!$B$3:$AU$47,L33,32)),32, AND(L34&gt;INDEX('Language Rules Can Change'!$B$3:$AU$47,L33,32),L34&lt;=INDEX('Language Rules Can Change'!$B$3:$AU$47,L33,33)),33, AND(L34&gt;INDEX('Language Rules Can Change'!$B$3:$AU$47,L33,33),L34&lt;=INDEX('Language Rules Can Change'!$B$3:$AU$47,L33,34)),34, AND(L34&gt;INDEX('Language Rules Can Change'!$B$3:$AU$47,L33,34),L34&lt;=INDEX('Language Rules Can Change'!$B$3:$AU$47,L33,35)),35, AND(L34&gt;INDEX('Language Rules Can Change'!$B$3:$AU$47,L33,35),L34&lt;=INDEX('Language Rules Can Change'!$B$3:$AU$47,L33,36)),36, AND(L34&gt;INDEX('Language Rules Can Change'!$B$3:$AU$47,L33,36),L34&lt;=INDEX('Language Rules Can Change'!$B$3:$AU$47,L33,37)),37, AND(L34&gt;INDEX('Language Rules Can Change'!$B$3:$AU$47,L33,37),L34&lt;=INDEX('Language Rules Can Change'!$B$3:$AU$47,L33,38)),38, AND(L34&gt;INDEX('Language Rules Can Change'!$B$3:$AU$47,L33,38),L34&lt;=INDEX('Language Rules Can Change'!$B$3:$AU$47,L33,39)),39, AND(L34&gt;INDEX('Language Rules Can Change'!$B$3:$AU$47,L33,39),L34&lt;=INDEX('Language Rules Can Change'!$B$3:$AU$47,L33,40)),40, AND(L34&gt;INDEX('Language Rules Can Change'!$B$3:$AU$47,L33,40),L34&lt;=INDEX('Language Rules Can Change'!$B$3:$AU$47,L33,41)),41, AND(L34&gt;INDEX('Language Rules Can Change'!$B$3:$AU$47,L33,41),L34&lt;=INDEX('Language Rules Can Change'!$B$3:$AU$47,L33,42)),42, AND(L34&gt;INDEX('Language Rules Can Change'!$B$3:$AU$47,L33,42),L34&lt;=INDEX('Language Rules Can Change'!$B$3:$AU$47,L33,43)),43, AND(L34&gt;INDEX('Language Rules Can Change'!$B$3:$AU$47,L33,43),L34&lt;=INDEX('Language Rules Can Change'!$B$3:$AU$47,L33,44)),44, AND(L34&gt;INDEX('Language Rules Can Change'!$B$3:$AU$47,L33,44),L34&lt;=INDEX('Language Rules Can Change'!$B$3:$AU$47,L33,45)),45, AND(L34&gt;INDEX('Language Rules Can Change'!$B$3:$AU$47,L33,45),L34&lt;=INDEX('Language Rules Can Change'!$B$3:$AU$47,L33,46)),46)</f>
        <v>19</v>
      </c>
      <c r="M35" s="11" t="e" cm="1">
        <f t="array" aca="1" ref="M35" ca="1">_xlfn.IFS(AND(M34&gt;0,M34&lt;=INDEX('Language Rules Can Change'!$B$3:$AU$47,M33,1)),1, AND(M34&gt;INDEX('Language Rules Can Change'!$B$3:$AU$47,M33,1),M34&lt;=INDEX('Language Rules Can Change'!$B$3:$AU$47,M33,2)),2, AND(M34&gt;INDEX('Language Rules Can Change'!$B$3:$AU$47,M33,2),M34&lt;=INDEX('Language Rules Can Change'!$B$3:$AU$47,M33,3)),3, AND(M34&gt;INDEX('Language Rules Can Change'!$B$3:$AU$47,M33,3),M34&lt;=INDEX('Language Rules Can Change'!$B$3:$AU$47,M33,4)),4, AND(M34&gt;INDEX('Language Rules Can Change'!$B$3:$AU$47,M33,4),M34&lt;=INDEX('Language Rules Can Change'!$B$3:$AU$47,M33,5)),5, AND(M34&gt;INDEX('Language Rules Can Change'!$B$3:$AU$47,M33,5),M34&lt;=INDEX('Language Rules Can Change'!$B$3:$AU$47,M33,6)),6, AND(M34&gt;INDEX('Language Rules Can Change'!$B$3:$AU$47,M33,6),M34&lt;=INDEX('Language Rules Can Change'!$B$3:$AU$47,M33,7)),7, AND(M34&gt;INDEX('Language Rules Can Change'!$B$3:$AU$47,M33,7),M34&lt;=INDEX('Language Rules Can Change'!$B$3:$AU$47,M33,8)),8, AND(M34&gt;INDEX('Language Rules Can Change'!$B$3:$AU$47,M33,8),M34&lt;=INDEX('Language Rules Can Change'!$B$3:$AU$47,M33,9)),9, AND(M34&gt;INDEX('Language Rules Can Change'!$B$3:$AU$47,M33,9),M34&lt;=INDEX('Language Rules Can Change'!$B$3:$AU$47,M33,10)),10, AND(M34&gt;INDEX('Language Rules Can Change'!$B$3:$AU$47,M33,10),M34&lt;=INDEX('Language Rules Can Change'!$B$3:$AU$47,M33,11)),11, AND(M34&gt;INDEX('Language Rules Can Change'!$B$3:$AU$47,M33,11),M34&lt;=INDEX('Language Rules Can Change'!$B$3:$AU$47,M33,12)),12, AND(M34&gt;INDEX('Language Rules Can Change'!$B$3:$AU$47,M33,12),M34&lt;=INDEX('Language Rules Can Change'!$B$3:$AU$47,M33,13)),13, AND(M34&gt;INDEX('Language Rules Can Change'!$B$3:$AU$47,M33,13),M34&lt;=INDEX('Language Rules Can Change'!$B$3:$AU$47,M33,14)),14, AND(M34&gt;INDEX('Language Rules Can Change'!$B$3:$AU$47,M33,14),M34&lt;=INDEX('Language Rules Can Change'!$B$3:$AU$47,M33,15)),15, AND(M34&gt;INDEX('Language Rules Can Change'!$B$3:$AU$47,M33,15),M34&lt;=INDEX('Language Rules Can Change'!$B$3:$AU$47,M33,16)),16, AND(M34&gt;INDEX('Language Rules Can Change'!$B$3:$AU$47,M33,16),M34&lt;=INDEX('Language Rules Can Change'!$B$3:$AU$47,M33,17)),17, AND(M34&gt;INDEX('Language Rules Can Change'!$B$3:$AU$47,M33,17),M34&lt;=INDEX('Language Rules Can Change'!$B$3:$AU$47,M33,18)),18, AND(M34&gt;INDEX('Language Rules Can Change'!$B$3:$AU$47,M33,18),M34&lt;=INDEX('Language Rules Can Change'!$B$3:$AU$47,M33,19)),19, AND(M34&gt;INDEX('Language Rules Can Change'!$B$3:$AU$47,M33,19),M34&lt;=INDEX('Language Rules Can Change'!$B$3:$AU$47,M33,20)),20, AND(M34&gt;INDEX('Language Rules Can Change'!$B$3:$AU$47,M33,20),M34&lt;=INDEX('Language Rules Can Change'!$B$3:$AU$47,M33,21)),21, AND(M34&gt;INDEX('Language Rules Can Change'!$B$3:$AU$47,M33,21),M34&lt;=INDEX('Language Rules Can Change'!$B$3:$AU$47,M33,22)),22, AND(M34&gt;INDEX('Language Rules Can Change'!$B$3:$AU$47,M33,22),M34&lt;=INDEX('Language Rules Can Change'!$B$3:$AU$47,M33,23)),23, AND(M34&gt;INDEX('Language Rules Can Change'!$B$3:$AU$47,M33,23),M34&lt;=INDEX('Language Rules Can Change'!$B$3:$AU$47,M33,24)),24, AND(M34&gt;INDEX('Language Rules Can Change'!$B$3:$AU$47,M33,24),M34&lt;=INDEX('Language Rules Can Change'!$B$3:$AU$47,M33,25)),25, AND(M34&gt;INDEX('Language Rules Can Change'!$B$3:$AU$47,M33,25),M34&lt;=INDEX('Language Rules Can Change'!$B$3:$AU$47,M33,26)),26, AND(M34&gt;INDEX('Language Rules Can Change'!$B$3:$AU$47,M33,26),M34&lt;=INDEX('Language Rules Can Change'!$B$3:$AU$47,M33,27)),27, AND(M34&gt;INDEX('Language Rules Can Change'!$B$3:$AU$47,M33,27),M34&lt;=INDEX('Language Rules Can Change'!$B$3:$AU$47,M33,28)),28, AND(M34&gt;INDEX('Language Rules Can Change'!$B$3:$AU$47,M33,28),M34&lt;=INDEX('Language Rules Can Change'!$B$3:$AU$47,M33,29)),29, AND(M34&gt;INDEX('Language Rules Can Change'!$B$3:$AU$47,M33,29),M34&lt;=INDEX('Language Rules Can Change'!$B$3:$AU$47,M33,30)),30, AND(M34&gt;INDEX('Language Rules Can Change'!$B$3:$AU$47,M33,30),M34&lt;=INDEX('Language Rules Can Change'!$B$3:$AU$47,M33,31)),31, AND(M34&gt;INDEX('Language Rules Can Change'!$B$3:$AU$47,M33,31),M34&lt;=INDEX('Language Rules Can Change'!$B$3:$AU$47,M33,32)),32, AND(M34&gt;INDEX('Language Rules Can Change'!$B$3:$AU$47,M33,32),M34&lt;=INDEX('Language Rules Can Change'!$B$3:$AU$47,M33,33)),33, AND(M34&gt;INDEX('Language Rules Can Change'!$B$3:$AU$47,M33,33),M34&lt;=INDEX('Language Rules Can Change'!$B$3:$AU$47,M33,34)),34, AND(M34&gt;INDEX('Language Rules Can Change'!$B$3:$AU$47,M33,34),M34&lt;=INDEX('Language Rules Can Change'!$B$3:$AU$47,M33,35)),35, AND(M34&gt;INDEX('Language Rules Can Change'!$B$3:$AU$47,M33,35),M34&lt;=INDEX('Language Rules Can Change'!$B$3:$AU$47,M33,36)),36, AND(M34&gt;INDEX('Language Rules Can Change'!$B$3:$AU$47,M33,36),M34&lt;=INDEX('Language Rules Can Change'!$B$3:$AU$47,M33,37)),37, AND(M34&gt;INDEX('Language Rules Can Change'!$B$3:$AU$47,M33,37),M34&lt;=INDEX('Language Rules Can Change'!$B$3:$AU$47,M33,38)),38, AND(M34&gt;INDEX('Language Rules Can Change'!$B$3:$AU$47,M33,38),M34&lt;=INDEX('Language Rules Can Change'!$B$3:$AU$47,M33,39)),39, AND(M34&gt;INDEX('Language Rules Can Change'!$B$3:$AU$47,M33,39),M34&lt;=INDEX('Language Rules Can Change'!$B$3:$AU$47,M33,40)),40, AND(M34&gt;INDEX('Language Rules Can Change'!$B$3:$AU$47,M33,40),M34&lt;=INDEX('Language Rules Can Change'!$B$3:$AU$47,M33,41)),41, AND(M34&gt;INDEX('Language Rules Can Change'!$B$3:$AU$47,M33,41),M34&lt;=INDEX('Language Rules Can Change'!$B$3:$AU$47,M33,42)),42, AND(M34&gt;INDEX('Language Rules Can Change'!$B$3:$AU$47,M33,42),M34&lt;=INDEX('Language Rules Can Change'!$B$3:$AU$47,M33,43)),43, AND(M34&gt;INDEX('Language Rules Can Change'!$B$3:$AU$47,M33,43),M34&lt;=INDEX('Language Rules Can Change'!$B$3:$AU$47,M33,44)),44, AND(M34&gt;INDEX('Language Rules Can Change'!$B$3:$AU$47,M33,44),M34&lt;=INDEX('Language Rules Can Change'!$B$3:$AU$47,M33,45)),45, AND(M34&gt;INDEX('Language Rules Can Change'!$B$3:$AU$47,M33,45),M34&lt;=INDEX('Language Rules Can Change'!$B$3:$AU$47,M33,46)),46)</f>
        <v>#N/A</v>
      </c>
      <c r="N35" s="11" t="e" cm="1">
        <f t="array" aca="1" ref="N35" ca="1">_xlfn.IFS(AND(N34&gt;0,N34&lt;=INDEX('Language Rules Can Change'!$B$3:$AU$47,N33,1)),1, AND(N34&gt;INDEX('Language Rules Can Change'!$B$3:$AU$47,N33,1),N34&lt;=INDEX('Language Rules Can Change'!$B$3:$AU$47,N33,2)),2, AND(N34&gt;INDEX('Language Rules Can Change'!$B$3:$AU$47,N33,2),N34&lt;=INDEX('Language Rules Can Change'!$B$3:$AU$47,N33,3)),3, AND(N34&gt;INDEX('Language Rules Can Change'!$B$3:$AU$47,N33,3),N34&lt;=INDEX('Language Rules Can Change'!$B$3:$AU$47,N33,4)),4, AND(N34&gt;INDEX('Language Rules Can Change'!$B$3:$AU$47,N33,4),N34&lt;=INDEX('Language Rules Can Change'!$B$3:$AU$47,N33,5)),5, AND(N34&gt;INDEX('Language Rules Can Change'!$B$3:$AU$47,N33,5),N34&lt;=INDEX('Language Rules Can Change'!$B$3:$AU$47,N33,6)),6, AND(N34&gt;INDEX('Language Rules Can Change'!$B$3:$AU$47,N33,6),N34&lt;=INDEX('Language Rules Can Change'!$B$3:$AU$47,N33,7)),7, AND(N34&gt;INDEX('Language Rules Can Change'!$B$3:$AU$47,N33,7),N34&lt;=INDEX('Language Rules Can Change'!$B$3:$AU$47,N33,8)),8, AND(N34&gt;INDEX('Language Rules Can Change'!$B$3:$AU$47,N33,8),N34&lt;=INDEX('Language Rules Can Change'!$B$3:$AU$47,N33,9)),9, AND(N34&gt;INDEX('Language Rules Can Change'!$B$3:$AU$47,N33,9),N34&lt;=INDEX('Language Rules Can Change'!$B$3:$AU$47,N33,10)),10, AND(N34&gt;INDEX('Language Rules Can Change'!$B$3:$AU$47,N33,10),N34&lt;=INDEX('Language Rules Can Change'!$B$3:$AU$47,N33,11)),11, AND(N34&gt;INDEX('Language Rules Can Change'!$B$3:$AU$47,N33,11),N34&lt;=INDEX('Language Rules Can Change'!$B$3:$AU$47,N33,12)),12, AND(N34&gt;INDEX('Language Rules Can Change'!$B$3:$AU$47,N33,12),N34&lt;=INDEX('Language Rules Can Change'!$B$3:$AU$47,N33,13)),13, AND(N34&gt;INDEX('Language Rules Can Change'!$B$3:$AU$47,N33,13),N34&lt;=INDEX('Language Rules Can Change'!$B$3:$AU$47,N33,14)),14, AND(N34&gt;INDEX('Language Rules Can Change'!$B$3:$AU$47,N33,14),N34&lt;=INDEX('Language Rules Can Change'!$B$3:$AU$47,N33,15)),15, AND(N34&gt;INDEX('Language Rules Can Change'!$B$3:$AU$47,N33,15),N34&lt;=INDEX('Language Rules Can Change'!$B$3:$AU$47,N33,16)),16, AND(N34&gt;INDEX('Language Rules Can Change'!$B$3:$AU$47,N33,16),N34&lt;=INDEX('Language Rules Can Change'!$B$3:$AU$47,N33,17)),17, AND(N34&gt;INDEX('Language Rules Can Change'!$B$3:$AU$47,N33,17),N34&lt;=INDEX('Language Rules Can Change'!$B$3:$AU$47,N33,18)),18, AND(N34&gt;INDEX('Language Rules Can Change'!$B$3:$AU$47,N33,18),N34&lt;=INDEX('Language Rules Can Change'!$B$3:$AU$47,N33,19)),19, AND(N34&gt;INDEX('Language Rules Can Change'!$B$3:$AU$47,N33,19),N34&lt;=INDEX('Language Rules Can Change'!$B$3:$AU$47,N33,20)),20, AND(N34&gt;INDEX('Language Rules Can Change'!$B$3:$AU$47,N33,20),N34&lt;=INDEX('Language Rules Can Change'!$B$3:$AU$47,N33,21)),21, AND(N34&gt;INDEX('Language Rules Can Change'!$B$3:$AU$47,N33,21),N34&lt;=INDEX('Language Rules Can Change'!$B$3:$AU$47,N33,22)),22, AND(N34&gt;INDEX('Language Rules Can Change'!$B$3:$AU$47,N33,22),N34&lt;=INDEX('Language Rules Can Change'!$B$3:$AU$47,N33,23)),23, AND(N34&gt;INDEX('Language Rules Can Change'!$B$3:$AU$47,N33,23),N34&lt;=INDEX('Language Rules Can Change'!$B$3:$AU$47,N33,24)),24, AND(N34&gt;INDEX('Language Rules Can Change'!$B$3:$AU$47,N33,24),N34&lt;=INDEX('Language Rules Can Change'!$B$3:$AU$47,N33,25)),25, AND(N34&gt;INDEX('Language Rules Can Change'!$B$3:$AU$47,N33,25),N34&lt;=INDEX('Language Rules Can Change'!$B$3:$AU$47,N33,26)),26, AND(N34&gt;INDEX('Language Rules Can Change'!$B$3:$AU$47,N33,26),N34&lt;=INDEX('Language Rules Can Change'!$B$3:$AU$47,N33,27)),27, AND(N34&gt;INDEX('Language Rules Can Change'!$B$3:$AU$47,N33,27),N34&lt;=INDEX('Language Rules Can Change'!$B$3:$AU$47,N33,28)),28, AND(N34&gt;INDEX('Language Rules Can Change'!$B$3:$AU$47,N33,28),N34&lt;=INDEX('Language Rules Can Change'!$B$3:$AU$47,N33,29)),29, AND(N34&gt;INDEX('Language Rules Can Change'!$B$3:$AU$47,N33,29),N34&lt;=INDEX('Language Rules Can Change'!$B$3:$AU$47,N33,30)),30, AND(N34&gt;INDEX('Language Rules Can Change'!$B$3:$AU$47,N33,30),N34&lt;=INDEX('Language Rules Can Change'!$B$3:$AU$47,N33,31)),31, AND(N34&gt;INDEX('Language Rules Can Change'!$B$3:$AU$47,N33,31),N34&lt;=INDEX('Language Rules Can Change'!$B$3:$AU$47,N33,32)),32, AND(N34&gt;INDEX('Language Rules Can Change'!$B$3:$AU$47,N33,32),N34&lt;=INDEX('Language Rules Can Change'!$B$3:$AU$47,N33,33)),33, AND(N34&gt;INDEX('Language Rules Can Change'!$B$3:$AU$47,N33,33),N34&lt;=INDEX('Language Rules Can Change'!$B$3:$AU$47,N33,34)),34, AND(N34&gt;INDEX('Language Rules Can Change'!$B$3:$AU$47,N33,34),N34&lt;=INDEX('Language Rules Can Change'!$B$3:$AU$47,N33,35)),35, AND(N34&gt;INDEX('Language Rules Can Change'!$B$3:$AU$47,N33,35),N34&lt;=INDEX('Language Rules Can Change'!$B$3:$AU$47,N33,36)),36, AND(N34&gt;INDEX('Language Rules Can Change'!$B$3:$AU$47,N33,36),N34&lt;=INDEX('Language Rules Can Change'!$B$3:$AU$47,N33,37)),37, AND(N34&gt;INDEX('Language Rules Can Change'!$B$3:$AU$47,N33,37),N34&lt;=INDEX('Language Rules Can Change'!$B$3:$AU$47,N33,38)),38, AND(N34&gt;INDEX('Language Rules Can Change'!$B$3:$AU$47,N33,38),N34&lt;=INDEX('Language Rules Can Change'!$B$3:$AU$47,N33,39)),39, AND(N34&gt;INDEX('Language Rules Can Change'!$B$3:$AU$47,N33,39),N34&lt;=INDEX('Language Rules Can Change'!$B$3:$AU$47,N33,40)),40, AND(N34&gt;INDEX('Language Rules Can Change'!$B$3:$AU$47,N33,40),N34&lt;=INDEX('Language Rules Can Change'!$B$3:$AU$47,N33,41)),41, AND(N34&gt;INDEX('Language Rules Can Change'!$B$3:$AU$47,N33,41),N34&lt;=INDEX('Language Rules Can Change'!$B$3:$AU$47,N33,42)),42, AND(N34&gt;INDEX('Language Rules Can Change'!$B$3:$AU$47,N33,42),N34&lt;=INDEX('Language Rules Can Change'!$B$3:$AU$47,N33,43)),43, AND(N34&gt;INDEX('Language Rules Can Change'!$B$3:$AU$47,N33,43),N34&lt;=INDEX('Language Rules Can Change'!$B$3:$AU$47,N33,44)),44, AND(N34&gt;INDEX('Language Rules Can Change'!$B$3:$AU$47,N33,44),N34&lt;=INDEX('Language Rules Can Change'!$B$3:$AU$47,N33,45)),45, AND(N34&gt;INDEX('Language Rules Can Change'!$B$3:$AU$47,N33,45),N34&lt;=INDEX('Language Rules Can Change'!$B$3:$AU$47,N33,46)),46)</f>
        <v>#N/A</v>
      </c>
      <c r="O35" s="11" t="e" cm="1">
        <f t="array" aca="1" ref="O35" ca="1">_xlfn.IFS(AND(O34&gt;0,O34&lt;=INDEX('Language Rules Can Change'!$B$3:$AU$47,O33,1)),1, AND(O34&gt;INDEX('Language Rules Can Change'!$B$3:$AU$47,O33,1),O34&lt;=INDEX('Language Rules Can Change'!$B$3:$AU$47,O33,2)),2, AND(O34&gt;INDEX('Language Rules Can Change'!$B$3:$AU$47,O33,2),O34&lt;=INDEX('Language Rules Can Change'!$B$3:$AU$47,O33,3)),3, AND(O34&gt;INDEX('Language Rules Can Change'!$B$3:$AU$47,O33,3),O34&lt;=INDEX('Language Rules Can Change'!$B$3:$AU$47,O33,4)),4, AND(O34&gt;INDEX('Language Rules Can Change'!$B$3:$AU$47,O33,4),O34&lt;=INDEX('Language Rules Can Change'!$B$3:$AU$47,O33,5)),5, AND(O34&gt;INDEX('Language Rules Can Change'!$B$3:$AU$47,O33,5),O34&lt;=INDEX('Language Rules Can Change'!$B$3:$AU$47,O33,6)),6, AND(O34&gt;INDEX('Language Rules Can Change'!$B$3:$AU$47,O33,6),O34&lt;=INDEX('Language Rules Can Change'!$B$3:$AU$47,O33,7)),7, AND(O34&gt;INDEX('Language Rules Can Change'!$B$3:$AU$47,O33,7),O34&lt;=INDEX('Language Rules Can Change'!$B$3:$AU$47,O33,8)),8, AND(O34&gt;INDEX('Language Rules Can Change'!$B$3:$AU$47,O33,8),O34&lt;=INDEX('Language Rules Can Change'!$B$3:$AU$47,O33,9)),9, AND(O34&gt;INDEX('Language Rules Can Change'!$B$3:$AU$47,O33,9),O34&lt;=INDEX('Language Rules Can Change'!$B$3:$AU$47,O33,10)),10, AND(O34&gt;INDEX('Language Rules Can Change'!$B$3:$AU$47,O33,10),O34&lt;=INDEX('Language Rules Can Change'!$B$3:$AU$47,O33,11)),11, AND(O34&gt;INDEX('Language Rules Can Change'!$B$3:$AU$47,O33,11),O34&lt;=INDEX('Language Rules Can Change'!$B$3:$AU$47,O33,12)),12, AND(O34&gt;INDEX('Language Rules Can Change'!$B$3:$AU$47,O33,12),O34&lt;=INDEX('Language Rules Can Change'!$B$3:$AU$47,O33,13)),13, AND(O34&gt;INDEX('Language Rules Can Change'!$B$3:$AU$47,O33,13),O34&lt;=INDEX('Language Rules Can Change'!$B$3:$AU$47,O33,14)),14, AND(O34&gt;INDEX('Language Rules Can Change'!$B$3:$AU$47,O33,14),O34&lt;=INDEX('Language Rules Can Change'!$B$3:$AU$47,O33,15)),15, AND(O34&gt;INDEX('Language Rules Can Change'!$B$3:$AU$47,O33,15),O34&lt;=INDEX('Language Rules Can Change'!$B$3:$AU$47,O33,16)),16, AND(O34&gt;INDEX('Language Rules Can Change'!$B$3:$AU$47,O33,16),O34&lt;=INDEX('Language Rules Can Change'!$B$3:$AU$47,O33,17)),17, AND(O34&gt;INDEX('Language Rules Can Change'!$B$3:$AU$47,O33,17),O34&lt;=INDEX('Language Rules Can Change'!$B$3:$AU$47,O33,18)),18, AND(O34&gt;INDEX('Language Rules Can Change'!$B$3:$AU$47,O33,18),O34&lt;=INDEX('Language Rules Can Change'!$B$3:$AU$47,O33,19)),19, AND(O34&gt;INDEX('Language Rules Can Change'!$B$3:$AU$47,O33,19),O34&lt;=INDEX('Language Rules Can Change'!$B$3:$AU$47,O33,20)),20, AND(O34&gt;INDEX('Language Rules Can Change'!$B$3:$AU$47,O33,20),O34&lt;=INDEX('Language Rules Can Change'!$B$3:$AU$47,O33,21)),21, AND(O34&gt;INDEX('Language Rules Can Change'!$B$3:$AU$47,O33,21),O34&lt;=INDEX('Language Rules Can Change'!$B$3:$AU$47,O33,22)),22, AND(O34&gt;INDEX('Language Rules Can Change'!$B$3:$AU$47,O33,22),O34&lt;=INDEX('Language Rules Can Change'!$B$3:$AU$47,O33,23)),23, AND(O34&gt;INDEX('Language Rules Can Change'!$B$3:$AU$47,O33,23),O34&lt;=INDEX('Language Rules Can Change'!$B$3:$AU$47,O33,24)),24, AND(O34&gt;INDEX('Language Rules Can Change'!$B$3:$AU$47,O33,24),O34&lt;=INDEX('Language Rules Can Change'!$B$3:$AU$47,O33,25)),25, AND(O34&gt;INDEX('Language Rules Can Change'!$B$3:$AU$47,O33,25),O34&lt;=INDEX('Language Rules Can Change'!$B$3:$AU$47,O33,26)),26, AND(O34&gt;INDEX('Language Rules Can Change'!$B$3:$AU$47,O33,26),O34&lt;=INDEX('Language Rules Can Change'!$B$3:$AU$47,O33,27)),27, AND(O34&gt;INDEX('Language Rules Can Change'!$B$3:$AU$47,O33,27),O34&lt;=INDEX('Language Rules Can Change'!$B$3:$AU$47,O33,28)),28, AND(O34&gt;INDEX('Language Rules Can Change'!$B$3:$AU$47,O33,28),O34&lt;=INDEX('Language Rules Can Change'!$B$3:$AU$47,O33,29)),29, AND(O34&gt;INDEX('Language Rules Can Change'!$B$3:$AU$47,O33,29),O34&lt;=INDEX('Language Rules Can Change'!$B$3:$AU$47,O33,30)),30, AND(O34&gt;INDEX('Language Rules Can Change'!$B$3:$AU$47,O33,30),O34&lt;=INDEX('Language Rules Can Change'!$B$3:$AU$47,O33,31)),31, AND(O34&gt;INDEX('Language Rules Can Change'!$B$3:$AU$47,O33,31),O34&lt;=INDEX('Language Rules Can Change'!$B$3:$AU$47,O33,32)),32, AND(O34&gt;INDEX('Language Rules Can Change'!$B$3:$AU$47,O33,32),O34&lt;=INDEX('Language Rules Can Change'!$B$3:$AU$47,O33,33)),33, AND(O34&gt;INDEX('Language Rules Can Change'!$B$3:$AU$47,O33,33),O34&lt;=INDEX('Language Rules Can Change'!$B$3:$AU$47,O33,34)),34, AND(O34&gt;INDEX('Language Rules Can Change'!$B$3:$AU$47,O33,34),O34&lt;=INDEX('Language Rules Can Change'!$B$3:$AU$47,O33,35)),35, AND(O34&gt;INDEX('Language Rules Can Change'!$B$3:$AU$47,O33,35),O34&lt;=INDEX('Language Rules Can Change'!$B$3:$AU$47,O33,36)),36, AND(O34&gt;INDEX('Language Rules Can Change'!$B$3:$AU$47,O33,36),O34&lt;=INDEX('Language Rules Can Change'!$B$3:$AU$47,O33,37)),37, AND(O34&gt;INDEX('Language Rules Can Change'!$B$3:$AU$47,O33,37),O34&lt;=INDEX('Language Rules Can Change'!$B$3:$AU$47,O33,38)),38, AND(O34&gt;INDEX('Language Rules Can Change'!$B$3:$AU$47,O33,38),O34&lt;=INDEX('Language Rules Can Change'!$B$3:$AU$47,O33,39)),39, AND(O34&gt;INDEX('Language Rules Can Change'!$B$3:$AU$47,O33,39),O34&lt;=INDEX('Language Rules Can Change'!$B$3:$AU$47,O33,40)),40, AND(O34&gt;INDEX('Language Rules Can Change'!$B$3:$AU$47,O33,40),O34&lt;=INDEX('Language Rules Can Change'!$B$3:$AU$47,O33,41)),41, AND(O34&gt;INDEX('Language Rules Can Change'!$B$3:$AU$47,O33,41),O34&lt;=INDEX('Language Rules Can Change'!$B$3:$AU$47,O33,42)),42, AND(O34&gt;INDEX('Language Rules Can Change'!$B$3:$AU$47,O33,42),O34&lt;=INDEX('Language Rules Can Change'!$B$3:$AU$47,O33,43)),43, AND(O34&gt;INDEX('Language Rules Can Change'!$B$3:$AU$47,O33,43),O34&lt;=INDEX('Language Rules Can Change'!$B$3:$AU$47,O33,44)),44, AND(O34&gt;INDEX('Language Rules Can Change'!$B$3:$AU$47,O33,44),O34&lt;=INDEX('Language Rules Can Change'!$B$3:$AU$47,O33,45)),45, AND(O34&gt;INDEX('Language Rules Can Change'!$B$3:$AU$47,O33,45),O34&lt;=INDEX('Language Rules Can Change'!$B$3:$AU$47,O33,46)),46)</f>
        <v>#N/A</v>
      </c>
      <c r="P35" s="11" t="e" cm="1">
        <f t="array" aca="1" ref="P35" ca="1">_xlfn.IFS(AND(P34&gt;0,P34&lt;=INDEX('Language Rules Can Change'!$B$3:$AU$47,P33,1)),1, AND(P34&gt;INDEX('Language Rules Can Change'!$B$3:$AU$47,P33,1),P34&lt;=INDEX('Language Rules Can Change'!$B$3:$AU$47,P33,2)),2, AND(P34&gt;INDEX('Language Rules Can Change'!$B$3:$AU$47,P33,2),P34&lt;=INDEX('Language Rules Can Change'!$B$3:$AU$47,P33,3)),3, AND(P34&gt;INDEX('Language Rules Can Change'!$B$3:$AU$47,P33,3),P34&lt;=INDEX('Language Rules Can Change'!$B$3:$AU$47,P33,4)),4, AND(P34&gt;INDEX('Language Rules Can Change'!$B$3:$AU$47,P33,4),P34&lt;=INDEX('Language Rules Can Change'!$B$3:$AU$47,P33,5)),5, AND(P34&gt;INDEX('Language Rules Can Change'!$B$3:$AU$47,P33,5),P34&lt;=INDEX('Language Rules Can Change'!$B$3:$AU$47,P33,6)),6, AND(P34&gt;INDEX('Language Rules Can Change'!$B$3:$AU$47,P33,6),P34&lt;=INDEX('Language Rules Can Change'!$B$3:$AU$47,P33,7)),7, AND(P34&gt;INDEX('Language Rules Can Change'!$B$3:$AU$47,P33,7),P34&lt;=INDEX('Language Rules Can Change'!$B$3:$AU$47,P33,8)),8, AND(P34&gt;INDEX('Language Rules Can Change'!$B$3:$AU$47,P33,8),P34&lt;=INDEX('Language Rules Can Change'!$B$3:$AU$47,P33,9)),9, AND(P34&gt;INDEX('Language Rules Can Change'!$B$3:$AU$47,P33,9),P34&lt;=INDEX('Language Rules Can Change'!$B$3:$AU$47,P33,10)),10, AND(P34&gt;INDEX('Language Rules Can Change'!$B$3:$AU$47,P33,10),P34&lt;=INDEX('Language Rules Can Change'!$B$3:$AU$47,P33,11)),11, AND(P34&gt;INDEX('Language Rules Can Change'!$B$3:$AU$47,P33,11),P34&lt;=INDEX('Language Rules Can Change'!$B$3:$AU$47,P33,12)),12, AND(P34&gt;INDEX('Language Rules Can Change'!$B$3:$AU$47,P33,12),P34&lt;=INDEX('Language Rules Can Change'!$B$3:$AU$47,P33,13)),13, AND(P34&gt;INDEX('Language Rules Can Change'!$B$3:$AU$47,P33,13),P34&lt;=INDEX('Language Rules Can Change'!$B$3:$AU$47,P33,14)),14, AND(P34&gt;INDEX('Language Rules Can Change'!$B$3:$AU$47,P33,14),P34&lt;=INDEX('Language Rules Can Change'!$B$3:$AU$47,P33,15)),15, AND(P34&gt;INDEX('Language Rules Can Change'!$B$3:$AU$47,P33,15),P34&lt;=INDEX('Language Rules Can Change'!$B$3:$AU$47,P33,16)),16, AND(P34&gt;INDEX('Language Rules Can Change'!$B$3:$AU$47,P33,16),P34&lt;=INDEX('Language Rules Can Change'!$B$3:$AU$47,P33,17)),17, AND(P34&gt;INDEX('Language Rules Can Change'!$B$3:$AU$47,P33,17),P34&lt;=INDEX('Language Rules Can Change'!$B$3:$AU$47,P33,18)),18, AND(P34&gt;INDEX('Language Rules Can Change'!$B$3:$AU$47,P33,18),P34&lt;=INDEX('Language Rules Can Change'!$B$3:$AU$47,P33,19)),19, AND(P34&gt;INDEX('Language Rules Can Change'!$B$3:$AU$47,P33,19),P34&lt;=INDEX('Language Rules Can Change'!$B$3:$AU$47,P33,20)),20, AND(P34&gt;INDEX('Language Rules Can Change'!$B$3:$AU$47,P33,20),P34&lt;=INDEX('Language Rules Can Change'!$B$3:$AU$47,P33,21)),21, AND(P34&gt;INDEX('Language Rules Can Change'!$B$3:$AU$47,P33,21),P34&lt;=INDEX('Language Rules Can Change'!$B$3:$AU$47,P33,22)),22, AND(P34&gt;INDEX('Language Rules Can Change'!$B$3:$AU$47,P33,22),P34&lt;=INDEX('Language Rules Can Change'!$B$3:$AU$47,P33,23)),23, AND(P34&gt;INDEX('Language Rules Can Change'!$B$3:$AU$47,P33,23),P34&lt;=INDEX('Language Rules Can Change'!$B$3:$AU$47,P33,24)),24, AND(P34&gt;INDEX('Language Rules Can Change'!$B$3:$AU$47,P33,24),P34&lt;=INDEX('Language Rules Can Change'!$B$3:$AU$47,P33,25)),25, AND(P34&gt;INDEX('Language Rules Can Change'!$B$3:$AU$47,P33,25),P34&lt;=INDEX('Language Rules Can Change'!$B$3:$AU$47,P33,26)),26, AND(P34&gt;INDEX('Language Rules Can Change'!$B$3:$AU$47,P33,26),P34&lt;=INDEX('Language Rules Can Change'!$B$3:$AU$47,P33,27)),27, AND(P34&gt;INDEX('Language Rules Can Change'!$B$3:$AU$47,P33,27),P34&lt;=INDEX('Language Rules Can Change'!$B$3:$AU$47,P33,28)),28, AND(P34&gt;INDEX('Language Rules Can Change'!$B$3:$AU$47,P33,28),P34&lt;=INDEX('Language Rules Can Change'!$B$3:$AU$47,P33,29)),29, AND(P34&gt;INDEX('Language Rules Can Change'!$B$3:$AU$47,P33,29),P34&lt;=INDEX('Language Rules Can Change'!$B$3:$AU$47,P33,30)),30, AND(P34&gt;INDEX('Language Rules Can Change'!$B$3:$AU$47,P33,30),P34&lt;=INDEX('Language Rules Can Change'!$B$3:$AU$47,P33,31)),31, AND(P34&gt;INDEX('Language Rules Can Change'!$B$3:$AU$47,P33,31),P34&lt;=INDEX('Language Rules Can Change'!$B$3:$AU$47,P33,32)),32, AND(P34&gt;INDEX('Language Rules Can Change'!$B$3:$AU$47,P33,32),P34&lt;=INDEX('Language Rules Can Change'!$B$3:$AU$47,P33,33)),33, AND(P34&gt;INDEX('Language Rules Can Change'!$B$3:$AU$47,P33,33),P34&lt;=INDEX('Language Rules Can Change'!$B$3:$AU$47,P33,34)),34, AND(P34&gt;INDEX('Language Rules Can Change'!$B$3:$AU$47,P33,34),P34&lt;=INDEX('Language Rules Can Change'!$B$3:$AU$47,P33,35)),35, AND(P34&gt;INDEX('Language Rules Can Change'!$B$3:$AU$47,P33,35),P34&lt;=INDEX('Language Rules Can Change'!$B$3:$AU$47,P33,36)),36, AND(P34&gt;INDEX('Language Rules Can Change'!$B$3:$AU$47,P33,36),P34&lt;=INDEX('Language Rules Can Change'!$B$3:$AU$47,P33,37)),37, AND(P34&gt;INDEX('Language Rules Can Change'!$B$3:$AU$47,P33,37),P34&lt;=INDEX('Language Rules Can Change'!$B$3:$AU$47,P33,38)),38, AND(P34&gt;INDEX('Language Rules Can Change'!$B$3:$AU$47,P33,38),P34&lt;=INDEX('Language Rules Can Change'!$B$3:$AU$47,P33,39)),39, AND(P34&gt;INDEX('Language Rules Can Change'!$B$3:$AU$47,P33,39),P34&lt;=INDEX('Language Rules Can Change'!$B$3:$AU$47,P33,40)),40, AND(P34&gt;INDEX('Language Rules Can Change'!$B$3:$AU$47,P33,40),P34&lt;=INDEX('Language Rules Can Change'!$B$3:$AU$47,P33,41)),41, AND(P34&gt;INDEX('Language Rules Can Change'!$B$3:$AU$47,P33,41),P34&lt;=INDEX('Language Rules Can Change'!$B$3:$AU$47,P33,42)),42, AND(P34&gt;INDEX('Language Rules Can Change'!$B$3:$AU$47,P33,42),P34&lt;=INDEX('Language Rules Can Change'!$B$3:$AU$47,P33,43)),43, AND(P34&gt;INDEX('Language Rules Can Change'!$B$3:$AU$47,P33,43),P34&lt;=INDEX('Language Rules Can Change'!$B$3:$AU$47,P33,44)),44, AND(P34&gt;INDEX('Language Rules Can Change'!$B$3:$AU$47,P33,44),P34&lt;=INDEX('Language Rules Can Change'!$B$3:$AU$47,P33,45)),45, AND(P34&gt;INDEX('Language Rules Can Change'!$B$3:$AU$47,P33,45),P34&lt;=INDEX('Language Rules Can Change'!$B$3:$AU$47,P33,46)),46)</f>
        <v>#N/A</v>
      </c>
      <c r="Q35" s="11" t="e" cm="1">
        <f t="array" aca="1" ref="Q35" ca="1">_xlfn.IFS(AND(Q34&gt;0,Q34&lt;=INDEX('Language Rules Can Change'!$B$3:$AU$47,Q33,1)),1, AND(Q34&gt;INDEX('Language Rules Can Change'!$B$3:$AU$47,Q33,1),Q34&lt;=INDEX('Language Rules Can Change'!$B$3:$AU$47,Q33,2)),2, AND(Q34&gt;INDEX('Language Rules Can Change'!$B$3:$AU$47,Q33,2),Q34&lt;=INDEX('Language Rules Can Change'!$B$3:$AU$47,Q33,3)),3, AND(Q34&gt;INDEX('Language Rules Can Change'!$B$3:$AU$47,Q33,3),Q34&lt;=INDEX('Language Rules Can Change'!$B$3:$AU$47,Q33,4)),4, AND(Q34&gt;INDEX('Language Rules Can Change'!$B$3:$AU$47,Q33,4),Q34&lt;=INDEX('Language Rules Can Change'!$B$3:$AU$47,Q33,5)),5, AND(Q34&gt;INDEX('Language Rules Can Change'!$B$3:$AU$47,Q33,5),Q34&lt;=INDEX('Language Rules Can Change'!$B$3:$AU$47,Q33,6)),6, AND(Q34&gt;INDEX('Language Rules Can Change'!$B$3:$AU$47,Q33,6),Q34&lt;=INDEX('Language Rules Can Change'!$B$3:$AU$47,Q33,7)),7, AND(Q34&gt;INDEX('Language Rules Can Change'!$B$3:$AU$47,Q33,7),Q34&lt;=INDEX('Language Rules Can Change'!$B$3:$AU$47,Q33,8)),8, AND(Q34&gt;INDEX('Language Rules Can Change'!$B$3:$AU$47,Q33,8),Q34&lt;=INDEX('Language Rules Can Change'!$B$3:$AU$47,Q33,9)),9, AND(Q34&gt;INDEX('Language Rules Can Change'!$B$3:$AU$47,Q33,9),Q34&lt;=INDEX('Language Rules Can Change'!$B$3:$AU$47,Q33,10)),10, AND(Q34&gt;INDEX('Language Rules Can Change'!$B$3:$AU$47,Q33,10),Q34&lt;=INDEX('Language Rules Can Change'!$B$3:$AU$47,Q33,11)),11, AND(Q34&gt;INDEX('Language Rules Can Change'!$B$3:$AU$47,Q33,11),Q34&lt;=INDEX('Language Rules Can Change'!$B$3:$AU$47,Q33,12)),12, AND(Q34&gt;INDEX('Language Rules Can Change'!$B$3:$AU$47,Q33,12),Q34&lt;=INDEX('Language Rules Can Change'!$B$3:$AU$47,Q33,13)),13, AND(Q34&gt;INDEX('Language Rules Can Change'!$B$3:$AU$47,Q33,13),Q34&lt;=INDEX('Language Rules Can Change'!$B$3:$AU$47,Q33,14)),14, AND(Q34&gt;INDEX('Language Rules Can Change'!$B$3:$AU$47,Q33,14),Q34&lt;=INDEX('Language Rules Can Change'!$B$3:$AU$47,Q33,15)),15, AND(Q34&gt;INDEX('Language Rules Can Change'!$B$3:$AU$47,Q33,15),Q34&lt;=INDEX('Language Rules Can Change'!$B$3:$AU$47,Q33,16)),16, AND(Q34&gt;INDEX('Language Rules Can Change'!$B$3:$AU$47,Q33,16),Q34&lt;=INDEX('Language Rules Can Change'!$B$3:$AU$47,Q33,17)),17, AND(Q34&gt;INDEX('Language Rules Can Change'!$B$3:$AU$47,Q33,17),Q34&lt;=INDEX('Language Rules Can Change'!$B$3:$AU$47,Q33,18)),18, AND(Q34&gt;INDEX('Language Rules Can Change'!$B$3:$AU$47,Q33,18),Q34&lt;=INDEX('Language Rules Can Change'!$B$3:$AU$47,Q33,19)),19, AND(Q34&gt;INDEX('Language Rules Can Change'!$B$3:$AU$47,Q33,19),Q34&lt;=INDEX('Language Rules Can Change'!$B$3:$AU$47,Q33,20)),20, AND(Q34&gt;INDEX('Language Rules Can Change'!$B$3:$AU$47,Q33,20),Q34&lt;=INDEX('Language Rules Can Change'!$B$3:$AU$47,Q33,21)),21, AND(Q34&gt;INDEX('Language Rules Can Change'!$B$3:$AU$47,Q33,21),Q34&lt;=INDEX('Language Rules Can Change'!$B$3:$AU$47,Q33,22)),22, AND(Q34&gt;INDEX('Language Rules Can Change'!$B$3:$AU$47,Q33,22),Q34&lt;=INDEX('Language Rules Can Change'!$B$3:$AU$47,Q33,23)),23, AND(Q34&gt;INDEX('Language Rules Can Change'!$B$3:$AU$47,Q33,23),Q34&lt;=INDEX('Language Rules Can Change'!$B$3:$AU$47,Q33,24)),24, AND(Q34&gt;INDEX('Language Rules Can Change'!$B$3:$AU$47,Q33,24),Q34&lt;=INDEX('Language Rules Can Change'!$B$3:$AU$47,Q33,25)),25, AND(Q34&gt;INDEX('Language Rules Can Change'!$B$3:$AU$47,Q33,25),Q34&lt;=INDEX('Language Rules Can Change'!$B$3:$AU$47,Q33,26)),26, AND(Q34&gt;INDEX('Language Rules Can Change'!$B$3:$AU$47,Q33,26),Q34&lt;=INDEX('Language Rules Can Change'!$B$3:$AU$47,Q33,27)),27, AND(Q34&gt;INDEX('Language Rules Can Change'!$B$3:$AU$47,Q33,27),Q34&lt;=INDEX('Language Rules Can Change'!$B$3:$AU$47,Q33,28)),28, AND(Q34&gt;INDEX('Language Rules Can Change'!$B$3:$AU$47,Q33,28),Q34&lt;=INDEX('Language Rules Can Change'!$B$3:$AU$47,Q33,29)),29, AND(Q34&gt;INDEX('Language Rules Can Change'!$B$3:$AU$47,Q33,29),Q34&lt;=INDEX('Language Rules Can Change'!$B$3:$AU$47,Q33,30)),30, AND(Q34&gt;INDEX('Language Rules Can Change'!$B$3:$AU$47,Q33,30),Q34&lt;=INDEX('Language Rules Can Change'!$B$3:$AU$47,Q33,31)),31, AND(Q34&gt;INDEX('Language Rules Can Change'!$B$3:$AU$47,Q33,31),Q34&lt;=INDEX('Language Rules Can Change'!$B$3:$AU$47,Q33,32)),32, AND(Q34&gt;INDEX('Language Rules Can Change'!$B$3:$AU$47,Q33,32),Q34&lt;=INDEX('Language Rules Can Change'!$B$3:$AU$47,Q33,33)),33, AND(Q34&gt;INDEX('Language Rules Can Change'!$B$3:$AU$47,Q33,33),Q34&lt;=INDEX('Language Rules Can Change'!$B$3:$AU$47,Q33,34)),34, AND(Q34&gt;INDEX('Language Rules Can Change'!$B$3:$AU$47,Q33,34),Q34&lt;=INDEX('Language Rules Can Change'!$B$3:$AU$47,Q33,35)),35, AND(Q34&gt;INDEX('Language Rules Can Change'!$B$3:$AU$47,Q33,35),Q34&lt;=INDEX('Language Rules Can Change'!$B$3:$AU$47,Q33,36)),36, AND(Q34&gt;INDEX('Language Rules Can Change'!$B$3:$AU$47,Q33,36),Q34&lt;=INDEX('Language Rules Can Change'!$B$3:$AU$47,Q33,37)),37, AND(Q34&gt;INDEX('Language Rules Can Change'!$B$3:$AU$47,Q33,37),Q34&lt;=INDEX('Language Rules Can Change'!$B$3:$AU$47,Q33,38)),38, AND(Q34&gt;INDEX('Language Rules Can Change'!$B$3:$AU$47,Q33,38),Q34&lt;=INDEX('Language Rules Can Change'!$B$3:$AU$47,Q33,39)),39, AND(Q34&gt;INDEX('Language Rules Can Change'!$B$3:$AU$47,Q33,39),Q34&lt;=INDEX('Language Rules Can Change'!$B$3:$AU$47,Q33,40)),40, AND(Q34&gt;INDEX('Language Rules Can Change'!$B$3:$AU$47,Q33,40),Q34&lt;=INDEX('Language Rules Can Change'!$B$3:$AU$47,Q33,41)),41, AND(Q34&gt;INDEX('Language Rules Can Change'!$B$3:$AU$47,Q33,41),Q34&lt;=INDEX('Language Rules Can Change'!$B$3:$AU$47,Q33,42)),42, AND(Q34&gt;INDEX('Language Rules Can Change'!$B$3:$AU$47,Q33,42),Q34&lt;=INDEX('Language Rules Can Change'!$B$3:$AU$47,Q33,43)),43, AND(Q34&gt;INDEX('Language Rules Can Change'!$B$3:$AU$47,Q33,43),Q34&lt;=INDEX('Language Rules Can Change'!$B$3:$AU$47,Q33,44)),44, AND(Q34&gt;INDEX('Language Rules Can Change'!$B$3:$AU$47,Q33,44),Q34&lt;=INDEX('Language Rules Can Change'!$B$3:$AU$47,Q33,45)),45, AND(Q34&gt;INDEX('Language Rules Can Change'!$B$3:$AU$47,Q33,45),Q34&lt;=INDEX('Language Rules Can Change'!$B$3:$AU$47,Q33,46)),46)</f>
        <v>#N/A</v>
      </c>
      <c r="R35" s="11" t="e" cm="1">
        <f t="array" aca="1" ref="R35" ca="1">_xlfn.IFS(AND(R34&gt;0,R34&lt;=INDEX('Language Rules Can Change'!$B$3:$AU$47,R33,1)),1, AND(R34&gt;INDEX('Language Rules Can Change'!$B$3:$AU$47,R33,1),R34&lt;=INDEX('Language Rules Can Change'!$B$3:$AU$47,R33,2)),2, AND(R34&gt;INDEX('Language Rules Can Change'!$B$3:$AU$47,R33,2),R34&lt;=INDEX('Language Rules Can Change'!$B$3:$AU$47,R33,3)),3, AND(R34&gt;INDEX('Language Rules Can Change'!$B$3:$AU$47,R33,3),R34&lt;=INDEX('Language Rules Can Change'!$B$3:$AU$47,R33,4)),4, AND(R34&gt;INDEX('Language Rules Can Change'!$B$3:$AU$47,R33,4),R34&lt;=INDEX('Language Rules Can Change'!$B$3:$AU$47,R33,5)),5, AND(R34&gt;INDEX('Language Rules Can Change'!$B$3:$AU$47,R33,5),R34&lt;=INDEX('Language Rules Can Change'!$B$3:$AU$47,R33,6)),6, AND(R34&gt;INDEX('Language Rules Can Change'!$B$3:$AU$47,R33,6),R34&lt;=INDEX('Language Rules Can Change'!$B$3:$AU$47,R33,7)),7, AND(R34&gt;INDEX('Language Rules Can Change'!$B$3:$AU$47,R33,7),R34&lt;=INDEX('Language Rules Can Change'!$B$3:$AU$47,R33,8)),8, AND(R34&gt;INDEX('Language Rules Can Change'!$B$3:$AU$47,R33,8),R34&lt;=INDEX('Language Rules Can Change'!$B$3:$AU$47,R33,9)),9, AND(R34&gt;INDEX('Language Rules Can Change'!$B$3:$AU$47,R33,9),R34&lt;=INDEX('Language Rules Can Change'!$B$3:$AU$47,R33,10)),10, AND(R34&gt;INDEX('Language Rules Can Change'!$B$3:$AU$47,R33,10),R34&lt;=INDEX('Language Rules Can Change'!$B$3:$AU$47,R33,11)),11, AND(R34&gt;INDEX('Language Rules Can Change'!$B$3:$AU$47,R33,11),R34&lt;=INDEX('Language Rules Can Change'!$B$3:$AU$47,R33,12)),12, AND(R34&gt;INDEX('Language Rules Can Change'!$B$3:$AU$47,R33,12),R34&lt;=INDEX('Language Rules Can Change'!$B$3:$AU$47,R33,13)),13, AND(R34&gt;INDEX('Language Rules Can Change'!$B$3:$AU$47,R33,13),R34&lt;=INDEX('Language Rules Can Change'!$B$3:$AU$47,R33,14)),14, AND(R34&gt;INDEX('Language Rules Can Change'!$B$3:$AU$47,R33,14),R34&lt;=INDEX('Language Rules Can Change'!$B$3:$AU$47,R33,15)),15, AND(R34&gt;INDEX('Language Rules Can Change'!$B$3:$AU$47,R33,15),R34&lt;=INDEX('Language Rules Can Change'!$B$3:$AU$47,R33,16)),16, AND(R34&gt;INDEX('Language Rules Can Change'!$B$3:$AU$47,R33,16),R34&lt;=INDEX('Language Rules Can Change'!$B$3:$AU$47,R33,17)),17, AND(R34&gt;INDEX('Language Rules Can Change'!$B$3:$AU$47,R33,17),R34&lt;=INDEX('Language Rules Can Change'!$B$3:$AU$47,R33,18)),18, AND(R34&gt;INDEX('Language Rules Can Change'!$B$3:$AU$47,R33,18),R34&lt;=INDEX('Language Rules Can Change'!$B$3:$AU$47,R33,19)),19, AND(R34&gt;INDEX('Language Rules Can Change'!$B$3:$AU$47,R33,19),R34&lt;=INDEX('Language Rules Can Change'!$B$3:$AU$47,R33,20)),20, AND(R34&gt;INDEX('Language Rules Can Change'!$B$3:$AU$47,R33,20),R34&lt;=INDEX('Language Rules Can Change'!$B$3:$AU$47,R33,21)),21, AND(R34&gt;INDEX('Language Rules Can Change'!$B$3:$AU$47,R33,21),R34&lt;=INDEX('Language Rules Can Change'!$B$3:$AU$47,R33,22)),22, AND(R34&gt;INDEX('Language Rules Can Change'!$B$3:$AU$47,R33,22),R34&lt;=INDEX('Language Rules Can Change'!$B$3:$AU$47,R33,23)),23, AND(R34&gt;INDEX('Language Rules Can Change'!$B$3:$AU$47,R33,23),R34&lt;=INDEX('Language Rules Can Change'!$B$3:$AU$47,R33,24)),24, AND(R34&gt;INDEX('Language Rules Can Change'!$B$3:$AU$47,R33,24),R34&lt;=INDEX('Language Rules Can Change'!$B$3:$AU$47,R33,25)),25, AND(R34&gt;INDEX('Language Rules Can Change'!$B$3:$AU$47,R33,25),R34&lt;=INDEX('Language Rules Can Change'!$B$3:$AU$47,R33,26)),26, AND(R34&gt;INDEX('Language Rules Can Change'!$B$3:$AU$47,R33,26),R34&lt;=INDEX('Language Rules Can Change'!$B$3:$AU$47,R33,27)),27, AND(R34&gt;INDEX('Language Rules Can Change'!$B$3:$AU$47,R33,27),R34&lt;=INDEX('Language Rules Can Change'!$B$3:$AU$47,R33,28)),28, AND(R34&gt;INDEX('Language Rules Can Change'!$B$3:$AU$47,R33,28),R34&lt;=INDEX('Language Rules Can Change'!$B$3:$AU$47,R33,29)),29, AND(R34&gt;INDEX('Language Rules Can Change'!$B$3:$AU$47,R33,29),R34&lt;=INDEX('Language Rules Can Change'!$B$3:$AU$47,R33,30)),30, AND(R34&gt;INDEX('Language Rules Can Change'!$B$3:$AU$47,R33,30),R34&lt;=INDEX('Language Rules Can Change'!$B$3:$AU$47,R33,31)),31, AND(R34&gt;INDEX('Language Rules Can Change'!$B$3:$AU$47,R33,31),R34&lt;=INDEX('Language Rules Can Change'!$B$3:$AU$47,R33,32)),32, AND(R34&gt;INDEX('Language Rules Can Change'!$B$3:$AU$47,R33,32),R34&lt;=INDEX('Language Rules Can Change'!$B$3:$AU$47,R33,33)),33, AND(R34&gt;INDEX('Language Rules Can Change'!$B$3:$AU$47,R33,33),R34&lt;=INDEX('Language Rules Can Change'!$B$3:$AU$47,R33,34)),34, AND(R34&gt;INDEX('Language Rules Can Change'!$B$3:$AU$47,R33,34),R34&lt;=INDEX('Language Rules Can Change'!$B$3:$AU$47,R33,35)),35, AND(R34&gt;INDEX('Language Rules Can Change'!$B$3:$AU$47,R33,35),R34&lt;=INDEX('Language Rules Can Change'!$B$3:$AU$47,R33,36)),36, AND(R34&gt;INDEX('Language Rules Can Change'!$B$3:$AU$47,R33,36),R34&lt;=INDEX('Language Rules Can Change'!$B$3:$AU$47,R33,37)),37, AND(R34&gt;INDEX('Language Rules Can Change'!$B$3:$AU$47,R33,37),R34&lt;=INDEX('Language Rules Can Change'!$B$3:$AU$47,R33,38)),38, AND(R34&gt;INDEX('Language Rules Can Change'!$B$3:$AU$47,R33,38),R34&lt;=INDEX('Language Rules Can Change'!$B$3:$AU$47,R33,39)),39, AND(R34&gt;INDEX('Language Rules Can Change'!$B$3:$AU$47,R33,39),R34&lt;=INDEX('Language Rules Can Change'!$B$3:$AU$47,R33,40)),40, AND(R34&gt;INDEX('Language Rules Can Change'!$B$3:$AU$47,R33,40),R34&lt;=INDEX('Language Rules Can Change'!$B$3:$AU$47,R33,41)),41, AND(R34&gt;INDEX('Language Rules Can Change'!$B$3:$AU$47,R33,41),R34&lt;=INDEX('Language Rules Can Change'!$B$3:$AU$47,R33,42)),42, AND(R34&gt;INDEX('Language Rules Can Change'!$B$3:$AU$47,R33,42),R34&lt;=INDEX('Language Rules Can Change'!$B$3:$AU$47,R33,43)),43, AND(R34&gt;INDEX('Language Rules Can Change'!$B$3:$AU$47,R33,43),R34&lt;=INDEX('Language Rules Can Change'!$B$3:$AU$47,R33,44)),44, AND(R34&gt;INDEX('Language Rules Can Change'!$B$3:$AU$47,R33,44),R34&lt;=INDEX('Language Rules Can Change'!$B$3:$AU$47,R33,45)),45, AND(R34&gt;INDEX('Language Rules Can Change'!$B$3:$AU$47,R33,45),R34&lt;=INDEX('Language Rules Can Change'!$B$3:$AU$47,R33,46)),46)</f>
        <v>#N/A</v>
      </c>
      <c r="S35" s="11" t="e" cm="1">
        <f t="array" aca="1" ref="S35" ca="1">_xlfn.IFS(AND(S34&gt;0,S34&lt;=INDEX('Language Rules Can Change'!$B$3:$AU$47,S33,1)),1, AND(S34&gt;INDEX('Language Rules Can Change'!$B$3:$AU$47,S33,1),S34&lt;=INDEX('Language Rules Can Change'!$B$3:$AU$47,S33,2)),2, AND(S34&gt;INDEX('Language Rules Can Change'!$B$3:$AU$47,S33,2),S34&lt;=INDEX('Language Rules Can Change'!$B$3:$AU$47,S33,3)),3, AND(S34&gt;INDEX('Language Rules Can Change'!$B$3:$AU$47,S33,3),S34&lt;=INDEX('Language Rules Can Change'!$B$3:$AU$47,S33,4)),4, AND(S34&gt;INDEX('Language Rules Can Change'!$B$3:$AU$47,S33,4),S34&lt;=INDEX('Language Rules Can Change'!$B$3:$AU$47,S33,5)),5, AND(S34&gt;INDEX('Language Rules Can Change'!$B$3:$AU$47,S33,5),S34&lt;=INDEX('Language Rules Can Change'!$B$3:$AU$47,S33,6)),6, AND(S34&gt;INDEX('Language Rules Can Change'!$B$3:$AU$47,S33,6),S34&lt;=INDEX('Language Rules Can Change'!$B$3:$AU$47,S33,7)),7, AND(S34&gt;INDEX('Language Rules Can Change'!$B$3:$AU$47,S33,7),S34&lt;=INDEX('Language Rules Can Change'!$B$3:$AU$47,S33,8)),8, AND(S34&gt;INDEX('Language Rules Can Change'!$B$3:$AU$47,S33,8),S34&lt;=INDEX('Language Rules Can Change'!$B$3:$AU$47,S33,9)),9, AND(S34&gt;INDEX('Language Rules Can Change'!$B$3:$AU$47,S33,9),S34&lt;=INDEX('Language Rules Can Change'!$B$3:$AU$47,S33,10)),10, AND(S34&gt;INDEX('Language Rules Can Change'!$B$3:$AU$47,S33,10),S34&lt;=INDEX('Language Rules Can Change'!$B$3:$AU$47,S33,11)),11, AND(S34&gt;INDEX('Language Rules Can Change'!$B$3:$AU$47,S33,11),S34&lt;=INDEX('Language Rules Can Change'!$B$3:$AU$47,S33,12)),12, AND(S34&gt;INDEX('Language Rules Can Change'!$B$3:$AU$47,S33,12),S34&lt;=INDEX('Language Rules Can Change'!$B$3:$AU$47,S33,13)),13, AND(S34&gt;INDEX('Language Rules Can Change'!$B$3:$AU$47,S33,13),S34&lt;=INDEX('Language Rules Can Change'!$B$3:$AU$47,S33,14)),14, AND(S34&gt;INDEX('Language Rules Can Change'!$B$3:$AU$47,S33,14),S34&lt;=INDEX('Language Rules Can Change'!$B$3:$AU$47,S33,15)),15, AND(S34&gt;INDEX('Language Rules Can Change'!$B$3:$AU$47,S33,15),S34&lt;=INDEX('Language Rules Can Change'!$B$3:$AU$47,S33,16)),16, AND(S34&gt;INDEX('Language Rules Can Change'!$B$3:$AU$47,S33,16),S34&lt;=INDEX('Language Rules Can Change'!$B$3:$AU$47,S33,17)),17, AND(S34&gt;INDEX('Language Rules Can Change'!$B$3:$AU$47,S33,17),S34&lt;=INDEX('Language Rules Can Change'!$B$3:$AU$47,S33,18)),18, AND(S34&gt;INDEX('Language Rules Can Change'!$B$3:$AU$47,S33,18),S34&lt;=INDEX('Language Rules Can Change'!$B$3:$AU$47,S33,19)),19, AND(S34&gt;INDEX('Language Rules Can Change'!$B$3:$AU$47,S33,19),S34&lt;=INDEX('Language Rules Can Change'!$B$3:$AU$47,S33,20)),20, AND(S34&gt;INDEX('Language Rules Can Change'!$B$3:$AU$47,S33,20),S34&lt;=INDEX('Language Rules Can Change'!$B$3:$AU$47,S33,21)),21, AND(S34&gt;INDEX('Language Rules Can Change'!$B$3:$AU$47,S33,21),S34&lt;=INDEX('Language Rules Can Change'!$B$3:$AU$47,S33,22)),22, AND(S34&gt;INDEX('Language Rules Can Change'!$B$3:$AU$47,S33,22),S34&lt;=INDEX('Language Rules Can Change'!$B$3:$AU$47,S33,23)),23, AND(S34&gt;INDEX('Language Rules Can Change'!$B$3:$AU$47,S33,23),S34&lt;=INDEX('Language Rules Can Change'!$B$3:$AU$47,S33,24)),24, AND(S34&gt;INDEX('Language Rules Can Change'!$B$3:$AU$47,S33,24),S34&lt;=INDEX('Language Rules Can Change'!$B$3:$AU$47,S33,25)),25, AND(S34&gt;INDEX('Language Rules Can Change'!$B$3:$AU$47,S33,25),S34&lt;=INDEX('Language Rules Can Change'!$B$3:$AU$47,S33,26)),26, AND(S34&gt;INDEX('Language Rules Can Change'!$B$3:$AU$47,S33,26),S34&lt;=INDEX('Language Rules Can Change'!$B$3:$AU$47,S33,27)),27, AND(S34&gt;INDEX('Language Rules Can Change'!$B$3:$AU$47,S33,27),S34&lt;=INDEX('Language Rules Can Change'!$B$3:$AU$47,S33,28)),28, AND(S34&gt;INDEX('Language Rules Can Change'!$B$3:$AU$47,S33,28),S34&lt;=INDEX('Language Rules Can Change'!$B$3:$AU$47,S33,29)),29, AND(S34&gt;INDEX('Language Rules Can Change'!$B$3:$AU$47,S33,29),S34&lt;=INDEX('Language Rules Can Change'!$B$3:$AU$47,S33,30)),30, AND(S34&gt;INDEX('Language Rules Can Change'!$B$3:$AU$47,S33,30),S34&lt;=INDEX('Language Rules Can Change'!$B$3:$AU$47,S33,31)),31, AND(S34&gt;INDEX('Language Rules Can Change'!$B$3:$AU$47,S33,31),S34&lt;=INDEX('Language Rules Can Change'!$B$3:$AU$47,S33,32)),32, AND(S34&gt;INDEX('Language Rules Can Change'!$B$3:$AU$47,S33,32),S34&lt;=INDEX('Language Rules Can Change'!$B$3:$AU$47,S33,33)),33, AND(S34&gt;INDEX('Language Rules Can Change'!$B$3:$AU$47,S33,33),S34&lt;=INDEX('Language Rules Can Change'!$B$3:$AU$47,S33,34)),34, AND(S34&gt;INDEX('Language Rules Can Change'!$B$3:$AU$47,S33,34),S34&lt;=INDEX('Language Rules Can Change'!$B$3:$AU$47,S33,35)),35, AND(S34&gt;INDEX('Language Rules Can Change'!$B$3:$AU$47,S33,35),S34&lt;=INDEX('Language Rules Can Change'!$B$3:$AU$47,S33,36)),36, AND(S34&gt;INDEX('Language Rules Can Change'!$B$3:$AU$47,S33,36),S34&lt;=INDEX('Language Rules Can Change'!$B$3:$AU$47,S33,37)),37, AND(S34&gt;INDEX('Language Rules Can Change'!$B$3:$AU$47,S33,37),S34&lt;=INDEX('Language Rules Can Change'!$B$3:$AU$47,S33,38)),38, AND(S34&gt;INDEX('Language Rules Can Change'!$B$3:$AU$47,S33,38),S34&lt;=INDEX('Language Rules Can Change'!$B$3:$AU$47,S33,39)),39, AND(S34&gt;INDEX('Language Rules Can Change'!$B$3:$AU$47,S33,39),S34&lt;=INDEX('Language Rules Can Change'!$B$3:$AU$47,S33,40)),40, AND(S34&gt;INDEX('Language Rules Can Change'!$B$3:$AU$47,S33,40),S34&lt;=INDEX('Language Rules Can Change'!$B$3:$AU$47,S33,41)),41, AND(S34&gt;INDEX('Language Rules Can Change'!$B$3:$AU$47,S33,41),S34&lt;=INDEX('Language Rules Can Change'!$B$3:$AU$47,S33,42)),42, AND(S34&gt;INDEX('Language Rules Can Change'!$B$3:$AU$47,S33,42),S34&lt;=INDEX('Language Rules Can Change'!$B$3:$AU$47,S33,43)),43, AND(S34&gt;INDEX('Language Rules Can Change'!$B$3:$AU$47,S33,43),S34&lt;=INDEX('Language Rules Can Change'!$B$3:$AU$47,S33,44)),44, AND(S34&gt;INDEX('Language Rules Can Change'!$B$3:$AU$47,S33,44),S34&lt;=INDEX('Language Rules Can Change'!$B$3:$AU$47,S33,45)),45, AND(S34&gt;INDEX('Language Rules Can Change'!$B$3:$AU$47,S33,45),S34&lt;=INDEX('Language Rules Can Change'!$B$3:$AU$47,S33,46)),46)</f>
        <v>#N/A</v>
      </c>
      <c r="T35" s="17"/>
      <c r="U35" s="1"/>
      <c r="V35" s="5">
        <v>4</v>
      </c>
      <c r="W35" s="5">
        <f ca="1">IF(V35&lt;=U38,RANDBETWEEN(U34/(3/2),U34*(3/2))+W34,"")</f>
        <v>4</v>
      </c>
      <c r="X35" s="15"/>
      <c r="Y35" s="11"/>
      <c r="Z35" s="11" cm="1">
        <f t="array" aca="1" ref="Z35" ca="1">_xlfn.IFS(AND(Z34&gt;0,Z34&lt;=INDEX('Language Rules Can Change'!$B$3:$AU$47,Z33,1)),1, AND(Z34&gt;INDEX('Language Rules Can Change'!$B$3:$AU$47,Z33,1),Z34&lt;=INDEX('Language Rules Can Change'!$B$3:$AU$47,Z33,2)),2, AND(Z34&gt;INDEX('Language Rules Can Change'!$B$3:$AU$47,Z33,2),Z34&lt;=INDEX('Language Rules Can Change'!$B$3:$AU$47,Z33,3)),3, AND(Z34&gt;INDEX('Language Rules Can Change'!$B$3:$AU$47,Z33,3),Z34&lt;=INDEX('Language Rules Can Change'!$B$3:$AU$47,Z33,4)),4, AND(Z34&gt;INDEX('Language Rules Can Change'!$B$3:$AU$47,Z33,4),Z34&lt;=INDEX('Language Rules Can Change'!$B$3:$AU$47,Z33,5)),5, AND(Z34&gt;INDEX('Language Rules Can Change'!$B$3:$AU$47,Z33,5),Z34&lt;=INDEX('Language Rules Can Change'!$B$3:$AU$47,Z33,6)),6, AND(Z34&gt;INDEX('Language Rules Can Change'!$B$3:$AU$47,Z33,6),Z34&lt;=INDEX('Language Rules Can Change'!$B$3:$AU$47,Z33,7)),7, AND(Z34&gt;INDEX('Language Rules Can Change'!$B$3:$AU$47,Z33,7),Z34&lt;=INDEX('Language Rules Can Change'!$B$3:$AU$47,Z33,8)),8, AND(Z34&gt;INDEX('Language Rules Can Change'!$B$3:$AU$47,Z33,8),Z34&lt;=INDEX('Language Rules Can Change'!$B$3:$AU$47,Z33,9)),9, AND(Z34&gt;INDEX('Language Rules Can Change'!$B$3:$AU$47,Z33,9),Z34&lt;=INDEX('Language Rules Can Change'!$B$3:$AU$47,Z33,10)),10, AND(Z34&gt;INDEX('Language Rules Can Change'!$B$3:$AU$47,Z33,10),Z34&lt;=INDEX('Language Rules Can Change'!$B$3:$AU$47,Z33,11)),11, AND(Z34&gt;INDEX('Language Rules Can Change'!$B$3:$AU$47,Z33,11),Z34&lt;=INDEX('Language Rules Can Change'!$B$3:$AU$47,Z33,12)),12, AND(Z34&gt;INDEX('Language Rules Can Change'!$B$3:$AU$47,Z33,12),Z34&lt;=INDEX('Language Rules Can Change'!$B$3:$AU$47,Z33,13)),13, AND(Z34&gt;INDEX('Language Rules Can Change'!$B$3:$AU$47,Z33,13),Z34&lt;=INDEX('Language Rules Can Change'!$B$3:$AU$47,Z33,14)),14, AND(Z34&gt;INDEX('Language Rules Can Change'!$B$3:$AU$47,Z33,14),Z34&lt;=INDEX('Language Rules Can Change'!$B$3:$AU$47,Z33,15)),15, AND(Z34&gt;INDEX('Language Rules Can Change'!$B$3:$AU$47,Z33,15),Z34&lt;=INDEX('Language Rules Can Change'!$B$3:$AU$47,Z33,16)),16, AND(Z34&gt;INDEX('Language Rules Can Change'!$B$3:$AU$47,Z33,16),Z34&lt;=INDEX('Language Rules Can Change'!$B$3:$AU$47,Z33,17)),17, AND(Z34&gt;INDEX('Language Rules Can Change'!$B$3:$AU$47,Z33,17),Z34&lt;=INDEX('Language Rules Can Change'!$B$3:$AU$47,Z33,18)),18, AND(Z34&gt;INDEX('Language Rules Can Change'!$B$3:$AU$47,Z33,18),Z34&lt;=INDEX('Language Rules Can Change'!$B$3:$AU$47,Z33,19)),19, AND(Z34&gt;INDEX('Language Rules Can Change'!$B$3:$AU$47,Z33,19),Z34&lt;=INDEX('Language Rules Can Change'!$B$3:$AU$47,Z33,20)),20, AND(Z34&gt;INDEX('Language Rules Can Change'!$B$3:$AU$47,Z33,20),Z34&lt;=INDEX('Language Rules Can Change'!$B$3:$AU$47,Z33,21)),21, AND(Z34&gt;INDEX('Language Rules Can Change'!$B$3:$AU$47,Z33,21),Z34&lt;=INDEX('Language Rules Can Change'!$B$3:$AU$47,Z33,22)),22, AND(Z34&gt;INDEX('Language Rules Can Change'!$B$3:$AU$47,Z33,22),Z34&lt;=INDEX('Language Rules Can Change'!$B$3:$AU$47,Z33,23)),23, AND(Z34&gt;INDEX('Language Rules Can Change'!$B$3:$AU$47,Z33,23),Z34&lt;=INDEX('Language Rules Can Change'!$B$3:$AU$47,Z33,24)),24, AND(Z34&gt;INDEX('Language Rules Can Change'!$B$3:$AU$47,Z33,24),Z34&lt;=INDEX('Language Rules Can Change'!$B$3:$AU$47,Z33,25)),25, AND(Z34&gt;INDEX('Language Rules Can Change'!$B$3:$AU$47,Z33,25),Z34&lt;=INDEX('Language Rules Can Change'!$B$3:$AU$47,Z33,26)),26, AND(Z34&gt;INDEX('Language Rules Can Change'!$B$3:$AU$47,Z33,26),Z34&lt;=INDEX('Language Rules Can Change'!$B$3:$AU$47,Z33,27)),27, AND(Z34&gt;INDEX('Language Rules Can Change'!$B$3:$AU$47,Z33,27),Z34&lt;=INDEX('Language Rules Can Change'!$B$3:$AU$47,Z33,28)),28, AND(Z34&gt;INDEX('Language Rules Can Change'!$B$3:$AU$47,Z33,28),Z34&lt;=INDEX('Language Rules Can Change'!$B$3:$AU$47,Z33,29)),29, AND(Z34&gt;INDEX('Language Rules Can Change'!$B$3:$AU$47,Z33,29),Z34&lt;=INDEX('Language Rules Can Change'!$B$3:$AU$47,Z33,30)),30, AND(Z34&gt;INDEX('Language Rules Can Change'!$B$3:$AU$47,Z33,30),Z34&lt;=INDEX('Language Rules Can Change'!$B$3:$AU$47,Z33,31)),31, AND(Z34&gt;INDEX('Language Rules Can Change'!$B$3:$AU$47,Z33,31),Z34&lt;=INDEX('Language Rules Can Change'!$B$3:$AU$47,Z33,32)),32, AND(Z34&gt;INDEX('Language Rules Can Change'!$B$3:$AU$47,Z33,32),Z34&lt;=INDEX('Language Rules Can Change'!$B$3:$AU$47,Z33,33)),33, AND(Z34&gt;INDEX('Language Rules Can Change'!$B$3:$AU$47,Z33,33),Z34&lt;=INDEX('Language Rules Can Change'!$B$3:$AU$47,Z33,34)),34, AND(Z34&gt;INDEX('Language Rules Can Change'!$B$3:$AU$47,Z33,34),Z34&lt;=INDEX('Language Rules Can Change'!$B$3:$AU$47,Z33,35)),35, AND(Z34&gt;INDEX('Language Rules Can Change'!$B$3:$AU$47,Z33,35),Z34&lt;=INDEX('Language Rules Can Change'!$B$3:$AU$47,Z33,36)),36, AND(Z34&gt;INDEX('Language Rules Can Change'!$B$3:$AU$47,Z33,36),Z34&lt;=INDEX('Language Rules Can Change'!$B$3:$AU$47,Z33,37)),37, AND(Z34&gt;INDEX('Language Rules Can Change'!$B$3:$AU$47,Z33,37),Z34&lt;=INDEX('Language Rules Can Change'!$B$3:$AU$47,Z33,38)),38, AND(Z34&gt;INDEX('Language Rules Can Change'!$B$3:$AU$47,Z33,38),Z34&lt;=INDEX('Language Rules Can Change'!$B$3:$AU$47,Z33,39)),39, AND(Z34&gt;INDEX('Language Rules Can Change'!$B$3:$AU$47,Z33,39),Z34&lt;=INDEX('Language Rules Can Change'!$B$3:$AU$47,Z33,40)),40, AND(Z34&gt;INDEX('Language Rules Can Change'!$B$3:$AU$47,Z33,40),Z34&lt;=INDEX('Language Rules Can Change'!$B$3:$AU$47,Z33,41)),41, AND(Z34&gt;INDEX('Language Rules Can Change'!$B$3:$AU$47,Z33,41),Z34&lt;=INDEX('Language Rules Can Change'!$B$3:$AU$47,Z33,42)),42, AND(Z34&gt;INDEX('Language Rules Can Change'!$B$3:$AU$47,Z33,42),Z34&lt;=INDEX('Language Rules Can Change'!$B$3:$AU$47,Z33,43)),43, AND(Z34&gt;INDEX('Language Rules Can Change'!$B$3:$AU$47,Z33,43),Z34&lt;=INDEX('Language Rules Can Change'!$B$3:$AU$47,Z33,44)),44, AND(Z34&gt;INDEX('Language Rules Can Change'!$B$3:$AU$47,Z33,44),Z34&lt;=INDEX('Language Rules Can Change'!$B$3:$AU$47,Z33,45)),45, AND(Z34&gt;INDEX('Language Rules Can Change'!$B$3:$AU$47,Z33,45),Z34&lt;=INDEX('Language Rules Can Change'!$B$3:$AU$47,Z33,46)),46)</f>
        <v>25</v>
      </c>
      <c r="AA35" s="11" cm="1">
        <f t="array" aca="1" ref="AA35" ca="1">_xlfn.IFS(AND(AA34&gt;0,AA34&lt;=INDEX('Language Rules Can Change'!$B$3:$AU$47,AA33,1)),1, AND(AA34&gt;INDEX('Language Rules Can Change'!$B$3:$AU$47,AA33,1),AA34&lt;=INDEX('Language Rules Can Change'!$B$3:$AU$47,AA33,2)),2, AND(AA34&gt;INDEX('Language Rules Can Change'!$B$3:$AU$47,AA33,2),AA34&lt;=INDEX('Language Rules Can Change'!$B$3:$AU$47,AA33,3)),3, AND(AA34&gt;INDEX('Language Rules Can Change'!$B$3:$AU$47,AA33,3),AA34&lt;=INDEX('Language Rules Can Change'!$B$3:$AU$47,AA33,4)),4, AND(AA34&gt;INDEX('Language Rules Can Change'!$B$3:$AU$47,AA33,4),AA34&lt;=INDEX('Language Rules Can Change'!$B$3:$AU$47,AA33,5)),5, AND(AA34&gt;INDEX('Language Rules Can Change'!$B$3:$AU$47,AA33,5),AA34&lt;=INDEX('Language Rules Can Change'!$B$3:$AU$47,AA33,6)),6, AND(AA34&gt;INDEX('Language Rules Can Change'!$B$3:$AU$47,AA33,6),AA34&lt;=INDEX('Language Rules Can Change'!$B$3:$AU$47,AA33,7)),7, AND(AA34&gt;INDEX('Language Rules Can Change'!$B$3:$AU$47,AA33,7),AA34&lt;=INDEX('Language Rules Can Change'!$B$3:$AU$47,AA33,8)),8, AND(AA34&gt;INDEX('Language Rules Can Change'!$B$3:$AU$47,AA33,8),AA34&lt;=INDEX('Language Rules Can Change'!$B$3:$AU$47,AA33,9)),9, AND(AA34&gt;INDEX('Language Rules Can Change'!$B$3:$AU$47,AA33,9),AA34&lt;=INDEX('Language Rules Can Change'!$B$3:$AU$47,AA33,10)),10, AND(AA34&gt;INDEX('Language Rules Can Change'!$B$3:$AU$47,AA33,10),AA34&lt;=INDEX('Language Rules Can Change'!$B$3:$AU$47,AA33,11)),11, AND(AA34&gt;INDEX('Language Rules Can Change'!$B$3:$AU$47,AA33,11),AA34&lt;=INDEX('Language Rules Can Change'!$B$3:$AU$47,AA33,12)),12, AND(AA34&gt;INDEX('Language Rules Can Change'!$B$3:$AU$47,AA33,12),AA34&lt;=INDEX('Language Rules Can Change'!$B$3:$AU$47,AA33,13)),13, AND(AA34&gt;INDEX('Language Rules Can Change'!$B$3:$AU$47,AA33,13),AA34&lt;=INDEX('Language Rules Can Change'!$B$3:$AU$47,AA33,14)),14, AND(AA34&gt;INDEX('Language Rules Can Change'!$B$3:$AU$47,AA33,14),AA34&lt;=INDEX('Language Rules Can Change'!$B$3:$AU$47,AA33,15)),15, AND(AA34&gt;INDEX('Language Rules Can Change'!$B$3:$AU$47,AA33,15),AA34&lt;=INDEX('Language Rules Can Change'!$B$3:$AU$47,AA33,16)),16, AND(AA34&gt;INDEX('Language Rules Can Change'!$B$3:$AU$47,AA33,16),AA34&lt;=INDEX('Language Rules Can Change'!$B$3:$AU$47,AA33,17)),17, AND(AA34&gt;INDEX('Language Rules Can Change'!$B$3:$AU$47,AA33,17),AA34&lt;=INDEX('Language Rules Can Change'!$B$3:$AU$47,AA33,18)),18, AND(AA34&gt;INDEX('Language Rules Can Change'!$B$3:$AU$47,AA33,18),AA34&lt;=INDEX('Language Rules Can Change'!$B$3:$AU$47,AA33,19)),19, AND(AA34&gt;INDEX('Language Rules Can Change'!$B$3:$AU$47,AA33,19),AA34&lt;=INDEX('Language Rules Can Change'!$B$3:$AU$47,AA33,20)),20, AND(AA34&gt;INDEX('Language Rules Can Change'!$B$3:$AU$47,AA33,20),AA34&lt;=INDEX('Language Rules Can Change'!$B$3:$AU$47,AA33,21)),21, AND(AA34&gt;INDEX('Language Rules Can Change'!$B$3:$AU$47,AA33,21),AA34&lt;=INDEX('Language Rules Can Change'!$B$3:$AU$47,AA33,22)),22, AND(AA34&gt;INDEX('Language Rules Can Change'!$B$3:$AU$47,AA33,22),AA34&lt;=INDEX('Language Rules Can Change'!$B$3:$AU$47,AA33,23)),23, AND(AA34&gt;INDEX('Language Rules Can Change'!$B$3:$AU$47,AA33,23),AA34&lt;=INDEX('Language Rules Can Change'!$B$3:$AU$47,AA33,24)),24, AND(AA34&gt;INDEX('Language Rules Can Change'!$B$3:$AU$47,AA33,24),AA34&lt;=INDEX('Language Rules Can Change'!$B$3:$AU$47,AA33,25)),25, AND(AA34&gt;INDEX('Language Rules Can Change'!$B$3:$AU$47,AA33,25),AA34&lt;=INDEX('Language Rules Can Change'!$B$3:$AU$47,AA33,26)),26, AND(AA34&gt;INDEX('Language Rules Can Change'!$B$3:$AU$47,AA33,26),AA34&lt;=INDEX('Language Rules Can Change'!$B$3:$AU$47,AA33,27)),27, AND(AA34&gt;INDEX('Language Rules Can Change'!$B$3:$AU$47,AA33,27),AA34&lt;=INDEX('Language Rules Can Change'!$B$3:$AU$47,AA33,28)),28, AND(AA34&gt;INDEX('Language Rules Can Change'!$B$3:$AU$47,AA33,28),AA34&lt;=INDEX('Language Rules Can Change'!$B$3:$AU$47,AA33,29)),29, AND(AA34&gt;INDEX('Language Rules Can Change'!$B$3:$AU$47,AA33,29),AA34&lt;=INDEX('Language Rules Can Change'!$B$3:$AU$47,AA33,30)),30, AND(AA34&gt;INDEX('Language Rules Can Change'!$B$3:$AU$47,AA33,30),AA34&lt;=INDEX('Language Rules Can Change'!$B$3:$AU$47,AA33,31)),31, AND(AA34&gt;INDEX('Language Rules Can Change'!$B$3:$AU$47,AA33,31),AA34&lt;=INDEX('Language Rules Can Change'!$B$3:$AU$47,AA33,32)),32, AND(AA34&gt;INDEX('Language Rules Can Change'!$B$3:$AU$47,AA33,32),AA34&lt;=INDEX('Language Rules Can Change'!$B$3:$AU$47,AA33,33)),33, AND(AA34&gt;INDEX('Language Rules Can Change'!$B$3:$AU$47,AA33,33),AA34&lt;=INDEX('Language Rules Can Change'!$B$3:$AU$47,AA33,34)),34, AND(AA34&gt;INDEX('Language Rules Can Change'!$B$3:$AU$47,AA33,34),AA34&lt;=INDEX('Language Rules Can Change'!$B$3:$AU$47,AA33,35)),35, AND(AA34&gt;INDEX('Language Rules Can Change'!$B$3:$AU$47,AA33,35),AA34&lt;=INDEX('Language Rules Can Change'!$B$3:$AU$47,AA33,36)),36, AND(AA34&gt;INDEX('Language Rules Can Change'!$B$3:$AU$47,AA33,36),AA34&lt;=INDEX('Language Rules Can Change'!$B$3:$AU$47,AA33,37)),37, AND(AA34&gt;INDEX('Language Rules Can Change'!$B$3:$AU$47,AA33,37),AA34&lt;=INDEX('Language Rules Can Change'!$B$3:$AU$47,AA33,38)),38, AND(AA34&gt;INDEX('Language Rules Can Change'!$B$3:$AU$47,AA33,38),AA34&lt;=INDEX('Language Rules Can Change'!$B$3:$AU$47,AA33,39)),39, AND(AA34&gt;INDEX('Language Rules Can Change'!$B$3:$AU$47,AA33,39),AA34&lt;=INDEX('Language Rules Can Change'!$B$3:$AU$47,AA33,40)),40, AND(AA34&gt;INDEX('Language Rules Can Change'!$B$3:$AU$47,AA33,40),AA34&lt;=INDEX('Language Rules Can Change'!$B$3:$AU$47,AA33,41)),41, AND(AA34&gt;INDEX('Language Rules Can Change'!$B$3:$AU$47,AA33,41),AA34&lt;=INDEX('Language Rules Can Change'!$B$3:$AU$47,AA33,42)),42, AND(AA34&gt;INDEX('Language Rules Can Change'!$B$3:$AU$47,AA33,42),AA34&lt;=INDEX('Language Rules Can Change'!$B$3:$AU$47,AA33,43)),43, AND(AA34&gt;INDEX('Language Rules Can Change'!$B$3:$AU$47,AA33,43),AA34&lt;=INDEX('Language Rules Can Change'!$B$3:$AU$47,AA33,44)),44, AND(AA34&gt;INDEX('Language Rules Can Change'!$B$3:$AU$47,AA33,44),AA34&lt;=INDEX('Language Rules Can Change'!$B$3:$AU$47,AA33,45)),45, AND(AA34&gt;INDEX('Language Rules Can Change'!$B$3:$AU$47,AA33,45),AA34&lt;=INDEX('Language Rules Can Change'!$B$3:$AU$47,AA33,46)),46)</f>
        <v>44</v>
      </c>
      <c r="AB35" s="11" cm="1">
        <f t="array" aca="1" ref="AB35" ca="1">_xlfn.IFS(AND(AB34&gt;0,AB34&lt;=INDEX('Language Rules Can Change'!$B$3:$AU$47,AB33,1)),1, AND(AB34&gt;INDEX('Language Rules Can Change'!$B$3:$AU$47,AB33,1),AB34&lt;=INDEX('Language Rules Can Change'!$B$3:$AU$47,AB33,2)),2, AND(AB34&gt;INDEX('Language Rules Can Change'!$B$3:$AU$47,AB33,2),AB34&lt;=INDEX('Language Rules Can Change'!$B$3:$AU$47,AB33,3)),3, AND(AB34&gt;INDEX('Language Rules Can Change'!$B$3:$AU$47,AB33,3),AB34&lt;=INDEX('Language Rules Can Change'!$B$3:$AU$47,AB33,4)),4, AND(AB34&gt;INDEX('Language Rules Can Change'!$B$3:$AU$47,AB33,4),AB34&lt;=INDEX('Language Rules Can Change'!$B$3:$AU$47,AB33,5)),5, AND(AB34&gt;INDEX('Language Rules Can Change'!$B$3:$AU$47,AB33,5),AB34&lt;=INDEX('Language Rules Can Change'!$B$3:$AU$47,AB33,6)),6, AND(AB34&gt;INDEX('Language Rules Can Change'!$B$3:$AU$47,AB33,6),AB34&lt;=INDEX('Language Rules Can Change'!$B$3:$AU$47,AB33,7)),7, AND(AB34&gt;INDEX('Language Rules Can Change'!$B$3:$AU$47,AB33,7),AB34&lt;=INDEX('Language Rules Can Change'!$B$3:$AU$47,AB33,8)),8, AND(AB34&gt;INDEX('Language Rules Can Change'!$B$3:$AU$47,AB33,8),AB34&lt;=INDEX('Language Rules Can Change'!$B$3:$AU$47,AB33,9)),9, AND(AB34&gt;INDEX('Language Rules Can Change'!$B$3:$AU$47,AB33,9),AB34&lt;=INDEX('Language Rules Can Change'!$B$3:$AU$47,AB33,10)),10, AND(AB34&gt;INDEX('Language Rules Can Change'!$B$3:$AU$47,AB33,10),AB34&lt;=INDEX('Language Rules Can Change'!$B$3:$AU$47,AB33,11)),11, AND(AB34&gt;INDEX('Language Rules Can Change'!$B$3:$AU$47,AB33,11),AB34&lt;=INDEX('Language Rules Can Change'!$B$3:$AU$47,AB33,12)),12, AND(AB34&gt;INDEX('Language Rules Can Change'!$B$3:$AU$47,AB33,12),AB34&lt;=INDEX('Language Rules Can Change'!$B$3:$AU$47,AB33,13)),13, AND(AB34&gt;INDEX('Language Rules Can Change'!$B$3:$AU$47,AB33,13),AB34&lt;=INDEX('Language Rules Can Change'!$B$3:$AU$47,AB33,14)),14, AND(AB34&gt;INDEX('Language Rules Can Change'!$B$3:$AU$47,AB33,14),AB34&lt;=INDEX('Language Rules Can Change'!$B$3:$AU$47,AB33,15)),15, AND(AB34&gt;INDEX('Language Rules Can Change'!$B$3:$AU$47,AB33,15),AB34&lt;=INDEX('Language Rules Can Change'!$B$3:$AU$47,AB33,16)),16, AND(AB34&gt;INDEX('Language Rules Can Change'!$B$3:$AU$47,AB33,16),AB34&lt;=INDEX('Language Rules Can Change'!$B$3:$AU$47,AB33,17)),17, AND(AB34&gt;INDEX('Language Rules Can Change'!$B$3:$AU$47,AB33,17),AB34&lt;=INDEX('Language Rules Can Change'!$B$3:$AU$47,AB33,18)),18, AND(AB34&gt;INDEX('Language Rules Can Change'!$B$3:$AU$47,AB33,18),AB34&lt;=INDEX('Language Rules Can Change'!$B$3:$AU$47,AB33,19)),19, AND(AB34&gt;INDEX('Language Rules Can Change'!$B$3:$AU$47,AB33,19),AB34&lt;=INDEX('Language Rules Can Change'!$B$3:$AU$47,AB33,20)),20, AND(AB34&gt;INDEX('Language Rules Can Change'!$B$3:$AU$47,AB33,20),AB34&lt;=INDEX('Language Rules Can Change'!$B$3:$AU$47,AB33,21)),21, AND(AB34&gt;INDEX('Language Rules Can Change'!$B$3:$AU$47,AB33,21),AB34&lt;=INDEX('Language Rules Can Change'!$B$3:$AU$47,AB33,22)),22, AND(AB34&gt;INDEX('Language Rules Can Change'!$B$3:$AU$47,AB33,22),AB34&lt;=INDEX('Language Rules Can Change'!$B$3:$AU$47,AB33,23)),23, AND(AB34&gt;INDEX('Language Rules Can Change'!$B$3:$AU$47,AB33,23),AB34&lt;=INDEX('Language Rules Can Change'!$B$3:$AU$47,AB33,24)),24, AND(AB34&gt;INDEX('Language Rules Can Change'!$B$3:$AU$47,AB33,24),AB34&lt;=INDEX('Language Rules Can Change'!$B$3:$AU$47,AB33,25)),25, AND(AB34&gt;INDEX('Language Rules Can Change'!$B$3:$AU$47,AB33,25),AB34&lt;=INDEX('Language Rules Can Change'!$B$3:$AU$47,AB33,26)),26, AND(AB34&gt;INDEX('Language Rules Can Change'!$B$3:$AU$47,AB33,26),AB34&lt;=INDEX('Language Rules Can Change'!$B$3:$AU$47,AB33,27)),27, AND(AB34&gt;INDEX('Language Rules Can Change'!$B$3:$AU$47,AB33,27),AB34&lt;=INDEX('Language Rules Can Change'!$B$3:$AU$47,AB33,28)),28, AND(AB34&gt;INDEX('Language Rules Can Change'!$B$3:$AU$47,AB33,28),AB34&lt;=INDEX('Language Rules Can Change'!$B$3:$AU$47,AB33,29)),29, AND(AB34&gt;INDEX('Language Rules Can Change'!$B$3:$AU$47,AB33,29),AB34&lt;=INDEX('Language Rules Can Change'!$B$3:$AU$47,AB33,30)),30, AND(AB34&gt;INDEX('Language Rules Can Change'!$B$3:$AU$47,AB33,30),AB34&lt;=INDEX('Language Rules Can Change'!$B$3:$AU$47,AB33,31)),31, AND(AB34&gt;INDEX('Language Rules Can Change'!$B$3:$AU$47,AB33,31),AB34&lt;=INDEX('Language Rules Can Change'!$B$3:$AU$47,AB33,32)),32, AND(AB34&gt;INDEX('Language Rules Can Change'!$B$3:$AU$47,AB33,32),AB34&lt;=INDEX('Language Rules Can Change'!$B$3:$AU$47,AB33,33)),33, AND(AB34&gt;INDEX('Language Rules Can Change'!$B$3:$AU$47,AB33,33),AB34&lt;=INDEX('Language Rules Can Change'!$B$3:$AU$47,AB33,34)),34, AND(AB34&gt;INDEX('Language Rules Can Change'!$B$3:$AU$47,AB33,34),AB34&lt;=INDEX('Language Rules Can Change'!$B$3:$AU$47,AB33,35)),35, AND(AB34&gt;INDEX('Language Rules Can Change'!$B$3:$AU$47,AB33,35),AB34&lt;=INDEX('Language Rules Can Change'!$B$3:$AU$47,AB33,36)),36, AND(AB34&gt;INDEX('Language Rules Can Change'!$B$3:$AU$47,AB33,36),AB34&lt;=INDEX('Language Rules Can Change'!$B$3:$AU$47,AB33,37)),37, AND(AB34&gt;INDEX('Language Rules Can Change'!$B$3:$AU$47,AB33,37),AB34&lt;=INDEX('Language Rules Can Change'!$B$3:$AU$47,AB33,38)),38, AND(AB34&gt;INDEX('Language Rules Can Change'!$B$3:$AU$47,AB33,38),AB34&lt;=INDEX('Language Rules Can Change'!$B$3:$AU$47,AB33,39)),39, AND(AB34&gt;INDEX('Language Rules Can Change'!$B$3:$AU$47,AB33,39),AB34&lt;=INDEX('Language Rules Can Change'!$B$3:$AU$47,AB33,40)),40, AND(AB34&gt;INDEX('Language Rules Can Change'!$B$3:$AU$47,AB33,40),AB34&lt;=INDEX('Language Rules Can Change'!$B$3:$AU$47,AB33,41)),41, AND(AB34&gt;INDEX('Language Rules Can Change'!$B$3:$AU$47,AB33,41),AB34&lt;=INDEX('Language Rules Can Change'!$B$3:$AU$47,AB33,42)),42, AND(AB34&gt;INDEX('Language Rules Can Change'!$B$3:$AU$47,AB33,42),AB34&lt;=INDEX('Language Rules Can Change'!$B$3:$AU$47,AB33,43)),43, AND(AB34&gt;INDEX('Language Rules Can Change'!$B$3:$AU$47,AB33,43),AB34&lt;=INDEX('Language Rules Can Change'!$B$3:$AU$47,AB33,44)),44, AND(AB34&gt;INDEX('Language Rules Can Change'!$B$3:$AU$47,AB33,44),AB34&lt;=INDEX('Language Rules Can Change'!$B$3:$AU$47,AB33,45)),45, AND(AB34&gt;INDEX('Language Rules Can Change'!$B$3:$AU$47,AB33,45),AB34&lt;=INDEX('Language Rules Can Change'!$B$3:$AU$47,AB33,46)),46)</f>
        <v>10</v>
      </c>
      <c r="AC35" s="11" t="e" cm="1">
        <f t="array" aca="1" ref="AC35" ca="1">_xlfn.IFS(AND(AC34&gt;0,AC34&lt;=INDEX('Language Rules Can Change'!$B$3:$AU$47,AC33,1)),1, AND(AC34&gt;INDEX('Language Rules Can Change'!$B$3:$AU$47,AC33,1),AC34&lt;=INDEX('Language Rules Can Change'!$B$3:$AU$47,AC33,2)),2, AND(AC34&gt;INDEX('Language Rules Can Change'!$B$3:$AU$47,AC33,2),AC34&lt;=INDEX('Language Rules Can Change'!$B$3:$AU$47,AC33,3)),3, AND(AC34&gt;INDEX('Language Rules Can Change'!$B$3:$AU$47,AC33,3),AC34&lt;=INDEX('Language Rules Can Change'!$B$3:$AU$47,AC33,4)),4, AND(AC34&gt;INDEX('Language Rules Can Change'!$B$3:$AU$47,AC33,4),AC34&lt;=INDEX('Language Rules Can Change'!$B$3:$AU$47,AC33,5)),5, AND(AC34&gt;INDEX('Language Rules Can Change'!$B$3:$AU$47,AC33,5),AC34&lt;=INDEX('Language Rules Can Change'!$B$3:$AU$47,AC33,6)),6, AND(AC34&gt;INDEX('Language Rules Can Change'!$B$3:$AU$47,AC33,6),AC34&lt;=INDEX('Language Rules Can Change'!$B$3:$AU$47,AC33,7)),7, AND(AC34&gt;INDEX('Language Rules Can Change'!$B$3:$AU$47,AC33,7),AC34&lt;=INDEX('Language Rules Can Change'!$B$3:$AU$47,AC33,8)),8, AND(AC34&gt;INDEX('Language Rules Can Change'!$B$3:$AU$47,AC33,8),AC34&lt;=INDEX('Language Rules Can Change'!$B$3:$AU$47,AC33,9)),9, AND(AC34&gt;INDEX('Language Rules Can Change'!$B$3:$AU$47,AC33,9),AC34&lt;=INDEX('Language Rules Can Change'!$B$3:$AU$47,AC33,10)),10, AND(AC34&gt;INDEX('Language Rules Can Change'!$B$3:$AU$47,AC33,10),AC34&lt;=INDEX('Language Rules Can Change'!$B$3:$AU$47,AC33,11)),11, AND(AC34&gt;INDEX('Language Rules Can Change'!$B$3:$AU$47,AC33,11),AC34&lt;=INDEX('Language Rules Can Change'!$B$3:$AU$47,AC33,12)),12, AND(AC34&gt;INDEX('Language Rules Can Change'!$B$3:$AU$47,AC33,12),AC34&lt;=INDEX('Language Rules Can Change'!$B$3:$AU$47,AC33,13)),13, AND(AC34&gt;INDEX('Language Rules Can Change'!$B$3:$AU$47,AC33,13),AC34&lt;=INDEX('Language Rules Can Change'!$B$3:$AU$47,AC33,14)),14, AND(AC34&gt;INDEX('Language Rules Can Change'!$B$3:$AU$47,AC33,14),AC34&lt;=INDEX('Language Rules Can Change'!$B$3:$AU$47,AC33,15)),15, AND(AC34&gt;INDEX('Language Rules Can Change'!$B$3:$AU$47,AC33,15),AC34&lt;=INDEX('Language Rules Can Change'!$B$3:$AU$47,AC33,16)),16, AND(AC34&gt;INDEX('Language Rules Can Change'!$B$3:$AU$47,AC33,16),AC34&lt;=INDEX('Language Rules Can Change'!$B$3:$AU$47,AC33,17)),17, AND(AC34&gt;INDEX('Language Rules Can Change'!$B$3:$AU$47,AC33,17),AC34&lt;=INDEX('Language Rules Can Change'!$B$3:$AU$47,AC33,18)),18, AND(AC34&gt;INDEX('Language Rules Can Change'!$B$3:$AU$47,AC33,18),AC34&lt;=INDEX('Language Rules Can Change'!$B$3:$AU$47,AC33,19)),19, AND(AC34&gt;INDEX('Language Rules Can Change'!$B$3:$AU$47,AC33,19),AC34&lt;=INDEX('Language Rules Can Change'!$B$3:$AU$47,AC33,20)),20, AND(AC34&gt;INDEX('Language Rules Can Change'!$B$3:$AU$47,AC33,20),AC34&lt;=INDEX('Language Rules Can Change'!$B$3:$AU$47,AC33,21)),21, AND(AC34&gt;INDEX('Language Rules Can Change'!$B$3:$AU$47,AC33,21),AC34&lt;=INDEX('Language Rules Can Change'!$B$3:$AU$47,AC33,22)),22, AND(AC34&gt;INDEX('Language Rules Can Change'!$B$3:$AU$47,AC33,22),AC34&lt;=INDEX('Language Rules Can Change'!$B$3:$AU$47,AC33,23)),23, AND(AC34&gt;INDEX('Language Rules Can Change'!$B$3:$AU$47,AC33,23),AC34&lt;=INDEX('Language Rules Can Change'!$B$3:$AU$47,AC33,24)),24, AND(AC34&gt;INDEX('Language Rules Can Change'!$B$3:$AU$47,AC33,24),AC34&lt;=INDEX('Language Rules Can Change'!$B$3:$AU$47,AC33,25)),25, AND(AC34&gt;INDEX('Language Rules Can Change'!$B$3:$AU$47,AC33,25),AC34&lt;=INDEX('Language Rules Can Change'!$B$3:$AU$47,AC33,26)),26, AND(AC34&gt;INDEX('Language Rules Can Change'!$B$3:$AU$47,AC33,26),AC34&lt;=INDEX('Language Rules Can Change'!$B$3:$AU$47,AC33,27)),27, AND(AC34&gt;INDEX('Language Rules Can Change'!$B$3:$AU$47,AC33,27),AC34&lt;=INDEX('Language Rules Can Change'!$B$3:$AU$47,AC33,28)),28, AND(AC34&gt;INDEX('Language Rules Can Change'!$B$3:$AU$47,AC33,28),AC34&lt;=INDEX('Language Rules Can Change'!$B$3:$AU$47,AC33,29)),29, AND(AC34&gt;INDEX('Language Rules Can Change'!$B$3:$AU$47,AC33,29),AC34&lt;=INDEX('Language Rules Can Change'!$B$3:$AU$47,AC33,30)),30, AND(AC34&gt;INDEX('Language Rules Can Change'!$B$3:$AU$47,AC33,30),AC34&lt;=INDEX('Language Rules Can Change'!$B$3:$AU$47,AC33,31)),31, AND(AC34&gt;INDEX('Language Rules Can Change'!$B$3:$AU$47,AC33,31),AC34&lt;=INDEX('Language Rules Can Change'!$B$3:$AU$47,AC33,32)),32, AND(AC34&gt;INDEX('Language Rules Can Change'!$B$3:$AU$47,AC33,32),AC34&lt;=INDEX('Language Rules Can Change'!$B$3:$AU$47,AC33,33)),33, AND(AC34&gt;INDEX('Language Rules Can Change'!$B$3:$AU$47,AC33,33),AC34&lt;=INDEX('Language Rules Can Change'!$B$3:$AU$47,AC33,34)),34, AND(AC34&gt;INDEX('Language Rules Can Change'!$B$3:$AU$47,AC33,34),AC34&lt;=INDEX('Language Rules Can Change'!$B$3:$AU$47,AC33,35)),35, AND(AC34&gt;INDEX('Language Rules Can Change'!$B$3:$AU$47,AC33,35),AC34&lt;=INDEX('Language Rules Can Change'!$B$3:$AU$47,AC33,36)),36, AND(AC34&gt;INDEX('Language Rules Can Change'!$B$3:$AU$47,AC33,36),AC34&lt;=INDEX('Language Rules Can Change'!$B$3:$AU$47,AC33,37)),37, AND(AC34&gt;INDEX('Language Rules Can Change'!$B$3:$AU$47,AC33,37),AC34&lt;=INDEX('Language Rules Can Change'!$B$3:$AU$47,AC33,38)),38, AND(AC34&gt;INDEX('Language Rules Can Change'!$B$3:$AU$47,AC33,38),AC34&lt;=INDEX('Language Rules Can Change'!$B$3:$AU$47,AC33,39)),39, AND(AC34&gt;INDEX('Language Rules Can Change'!$B$3:$AU$47,AC33,39),AC34&lt;=INDEX('Language Rules Can Change'!$B$3:$AU$47,AC33,40)),40, AND(AC34&gt;INDEX('Language Rules Can Change'!$B$3:$AU$47,AC33,40),AC34&lt;=INDEX('Language Rules Can Change'!$B$3:$AU$47,AC33,41)),41, AND(AC34&gt;INDEX('Language Rules Can Change'!$B$3:$AU$47,AC33,41),AC34&lt;=INDEX('Language Rules Can Change'!$B$3:$AU$47,AC33,42)),42, AND(AC34&gt;INDEX('Language Rules Can Change'!$B$3:$AU$47,AC33,42),AC34&lt;=INDEX('Language Rules Can Change'!$B$3:$AU$47,AC33,43)),43, AND(AC34&gt;INDEX('Language Rules Can Change'!$B$3:$AU$47,AC33,43),AC34&lt;=INDEX('Language Rules Can Change'!$B$3:$AU$47,AC33,44)),44, AND(AC34&gt;INDEX('Language Rules Can Change'!$B$3:$AU$47,AC33,44),AC34&lt;=INDEX('Language Rules Can Change'!$B$3:$AU$47,AC33,45)),45, AND(AC34&gt;INDEX('Language Rules Can Change'!$B$3:$AU$47,AC33,45),AC34&lt;=INDEX('Language Rules Can Change'!$B$3:$AU$47,AC33,46)),46)</f>
        <v>#N/A</v>
      </c>
      <c r="AD35" s="11" t="e" cm="1">
        <f t="array" aca="1" ref="AD35" ca="1">_xlfn.IFS(AND(AD34&gt;0,AD34&lt;=INDEX('Language Rules Can Change'!$B$3:$AU$47,AD33,1)),1, AND(AD34&gt;INDEX('Language Rules Can Change'!$B$3:$AU$47,AD33,1),AD34&lt;=INDEX('Language Rules Can Change'!$B$3:$AU$47,AD33,2)),2, AND(AD34&gt;INDEX('Language Rules Can Change'!$B$3:$AU$47,AD33,2),AD34&lt;=INDEX('Language Rules Can Change'!$B$3:$AU$47,AD33,3)),3, AND(AD34&gt;INDEX('Language Rules Can Change'!$B$3:$AU$47,AD33,3),AD34&lt;=INDEX('Language Rules Can Change'!$B$3:$AU$47,AD33,4)),4, AND(AD34&gt;INDEX('Language Rules Can Change'!$B$3:$AU$47,AD33,4),AD34&lt;=INDEX('Language Rules Can Change'!$B$3:$AU$47,AD33,5)),5, AND(AD34&gt;INDEX('Language Rules Can Change'!$B$3:$AU$47,AD33,5),AD34&lt;=INDEX('Language Rules Can Change'!$B$3:$AU$47,AD33,6)),6, AND(AD34&gt;INDEX('Language Rules Can Change'!$B$3:$AU$47,AD33,6),AD34&lt;=INDEX('Language Rules Can Change'!$B$3:$AU$47,AD33,7)),7, AND(AD34&gt;INDEX('Language Rules Can Change'!$B$3:$AU$47,AD33,7),AD34&lt;=INDEX('Language Rules Can Change'!$B$3:$AU$47,AD33,8)),8, AND(AD34&gt;INDEX('Language Rules Can Change'!$B$3:$AU$47,AD33,8),AD34&lt;=INDEX('Language Rules Can Change'!$B$3:$AU$47,AD33,9)),9, AND(AD34&gt;INDEX('Language Rules Can Change'!$B$3:$AU$47,AD33,9),AD34&lt;=INDEX('Language Rules Can Change'!$B$3:$AU$47,AD33,10)),10, AND(AD34&gt;INDEX('Language Rules Can Change'!$B$3:$AU$47,AD33,10),AD34&lt;=INDEX('Language Rules Can Change'!$B$3:$AU$47,AD33,11)),11, AND(AD34&gt;INDEX('Language Rules Can Change'!$B$3:$AU$47,AD33,11),AD34&lt;=INDEX('Language Rules Can Change'!$B$3:$AU$47,AD33,12)),12, AND(AD34&gt;INDEX('Language Rules Can Change'!$B$3:$AU$47,AD33,12),AD34&lt;=INDEX('Language Rules Can Change'!$B$3:$AU$47,AD33,13)),13, AND(AD34&gt;INDEX('Language Rules Can Change'!$B$3:$AU$47,AD33,13),AD34&lt;=INDEX('Language Rules Can Change'!$B$3:$AU$47,AD33,14)),14, AND(AD34&gt;INDEX('Language Rules Can Change'!$B$3:$AU$47,AD33,14),AD34&lt;=INDEX('Language Rules Can Change'!$B$3:$AU$47,AD33,15)),15, AND(AD34&gt;INDEX('Language Rules Can Change'!$B$3:$AU$47,AD33,15),AD34&lt;=INDEX('Language Rules Can Change'!$B$3:$AU$47,AD33,16)),16, AND(AD34&gt;INDEX('Language Rules Can Change'!$B$3:$AU$47,AD33,16),AD34&lt;=INDEX('Language Rules Can Change'!$B$3:$AU$47,AD33,17)),17, AND(AD34&gt;INDEX('Language Rules Can Change'!$B$3:$AU$47,AD33,17),AD34&lt;=INDEX('Language Rules Can Change'!$B$3:$AU$47,AD33,18)),18, AND(AD34&gt;INDEX('Language Rules Can Change'!$B$3:$AU$47,AD33,18),AD34&lt;=INDEX('Language Rules Can Change'!$B$3:$AU$47,AD33,19)),19, AND(AD34&gt;INDEX('Language Rules Can Change'!$B$3:$AU$47,AD33,19),AD34&lt;=INDEX('Language Rules Can Change'!$B$3:$AU$47,AD33,20)),20, AND(AD34&gt;INDEX('Language Rules Can Change'!$B$3:$AU$47,AD33,20),AD34&lt;=INDEX('Language Rules Can Change'!$B$3:$AU$47,AD33,21)),21, AND(AD34&gt;INDEX('Language Rules Can Change'!$B$3:$AU$47,AD33,21),AD34&lt;=INDEX('Language Rules Can Change'!$B$3:$AU$47,AD33,22)),22, AND(AD34&gt;INDEX('Language Rules Can Change'!$B$3:$AU$47,AD33,22),AD34&lt;=INDEX('Language Rules Can Change'!$B$3:$AU$47,AD33,23)),23, AND(AD34&gt;INDEX('Language Rules Can Change'!$B$3:$AU$47,AD33,23),AD34&lt;=INDEX('Language Rules Can Change'!$B$3:$AU$47,AD33,24)),24, AND(AD34&gt;INDEX('Language Rules Can Change'!$B$3:$AU$47,AD33,24),AD34&lt;=INDEX('Language Rules Can Change'!$B$3:$AU$47,AD33,25)),25, AND(AD34&gt;INDEX('Language Rules Can Change'!$B$3:$AU$47,AD33,25),AD34&lt;=INDEX('Language Rules Can Change'!$B$3:$AU$47,AD33,26)),26, AND(AD34&gt;INDEX('Language Rules Can Change'!$B$3:$AU$47,AD33,26),AD34&lt;=INDEX('Language Rules Can Change'!$B$3:$AU$47,AD33,27)),27, AND(AD34&gt;INDEX('Language Rules Can Change'!$B$3:$AU$47,AD33,27),AD34&lt;=INDEX('Language Rules Can Change'!$B$3:$AU$47,AD33,28)),28, AND(AD34&gt;INDEX('Language Rules Can Change'!$B$3:$AU$47,AD33,28),AD34&lt;=INDEX('Language Rules Can Change'!$B$3:$AU$47,AD33,29)),29, AND(AD34&gt;INDEX('Language Rules Can Change'!$B$3:$AU$47,AD33,29),AD34&lt;=INDEX('Language Rules Can Change'!$B$3:$AU$47,AD33,30)),30, AND(AD34&gt;INDEX('Language Rules Can Change'!$B$3:$AU$47,AD33,30),AD34&lt;=INDEX('Language Rules Can Change'!$B$3:$AU$47,AD33,31)),31, AND(AD34&gt;INDEX('Language Rules Can Change'!$B$3:$AU$47,AD33,31),AD34&lt;=INDEX('Language Rules Can Change'!$B$3:$AU$47,AD33,32)),32, AND(AD34&gt;INDEX('Language Rules Can Change'!$B$3:$AU$47,AD33,32),AD34&lt;=INDEX('Language Rules Can Change'!$B$3:$AU$47,AD33,33)),33, AND(AD34&gt;INDEX('Language Rules Can Change'!$B$3:$AU$47,AD33,33),AD34&lt;=INDEX('Language Rules Can Change'!$B$3:$AU$47,AD33,34)),34, AND(AD34&gt;INDEX('Language Rules Can Change'!$B$3:$AU$47,AD33,34),AD34&lt;=INDEX('Language Rules Can Change'!$B$3:$AU$47,AD33,35)),35, AND(AD34&gt;INDEX('Language Rules Can Change'!$B$3:$AU$47,AD33,35),AD34&lt;=INDEX('Language Rules Can Change'!$B$3:$AU$47,AD33,36)),36, AND(AD34&gt;INDEX('Language Rules Can Change'!$B$3:$AU$47,AD33,36),AD34&lt;=INDEX('Language Rules Can Change'!$B$3:$AU$47,AD33,37)),37, AND(AD34&gt;INDEX('Language Rules Can Change'!$B$3:$AU$47,AD33,37),AD34&lt;=INDEX('Language Rules Can Change'!$B$3:$AU$47,AD33,38)),38, AND(AD34&gt;INDEX('Language Rules Can Change'!$B$3:$AU$47,AD33,38),AD34&lt;=INDEX('Language Rules Can Change'!$B$3:$AU$47,AD33,39)),39, AND(AD34&gt;INDEX('Language Rules Can Change'!$B$3:$AU$47,AD33,39),AD34&lt;=INDEX('Language Rules Can Change'!$B$3:$AU$47,AD33,40)),40, AND(AD34&gt;INDEX('Language Rules Can Change'!$B$3:$AU$47,AD33,40),AD34&lt;=INDEX('Language Rules Can Change'!$B$3:$AU$47,AD33,41)),41, AND(AD34&gt;INDEX('Language Rules Can Change'!$B$3:$AU$47,AD33,41),AD34&lt;=INDEX('Language Rules Can Change'!$B$3:$AU$47,AD33,42)),42, AND(AD34&gt;INDEX('Language Rules Can Change'!$B$3:$AU$47,AD33,42),AD34&lt;=INDEX('Language Rules Can Change'!$B$3:$AU$47,AD33,43)),43, AND(AD34&gt;INDEX('Language Rules Can Change'!$B$3:$AU$47,AD33,43),AD34&lt;=INDEX('Language Rules Can Change'!$B$3:$AU$47,AD33,44)),44, AND(AD34&gt;INDEX('Language Rules Can Change'!$B$3:$AU$47,AD33,44),AD34&lt;=INDEX('Language Rules Can Change'!$B$3:$AU$47,AD33,45)),45, AND(AD34&gt;INDEX('Language Rules Can Change'!$B$3:$AU$47,AD33,45),AD34&lt;=INDEX('Language Rules Can Change'!$B$3:$AU$47,AD33,46)),46)</f>
        <v>#N/A</v>
      </c>
      <c r="AE35" s="11" t="e" cm="1">
        <f t="array" aca="1" ref="AE35" ca="1">_xlfn.IFS(AND(AE34&gt;0,AE34&lt;=INDEX('Language Rules Can Change'!$B$3:$AU$47,AE33,1)),1, AND(AE34&gt;INDEX('Language Rules Can Change'!$B$3:$AU$47,AE33,1),AE34&lt;=INDEX('Language Rules Can Change'!$B$3:$AU$47,AE33,2)),2, AND(AE34&gt;INDEX('Language Rules Can Change'!$B$3:$AU$47,AE33,2),AE34&lt;=INDEX('Language Rules Can Change'!$B$3:$AU$47,AE33,3)),3, AND(AE34&gt;INDEX('Language Rules Can Change'!$B$3:$AU$47,AE33,3),AE34&lt;=INDEX('Language Rules Can Change'!$B$3:$AU$47,AE33,4)),4, AND(AE34&gt;INDEX('Language Rules Can Change'!$B$3:$AU$47,AE33,4),AE34&lt;=INDEX('Language Rules Can Change'!$B$3:$AU$47,AE33,5)),5, AND(AE34&gt;INDEX('Language Rules Can Change'!$B$3:$AU$47,AE33,5),AE34&lt;=INDEX('Language Rules Can Change'!$B$3:$AU$47,AE33,6)),6, AND(AE34&gt;INDEX('Language Rules Can Change'!$B$3:$AU$47,AE33,6),AE34&lt;=INDEX('Language Rules Can Change'!$B$3:$AU$47,AE33,7)),7, AND(AE34&gt;INDEX('Language Rules Can Change'!$B$3:$AU$47,AE33,7),AE34&lt;=INDEX('Language Rules Can Change'!$B$3:$AU$47,AE33,8)),8, AND(AE34&gt;INDEX('Language Rules Can Change'!$B$3:$AU$47,AE33,8),AE34&lt;=INDEX('Language Rules Can Change'!$B$3:$AU$47,AE33,9)),9, AND(AE34&gt;INDEX('Language Rules Can Change'!$B$3:$AU$47,AE33,9),AE34&lt;=INDEX('Language Rules Can Change'!$B$3:$AU$47,AE33,10)),10, AND(AE34&gt;INDEX('Language Rules Can Change'!$B$3:$AU$47,AE33,10),AE34&lt;=INDEX('Language Rules Can Change'!$B$3:$AU$47,AE33,11)),11, AND(AE34&gt;INDEX('Language Rules Can Change'!$B$3:$AU$47,AE33,11),AE34&lt;=INDEX('Language Rules Can Change'!$B$3:$AU$47,AE33,12)),12, AND(AE34&gt;INDEX('Language Rules Can Change'!$B$3:$AU$47,AE33,12),AE34&lt;=INDEX('Language Rules Can Change'!$B$3:$AU$47,AE33,13)),13, AND(AE34&gt;INDEX('Language Rules Can Change'!$B$3:$AU$47,AE33,13),AE34&lt;=INDEX('Language Rules Can Change'!$B$3:$AU$47,AE33,14)),14, AND(AE34&gt;INDEX('Language Rules Can Change'!$B$3:$AU$47,AE33,14),AE34&lt;=INDEX('Language Rules Can Change'!$B$3:$AU$47,AE33,15)),15, AND(AE34&gt;INDEX('Language Rules Can Change'!$B$3:$AU$47,AE33,15),AE34&lt;=INDEX('Language Rules Can Change'!$B$3:$AU$47,AE33,16)),16, AND(AE34&gt;INDEX('Language Rules Can Change'!$B$3:$AU$47,AE33,16),AE34&lt;=INDEX('Language Rules Can Change'!$B$3:$AU$47,AE33,17)),17, AND(AE34&gt;INDEX('Language Rules Can Change'!$B$3:$AU$47,AE33,17),AE34&lt;=INDEX('Language Rules Can Change'!$B$3:$AU$47,AE33,18)),18, AND(AE34&gt;INDEX('Language Rules Can Change'!$B$3:$AU$47,AE33,18),AE34&lt;=INDEX('Language Rules Can Change'!$B$3:$AU$47,AE33,19)),19, AND(AE34&gt;INDEX('Language Rules Can Change'!$B$3:$AU$47,AE33,19),AE34&lt;=INDEX('Language Rules Can Change'!$B$3:$AU$47,AE33,20)),20, AND(AE34&gt;INDEX('Language Rules Can Change'!$B$3:$AU$47,AE33,20),AE34&lt;=INDEX('Language Rules Can Change'!$B$3:$AU$47,AE33,21)),21, AND(AE34&gt;INDEX('Language Rules Can Change'!$B$3:$AU$47,AE33,21),AE34&lt;=INDEX('Language Rules Can Change'!$B$3:$AU$47,AE33,22)),22, AND(AE34&gt;INDEX('Language Rules Can Change'!$B$3:$AU$47,AE33,22),AE34&lt;=INDEX('Language Rules Can Change'!$B$3:$AU$47,AE33,23)),23, AND(AE34&gt;INDEX('Language Rules Can Change'!$B$3:$AU$47,AE33,23),AE34&lt;=INDEX('Language Rules Can Change'!$B$3:$AU$47,AE33,24)),24, AND(AE34&gt;INDEX('Language Rules Can Change'!$B$3:$AU$47,AE33,24),AE34&lt;=INDEX('Language Rules Can Change'!$B$3:$AU$47,AE33,25)),25, AND(AE34&gt;INDEX('Language Rules Can Change'!$B$3:$AU$47,AE33,25),AE34&lt;=INDEX('Language Rules Can Change'!$B$3:$AU$47,AE33,26)),26, AND(AE34&gt;INDEX('Language Rules Can Change'!$B$3:$AU$47,AE33,26),AE34&lt;=INDEX('Language Rules Can Change'!$B$3:$AU$47,AE33,27)),27, AND(AE34&gt;INDEX('Language Rules Can Change'!$B$3:$AU$47,AE33,27),AE34&lt;=INDEX('Language Rules Can Change'!$B$3:$AU$47,AE33,28)),28, AND(AE34&gt;INDEX('Language Rules Can Change'!$B$3:$AU$47,AE33,28),AE34&lt;=INDEX('Language Rules Can Change'!$B$3:$AU$47,AE33,29)),29, AND(AE34&gt;INDEX('Language Rules Can Change'!$B$3:$AU$47,AE33,29),AE34&lt;=INDEX('Language Rules Can Change'!$B$3:$AU$47,AE33,30)),30, AND(AE34&gt;INDEX('Language Rules Can Change'!$B$3:$AU$47,AE33,30),AE34&lt;=INDEX('Language Rules Can Change'!$B$3:$AU$47,AE33,31)),31, AND(AE34&gt;INDEX('Language Rules Can Change'!$B$3:$AU$47,AE33,31),AE34&lt;=INDEX('Language Rules Can Change'!$B$3:$AU$47,AE33,32)),32, AND(AE34&gt;INDEX('Language Rules Can Change'!$B$3:$AU$47,AE33,32),AE34&lt;=INDEX('Language Rules Can Change'!$B$3:$AU$47,AE33,33)),33, AND(AE34&gt;INDEX('Language Rules Can Change'!$B$3:$AU$47,AE33,33),AE34&lt;=INDEX('Language Rules Can Change'!$B$3:$AU$47,AE33,34)),34, AND(AE34&gt;INDEX('Language Rules Can Change'!$B$3:$AU$47,AE33,34),AE34&lt;=INDEX('Language Rules Can Change'!$B$3:$AU$47,AE33,35)),35, AND(AE34&gt;INDEX('Language Rules Can Change'!$B$3:$AU$47,AE33,35),AE34&lt;=INDEX('Language Rules Can Change'!$B$3:$AU$47,AE33,36)),36, AND(AE34&gt;INDEX('Language Rules Can Change'!$B$3:$AU$47,AE33,36),AE34&lt;=INDEX('Language Rules Can Change'!$B$3:$AU$47,AE33,37)),37, AND(AE34&gt;INDEX('Language Rules Can Change'!$B$3:$AU$47,AE33,37),AE34&lt;=INDEX('Language Rules Can Change'!$B$3:$AU$47,AE33,38)),38, AND(AE34&gt;INDEX('Language Rules Can Change'!$B$3:$AU$47,AE33,38),AE34&lt;=INDEX('Language Rules Can Change'!$B$3:$AU$47,AE33,39)),39, AND(AE34&gt;INDEX('Language Rules Can Change'!$B$3:$AU$47,AE33,39),AE34&lt;=INDEX('Language Rules Can Change'!$B$3:$AU$47,AE33,40)),40, AND(AE34&gt;INDEX('Language Rules Can Change'!$B$3:$AU$47,AE33,40),AE34&lt;=INDEX('Language Rules Can Change'!$B$3:$AU$47,AE33,41)),41, AND(AE34&gt;INDEX('Language Rules Can Change'!$B$3:$AU$47,AE33,41),AE34&lt;=INDEX('Language Rules Can Change'!$B$3:$AU$47,AE33,42)),42, AND(AE34&gt;INDEX('Language Rules Can Change'!$B$3:$AU$47,AE33,42),AE34&lt;=INDEX('Language Rules Can Change'!$B$3:$AU$47,AE33,43)),43, AND(AE34&gt;INDEX('Language Rules Can Change'!$B$3:$AU$47,AE33,43),AE34&lt;=INDEX('Language Rules Can Change'!$B$3:$AU$47,AE33,44)),44, AND(AE34&gt;INDEX('Language Rules Can Change'!$B$3:$AU$47,AE33,44),AE34&lt;=INDEX('Language Rules Can Change'!$B$3:$AU$47,AE33,45)),45, AND(AE34&gt;INDEX('Language Rules Can Change'!$B$3:$AU$47,AE33,45),AE34&lt;=INDEX('Language Rules Can Change'!$B$3:$AU$47,AE33,46)),46)</f>
        <v>#N/A</v>
      </c>
      <c r="AF35" s="11" t="e" cm="1">
        <f t="array" aca="1" ref="AF35" ca="1">_xlfn.IFS(AND(AF34&gt;0,AF34&lt;=INDEX('Language Rules Can Change'!$B$3:$AU$47,AF33,1)),1, AND(AF34&gt;INDEX('Language Rules Can Change'!$B$3:$AU$47,AF33,1),AF34&lt;=INDEX('Language Rules Can Change'!$B$3:$AU$47,AF33,2)),2, AND(AF34&gt;INDEX('Language Rules Can Change'!$B$3:$AU$47,AF33,2),AF34&lt;=INDEX('Language Rules Can Change'!$B$3:$AU$47,AF33,3)),3, AND(AF34&gt;INDEX('Language Rules Can Change'!$B$3:$AU$47,AF33,3),AF34&lt;=INDEX('Language Rules Can Change'!$B$3:$AU$47,AF33,4)),4, AND(AF34&gt;INDEX('Language Rules Can Change'!$B$3:$AU$47,AF33,4),AF34&lt;=INDEX('Language Rules Can Change'!$B$3:$AU$47,AF33,5)),5, AND(AF34&gt;INDEX('Language Rules Can Change'!$B$3:$AU$47,AF33,5),AF34&lt;=INDEX('Language Rules Can Change'!$B$3:$AU$47,AF33,6)),6, AND(AF34&gt;INDEX('Language Rules Can Change'!$B$3:$AU$47,AF33,6),AF34&lt;=INDEX('Language Rules Can Change'!$B$3:$AU$47,AF33,7)),7, AND(AF34&gt;INDEX('Language Rules Can Change'!$B$3:$AU$47,AF33,7),AF34&lt;=INDEX('Language Rules Can Change'!$B$3:$AU$47,AF33,8)),8, AND(AF34&gt;INDEX('Language Rules Can Change'!$B$3:$AU$47,AF33,8),AF34&lt;=INDEX('Language Rules Can Change'!$B$3:$AU$47,AF33,9)),9, AND(AF34&gt;INDEX('Language Rules Can Change'!$B$3:$AU$47,AF33,9),AF34&lt;=INDEX('Language Rules Can Change'!$B$3:$AU$47,AF33,10)),10, AND(AF34&gt;INDEX('Language Rules Can Change'!$B$3:$AU$47,AF33,10),AF34&lt;=INDEX('Language Rules Can Change'!$B$3:$AU$47,AF33,11)),11, AND(AF34&gt;INDEX('Language Rules Can Change'!$B$3:$AU$47,AF33,11),AF34&lt;=INDEX('Language Rules Can Change'!$B$3:$AU$47,AF33,12)),12, AND(AF34&gt;INDEX('Language Rules Can Change'!$B$3:$AU$47,AF33,12),AF34&lt;=INDEX('Language Rules Can Change'!$B$3:$AU$47,AF33,13)),13, AND(AF34&gt;INDEX('Language Rules Can Change'!$B$3:$AU$47,AF33,13),AF34&lt;=INDEX('Language Rules Can Change'!$B$3:$AU$47,AF33,14)),14, AND(AF34&gt;INDEX('Language Rules Can Change'!$B$3:$AU$47,AF33,14),AF34&lt;=INDEX('Language Rules Can Change'!$B$3:$AU$47,AF33,15)),15, AND(AF34&gt;INDEX('Language Rules Can Change'!$B$3:$AU$47,AF33,15),AF34&lt;=INDEX('Language Rules Can Change'!$B$3:$AU$47,AF33,16)),16, AND(AF34&gt;INDEX('Language Rules Can Change'!$B$3:$AU$47,AF33,16),AF34&lt;=INDEX('Language Rules Can Change'!$B$3:$AU$47,AF33,17)),17, AND(AF34&gt;INDEX('Language Rules Can Change'!$B$3:$AU$47,AF33,17),AF34&lt;=INDEX('Language Rules Can Change'!$B$3:$AU$47,AF33,18)),18, AND(AF34&gt;INDEX('Language Rules Can Change'!$B$3:$AU$47,AF33,18),AF34&lt;=INDEX('Language Rules Can Change'!$B$3:$AU$47,AF33,19)),19, AND(AF34&gt;INDEX('Language Rules Can Change'!$B$3:$AU$47,AF33,19),AF34&lt;=INDEX('Language Rules Can Change'!$B$3:$AU$47,AF33,20)),20, AND(AF34&gt;INDEX('Language Rules Can Change'!$B$3:$AU$47,AF33,20),AF34&lt;=INDEX('Language Rules Can Change'!$B$3:$AU$47,AF33,21)),21, AND(AF34&gt;INDEX('Language Rules Can Change'!$B$3:$AU$47,AF33,21),AF34&lt;=INDEX('Language Rules Can Change'!$B$3:$AU$47,AF33,22)),22, AND(AF34&gt;INDEX('Language Rules Can Change'!$B$3:$AU$47,AF33,22),AF34&lt;=INDEX('Language Rules Can Change'!$B$3:$AU$47,AF33,23)),23, AND(AF34&gt;INDEX('Language Rules Can Change'!$B$3:$AU$47,AF33,23),AF34&lt;=INDEX('Language Rules Can Change'!$B$3:$AU$47,AF33,24)),24, AND(AF34&gt;INDEX('Language Rules Can Change'!$B$3:$AU$47,AF33,24),AF34&lt;=INDEX('Language Rules Can Change'!$B$3:$AU$47,AF33,25)),25, AND(AF34&gt;INDEX('Language Rules Can Change'!$B$3:$AU$47,AF33,25),AF34&lt;=INDEX('Language Rules Can Change'!$B$3:$AU$47,AF33,26)),26, AND(AF34&gt;INDEX('Language Rules Can Change'!$B$3:$AU$47,AF33,26),AF34&lt;=INDEX('Language Rules Can Change'!$B$3:$AU$47,AF33,27)),27, AND(AF34&gt;INDEX('Language Rules Can Change'!$B$3:$AU$47,AF33,27),AF34&lt;=INDEX('Language Rules Can Change'!$B$3:$AU$47,AF33,28)),28, AND(AF34&gt;INDEX('Language Rules Can Change'!$B$3:$AU$47,AF33,28),AF34&lt;=INDEX('Language Rules Can Change'!$B$3:$AU$47,AF33,29)),29, AND(AF34&gt;INDEX('Language Rules Can Change'!$B$3:$AU$47,AF33,29),AF34&lt;=INDEX('Language Rules Can Change'!$B$3:$AU$47,AF33,30)),30, AND(AF34&gt;INDEX('Language Rules Can Change'!$B$3:$AU$47,AF33,30),AF34&lt;=INDEX('Language Rules Can Change'!$B$3:$AU$47,AF33,31)),31, AND(AF34&gt;INDEX('Language Rules Can Change'!$B$3:$AU$47,AF33,31),AF34&lt;=INDEX('Language Rules Can Change'!$B$3:$AU$47,AF33,32)),32, AND(AF34&gt;INDEX('Language Rules Can Change'!$B$3:$AU$47,AF33,32),AF34&lt;=INDEX('Language Rules Can Change'!$B$3:$AU$47,AF33,33)),33, AND(AF34&gt;INDEX('Language Rules Can Change'!$B$3:$AU$47,AF33,33),AF34&lt;=INDEX('Language Rules Can Change'!$B$3:$AU$47,AF33,34)),34, AND(AF34&gt;INDEX('Language Rules Can Change'!$B$3:$AU$47,AF33,34),AF34&lt;=INDEX('Language Rules Can Change'!$B$3:$AU$47,AF33,35)),35, AND(AF34&gt;INDEX('Language Rules Can Change'!$B$3:$AU$47,AF33,35),AF34&lt;=INDEX('Language Rules Can Change'!$B$3:$AU$47,AF33,36)),36, AND(AF34&gt;INDEX('Language Rules Can Change'!$B$3:$AU$47,AF33,36),AF34&lt;=INDEX('Language Rules Can Change'!$B$3:$AU$47,AF33,37)),37, AND(AF34&gt;INDEX('Language Rules Can Change'!$B$3:$AU$47,AF33,37),AF34&lt;=INDEX('Language Rules Can Change'!$B$3:$AU$47,AF33,38)),38, AND(AF34&gt;INDEX('Language Rules Can Change'!$B$3:$AU$47,AF33,38),AF34&lt;=INDEX('Language Rules Can Change'!$B$3:$AU$47,AF33,39)),39, AND(AF34&gt;INDEX('Language Rules Can Change'!$B$3:$AU$47,AF33,39),AF34&lt;=INDEX('Language Rules Can Change'!$B$3:$AU$47,AF33,40)),40, AND(AF34&gt;INDEX('Language Rules Can Change'!$B$3:$AU$47,AF33,40),AF34&lt;=INDEX('Language Rules Can Change'!$B$3:$AU$47,AF33,41)),41, AND(AF34&gt;INDEX('Language Rules Can Change'!$B$3:$AU$47,AF33,41),AF34&lt;=INDEX('Language Rules Can Change'!$B$3:$AU$47,AF33,42)),42, AND(AF34&gt;INDEX('Language Rules Can Change'!$B$3:$AU$47,AF33,42),AF34&lt;=INDEX('Language Rules Can Change'!$B$3:$AU$47,AF33,43)),43, AND(AF34&gt;INDEX('Language Rules Can Change'!$B$3:$AU$47,AF33,43),AF34&lt;=INDEX('Language Rules Can Change'!$B$3:$AU$47,AF33,44)),44, AND(AF34&gt;INDEX('Language Rules Can Change'!$B$3:$AU$47,AF33,44),AF34&lt;=INDEX('Language Rules Can Change'!$B$3:$AU$47,AF33,45)),45, AND(AF34&gt;INDEX('Language Rules Can Change'!$B$3:$AU$47,AF33,45),AF34&lt;=INDEX('Language Rules Can Change'!$B$3:$AU$47,AF33,46)),46)</f>
        <v>#N/A</v>
      </c>
      <c r="AG35" s="11" t="e" cm="1">
        <f t="array" aca="1" ref="AG35" ca="1">_xlfn.IFS(AND(AG34&gt;0,AG34&lt;=INDEX('Language Rules Can Change'!$B$3:$AU$47,AG33,1)),1, AND(AG34&gt;INDEX('Language Rules Can Change'!$B$3:$AU$47,AG33,1),AG34&lt;=INDEX('Language Rules Can Change'!$B$3:$AU$47,AG33,2)),2, AND(AG34&gt;INDEX('Language Rules Can Change'!$B$3:$AU$47,AG33,2),AG34&lt;=INDEX('Language Rules Can Change'!$B$3:$AU$47,AG33,3)),3, AND(AG34&gt;INDEX('Language Rules Can Change'!$B$3:$AU$47,AG33,3),AG34&lt;=INDEX('Language Rules Can Change'!$B$3:$AU$47,AG33,4)),4, AND(AG34&gt;INDEX('Language Rules Can Change'!$B$3:$AU$47,AG33,4),AG34&lt;=INDEX('Language Rules Can Change'!$B$3:$AU$47,AG33,5)),5, AND(AG34&gt;INDEX('Language Rules Can Change'!$B$3:$AU$47,AG33,5),AG34&lt;=INDEX('Language Rules Can Change'!$B$3:$AU$47,AG33,6)),6, AND(AG34&gt;INDEX('Language Rules Can Change'!$B$3:$AU$47,AG33,6),AG34&lt;=INDEX('Language Rules Can Change'!$B$3:$AU$47,AG33,7)),7, AND(AG34&gt;INDEX('Language Rules Can Change'!$B$3:$AU$47,AG33,7),AG34&lt;=INDEX('Language Rules Can Change'!$B$3:$AU$47,AG33,8)),8, AND(AG34&gt;INDEX('Language Rules Can Change'!$B$3:$AU$47,AG33,8),AG34&lt;=INDEX('Language Rules Can Change'!$B$3:$AU$47,AG33,9)),9, AND(AG34&gt;INDEX('Language Rules Can Change'!$B$3:$AU$47,AG33,9),AG34&lt;=INDEX('Language Rules Can Change'!$B$3:$AU$47,AG33,10)),10, AND(AG34&gt;INDEX('Language Rules Can Change'!$B$3:$AU$47,AG33,10),AG34&lt;=INDEX('Language Rules Can Change'!$B$3:$AU$47,AG33,11)),11, AND(AG34&gt;INDEX('Language Rules Can Change'!$B$3:$AU$47,AG33,11),AG34&lt;=INDEX('Language Rules Can Change'!$B$3:$AU$47,AG33,12)),12, AND(AG34&gt;INDEX('Language Rules Can Change'!$B$3:$AU$47,AG33,12),AG34&lt;=INDEX('Language Rules Can Change'!$B$3:$AU$47,AG33,13)),13, AND(AG34&gt;INDEX('Language Rules Can Change'!$B$3:$AU$47,AG33,13),AG34&lt;=INDEX('Language Rules Can Change'!$B$3:$AU$47,AG33,14)),14, AND(AG34&gt;INDEX('Language Rules Can Change'!$B$3:$AU$47,AG33,14),AG34&lt;=INDEX('Language Rules Can Change'!$B$3:$AU$47,AG33,15)),15, AND(AG34&gt;INDEX('Language Rules Can Change'!$B$3:$AU$47,AG33,15),AG34&lt;=INDEX('Language Rules Can Change'!$B$3:$AU$47,AG33,16)),16, AND(AG34&gt;INDEX('Language Rules Can Change'!$B$3:$AU$47,AG33,16),AG34&lt;=INDEX('Language Rules Can Change'!$B$3:$AU$47,AG33,17)),17, AND(AG34&gt;INDEX('Language Rules Can Change'!$B$3:$AU$47,AG33,17),AG34&lt;=INDEX('Language Rules Can Change'!$B$3:$AU$47,AG33,18)),18, AND(AG34&gt;INDEX('Language Rules Can Change'!$B$3:$AU$47,AG33,18),AG34&lt;=INDEX('Language Rules Can Change'!$B$3:$AU$47,AG33,19)),19, AND(AG34&gt;INDEX('Language Rules Can Change'!$B$3:$AU$47,AG33,19),AG34&lt;=INDEX('Language Rules Can Change'!$B$3:$AU$47,AG33,20)),20, AND(AG34&gt;INDEX('Language Rules Can Change'!$B$3:$AU$47,AG33,20),AG34&lt;=INDEX('Language Rules Can Change'!$B$3:$AU$47,AG33,21)),21, AND(AG34&gt;INDEX('Language Rules Can Change'!$B$3:$AU$47,AG33,21),AG34&lt;=INDEX('Language Rules Can Change'!$B$3:$AU$47,AG33,22)),22, AND(AG34&gt;INDEX('Language Rules Can Change'!$B$3:$AU$47,AG33,22),AG34&lt;=INDEX('Language Rules Can Change'!$B$3:$AU$47,AG33,23)),23, AND(AG34&gt;INDEX('Language Rules Can Change'!$B$3:$AU$47,AG33,23),AG34&lt;=INDEX('Language Rules Can Change'!$B$3:$AU$47,AG33,24)),24, AND(AG34&gt;INDEX('Language Rules Can Change'!$B$3:$AU$47,AG33,24),AG34&lt;=INDEX('Language Rules Can Change'!$B$3:$AU$47,AG33,25)),25, AND(AG34&gt;INDEX('Language Rules Can Change'!$B$3:$AU$47,AG33,25),AG34&lt;=INDEX('Language Rules Can Change'!$B$3:$AU$47,AG33,26)),26, AND(AG34&gt;INDEX('Language Rules Can Change'!$B$3:$AU$47,AG33,26),AG34&lt;=INDEX('Language Rules Can Change'!$B$3:$AU$47,AG33,27)),27, AND(AG34&gt;INDEX('Language Rules Can Change'!$B$3:$AU$47,AG33,27),AG34&lt;=INDEX('Language Rules Can Change'!$B$3:$AU$47,AG33,28)),28, AND(AG34&gt;INDEX('Language Rules Can Change'!$B$3:$AU$47,AG33,28),AG34&lt;=INDEX('Language Rules Can Change'!$B$3:$AU$47,AG33,29)),29, AND(AG34&gt;INDEX('Language Rules Can Change'!$B$3:$AU$47,AG33,29),AG34&lt;=INDEX('Language Rules Can Change'!$B$3:$AU$47,AG33,30)),30, AND(AG34&gt;INDEX('Language Rules Can Change'!$B$3:$AU$47,AG33,30),AG34&lt;=INDEX('Language Rules Can Change'!$B$3:$AU$47,AG33,31)),31, AND(AG34&gt;INDEX('Language Rules Can Change'!$B$3:$AU$47,AG33,31),AG34&lt;=INDEX('Language Rules Can Change'!$B$3:$AU$47,AG33,32)),32, AND(AG34&gt;INDEX('Language Rules Can Change'!$B$3:$AU$47,AG33,32),AG34&lt;=INDEX('Language Rules Can Change'!$B$3:$AU$47,AG33,33)),33, AND(AG34&gt;INDEX('Language Rules Can Change'!$B$3:$AU$47,AG33,33),AG34&lt;=INDEX('Language Rules Can Change'!$B$3:$AU$47,AG33,34)),34, AND(AG34&gt;INDEX('Language Rules Can Change'!$B$3:$AU$47,AG33,34),AG34&lt;=INDEX('Language Rules Can Change'!$B$3:$AU$47,AG33,35)),35, AND(AG34&gt;INDEX('Language Rules Can Change'!$B$3:$AU$47,AG33,35),AG34&lt;=INDEX('Language Rules Can Change'!$B$3:$AU$47,AG33,36)),36, AND(AG34&gt;INDEX('Language Rules Can Change'!$B$3:$AU$47,AG33,36),AG34&lt;=INDEX('Language Rules Can Change'!$B$3:$AU$47,AG33,37)),37, AND(AG34&gt;INDEX('Language Rules Can Change'!$B$3:$AU$47,AG33,37),AG34&lt;=INDEX('Language Rules Can Change'!$B$3:$AU$47,AG33,38)),38, AND(AG34&gt;INDEX('Language Rules Can Change'!$B$3:$AU$47,AG33,38),AG34&lt;=INDEX('Language Rules Can Change'!$B$3:$AU$47,AG33,39)),39, AND(AG34&gt;INDEX('Language Rules Can Change'!$B$3:$AU$47,AG33,39),AG34&lt;=INDEX('Language Rules Can Change'!$B$3:$AU$47,AG33,40)),40, AND(AG34&gt;INDEX('Language Rules Can Change'!$B$3:$AU$47,AG33,40),AG34&lt;=INDEX('Language Rules Can Change'!$B$3:$AU$47,AG33,41)),41, AND(AG34&gt;INDEX('Language Rules Can Change'!$B$3:$AU$47,AG33,41),AG34&lt;=INDEX('Language Rules Can Change'!$B$3:$AU$47,AG33,42)),42, AND(AG34&gt;INDEX('Language Rules Can Change'!$B$3:$AU$47,AG33,42),AG34&lt;=INDEX('Language Rules Can Change'!$B$3:$AU$47,AG33,43)),43, AND(AG34&gt;INDEX('Language Rules Can Change'!$B$3:$AU$47,AG33,43),AG34&lt;=INDEX('Language Rules Can Change'!$B$3:$AU$47,AG33,44)),44, AND(AG34&gt;INDEX('Language Rules Can Change'!$B$3:$AU$47,AG33,44),AG34&lt;=INDEX('Language Rules Can Change'!$B$3:$AU$47,AG33,45)),45, AND(AG34&gt;INDEX('Language Rules Can Change'!$B$3:$AU$47,AG33,45),AG34&lt;=INDEX('Language Rules Can Change'!$B$3:$AU$47,AG33,46)),46)</f>
        <v>#N/A</v>
      </c>
      <c r="AH35" s="11" t="e" cm="1">
        <f t="array" aca="1" ref="AH35" ca="1">_xlfn.IFS(AND(AH34&gt;0,AH34&lt;=INDEX('Language Rules Can Change'!$B$3:$AU$47,AH33,1)),1, AND(AH34&gt;INDEX('Language Rules Can Change'!$B$3:$AU$47,AH33,1),AH34&lt;=INDEX('Language Rules Can Change'!$B$3:$AU$47,AH33,2)),2, AND(AH34&gt;INDEX('Language Rules Can Change'!$B$3:$AU$47,AH33,2),AH34&lt;=INDEX('Language Rules Can Change'!$B$3:$AU$47,AH33,3)),3, AND(AH34&gt;INDEX('Language Rules Can Change'!$B$3:$AU$47,AH33,3),AH34&lt;=INDEX('Language Rules Can Change'!$B$3:$AU$47,AH33,4)),4, AND(AH34&gt;INDEX('Language Rules Can Change'!$B$3:$AU$47,AH33,4),AH34&lt;=INDEX('Language Rules Can Change'!$B$3:$AU$47,AH33,5)),5, AND(AH34&gt;INDEX('Language Rules Can Change'!$B$3:$AU$47,AH33,5),AH34&lt;=INDEX('Language Rules Can Change'!$B$3:$AU$47,AH33,6)),6, AND(AH34&gt;INDEX('Language Rules Can Change'!$B$3:$AU$47,AH33,6),AH34&lt;=INDEX('Language Rules Can Change'!$B$3:$AU$47,AH33,7)),7, AND(AH34&gt;INDEX('Language Rules Can Change'!$B$3:$AU$47,AH33,7),AH34&lt;=INDEX('Language Rules Can Change'!$B$3:$AU$47,AH33,8)),8, AND(AH34&gt;INDEX('Language Rules Can Change'!$B$3:$AU$47,AH33,8),AH34&lt;=INDEX('Language Rules Can Change'!$B$3:$AU$47,AH33,9)),9, AND(AH34&gt;INDEX('Language Rules Can Change'!$B$3:$AU$47,AH33,9),AH34&lt;=INDEX('Language Rules Can Change'!$B$3:$AU$47,AH33,10)),10, AND(AH34&gt;INDEX('Language Rules Can Change'!$B$3:$AU$47,AH33,10),AH34&lt;=INDEX('Language Rules Can Change'!$B$3:$AU$47,AH33,11)),11, AND(AH34&gt;INDEX('Language Rules Can Change'!$B$3:$AU$47,AH33,11),AH34&lt;=INDEX('Language Rules Can Change'!$B$3:$AU$47,AH33,12)),12, AND(AH34&gt;INDEX('Language Rules Can Change'!$B$3:$AU$47,AH33,12),AH34&lt;=INDEX('Language Rules Can Change'!$B$3:$AU$47,AH33,13)),13, AND(AH34&gt;INDEX('Language Rules Can Change'!$B$3:$AU$47,AH33,13),AH34&lt;=INDEX('Language Rules Can Change'!$B$3:$AU$47,AH33,14)),14, AND(AH34&gt;INDEX('Language Rules Can Change'!$B$3:$AU$47,AH33,14),AH34&lt;=INDEX('Language Rules Can Change'!$B$3:$AU$47,AH33,15)),15, AND(AH34&gt;INDEX('Language Rules Can Change'!$B$3:$AU$47,AH33,15),AH34&lt;=INDEX('Language Rules Can Change'!$B$3:$AU$47,AH33,16)),16, AND(AH34&gt;INDEX('Language Rules Can Change'!$B$3:$AU$47,AH33,16),AH34&lt;=INDEX('Language Rules Can Change'!$B$3:$AU$47,AH33,17)),17, AND(AH34&gt;INDEX('Language Rules Can Change'!$B$3:$AU$47,AH33,17),AH34&lt;=INDEX('Language Rules Can Change'!$B$3:$AU$47,AH33,18)),18, AND(AH34&gt;INDEX('Language Rules Can Change'!$B$3:$AU$47,AH33,18),AH34&lt;=INDEX('Language Rules Can Change'!$B$3:$AU$47,AH33,19)),19, AND(AH34&gt;INDEX('Language Rules Can Change'!$B$3:$AU$47,AH33,19),AH34&lt;=INDEX('Language Rules Can Change'!$B$3:$AU$47,AH33,20)),20, AND(AH34&gt;INDEX('Language Rules Can Change'!$B$3:$AU$47,AH33,20),AH34&lt;=INDEX('Language Rules Can Change'!$B$3:$AU$47,AH33,21)),21, AND(AH34&gt;INDEX('Language Rules Can Change'!$B$3:$AU$47,AH33,21),AH34&lt;=INDEX('Language Rules Can Change'!$B$3:$AU$47,AH33,22)),22, AND(AH34&gt;INDEX('Language Rules Can Change'!$B$3:$AU$47,AH33,22),AH34&lt;=INDEX('Language Rules Can Change'!$B$3:$AU$47,AH33,23)),23, AND(AH34&gt;INDEX('Language Rules Can Change'!$B$3:$AU$47,AH33,23),AH34&lt;=INDEX('Language Rules Can Change'!$B$3:$AU$47,AH33,24)),24, AND(AH34&gt;INDEX('Language Rules Can Change'!$B$3:$AU$47,AH33,24),AH34&lt;=INDEX('Language Rules Can Change'!$B$3:$AU$47,AH33,25)),25, AND(AH34&gt;INDEX('Language Rules Can Change'!$B$3:$AU$47,AH33,25),AH34&lt;=INDEX('Language Rules Can Change'!$B$3:$AU$47,AH33,26)),26, AND(AH34&gt;INDEX('Language Rules Can Change'!$B$3:$AU$47,AH33,26),AH34&lt;=INDEX('Language Rules Can Change'!$B$3:$AU$47,AH33,27)),27, AND(AH34&gt;INDEX('Language Rules Can Change'!$B$3:$AU$47,AH33,27),AH34&lt;=INDEX('Language Rules Can Change'!$B$3:$AU$47,AH33,28)),28, AND(AH34&gt;INDEX('Language Rules Can Change'!$B$3:$AU$47,AH33,28),AH34&lt;=INDEX('Language Rules Can Change'!$B$3:$AU$47,AH33,29)),29, AND(AH34&gt;INDEX('Language Rules Can Change'!$B$3:$AU$47,AH33,29),AH34&lt;=INDEX('Language Rules Can Change'!$B$3:$AU$47,AH33,30)),30, AND(AH34&gt;INDEX('Language Rules Can Change'!$B$3:$AU$47,AH33,30),AH34&lt;=INDEX('Language Rules Can Change'!$B$3:$AU$47,AH33,31)),31, AND(AH34&gt;INDEX('Language Rules Can Change'!$B$3:$AU$47,AH33,31),AH34&lt;=INDEX('Language Rules Can Change'!$B$3:$AU$47,AH33,32)),32, AND(AH34&gt;INDEX('Language Rules Can Change'!$B$3:$AU$47,AH33,32),AH34&lt;=INDEX('Language Rules Can Change'!$B$3:$AU$47,AH33,33)),33, AND(AH34&gt;INDEX('Language Rules Can Change'!$B$3:$AU$47,AH33,33),AH34&lt;=INDEX('Language Rules Can Change'!$B$3:$AU$47,AH33,34)),34, AND(AH34&gt;INDEX('Language Rules Can Change'!$B$3:$AU$47,AH33,34),AH34&lt;=INDEX('Language Rules Can Change'!$B$3:$AU$47,AH33,35)),35, AND(AH34&gt;INDEX('Language Rules Can Change'!$B$3:$AU$47,AH33,35),AH34&lt;=INDEX('Language Rules Can Change'!$B$3:$AU$47,AH33,36)),36, AND(AH34&gt;INDEX('Language Rules Can Change'!$B$3:$AU$47,AH33,36),AH34&lt;=INDEX('Language Rules Can Change'!$B$3:$AU$47,AH33,37)),37, AND(AH34&gt;INDEX('Language Rules Can Change'!$B$3:$AU$47,AH33,37),AH34&lt;=INDEX('Language Rules Can Change'!$B$3:$AU$47,AH33,38)),38, AND(AH34&gt;INDEX('Language Rules Can Change'!$B$3:$AU$47,AH33,38),AH34&lt;=INDEX('Language Rules Can Change'!$B$3:$AU$47,AH33,39)),39, AND(AH34&gt;INDEX('Language Rules Can Change'!$B$3:$AU$47,AH33,39),AH34&lt;=INDEX('Language Rules Can Change'!$B$3:$AU$47,AH33,40)),40, AND(AH34&gt;INDEX('Language Rules Can Change'!$B$3:$AU$47,AH33,40),AH34&lt;=INDEX('Language Rules Can Change'!$B$3:$AU$47,AH33,41)),41, AND(AH34&gt;INDEX('Language Rules Can Change'!$B$3:$AU$47,AH33,41),AH34&lt;=INDEX('Language Rules Can Change'!$B$3:$AU$47,AH33,42)),42, AND(AH34&gt;INDEX('Language Rules Can Change'!$B$3:$AU$47,AH33,42),AH34&lt;=INDEX('Language Rules Can Change'!$B$3:$AU$47,AH33,43)),43, AND(AH34&gt;INDEX('Language Rules Can Change'!$B$3:$AU$47,AH33,43),AH34&lt;=INDEX('Language Rules Can Change'!$B$3:$AU$47,AH33,44)),44, AND(AH34&gt;INDEX('Language Rules Can Change'!$B$3:$AU$47,AH33,44),AH34&lt;=INDEX('Language Rules Can Change'!$B$3:$AU$47,AH33,45)),45, AND(AH34&gt;INDEX('Language Rules Can Change'!$B$3:$AU$47,AH33,45),AH34&lt;=INDEX('Language Rules Can Change'!$B$3:$AU$47,AH33,46)),46)</f>
        <v>#N/A</v>
      </c>
      <c r="AI35" s="11" t="e" cm="1">
        <f t="array" aca="1" ref="AI35" ca="1">_xlfn.IFS(AND(AI34&gt;0,AI34&lt;=INDEX('Language Rules Can Change'!$B$3:$AU$47,AI33,1)),1, AND(AI34&gt;INDEX('Language Rules Can Change'!$B$3:$AU$47,AI33,1),AI34&lt;=INDEX('Language Rules Can Change'!$B$3:$AU$47,AI33,2)),2, AND(AI34&gt;INDEX('Language Rules Can Change'!$B$3:$AU$47,AI33,2),AI34&lt;=INDEX('Language Rules Can Change'!$B$3:$AU$47,AI33,3)),3, AND(AI34&gt;INDEX('Language Rules Can Change'!$B$3:$AU$47,AI33,3),AI34&lt;=INDEX('Language Rules Can Change'!$B$3:$AU$47,AI33,4)),4, AND(AI34&gt;INDEX('Language Rules Can Change'!$B$3:$AU$47,AI33,4),AI34&lt;=INDEX('Language Rules Can Change'!$B$3:$AU$47,AI33,5)),5, AND(AI34&gt;INDEX('Language Rules Can Change'!$B$3:$AU$47,AI33,5),AI34&lt;=INDEX('Language Rules Can Change'!$B$3:$AU$47,AI33,6)),6, AND(AI34&gt;INDEX('Language Rules Can Change'!$B$3:$AU$47,AI33,6),AI34&lt;=INDEX('Language Rules Can Change'!$B$3:$AU$47,AI33,7)),7, AND(AI34&gt;INDEX('Language Rules Can Change'!$B$3:$AU$47,AI33,7),AI34&lt;=INDEX('Language Rules Can Change'!$B$3:$AU$47,AI33,8)),8, AND(AI34&gt;INDEX('Language Rules Can Change'!$B$3:$AU$47,AI33,8),AI34&lt;=INDEX('Language Rules Can Change'!$B$3:$AU$47,AI33,9)),9, AND(AI34&gt;INDEX('Language Rules Can Change'!$B$3:$AU$47,AI33,9),AI34&lt;=INDEX('Language Rules Can Change'!$B$3:$AU$47,AI33,10)),10, AND(AI34&gt;INDEX('Language Rules Can Change'!$B$3:$AU$47,AI33,10),AI34&lt;=INDEX('Language Rules Can Change'!$B$3:$AU$47,AI33,11)),11, AND(AI34&gt;INDEX('Language Rules Can Change'!$B$3:$AU$47,AI33,11),AI34&lt;=INDEX('Language Rules Can Change'!$B$3:$AU$47,AI33,12)),12, AND(AI34&gt;INDEX('Language Rules Can Change'!$B$3:$AU$47,AI33,12),AI34&lt;=INDEX('Language Rules Can Change'!$B$3:$AU$47,AI33,13)),13, AND(AI34&gt;INDEX('Language Rules Can Change'!$B$3:$AU$47,AI33,13),AI34&lt;=INDEX('Language Rules Can Change'!$B$3:$AU$47,AI33,14)),14, AND(AI34&gt;INDEX('Language Rules Can Change'!$B$3:$AU$47,AI33,14),AI34&lt;=INDEX('Language Rules Can Change'!$B$3:$AU$47,AI33,15)),15, AND(AI34&gt;INDEX('Language Rules Can Change'!$B$3:$AU$47,AI33,15),AI34&lt;=INDEX('Language Rules Can Change'!$B$3:$AU$47,AI33,16)),16, AND(AI34&gt;INDEX('Language Rules Can Change'!$B$3:$AU$47,AI33,16),AI34&lt;=INDEX('Language Rules Can Change'!$B$3:$AU$47,AI33,17)),17, AND(AI34&gt;INDEX('Language Rules Can Change'!$B$3:$AU$47,AI33,17),AI34&lt;=INDEX('Language Rules Can Change'!$B$3:$AU$47,AI33,18)),18, AND(AI34&gt;INDEX('Language Rules Can Change'!$B$3:$AU$47,AI33,18),AI34&lt;=INDEX('Language Rules Can Change'!$B$3:$AU$47,AI33,19)),19, AND(AI34&gt;INDEX('Language Rules Can Change'!$B$3:$AU$47,AI33,19),AI34&lt;=INDEX('Language Rules Can Change'!$B$3:$AU$47,AI33,20)),20, AND(AI34&gt;INDEX('Language Rules Can Change'!$B$3:$AU$47,AI33,20),AI34&lt;=INDEX('Language Rules Can Change'!$B$3:$AU$47,AI33,21)),21, AND(AI34&gt;INDEX('Language Rules Can Change'!$B$3:$AU$47,AI33,21),AI34&lt;=INDEX('Language Rules Can Change'!$B$3:$AU$47,AI33,22)),22, AND(AI34&gt;INDEX('Language Rules Can Change'!$B$3:$AU$47,AI33,22),AI34&lt;=INDEX('Language Rules Can Change'!$B$3:$AU$47,AI33,23)),23, AND(AI34&gt;INDEX('Language Rules Can Change'!$B$3:$AU$47,AI33,23),AI34&lt;=INDEX('Language Rules Can Change'!$B$3:$AU$47,AI33,24)),24, AND(AI34&gt;INDEX('Language Rules Can Change'!$B$3:$AU$47,AI33,24),AI34&lt;=INDEX('Language Rules Can Change'!$B$3:$AU$47,AI33,25)),25, AND(AI34&gt;INDEX('Language Rules Can Change'!$B$3:$AU$47,AI33,25),AI34&lt;=INDEX('Language Rules Can Change'!$B$3:$AU$47,AI33,26)),26, AND(AI34&gt;INDEX('Language Rules Can Change'!$B$3:$AU$47,AI33,26),AI34&lt;=INDEX('Language Rules Can Change'!$B$3:$AU$47,AI33,27)),27, AND(AI34&gt;INDEX('Language Rules Can Change'!$B$3:$AU$47,AI33,27),AI34&lt;=INDEX('Language Rules Can Change'!$B$3:$AU$47,AI33,28)),28, AND(AI34&gt;INDEX('Language Rules Can Change'!$B$3:$AU$47,AI33,28),AI34&lt;=INDEX('Language Rules Can Change'!$B$3:$AU$47,AI33,29)),29, AND(AI34&gt;INDEX('Language Rules Can Change'!$B$3:$AU$47,AI33,29),AI34&lt;=INDEX('Language Rules Can Change'!$B$3:$AU$47,AI33,30)),30, AND(AI34&gt;INDEX('Language Rules Can Change'!$B$3:$AU$47,AI33,30),AI34&lt;=INDEX('Language Rules Can Change'!$B$3:$AU$47,AI33,31)),31, AND(AI34&gt;INDEX('Language Rules Can Change'!$B$3:$AU$47,AI33,31),AI34&lt;=INDEX('Language Rules Can Change'!$B$3:$AU$47,AI33,32)),32, AND(AI34&gt;INDEX('Language Rules Can Change'!$B$3:$AU$47,AI33,32),AI34&lt;=INDEX('Language Rules Can Change'!$B$3:$AU$47,AI33,33)),33, AND(AI34&gt;INDEX('Language Rules Can Change'!$B$3:$AU$47,AI33,33),AI34&lt;=INDEX('Language Rules Can Change'!$B$3:$AU$47,AI33,34)),34, AND(AI34&gt;INDEX('Language Rules Can Change'!$B$3:$AU$47,AI33,34),AI34&lt;=INDEX('Language Rules Can Change'!$B$3:$AU$47,AI33,35)),35, AND(AI34&gt;INDEX('Language Rules Can Change'!$B$3:$AU$47,AI33,35),AI34&lt;=INDEX('Language Rules Can Change'!$B$3:$AU$47,AI33,36)),36, AND(AI34&gt;INDEX('Language Rules Can Change'!$B$3:$AU$47,AI33,36),AI34&lt;=INDEX('Language Rules Can Change'!$B$3:$AU$47,AI33,37)),37, AND(AI34&gt;INDEX('Language Rules Can Change'!$B$3:$AU$47,AI33,37),AI34&lt;=INDEX('Language Rules Can Change'!$B$3:$AU$47,AI33,38)),38, AND(AI34&gt;INDEX('Language Rules Can Change'!$B$3:$AU$47,AI33,38),AI34&lt;=INDEX('Language Rules Can Change'!$B$3:$AU$47,AI33,39)),39, AND(AI34&gt;INDEX('Language Rules Can Change'!$B$3:$AU$47,AI33,39),AI34&lt;=INDEX('Language Rules Can Change'!$B$3:$AU$47,AI33,40)),40, AND(AI34&gt;INDEX('Language Rules Can Change'!$B$3:$AU$47,AI33,40),AI34&lt;=INDEX('Language Rules Can Change'!$B$3:$AU$47,AI33,41)),41, AND(AI34&gt;INDEX('Language Rules Can Change'!$B$3:$AU$47,AI33,41),AI34&lt;=INDEX('Language Rules Can Change'!$B$3:$AU$47,AI33,42)),42, AND(AI34&gt;INDEX('Language Rules Can Change'!$B$3:$AU$47,AI33,42),AI34&lt;=INDEX('Language Rules Can Change'!$B$3:$AU$47,AI33,43)),43, AND(AI34&gt;INDEX('Language Rules Can Change'!$B$3:$AU$47,AI33,43),AI34&lt;=INDEX('Language Rules Can Change'!$B$3:$AU$47,AI33,44)),44, AND(AI34&gt;INDEX('Language Rules Can Change'!$B$3:$AU$47,AI33,44),AI34&lt;=INDEX('Language Rules Can Change'!$B$3:$AU$47,AI33,45)),45, AND(AI34&gt;INDEX('Language Rules Can Change'!$B$3:$AU$47,AI33,45),AI34&lt;=INDEX('Language Rules Can Change'!$B$3:$AU$47,AI33,46)),46)</f>
        <v>#N/A</v>
      </c>
      <c r="AJ35" s="11" t="e" cm="1">
        <f t="array" aca="1" ref="AJ35" ca="1">_xlfn.IFS(AND(AJ34&gt;0,AJ34&lt;=INDEX('Language Rules Can Change'!$B$3:$AU$47,AJ33,1)),1, AND(AJ34&gt;INDEX('Language Rules Can Change'!$B$3:$AU$47,AJ33,1),AJ34&lt;=INDEX('Language Rules Can Change'!$B$3:$AU$47,AJ33,2)),2, AND(AJ34&gt;INDEX('Language Rules Can Change'!$B$3:$AU$47,AJ33,2),AJ34&lt;=INDEX('Language Rules Can Change'!$B$3:$AU$47,AJ33,3)),3, AND(AJ34&gt;INDEX('Language Rules Can Change'!$B$3:$AU$47,AJ33,3),AJ34&lt;=INDEX('Language Rules Can Change'!$B$3:$AU$47,AJ33,4)),4, AND(AJ34&gt;INDEX('Language Rules Can Change'!$B$3:$AU$47,AJ33,4),AJ34&lt;=INDEX('Language Rules Can Change'!$B$3:$AU$47,AJ33,5)),5, AND(AJ34&gt;INDEX('Language Rules Can Change'!$B$3:$AU$47,AJ33,5),AJ34&lt;=INDEX('Language Rules Can Change'!$B$3:$AU$47,AJ33,6)),6, AND(AJ34&gt;INDEX('Language Rules Can Change'!$B$3:$AU$47,AJ33,6),AJ34&lt;=INDEX('Language Rules Can Change'!$B$3:$AU$47,AJ33,7)),7, AND(AJ34&gt;INDEX('Language Rules Can Change'!$B$3:$AU$47,AJ33,7),AJ34&lt;=INDEX('Language Rules Can Change'!$B$3:$AU$47,AJ33,8)),8, AND(AJ34&gt;INDEX('Language Rules Can Change'!$B$3:$AU$47,AJ33,8),AJ34&lt;=INDEX('Language Rules Can Change'!$B$3:$AU$47,AJ33,9)),9, AND(AJ34&gt;INDEX('Language Rules Can Change'!$B$3:$AU$47,AJ33,9),AJ34&lt;=INDEX('Language Rules Can Change'!$B$3:$AU$47,AJ33,10)),10, AND(AJ34&gt;INDEX('Language Rules Can Change'!$B$3:$AU$47,AJ33,10),AJ34&lt;=INDEX('Language Rules Can Change'!$B$3:$AU$47,AJ33,11)),11, AND(AJ34&gt;INDEX('Language Rules Can Change'!$B$3:$AU$47,AJ33,11),AJ34&lt;=INDEX('Language Rules Can Change'!$B$3:$AU$47,AJ33,12)),12, AND(AJ34&gt;INDEX('Language Rules Can Change'!$B$3:$AU$47,AJ33,12),AJ34&lt;=INDEX('Language Rules Can Change'!$B$3:$AU$47,AJ33,13)),13, AND(AJ34&gt;INDEX('Language Rules Can Change'!$B$3:$AU$47,AJ33,13),AJ34&lt;=INDEX('Language Rules Can Change'!$B$3:$AU$47,AJ33,14)),14, AND(AJ34&gt;INDEX('Language Rules Can Change'!$B$3:$AU$47,AJ33,14),AJ34&lt;=INDEX('Language Rules Can Change'!$B$3:$AU$47,AJ33,15)),15, AND(AJ34&gt;INDEX('Language Rules Can Change'!$B$3:$AU$47,AJ33,15),AJ34&lt;=INDEX('Language Rules Can Change'!$B$3:$AU$47,AJ33,16)),16, AND(AJ34&gt;INDEX('Language Rules Can Change'!$B$3:$AU$47,AJ33,16),AJ34&lt;=INDEX('Language Rules Can Change'!$B$3:$AU$47,AJ33,17)),17, AND(AJ34&gt;INDEX('Language Rules Can Change'!$B$3:$AU$47,AJ33,17),AJ34&lt;=INDEX('Language Rules Can Change'!$B$3:$AU$47,AJ33,18)),18, AND(AJ34&gt;INDEX('Language Rules Can Change'!$B$3:$AU$47,AJ33,18),AJ34&lt;=INDEX('Language Rules Can Change'!$B$3:$AU$47,AJ33,19)),19, AND(AJ34&gt;INDEX('Language Rules Can Change'!$B$3:$AU$47,AJ33,19),AJ34&lt;=INDEX('Language Rules Can Change'!$B$3:$AU$47,AJ33,20)),20, AND(AJ34&gt;INDEX('Language Rules Can Change'!$B$3:$AU$47,AJ33,20),AJ34&lt;=INDEX('Language Rules Can Change'!$B$3:$AU$47,AJ33,21)),21, AND(AJ34&gt;INDEX('Language Rules Can Change'!$B$3:$AU$47,AJ33,21),AJ34&lt;=INDEX('Language Rules Can Change'!$B$3:$AU$47,AJ33,22)),22, AND(AJ34&gt;INDEX('Language Rules Can Change'!$B$3:$AU$47,AJ33,22),AJ34&lt;=INDEX('Language Rules Can Change'!$B$3:$AU$47,AJ33,23)),23, AND(AJ34&gt;INDEX('Language Rules Can Change'!$B$3:$AU$47,AJ33,23),AJ34&lt;=INDEX('Language Rules Can Change'!$B$3:$AU$47,AJ33,24)),24, AND(AJ34&gt;INDEX('Language Rules Can Change'!$B$3:$AU$47,AJ33,24),AJ34&lt;=INDEX('Language Rules Can Change'!$B$3:$AU$47,AJ33,25)),25, AND(AJ34&gt;INDEX('Language Rules Can Change'!$B$3:$AU$47,AJ33,25),AJ34&lt;=INDEX('Language Rules Can Change'!$B$3:$AU$47,AJ33,26)),26, AND(AJ34&gt;INDEX('Language Rules Can Change'!$B$3:$AU$47,AJ33,26),AJ34&lt;=INDEX('Language Rules Can Change'!$B$3:$AU$47,AJ33,27)),27, AND(AJ34&gt;INDEX('Language Rules Can Change'!$B$3:$AU$47,AJ33,27),AJ34&lt;=INDEX('Language Rules Can Change'!$B$3:$AU$47,AJ33,28)),28, AND(AJ34&gt;INDEX('Language Rules Can Change'!$B$3:$AU$47,AJ33,28),AJ34&lt;=INDEX('Language Rules Can Change'!$B$3:$AU$47,AJ33,29)),29, AND(AJ34&gt;INDEX('Language Rules Can Change'!$B$3:$AU$47,AJ33,29),AJ34&lt;=INDEX('Language Rules Can Change'!$B$3:$AU$47,AJ33,30)),30, AND(AJ34&gt;INDEX('Language Rules Can Change'!$B$3:$AU$47,AJ33,30),AJ34&lt;=INDEX('Language Rules Can Change'!$B$3:$AU$47,AJ33,31)),31, AND(AJ34&gt;INDEX('Language Rules Can Change'!$B$3:$AU$47,AJ33,31),AJ34&lt;=INDEX('Language Rules Can Change'!$B$3:$AU$47,AJ33,32)),32, AND(AJ34&gt;INDEX('Language Rules Can Change'!$B$3:$AU$47,AJ33,32),AJ34&lt;=INDEX('Language Rules Can Change'!$B$3:$AU$47,AJ33,33)),33, AND(AJ34&gt;INDEX('Language Rules Can Change'!$B$3:$AU$47,AJ33,33),AJ34&lt;=INDEX('Language Rules Can Change'!$B$3:$AU$47,AJ33,34)),34, AND(AJ34&gt;INDEX('Language Rules Can Change'!$B$3:$AU$47,AJ33,34),AJ34&lt;=INDEX('Language Rules Can Change'!$B$3:$AU$47,AJ33,35)),35, AND(AJ34&gt;INDEX('Language Rules Can Change'!$B$3:$AU$47,AJ33,35),AJ34&lt;=INDEX('Language Rules Can Change'!$B$3:$AU$47,AJ33,36)),36, AND(AJ34&gt;INDEX('Language Rules Can Change'!$B$3:$AU$47,AJ33,36),AJ34&lt;=INDEX('Language Rules Can Change'!$B$3:$AU$47,AJ33,37)),37, AND(AJ34&gt;INDEX('Language Rules Can Change'!$B$3:$AU$47,AJ33,37),AJ34&lt;=INDEX('Language Rules Can Change'!$B$3:$AU$47,AJ33,38)),38, AND(AJ34&gt;INDEX('Language Rules Can Change'!$B$3:$AU$47,AJ33,38),AJ34&lt;=INDEX('Language Rules Can Change'!$B$3:$AU$47,AJ33,39)),39, AND(AJ34&gt;INDEX('Language Rules Can Change'!$B$3:$AU$47,AJ33,39),AJ34&lt;=INDEX('Language Rules Can Change'!$B$3:$AU$47,AJ33,40)),40, AND(AJ34&gt;INDEX('Language Rules Can Change'!$B$3:$AU$47,AJ33,40),AJ34&lt;=INDEX('Language Rules Can Change'!$B$3:$AU$47,AJ33,41)),41, AND(AJ34&gt;INDEX('Language Rules Can Change'!$B$3:$AU$47,AJ33,41),AJ34&lt;=INDEX('Language Rules Can Change'!$B$3:$AU$47,AJ33,42)),42, AND(AJ34&gt;INDEX('Language Rules Can Change'!$B$3:$AU$47,AJ33,42),AJ34&lt;=INDEX('Language Rules Can Change'!$B$3:$AU$47,AJ33,43)),43, AND(AJ34&gt;INDEX('Language Rules Can Change'!$B$3:$AU$47,AJ33,43),AJ34&lt;=INDEX('Language Rules Can Change'!$B$3:$AU$47,AJ33,44)),44, AND(AJ34&gt;INDEX('Language Rules Can Change'!$B$3:$AU$47,AJ33,44),AJ34&lt;=INDEX('Language Rules Can Change'!$B$3:$AU$47,AJ33,45)),45, AND(AJ34&gt;INDEX('Language Rules Can Change'!$B$3:$AU$47,AJ33,45),AJ34&lt;=INDEX('Language Rules Can Change'!$B$3:$AU$47,AJ33,46)),46)</f>
        <v>#N/A</v>
      </c>
      <c r="AK35" s="11" t="e" cm="1">
        <f t="array" aca="1" ref="AK35" ca="1">_xlfn.IFS(AND(AK34&gt;0,AK34&lt;=INDEX('Language Rules Can Change'!$B$3:$AU$47,AK33,1)),1, AND(AK34&gt;INDEX('Language Rules Can Change'!$B$3:$AU$47,AK33,1),AK34&lt;=INDEX('Language Rules Can Change'!$B$3:$AU$47,AK33,2)),2, AND(AK34&gt;INDEX('Language Rules Can Change'!$B$3:$AU$47,AK33,2),AK34&lt;=INDEX('Language Rules Can Change'!$B$3:$AU$47,AK33,3)),3, AND(AK34&gt;INDEX('Language Rules Can Change'!$B$3:$AU$47,AK33,3),AK34&lt;=INDEX('Language Rules Can Change'!$B$3:$AU$47,AK33,4)),4, AND(AK34&gt;INDEX('Language Rules Can Change'!$B$3:$AU$47,AK33,4),AK34&lt;=INDEX('Language Rules Can Change'!$B$3:$AU$47,AK33,5)),5, AND(AK34&gt;INDEX('Language Rules Can Change'!$B$3:$AU$47,AK33,5),AK34&lt;=INDEX('Language Rules Can Change'!$B$3:$AU$47,AK33,6)),6, AND(AK34&gt;INDEX('Language Rules Can Change'!$B$3:$AU$47,AK33,6),AK34&lt;=INDEX('Language Rules Can Change'!$B$3:$AU$47,AK33,7)),7, AND(AK34&gt;INDEX('Language Rules Can Change'!$B$3:$AU$47,AK33,7),AK34&lt;=INDEX('Language Rules Can Change'!$B$3:$AU$47,AK33,8)),8, AND(AK34&gt;INDEX('Language Rules Can Change'!$B$3:$AU$47,AK33,8),AK34&lt;=INDEX('Language Rules Can Change'!$B$3:$AU$47,AK33,9)),9, AND(AK34&gt;INDEX('Language Rules Can Change'!$B$3:$AU$47,AK33,9),AK34&lt;=INDEX('Language Rules Can Change'!$B$3:$AU$47,AK33,10)),10, AND(AK34&gt;INDEX('Language Rules Can Change'!$B$3:$AU$47,AK33,10),AK34&lt;=INDEX('Language Rules Can Change'!$B$3:$AU$47,AK33,11)),11, AND(AK34&gt;INDEX('Language Rules Can Change'!$B$3:$AU$47,AK33,11),AK34&lt;=INDEX('Language Rules Can Change'!$B$3:$AU$47,AK33,12)),12, AND(AK34&gt;INDEX('Language Rules Can Change'!$B$3:$AU$47,AK33,12),AK34&lt;=INDEX('Language Rules Can Change'!$B$3:$AU$47,AK33,13)),13, AND(AK34&gt;INDEX('Language Rules Can Change'!$B$3:$AU$47,AK33,13),AK34&lt;=INDEX('Language Rules Can Change'!$B$3:$AU$47,AK33,14)),14, AND(AK34&gt;INDEX('Language Rules Can Change'!$B$3:$AU$47,AK33,14),AK34&lt;=INDEX('Language Rules Can Change'!$B$3:$AU$47,AK33,15)),15, AND(AK34&gt;INDEX('Language Rules Can Change'!$B$3:$AU$47,AK33,15),AK34&lt;=INDEX('Language Rules Can Change'!$B$3:$AU$47,AK33,16)),16, AND(AK34&gt;INDEX('Language Rules Can Change'!$B$3:$AU$47,AK33,16),AK34&lt;=INDEX('Language Rules Can Change'!$B$3:$AU$47,AK33,17)),17, AND(AK34&gt;INDEX('Language Rules Can Change'!$B$3:$AU$47,AK33,17),AK34&lt;=INDEX('Language Rules Can Change'!$B$3:$AU$47,AK33,18)),18, AND(AK34&gt;INDEX('Language Rules Can Change'!$B$3:$AU$47,AK33,18),AK34&lt;=INDEX('Language Rules Can Change'!$B$3:$AU$47,AK33,19)),19, AND(AK34&gt;INDEX('Language Rules Can Change'!$B$3:$AU$47,AK33,19),AK34&lt;=INDEX('Language Rules Can Change'!$B$3:$AU$47,AK33,20)),20, AND(AK34&gt;INDEX('Language Rules Can Change'!$B$3:$AU$47,AK33,20),AK34&lt;=INDEX('Language Rules Can Change'!$B$3:$AU$47,AK33,21)),21, AND(AK34&gt;INDEX('Language Rules Can Change'!$B$3:$AU$47,AK33,21),AK34&lt;=INDEX('Language Rules Can Change'!$B$3:$AU$47,AK33,22)),22, AND(AK34&gt;INDEX('Language Rules Can Change'!$B$3:$AU$47,AK33,22),AK34&lt;=INDEX('Language Rules Can Change'!$B$3:$AU$47,AK33,23)),23, AND(AK34&gt;INDEX('Language Rules Can Change'!$B$3:$AU$47,AK33,23),AK34&lt;=INDEX('Language Rules Can Change'!$B$3:$AU$47,AK33,24)),24, AND(AK34&gt;INDEX('Language Rules Can Change'!$B$3:$AU$47,AK33,24),AK34&lt;=INDEX('Language Rules Can Change'!$B$3:$AU$47,AK33,25)),25, AND(AK34&gt;INDEX('Language Rules Can Change'!$B$3:$AU$47,AK33,25),AK34&lt;=INDEX('Language Rules Can Change'!$B$3:$AU$47,AK33,26)),26, AND(AK34&gt;INDEX('Language Rules Can Change'!$B$3:$AU$47,AK33,26),AK34&lt;=INDEX('Language Rules Can Change'!$B$3:$AU$47,AK33,27)),27, AND(AK34&gt;INDEX('Language Rules Can Change'!$B$3:$AU$47,AK33,27),AK34&lt;=INDEX('Language Rules Can Change'!$B$3:$AU$47,AK33,28)),28, AND(AK34&gt;INDEX('Language Rules Can Change'!$B$3:$AU$47,AK33,28),AK34&lt;=INDEX('Language Rules Can Change'!$B$3:$AU$47,AK33,29)),29, AND(AK34&gt;INDEX('Language Rules Can Change'!$B$3:$AU$47,AK33,29),AK34&lt;=INDEX('Language Rules Can Change'!$B$3:$AU$47,AK33,30)),30, AND(AK34&gt;INDEX('Language Rules Can Change'!$B$3:$AU$47,AK33,30),AK34&lt;=INDEX('Language Rules Can Change'!$B$3:$AU$47,AK33,31)),31, AND(AK34&gt;INDEX('Language Rules Can Change'!$B$3:$AU$47,AK33,31),AK34&lt;=INDEX('Language Rules Can Change'!$B$3:$AU$47,AK33,32)),32, AND(AK34&gt;INDEX('Language Rules Can Change'!$B$3:$AU$47,AK33,32),AK34&lt;=INDEX('Language Rules Can Change'!$B$3:$AU$47,AK33,33)),33, AND(AK34&gt;INDEX('Language Rules Can Change'!$B$3:$AU$47,AK33,33),AK34&lt;=INDEX('Language Rules Can Change'!$B$3:$AU$47,AK33,34)),34, AND(AK34&gt;INDEX('Language Rules Can Change'!$B$3:$AU$47,AK33,34),AK34&lt;=INDEX('Language Rules Can Change'!$B$3:$AU$47,AK33,35)),35, AND(AK34&gt;INDEX('Language Rules Can Change'!$B$3:$AU$47,AK33,35),AK34&lt;=INDEX('Language Rules Can Change'!$B$3:$AU$47,AK33,36)),36, AND(AK34&gt;INDEX('Language Rules Can Change'!$B$3:$AU$47,AK33,36),AK34&lt;=INDEX('Language Rules Can Change'!$B$3:$AU$47,AK33,37)),37, AND(AK34&gt;INDEX('Language Rules Can Change'!$B$3:$AU$47,AK33,37),AK34&lt;=INDEX('Language Rules Can Change'!$B$3:$AU$47,AK33,38)),38, AND(AK34&gt;INDEX('Language Rules Can Change'!$B$3:$AU$47,AK33,38),AK34&lt;=INDEX('Language Rules Can Change'!$B$3:$AU$47,AK33,39)),39, AND(AK34&gt;INDEX('Language Rules Can Change'!$B$3:$AU$47,AK33,39),AK34&lt;=INDEX('Language Rules Can Change'!$B$3:$AU$47,AK33,40)),40, AND(AK34&gt;INDEX('Language Rules Can Change'!$B$3:$AU$47,AK33,40),AK34&lt;=INDEX('Language Rules Can Change'!$B$3:$AU$47,AK33,41)),41, AND(AK34&gt;INDEX('Language Rules Can Change'!$B$3:$AU$47,AK33,41),AK34&lt;=INDEX('Language Rules Can Change'!$B$3:$AU$47,AK33,42)),42, AND(AK34&gt;INDEX('Language Rules Can Change'!$B$3:$AU$47,AK33,42),AK34&lt;=INDEX('Language Rules Can Change'!$B$3:$AU$47,AK33,43)),43, AND(AK34&gt;INDEX('Language Rules Can Change'!$B$3:$AU$47,AK33,43),AK34&lt;=INDEX('Language Rules Can Change'!$B$3:$AU$47,AK33,44)),44, AND(AK34&gt;INDEX('Language Rules Can Change'!$B$3:$AU$47,AK33,44),AK34&lt;=INDEX('Language Rules Can Change'!$B$3:$AU$47,AK33,45)),45, AND(AK34&gt;INDEX('Language Rules Can Change'!$B$3:$AU$47,AK33,45),AK34&lt;=INDEX('Language Rules Can Change'!$B$3:$AU$47,AK33,46)),46)</f>
        <v>#N/A</v>
      </c>
      <c r="AL35" s="11" t="e" cm="1">
        <f t="array" aca="1" ref="AL35" ca="1">_xlfn.IFS(AND(AL34&gt;0,AL34&lt;=INDEX('Language Rules Can Change'!$B$3:$AU$47,AL33,1)),1, AND(AL34&gt;INDEX('Language Rules Can Change'!$B$3:$AU$47,AL33,1),AL34&lt;=INDEX('Language Rules Can Change'!$B$3:$AU$47,AL33,2)),2, AND(AL34&gt;INDEX('Language Rules Can Change'!$B$3:$AU$47,AL33,2),AL34&lt;=INDEX('Language Rules Can Change'!$B$3:$AU$47,AL33,3)),3, AND(AL34&gt;INDEX('Language Rules Can Change'!$B$3:$AU$47,AL33,3),AL34&lt;=INDEX('Language Rules Can Change'!$B$3:$AU$47,AL33,4)),4, AND(AL34&gt;INDEX('Language Rules Can Change'!$B$3:$AU$47,AL33,4),AL34&lt;=INDEX('Language Rules Can Change'!$B$3:$AU$47,AL33,5)),5, AND(AL34&gt;INDEX('Language Rules Can Change'!$B$3:$AU$47,AL33,5),AL34&lt;=INDEX('Language Rules Can Change'!$B$3:$AU$47,AL33,6)),6, AND(AL34&gt;INDEX('Language Rules Can Change'!$B$3:$AU$47,AL33,6),AL34&lt;=INDEX('Language Rules Can Change'!$B$3:$AU$47,AL33,7)),7, AND(AL34&gt;INDEX('Language Rules Can Change'!$B$3:$AU$47,AL33,7),AL34&lt;=INDEX('Language Rules Can Change'!$B$3:$AU$47,AL33,8)),8, AND(AL34&gt;INDEX('Language Rules Can Change'!$B$3:$AU$47,AL33,8),AL34&lt;=INDEX('Language Rules Can Change'!$B$3:$AU$47,AL33,9)),9, AND(AL34&gt;INDEX('Language Rules Can Change'!$B$3:$AU$47,AL33,9),AL34&lt;=INDEX('Language Rules Can Change'!$B$3:$AU$47,AL33,10)),10, AND(AL34&gt;INDEX('Language Rules Can Change'!$B$3:$AU$47,AL33,10),AL34&lt;=INDEX('Language Rules Can Change'!$B$3:$AU$47,AL33,11)),11, AND(AL34&gt;INDEX('Language Rules Can Change'!$B$3:$AU$47,AL33,11),AL34&lt;=INDEX('Language Rules Can Change'!$B$3:$AU$47,AL33,12)),12, AND(AL34&gt;INDEX('Language Rules Can Change'!$B$3:$AU$47,AL33,12),AL34&lt;=INDEX('Language Rules Can Change'!$B$3:$AU$47,AL33,13)),13, AND(AL34&gt;INDEX('Language Rules Can Change'!$B$3:$AU$47,AL33,13),AL34&lt;=INDEX('Language Rules Can Change'!$B$3:$AU$47,AL33,14)),14, AND(AL34&gt;INDEX('Language Rules Can Change'!$B$3:$AU$47,AL33,14),AL34&lt;=INDEX('Language Rules Can Change'!$B$3:$AU$47,AL33,15)),15, AND(AL34&gt;INDEX('Language Rules Can Change'!$B$3:$AU$47,AL33,15),AL34&lt;=INDEX('Language Rules Can Change'!$B$3:$AU$47,AL33,16)),16, AND(AL34&gt;INDEX('Language Rules Can Change'!$B$3:$AU$47,AL33,16),AL34&lt;=INDEX('Language Rules Can Change'!$B$3:$AU$47,AL33,17)),17, AND(AL34&gt;INDEX('Language Rules Can Change'!$B$3:$AU$47,AL33,17),AL34&lt;=INDEX('Language Rules Can Change'!$B$3:$AU$47,AL33,18)),18, AND(AL34&gt;INDEX('Language Rules Can Change'!$B$3:$AU$47,AL33,18),AL34&lt;=INDEX('Language Rules Can Change'!$B$3:$AU$47,AL33,19)),19, AND(AL34&gt;INDEX('Language Rules Can Change'!$B$3:$AU$47,AL33,19),AL34&lt;=INDEX('Language Rules Can Change'!$B$3:$AU$47,AL33,20)),20, AND(AL34&gt;INDEX('Language Rules Can Change'!$B$3:$AU$47,AL33,20),AL34&lt;=INDEX('Language Rules Can Change'!$B$3:$AU$47,AL33,21)),21, AND(AL34&gt;INDEX('Language Rules Can Change'!$B$3:$AU$47,AL33,21),AL34&lt;=INDEX('Language Rules Can Change'!$B$3:$AU$47,AL33,22)),22, AND(AL34&gt;INDEX('Language Rules Can Change'!$B$3:$AU$47,AL33,22),AL34&lt;=INDEX('Language Rules Can Change'!$B$3:$AU$47,AL33,23)),23, AND(AL34&gt;INDEX('Language Rules Can Change'!$B$3:$AU$47,AL33,23),AL34&lt;=INDEX('Language Rules Can Change'!$B$3:$AU$47,AL33,24)),24, AND(AL34&gt;INDEX('Language Rules Can Change'!$B$3:$AU$47,AL33,24),AL34&lt;=INDEX('Language Rules Can Change'!$B$3:$AU$47,AL33,25)),25, AND(AL34&gt;INDEX('Language Rules Can Change'!$B$3:$AU$47,AL33,25),AL34&lt;=INDEX('Language Rules Can Change'!$B$3:$AU$47,AL33,26)),26, AND(AL34&gt;INDEX('Language Rules Can Change'!$B$3:$AU$47,AL33,26),AL34&lt;=INDEX('Language Rules Can Change'!$B$3:$AU$47,AL33,27)),27, AND(AL34&gt;INDEX('Language Rules Can Change'!$B$3:$AU$47,AL33,27),AL34&lt;=INDEX('Language Rules Can Change'!$B$3:$AU$47,AL33,28)),28, AND(AL34&gt;INDEX('Language Rules Can Change'!$B$3:$AU$47,AL33,28),AL34&lt;=INDEX('Language Rules Can Change'!$B$3:$AU$47,AL33,29)),29, AND(AL34&gt;INDEX('Language Rules Can Change'!$B$3:$AU$47,AL33,29),AL34&lt;=INDEX('Language Rules Can Change'!$B$3:$AU$47,AL33,30)),30, AND(AL34&gt;INDEX('Language Rules Can Change'!$B$3:$AU$47,AL33,30),AL34&lt;=INDEX('Language Rules Can Change'!$B$3:$AU$47,AL33,31)),31, AND(AL34&gt;INDEX('Language Rules Can Change'!$B$3:$AU$47,AL33,31),AL34&lt;=INDEX('Language Rules Can Change'!$B$3:$AU$47,AL33,32)),32, AND(AL34&gt;INDEX('Language Rules Can Change'!$B$3:$AU$47,AL33,32),AL34&lt;=INDEX('Language Rules Can Change'!$B$3:$AU$47,AL33,33)),33, AND(AL34&gt;INDEX('Language Rules Can Change'!$B$3:$AU$47,AL33,33),AL34&lt;=INDEX('Language Rules Can Change'!$B$3:$AU$47,AL33,34)),34, AND(AL34&gt;INDEX('Language Rules Can Change'!$B$3:$AU$47,AL33,34),AL34&lt;=INDEX('Language Rules Can Change'!$B$3:$AU$47,AL33,35)),35, AND(AL34&gt;INDEX('Language Rules Can Change'!$B$3:$AU$47,AL33,35),AL34&lt;=INDEX('Language Rules Can Change'!$B$3:$AU$47,AL33,36)),36, AND(AL34&gt;INDEX('Language Rules Can Change'!$B$3:$AU$47,AL33,36),AL34&lt;=INDEX('Language Rules Can Change'!$B$3:$AU$47,AL33,37)),37, AND(AL34&gt;INDEX('Language Rules Can Change'!$B$3:$AU$47,AL33,37),AL34&lt;=INDEX('Language Rules Can Change'!$B$3:$AU$47,AL33,38)),38, AND(AL34&gt;INDEX('Language Rules Can Change'!$B$3:$AU$47,AL33,38),AL34&lt;=INDEX('Language Rules Can Change'!$B$3:$AU$47,AL33,39)),39, AND(AL34&gt;INDEX('Language Rules Can Change'!$B$3:$AU$47,AL33,39),AL34&lt;=INDEX('Language Rules Can Change'!$B$3:$AU$47,AL33,40)),40, AND(AL34&gt;INDEX('Language Rules Can Change'!$B$3:$AU$47,AL33,40),AL34&lt;=INDEX('Language Rules Can Change'!$B$3:$AU$47,AL33,41)),41, AND(AL34&gt;INDEX('Language Rules Can Change'!$B$3:$AU$47,AL33,41),AL34&lt;=INDEX('Language Rules Can Change'!$B$3:$AU$47,AL33,42)),42, AND(AL34&gt;INDEX('Language Rules Can Change'!$B$3:$AU$47,AL33,42),AL34&lt;=INDEX('Language Rules Can Change'!$B$3:$AU$47,AL33,43)),43, AND(AL34&gt;INDEX('Language Rules Can Change'!$B$3:$AU$47,AL33,43),AL34&lt;=INDEX('Language Rules Can Change'!$B$3:$AU$47,AL33,44)),44, AND(AL34&gt;INDEX('Language Rules Can Change'!$B$3:$AU$47,AL33,44),AL34&lt;=INDEX('Language Rules Can Change'!$B$3:$AU$47,AL33,45)),45, AND(AL34&gt;INDEX('Language Rules Can Change'!$B$3:$AU$47,AL33,45),AL34&lt;=INDEX('Language Rules Can Change'!$B$3:$AU$47,AL33,46)),46)</f>
        <v>#N/A</v>
      </c>
      <c r="AM35" s="11" t="e" cm="1">
        <f t="array" aca="1" ref="AM35" ca="1">_xlfn.IFS(AND(AM34&gt;0,AM34&lt;=INDEX('Language Rules Can Change'!$B$3:$AU$47,AM33,1)),1, AND(AM34&gt;INDEX('Language Rules Can Change'!$B$3:$AU$47,AM33,1),AM34&lt;=INDEX('Language Rules Can Change'!$B$3:$AU$47,AM33,2)),2, AND(AM34&gt;INDEX('Language Rules Can Change'!$B$3:$AU$47,AM33,2),AM34&lt;=INDEX('Language Rules Can Change'!$B$3:$AU$47,AM33,3)),3, AND(AM34&gt;INDEX('Language Rules Can Change'!$B$3:$AU$47,AM33,3),AM34&lt;=INDEX('Language Rules Can Change'!$B$3:$AU$47,AM33,4)),4, AND(AM34&gt;INDEX('Language Rules Can Change'!$B$3:$AU$47,AM33,4),AM34&lt;=INDEX('Language Rules Can Change'!$B$3:$AU$47,AM33,5)),5, AND(AM34&gt;INDEX('Language Rules Can Change'!$B$3:$AU$47,AM33,5),AM34&lt;=INDEX('Language Rules Can Change'!$B$3:$AU$47,AM33,6)),6, AND(AM34&gt;INDEX('Language Rules Can Change'!$B$3:$AU$47,AM33,6),AM34&lt;=INDEX('Language Rules Can Change'!$B$3:$AU$47,AM33,7)),7, AND(AM34&gt;INDEX('Language Rules Can Change'!$B$3:$AU$47,AM33,7),AM34&lt;=INDEX('Language Rules Can Change'!$B$3:$AU$47,AM33,8)),8, AND(AM34&gt;INDEX('Language Rules Can Change'!$B$3:$AU$47,AM33,8),AM34&lt;=INDEX('Language Rules Can Change'!$B$3:$AU$47,AM33,9)),9, AND(AM34&gt;INDEX('Language Rules Can Change'!$B$3:$AU$47,AM33,9),AM34&lt;=INDEX('Language Rules Can Change'!$B$3:$AU$47,AM33,10)),10, AND(AM34&gt;INDEX('Language Rules Can Change'!$B$3:$AU$47,AM33,10),AM34&lt;=INDEX('Language Rules Can Change'!$B$3:$AU$47,AM33,11)),11, AND(AM34&gt;INDEX('Language Rules Can Change'!$B$3:$AU$47,AM33,11),AM34&lt;=INDEX('Language Rules Can Change'!$B$3:$AU$47,AM33,12)),12, AND(AM34&gt;INDEX('Language Rules Can Change'!$B$3:$AU$47,AM33,12),AM34&lt;=INDEX('Language Rules Can Change'!$B$3:$AU$47,AM33,13)),13, AND(AM34&gt;INDEX('Language Rules Can Change'!$B$3:$AU$47,AM33,13),AM34&lt;=INDEX('Language Rules Can Change'!$B$3:$AU$47,AM33,14)),14, AND(AM34&gt;INDEX('Language Rules Can Change'!$B$3:$AU$47,AM33,14),AM34&lt;=INDEX('Language Rules Can Change'!$B$3:$AU$47,AM33,15)),15, AND(AM34&gt;INDEX('Language Rules Can Change'!$B$3:$AU$47,AM33,15),AM34&lt;=INDEX('Language Rules Can Change'!$B$3:$AU$47,AM33,16)),16, AND(AM34&gt;INDEX('Language Rules Can Change'!$B$3:$AU$47,AM33,16),AM34&lt;=INDEX('Language Rules Can Change'!$B$3:$AU$47,AM33,17)),17, AND(AM34&gt;INDEX('Language Rules Can Change'!$B$3:$AU$47,AM33,17),AM34&lt;=INDEX('Language Rules Can Change'!$B$3:$AU$47,AM33,18)),18, AND(AM34&gt;INDEX('Language Rules Can Change'!$B$3:$AU$47,AM33,18),AM34&lt;=INDEX('Language Rules Can Change'!$B$3:$AU$47,AM33,19)),19, AND(AM34&gt;INDEX('Language Rules Can Change'!$B$3:$AU$47,AM33,19),AM34&lt;=INDEX('Language Rules Can Change'!$B$3:$AU$47,AM33,20)),20, AND(AM34&gt;INDEX('Language Rules Can Change'!$B$3:$AU$47,AM33,20),AM34&lt;=INDEX('Language Rules Can Change'!$B$3:$AU$47,AM33,21)),21, AND(AM34&gt;INDEX('Language Rules Can Change'!$B$3:$AU$47,AM33,21),AM34&lt;=INDEX('Language Rules Can Change'!$B$3:$AU$47,AM33,22)),22, AND(AM34&gt;INDEX('Language Rules Can Change'!$B$3:$AU$47,AM33,22),AM34&lt;=INDEX('Language Rules Can Change'!$B$3:$AU$47,AM33,23)),23, AND(AM34&gt;INDEX('Language Rules Can Change'!$B$3:$AU$47,AM33,23),AM34&lt;=INDEX('Language Rules Can Change'!$B$3:$AU$47,AM33,24)),24, AND(AM34&gt;INDEX('Language Rules Can Change'!$B$3:$AU$47,AM33,24),AM34&lt;=INDEX('Language Rules Can Change'!$B$3:$AU$47,AM33,25)),25, AND(AM34&gt;INDEX('Language Rules Can Change'!$B$3:$AU$47,AM33,25),AM34&lt;=INDEX('Language Rules Can Change'!$B$3:$AU$47,AM33,26)),26, AND(AM34&gt;INDEX('Language Rules Can Change'!$B$3:$AU$47,AM33,26),AM34&lt;=INDEX('Language Rules Can Change'!$B$3:$AU$47,AM33,27)),27, AND(AM34&gt;INDEX('Language Rules Can Change'!$B$3:$AU$47,AM33,27),AM34&lt;=INDEX('Language Rules Can Change'!$B$3:$AU$47,AM33,28)),28, AND(AM34&gt;INDEX('Language Rules Can Change'!$B$3:$AU$47,AM33,28),AM34&lt;=INDEX('Language Rules Can Change'!$B$3:$AU$47,AM33,29)),29, AND(AM34&gt;INDEX('Language Rules Can Change'!$B$3:$AU$47,AM33,29),AM34&lt;=INDEX('Language Rules Can Change'!$B$3:$AU$47,AM33,30)),30, AND(AM34&gt;INDEX('Language Rules Can Change'!$B$3:$AU$47,AM33,30),AM34&lt;=INDEX('Language Rules Can Change'!$B$3:$AU$47,AM33,31)),31, AND(AM34&gt;INDEX('Language Rules Can Change'!$B$3:$AU$47,AM33,31),AM34&lt;=INDEX('Language Rules Can Change'!$B$3:$AU$47,AM33,32)),32, AND(AM34&gt;INDEX('Language Rules Can Change'!$B$3:$AU$47,AM33,32),AM34&lt;=INDEX('Language Rules Can Change'!$B$3:$AU$47,AM33,33)),33, AND(AM34&gt;INDEX('Language Rules Can Change'!$B$3:$AU$47,AM33,33),AM34&lt;=INDEX('Language Rules Can Change'!$B$3:$AU$47,AM33,34)),34, AND(AM34&gt;INDEX('Language Rules Can Change'!$B$3:$AU$47,AM33,34),AM34&lt;=INDEX('Language Rules Can Change'!$B$3:$AU$47,AM33,35)),35, AND(AM34&gt;INDEX('Language Rules Can Change'!$B$3:$AU$47,AM33,35),AM34&lt;=INDEX('Language Rules Can Change'!$B$3:$AU$47,AM33,36)),36, AND(AM34&gt;INDEX('Language Rules Can Change'!$B$3:$AU$47,AM33,36),AM34&lt;=INDEX('Language Rules Can Change'!$B$3:$AU$47,AM33,37)),37, AND(AM34&gt;INDEX('Language Rules Can Change'!$B$3:$AU$47,AM33,37),AM34&lt;=INDEX('Language Rules Can Change'!$B$3:$AU$47,AM33,38)),38, AND(AM34&gt;INDEX('Language Rules Can Change'!$B$3:$AU$47,AM33,38),AM34&lt;=INDEX('Language Rules Can Change'!$B$3:$AU$47,AM33,39)),39, AND(AM34&gt;INDEX('Language Rules Can Change'!$B$3:$AU$47,AM33,39),AM34&lt;=INDEX('Language Rules Can Change'!$B$3:$AU$47,AM33,40)),40, AND(AM34&gt;INDEX('Language Rules Can Change'!$B$3:$AU$47,AM33,40),AM34&lt;=INDEX('Language Rules Can Change'!$B$3:$AU$47,AM33,41)),41, AND(AM34&gt;INDEX('Language Rules Can Change'!$B$3:$AU$47,AM33,41),AM34&lt;=INDEX('Language Rules Can Change'!$B$3:$AU$47,AM33,42)),42, AND(AM34&gt;INDEX('Language Rules Can Change'!$B$3:$AU$47,AM33,42),AM34&lt;=INDEX('Language Rules Can Change'!$B$3:$AU$47,AM33,43)),43, AND(AM34&gt;INDEX('Language Rules Can Change'!$B$3:$AU$47,AM33,43),AM34&lt;=INDEX('Language Rules Can Change'!$B$3:$AU$47,AM33,44)),44, AND(AM34&gt;INDEX('Language Rules Can Change'!$B$3:$AU$47,AM33,44),AM34&lt;=INDEX('Language Rules Can Change'!$B$3:$AU$47,AM33,45)),45, AND(AM34&gt;INDEX('Language Rules Can Change'!$B$3:$AU$47,AM33,45),AM34&lt;=INDEX('Language Rules Can Change'!$B$3:$AU$47,AM33,46)),46)</f>
        <v>#N/A</v>
      </c>
    </row>
    <row r="36" spans="1:39" ht="12.75">
      <c r="A36" s="5">
        <f ca="1">RANDBETWEEN($A$4/(3/2),$A$4*(3/2))</f>
        <v>1</v>
      </c>
      <c r="B36" s="5">
        <v>5</v>
      </c>
      <c r="C36" s="5">
        <f ca="1">IF(B36&lt;=A38,RANDBETWEEN(A34/(3/2),A34*(3/2))+C35,"")</f>
        <v>5</v>
      </c>
      <c r="D36" s="15"/>
      <c r="E36" s="11"/>
      <c r="F36" s="11" t="str" cm="1">
        <f t="array" aca="1" ref="F36" ca="1">INDEX('Language Rules Can Change'!$B$2:$AU$2,1,F35)</f>
        <v>"</v>
      </c>
      <c r="G36" s="11" t="e" cm="1">
        <f t="array" aca="1" ref="G36" ca="1">INDEX('Language Rules Can Change'!$B$2:$AU$2,1,G35)</f>
        <v>#N/A</v>
      </c>
      <c r="H36" s="11" t="str" cm="1">
        <f t="array" aca="1" ref="H36" ca="1">INDEX('Language Rules Can Change'!$B$2:$AU$2,1,H35)</f>
        <v>"</v>
      </c>
      <c r="I36" s="11" t="str" cm="1">
        <f t="array" aca="1" ref="I36" ca="1">INDEX('Language Rules Can Change'!$B$2:$AU$2,1,I35)</f>
        <v>"</v>
      </c>
      <c r="J36" s="11" t="str" cm="1">
        <f t="array" aca="1" ref="J36" ca="1">INDEX('Language Rules Can Change'!$B$2:$AU$2,1,J35)</f>
        <v>"</v>
      </c>
      <c r="K36" s="11" t="str" cm="1">
        <f t="array" aca="1" ref="K36" ca="1">INDEX('Language Rules Can Change'!$B$2:$AU$2,1,K35)</f>
        <v>f</v>
      </c>
      <c r="L36" s="11" t="str" cm="1">
        <f t="array" aca="1" ref="L36" ca="1">INDEX('Language Rules Can Change'!$B$2:$AU$2,1,L35)</f>
        <v>ʒ</v>
      </c>
      <c r="M36" s="11" t="e" cm="1">
        <f t="array" aca="1" ref="M36" ca="1">INDEX('Language Rules Can Change'!$B$2:$AU$2,1,M35)</f>
        <v>#N/A</v>
      </c>
      <c r="N36" s="11" t="e" cm="1">
        <f t="array" aca="1" ref="N36" ca="1">INDEX('Language Rules Can Change'!$B$2:$AU$2,1,N35)</f>
        <v>#N/A</v>
      </c>
      <c r="O36" s="11" t="e" cm="1">
        <f t="array" aca="1" ref="O36" ca="1">INDEX('Language Rules Can Change'!$B$2:$AU$2,1,O35)</f>
        <v>#N/A</v>
      </c>
      <c r="P36" s="11" t="e" cm="1">
        <f t="array" aca="1" ref="P36" ca="1">INDEX('Language Rules Can Change'!$B$2:$AU$2,1,P35)</f>
        <v>#N/A</v>
      </c>
      <c r="Q36" s="11" t="e" cm="1">
        <f t="array" aca="1" ref="Q36" ca="1">INDEX('Language Rules Can Change'!$B$2:$AU$2,1,Q35)</f>
        <v>#N/A</v>
      </c>
      <c r="R36" s="11" t="e" cm="1">
        <f t="array" aca="1" ref="R36" ca="1">INDEX('Language Rules Can Change'!$B$2:$AU$2,1,R35)</f>
        <v>#N/A</v>
      </c>
      <c r="S36" s="11" t="e" cm="1">
        <f t="array" aca="1" ref="S36" ca="1">INDEX('Language Rules Can Change'!$B$2:$AU$2,1,S35)</f>
        <v>#N/A</v>
      </c>
      <c r="T36" s="17"/>
      <c r="U36" s="5">
        <f ca="1">RANDBETWEEN($A$4/(3/2),$A$4*(3/2))</f>
        <v>1</v>
      </c>
      <c r="V36" s="5">
        <v>5</v>
      </c>
      <c r="W36" s="5" t="str">
        <f ca="1">IF(V36&lt;=U38,RANDBETWEEN(U34/(3/2),U34*(3/2))+W35,"")</f>
        <v/>
      </c>
      <c r="X36" s="15"/>
      <c r="Y36" s="11"/>
      <c r="Z36" s="11" t="str" cm="1">
        <f t="array" aca="1" ref="Z36" ca="1">INDEX('Language Rules Can Change'!$B$2:$AU$2,1,Z35)</f>
        <v>"</v>
      </c>
      <c r="AA36" s="11" t="str" cm="1">
        <f t="array" aca="1" ref="AA36" ca="1">INDEX('Language Rules Can Change'!$B$2:$AU$2,1,AA35)</f>
        <v>e</v>
      </c>
      <c r="AB36" s="11" t="str" cm="1">
        <f t="array" aca="1" ref="AB36" ca="1">INDEX('Language Rules Can Change'!$B$2:$AU$2,1,AB35)</f>
        <v>s</v>
      </c>
      <c r="AC36" s="11" t="e" cm="1">
        <f t="array" aca="1" ref="AC36" ca="1">INDEX('Language Rules Can Change'!$B$2:$AU$2,1,AC35)</f>
        <v>#N/A</v>
      </c>
      <c r="AD36" s="11" t="e" cm="1">
        <f t="array" aca="1" ref="AD36" ca="1">INDEX('Language Rules Can Change'!$B$2:$AU$2,1,AD35)</f>
        <v>#N/A</v>
      </c>
      <c r="AE36" s="11" t="e" cm="1">
        <f t="array" aca="1" ref="AE36" ca="1">INDEX('Language Rules Can Change'!$B$2:$AU$2,1,AE35)</f>
        <v>#N/A</v>
      </c>
      <c r="AF36" s="11" t="e" cm="1">
        <f t="array" aca="1" ref="AF36" ca="1">INDEX('Language Rules Can Change'!$B$2:$AU$2,1,AF35)</f>
        <v>#N/A</v>
      </c>
      <c r="AG36" s="11" t="e" cm="1">
        <f t="array" aca="1" ref="AG36" ca="1">INDEX('Language Rules Can Change'!$B$2:$AU$2,1,AG35)</f>
        <v>#N/A</v>
      </c>
      <c r="AH36" s="11" t="e" cm="1">
        <f t="array" aca="1" ref="AH36" ca="1">INDEX('Language Rules Can Change'!$B$2:$AU$2,1,AH35)</f>
        <v>#N/A</v>
      </c>
      <c r="AI36" s="11" t="e" cm="1">
        <f t="array" aca="1" ref="AI36" ca="1">INDEX('Language Rules Can Change'!$B$2:$AU$2,1,AI35)</f>
        <v>#N/A</v>
      </c>
      <c r="AJ36" s="11" t="e" cm="1">
        <f t="array" aca="1" ref="AJ36" ca="1">INDEX('Language Rules Can Change'!$B$2:$AU$2,1,AJ35)</f>
        <v>#N/A</v>
      </c>
      <c r="AK36" s="11" t="e" cm="1">
        <f t="array" aca="1" ref="AK36" ca="1">INDEX('Language Rules Can Change'!$B$2:$AU$2,1,AK35)</f>
        <v>#N/A</v>
      </c>
      <c r="AL36" s="11" t="e" cm="1">
        <f t="array" aca="1" ref="AL36" ca="1">INDEX('Language Rules Can Change'!$B$2:$AU$2,1,AL35)</f>
        <v>#N/A</v>
      </c>
      <c r="AM36" s="11" t="e" cm="1">
        <f t="array" aca="1" ref="AM36" ca="1">INDEX('Language Rules Can Change'!$B$2:$AU$2,1,AM35)</f>
        <v>#N/A</v>
      </c>
    </row>
    <row r="37" spans="1:39" ht="12.75">
      <c r="A37" s="1">
        <f>COUNTA(F32:S32)</f>
        <v>8</v>
      </c>
      <c r="B37" s="5">
        <v>6</v>
      </c>
      <c r="C37" s="5">
        <f ca="1">IF(B37&lt;=A38,RANDBETWEEN(A34/(3/2),A34*(3/2))+C36,"")</f>
        <v>6</v>
      </c>
      <c r="D37" s="15"/>
      <c r="E37" s="11"/>
      <c r="F37" s="11" t="str">
        <f t="shared" ref="F37:F100" ca="1" si="73">_xlfn.IFNA(F36,"")</f>
        <v>"</v>
      </c>
      <c r="G37" s="11" t="str">
        <f t="shared" ref="G37:G100" ca="1" si="74">_xlfn.IFNA(G36,"")</f>
        <v/>
      </c>
      <c r="H37" s="11" t="str">
        <f t="shared" ref="H37:H100" ca="1" si="75">_xlfn.IFNA(H36,"")</f>
        <v>"</v>
      </c>
      <c r="I37" s="11" t="str">
        <f t="shared" ref="I37:I100" ca="1" si="76">_xlfn.IFNA(I36,"")</f>
        <v>"</v>
      </c>
      <c r="J37" s="11" t="str">
        <f t="shared" ref="J37:J100" ca="1" si="77">_xlfn.IFNA(J36,"")</f>
        <v>"</v>
      </c>
      <c r="K37" s="11" t="str">
        <f t="shared" ref="K37:K100" ca="1" si="78">_xlfn.IFNA(K36,"")</f>
        <v>f</v>
      </c>
      <c r="L37" s="11" t="str">
        <f t="shared" ref="L37:L100" ca="1" si="79">_xlfn.IFNA(L36,"")</f>
        <v>ʒ</v>
      </c>
      <c r="M37" s="11" t="str">
        <f t="shared" ref="M37:M100" ca="1" si="80">_xlfn.IFNA(M36,"")</f>
        <v/>
      </c>
      <c r="N37" s="11" t="str">
        <f t="shared" ref="N37:N100" ca="1" si="81">_xlfn.IFNA(N36,"")</f>
        <v/>
      </c>
      <c r="O37" s="11" t="str">
        <f t="shared" ref="O37:O100" ca="1" si="82">_xlfn.IFNA(O36,"")</f>
        <v/>
      </c>
      <c r="P37" s="11" t="str">
        <f t="shared" ref="P37:P100" ca="1" si="83">_xlfn.IFNA(P36,"")</f>
        <v/>
      </c>
      <c r="Q37" s="11" t="str">
        <f t="shared" ref="Q37:Q100" ca="1" si="84">_xlfn.IFNA(Q36,"")</f>
        <v/>
      </c>
      <c r="R37" s="11" t="str">
        <f t="shared" ref="R37:R100" ca="1" si="85">_xlfn.IFNA(R36,"")</f>
        <v/>
      </c>
      <c r="S37" s="11" t="str">
        <f t="shared" ref="S37:S100" ca="1" si="86">_xlfn.IFNA(S36,"")</f>
        <v/>
      </c>
      <c r="T37" s="17"/>
      <c r="U37" s="1">
        <f>COUNTA(Z32:AM32)</f>
        <v>4</v>
      </c>
      <c r="V37" s="5">
        <v>6</v>
      </c>
      <c r="W37" s="5" t="str">
        <f ca="1">IF(V37&lt;=U38,RANDBETWEEN(U34/(3/2),U34*(3/2))+W36,"")</f>
        <v/>
      </c>
      <c r="X37" s="15"/>
      <c r="Y37" s="11"/>
      <c r="Z37" s="11" t="str">
        <f t="shared" ref="Z37:Z100" ca="1" si="87">_xlfn.IFNA(Z36,"")</f>
        <v>"</v>
      </c>
      <c r="AA37" s="11" t="str">
        <f t="shared" ref="AA37:AA100" ca="1" si="88">_xlfn.IFNA(AA36,"")</f>
        <v>e</v>
      </c>
      <c r="AB37" s="11" t="str">
        <f t="shared" ref="AB37:AB100" ca="1" si="89">_xlfn.IFNA(AB36,"")</f>
        <v>s</v>
      </c>
      <c r="AC37" s="11" t="str">
        <f t="shared" ref="AC37:AC100" ca="1" si="90">_xlfn.IFNA(AC36,"")</f>
        <v/>
      </c>
      <c r="AD37" s="11" t="str">
        <f t="shared" ref="AD37:AD100" ca="1" si="91">_xlfn.IFNA(AD36,"")</f>
        <v/>
      </c>
      <c r="AE37" s="11" t="str">
        <f t="shared" ref="AE37:AE100" ca="1" si="92">_xlfn.IFNA(AE36,"")</f>
        <v/>
      </c>
      <c r="AF37" s="11" t="str">
        <f t="shared" ref="AF37:AF100" ca="1" si="93">_xlfn.IFNA(AF36,"")</f>
        <v/>
      </c>
      <c r="AG37" s="11" t="str">
        <f t="shared" ref="AG37:AG100" ca="1" si="94">_xlfn.IFNA(AG36,"")</f>
        <v/>
      </c>
      <c r="AH37" s="11" t="str">
        <f t="shared" ref="AH37:AH100" ca="1" si="95">_xlfn.IFNA(AH36,"")</f>
        <v/>
      </c>
      <c r="AI37" s="11" t="str">
        <f t="shared" ref="AI37:AI100" ca="1" si="96">_xlfn.IFNA(AI36,"")</f>
        <v/>
      </c>
      <c r="AJ37" s="11" t="str">
        <f t="shared" ref="AJ37:AJ100" ca="1" si="97">_xlfn.IFNA(AJ36,"")</f>
        <v/>
      </c>
      <c r="AK37" s="11" t="str">
        <f t="shared" ref="AK37:AK100" ca="1" si="98">_xlfn.IFNA(AK36,"")</f>
        <v/>
      </c>
      <c r="AL37" s="11" t="str">
        <f t="shared" ref="AL37:AL100" ca="1" si="99">_xlfn.IFNA(AL36,"")</f>
        <v/>
      </c>
      <c r="AM37" s="11" t="str">
        <f t="shared" ref="AM37:AM100" ca="1" si="100">_xlfn.IFNA(AM36,"")</f>
        <v/>
      </c>
    </row>
    <row r="38" spans="1:39" ht="12.75">
      <c r="A38" s="1">
        <f ca="1">A37/A36</f>
        <v>8</v>
      </c>
      <c r="B38" s="5">
        <v>7</v>
      </c>
      <c r="C38" s="5">
        <f ca="1">IF(B38&lt;=A38,RANDBETWEEN(A34/(3/2),A34*(3/2))+C37,"")</f>
        <v>7</v>
      </c>
      <c r="D38" s="15"/>
      <c r="E38" s="11"/>
      <c r="F38" s="11" t="str">
        <f ca="1">_xlfn.IFNA(IF(0&lt;MATCH(F31,$C$2:$C$15),F37,F32),F32)</f>
        <v>"</v>
      </c>
      <c r="G38" s="11" t="str">
        <f ca="1">_xlfn.IFNA(IF(0&lt;MATCH(G31,$C$2:$C$15),G37,G32),G32)</f>
        <v/>
      </c>
      <c r="H38" s="11" t="str">
        <f ca="1">_xlfn.IFNA(IF(0&lt;MATCH(H31,$C$2:$C$15),H37,H32),H32)</f>
        <v>"</v>
      </c>
      <c r="I38" s="11" t="str">
        <f ca="1">_xlfn.IFNA(IF(0&lt;MATCH(I31,$C$2:$C$15),I37,I32),I32)</f>
        <v>"</v>
      </c>
      <c r="J38" s="11" t="str">
        <f ca="1">_xlfn.IFNA(IF(0&lt;MATCH(J31,$C$2:$C$15),J37,J32),J32)</f>
        <v>"</v>
      </c>
      <c r="K38" s="11" t="str">
        <f ca="1">_xlfn.IFNA(IF(0&lt;MATCH(K31,$C$2:$C$15),K37,K32),K32)</f>
        <v>f</v>
      </c>
      <c r="L38" s="11" t="str">
        <f ca="1">_xlfn.IFNA(IF(0&lt;MATCH(L31,$C$2:$C$15),L37,L32),L32)</f>
        <v>ʒ</v>
      </c>
      <c r="M38" s="11" t="str">
        <f ca="1">_xlfn.IFNA(IF(0&lt;MATCH(M31,$C$2:$C$15),M37,M32),M32)</f>
        <v/>
      </c>
      <c r="N38" s="11" t="str">
        <f ca="1">_xlfn.IFNA(IF(0&lt;MATCH(N31,$C$2:$C$15),N37,N32),N32)</f>
        <v/>
      </c>
      <c r="O38" s="11" t="str">
        <f ca="1">_xlfn.IFNA(IF(0&lt;MATCH(O31,$C$2:$C$15),O37,O32),O32)</f>
        <v/>
      </c>
      <c r="P38" s="11" t="str">
        <f ca="1">_xlfn.IFNA(IF(0&lt;MATCH(P31,$C$2:$C$15),P37,P32),P32)</f>
        <v/>
      </c>
      <c r="Q38" s="11" t="str">
        <f ca="1">_xlfn.IFNA(IF(0&lt;MATCH(Q31,$C$2:$C$15),Q37,Q32),Q32)</f>
        <v/>
      </c>
      <c r="R38" s="11" t="str">
        <f ca="1">_xlfn.IFNA(IF(0&lt;MATCH(R31,$C$2:$C$15),R37,R32),R32)</f>
        <v/>
      </c>
      <c r="S38" s="11" t="str">
        <f ca="1">_xlfn.IFNA(IF(0&lt;MATCH(S31,$C$2:$C$15),S37,S32),S32)</f>
        <v/>
      </c>
      <c r="T38" s="17"/>
      <c r="U38" s="1">
        <f ca="1">U37/U36</f>
        <v>4</v>
      </c>
      <c r="V38" s="5">
        <v>7</v>
      </c>
      <c r="W38" s="5" t="str">
        <f ca="1">IF(V38&lt;=U38,RANDBETWEEN(U34/(3/2),U34*(3/2))+W37,"")</f>
        <v/>
      </c>
      <c r="X38" s="15"/>
      <c r="Y38" s="11"/>
      <c r="Z38" s="11" t="str">
        <f ca="1">_xlfn.IFNA(IF(0&lt;MATCH(Z31,$C$2:$C$15),Z37,Z32),Z32)</f>
        <v>"</v>
      </c>
      <c r="AA38" s="11" t="str">
        <f ca="1">_xlfn.IFNA(IF(0&lt;MATCH(AA31,$C$2:$C$15),AA37,AA32),AA32)</f>
        <v>e</v>
      </c>
      <c r="AB38" s="11" t="str">
        <f ca="1">_xlfn.IFNA(IF(0&lt;MATCH(AB31,$C$2:$C$15),AB37,AB32),AB32)</f>
        <v>s</v>
      </c>
      <c r="AC38" s="11" t="str">
        <f ca="1">_xlfn.IFNA(IF(0&lt;MATCH(AC31,$C$2:$C$15),AC37,AC32),AC32)</f>
        <v/>
      </c>
      <c r="AD38" s="11" t="str">
        <f ca="1">_xlfn.IFNA(IF(0&lt;MATCH(AD31,$C$2:$C$15),AD37,AD32),AD32)</f>
        <v/>
      </c>
      <c r="AE38" s="11" t="str">
        <f ca="1">_xlfn.IFNA(IF(0&lt;MATCH(AE31,$C$2:$C$15),AE37,AE32),AE32)</f>
        <v/>
      </c>
      <c r="AF38" s="11" t="str">
        <f ca="1">_xlfn.IFNA(IF(0&lt;MATCH(AF31,$C$2:$C$15),AF37,AF32),AF32)</f>
        <v/>
      </c>
      <c r="AG38" s="11" t="str">
        <f ca="1">_xlfn.IFNA(IF(0&lt;MATCH(AG31,$C$2:$C$15),AG37,AG32),AG32)</f>
        <v/>
      </c>
      <c r="AH38" s="11" t="str">
        <f ca="1">_xlfn.IFNA(IF(0&lt;MATCH(AH31,$C$2:$C$15),AH37,AH32),AH32)</f>
        <v/>
      </c>
      <c r="AI38" s="11" t="str">
        <f ca="1">_xlfn.IFNA(IF(0&lt;MATCH(AI31,$C$2:$C$15),AI37,AI32),AI32)</f>
        <v/>
      </c>
      <c r="AJ38" s="11" t="str">
        <f ca="1">_xlfn.IFNA(IF(0&lt;MATCH(AJ31,$C$2:$C$15),AJ37,AJ32),AJ32)</f>
        <v/>
      </c>
      <c r="AK38" s="11" t="str">
        <f ca="1">_xlfn.IFNA(IF(0&lt;MATCH(AK31,$C$2:$C$15),AK37,AK32),AK32)</f>
        <v/>
      </c>
      <c r="AL38" s="11" t="str">
        <f ca="1">_xlfn.IFNA(IF(0&lt;MATCH(AL31,$C$2:$C$15),AL37,AL32),AL32)</f>
        <v/>
      </c>
      <c r="AM38" s="11" t="str">
        <f ca="1">_xlfn.IFNA(IF(0&lt;MATCH(AM31,$C$2:$C$15),AM37,AM32),AM32)</f>
        <v/>
      </c>
    </row>
    <row r="39" spans="1:39" ht="12.75">
      <c r="A39" s="1"/>
      <c r="B39" s="5">
        <v>8</v>
      </c>
      <c r="C39" s="5">
        <f ca="1">IF(B39&lt;=A38,RANDBETWEEN(A34/(3/2),A34*(3/2))+C38,"")</f>
        <v>8</v>
      </c>
      <c r="D39" s="15" t="s">
        <v>3989</v>
      </c>
      <c r="E39" s="11" t="str">
        <f t="shared" ref="E39:E102" ca="1" si="101">_xlfn.TEXTJOIN("/",TRUE,F38:S38)</f>
        <v>"/"/"/"/f/ʒ</v>
      </c>
      <c r="F39" s="7" t="str" cm="1">
        <f t="array" aca="1" ref="F39:K39" ca="1">_xlfn.TEXTSPLIT(E39,"/")</f>
        <v>"</v>
      </c>
      <c r="G39" s="11" t="str">
        <f ca="1"/>
        <v>"</v>
      </c>
      <c r="H39" s="11" t="str">
        <f ca="1"/>
        <v>"</v>
      </c>
      <c r="I39" s="11" t="str">
        <f ca="1"/>
        <v>"</v>
      </c>
      <c r="J39" s="11" t="str">
        <f ca="1"/>
        <v>f</v>
      </c>
      <c r="K39" s="11" t="str">
        <f ca="1"/>
        <v>ʒ</v>
      </c>
      <c r="L39" s="11"/>
      <c r="M39" s="11"/>
      <c r="N39" s="11"/>
      <c r="O39" s="11"/>
      <c r="P39" s="11"/>
      <c r="Q39" s="11"/>
      <c r="R39" s="11"/>
      <c r="S39" s="11"/>
      <c r="T39" s="17"/>
      <c r="U39" s="1"/>
      <c r="V39" s="5">
        <v>8</v>
      </c>
      <c r="W39" s="5" t="str">
        <f ca="1">IF(V39&lt;=U38,RANDBETWEEN(U34/(3/2),U34*(3/2))+W38,"")</f>
        <v/>
      </c>
      <c r="X39" s="15" t="s">
        <v>3989</v>
      </c>
      <c r="Y39" s="11" t="str">
        <f t="shared" ref="Y39:Y102" ca="1" si="102">_xlfn.TEXTJOIN("/",TRUE,Z38:AM38)</f>
        <v>"/e/s</v>
      </c>
      <c r="Z39" s="7" t="str" cm="1">
        <f t="array" aca="1" ref="Z39:AB39" ca="1">_xlfn.TEXTSPLIT(Y39,"/")</f>
        <v>"</v>
      </c>
      <c r="AA39" s="11" t="str">
        <f ca="1"/>
        <v>e</v>
      </c>
      <c r="AB39" s="11" t="str">
        <f ca="1"/>
        <v>s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 spans="1:39" ht="12.75">
      <c r="A40" s="5"/>
      <c r="B40" s="5">
        <v>9</v>
      </c>
      <c r="C40" s="5" t="str">
        <f ca="1">IF(B40&lt;=A38,RANDBETWEEN(A34/(3/2),A34*(3/2))+C39,"")</f>
        <v/>
      </c>
      <c r="D40" s="15"/>
      <c r="E40" s="11"/>
      <c r="F40" s="7">
        <f ca="1">MATCH(F39,'Language Rules Can Change'!$AD$322:$AD$413,0)-1</f>
        <v>91</v>
      </c>
      <c r="G40" s="7">
        <f ca="1">MATCH(G39,'Language Rules Can Change'!$AD$322:$AD$413,0)-1</f>
        <v>91</v>
      </c>
      <c r="H40" s="7">
        <f ca="1">MATCH(H39,'Language Rules Can Change'!$AD$322:$AD$413,0)-1</f>
        <v>91</v>
      </c>
      <c r="I40" s="7">
        <f ca="1">MATCH(I39,'Language Rules Can Change'!$AD$322:$AD$413,0)-1</f>
        <v>91</v>
      </c>
      <c r="J40" s="7">
        <f ca="1">MATCH(J39,'Language Rules Can Change'!$AD$322:$AD$413,0)-1</f>
        <v>5</v>
      </c>
      <c r="K40" s="7">
        <f ca="1">MATCH(K39,'Language Rules Can Change'!$AD$322:$AD$413,0)-1</f>
        <v>39</v>
      </c>
      <c r="L40" s="7" t="e">
        <f>MATCH(L39,'Language Rules Can Change'!$AD$322:$AD$413,0)-1</f>
        <v>#N/A</v>
      </c>
      <c r="M40" s="7" t="e">
        <f>MATCH(M39,'Language Rules Can Change'!$AD$322:$AD$413,0)-1</f>
        <v>#N/A</v>
      </c>
      <c r="N40" s="7" t="e">
        <f>MATCH(N39,'Language Rules Can Change'!$AD$322:$AD$413,0)-1</f>
        <v>#N/A</v>
      </c>
      <c r="O40" s="7" t="e">
        <f>MATCH(O39,'Language Rules Can Change'!$AD$322:$AD$413,0)-1</f>
        <v>#N/A</v>
      </c>
      <c r="P40" s="7" t="e">
        <f>MATCH(P39,'Language Rules Can Change'!$AD$322:$AD$413,0)-1</f>
        <v>#N/A</v>
      </c>
      <c r="Q40" s="7" t="e">
        <f>MATCH(Q39,'Language Rules Can Change'!$AD$322:$AD$413,0)-1</f>
        <v>#N/A</v>
      </c>
      <c r="R40" s="7" t="e">
        <f>MATCH(R39,'Language Rules Can Change'!$AD$322:$AD$413,0)-1</f>
        <v>#N/A</v>
      </c>
      <c r="S40" s="7" t="e">
        <f>MATCH(S39,'Language Rules Can Change'!$AD$322:$AD$413,0)-1</f>
        <v>#N/A</v>
      </c>
      <c r="T40" s="17"/>
      <c r="U40" s="5"/>
      <c r="V40" s="5">
        <v>9</v>
      </c>
      <c r="W40" s="5" t="str">
        <f ca="1">IF(V40&lt;=U38,RANDBETWEEN(U34/(3/2),U34*(3/2))+W39,"")</f>
        <v/>
      </c>
      <c r="X40" s="15"/>
      <c r="Y40" s="11"/>
      <c r="Z40" s="7">
        <f ca="1">MATCH(Z39,'Language Rules Can Change'!$AD$322:$AD$413,0)-1</f>
        <v>91</v>
      </c>
      <c r="AA40" s="7">
        <f ca="1">MATCH(AA39,'Language Rules Can Change'!$AD$322:$AD$413,0)-1</f>
        <v>79</v>
      </c>
      <c r="AB40" s="7">
        <f ca="1">MATCH(AB39,'Language Rules Can Change'!$AD$322:$AD$413,0)-1</f>
        <v>27</v>
      </c>
      <c r="AC40" s="7" t="e">
        <f>MATCH(AC39,'Language Rules Can Change'!$AD$322:$AD$413,0)-1</f>
        <v>#N/A</v>
      </c>
      <c r="AD40" s="7" t="e">
        <f>MATCH(AD39,'Language Rules Can Change'!$AD$322:$AD$413,0)-1</f>
        <v>#N/A</v>
      </c>
      <c r="AE40" s="7" t="e">
        <f>MATCH(AE39,'Language Rules Can Change'!$AD$322:$AD$413,0)-1</f>
        <v>#N/A</v>
      </c>
      <c r="AF40" s="7" t="e">
        <f>MATCH(AF39,'Language Rules Can Change'!$AD$322:$AD$413,0)-1</f>
        <v>#N/A</v>
      </c>
      <c r="AG40" s="7" t="e">
        <f>MATCH(AG39,'Language Rules Can Change'!$AD$322:$AD$413,0)-1</f>
        <v>#N/A</v>
      </c>
      <c r="AH40" s="7" t="e">
        <f>MATCH(AH39,'Language Rules Can Change'!$AD$322:$AD$413,0)-1</f>
        <v>#N/A</v>
      </c>
      <c r="AI40" s="7" t="e">
        <f>MATCH(AI39,'Language Rules Can Change'!$AD$322:$AD$413,0)-1</f>
        <v>#N/A</v>
      </c>
      <c r="AJ40" s="7" t="e">
        <f>MATCH(AJ39,'Language Rules Can Change'!$AD$322:$AD$413,0)-1</f>
        <v>#N/A</v>
      </c>
      <c r="AK40" s="7" t="e">
        <f>MATCH(AK39,'Language Rules Can Change'!$AD$322:$AD$413,0)-1</f>
        <v>#N/A</v>
      </c>
      <c r="AL40" s="7" t="e">
        <f>MATCH(AL39,'Language Rules Can Change'!$AD$322:$AD$413,0)-1</f>
        <v>#N/A</v>
      </c>
      <c r="AM40" s="7" t="e">
        <f>MATCH(AM39,'Language Rules Can Change'!$AD$322:$AD$413,0)-1</f>
        <v>#N/A</v>
      </c>
    </row>
    <row r="41" spans="1:39" ht="12.75">
      <c r="A41" s="1"/>
      <c r="B41" s="5">
        <v>10</v>
      </c>
      <c r="C41" s="5" t="str">
        <f ca="1">IF(B41&lt;=A38,RANDBETWEEN(A34/(3/2),A34*(3/2))+C40,"")</f>
        <v/>
      </c>
      <c r="D41" s="15"/>
      <c r="E41" s="11"/>
      <c r="F41" s="7">
        <f t="shared" ref="F41:S104" ca="1" si="103">RAND()</f>
        <v>0.32215118825395728</v>
      </c>
      <c r="G41" s="7">
        <f t="shared" ca="1" si="103"/>
        <v>0.17078785168992938</v>
      </c>
      <c r="H41" s="7">
        <f t="shared" ca="1" si="103"/>
        <v>0.44414800276020794</v>
      </c>
      <c r="I41" s="7">
        <f t="shared" ca="1" si="103"/>
        <v>0.83194916950344133</v>
      </c>
      <c r="J41" s="7">
        <f t="shared" ca="1" si="103"/>
        <v>0.92062121613062464</v>
      </c>
      <c r="K41" s="7">
        <f t="shared" ca="1" si="103"/>
        <v>2.3722027250943856E-2</v>
      </c>
      <c r="L41" s="7">
        <f t="shared" ca="1" si="103"/>
        <v>0.35970949761656756</v>
      </c>
      <c r="M41" s="7">
        <f t="shared" ca="1" si="103"/>
        <v>0.71099523618106608</v>
      </c>
      <c r="N41" s="7">
        <f t="shared" ca="1" si="103"/>
        <v>0.17094478433479554</v>
      </c>
      <c r="O41" s="7">
        <f t="shared" ca="1" si="103"/>
        <v>0.18369962573063336</v>
      </c>
      <c r="P41" s="7">
        <f t="shared" ca="1" si="103"/>
        <v>0.61076241639664797</v>
      </c>
      <c r="Q41" s="7">
        <f t="shared" ca="1" si="103"/>
        <v>0.77466704942113973</v>
      </c>
      <c r="R41" s="7">
        <f t="shared" ca="1" si="103"/>
        <v>0.91191214784700936</v>
      </c>
      <c r="S41" s="7">
        <f t="shared" ca="1" si="103"/>
        <v>0.35377135478659727</v>
      </c>
      <c r="T41" s="17"/>
      <c r="U41" s="1"/>
      <c r="V41" s="5">
        <v>10</v>
      </c>
      <c r="W41" s="5" t="str">
        <f ca="1">IF(V41&lt;=U38,RANDBETWEEN(U34/(3/2),U34*(3/2))+W40,"")</f>
        <v/>
      </c>
      <c r="X41" s="15"/>
      <c r="Y41" s="11"/>
      <c r="Z41" s="7">
        <f t="shared" ref="Z41:AM104" ca="1" si="104">RAND()</f>
        <v>0.30677228679032931</v>
      </c>
      <c r="AA41" s="7">
        <f t="shared" ca="1" si="104"/>
        <v>4.4173010070492569E-2</v>
      </c>
      <c r="AB41" s="7">
        <f t="shared" ca="1" si="104"/>
        <v>0.22342653198415574</v>
      </c>
      <c r="AC41" s="7">
        <f t="shared" ca="1" si="104"/>
        <v>0.60783356069642847</v>
      </c>
      <c r="AD41" s="7">
        <f t="shared" ca="1" si="104"/>
        <v>0.70921621970911408</v>
      </c>
      <c r="AE41" s="7">
        <f t="shared" ca="1" si="104"/>
        <v>0.73687087220859782</v>
      </c>
      <c r="AF41" s="7">
        <f t="shared" ca="1" si="104"/>
        <v>0.17676466111748046</v>
      </c>
      <c r="AG41" s="7">
        <f t="shared" ca="1" si="104"/>
        <v>0.62985745602984999</v>
      </c>
      <c r="AH41" s="7">
        <f t="shared" ca="1" si="104"/>
        <v>0.90848103541853642</v>
      </c>
      <c r="AI41" s="7">
        <f t="shared" ca="1" si="104"/>
        <v>5.2332123913627626E-3</v>
      </c>
      <c r="AJ41" s="7">
        <f t="shared" ca="1" si="104"/>
        <v>0.91528510505278926</v>
      </c>
      <c r="AK41" s="7">
        <f t="shared" ca="1" si="104"/>
        <v>0.48553214159953506</v>
      </c>
      <c r="AL41" s="7">
        <f t="shared" ca="1" si="104"/>
        <v>0.76493072702199283</v>
      </c>
      <c r="AM41" s="7">
        <f t="shared" ca="1" si="104"/>
        <v>0.45682222709515996</v>
      </c>
    </row>
    <row r="42" spans="1:39" ht="12.75">
      <c r="A42" s="1"/>
      <c r="B42" s="5">
        <v>11</v>
      </c>
      <c r="C42" s="5" t="str">
        <f ca="1">IF(B42&lt;=A38,RANDBETWEEN(A34/(3/2),A34*(3/2))+C41,"")</f>
        <v/>
      </c>
      <c r="D42" s="15"/>
      <c r="E42" s="11"/>
      <c r="F42" s="7" cm="1">
        <f t="array" aca="1" ref="F42" ca="1">_xlfn.IFS(AND(F41&gt;0,F41&lt;=INDEX('Language Rules Can Change'!$AE$322:$AM$413,F40,1)),1,AND(F41&gt;INDEX('Language Rules Can Change'!$AE$322:$AM$413,F40,1),F41&lt;=INDEX('Language Rules Can Change'!$AE$322:$AM$413,F40,2)),2,AND(F41&gt;INDEX('Language Rules Can Change'!$AE$322:$AM$413,F40,2),F41&lt;=INDEX('Language Rules Can Change'!$AE$322:$AM$413,F40,3)),3,AND(F41&gt;INDEX('Language Rules Can Change'!$AE$322:$AM$413,F40,3),F41&lt;=INDEX('Language Rules Can Change'!$AE$322:$AM$413,F40,4)),4,AND(F41&gt;INDEX('Language Rules Can Change'!$AE$322:$AM$413,F40,4),F41&lt;=INDEX('Language Rules Can Change'!$AE$322:$AM$413,F40,5)),5,AND(F41&gt;INDEX('Language Rules Can Change'!$AE$322:$AM$413,F40,5),F41&lt;=INDEX('Language Rules Can Change'!$AE$322:$AM$413,F40,6)),6,AND(F41&gt;INDEX('Language Rules Can Change'!$AE$322:$AM$413,F40,6),F41&lt;=INDEX('Language Rules Can Change'!$AE$322:$AM$413,F40,7)),7,AND(F41&gt;INDEX('Language Rules Can Change'!$AE$322:$AM$413,F40,7),F41&lt;=INDEX('Language Rules Can Change'!$AE$322:$AM$413,F40,8)),8,AND(F41&gt;INDEX('Language Rules Can Change'!$AE$322:$AM$413,F40,8),F41&lt;=INDEX('Language Rules Can Change'!$AE$322:$AM$413,F40,9)),9)</f>
        <v>1</v>
      </c>
      <c r="G42" s="7" cm="1">
        <f t="array" aca="1" ref="G42" ca="1">_xlfn.IFS(AND(G41&gt;0,G41&lt;=INDEX('Language Rules Can Change'!$AE$322:$AM$413,G40,1)),1,AND(G41&gt;INDEX('Language Rules Can Change'!$AE$322:$AM$413,G40,1),G41&lt;=INDEX('Language Rules Can Change'!$AE$322:$AM$413,G40,2)),2,AND(G41&gt;INDEX('Language Rules Can Change'!$AE$322:$AM$413,G40,2),G41&lt;=INDEX('Language Rules Can Change'!$AE$322:$AM$413,G40,3)),3,AND(G41&gt;INDEX('Language Rules Can Change'!$AE$322:$AM$413,G40,3),G41&lt;=INDEX('Language Rules Can Change'!$AE$322:$AM$413,G40,4)),4,AND(G41&gt;INDEX('Language Rules Can Change'!$AE$322:$AM$413,G40,4),G41&lt;=INDEX('Language Rules Can Change'!$AE$322:$AM$413,G40,5)),5,AND(G41&gt;INDEX('Language Rules Can Change'!$AE$322:$AM$413,G40,5),G41&lt;=INDEX('Language Rules Can Change'!$AE$322:$AM$413,G40,6)),6,AND(G41&gt;INDEX('Language Rules Can Change'!$AE$322:$AM$413,G40,6),G41&lt;=INDEX('Language Rules Can Change'!$AE$322:$AM$413,G40,7)),7,AND(G41&gt;INDEX('Language Rules Can Change'!$AE$322:$AM$413,G40,7),G41&lt;=INDEX('Language Rules Can Change'!$AE$322:$AM$413,G40,8)),8,AND(G41&gt;INDEX('Language Rules Can Change'!$AE$322:$AM$413,G40,8),G41&lt;=INDEX('Language Rules Can Change'!$AE$322:$AM$413,G40,9)),9)</f>
        <v>1</v>
      </c>
      <c r="H42" s="7" cm="1">
        <f t="array" aca="1" ref="H42" ca="1">_xlfn.IFS(AND(H41&gt;0,H41&lt;=INDEX('Language Rules Can Change'!$AE$322:$AM$413,H40,1)),1,AND(H41&gt;INDEX('Language Rules Can Change'!$AE$322:$AM$413,H40,1),H41&lt;=INDEX('Language Rules Can Change'!$AE$322:$AM$413,H40,2)),2,AND(H41&gt;INDEX('Language Rules Can Change'!$AE$322:$AM$413,H40,2),H41&lt;=INDEX('Language Rules Can Change'!$AE$322:$AM$413,H40,3)),3,AND(H41&gt;INDEX('Language Rules Can Change'!$AE$322:$AM$413,H40,3),H41&lt;=INDEX('Language Rules Can Change'!$AE$322:$AM$413,H40,4)),4,AND(H41&gt;INDEX('Language Rules Can Change'!$AE$322:$AM$413,H40,4),H41&lt;=INDEX('Language Rules Can Change'!$AE$322:$AM$413,H40,5)),5,AND(H41&gt;INDEX('Language Rules Can Change'!$AE$322:$AM$413,H40,5),H41&lt;=INDEX('Language Rules Can Change'!$AE$322:$AM$413,H40,6)),6,AND(H41&gt;INDEX('Language Rules Can Change'!$AE$322:$AM$413,H40,6),H41&lt;=INDEX('Language Rules Can Change'!$AE$322:$AM$413,H40,7)),7,AND(H41&gt;INDEX('Language Rules Can Change'!$AE$322:$AM$413,H40,7),H41&lt;=INDEX('Language Rules Can Change'!$AE$322:$AM$413,H40,8)),8,AND(H41&gt;INDEX('Language Rules Can Change'!$AE$322:$AM$413,H40,8),H41&lt;=INDEX('Language Rules Can Change'!$AE$322:$AM$413,H40,9)),9)</f>
        <v>1</v>
      </c>
      <c r="I42" s="7" cm="1">
        <f t="array" aca="1" ref="I42" ca="1">_xlfn.IFS(AND(I41&gt;0,I41&lt;=INDEX('Language Rules Can Change'!$AE$322:$AM$413,I40,1)),1,AND(I41&gt;INDEX('Language Rules Can Change'!$AE$322:$AM$413,I40,1),I41&lt;=INDEX('Language Rules Can Change'!$AE$322:$AM$413,I40,2)),2,AND(I41&gt;INDEX('Language Rules Can Change'!$AE$322:$AM$413,I40,2),I41&lt;=INDEX('Language Rules Can Change'!$AE$322:$AM$413,I40,3)),3,AND(I41&gt;INDEX('Language Rules Can Change'!$AE$322:$AM$413,I40,3),I41&lt;=INDEX('Language Rules Can Change'!$AE$322:$AM$413,I40,4)),4,AND(I41&gt;INDEX('Language Rules Can Change'!$AE$322:$AM$413,I40,4),I41&lt;=INDEX('Language Rules Can Change'!$AE$322:$AM$413,I40,5)),5,AND(I41&gt;INDEX('Language Rules Can Change'!$AE$322:$AM$413,I40,5),I41&lt;=INDEX('Language Rules Can Change'!$AE$322:$AM$413,I40,6)),6,AND(I41&gt;INDEX('Language Rules Can Change'!$AE$322:$AM$413,I40,6),I41&lt;=INDEX('Language Rules Can Change'!$AE$322:$AM$413,I40,7)),7,AND(I41&gt;INDEX('Language Rules Can Change'!$AE$322:$AM$413,I40,7),I41&lt;=INDEX('Language Rules Can Change'!$AE$322:$AM$413,I40,8)),8,AND(I41&gt;INDEX('Language Rules Can Change'!$AE$322:$AM$413,I40,8),I41&lt;=INDEX('Language Rules Can Change'!$AE$322:$AM$413,I40,9)),9)</f>
        <v>1</v>
      </c>
      <c r="J42" s="7" cm="1">
        <f t="array" aca="1" ref="J42" ca="1">_xlfn.IFS(AND(J41&gt;0,J41&lt;=INDEX('Language Rules Can Change'!$AE$322:$AM$413,J40,1)),1,AND(J41&gt;INDEX('Language Rules Can Change'!$AE$322:$AM$413,J40,1),J41&lt;=INDEX('Language Rules Can Change'!$AE$322:$AM$413,J40,2)),2,AND(J41&gt;INDEX('Language Rules Can Change'!$AE$322:$AM$413,J40,2),J41&lt;=INDEX('Language Rules Can Change'!$AE$322:$AM$413,J40,3)),3,AND(J41&gt;INDEX('Language Rules Can Change'!$AE$322:$AM$413,J40,3),J41&lt;=INDEX('Language Rules Can Change'!$AE$322:$AM$413,J40,4)),4,AND(J41&gt;INDEX('Language Rules Can Change'!$AE$322:$AM$413,J40,4),J41&lt;=INDEX('Language Rules Can Change'!$AE$322:$AM$413,J40,5)),5,AND(J41&gt;INDEX('Language Rules Can Change'!$AE$322:$AM$413,J40,5),J41&lt;=INDEX('Language Rules Can Change'!$AE$322:$AM$413,J40,6)),6,AND(J41&gt;INDEX('Language Rules Can Change'!$AE$322:$AM$413,J40,6),J41&lt;=INDEX('Language Rules Can Change'!$AE$322:$AM$413,J40,7)),7,AND(J41&gt;INDEX('Language Rules Can Change'!$AE$322:$AM$413,J40,7),J41&lt;=INDEX('Language Rules Can Change'!$AE$322:$AM$413,J40,8)),8,AND(J41&gt;INDEX('Language Rules Can Change'!$AE$322:$AM$413,J40,8),J41&lt;=INDEX('Language Rules Can Change'!$AE$322:$AM$413,J40,9)),9)</f>
        <v>7</v>
      </c>
      <c r="K42" s="7" cm="1">
        <f t="array" aca="1" ref="K42" ca="1">_xlfn.IFS(AND(K41&gt;0,K41&lt;=INDEX('Language Rules Can Change'!$AE$322:$AM$413,K40,1)),1,AND(K41&gt;INDEX('Language Rules Can Change'!$AE$322:$AM$413,K40,1),K41&lt;=INDEX('Language Rules Can Change'!$AE$322:$AM$413,K40,2)),2,AND(K41&gt;INDEX('Language Rules Can Change'!$AE$322:$AM$413,K40,2),K41&lt;=INDEX('Language Rules Can Change'!$AE$322:$AM$413,K40,3)),3,AND(K41&gt;INDEX('Language Rules Can Change'!$AE$322:$AM$413,K40,3),K41&lt;=INDEX('Language Rules Can Change'!$AE$322:$AM$413,K40,4)),4,AND(K41&gt;INDEX('Language Rules Can Change'!$AE$322:$AM$413,K40,4),K41&lt;=INDEX('Language Rules Can Change'!$AE$322:$AM$413,K40,5)),5,AND(K41&gt;INDEX('Language Rules Can Change'!$AE$322:$AM$413,K40,5),K41&lt;=INDEX('Language Rules Can Change'!$AE$322:$AM$413,K40,6)),6,AND(K41&gt;INDEX('Language Rules Can Change'!$AE$322:$AM$413,K40,6),K41&lt;=INDEX('Language Rules Can Change'!$AE$322:$AM$413,K40,7)),7,AND(K41&gt;INDEX('Language Rules Can Change'!$AE$322:$AM$413,K40,7),K41&lt;=INDEX('Language Rules Can Change'!$AE$322:$AM$413,K40,8)),8,AND(K41&gt;INDEX('Language Rules Can Change'!$AE$322:$AM$413,K40,8),K41&lt;=INDEX('Language Rules Can Change'!$AE$322:$AM$413,K40,9)),9)</f>
        <v>1</v>
      </c>
      <c r="L42" s="7" t="e" cm="1">
        <f t="array" aca="1" ref="L42" ca="1">_xlfn.IFS(AND(L41&gt;0,L41&lt;=INDEX('Language Rules Can Change'!$AE$322:$AM$413,L40,1)),1,AND(L41&gt;INDEX('Language Rules Can Change'!$AE$322:$AM$413,L40,1),L41&lt;=INDEX('Language Rules Can Change'!$AE$322:$AM$413,L40,2)),2,AND(L41&gt;INDEX('Language Rules Can Change'!$AE$322:$AM$413,L40,2),L41&lt;=INDEX('Language Rules Can Change'!$AE$322:$AM$413,L40,3)),3,AND(L41&gt;INDEX('Language Rules Can Change'!$AE$322:$AM$413,L40,3),L41&lt;=INDEX('Language Rules Can Change'!$AE$322:$AM$413,L40,4)),4,AND(L41&gt;INDEX('Language Rules Can Change'!$AE$322:$AM$413,L40,4),L41&lt;=INDEX('Language Rules Can Change'!$AE$322:$AM$413,L40,5)),5,AND(L41&gt;INDEX('Language Rules Can Change'!$AE$322:$AM$413,L40,5),L41&lt;=INDEX('Language Rules Can Change'!$AE$322:$AM$413,L40,6)),6,AND(L41&gt;INDEX('Language Rules Can Change'!$AE$322:$AM$413,L40,6),L41&lt;=INDEX('Language Rules Can Change'!$AE$322:$AM$413,L40,7)),7,AND(L41&gt;INDEX('Language Rules Can Change'!$AE$322:$AM$413,L40,7),L41&lt;=INDEX('Language Rules Can Change'!$AE$322:$AM$413,L40,8)),8,AND(L41&gt;INDEX('Language Rules Can Change'!$AE$322:$AM$413,L40,8),L41&lt;=INDEX('Language Rules Can Change'!$AE$322:$AM$413,L40,9)),9)</f>
        <v>#N/A</v>
      </c>
      <c r="M42" s="7" t="e" cm="1">
        <f t="array" aca="1" ref="M42" ca="1">_xlfn.IFS(AND(M41&gt;0,M41&lt;=INDEX('Language Rules Can Change'!$AE$322:$AM$413,M40,1)),1,AND(M41&gt;INDEX('Language Rules Can Change'!$AE$322:$AM$413,M40,1),M41&lt;=INDEX('Language Rules Can Change'!$AE$322:$AM$413,M40,2)),2,AND(M41&gt;INDEX('Language Rules Can Change'!$AE$322:$AM$413,M40,2),M41&lt;=INDEX('Language Rules Can Change'!$AE$322:$AM$413,M40,3)),3,AND(M41&gt;INDEX('Language Rules Can Change'!$AE$322:$AM$413,M40,3),M41&lt;=INDEX('Language Rules Can Change'!$AE$322:$AM$413,M40,4)),4,AND(M41&gt;INDEX('Language Rules Can Change'!$AE$322:$AM$413,M40,4),M41&lt;=INDEX('Language Rules Can Change'!$AE$322:$AM$413,M40,5)),5,AND(M41&gt;INDEX('Language Rules Can Change'!$AE$322:$AM$413,M40,5),M41&lt;=INDEX('Language Rules Can Change'!$AE$322:$AM$413,M40,6)),6,AND(M41&gt;INDEX('Language Rules Can Change'!$AE$322:$AM$413,M40,6),M41&lt;=INDEX('Language Rules Can Change'!$AE$322:$AM$413,M40,7)),7,AND(M41&gt;INDEX('Language Rules Can Change'!$AE$322:$AM$413,M40,7),M41&lt;=INDEX('Language Rules Can Change'!$AE$322:$AM$413,M40,8)),8,AND(M41&gt;INDEX('Language Rules Can Change'!$AE$322:$AM$413,M40,8),M41&lt;=INDEX('Language Rules Can Change'!$AE$322:$AM$413,M40,9)),9)</f>
        <v>#N/A</v>
      </c>
      <c r="N42" s="7" t="e" cm="1">
        <f t="array" aca="1" ref="N42" ca="1">_xlfn.IFS(AND(N41&gt;0,N41&lt;=INDEX('Language Rules Can Change'!$AE$322:$AM$413,N40,1)),1,AND(N41&gt;INDEX('Language Rules Can Change'!$AE$322:$AM$413,N40,1),N41&lt;=INDEX('Language Rules Can Change'!$AE$322:$AM$413,N40,2)),2,AND(N41&gt;INDEX('Language Rules Can Change'!$AE$322:$AM$413,N40,2),N41&lt;=INDEX('Language Rules Can Change'!$AE$322:$AM$413,N40,3)),3,AND(N41&gt;INDEX('Language Rules Can Change'!$AE$322:$AM$413,N40,3),N41&lt;=INDEX('Language Rules Can Change'!$AE$322:$AM$413,N40,4)),4,AND(N41&gt;INDEX('Language Rules Can Change'!$AE$322:$AM$413,N40,4),N41&lt;=INDEX('Language Rules Can Change'!$AE$322:$AM$413,N40,5)),5,AND(N41&gt;INDEX('Language Rules Can Change'!$AE$322:$AM$413,N40,5),N41&lt;=INDEX('Language Rules Can Change'!$AE$322:$AM$413,N40,6)),6,AND(N41&gt;INDEX('Language Rules Can Change'!$AE$322:$AM$413,N40,6),N41&lt;=INDEX('Language Rules Can Change'!$AE$322:$AM$413,N40,7)),7,AND(N41&gt;INDEX('Language Rules Can Change'!$AE$322:$AM$413,N40,7),N41&lt;=INDEX('Language Rules Can Change'!$AE$322:$AM$413,N40,8)),8,AND(N41&gt;INDEX('Language Rules Can Change'!$AE$322:$AM$413,N40,8),N41&lt;=INDEX('Language Rules Can Change'!$AE$322:$AM$413,N40,9)),9)</f>
        <v>#N/A</v>
      </c>
      <c r="O42" s="7" t="e" cm="1">
        <f t="array" aca="1" ref="O42" ca="1">_xlfn.IFS(AND(O41&gt;0,O41&lt;=INDEX('Language Rules Can Change'!$AE$322:$AM$413,O40,1)),1,AND(O41&gt;INDEX('Language Rules Can Change'!$AE$322:$AM$413,O40,1),O41&lt;=INDEX('Language Rules Can Change'!$AE$322:$AM$413,O40,2)),2,AND(O41&gt;INDEX('Language Rules Can Change'!$AE$322:$AM$413,O40,2),O41&lt;=INDEX('Language Rules Can Change'!$AE$322:$AM$413,O40,3)),3,AND(O41&gt;INDEX('Language Rules Can Change'!$AE$322:$AM$413,O40,3),O41&lt;=INDEX('Language Rules Can Change'!$AE$322:$AM$413,O40,4)),4,AND(O41&gt;INDEX('Language Rules Can Change'!$AE$322:$AM$413,O40,4),O41&lt;=INDEX('Language Rules Can Change'!$AE$322:$AM$413,O40,5)),5,AND(O41&gt;INDEX('Language Rules Can Change'!$AE$322:$AM$413,O40,5),O41&lt;=INDEX('Language Rules Can Change'!$AE$322:$AM$413,O40,6)),6,AND(O41&gt;INDEX('Language Rules Can Change'!$AE$322:$AM$413,O40,6),O41&lt;=INDEX('Language Rules Can Change'!$AE$322:$AM$413,O40,7)),7,AND(O41&gt;INDEX('Language Rules Can Change'!$AE$322:$AM$413,O40,7),O41&lt;=INDEX('Language Rules Can Change'!$AE$322:$AM$413,O40,8)),8,AND(O41&gt;INDEX('Language Rules Can Change'!$AE$322:$AM$413,O40,8),O41&lt;=INDEX('Language Rules Can Change'!$AE$322:$AM$413,O40,9)),9)</f>
        <v>#N/A</v>
      </c>
      <c r="P42" s="7" t="e" cm="1">
        <f t="array" aca="1" ref="P42" ca="1">_xlfn.IFS(AND(P41&gt;0,P41&lt;=INDEX('Language Rules Can Change'!$AE$322:$AM$413,P40,1)),1,AND(P41&gt;INDEX('Language Rules Can Change'!$AE$322:$AM$413,P40,1),P41&lt;=INDEX('Language Rules Can Change'!$AE$322:$AM$413,P40,2)),2,AND(P41&gt;INDEX('Language Rules Can Change'!$AE$322:$AM$413,P40,2),P41&lt;=INDEX('Language Rules Can Change'!$AE$322:$AM$413,P40,3)),3,AND(P41&gt;INDEX('Language Rules Can Change'!$AE$322:$AM$413,P40,3),P41&lt;=INDEX('Language Rules Can Change'!$AE$322:$AM$413,P40,4)),4,AND(P41&gt;INDEX('Language Rules Can Change'!$AE$322:$AM$413,P40,4),P41&lt;=INDEX('Language Rules Can Change'!$AE$322:$AM$413,P40,5)),5,AND(P41&gt;INDEX('Language Rules Can Change'!$AE$322:$AM$413,P40,5),P41&lt;=INDEX('Language Rules Can Change'!$AE$322:$AM$413,P40,6)),6,AND(P41&gt;INDEX('Language Rules Can Change'!$AE$322:$AM$413,P40,6),P41&lt;=INDEX('Language Rules Can Change'!$AE$322:$AM$413,P40,7)),7,AND(P41&gt;INDEX('Language Rules Can Change'!$AE$322:$AM$413,P40,7),P41&lt;=INDEX('Language Rules Can Change'!$AE$322:$AM$413,P40,8)),8,AND(P41&gt;INDEX('Language Rules Can Change'!$AE$322:$AM$413,P40,8),P41&lt;=INDEX('Language Rules Can Change'!$AE$322:$AM$413,P40,9)),9)</f>
        <v>#N/A</v>
      </c>
      <c r="Q42" s="7" t="e" cm="1">
        <f t="array" aca="1" ref="Q42" ca="1">_xlfn.IFS(AND(Q41&gt;0,Q41&lt;=INDEX('Language Rules Can Change'!$AE$322:$AM$413,Q40,1)),1,AND(Q41&gt;INDEX('Language Rules Can Change'!$AE$322:$AM$413,Q40,1),Q41&lt;=INDEX('Language Rules Can Change'!$AE$322:$AM$413,Q40,2)),2,AND(Q41&gt;INDEX('Language Rules Can Change'!$AE$322:$AM$413,Q40,2),Q41&lt;=INDEX('Language Rules Can Change'!$AE$322:$AM$413,Q40,3)),3,AND(Q41&gt;INDEX('Language Rules Can Change'!$AE$322:$AM$413,Q40,3),Q41&lt;=INDEX('Language Rules Can Change'!$AE$322:$AM$413,Q40,4)),4,AND(Q41&gt;INDEX('Language Rules Can Change'!$AE$322:$AM$413,Q40,4),Q41&lt;=INDEX('Language Rules Can Change'!$AE$322:$AM$413,Q40,5)),5,AND(Q41&gt;INDEX('Language Rules Can Change'!$AE$322:$AM$413,Q40,5),Q41&lt;=INDEX('Language Rules Can Change'!$AE$322:$AM$413,Q40,6)),6,AND(Q41&gt;INDEX('Language Rules Can Change'!$AE$322:$AM$413,Q40,6),Q41&lt;=INDEX('Language Rules Can Change'!$AE$322:$AM$413,Q40,7)),7,AND(Q41&gt;INDEX('Language Rules Can Change'!$AE$322:$AM$413,Q40,7),Q41&lt;=INDEX('Language Rules Can Change'!$AE$322:$AM$413,Q40,8)),8,AND(Q41&gt;INDEX('Language Rules Can Change'!$AE$322:$AM$413,Q40,8),Q41&lt;=INDEX('Language Rules Can Change'!$AE$322:$AM$413,Q40,9)),9)</f>
        <v>#N/A</v>
      </c>
      <c r="R42" s="7" t="e" cm="1">
        <f t="array" aca="1" ref="R42" ca="1">_xlfn.IFS(AND(R41&gt;0,R41&lt;=INDEX('Language Rules Can Change'!$AE$322:$AM$413,R40,1)),1,AND(R41&gt;INDEX('Language Rules Can Change'!$AE$322:$AM$413,R40,1),R41&lt;=INDEX('Language Rules Can Change'!$AE$322:$AM$413,R40,2)),2,AND(R41&gt;INDEX('Language Rules Can Change'!$AE$322:$AM$413,R40,2),R41&lt;=INDEX('Language Rules Can Change'!$AE$322:$AM$413,R40,3)),3,AND(R41&gt;INDEX('Language Rules Can Change'!$AE$322:$AM$413,R40,3),R41&lt;=INDEX('Language Rules Can Change'!$AE$322:$AM$413,R40,4)),4,AND(R41&gt;INDEX('Language Rules Can Change'!$AE$322:$AM$413,R40,4),R41&lt;=INDEX('Language Rules Can Change'!$AE$322:$AM$413,R40,5)),5,AND(R41&gt;INDEX('Language Rules Can Change'!$AE$322:$AM$413,R40,5),R41&lt;=INDEX('Language Rules Can Change'!$AE$322:$AM$413,R40,6)),6,AND(R41&gt;INDEX('Language Rules Can Change'!$AE$322:$AM$413,R40,6),R41&lt;=INDEX('Language Rules Can Change'!$AE$322:$AM$413,R40,7)),7,AND(R41&gt;INDEX('Language Rules Can Change'!$AE$322:$AM$413,R40,7),R41&lt;=INDEX('Language Rules Can Change'!$AE$322:$AM$413,R40,8)),8,AND(R41&gt;INDEX('Language Rules Can Change'!$AE$322:$AM$413,R40,8),R41&lt;=INDEX('Language Rules Can Change'!$AE$322:$AM$413,R40,9)),9)</f>
        <v>#N/A</v>
      </c>
      <c r="S42" s="7" t="e" cm="1">
        <f t="array" aca="1" ref="S42" ca="1">_xlfn.IFS(AND(S41&gt;0,S41&lt;=INDEX('Language Rules Can Change'!$AE$322:$AM$413,S40,1)),1,AND(S41&gt;INDEX('Language Rules Can Change'!$AE$322:$AM$413,S40,1),S41&lt;=INDEX('Language Rules Can Change'!$AE$322:$AM$413,S40,2)),2,AND(S41&gt;INDEX('Language Rules Can Change'!$AE$322:$AM$413,S40,2),S41&lt;=INDEX('Language Rules Can Change'!$AE$322:$AM$413,S40,3)),3,AND(S41&gt;INDEX('Language Rules Can Change'!$AE$322:$AM$413,S40,3),S41&lt;=INDEX('Language Rules Can Change'!$AE$322:$AM$413,S40,4)),4,AND(S41&gt;INDEX('Language Rules Can Change'!$AE$322:$AM$413,S40,4),S41&lt;=INDEX('Language Rules Can Change'!$AE$322:$AM$413,S40,5)),5,AND(S41&gt;INDEX('Language Rules Can Change'!$AE$322:$AM$413,S40,5),S41&lt;=INDEX('Language Rules Can Change'!$AE$322:$AM$413,S40,6)),6,AND(S41&gt;INDEX('Language Rules Can Change'!$AE$322:$AM$413,S40,6),S41&lt;=INDEX('Language Rules Can Change'!$AE$322:$AM$413,S40,7)),7,AND(S41&gt;INDEX('Language Rules Can Change'!$AE$322:$AM$413,S40,7),S41&lt;=INDEX('Language Rules Can Change'!$AE$322:$AM$413,S40,8)),8,AND(S41&gt;INDEX('Language Rules Can Change'!$AE$322:$AM$413,S40,8),S41&lt;=INDEX('Language Rules Can Change'!$AE$322:$AM$413,S40,9)),9)</f>
        <v>#N/A</v>
      </c>
      <c r="T42" s="17"/>
      <c r="U42" s="1"/>
      <c r="V42" s="5">
        <v>11</v>
      </c>
      <c r="W42" s="5" t="str">
        <f ca="1">IF(V42&lt;=U38,RANDBETWEEN(U34/(3/2),U34*(3/2))+W41,"")</f>
        <v/>
      </c>
      <c r="X42" s="15"/>
      <c r="Y42" s="11"/>
      <c r="Z42" s="7" cm="1">
        <f t="array" aca="1" ref="Z42" ca="1">_xlfn.IFS(AND(Z41&gt;0,Z41&lt;=INDEX('Language Rules Can Change'!$AE$322:$AM$413,Z40,1)),1,AND(Z41&gt;INDEX('Language Rules Can Change'!$AE$322:$AM$413,Z40,1),Z41&lt;=INDEX('Language Rules Can Change'!$AE$322:$AM$413,Z40,2)),2,AND(Z41&gt;INDEX('Language Rules Can Change'!$AE$322:$AM$413,Z40,2),Z41&lt;=INDEX('Language Rules Can Change'!$AE$322:$AM$413,Z40,3)),3,AND(Z41&gt;INDEX('Language Rules Can Change'!$AE$322:$AM$413,Z40,3),Z41&lt;=INDEX('Language Rules Can Change'!$AE$322:$AM$413,Z40,4)),4,AND(Z41&gt;INDEX('Language Rules Can Change'!$AE$322:$AM$413,Z40,4),Z41&lt;=INDEX('Language Rules Can Change'!$AE$322:$AM$413,Z40,5)),5,AND(Z41&gt;INDEX('Language Rules Can Change'!$AE$322:$AM$413,Z40,5),Z41&lt;=INDEX('Language Rules Can Change'!$AE$322:$AM$413,Z40,6)),6,AND(Z41&gt;INDEX('Language Rules Can Change'!$AE$322:$AM$413,Z40,6),Z41&lt;=INDEX('Language Rules Can Change'!$AE$322:$AM$413,Z40,7)),7,AND(Z41&gt;INDEX('Language Rules Can Change'!$AE$322:$AM$413,Z40,7),Z41&lt;=INDEX('Language Rules Can Change'!$AE$322:$AM$413,Z40,8)),8,AND(Z41&gt;INDEX('Language Rules Can Change'!$AE$322:$AM$413,Z40,8),Z41&lt;=INDEX('Language Rules Can Change'!$AE$322:$AM$413,Z40,9)),9)</f>
        <v>1</v>
      </c>
      <c r="AA42" s="7" cm="1">
        <f t="array" aca="1" ref="AA42" ca="1">_xlfn.IFS(AND(AA41&gt;0,AA41&lt;=INDEX('Language Rules Can Change'!$AE$322:$AM$413,AA40,1)),1,AND(AA41&gt;INDEX('Language Rules Can Change'!$AE$322:$AM$413,AA40,1),AA41&lt;=INDEX('Language Rules Can Change'!$AE$322:$AM$413,AA40,2)),2,AND(AA41&gt;INDEX('Language Rules Can Change'!$AE$322:$AM$413,AA40,2),AA41&lt;=INDEX('Language Rules Can Change'!$AE$322:$AM$413,AA40,3)),3,AND(AA41&gt;INDEX('Language Rules Can Change'!$AE$322:$AM$413,AA40,3),AA41&lt;=INDEX('Language Rules Can Change'!$AE$322:$AM$413,AA40,4)),4,AND(AA41&gt;INDEX('Language Rules Can Change'!$AE$322:$AM$413,AA40,4),AA41&lt;=INDEX('Language Rules Can Change'!$AE$322:$AM$413,AA40,5)),5,AND(AA41&gt;INDEX('Language Rules Can Change'!$AE$322:$AM$413,AA40,5),AA41&lt;=INDEX('Language Rules Can Change'!$AE$322:$AM$413,AA40,6)),6,AND(AA41&gt;INDEX('Language Rules Can Change'!$AE$322:$AM$413,AA40,6),AA41&lt;=INDEX('Language Rules Can Change'!$AE$322:$AM$413,AA40,7)),7,AND(AA41&gt;INDEX('Language Rules Can Change'!$AE$322:$AM$413,AA40,7),AA41&lt;=INDEX('Language Rules Can Change'!$AE$322:$AM$413,AA40,8)),8,AND(AA41&gt;INDEX('Language Rules Can Change'!$AE$322:$AM$413,AA40,8),AA41&lt;=INDEX('Language Rules Can Change'!$AE$322:$AM$413,AA40,9)),9)</f>
        <v>2</v>
      </c>
      <c r="AB42" s="7" cm="1">
        <f t="array" aca="1" ref="AB42" ca="1">_xlfn.IFS(AND(AB41&gt;0,AB41&lt;=INDEX('Language Rules Can Change'!$AE$322:$AM$413,AB40,1)),1,AND(AB41&gt;INDEX('Language Rules Can Change'!$AE$322:$AM$413,AB40,1),AB41&lt;=INDEX('Language Rules Can Change'!$AE$322:$AM$413,AB40,2)),2,AND(AB41&gt;INDEX('Language Rules Can Change'!$AE$322:$AM$413,AB40,2),AB41&lt;=INDEX('Language Rules Can Change'!$AE$322:$AM$413,AB40,3)),3,AND(AB41&gt;INDEX('Language Rules Can Change'!$AE$322:$AM$413,AB40,3),AB41&lt;=INDEX('Language Rules Can Change'!$AE$322:$AM$413,AB40,4)),4,AND(AB41&gt;INDEX('Language Rules Can Change'!$AE$322:$AM$413,AB40,4),AB41&lt;=INDEX('Language Rules Can Change'!$AE$322:$AM$413,AB40,5)),5,AND(AB41&gt;INDEX('Language Rules Can Change'!$AE$322:$AM$413,AB40,5),AB41&lt;=INDEX('Language Rules Can Change'!$AE$322:$AM$413,AB40,6)),6,AND(AB41&gt;INDEX('Language Rules Can Change'!$AE$322:$AM$413,AB40,6),AB41&lt;=INDEX('Language Rules Can Change'!$AE$322:$AM$413,AB40,7)),7,AND(AB41&gt;INDEX('Language Rules Can Change'!$AE$322:$AM$413,AB40,7),AB41&lt;=INDEX('Language Rules Can Change'!$AE$322:$AM$413,AB40,8)),8,AND(AB41&gt;INDEX('Language Rules Can Change'!$AE$322:$AM$413,AB40,8),AB41&lt;=INDEX('Language Rules Can Change'!$AE$322:$AM$413,AB40,9)),9)</f>
        <v>4</v>
      </c>
      <c r="AC42" s="7" t="e" cm="1">
        <f t="array" aca="1" ref="AC42" ca="1">_xlfn.IFS(AND(AC41&gt;0,AC41&lt;=INDEX('Language Rules Can Change'!$AE$322:$AM$413,AC40,1)),1,AND(AC41&gt;INDEX('Language Rules Can Change'!$AE$322:$AM$413,AC40,1),AC41&lt;=INDEX('Language Rules Can Change'!$AE$322:$AM$413,AC40,2)),2,AND(AC41&gt;INDEX('Language Rules Can Change'!$AE$322:$AM$413,AC40,2),AC41&lt;=INDEX('Language Rules Can Change'!$AE$322:$AM$413,AC40,3)),3,AND(AC41&gt;INDEX('Language Rules Can Change'!$AE$322:$AM$413,AC40,3),AC41&lt;=INDEX('Language Rules Can Change'!$AE$322:$AM$413,AC40,4)),4,AND(AC41&gt;INDEX('Language Rules Can Change'!$AE$322:$AM$413,AC40,4),AC41&lt;=INDEX('Language Rules Can Change'!$AE$322:$AM$413,AC40,5)),5,AND(AC41&gt;INDEX('Language Rules Can Change'!$AE$322:$AM$413,AC40,5),AC41&lt;=INDEX('Language Rules Can Change'!$AE$322:$AM$413,AC40,6)),6,AND(AC41&gt;INDEX('Language Rules Can Change'!$AE$322:$AM$413,AC40,6),AC41&lt;=INDEX('Language Rules Can Change'!$AE$322:$AM$413,AC40,7)),7,AND(AC41&gt;INDEX('Language Rules Can Change'!$AE$322:$AM$413,AC40,7),AC41&lt;=INDEX('Language Rules Can Change'!$AE$322:$AM$413,AC40,8)),8,AND(AC41&gt;INDEX('Language Rules Can Change'!$AE$322:$AM$413,AC40,8),AC41&lt;=INDEX('Language Rules Can Change'!$AE$322:$AM$413,AC40,9)),9)</f>
        <v>#N/A</v>
      </c>
      <c r="AD42" s="7" t="e" cm="1">
        <f t="array" aca="1" ref="AD42" ca="1">_xlfn.IFS(AND(AD41&gt;0,AD41&lt;=INDEX('Language Rules Can Change'!$AE$322:$AM$413,AD40,1)),1,AND(AD41&gt;INDEX('Language Rules Can Change'!$AE$322:$AM$413,AD40,1),AD41&lt;=INDEX('Language Rules Can Change'!$AE$322:$AM$413,AD40,2)),2,AND(AD41&gt;INDEX('Language Rules Can Change'!$AE$322:$AM$413,AD40,2),AD41&lt;=INDEX('Language Rules Can Change'!$AE$322:$AM$413,AD40,3)),3,AND(AD41&gt;INDEX('Language Rules Can Change'!$AE$322:$AM$413,AD40,3),AD41&lt;=INDEX('Language Rules Can Change'!$AE$322:$AM$413,AD40,4)),4,AND(AD41&gt;INDEX('Language Rules Can Change'!$AE$322:$AM$413,AD40,4),AD41&lt;=INDEX('Language Rules Can Change'!$AE$322:$AM$413,AD40,5)),5,AND(AD41&gt;INDEX('Language Rules Can Change'!$AE$322:$AM$413,AD40,5),AD41&lt;=INDEX('Language Rules Can Change'!$AE$322:$AM$413,AD40,6)),6,AND(AD41&gt;INDEX('Language Rules Can Change'!$AE$322:$AM$413,AD40,6),AD41&lt;=INDEX('Language Rules Can Change'!$AE$322:$AM$413,AD40,7)),7,AND(AD41&gt;INDEX('Language Rules Can Change'!$AE$322:$AM$413,AD40,7),AD41&lt;=INDEX('Language Rules Can Change'!$AE$322:$AM$413,AD40,8)),8,AND(AD41&gt;INDEX('Language Rules Can Change'!$AE$322:$AM$413,AD40,8),AD41&lt;=INDEX('Language Rules Can Change'!$AE$322:$AM$413,AD40,9)),9)</f>
        <v>#N/A</v>
      </c>
      <c r="AE42" s="7" t="e" cm="1">
        <f t="array" aca="1" ref="AE42" ca="1">_xlfn.IFS(AND(AE41&gt;0,AE41&lt;=INDEX('Language Rules Can Change'!$AE$322:$AM$413,AE40,1)),1,AND(AE41&gt;INDEX('Language Rules Can Change'!$AE$322:$AM$413,AE40,1),AE41&lt;=INDEX('Language Rules Can Change'!$AE$322:$AM$413,AE40,2)),2,AND(AE41&gt;INDEX('Language Rules Can Change'!$AE$322:$AM$413,AE40,2),AE41&lt;=INDEX('Language Rules Can Change'!$AE$322:$AM$413,AE40,3)),3,AND(AE41&gt;INDEX('Language Rules Can Change'!$AE$322:$AM$413,AE40,3),AE41&lt;=INDEX('Language Rules Can Change'!$AE$322:$AM$413,AE40,4)),4,AND(AE41&gt;INDEX('Language Rules Can Change'!$AE$322:$AM$413,AE40,4),AE41&lt;=INDEX('Language Rules Can Change'!$AE$322:$AM$413,AE40,5)),5,AND(AE41&gt;INDEX('Language Rules Can Change'!$AE$322:$AM$413,AE40,5),AE41&lt;=INDEX('Language Rules Can Change'!$AE$322:$AM$413,AE40,6)),6,AND(AE41&gt;INDEX('Language Rules Can Change'!$AE$322:$AM$413,AE40,6),AE41&lt;=INDEX('Language Rules Can Change'!$AE$322:$AM$413,AE40,7)),7,AND(AE41&gt;INDEX('Language Rules Can Change'!$AE$322:$AM$413,AE40,7),AE41&lt;=INDEX('Language Rules Can Change'!$AE$322:$AM$413,AE40,8)),8,AND(AE41&gt;INDEX('Language Rules Can Change'!$AE$322:$AM$413,AE40,8),AE41&lt;=INDEX('Language Rules Can Change'!$AE$322:$AM$413,AE40,9)),9)</f>
        <v>#N/A</v>
      </c>
      <c r="AF42" s="7" t="e" cm="1">
        <f t="array" aca="1" ref="AF42" ca="1">_xlfn.IFS(AND(AF41&gt;0,AF41&lt;=INDEX('Language Rules Can Change'!$AE$322:$AM$413,AF40,1)),1,AND(AF41&gt;INDEX('Language Rules Can Change'!$AE$322:$AM$413,AF40,1),AF41&lt;=INDEX('Language Rules Can Change'!$AE$322:$AM$413,AF40,2)),2,AND(AF41&gt;INDEX('Language Rules Can Change'!$AE$322:$AM$413,AF40,2),AF41&lt;=INDEX('Language Rules Can Change'!$AE$322:$AM$413,AF40,3)),3,AND(AF41&gt;INDEX('Language Rules Can Change'!$AE$322:$AM$413,AF40,3),AF41&lt;=INDEX('Language Rules Can Change'!$AE$322:$AM$413,AF40,4)),4,AND(AF41&gt;INDEX('Language Rules Can Change'!$AE$322:$AM$413,AF40,4),AF41&lt;=INDEX('Language Rules Can Change'!$AE$322:$AM$413,AF40,5)),5,AND(AF41&gt;INDEX('Language Rules Can Change'!$AE$322:$AM$413,AF40,5),AF41&lt;=INDEX('Language Rules Can Change'!$AE$322:$AM$413,AF40,6)),6,AND(AF41&gt;INDEX('Language Rules Can Change'!$AE$322:$AM$413,AF40,6),AF41&lt;=INDEX('Language Rules Can Change'!$AE$322:$AM$413,AF40,7)),7,AND(AF41&gt;INDEX('Language Rules Can Change'!$AE$322:$AM$413,AF40,7),AF41&lt;=INDEX('Language Rules Can Change'!$AE$322:$AM$413,AF40,8)),8,AND(AF41&gt;INDEX('Language Rules Can Change'!$AE$322:$AM$413,AF40,8),AF41&lt;=INDEX('Language Rules Can Change'!$AE$322:$AM$413,AF40,9)),9)</f>
        <v>#N/A</v>
      </c>
      <c r="AG42" s="7" t="e" cm="1">
        <f t="array" aca="1" ref="AG42" ca="1">_xlfn.IFS(AND(AG41&gt;0,AG41&lt;=INDEX('Language Rules Can Change'!$AE$322:$AM$413,AG40,1)),1,AND(AG41&gt;INDEX('Language Rules Can Change'!$AE$322:$AM$413,AG40,1),AG41&lt;=INDEX('Language Rules Can Change'!$AE$322:$AM$413,AG40,2)),2,AND(AG41&gt;INDEX('Language Rules Can Change'!$AE$322:$AM$413,AG40,2),AG41&lt;=INDEX('Language Rules Can Change'!$AE$322:$AM$413,AG40,3)),3,AND(AG41&gt;INDEX('Language Rules Can Change'!$AE$322:$AM$413,AG40,3),AG41&lt;=INDEX('Language Rules Can Change'!$AE$322:$AM$413,AG40,4)),4,AND(AG41&gt;INDEX('Language Rules Can Change'!$AE$322:$AM$413,AG40,4),AG41&lt;=INDEX('Language Rules Can Change'!$AE$322:$AM$413,AG40,5)),5,AND(AG41&gt;INDEX('Language Rules Can Change'!$AE$322:$AM$413,AG40,5),AG41&lt;=INDEX('Language Rules Can Change'!$AE$322:$AM$413,AG40,6)),6,AND(AG41&gt;INDEX('Language Rules Can Change'!$AE$322:$AM$413,AG40,6),AG41&lt;=INDEX('Language Rules Can Change'!$AE$322:$AM$413,AG40,7)),7,AND(AG41&gt;INDEX('Language Rules Can Change'!$AE$322:$AM$413,AG40,7),AG41&lt;=INDEX('Language Rules Can Change'!$AE$322:$AM$413,AG40,8)),8,AND(AG41&gt;INDEX('Language Rules Can Change'!$AE$322:$AM$413,AG40,8),AG41&lt;=INDEX('Language Rules Can Change'!$AE$322:$AM$413,AG40,9)),9)</f>
        <v>#N/A</v>
      </c>
      <c r="AH42" s="7" t="e" cm="1">
        <f t="array" aca="1" ref="AH42" ca="1">_xlfn.IFS(AND(AH41&gt;0,AH41&lt;=INDEX('Language Rules Can Change'!$AE$322:$AM$413,AH40,1)),1,AND(AH41&gt;INDEX('Language Rules Can Change'!$AE$322:$AM$413,AH40,1),AH41&lt;=INDEX('Language Rules Can Change'!$AE$322:$AM$413,AH40,2)),2,AND(AH41&gt;INDEX('Language Rules Can Change'!$AE$322:$AM$413,AH40,2),AH41&lt;=INDEX('Language Rules Can Change'!$AE$322:$AM$413,AH40,3)),3,AND(AH41&gt;INDEX('Language Rules Can Change'!$AE$322:$AM$413,AH40,3),AH41&lt;=INDEX('Language Rules Can Change'!$AE$322:$AM$413,AH40,4)),4,AND(AH41&gt;INDEX('Language Rules Can Change'!$AE$322:$AM$413,AH40,4),AH41&lt;=INDEX('Language Rules Can Change'!$AE$322:$AM$413,AH40,5)),5,AND(AH41&gt;INDEX('Language Rules Can Change'!$AE$322:$AM$413,AH40,5),AH41&lt;=INDEX('Language Rules Can Change'!$AE$322:$AM$413,AH40,6)),6,AND(AH41&gt;INDEX('Language Rules Can Change'!$AE$322:$AM$413,AH40,6),AH41&lt;=INDEX('Language Rules Can Change'!$AE$322:$AM$413,AH40,7)),7,AND(AH41&gt;INDEX('Language Rules Can Change'!$AE$322:$AM$413,AH40,7),AH41&lt;=INDEX('Language Rules Can Change'!$AE$322:$AM$413,AH40,8)),8,AND(AH41&gt;INDEX('Language Rules Can Change'!$AE$322:$AM$413,AH40,8),AH41&lt;=INDEX('Language Rules Can Change'!$AE$322:$AM$413,AH40,9)),9)</f>
        <v>#N/A</v>
      </c>
      <c r="AI42" s="7" t="e" cm="1">
        <f t="array" aca="1" ref="AI42" ca="1">_xlfn.IFS(AND(AI41&gt;0,AI41&lt;=INDEX('Language Rules Can Change'!$AE$322:$AM$413,AI40,1)),1,AND(AI41&gt;INDEX('Language Rules Can Change'!$AE$322:$AM$413,AI40,1),AI41&lt;=INDEX('Language Rules Can Change'!$AE$322:$AM$413,AI40,2)),2,AND(AI41&gt;INDEX('Language Rules Can Change'!$AE$322:$AM$413,AI40,2),AI41&lt;=INDEX('Language Rules Can Change'!$AE$322:$AM$413,AI40,3)),3,AND(AI41&gt;INDEX('Language Rules Can Change'!$AE$322:$AM$413,AI40,3),AI41&lt;=INDEX('Language Rules Can Change'!$AE$322:$AM$413,AI40,4)),4,AND(AI41&gt;INDEX('Language Rules Can Change'!$AE$322:$AM$413,AI40,4),AI41&lt;=INDEX('Language Rules Can Change'!$AE$322:$AM$413,AI40,5)),5,AND(AI41&gt;INDEX('Language Rules Can Change'!$AE$322:$AM$413,AI40,5),AI41&lt;=INDEX('Language Rules Can Change'!$AE$322:$AM$413,AI40,6)),6,AND(AI41&gt;INDEX('Language Rules Can Change'!$AE$322:$AM$413,AI40,6),AI41&lt;=INDEX('Language Rules Can Change'!$AE$322:$AM$413,AI40,7)),7,AND(AI41&gt;INDEX('Language Rules Can Change'!$AE$322:$AM$413,AI40,7),AI41&lt;=INDEX('Language Rules Can Change'!$AE$322:$AM$413,AI40,8)),8,AND(AI41&gt;INDEX('Language Rules Can Change'!$AE$322:$AM$413,AI40,8),AI41&lt;=INDEX('Language Rules Can Change'!$AE$322:$AM$413,AI40,9)),9)</f>
        <v>#N/A</v>
      </c>
      <c r="AJ42" s="7" t="e" cm="1">
        <f t="array" aca="1" ref="AJ42" ca="1">_xlfn.IFS(AND(AJ41&gt;0,AJ41&lt;=INDEX('Language Rules Can Change'!$AE$322:$AM$413,AJ40,1)),1,AND(AJ41&gt;INDEX('Language Rules Can Change'!$AE$322:$AM$413,AJ40,1),AJ41&lt;=INDEX('Language Rules Can Change'!$AE$322:$AM$413,AJ40,2)),2,AND(AJ41&gt;INDEX('Language Rules Can Change'!$AE$322:$AM$413,AJ40,2),AJ41&lt;=INDEX('Language Rules Can Change'!$AE$322:$AM$413,AJ40,3)),3,AND(AJ41&gt;INDEX('Language Rules Can Change'!$AE$322:$AM$413,AJ40,3),AJ41&lt;=INDEX('Language Rules Can Change'!$AE$322:$AM$413,AJ40,4)),4,AND(AJ41&gt;INDEX('Language Rules Can Change'!$AE$322:$AM$413,AJ40,4),AJ41&lt;=INDEX('Language Rules Can Change'!$AE$322:$AM$413,AJ40,5)),5,AND(AJ41&gt;INDEX('Language Rules Can Change'!$AE$322:$AM$413,AJ40,5),AJ41&lt;=INDEX('Language Rules Can Change'!$AE$322:$AM$413,AJ40,6)),6,AND(AJ41&gt;INDEX('Language Rules Can Change'!$AE$322:$AM$413,AJ40,6),AJ41&lt;=INDEX('Language Rules Can Change'!$AE$322:$AM$413,AJ40,7)),7,AND(AJ41&gt;INDEX('Language Rules Can Change'!$AE$322:$AM$413,AJ40,7),AJ41&lt;=INDEX('Language Rules Can Change'!$AE$322:$AM$413,AJ40,8)),8,AND(AJ41&gt;INDEX('Language Rules Can Change'!$AE$322:$AM$413,AJ40,8),AJ41&lt;=INDEX('Language Rules Can Change'!$AE$322:$AM$413,AJ40,9)),9)</f>
        <v>#N/A</v>
      </c>
      <c r="AK42" s="7" t="e" cm="1">
        <f t="array" aca="1" ref="AK42" ca="1">_xlfn.IFS(AND(AK41&gt;0,AK41&lt;=INDEX('Language Rules Can Change'!$AE$322:$AM$413,AK40,1)),1,AND(AK41&gt;INDEX('Language Rules Can Change'!$AE$322:$AM$413,AK40,1),AK41&lt;=INDEX('Language Rules Can Change'!$AE$322:$AM$413,AK40,2)),2,AND(AK41&gt;INDEX('Language Rules Can Change'!$AE$322:$AM$413,AK40,2),AK41&lt;=INDEX('Language Rules Can Change'!$AE$322:$AM$413,AK40,3)),3,AND(AK41&gt;INDEX('Language Rules Can Change'!$AE$322:$AM$413,AK40,3),AK41&lt;=INDEX('Language Rules Can Change'!$AE$322:$AM$413,AK40,4)),4,AND(AK41&gt;INDEX('Language Rules Can Change'!$AE$322:$AM$413,AK40,4),AK41&lt;=INDEX('Language Rules Can Change'!$AE$322:$AM$413,AK40,5)),5,AND(AK41&gt;INDEX('Language Rules Can Change'!$AE$322:$AM$413,AK40,5),AK41&lt;=INDEX('Language Rules Can Change'!$AE$322:$AM$413,AK40,6)),6,AND(AK41&gt;INDEX('Language Rules Can Change'!$AE$322:$AM$413,AK40,6),AK41&lt;=INDEX('Language Rules Can Change'!$AE$322:$AM$413,AK40,7)),7,AND(AK41&gt;INDEX('Language Rules Can Change'!$AE$322:$AM$413,AK40,7),AK41&lt;=INDEX('Language Rules Can Change'!$AE$322:$AM$413,AK40,8)),8,AND(AK41&gt;INDEX('Language Rules Can Change'!$AE$322:$AM$413,AK40,8),AK41&lt;=INDEX('Language Rules Can Change'!$AE$322:$AM$413,AK40,9)),9)</f>
        <v>#N/A</v>
      </c>
      <c r="AL42" s="7" t="e" cm="1">
        <f t="array" aca="1" ref="AL42" ca="1">_xlfn.IFS(AND(AL41&gt;0,AL41&lt;=INDEX('Language Rules Can Change'!$AE$322:$AM$413,AL40,1)),1,AND(AL41&gt;INDEX('Language Rules Can Change'!$AE$322:$AM$413,AL40,1),AL41&lt;=INDEX('Language Rules Can Change'!$AE$322:$AM$413,AL40,2)),2,AND(AL41&gt;INDEX('Language Rules Can Change'!$AE$322:$AM$413,AL40,2),AL41&lt;=INDEX('Language Rules Can Change'!$AE$322:$AM$413,AL40,3)),3,AND(AL41&gt;INDEX('Language Rules Can Change'!$AE$322:$AM$413,AL40,3),AL41&lt;=INDEX('Language Rules Can Change'!$AE$322:$AM$413,AL40,4)),4,AND(AL41&gt;INDEX('Language Rules Can Change'!$AE$322:$AM$413,AL40,4),AL41&lt;=INDEX('Language Rules Can Change'!$AE$322:$AM$413,AL40,5)),5,AND(AL41&gt;INDEX('Language Rules Can Change'!$AE$322:$AM$413,AL40,5),AL41&lt;=INDEX('Language Rules Can Change'!$AE$322:$AM$413,AL40,6)),6,AND(AL41&gt;INDEX('Language Rules Can Change'!$AE$322:$AM$413,AL40,6),AL41&lt;=INDEX('Language Rules Can Change'!$AE$322:$AM$413,AL40,7)),7,AND(AL41&gt;INDEX('Language Rules Can Change'!$AE$322:$AM$413,AL40,7),AL41&lt;=INDEX('Language Rules Can Change'!$AE$322:$AM$413,AL40,8)),8,AND(AL41&gt;INDEX('Language Rules Can Change'!$AE$322:$AM$413,AL40,8),AL41&lt;=INDEX('Language Rules Can Change'!$AE$322:$AM$413,AL40,9)),9)</f>
        <v>#N/A</v>
      </c>
      <c r="AM42" s="7" t="e" cm="1">
        <f t="array" aca="1" ref="AM42" ca="1">_xlfn.IFS(AND(AM41&gt;0,AM41&lt;=INDEX('Language Rules Can Change'!$AE$322:$AM$413,AM40,1)),1,AND(AM41&gt;INDEX('Language Rules Can Change'!$AE$322:$AM$413,AM40,1),AM41&lt;=INDEX('Language Rules Can Change'!$AE$322:$AM$413,AM40,2)),2,AND(AM41&gt;INDEX('Language Rules Can Change'!$AE$322:$AM$413,AM40,2),AM41&lt;=INDEX('Language Rules Can Change'!$AE$322:$AM$413,AM40,3)),3,AND(AM41&gt;INDEX('Language Rules Can Change'!$AE$322:$AM$413,AM40,3),AM41&lt;=INDEX('Language Rules Can Change'!$AE$322:$AM$413,AM40,4)),4,AND(AM41&gt;INDEX('Language Rules Can Change'!$AE$322:$AM$413,AM40,4),AM41&lt;=INDEX('Language Rules Can Change'!$AE$322:$AM$413,AM40,5)),5,AND(AM41&gt;INDEX('Language Rules Can Change'!$AE$322:$AM$413,AM40,5),AM41&lt;=INDEX('Language Rules Can Change'!$AE$322:$AM$413,AM40,6)),6,AND(AM41&gt;INDEX('Language Rules Can Change'!$AE$322:$AM$413,AM40,6),AM41&lt;=INDEX('Language Rules Can Change'!$AE$322:$AM$413,AM40,7)),7,AND(AM41&gt;INDEX('Language Rules Can Change'!$AE$322:$AM$413,AM40,7),AM41&lt;=INDEX('Language Rules Can Change'!$AE$322:$AM$413,AM40,8)),8,AND(AM41&gt;INDEX('Language Rules Can Change'!$AE$322:$AM$413,AM40,8),AM41&lt;=INDEX('Language Rules Can Change'!$AE$322:$AM$413,AM40,9)),9)</f>
        <v>#N/A</v>
      </c>
    </row>
    <row r="43" spans="1:39" ht="12.75">
      <c r="A43" s="1"/>
      <c r="B43" s="5">
        <v>12</v>
      </c>
      <c r="C43" s="5" t="str">
        <f ca="1">IF(B43&lt;=A38,RANDBETWEEN(A34/(3/2),A34*(3/2))+C42,"")</f>
        <v/>
      </c>
      <c r="D43" s="15"/>
      <c r="E43" s="11"/>
      <c r="F43" s="7" t="str" cm="1">
        <f t="array" aca="1" ref="F43" ca="1">INDEX('Language Rules Can Change'!$AE$322:$AM$413,F40+1,F42)</f>
        <v>"</v>
      </c>
      <c r="G43" s="7" t="str">
        <f t="array" aca="1" ref="G43" ca="1">INDEX('Language Rules Can Change'!$AE$322:$AM$413,G40+1,G42)</f>
        <v>"</v>
      </c>
      <c r="H43" s="7" t="str">
        <f t="array" aca="1" ref="H43" ca="1">INDEX('Language Rules Can Change'!$AE$322:$AM$413,H40+1,H42)</f>
        <v>"</v>
      </c>
      <c r="I43" s="7" t="str">
        <f t="array" aca="1" ref="I43" ca="1">INDEX('Language Rules Can Change'!$AE$322:$AM$413,I40+1,I42)</f>
        <v>"</v>
      </c>
      <c r="J43" s="7" t="str">
        <f t="array" aca="1" ref="J43" ca="1">INDEX('Language Rules Can Change'!$AE$322:$AM$413,J40+1,J42)</f>
        <v>ft</v>
      </c>
      <c r="K43" s="7" t="str">
        <f t="array" aca="1" ref="K43" ca="1">INDEX('Language Rules Can Change'!$AE$322:$AM$413,K40+1,K42)</f>
        <v>"</v>
      </c>
      <c r="L43" s="7" t="e">
        <f t="array" aca="1" ref="L43" ca="1">INDEX('Language Rules Can Change'!$AE$322:$AM$413,L40+1,L42)</f>
        <v>#N/A</v>
      </c>
      <c r="M43" s="7" t="e">
        <f t="array" aca="1" ref="M43" ca="1">INDEX('Language Rules Can Change'!$AE$322:$AM$413,M40+1,M42)</f>
        <v>#N/A</v>
      </c>
      <c r="N43" s="7" t="e">
        <f t="array" aca="1" ref="N43" ca="1">INDEX('Language Rules Can Change'!$AE$322:$AM$413,N40+1,N42)</f>
        <v>#N/A</v>
      </c>
      <c r="O43" s="7" t="e">
        <f t="array" aca="1" ref="O43" ca="1">INDEX('Language Rules Can Change'!$AE$322:$AM$413,O40+1,O42)</f>
        <v>#N/A</v>
      </c>
      <c r="P43" s="7" t="e">
        <f t="array" aca="1" ref="P43" ca="1">INDEX('Language Rules Can Change'!$AE$322:$AM$413,P40+1,P42)</f>
        <v>#N/A</v>
      </c>
      <c r="Q43" s="7" t="e">
        <f t="array" aca="1" ref="Q43" ca="1">INDEX('Language Rules Can Change'!$AE$322:$AM$413,Q40+1,Q42)</f>
        <v>#N/A</v>
      </c>
      <c r="R43" s="7" t="e">
        <f t="array" aca="1" ref="R43" ca="1">INDEX('Language Rules Can Change'!$AE$322:$AM$413,R40+1,R42)</f>
        <v>#N/A</v>
      </c>
      <c r="S43" s="7" t="e">
        <f t="array" aca="1" ref="S43" ca="1">INDEX('Language Rules Can Change'!$AE$322:$AM$413,S40+1,S42)</f>
        <v>#N/A</v>
      </c>
      <c r="T43" s="17"/>
      <c r="U43" s="1"/>
      <c r="V43" s="5">
        <v>12</v>
      </c>
      <c r="W43" s="5" t="str">
        <f ca="1">IF(V43&lt;=U38,RANDBETWEEN(U34/(3/2),U34*(3/2))+W42,"")</f>
        <v/>
      </c>
      <c r="X43" s="15"/>
      <c r="Y43" s="11"/>
      <c r="Z43" s="7" t="str" cm="1">
        <f t="array" aca="1" ref="Z43" ca="1">INDEX('Language Rules Can Change'!$AE$322:$AM$413,Z40+1,Z42)</f>
        <v>"</v>
      </c>
      <c r="AA43" s="7" t="str">
        <f t="array" aca="1" ref="AA43" ca="1">INDEX('Language Rules Can Change'!$AE$322:$AM$413,AA40+1,AA42)</f>
        <v>air</v>
      </c>
      <c r="AB43" s="7" t="str">
        <f t="array" aca="1" ref="AB43" ca="1">INDEX('Language Rules Can Change'!$AE$322:$AM$413,AB40+1,AB42)</f>
        <v>c</v>
      </c>
      <c r="AC43" s="7" t="e">
        <f t="array" aca="1" ref="AC43" ca="1">INDEX('Language Rules Can Change'!$AE$322:$AM$413,AC40+1,AC42)</f>
        <v>#N/A</v>
      </c>
      <c r="AD43" s="7" t="e">
        <f t="array" aca="1" ref="AD43" ca="1">INDEX('Language Rules Can Change'!$AE$322:$AM$413,AD40+1,AD42)</f>
        <v>#N/A</v>
      </c>
      <c r="AE43" s="7" t="e">
        <f t="array" aca="1" ref="AE43" ca="1">INDEX('Language Rules Can Change'!$AE$322:$AM$413,AE40+1,AE42)</f>
        <v>#N/A</v>
      </c>
      <c r="AF43" s="7" t="e">
        <f t="array" aca="1" ref="AF43" ca="1">INDEX('Language Rules Can Change'!$AE$322:$AM$413,AF40+1,AF42)</f>
        <v>#N/A</v>
      </c>
      <c r="AG43" s="7" t="e">
        <f t="array" aca="1" ref="AG43" ca="1">INDEX('Language Rules Can Change'!$AE$322:$AM$413,AG40+1,AG42)</f>
        <v>#N/A</v>
      </c>
      <c r="AH43" s="7" t="e">
        <f t="array" aca="1" ref="AH43" ca="1">INDEX('Language Rules Can Change'!$AE$322:$AM$413,AH40+1,AH42)</f>
        <v>#N/A</v>
      </c>
      <c r="AI43" s="7" t="e">
        <f t="array" aca="1" ref="AI43" ca="1">INDEX('Language Rules Can Change'!$AE$322:$AM$413,AI40+1,AI42)</f>
        <v>#N/A</v>
      </c>
      <c r="AJ43" s="7" t="e">
        <f t="array" aca="1" ref="AJ43" ca="1">INDEX('Language Rules Can Change'!$AE$322:$AM$413,AJ40+1,AJ42)</f>
        <v>#N/A</v>
      </c>
      <c r="AK43" s="7" t="e">
        <f t="array" aca="1" ref="AK43" ca="1">INDEX('Language Rules Can Change'!$AE$322:$AM$413,AK40+1,AK42)</f>
        <v>#N/A</v>
      </c>
      <c r="AL43" s="7" t="e">
        <f t="array" aca="1" ref="AL43" ca="1">INDEX('Language Rules Can Change'!$AE$322:$AM$413,AL40+1,AL42)</f>
        <v>#N/A</v>
      </c>
      <c r="AM43" s="7" t="e">
        <f t="array" aca="1" ref="AM43" ca="1">INDEX('Language Rules Can Change'!$AE$322:$AM$413,AM40+1,AM42)</f>
        <v>#N/A</v>
      </c>
    </row>
    <row r="44" spans="1:39" ht="12.75">
      <c r="A44" s="1"/>
      <c r="B44" s="5">
        <v>13</v>
      </c>
      <c r="C44" s="5" t="str">
        <f ca="1">IF(B44&lt;=A38,RANDBETWEEN(A34/(3/2),A34*(3/2))+C43,"")</f>
        <v/>
      </c>
      <c r="D44" s="15" t="s">
        <v>3990</v>
      </c>
      <c r="E44" s="11" t="str">
        <f t="shared" ref="E44" ca="1" si="105">_xlfn.CONCAT(F44:S44)</f>
        <v>""""ft"</v>
      </c>
      <c r="F44" s="11" t="str">
        <f t="shared" ref="F44:S107" ca="1" si="106">_xlfn.IFNA(F43,"")</f>
        <v>"</v>
      </c>
      <c r="G44" s="11" t="str">
        <f t="shared" ca="1" si="106"/>
        <v>"</v>
      </c>
      <c r="H44" s="11" t="str">
        <f t="shared" ca="1" si="106"/>
        <v>"</v>
      </c>
      <c r="I44" s="11" t="str">
        <f t="shared" ca="1" si="106"/>
        <v>"</v>
      </c>
      <c r="J44" s="11" t="str">
        <f t="shared" ca="1" si="106"/>
        <v>ft</v>
      </c>
      <c r="K44" s="11" t="str">
        <f t="shared" ca="1" si="106"/>
        <v>"</v>
      </c>
      <c r="L44" s="11" t="str">
        <f t="shared" ca="1" si="106"/>
        <v/>
      </c>
      <c r="M44" s="11" t="str">
        <f t="shared" ca="1" si="106"/>
        <v/>
      </c>
      <c r="N44" s="11" t="str">
        <f t="shared" ca="1" si="106"/>
        <v/>
      </c>
      <c r="O44" s="11" t="str">
        <f t="shared" ca="1" si="106"/>
        <v/>
      </c>
      <c r="P44" s="11" t="str">
        <f t="shared" ca="1" si="106"/>
        <v/>
      </c>
      <c r="Q44" s="11" t="str">
        <f t="shared" ca="1" si="106"/>
        <v/>
      </c>
      <c r="R44" s="11" t="str">
        <f t="shared" ca="1" si="106"/>
        <v/>
      </c>
      <c r="S44" s="11" t="str">
        <f t="shared" ca="1" si="106"/>
        <v/>
      </c>
      <c r="T44" s="17"/>
      <c r="U44" s="1"/>
      <c r="V44" s="5">
        <v>13</v>
      </c>
      <c r="W44" s="5" t="str">
        <f ca="1">IF(V44&lt;=U38,RANDBETWEEN(U34/(3/2),U34*(3/2))+W43,"")</f>
        <v/>
      </c>
      <c r="X44" s="15" t="s">
        <v>3990</v>
      </c>
      <c r="Y44" s="11" t="str">
        <f t="shared" ref="Y44" ca="1" si="107">_xlfn.CONCAT(Z44:AM44)</f>
        <v>"airc</v>
      </c>
      <c r="Z44" s="11" t="str">
        <f t="shared" ref="Z44:Z107" ca="1" si="108">_xlfn.IFNA(Z43,"")</f>
        <v>"</v>
      </c>
      <c r="AA44" s="11" t="str">
        <f t="shared" ref="AA44:AA107" ca="1" si="109">_xlfn.IFNA(AA43,"")</f>
        <v>air</v>
      </c>
      <c r="AB44" s="11" t="str">
        <f t="shared" ref="AB44:AB107" ca="1" si="110">_xlfn.IFNA(AB43,"")</f>
        <v>c</v>
      </c>
      <c r="AC44" s="11" t="str">
        <f t="shared" ref="AC44:AC107" ca="1" si="111">_xlfn.IFNA(AC43,"")</f>
        <v/>
      </c>
      <c r="AD44" s="11" t="str">
        <f t="shared" ref="AD44:AD107" ca="1" si="112">_xlfn.IFNA(AD43,"")</f>
        <v/>
      </c>
      <c r="AE44" s="11" t="str">
        <f t="shared" ref="AE44:AE107" ca="1" si="113">_xlfn.IFNA(AE43,"")</f>
        <v/>
      </c>
      <c r="AF44" s="11" t="str">
        <f t="shared" ref="AF44:AF107" ca="1" si="114">_xlfn.IFNA(AF43,"")</f>
        <v/>
      </c>
      <c r="AG44" s="11" t="str">
        <f t="shared" ref="AG44:AG107" ca="1" si="115">_xlfn.IFNA(AG43,"")</f>
        <v/>
      </c>
      <c r="AH44" s="11" t="str">
        <f t="shared" ref="AH44:AH107" ca="1" si="116">_xlfn.IFNA(AH43,"")</f>
        <v/>
      </c>
      <c r="AI44" s="11" t="str">
        <f t="shared" ref="AI44:AI107" ca="1" si="117">_xlfn.IFNA(AI43,"")</f>
        <v/>
      </c>
      <c r="AJ44" s="11" t="str">
        <f t="shared" ref="AJ44:AJ107" ca="1" si="118">_xlfn.IFNA(AJ43,"")</f>
        <v/>
      </c>
      <c r="AK44" s="11" t="str">
        <f t="shared" ref="AK44:AK107" ca="1" si="119">_xlfn.IFNA(AK43,"")</f>
        <v/>
      </c>
      <c r="AL44" s="11" t="str">
        <f t="shared" ref="AL44:AL107" ca="1" si="120">_xlfn.IFNA(AL43,"")</f>
        <v/>
      </c>
      <c r="AM44" s="11" t="str">
        <f t="shared" ref="AM44:AM107" ca="1" si="121">_xlfn.IFNA(AM43,"")</f>
        <v/>
      </c>
    </row>
    <row r="45" spans="1:39" ht="12.75">
      <c r="A45" s="1"/>
      <c r="B45" s="5">
        <v>14</v>
      </c>
      <c r="C45" s="5" t="str">
        <f ca="1">IF(B45&lt;=A38,RANDBETWEEN(A34/(3/2),A34*(3/2))+C44,"")</f>
        <v/>
      </c>
      <c r="D45" s="5"/>
      <c r="T45" s="17"/>
      <c r="U45" s="1"/>
      <c r="V45" s="5">
        <v>14</v>
      </c>
      <c r="W45" s="5" t="str">
        <f ca="1">IF(V45&lt;=U38,RANDBETWEEN(U34/(3/2),U34*(3/2))+W44,"")</f>
        <v/>
      </c>
      <c r="X45" s="5"/>
    </row>
    <row r="46" spans="1:39" ht="12.75">
      <c r="A46" s="5">
        <f>A31+2</f>
        <v>799</v>
      </c>
      <c r="B46" s="5"/>
      <c r="C46" s="5"/>
      <c r="D46" s="5"/>
      <c r="E46" s="15"/>
      <c r="F46" s="7">
        <v>1</v>
      </c>
      <c r="G46" s="15">
        <v>2</v>
      </c>
      <c r="H46" s="7">
        <v>3</v>
      </c>
      <c r="I46" s="15">
        <v>4</v>
      </c>
      <c r="J46" s="7">
        <v>5</v>
      </c>
      <c r="K46" s="15">
        <v>6</v>
      </c>
      <c r="L46" s="7">
        <v>7</v>
      </c>
      <c r="M46" s="15">
        <v>8</v>
      </c>
      <c r="N46" s="7">
        <v>9</v>
      </c>
      <c r="O46" s="15">
        <v>10</v>
      </c>
      <c r="P46" s="7">
        <v>11</v>
      </c>
      <c r="Q46" s="15">
        <v>12</v>
      </c>
      <c r="R46" s="7">
        <v>13</v>
      </c>
      <c r="S46" s="15">
        <v>14</v>
      </c>
      <c r="T46" s="17"/>
      <c r="U46" s="5">
        <f>U31+2</f>
        <v>800</v>
      </c>
      <c r="V46" s="5"/>
      <c r="W46" s="5"/>
      <c r="X46" s="5"/>
      <c r="Y46" s="15"/>
      <c r="Z46" s="7">
        <v>1</v>
      </c>
      <c r="AA46" s="15">
        <v>2</v>
      </c>
      <c r="AB46" s="7">
        <v>3</v>
      </c>
      <c r="AC46" s="15">
        <v>4</v>
      </c>
      <c r="AD46" s="7">
        <v>5</v>
      </c>
      <c r="AE46" s="15">
        <v>6</v>
      </c>
      <c r="AF46" s="7">
        <v>7</v>
      </c>
      <c r="AG46" s="15">
        <v>8</v>
      </c>
      <c r="AH46" s="7">
        <v>9</v>
      </c>
      <c r="AI46" s="15">
        <v>10</v>
      </c>
      <c r="AJ46" s="7">
        <v>11</v>
      </c>
      <c r="AK46" s="15">
        <v>12</v>
      </c>
      <c r="AL46" s="7">
        <v>13</v>
      </c>
      <c r="AM46" s="15">
        <v>14</v>
      </c>
    </row>
    <row r="47" spans="1:39" ht="12.75">
      <c r="A47" t="str" cm="1">
        <f t="array" ref="A47">INDEX('All Words All Languages'!$A$2:$A$853,'Verse-True'!A46)</f>
        <v>wait</v>
      </c>
      <c r="B47" s="5">
        <v>1</v>
      </c>
      <c r="C47" s="5">
        <f ca="1">IF(B47&lt;=A53,RANDBETWEEN(A49/(3/2),A49*(3/2)),"")</f>
        <v>1</v>
      </c>
      <c r="D47" s="15" t="s">
        <v>3988</v>
      </c>
      <c r="E47" s="15" t="str" cm="1">
        <f t="array" ref="E47">INDEX('All Words All Languages'!$H$2:$H$853,A46)</f>
        <v>w/eɪ/t</v>
      </c>
      <c r="F47" s="7" t="str" cm="1">
        <f t="array" ref="F47:H47">_xlfn.TEXTSPLIT(E47,"/")</f>
        <v>w</v>
      </c>
      <c r="G47" s="15" t="str">
        <v>eɪ</v>
      </c>
      <c r="H47" s="15" t="str">
        <v>t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7"/>
      <c r="U47" t="str" cm="1">
        <f t="array" ref="U47">INDEX('All Words All Languages'!$A$2:$A$853,'Verse-True'!U46)</f>
        <v>walk</v>
      </c>
      <c r="V47" s="5">
        <v>1</v>
      </c>
      <c r="W47" s="5">
        <f ca="1">IF(V47&lt;=U53,RANDBETWEEN(U49/(3/2),U49*(3/2)),"")</f>
        <v>1</v>
      </c>
      <c r="X47" s="15" t="s">
        <v>3988</v>
      </c>
      <c r="Y47" s="15" t="str" cm="1">
        <f t="array" ref="Y47">INDEX('All Words All Languages'!$H$2:$H$853,U46)</f>
        <v>w/ɔ/k/</v>
      </c>
      <c r="Z47" s="7" t="str" cm="1">
        <f t="array" ref="Z47:AC47">_xlfn.TEXTSPLIT(Y47,"/")</f>
        <v>w</v>
      </c>
      <c r="AA47" s="15" t="str">
        <v>ɔ</v>
      </c>
      <c r="AB47" s="15" t="str">
        <v>k</v>
      </c>
      <c r="AC47" s="15" t="str">
        <v/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ht="12.75">
      <c r="A48" s="1"/>
      <c r="B48" s="5">
        <v>2</v>
      </c>
      <c r="C48" s="5">
        <f ca="1">IF(B48&lt;=A53,RANDBETWEEN(A49/(3/2),A49*(3/2))+C47,"")</f>
        <v>2</v>
      </c>
      <c r="D48" s="15"/>
      <c r="E48" s="11"/>
      <c r="F48" s="11">
        <f>MATCH(F47,'Language Rules Can Change'!$A$3:$A$47,0)</f>
        <v>4</v>
      </c>
      <c r="G48" s="11">
        <f>MATCH(G47,'Language Rules Can Change'!$A$3:$A$47,0)</f>
        <v>31</v>
      </c>
      <c r="H48" s="11">
        <f>MATCH(H47,'Language Rules Can Change'!$A$3:$A$47,0)</f>
        <v>9</v>
      </c>
      <c r="I48" s="11" t="e">
        <f>MATCH(I47,'Language Rules Can Change'!$A$3:$A$47,0)</f>
        <v>#N/A</v>
      </c>
      <c r="J48" s="11" t="e">
        <f>MATCH(J47,'Language Rules Can Change'!$A$3:$A$47,0)</f>
        <v>#N/A</v>
      </c>
      <c r="K48" s="11" t="e">
        <f>MATCH(K47,'Language Rules Can Change'!$A$3:$A$47,0)</f>
        <v>#N/A</v>
      </c>
      <c r="L48" s="11" t="e">
        <f>MATCH(L47,'Language Rules Can Change'!$A$3:$A$47,0)</f>
        <v>#N/A</v>
      </c>
      <c r="M48" s="11" t="e">
        <f>MATCH(M47,'Language Rules Can Change'!$A$3:$A$47,0)</f>
        <v>#N/A</v>
      </c>
      <c r="N48" s="11" t="e">
        <f>MATCH(N47,'Language Rules Can Change'!$A$3:$A$47,0)</f>
        <v>#N/A</v>
      </c>
      <c r="O48" s="11" t="e">
        <f>MATCH(O47,'Language Rules Can Change'!$A$3:$A$47,0)</f>
        <v>#N/A</v>
      </c>
      <c r="P48" s="11" t="e">
        <f>MATCH(P47,'Language Rules Can Change'!$A$3:$A$47,0)</f>
        <v>#N/A</v>
      </c>
      <c r="Q48" s="11" t="e">
        <f>MATCH(Q47,'Language Rules Can Change'!$A$3:$A$47,0)</f>
        <v>#N/A</v>
      </c>
      <c r="R48" s="11" t="e">
        <f>MATCH(R47,'Language Rules Can Change'!$A$3:$A$47,0)</f>
        <v>#N/A</v>
      </c>
      <c r="S48" s="11" t="e">
        <f>MATCH(S47,'Language Rules Can Change'!$A$3:$A$47,0)</f>
        <v>#N/A</v>
      </c>
      <c r="T48" s="17"/>
      <c r="U48" s="1"/>
      <c r="V48" s="5">
        <v>2</v>
      </c>
      <c r="W48" s="5">
        <f ca="1">IF(V48&lt;=U53,RANDBETWEEN(U49/(3/2),U49*(3/2))+W47,"")</f>
        <v>2</v>
      </c>
      <c r="X48" s="15"/>
      <c r="Y48" s="11"/>
      <c r="Z48" s="11">
        <f>MATCH(Z47,'Language Rules Can Change'!$A$3:$A$47,0)</f>
        <v>4</v>
      </c>
      <c r="AA48" s="11">
        <f>MATCH(AA47,'Language Rules Can Change'!$A$3:$A$47,0)</f>
        <v>38</v>
      </c>
      <c r="AB48" s="11">
        <f>MATCH(AB47,'Language Rules Can Change'!$A$3:$A$47,0)</f>
        <v>21</v>
      </c>
      <c r="AC48" s="11" t="e">
        <f>MATCH(AC47,'Language Rules Can Change'!$A$3:$A$47,0)</f>
        <v>#N/A</v>
      </c>
      <c r="AD48" s="11" t="e">
        <f>MATCH(AD47,'Language Rules Can Change'!$A$3:$A$47,0)</f>
        <v>#N/A</v>
      </c>
      <c r="AE48" s="11" t="e">
        <f>MATCH(AE47,'Language Rules Can Change'!$A$3:$A$47,0)</f>
        <v>#N/A</v>
      </c>
      <c r="AF48" s="11" t="e">
        <f>MATCH(AF47,'Language Rules Can Change'!$A$3:$A$47,0)</f>
        <v>#N/A</v>
      </c>
      <c r="AG48" s="11" t="e">
        <f>MATCH(AG47,'Language Rules Can Change'!$A$3:$A$47,0)</f>
        <v>#N/A</v>
      </c>
      <c r="AH48" s="11" t="e">
        <f>MATCH(AH47,'Language Rules Can Change'!$A$3:$A$47,0)</f>
        <v>#N/A</v>
      </c>
      <c r="AI48" s="11" t="e">
        <f>MATCH(AI47,'Language Rules Can Change'!$A$3:$A$47,0)</f>
        <v>#N/A</v>
      </c>
      <c r="AJ48" s="11" t="e">
        <f>MATCH(AJ47,'Language Rules Can Change'!$A$3:$A$47,0)</f>
        <v>#N/A</v>
      </c>
      <c r="AK48" s="11" t="e">
        <f>MATCH(AK47,'Language Rules Can Change'!$A$3:$A$47,0)</f>
        <v>#N/A</v>
      </c>
      <c r="AL48" s="11" t="e">
        <f>MATCH(AL47,'Language Rules Can Change'!$A$3:$A$47,0)</f>
        <v>#N/A</v>
      </c>
      <c r="AM48" s="11" t="e">
        <f>MATCH(AM47,'Language Rules Can Change'!$A$3:$A$47,0)</f>
        <v>#N/A</v>
      </c>
    </row>
    <row r="49" spans="1:39" ht="12.75">
      <c r="A49" s="11">
        <f>'All Words All Languages'!$I$1</f>
        <v>1</v>
      </c>
      <c r="B49" s="5">
        <v>3</v>
      </c>
      <c r="C49" s="5">
        <f ca="1">IF(B49&lt;=A53,RANDBETWEEN(A49/(3/2),A49*(3/2))+C48,"")</f>
        <v>3</v>
      </c>
      <c r="D49" s="15"/>
      <c r="E49" s="11"/>
      <c r="F49" s="11">
        <f t="shared" ref="F49:S112" ca="1" si="122">RAND()</f>
        <v>0.26820024970909129</v>
      </c>
      <c r="G49" s="11">
        <f t="shared" ca="1" si="122"/>
        <v>0.76245019659846736</v>
      </c>
      <c r="H49" s="11">
        <f t="shared" ca="1" si="122"/>
        <v>0.93956565129746017</v>
      </c>
      <c r="I49" s="11">
        <f t="shared" ca="1" si="122"/>
        <v>0.13630569426506811</v>
      </c>
      <c r="J49" s="11">
        <f t="shared" ca="1" si="122"/>
        <v>0.3068315552435692</v>
      </c>
      <c r="K49" s="11">
        <f t="shared" ca="1" si="122"/>
        <v>0.45209828618697645</v>
      </c>
      <c r="L49" s="11">
        <f t="shared" ca="1" si="122"/>
        <v>0.18413573179349085</v>
      </c>
      <c r="M49" s="11">
        <f t="shared" ca="1" si="122"/>
        <v>0.82705252249126648</v>
      </c>
      <c r="N49" s="11">
        <f t="shared" ca="1" si="122"/>
        <v>0.75523833648353067</v>
      </c>
      <c r="O49" s="11">
        <f t="shared" ca="1" si="122"/>
        <v>0.86730932021693496</v>
      </c>
      <c r="P49" s="11">
        <f t="shared" ca="1" si="122"/>
        <v>0.67961803579885693</v>
      </c>
      <c r="Q49" s="11">
        <f t="shared" ca="1" si="122"/>
        <v>0.87705822946699807</v>
      </c>
      <c r="R49" s="11">
        <f t="shared" ca="1" si="122"/>
        <v>0.91384266554504645</v>
      </c>
      <c r="S49" s="11">
        <f t="shared" ca="1" si="122"/>
        <v>0.12387181657435997</v>
      </c>
      <c r="T49" s="17"/>
      <c r="U49" s="11">
        <f>'All Words All Languages'!$I$1</f>
        <v>1</v>
      </c>
      <c r="V49" s="5">
        <v>3</v>
      </c>
      <c r="W49" s="5">
        <f ca="1">IF(V49&lt;=U53,RANDBETWEEN(U49/(3/2),U49*(3/2))+W48,"")</f>
        <v>3</v>
      </c>
      <c r="X49" s="15"/>
      <c r="Y49" s="11"/>
      <c r="Z49" s="11">
        <f t="shared" ref="Z49:AM112" ca="1" si="123">RAND()</f>
        <v>0.67014122988354419</v>
      </c>
      <c r="AA49" s="11">
        <f t="shared" ca="1" si="123"/>
        <v>0.21928919885038889</v>
      </c>
      <c r="AB49" s="11">
        <f t="shared" ca="1" si="123"/>
        <v>0.69868069514195152</v>
      </c>
      <c r="AC49" s="11">
        <f t="shared" ca="1" si="123"/>
        <v>0.96452215782101802</v>
      </c>
      <c r="AD49" s="11">
        <f t="shared" ca="1" si="123"/>
        <v>0.51357545577947039</v>
      </c>
      <c r="AE49" s="11">
        <f t="shared" ca="1" si="123"/>
        <v>0.37616392034815027</v>
      </c>
      <c r="AF49" s="11">
        <f t="shared" ca="1" si="123"/>
        <v>0.39027757582550937</v>
      </c>
      <c r="AG49" s="11">
        <f t="shared" ca="1" si="123"/>
        <v>0.41522648331783163</v>
      </c>
      <c r="AH49" s="11">
        <f t="shared" ca="1" si="123"/>
        <v>0.68557978877022097</v>
      </c>
      <c r="AI49" s="11">
        <f t="shared" ca="1" si="123"/>
        <v>0.4002792686341885</v>
      </c>
      <c r="AJ49" s="11">
        <f t="shared" ca="1" si="123"/>
        <v>0.17178245346794452</v>
      </c>
      <c r="AK49" s="11">
        <f t="shared" ca="1" si="123"/>
        <v>0.40415150669828936</v>
      </c>
      <c r="AL49" s="11">
        <f t="shared" ca="1" si="123"/>
        <v>0.88648462941508366</v>
      </c>
      <c r="AM49" s="11">
        <f t="shared" ca="1" si="123"/>
        <v>0.9399024653481648</v>
      </c>
    </row>
    <row r="50" spans="1:39" ht="12.75">
      <c r="A50" s="1"/>
      <c r="B50" s="5">
        <v>4</v>
      </c>
      <c r="C50" s="5" t="str">
        <f ca="1">IF(B50&lt;=A53,RANDBETWEEN(A49/(3/2),A49*(3/2))+C49,"")</f>
        <v/>
      </c>
      <c r="D50" s="15"/>
      <c r="E50" s="11"/>
      <c r="F50" s="11" cm="1">
        <f t="array" aca="1" ref="F50" ca="1">_xlfn.IFS(AND(F49&gt;0,F49&lt;=INDEX('Language Rules Can Change'!$B$3:$AU$47,F48,1)),1, AND(F49&gt;INDEX('Language Rules Can Change'!$B$3:$AU$47,F48,1),F49&lt;=INDEX('Language Rules Can Change'!$B$3:$AU$47,F48,2)),2, AND(F49&gt;INDEX('Language Rules Can Change'!$B$3:$AU$47,F48,2),F49&lt;=INDEX('Language Rules Can Change'!$B$3:$AU$47,F48,3)),3, AND(F49&gt;INDEX('Language Rules Can Change'!$B$3:$AU$47,F48,3),F49&lt;=INDEX('Language Rules Can Change'!$B$3:$AU$47,F48,4)),4, AND(F49&gt;INDEX('Language Rules Can Change'!$B$3:$AU$47,F48,4),F49&lt;=INDEX('Language Rules Can Change'!$B$3:$AU$47,F48,5)),5, AND(F49&gt;INDEX('Language Rules Can Change'!$B$3:$AU$47,F48,5),F49&lt;=INDEX('Language Rules Can Change'!$B$3:$AU$47,F48,6)),6, AND(F49&gt;INDEX('Language Rules Can Change'!$B$3:$AU$47,F48,6),F49&lt;=INDEX('Language Rules Can Change'!$B$3:$AU$47,F48,7)),7, AND(F49&gt;INDEX('Language Rules Can Change'!$B$3:$AU$47,F48,7),F49&lt;=INDEX('Language Rules Can Change'!$B$3:$AU$47,F48,8)),8, AND(F49&gt;INDEX('Language Rules Can Change'!$B$3:$AU$47,F48,8),F49&lt;=INDEX('Language Rules Can Change'!$B$3:$AU$47,F48,9)),9, AND(F49&gt;INDEX('Language Rules Can Change'!$B$3:$AU$47,F48,9),F49&lt;=INDEX('Language Rules Can Change'!$B$3:$AU$47,F48,10)),10, AND(F49&gt;INDEX('Language Rules Can Change'!$B$3:$AU$47,F48,10),F49&lt;=INDEX('Language Rules Can Change'!$B$3:$AU$47,F48,11)),11, AND(F49&gt;INDEX('Language Rules Can Change'!$B$3:$AU$47,F48,11),F49&lt;=INDEX('Language Rules Can Change'!$B$3:$AU$47,F48,12)),12, AND(F49&gt;INDEX('Language Rules Can Change'!$B$3:$AU$47,F48,12),F49&lt;=INDEX('Language Rules Can Change'!$B$3:$AU$47,F48,13)),13, AND(F49&gt;INDEX('Language Rules Can Change'!$B$3:$AU$47,F48,13),F49&lt;=INDEX('Language Rules Can Change'!$B$3:$AU$47,F48,14)),14, AND(F49&gt;INDEX('Language Rules Can Change'!$B$3:$AU$47,F48,14),F49&lt;=INDEX('Language Rules Can Change'!$B$3:$AU$47,F48,15)),15, AND(F49&gt;INDEX('Language Rules Can Change'!$B$3:$AU$47,F48,15),F49&lt;=INDEX('Language Rules Can Change'!$B$3:$AU$47,F48,16)),16, AND(F49&gt;INDEX('Language Rules Can Change'!$B$3:$AU$47,F48,16),F49&lt;=INDEX('Language Rules Can Change'!$B$3:$AU$47,F48,17)),17, AND(F49&gt;INDEX('Language Rules Can Change'!$B$3:$AU$47,F48,17),F49&lt;=INDEX('Language Rules Can Change'!$B$3:$AU$47,F48,18)),18, AND(F49&gt;INDEX('Language Rules Can Change'!$B$3:$AU$47,F48,18),F49&lt;=INDEX('Language Rules Can Change'!$B$3:$AU$47,F48,19)),19, AND(F49&gt;INDEX('Language Rules Can Change'!$B$3:$AU$47,F48,19),F49&lt;=INDEX('Language Rules Can Change'!$B$3:$AU$47,F48,20)),20, AND(F49&gt;INDEX('Language Rules Can Change'!$B$3:$AU$47,F48,20),F49&lt;=INDEX('Language Rules Can Change'!$B$3:$AU$47,F48,21)),21, AND(F49&gt;INDEX('Language Rules Can Change'!$B$3:$AU$47,F48,21),F49&lt;=INDEX('Language Rules Can Change'!$B$3:$AU$47,F48,22)),22, AND(F49&gt;INDEX('Language Rules Can Change'!$B$3:$AU$47,F48,22),F49&lt;=INDEX('Language Rules Can Change'!$B$3:$AU$47,F48,23)),23, AND(F49&gt;INDEX('Language Rules Can Change'!$B$3:$AU$47,F48,23),F49&lt;=INDEX('Language Rules Can Change'!$B$3:$AU$47,F48,24)),24, AND(F49&gt;INDEX('Language Rules Can Change'!$B$3:$AU$47,F48,24),F49&lt;=INDEX('Language Rules Can Change'!$B$3:$AU$47,F48,25)),25, AND(F49&gt;INDEX('Language Rules Can Change'!$B$3:$AU$47,F48,25),F49&lt;=INDEX('Language Rules Can Change'!$B$3:$AU$47,F48,26)),26, AND(F49&gt;INDEX('Language Rules Can Change'!$B$3:$AU$47,F48,26),F49&lt;=INDEX('Language Rules Can Change'!$B$3:$AU$47,F48,27)),27, AND(F49&gt;INDEX('Language Rules Can Change'!$B$3:$AU$47,F48,27),F49&lt;=INDEX('Language Rules Can Change'!$B$3:$AU$47,F48,28)),28, AND(F49&gt;INDEX('Language Rules Can Change'!$B$3:$AU$47,F48,28),F49&lt;=INDEX('Language Rules Can Change'!$B$3:$AU$47,F48,29)),29, AND(F49&gt;INDEX('Language Rules Can Change'!$B$3:$AU$47,F48,29),F49&lt;=INDEX('Language Rules Can Change'!$B$3:$AU$47,F48,30)),30, AND(F49&gt;INDEX('Language Rules Can Change'!$B$3:$AU$47,F48,30),F49&lt;=INDEX('Language Rules Can Change'!$B$3:$AU$47,F48,31)),31, AND(F49&gt;INDEX('Language Rules Can Change'!$B$3:$AU$47,F48,31),F49&lt;=INDEX('Language Rules Can Change'!$B$3:$AU$47,F48,32)),32, AND(F49&gt;INDEX('Language Rules Can Change'!$B$3:$AU$47,F48,32),F49&lt;=INDEX('Language Rules Can Change'!$B$3:$AU$47,F48,33)),33, AND(F49&gt;INDEX('Language Rules Can Change'!$B$3:$AU$47,F48,33),F49&lt;=INDEX('Language Rules Can Change'!$B$3:$AU$47,F48,34)),34, AND(F49&gt;INDEX('Language Rules Can Change'!$B$3:$AU$47,F48,34),F49&lt;=INDEX('Language Rules Can Change'!$B$3:$AU$47,F48,35)),35, AND(F49&gt;INDEX('Language Rules Can Change'!$B$3:$AU$47,F48,35),F49&lt;=INDEX('Language Rules Can Change'!$B$3:$AU$47,F48,36)),36, AND(F49&gt;INDEX('Language Rules Can Change'!$B$3:$AU$47,F48,36),F49&lt;=INDEX('Language Rules Can Change'!$B$3:$AU$47,F48,37)),37, AND(F49&gt;INDEX('Language Rules Can Change'!$B$3:$AU$47,F48,37),F49&lt;=INDEX('Language Rules Can Change'!$B$3:$AU$47,F48,38)),38, AND(F49&gt;INDEX('Language Rules Can Change'!$B$3:$AU$47,F48,38),F49&lt;=INDEX('Language Rules Can Change'!$B$3:$AU$47,F48,39)),39, AND(F49&gt;INDEX('Language Rules Can Change'!$B$3:$AU$47,F48,39),F49&lt;=INDEX('Language Rules Can Change'!$B$3:$AU$47,F48,40)),40, AND(F49&gt;INDEX('Language Rules Can Change'!$B$3:$AU$47,F48,40),F49&lt;=INDEX('Language Rules Can Change'!$B$3:$AU$47,F48,41)),41, AND(F49&gt;INDEX('Language Rules Can Change'!$B$3:$AU$47,F48,41),F49&lt;=INDEX('Language Rules Can Change'!$B$3:$AU$47,F48,42)),42, AND(F49&gt;INDEX('Language Rules Can Change'!$B$3:$AU$47,F48,42),F49&lt;=INDEX('Language Rules Can Change'!$B$3:$AU$47,F48,43)),43, AND(F49&gt;INDEX('Language Rules Can Change'!$B$3:$AU$47,F48,43),F49&lt;=INDEX('Language Rules Can Change'!$B$3:$AU$47,F48,44)),44, AND(F49&gt;INDEX('Language Rules Can Change'!$B$3:$AU$47,F48,44),F49&lt;=INDEX('Language Rules Can Change'!$B$3:$AU$47,F48,45)),45, AND(F49&gt;INDEX('Language Rules Can Change'!$B$3:$AU$47,F48,45),F49&lt;=INDEX('Language Rules Can Change'!$B$3:$AU$47,F48,46)),46)</f>
        <v>16</v>
      </c>
      <c r="G50" s="11" cm="1">
        <f t="array" aca="1" ref="G50" ca="1">_xlfn.IFS(AND(G49&gt;0,G49&lt;=INDEX('Language Rules Can Change'!$B$3:$AU$47,G48,1)),1, AND(G49&gt;INDEX('Language Rules Can Change'!$B$3:$AU$47,G48,1),G49&lt;=INDEX('Language Rules Can Change'!$B$3:$AU$47,G48,2)),2, AND(G49&gt;INDEX('Language Rules Can Change'!$B$3:$AU$47,G48,2),G49&lt;=INDEX('Language Rules Can Change'!$B$3:$AU$47,G48,3)),3, AND(G49&gt;INDEX('Language Rules Can Change'!$B$3:$AU$47,G48,3),G49&lt;=INDEX('Language Rules Can Change'!$B$3:$AU$47,G48,4)),4, AND(G49&gt;INDEX('Language Rules Can Change'!$B$3:$AU$47,G48,4),G49&lt;=INDEX('Language Rules Can Change'!$B$3:$AU$47,G48,5)),5, AND(G49&gt;INDEX('Language Rules Can Change'!$B$3:$AU$47,G48,5),G49&lt;=INDEX('Language Rules Can Change'!$B$3:$AU$47,G48,6)),6, AND(G49&gt;INDEX('Language Rules Can Change'!$B$3:$AU$47,G48,6),G49&lt;=INDEX('Language Rules Can Change'!$B$3:$AU$47,G48,7)),7, AND(G49&gt;INDEX('Language Rules Can Change'!$B$3:$AU$47,G48,7),G49&lt;=INDEX('Language Rules Can Change'!$B$3:$AU$47,G48,8)),8, AND(G49&gt;INDEX('Language Rules Can Change'!$B$3:$AU$47,G48,8),G49&lt;=INDEX('Language Rules Can Change'!$B$3:$AU$47,G48,9)),9, AND(G49&gt;INDEX('Language Rules Can Change'!$B$3:$AU$47,G48,9),G49&lt;=INDEX('Language Rules Can Change'!$B$3:$AU$47,G48,10)),10, AND(G49&gt;INDEX('Language Rules Can Change'!$B$3:$AU$47,G48,10),G49&lt;=INDEX('Language Rules Can Change'!$B$3:$AU$47,G48,11)),11, AND(G49&gt;INDEX('Language Rules Can Change'!$B$3:$AU$47,G48,11),G49&lt;=INDEX('Language Rules Can Change'!$B$3:$AU$47,G48,12)),12, AND(G49&gt;INDEX('Language Rules Can Change'!$B$3:$AU$47,G48,12),G49&lt;=INDEX('Language Rules Can Change'!$B$3:$AU$47,G48,13)),13, AND(G49&gt;INDEX('Language Rules Can Change'!$B$3:$AU$47,G48,13),G49&lt;=INDEX('Language Rules Can Change'!$B$3:$AU$47,G48,14)),14, AND(G49&gt;INDEX('Language Rules Can Change'!$B$3:$AU$47,G48,14),G49&lt;=INDEX('Language Rules Can Change'!$B$3:$AU$47,G48,15)),15, AND(G49&gt;INDEX('Language Rules Can Change'!$B$3:$AU$47,G48,15),G49&lt;=INDEX('Language Rules Can Change'!$B$3:$AU$47,G48,16)),16, AND(G49&gt;INDEX('Language Rules Can Change'!$B$3:$AU$47,G48,16),G49&lt;=INDEX('Language Rules Can Change'!$B$3:$AU$47,G48,17)),17, AND(G49&gt;INDEX('Language Rules Can Change'!$B$3:$AU$47,G48,17),G49&lt;=INDEX('Language Rules Can Change'!$B$3:$AU$47,G48,18)),18, AND(G49&gt;INDEX('Language Rules Can Change'!$B$3:$AU$47,G48,18),G49&lt;=INDEX('Language Rules Can Change'!$B$3:$AU$47,G48,19)),19, AND(G49&gt;INDEX('Language Rules Can Change'!$B$3:$AU$47,G48,19),G49&lt;=INDEX('Language Rules Can Change'!$B$3:$AU$47,G48,20)),20, AND(G49&gt;INDEX('Language Rules Can Change'!$B$3:$AU$47,G48,20),G49&lt;=INDEX('Language Rules Can Change'!$B$3:$AU$47,G48,21)),21, AND(G49&gt;INDEX('Language Rules Can Change'!$B$3:$AU$47,G48,21),G49&lt;=INDEX('Language Rules Can Change'!$B$3:$AU$47,G48,22)),22, AND(G49&gt;INDEX('Language Rules Can Change'!$B$3:$AU$47,G48,22),G49&lt;=INDEX('Language Rules Can Change'!$B$3:$AU$47,G48,23)),23, AND(G49&gt;INDEX('Language Rules Can Change'!$B$3:$AU$47,G48,23),G49&lt;=INDEX('Language Rules Can Change'!$B$3:$AU$47,G48,24)),24, AND(G49&gt;INDEX('Language Rules Can Change'!$B$3:$AU$47,G48,24),G49&lt;=INDEX('Language Rules Can Change'!$B$3:$AU$47,G48,25)),25, AND(G49&gt;INDEX('Language Rules Can Change'!$B$3:$AU$47,G48,25),G49&lt;=INDEX('Language Rules Can Change'!$B$3:$AU$47,G48,26)),26, AND(G49&gt;INDEX('Language Rules Can Change'!$B$3:$AU$47,G48,26),G49&lt;=INDEX('Language Rules Can Change'!$B$3:$AU$47,G48,27)),27, AND(G49&gt;INDEX('Language Rules Can Change'!$B$3:$AU$47,G48,27),G49&lt;=INDEX('Language Rules Can Change'!$B$3:$AU$47,G48,28)),28, AND(G49&gt;INDEX('Language Rules Can Change'!$B$3:$AU$47,G48,28),G49&lt;=INDEX('Language Rules Can Change'!$B$3:$AU$47,G48,29)),29, AND(G49&gt;INDEX('Language Rules Can Change'!$B$3:$AU$47,G48,29),G49&lt;=INDEX('Language Rules Can Change'!$B$3:$AU$47,G48,30)),30, AND(G49&gt;INDEX('Language Rules Can Change'!$B$3:$AU$47,G48,30),G49&lt;=INDEX('Language Rules Can Change'!$B$3:$AU$47,G48,31)),31, AND(G49&gt;INDEX('Language Rules Can Change'!$B$3:$AU$47,G48,31),G49&lt;=INDEX('Language Rules Can Change'!$B$3:$AU$47,G48,32)),32, AND(G49&gt;INDEX('Language Rules Can Change'!$B$3:$AU$47,G48,32),G49&lt;=INDEX('Language Rules Can Change'!$B$3:$AU$47,G48,33)),33, AND(G49&gt;INDEX('Language Rules Can Change'!$B$3:$AU$47,G48,33),G49&lt;=INDEX('Language Rules Can Change'!$B$3:$AU$47,G48,34)),34, AND(G49&gt;INDEX('Language Rules Can Change'!$B$3:$AU$47,G48,34),G49&lt;=INDEX('Language Rules Can Change'!$B$3:$AU$47,G48,35)),35, AND(G49&gt;INDEX('Language Rules Can Change'!$B$3:$AU$47,G48,35),G49&lt;=INDEX('Language Rules Can Change'!$B$3:$AU$47,G48,36)),36, AND(G49&gt;INDEX('Language Rules Can Change'!$B$3:$AU$47,G48,36),G49&lt;=INDEX('Language Rules Can Change'!$B$3:$AU$47,G48,37)),37, AND(G49&gt;INDEX('Language Rules Can Change'!$B$3:$AU$47,G48,37),G49&lt;=INDEX('Language Rules Can Change'!$B$3:$AU$47,G48,38)),38, AND(G49&gt;INDEX('Language Rules Can Change'!$B$3:$AU$47,G48,38),G49&lt;=INDEX('Language Rules Can Change'!$B$3:$AU$47,G48,39)),39, AND(G49&gt;INDEX('Language Rules Can Change'!$B$3:$AU$47,G48,39),G49&lt;=INDEX('Language Rules Can Change'!$B$3:$AU$47,G48,40)),40, AND(G49&gt;INDEX('Language Rules Can Change'!$B$3:$AU$47,G48,40),G49&lt;=INDEX('Language Rules Can Change'!$B$3:$AU$47,G48,41)),41, AND(G49&gt;INDEX('Language Rules Can Change'!$B$3:$AU$47,G48,41),G49&lt;=INDEX('Language Rules Can Change'!$B$3:$AU$47,G48,42)),42, AND(G49&gt;INDEX('Language Rules Can Change'!$B$3:$AU$47,G48,42),G49&lt;=INDEX('Language Rules Can Change'!$B$3:$AU$47,G48,43)),43, AND(G49&gt;INDEX('Language Rules Can Change'!$B$3:$AU$47,G48,43),G49&lt;=INDEX('Language Rules Can Change'!$B$3:$AU$47,G48,44)),44, AND(G49&gt;INDEX('Language Rules Can Change'!$B$3:$AU$47,G48,44),G49&lt;=INDEX('Language Rules Can Change'!$B$3:$AU$47,G48,45)),45, AND(G49&gt;INDEX('Language Rules Can Change'!$B$3:$AU$47,G48,45),G49&lt;=INDEX('Language Rules Can Change'!$B$3:$AU$47,G48,46)),46)</f>
        <v>38</v>
      </c>
      <c r="H50" s="11" cm="1">
        <f t="array" aca="1" ref="H50" ca="1">_xlfn.IFS(AND(H49&gt;0,H49&lt;=INDEX('Language Rules Can Change'!$B$3:$AU$47,H48,1)),1, AND(H49&gt;INDEX('Language Rules Can Change'!$B$3:$AU$47,H48,1),H49&lt;=INDEX('Language Rules Can Change'!$B$3:$AU$47,H48,2)),2, AND(H49&gt;INDEX('Language Rules Can Change'!$B$3:$AU$47,H48,2),H49&lt;=INDEX('Language Rules Can Change'!$B$3:$AU$47,H48,3)),3, AND(H49&gt;INDEX('Language Rules Can Change'!$B$3:$AU$47,H48,3),H49&lt;=INDEX('Language Rules Can Change'!$B$3:$AU$47,H48,4)),4, AND(H49&gt;INDEX('Language Rules Can Change'!$B$3:$AU$47,H48,4),H49&lt;=INDEX('Language Rules Can Change'!$B$3:$AU$47,H48,5)),5, AND(H49&gt;INDEX('Language Rules Can Change'!$B$3:$AU$47,H48,5),H49&lt;=INDEX('Language Rules Can Change'!$B$3:$AU$47,H48,6)),6, AND(H49&gt;INDEX('Language Rules Can Change'!$B$3:$AU$47,H48,6),H49&lt;=INDEX('Language Rules Can Change'!$B$3:$AU$47,H48,7)),7, AND(H49&gt;INDEX('Language Rules Can Change'!$B$3:$AU$47,H48,7),H49&lt;=INDEX('Language Rules Can Change'!$B$3:$AU$47,H48,8)),8, AND(H49&gt;INDEX('Language Rules Can Change'!$B$3:$AU$47,H48,8),H49&lt;=INDEX('Language Rules Can Change'!$B$3:$AU$47,H48,9)),9, AND(H49&gt;INDEX('Language Rules Can Change'!$B$3:$AU$47,H48,9),H49&lt;=INDEX('Language Rules Can Change'!$B$3:$AU$47,H48,10)),10, AND(H49&gt;INDEX('Language Rules Can Change'!$B$3:$AU$47,H48,10),H49&lt;=INDEX('Language Rules Can Change'!$B$3:$AU$47,H48,11)),11, AND(H49&gt;INDEX('Language Rules Can Change'!$B$3:$AU$47,H48,11),H49&lt;=INDEX('Language Rules Can Change'!$B$3:$AU$47,H48,12)),12, AND(H49&gt;INDEX('Language Rules Can Change'!$B$3:$AU$47,H48,12),H49&lt;=INDEX('Language Rules Can Change'!$B$3:$AU$47,H48,13)),13, AND(H49&gt;INDEX('Language Rules Can Change'!$B$3:$AU$47,H48,13),H49&lt;=INDEX('Language Rules Can Change'!$B$3:$AU$47,H48,14)),14, AND(H49&gt;INDEX('Language Rules Can Change'!$B$3:$AU$47,H48,14),H49&lt;=INDEX('Language Rules Can Change'!$B$3:$AU$47,H48,15)),15, AND(H49&gt;INDEX('Language Rules Can Change'!$B$3:$AU$47,H48,15),H49&lt;=INDEX('Language Rules Can Change'!$B$3:$AU$47,H48,16)),16, AND(H49&gt;INDEX('Language Rules Can Change'!$B$3:$AU$47,H48,16),H49&lt;=INDEX('Language Rules Can Change'!$B$3:$AU$47,H48,17)),17, AND(H49&gt;INDEX('Language Rules Can Change'!$B$3:$AU$47,H48,17),H49&lt;=INDEX('Language Rules Can Change'!$B$3:$AU$47,H48,18)),18, AND(H49&gt;INDEX('Language Rules Can Change'!$B$3:$AU$47,H48,18),H49&lt;=INDEX('Language Rules Can Change'!$B$3:$AU$47,H48,19)),19, AND(H49&gt;INDEX('Language Rules Can Change'!$B$3:$AU$47,H48,19),H49&lt;=INDEX('Language Rules Can Change'!$B$3:$AU$47,H48,20)),20, AND(H49&gt;INDEX('Language Rules Can Change'!$B$3:$AU$47,H48,20),H49&lt;=INDEX('Language Rules Can Change'!$B$3:$AU$47,H48,21)),21, AND(H49&gt;INDEX('Language Rules Can Change'!$B$3:$AU$47,H48,21),H49&lt;=INDEX('Language Rules Can Change'!$B$3:$AU$47,H48,22)),22, AND(H49&gt;INDEX('Language Rules Can Change'!$B$3:$AU$47,H48,22),H49&lt;=INDEX('Language Rules Can Change'!$B$3:$AU$47,H48,23)),23, AND(H49&gt;INDEX('Language Rules Can Change'!$B$3:$AU$47,H48,23),H49&lt;=INDEX('Language Rules Can Change'!$B$3:$AU$47,H48,24)),24, AND(H49&gt;INDEX('Language Rules Can Change'!$B$3:$AU$47,H48,24),H49&lt;=INDEX('Language Rules Can Change'!$B$3:$AU$47,H48,25)),25, AND(H49&gt;INDEX('Language Rules Can Change'!$B$3:$AU$47,H48,25),H49&lt;=INDEX('Language Rules Can Change'!$B$3:$AU$47,H48,26)),26, AND(H49&gt;INDEX('Language Rules Can Change'!$B$3:$AU$47,H48,26),H49&lt;=INDEX('Language Rules Can Change'!$B$3:$AU$47,H48,27)),27, AND(H49&gt;INDEX('Language Rules Can Change'!$B$3:$AU$47,H48,27),H49&lt;=INDEX('Language Rules Can Change'!$B$3:$AU$47,H48,28)),28, AND(H49&gt;INDEX('Language Rules Can Change'!$B$3:$AU$47,H48,28),H49&lt;=INDEX('Language Rules Can Change'!$B$3:$AU$47,H48,29)),29, AND(H49&gt;INDEX('Language Rules Can Change'!$B$3:$AU$47,H48,29),H49&lt;=INDEX('Language Rules Can Change'!$B$3:$AU$47,H48,30)),30, AND(H49&gt;INDEX('Language Rules Can Change'!$B$3:$AU$47,H48,30),H49&lt;=INDEX('Language Rules Can Change'!$B$3:$AU$47,H48,31)),31, AND(H49&gt;INDEX('Language Rules Can Change'!$B$3:$AU$47,H48,31),H49&lt;=INDEX('Language Rules Can Change'!$B$3:$AU$47,H48,32)),32, AND(H49&gt;INDEX('Language Rules Can Change'!$B$3:$AU$47,H48,32),H49&lt;=INDEX('Language Rules Can Change'!$B$3:$AU$47,H48,33)),33, AND(H49&gt;INDEX('Language Rules Can Change'!$B$3:$AU$47,H48,33),H49&lt;=INDEX('Language Rules Can Change'!$B$3:$AU$47,H48,34)),34, AND(H49&gt;INDEX('Language Rules Can Change'!$B$3:$AU$47,H48,34),H49&lt;=INDEX('Language Rules Can Change'!$B$3:$AU$47,H48,35)),35, AND(H49&gt;INDEX('Language Rules Can Change'!$B$3:$AU$47,H48,35),H49&lt;=INDEX('Language Rules Can Change'!$B$3:$AU$47,H48,36)),36, AND(H49&gt;INDEX('Language Rules Can Change'!$B$3:$AU$47,H48,36),H49&lt;=INDEX('Language Rules Can Change'!$B$3:$AU$47,H48,37)),37, AND(H49&gt;INDEX('Language Rules Can Change'!$B$3:$AU$47,H48,37),H49&lt;=INDEX('Language Rules Can Change'!$B$3:$AU$47,H48,38)),38, AND(H49&gt;INDEX('Language Rules Can Change'!$B$3:$AU$47,H48,38),H49&lt;=INDEX('Language Rules Can Change'!$B$3:$AU$47,H48,39)),39, AND(H49&gt;INDEX('Language Rules Can Change'!$B$3:$AU$47,H48,39),H49&lt;=INDEX('Language Rules Can Change'!$B$3:$AU$47,H48,40)),40, AND(H49&gt;INDEX('Language Rules Can Change'!$B$3:$AU$47,H48,40),H49&lt;=INDEX('Language Rules Can Change'!$B$3:$AU$47,H48,41)),41, AND(H49&gt;INDEX('Language Rules Can Change'!$B$3:$AU$47,H48,41),H49&lt;=INDEX('Language Rules Can Change'!$B$3:$AU$47,H48,42)),42, AND(H49&gt;INDEX('Language Rules Can Change'!$B$3:$AU$47,H48,42),H49&lt;=INDEX('Language Rules Can Change'!$B$3:$AU$47,H48,43)),43, AND(H49&gt;INDEX('Language Rules Can Change'!$B$3:$AU$47,H48,43),H49&lt;=INDEX('Language Rules Can Change'!$B$3:$AU$47,H48,44)),44, AND(H49&gt;INDEX('Language Rules Can Change'!$B$3:$AU$47,H48,44),H49&lt;=INDEX('Language Rules Can Change'!$B$3:$AU$47,H48,45)),45, AND(H49&gt;INDEX('Language Rules Can Change'!$B$3:$AU$47,H48,45),H49&lt;=INDEX('Language Rules Can Change'!$B$3:$AU$47,H48,46)),46)</f>
        <v>25</v>
      </c>
      <c r="I50" s="11" t="e" cm="1">
        <f t="array" aca="1" ref="I50" ca="1">_xlfn.IFS(AND(I49&gt;0,I49&lt;=INDEX('Language Rules Can Change'!$B$3:$AU$47,I48,1)),1, AND(I49&gt;INDEX('Language Rules Can Change'!$B$3:$AU$47,I48,1),I49&lt;=INDEX('Language Rules Can Change'!$B$3:$AU$47,I48,2)),2, AND(I49&gt;INDEX('Language Rules Can Change'!$B$3:$AU$47,I48,2),I49&lt;=INDEX('Language Rules Can Change'!$B$3:$AU$47,I48,3)),3, AND(I49&gt;INDEX('Language Rules Can Change'!$B$3:$AU$47,I48,3),I49&lt;=INDEX('Language Rules Can Change'!$B$3:$AU$47,I48,4)),4, AND(I49&gt;INDEX('Language Rules Can Change'!$B$3:$AU$47,I48,4),I49&lt;=INDEX('Language Rules Can Change'!$B$3:$AU$47,I48,5)),5, AND(I49&gt;INDEX('Language Rules Can Change'!$B$3:$AU$47,I48,5),I49&lt;=INDEX('Language Rules Can Change'!$B$3:$AU$47,I48,6)),6, AND(I49&gt;INDEX('Language Rules Can Change'!$B$3:$AU$47,I48,6),I49&lt;=INDEX('Language Rules Can Change'!$B$3:$AU$47,I48,7)),7, AND(I49&gt;INDEX('Language Rules Can Change'!$B$3:$AU$47,I48,7),I49&lt;=INDEX('Language Rules Can Change'!$B$3:$AU$47,I48,8)),8, AND(I49&gt;INDEX('Language Rules Can Change'!$B$3:$AU$47,I48,8),I49&lt;=INDEX('Language Rules Can Change'!$B$3:$AU$47,I48,9)),9, AND(I49&gt;INDEX('Language Rules Can Change'!$B$3:$AU$47,I48,9),I49&lt;=INDEX('Language Rules Can Change'!$B$3:$AU$47,I48,10)),10, AND(I49&gt;INDEX('Language Rules Can Change'!$B$3:$AU$47,I48,10),I49&lt;=INDEX('Language Rules Can Change'!$B$3:$AU$47,I48,11)),11, AND(I49&gt;INDEX('Language Rules Can Change'!$B$3:$AU$47,I48,11),I49&lt;=INDEX('Language Rules Can Change'!$B$3:$AU$47,I48,12)),12, AND(I49&gt;INDEX('Language Rules Can Change'!$B$3:$AU$47,I48,12),I49&lt;=INDEX('Language Rules Can Change'!$B$3:$AU$47,I48,13)),13, AND(I49&gt;INDEX('Language Rules Can Change'!$B$3:$AU$47,I48,13),I49&lt;=INDEX('Language Rules Can Change'!$B$3:$AU$47,I48,14)),14, AND(I49&gt;INDEX('Language Rules Can Change'!$B$3:$AU$47,I48,14),I49&lt;=INDEX('Language Rules Can Change'!$B$3:$AU$47,I48,15)),15, AND(I49&gt;INDEX('Language Rules Can Change'!$B$3:$AU$47,I48,15),I49&lt;=INDEX('Language Rules Can Change'!$B$3:$AU$47,I48,16)),16, AND(I49&gt;INDEX('Language Rules Can Change'!$B$3:$AU$47,I48,16),I49&lt;=INDEX('Language Rules Can Change'!$B$3:$AU$47,I48,17)),17, AND(I49&gt;INDEX('Language Rules Can Change'!$B$3:$AU$47,I48,17),I49&lt;=INDEX('Language Rules Can Change'!$B$3:$AU$47,I48,18)),18, AND(I49&gt;INDEX('Language Rules Can Change'!$B$3:$AU$47,I48,18),I49&lt;=INDEX('Language Rules Can Change'!$B$3:$AU$47,I48,19)),19, AND(I49&gt;INDEX('Language Rules Can Change'!$B$3:$AU$47,I48,19),I49&lt;=INDEX('Language Rules Can Change'!$B$3:$AU$47,I48,20)),20, AND(I49&gt;INDEX('Language Rules Can Change'!$B$3:$AU$47,I48,20),I49&lt;=INDEX('Language Rules Can Change'!$B$3:$AU$47,I48,21)),21, AND(I49&gt;INDEX('Language Rules Can Change'!$B$3:$AU$47,I48,21),I49&lt;=INDEX('Language Rules Can Change'!$B$3:$AU$47,I48,22)),22, AND(I49&gt;INDEX('Language Rules Can Change'!$B$3:$AU$47,I48,22),I49&lt;=INDEX('Language Rules Can Change'!$B$3:$AU$47,I48,23)),23, AND(I49&gt;INDEX('Language Rules Can Change'!$B$3:$AU$47,I48,23),I49&lt;=INDEX('Language Rules Can Change'!$B$3:$AU$47,I48,24)),24, AND(I49&gt;INDEX('Language Rules Can Change'!$B$3:$AU$47,I48,24),I49&lt;=INDEX('Language Rules Can Change'!$B$3:$AU$47,I48,25)),25, AND(I49&gt;INDEX('Language Rules Can Change'!$B$3:$AU$47,I48,25),I49&lt;=INDEX('Language Rules Can Change'!$B$3:$AU$47,I48,26)),26, AND(I49&gt;INDEX('Language Rules Can Change'!$B$3:$AU$47,I48,26),I49&lt;=INDEX('Language Rules Can Change'!$B$3:$AU$47,I48,27)),27, AND(I49&gt;INDEX('Language Rules Can Change'!$B$3:$AU$47,I48,27),I49&lt;=INDEX('Language Rules Can Change'!$B$3:$AU$47,I48,28)),28, AND(I49&gt;INDEX('Language Rules Can Change'!$B$3:$AU$47,I48,28),I49&lt;=INDEX('Language Rules Can Change'!$B$3:$AU$47,I48,29)),29, AND(I49&gt;INDEX('Language Rules Can Change'!$B$3:$AU$47,I48,29),I49&lt;=INDEX('Language Rules Can Change'!$B$3:$AU$47,I48,30)),30, AND(I49&gt;INDEX('Language Rules Can Change'!$B$3:$AU$47,I48,30),I49&lt;=INDEX('Language Rules Can Change'!$B$3:$AU$47,I48,31)),31, AND(I49&gt;INDEX('Language Rules Can Change'!$B$3:$AU$47,I48,31),I49&lt;=INDEX('Language Rules Can Change'!$B$3:$AU$47,I48,32)),32, AND(I49&gt;INDEX('Language Rules Can Change'!$B$3:$AU$47,I48,32),I49&lt;=INDEX('Language Rules Can Change'!$B$3:$AU$47,I48,33)),33, AND(I49&gt;INDEX('Language Rules Can Change'!$B$3:$AU$47,I48,33),I49&lt;=INDEX('Language Rules Can Change'!$B$3:$AU$47,I48,34)),34, AND(I49&gt;INDEX('Language Rules Can Change'!$B$3:$AU$47,I48,34),I49&lt;=INDEX('Language Rules Can Change'!$B$3:$AU$47,I48,35)),35, AND(I49&gt;INDEX('Language Rules Can Change'!$B$3:$AU$47,I48,35),I49&lt;=INDEX('Language Rules Can Change'!$B$3:$AU$47,I48,36)),36, AND(I49&gt;INDEX('Language Rules Can Change'!$B$3:$AU$47,I48,36),I49&lt;=INDEX('Language Rules Can Change'!$B$3:$AU$47,I48,37)),37, AND(I49&gt;INDEX('Language Rules Can Change'!$B$3:$AU$47,I48,37),I49&lt;=INDEX('Language Rules Can Change'!$B$3:$AU$47,I48,38)),38, AND(I49&gt;INDEX('Language Rules Can Change'!$B$3:$AU$47,I48,38),I49&lt;=INDEX('Language Rules Can Change'!$B$3:$AU$47,I48,39)),39, AND(I49&gt;INDEX('Language Rules Can Change'!$B$3:$AU$47,I48,39),I49&lt;=INDEX('Language Rules Can Change'!$B$3:$AU$47,I48,40)),40, AND(I49&gt;INDEX('Language Rules Can Change'!$B$3:$AU$47,I48,40),I49&lt;=INDEX('Language Rules Can Change'!$B$3:$AU$47,I48,41)),41, AND(I49&gt;INDEX('Language Rules Can Change'!$B$3:$AU$47,I48,41),I49&lt;=INDEX('Language Rules Can Change'!$B$3:$AU$47,I48,42)),42, AND(I49&gt;INDEX('Language Rules Can Change'!$B$3:$AU$47,I48,42),I49&lt;=INDEX('Language Rules Can Change'!$B$3:$AU$47,I48,43)),43, AND(I49&gt;INDEX('Language Rules Can Change'!$B$3:$AU$47,I48,43),I49&lt;=INDEX('Language Rules Can Change'!$B$3:$AU$47,I48,44)),44, AND(I49&gt;INDEX('Language Rules Can Change'!$B$3:$AU$47,I48,44),I49&lt;=INDEX('Language Rules Can Change'!$B$3:$AU$47,I48,45)),45, AND(I49&gt;INDEX('Language Rules Can Change'!$B$3:$AU$47,I48,45),I49&lt;=INDEX('Language Rules Can Change'!$B$3:$AU$47,I48,46)),46)</f>
        <v>#N/A</v>
      </c>
      <c r="J50" s="11" t="e" cm="1">
        <f t="array" aca="1" ref="J50" ca="1">_xlfn.IFS(AND(J49&gt;0,J49&lt;=INDEX('Language Rules Can Change'!$B$3:$AU$47,J48,1)),1, AND(J49&gt;INDEX('Language Rules Can Change'!$B$3:$AU$47,J48,1),J49&lt;=INDEX('Language Rules Can Change'!$B$3:$AU$47,J48,2)),2, AND(J49&gt;INDEX('Language Rules Can Change'!$B$3:$AU$47,J48,2),J49&lt;=INDEX('Language Rules Can Change'!$B$3:$AU$47,J48,3)),3, AND(J49&gt;INDEX('Language Rules Can Change'!$B$3:$AU$47,J48,3),J49&lt;=INDEX('Language Rules Can Change'!$B$3:$AU$47,J48,4)),4, AND(J49&gt;INDEX('Language Rules Can Change'!$B$3:$AU$47,J48,4),J49&lt;=INDEX('Language Rules Can Change'!$B$3:$AU$47,J48,5)),5, AND(J49&gt;INDEX('Language Rules Can Change'!$B$3:$AU$47,J48,5),J49&lt;=INDEX('Language Rules Can Change'!$B$3:$AU$47,J48,6)),6, AND(J49&gt;INDEX('Language Rules Can Change'!$B$3:$AU$47,J48,6),J49&lt;=INDEX('Language Rules Can Change'!$B$3:$AU$47,J48,7)),7, AND(J49&gt;INDEX('Language Rules Can Change'!$B$3:$AU$47,J48,7),J49&lt;=INDEX('Language Rules Can Change'!$B$3:$AU$47,J48,8)),8, AND(J49&gt;INDEX('Language Rules Can Change'!$B$3:$AU$47,J48,8),J49&lt;=INDEX('Language Rules Can Change'!$B$3:$AU$47,J48,9)),9, AND(J49&gt;INDEX('Language Rules Can Change'!$B$3:$AU$47,J48,9),J49&lt;=INDEX('Language Rules Can Change'!$B$3:$AU$47,J48,10)),10, AND(J49&gt;INDEX('Language Rules Can Change'!$B$3:$AU$47,J48,10),J49&lt;=INDEX('Language Rules Can Change'!$B$3:$AU$47,J48,11)),11, AND(J49&gt;INDEX('Language Rules Can Change'!$B$3:$AU$47,J48,11),J49&lt;=INDEX('Language Rules Can Change'!$B$3:$AU$47,J48,12)),12, AND(J49&gt;INDEX('Language Rules Can Change'!$B$3:$AU$47,J48,12),J49&lt;=INDEX('Language Rules Can Change'!$B$3:$AU$47,J48,13)),13, AND(J49&gt;INDEX('Language Rules Can Change'!$B$3:$AU$47,J48,13),J49&lt;=INDEX('Language Rules Can Change'!$B$3:$AU$47,J48,14)),14, AND(J49&gt;INDEX('Language Rules Can Change'!$B$3:$AU$47,J48,14),J49&lt;=INDEX('Language Rules Can Change'!$B$3:$AU$47,J48,15)),15, AND(J49&gt;INDEX('Language Rules Can Change'!$B$3:$AU$47,J48,15),J49&lt;=INDEX('Language Rules Can Change'!$B$3:$AU$47,J48,16)),16, AND(J49&gt;INDEX('Language Rules Can Change'!$B$3:$AU$47,J48,16),J49&lt;=INDEX('Language Rules Can Change'!$B$3:$AU$47,J48,17)),17, AND(J49&gt;INDEX('Language Rules Can Change'!$B$3:$AU$47,J48,17),J49&lt;=INDEX('Language Rules Can Change'!$B$3:$AU$47,J48,18)),18, AND(J49&gt;INDEX('Language Rules Can Change'!$B$3:$AU$47,J48,18),J49&lt;=INDEX('Language Rules Can Change'!$B$3:$AU$47,J48,19)),19, AND(J49&gt;INDEX('Language Rules Can Change'!$B$3:$AU$47,J48,19),J49&lt;=INDEX('Language Rules Can Change'!$B$3:$AU$47,J48,20)),20, AND(J49&gt;INDEX('Language Rules Can Change'!$B$3:$AU$47,J48,20),J49&lt;=INDEX('Language Rules Can Change'!$B$3:$AU$47,J48,21)),21, AND(J49&gt;INDEX('Language Rules Can Change'!$B$3:$AU$47,J48,21),J49&lt;=INDEX('Language Rules Can Change'!$B$3:$AU$47,J48,22)),22, AND(J49&gt;INDEX('Language Rules Can Change'!$B$3:$AU$47,J48,22),J49&lt;=INDEX('Language Rules Can Change'!$B$3:$AU$47,J48,23)),23, AND(J49&gt;INDEX('Language Rules Can Change'!$B$3:$AU$47,J48,23),J49&lt;=INDEX('Language Rules Can Change'!$B$3:$AU$47,J48,24)),24, AND(J49&gt;INDEX('Language Rules Can Change'!$B$3:$AU$47,J48,24),J49&lt;=INDEX('Language Rules Can Change'!$B$3:$AU$47,J48,25)),25, AND(J49&gt;INDEX('Language Rules Can Change'!$B$3:$AU$47,J48,25),J49&lt;=INDEX('Language Rules Can Change'!$B$3:$AU$47,J48,26)),26, AND(J49&gt;INDEX('Language Rules Can Change'!$B$3:$AU$47,J48,26),J49&lt;=INDEX('Language Rules Can Change'!$B$3:$AU$47,J48,27)),27, AND(J49&gt;INDEX('Language Rules Can Change'!$B$3:$AU$47,J48,27),J49&lt;=INDEX('Language Rules Can Change'!$B$3:$AU$47,J48,28)),28, AND(J49&gt;INDEX('Language Rules Can Change'!$B$3:$AU$47,J48,28),J49&lt;=INDEX('Language Rules Can Change'!$B$3:$AU$47,J48,29)),29, AND(J49&gt;INDEX('Language Rules Can Change'!$B$3:$AU$47,J48,29),J49&lt;=INDEX('Language Rules Can Change'!$B$3:$AU$47,J48,30)),30, AND(J49&gt;INDEX('Language Rules Can Change'!$B$3:$AU$47,J48,30),J49&lt;=INDEX('Language Rules Can Change'!$B$3:$AU$47,J48,31)),31, AND(J49&gt;INDEX('Language Rules Can Change'!$B$3:$AU$47,J48,31),J49&lt;=INDEX('Language Rules Can Change'!$B$3:$AU$47,J48,32)),32, AND(J49&gt;INDEX('Language Rules Can Change'!$B$3:$AU$47,J48,32),J49&lt;=INDEX('Language Rules Can Change'!$B$3:$AU$47,J48,33)),33, AND(J49&gt;INDEX('Language Rules Can Change'!$B$3:$AU$47,J48,33),J49&lt;=INDEX('Language Rules Can Change'!$B$3:$AU$47,J48,34)),34, AND(J49&gt;INDEX('Language Rules Can Change'!$B$3:$AU$47,J48,34),J49&lt;=INDEX('Language Rules Can Change'!$B$3:$AU$47,J48,35)),35, AND(J49&gt;INDEX('Language Rules Can Change'!$B$3:$AU$47,J48,35),J49&lt;=INDEX('Language Rules Can Change'!$B$3:$AU$47,J48,36)),36, AND(J49&gt;INDEX('Language Rules Can Change'!$B$3:$AU$47,J48,36),J49&lt;=INDEX('Language Rules Can Change'!$B$3:$AU$47,J48,37)),37, AND(J49&gt;INDEX('Language Rules Can Change'!$B$3:$AU$47,J48,37),J49&lt;=INDEX('Language Rules Can Change'!$B$3:$AU$47,J48,38)),38, AND(J49&gt;INDEX('Language Rules Can Change'!$B$3:$AU$47,J48,38),J49&lt;=INDEX('Language Rules Can Change'!$B$3:$AU$47,J48,39)),39, AND(J49&gt;INDEX('Language Rules Can Change'!$B$3:$AU$47,J48,39),J49&lt;=INDEX('Language Rules Can Change'!$B$3:$AU$47,J48,40)),40, AND(J49&gt;INDEX('Language Rules Can Change'!$B$3:$AU$47,J48,40),J49&lt;=INDEX('Language Rules Can Change'!$B$3:$AU$47,J48,41)),41, AND(J49&gt;INDEX('Language Rules Can Change'!$B$3:$AU$47,J48,41),J49&lt;=INDEX('Language Rules Can Change'!$B$3:$AU$47,J48,42)),42, AND(J49&gt;INDEX('Language Rules Can Change'!$B$3:$AU$47,J48,42),J49&lt;=INDEX('Language Rules Can Change'!$B$3:$AU$47,J48,43)),43, AND(J49&gt;INDEX('Language Rules Can Change'!$B$3:$AU$47,J48,43),J49&lt;=INDEX('Language Rules Can Change'!$B$3:$AU$47,J48,44)),44, AND(J49&gt;INDEX('Language Rules Can Change'!$B$3:$AU$47,J48,44),J49&lt;=INDEX('Language Rules Can Change'!$B$3:$AU$47,J48,45)),45, AND(J49&gt;INDEX('Language Rules Can Change'!$B$3:$AU$47,J48,45),J49&lt;=INDEX('Language Rules Can Change'!$B$3:$AU$47,J48,46)),46)</f>
        <v>#N/A</v>
      </c>
      <c r="K50" s="11" t="e" cm="1">
        <f t="array" aca="1" ref="K50" ca="1">_xlfn.IFS(AND(K49&gt;0,K49&lt;=INDEX('Language Rules Can Change'!$B$3:$AU$47,K48,1)),1, AND(K49&gt;INDEX('Language Rules Can Change'!$B$3:$AU$47,K48,1),K49&lt;=INDEX('Language Rules Can Change'!$B$3:$AU$47,K48,2)),2, AND(K49&gt;INDEX('Language Rules Can Change'!$B$3:$AU$47,K48,2),K49&lt;=INDEX('Language Rules Can Change'!$B$3:$AU$47,K48,3)),3, AND(K49&gt;INDEX('Language Rules Can Change'!$B$3:$AU$47,K48,3),K49&lt;=INDEX('Language Rules Can Change'!$B$3:$AU$47,K48,4)),4, AND(K49&gt;INDEX('Language Rules Can Change'!$B$3:$AU$47,K48,4),K49&lt;=INDEX('Language Rules Can Change'!$B$3:$AU$47,K48,5)),5, AND(K49&gt;INDEX('Language Rules Can Change'!$B$3:$AU$47,K48,5),K49&lt;=INDEX('Language Rules Can Change'!$B$3:$AU$47,K48,6)),6, AND(K49&gt;INDEX('Language Rules Can Change'!$B$3:$AU$47,K48,6),K49&lt;=INDEX('Language Rules Can Change'!$B$3:$AU$47,K48,7)),7, AND(K49&gt;INDEX('Language Rules Can Change'!$B$3:$AU$47,K48,7),K49&lt;=INDEX('Language Rules Can Change'!$B$3:$AU$47,K48,8)),8, AND(K49&gt;INDEX('Language Rules Can Change'!$B$3:$AU$47,K48,8),K49&lt;=INDEX('Language Rules Can Change'!$B$3:$AU$47,K48,9)),9, AND(K49&gt;INDEX('Language Rules Can Change'!$B$3:$AU$47,K48,9),K49&lt;=INDEX('Language Rules Can Change'!$B$3:$AU$47,K48,10)),10, AND(K49&gt;INDEX('Language Rules Can Change'!$B$3:$AU$47,K48,10),K49&lt;=INDEX('Language Rules Can Change'!$B$3:$AU$47,K48,11)),11, AND(K49&gt;INDEX('Language Rules Can Change'!$B$3:$AU$47,K48,11),K49&lt;=INDEX('Language Rules Can Change'!$B$3:$AU$47,K48,12)),12, AND(K49&gt;INDEX('Language Rules Can Change'!$B$3:$AU$47,K48,12),K49&lt;=INDEX('Language Rules Can Change'!$B$3:$AU$47,K48,13)),13, AND(K49&gt;INDEX('Language Rules Can Change'!$B$3:$AU$47,K48,13),K49&lt;=INDEX('Language Rules Can Change'!$B$3:$AU$47,K48,14)),14, AND(K49&gt;INDEX('Language Rules Can Change'!$B$3:$AU$47,K48,14),K49&lt;=INDEX('Language Rules Can Change'!$B$3:$AU$47,K48,15)),15, AND(K49&gt;INDEX('Language Rules Can Change'!$B$3:$AU$47,K48,15),K49&lt;=INDEX('Language Rules Can Change'!$B$3:$AU$47,K48,16)),16, AND(K49&gt;INDEX('Language Rules Can Change'!$B$3:$AU$47,K48,16),K49&lt;=INDEX('Language Rules Can Change'!$B$3:$AU$47,K48,17)),17, AND(K49&gt;INDEX('Language Rules Can Change'!$B$3:$AU$47,K48,17),K49&lt;=INDEX('Language Rules Can Change'!$B$3:$AU$47,K48,18)),18, AND(K49&gt;INDEX('Language Rules Can Change'!$B$3:$AU$47,K48,18),K49&lt;=INDEX('Language Rules Can Change'!$B$3:$AU$47,K48,19)),19, AND(K49&gt;INDEX('Language Rules Can Change'!$B$3:$AU$47,K48,19),K49&lt;=INDEX('Language Rules Can Change'!$B$3:$AU$47,K48,20)),20, AND(K49&gt;INDEX('Language Rules Can Change'!$B$3:$AU$47,K48,20),K49&lt;=INDEX('Language Rules Can Change'!$B$3:$AU$47,K48,21)),21, AND(K49&gt;INDEX('Language Rules Can Change'!$B$3:$AU$47,K48,21),K49&lt;=INDEX('Language Rules Can Change'!$B$3:$AU$47,K48,22)),22, AND(K49&gt;INDEX('Language Rules Can Change'!$B$3:$AU$47,K48,22),K49&lt;=INDEX('Language Rules Can Change'!$B$3:$AU$47,K48,23)),23, AND(K49&gt;INDEX('Language Rules Can Change'!$B$3:$AU$47,K48,23),K49&lt;=INDEX('Language Rules Can Change'!$B$3:$AU$47,K48,24)),24, AND(K49&gt;INDEX('Language Rules Can Change'!$B$3:$AU$47,K48,24),K49&lt;=INDEX('Language Rules Can Change'!$B$3:$AU$47,K48,25)),25, AND(K49&gt;INDEX('Language Rules Can Change'!$B$3:$AU$47,K48,25),K49&lt;=INDEX('Language Rules Can Change'!$B$3:$AU$47,K48,26)),26, AND(K49&gt;INDEX('Language Rules Can Change'!$B$3:$AU$47,K48,26),K49&lt;=INDEX('Language Rules Can Change'!$B$3:$AU$47,K48,27)),27, AND(K49&gt;INDEX('Language Rules Can Change'!$B$3:$AU$47,K48,27),K49&lt;=INDEX('Language Rules Can Change'!$B$3:$AU$47,K48,28)),28, AND(K49&gt;INDEX('Language Rules Can Change'!$B$3:$AU$47,K48,28),K49&lt;=INDEX('Language Rules Can Change'!$B$3:$AU$47,K48,29)),29, AND(K49&gt;INDEX('Language Rules Can Change'!$B$3:$AU$47,K48,29),K49&lt;=INDEX('Language Rules Can Change'!$B$3:$AU$47,K48,30)),30, AND(K49&gt;INDEX('Language Rules Can Change'!$B$3:$AU$47,K48,30),K49&lt;=INDEX('Language Rules Can Change'!$B$3:$AU$47,K48,31)),31, AND(K49&gt;INDEX('Language Rules Can Change'!$B$3:$AU$47,K48,31),K49&lt;=INDEX('Language Rules Can Change'!$B$3:$AU$47,K48,32)),32, AND(K49&gt;INDEX('Language Rules Can Change'!$B$3:$AU$47,K48,32),K49&lt;=INDEX('Language Rules Can Change'!$B$3:$AU$47,K48,33)),33, AND(K49&gt;INDEX('Language Rules Can Change'!$B$3:$AU$47,K48,33),K49&lt;=INDEX('Language Rules Can Change'!$B$3:$AU$47,K48,34)),34, AND(K49&gt;INDEX('Language Rules Can Change'!$B$3:$AU$47,K48,34),K49&lt;=INDEX('Language Rules Can Change'!$B$3:$AU$47,K48,35)),35, AND(K49&gt;INDEX('Language Rules Can Change'!$B$3:$AU$47,K48,35),K49&lt;=INDEX('Language Rules Can Change'!$B$3:$AU$47,K48,36)),36, AND(K49&gt;INDEX('Language Rules Can Change'!$B$3:$AU$47,K48,36),K49&lt;=INDEX('Language Rules Can Change'!$B$3:$AU$47,K48,37)),37, AND(K49&gt;INDEX('Language Rules Can Change'!$B$3:$AU$47,K48,37),K49&lt;=INDEX('Language Rules Can Change'!$B$3:$AU$47,K48,38)),38, AND(K49&gt;INDEX('Language Rules Can Change'!$B$3:$AU$47,K48,38),K49&lt;=INDEX('Language Rules Can Change'!$B$3:$AU$47,K48,39)),39, AND(K49&gt;INDEX('Language Rules Can Change'!$B$3:$AU$47,K48,39),K49&lt;=INDEX('Language Rules Can Change'!$B$3:$AU$47,K48,40)),40, AND(K49&gt;INDEX('Language Rules Can Change'!$B$3:$AU$47,K48,40),K49&lt;=INDEX('Language Rules Can Change'!$B$3:$AU$47,K48,41)),41, AND(K49&gt;INDEX('Language Rules Can Change'!$B$3:$AU$47,K48,41),K49&lt;=INDEX('Language Rules Can Change'!$B$3:$AU$47,K48,42)),42, AND(K49&gt;INDEX('Language Rules Can Change'!$B$3:$AU$47,K48,42),K49&lt;=INDEX('Language Rules Can Change'!$B$3:$AU$47,K48,43)),43, AND(K49&gt;INDEX('Language Rules Can Change'!$B$3:$AU$47,K48,43),K49&lt;=INDEX('Language Rules Can Change'!$B$3:$AU$47,K48,44)),44, AND(K49&gt;INDEX('Language Rules Can Change'!$B$3:$AU$47,K48,44),K49&lt;=INDEX('Language Rules Can Change'!$B$3:$AU$47,K48,45)),45, AND(K49&gt;INDEX('Language Rules Can Change'!$B$3:$AU$47,K48,45),K49&lt;=INDEX('Language Rules Can Change'!$B$3:$AU$47,K48,46)),46)</f>
        <v>#N/A</v>
      </c>
      <c r="L50" s="11" t="e" cm="1">
        <f t="array" aca="1" ref="L50" ca="1">_xlfn.IFS(AND(L49&gt;0,L49&lt;=INDEX('Language Rules Can Change'!$B$3:$AU$47,L48,1)),1, AND(L49&gt;INDEX('Language Rules Can Change'!$B$3:$AU$47,L48,1),L49&lt;=INDEX('Language Rules Can Change'!$B$3:$AU$47,L48,2)),2, AND(L49&gt;INDEX('Language Rules Can Change'!$B$3:$AU$47,L48,2),L49&lt;=INDEX('Language Rules Can Change'!$B$3:$AU$47,L48,3)),3, AND(L49&gt;INDEX('Language Rules Can Change'!$B$3:$AU$47,L48,3),L49&lt;=INDEX('Language Rules Can Change'!$B$3:$AU$47,L48,4)),4, AND(L49&gt;INDEX('Language Rules Can Change'!$B$3:$AU$47,L48,4),L49&lt;=INDEX('Language Rules Can Change'!$B$3:$AU$47,L48,5)),5, AND(L49&gt;INDEX('Language Rules Can Change'!$B$3:$AU$47,L48,5),L49&lt;=INDEX('Language Rules Can Change'!$B$3:$AU$47,L48,6)),6, AND(L49&gt;INDEX('Language Rules Can Change'!$B$3:$AU$47,L48,6),L49&lt;=INDEX('Language Rules Can Change'!$B$3:$AU$47,L48,7)),7, AND(L49&gt;INDEX('Language Rules Can Change'!$B$3:$AU$47,L48,7),L49&lt;=INDEX('Language Rules Can Change'!$B$3:$AU$47,L48,8)),8, AND(L49&gt;INDEX('Language Rules Can Change'!$B$3:$AU$47,L48,8),L49&lt;=INDEX('Language Rules Can Change'!$B$3:$AU$47,L48,9)),9, AND(L49&gt;INDEX('Language Rules Can Change'!$B$3:$AU$47,L48,9),L49&lt;=INDEX('Language Rules Can Change'!$B$3:$AU$47,L48,10)),10, AND(L49&gt;INDEX('Language Rules Can Change'!$B$3:$AU$47,L48,10),L49&lt;=INDEX('Language Rules Can Change'!$B$3:$AU$47,L48,11)),11, AND(L49&gt;INDEX('Language Rules Can Change'!$B$3:$AU$47,L48,11),L49&lt;=INDEX('Language Rules Can Change'!$B$3:$AU$47,L48,12)),12, AND(L49&gt;INDEX('Language Rules Can Change'!$B$3:$AU$47,L48,12),L49&lt;=INDEX('Language Rules Can Change'!$B$3:$AU$47,L48,13)),13, AND(L49&gt;INDEX('Language Rules Can Change'!$B$3:$AU$47,L48,13),L49&lt;=INDEX('Language Rules Can Change'!$B$3:$AU$47,L48,14)),14, AND(L49&gt;INDEX('Language Rules Can Change'!$B$3:$AU$47,L48,14),L49&lt;=INDEX('Language Rules Can Change'!$B$3:$AU$47,L48,15)),15, AND(L49&gt;INDEX('Language Rules Can Change'!$B$3:$AU$47,L48,15),L49&lt;=INDEX('Language Rules Can Change'!$B$3:$AU$47,L48,16)),16, AND(L49&gt;INDEX('Language Rules Can Change'!$B$3:$AU$47,L48,16),L49&lt;=INDEX('Language Rules Can Change'!$B$3:$AU$47,L48,17)),17, AND(L49&gt;INDEX('Language Rules Can Change'!$B$3:$AU$47,L48,17),L49&lt;=INDEX('Language Rules Can Change'!$B$3:$AU$47,L48,18)),18, AND(L49&gt;INDEX('Language Rules Can Change'!$B$3:$AU$47,L48,18),L49&lt;=INDEX('Language Rules Can Change'!$B$3:$AU$47,L48,19)),19, AND(L49&gt;INDEX('Language Rules Can Change'!$B$3:$AU$47,L48,19),L49&lt;=INDEX('Language Rules Can Change'!$B$3:$AU$47,L48,20)),20, AND(L49&gt;INDEX('Language Rules Can Change'!$B$3:$AU$47,L48,20),L49&lt;=INDEX('Language Rules Can Change'!$B$3:$AU$47,L48,21)),21, AND(L49&gt;INDEX('Language Rules Can Change'!$B$3:$AU$47,L48,21),L49&lt;=INDEX('Language Rules Can Change'!$B$3:$AU$47,L48,22)),22, AND(L49&gt;INDEX('Language Rules Can Change'!$B$3:$AU$47,L48,22),L49&lt;=INDEX('Language Rules Can Change'!$B$3:$AU$47,L48,23)),23, AND(L49&gt;INDEX('Language Rules Can Change'!$B$3:$AU$47,L48,23),L49&lt;=INDEX('Language Rules Can Change'!$B$3:$AU$47,L48,24)),24, AND(L49&gt;INDEX('Language Rules Can Change'!$B$3:$AU$47,L48,24),L49&lt;=INDEX('Language Rules Can Change'!$B$3:$AU$47,L48,25)),25, AND(L49&gt;INDEX('Language Rules Can Change'!$B$3:$AU$47,L48,25),L49&lt;=INDEX('Language Rules Can Change'!$B$3:$AU$47,L48,26)),26, AND(L49&gt;INDEX('Language Rules Can Change'!$B$3:$AU$47,L48,26),L49&lt;=INDEX('Language Rules Can Change'!$B$3:$AU$47,L48,27)),27, AND(L49&gt;INDEX('Language Rules Can Change'!$B$3:$AU$47,L48,27),L49&lt;=INDEX('Language Rules Can Change'!$B$3:$AU$47,L48,28)),28, AND(L49&gt;INDEX('Language Rules Can Change'!$B$3:$AU$47,L48,28),L49&lt;=INDEX('Language Rules Can Change'!$B$3:$AU$47,L48,29)),29, AND(L49&gt;INDEX('Language Rules Can Change'!$B$3:$AU$47,L48,29),L49&lt;=INDEX('Language Rules Can Change'!$B$3:$AU$47,L48,30)),30, AND(L49&gt;INDEX('Language Rules Can Change'!$B$3:$AU$47,L48,30),L49&lt;=INDEX('Language Rules Can Change'!$B$3:$AU$47,L48,31)),31, AND(L49&gt;INDEX('Language Rules Can Change'!$B$3:$AU$47,L48,31),L49&lt;=INDEX('Language Rules Can Change'!$B$3:$AU$47,L48,32)),32, AND(L49&gt;INDEX('Language Rules Can Change'!$B$3:$AU$47,L48,32),L49&lt;=INDEX('Language Rules Can Change'!$B$3:$AU$47,L48,33)),33, AND(L49&gt;INDEX('Language Rules Can Change'!$B$3:$AU$47,L48,33),L49&lt;=INDEX('Language Rules Can Change'!$B$3:$AU$47,L48,34)),34, AND(L49&gt;INDEX('Language Rules Can Change'!$B$3:$AU$47,L48,34),L49&lt;=INDEX('Language Rules Can Change'!$B$3:$AU$47,L48,35)),35, AND(L49&gt;INDEX('Language Rules Can Change'!$B$3:$AU$47,L48,35),L49&lt;=INDEX('Language Rules Can Change'!$B$3:$AU$47,L48,36)),36, AND(L49&gt;INDEX('Language Rules Can Change'!$B$3:$AU$47,L48,36),L49&lt;=INDEX('Language Rules Can Change'!$B$3:$AU$47,L48,37)),37, AND(L49&gt;INDEX('Language Rules Can Change'!$B$3:$AU$47,L48,37),L49&lt;=INDEX('Language Rules Can Change'!$B$3:$AU$47,L48,38)),38, AND(L49&gt;INDEX('Language Rules Can Change'!$B$3:$AU$47,L48,38),L49&lt;=INDEX('Language Rules Can Change'!$B$3:$AU$47,L48,39)),39, AND(L49&gt;INDEX('Language Rules Can Change'!$B$3:$AU$47,L48,39),L49&lt;=INDEX('Language Rules Can Change'!$B$3:$AU$47,L48,40)),40, AND(L49&gt;INDEX('Language Rules Can Change'!$B$3:$AU$47,L48,40),L49&lt;=INDEX('Language Rules Can Change'!$B$3:$AU$47,L48,41)),41, AND(L49&gt;INDEX('Language Rules Can Change'!$B$3:$AU$47,L48,41),L49&lt;=INDEX('Language Rules Can Change'!$B$3:$AU$47,L48,42)),42, AND(L49&gt;INDEX('Language Rules Can Change'!$B$3:$AU$47,L48,42),L49&lt;=INDEX('Language Rules Can Change'!$B$3:$AU$47,L48,43)),43, AND(L49&gt;INDEX('Language Rules Can Change'!$B$3:$AU$47,L48,43),L49&lt;=INDEX('Language Rules Can Change'!$B$3:$AU$47,L48,44)),44, AND(L49&gt;INDEX('Language Rules Can Change'!$B$3:$AU$47,L48,44),L49&lt;=INDEX('Language Rules Can Change'!$B$3:$AU$47,L48,45)),45, AND(L49&gt;INDEX('Language Rules Can Change'!$B$3:$AU$47,L48,45),L49&lt;=INDEX('Language Rules Can Change'!$B$3:$AU$47,L48,46)),46)</f>
        <v>#N/A</v>
      </c>
      <c r="M50" s="11" t="e" cm="1">
        <f t="array" aca="1" ref="M50" ca="1">_xlfn.IFS(AND(M49&gt;0,M49&lt;=INDEX('Language Rules Can Change'!$B$3:$AU$47,M48,1)),1, AND(M49&gt;INDEX('Language Rules Can Change'!$B$3:$AU$47,M48,1),M49&lt;=INDEX('Language Rules Can Change'!$B$3:$AU$47,M48,2)),2, AND(M49&gt;INDEX('Language Rules Can Change'!$B$3:$AU$47,M48,2),M49&lt;=INDEX('Language Rules Can Change'!$B$3:$AU$47,M48,3)),3, AND(M49&gt;INDEX('Language Rules Can Change'!$B$3:$AU$47,M48,3),M49&lt;=INDEX('Language Rules Can Change'!$B$3:$AU$47,M48,4)),4, AND(M49&gt;INDEX('Language Rules Can Change'!$B$3:$AU$47,M48,4),M49&lt;=INDEX('Language Rules Can Change'!$B$3:$AU$47,M48,5)),5, AND(M49&gt;INDEX('Language Rules Can Change'!$B$3:$AU$47,M48,5),M49&lt;=INDEX('Language Rules Can Change'!$B$3:$AU$47,M48,6)),6, AND(M49&gt;INDEX('Language Rules Can Change'!$B$3:$AU$47,M48,6),M49&lt;=INDEX('Language Rules Can Change'!$B$3:$AU$47,M48,7)),7, AND(M49&gt;INDEX('Language Rules Can Change'!$B$3:$AU$47,M48,7),M49&lt;=INDEX('Language Rules Can Change'!$B$3:$AU$47,M48,8)),8, AND(M49&gt;INDEX('Language Rules Can Change'!$B$3:$AU$47,M48,8),M49&lt;=INDEX('Language Rules Can Change'!$B$3:$AU$47,M48,9)),9, AND(M49&gt;INDEX('Language Rules Can Change'!$B$3:$AU$47,M48,9),M49&lt;=INDEX('Language Rules Can Change'!$B$3:$AU$47,M48,10)),10, AND(M49&gt;INDEX('Language Rules Can Change'!$B$3:$AU$47,M48,10),M49&lt;=INDEX('Language Rules Can Change'!$B$3:$AU$47,M48,11)),11, AND(M49&gt;INDEX('Language Rules Can Change'!$B$3:$AU$47,M48,11),M49&lt;=INDEX('Language Rules Can Change'!$B$3:$AU$47,M48,12)),12, AND(M49&gt;INDEX('Language Rules Can Change'!$B$3:$AU$47,M48,12),M49&lt;=INDEX('Language Rules Can Change'!$B$3:$AU$47,M48,13)),13, AND(M49&gt;INDEX('Language Rules Can Change'!$B$3:$AU$47,M48,13),M49&lt;=INDEX('Language Rules Can Change'!$B$3:$AU$47,M48,14)),14, AND(M49&gt;INDEX('Language Rules Can Change'!$B$3:$AU$47,M48,14),M49&lt;=INDEX('Language Rules Can Change'!$B$3:$AU$47,M48,15)),15, AND(M49&gt;INDEX('Language Rules Can Change'!$B$3:$AU$47,M48,15),M49&lt;=INDEX('Language Rules Can Change'!$B$3:$AU$47,M48,16)),16, AND(M49&gt;INDEX('Language Rules Can Change'!$B$3:$AU$47,M48,16),M49&lt;=INDEX('Language Rules Can Change'!$B$3:$AU$47,M48,17)),17, AND(M49&gt;INDEX('Language Rules Can Change'!$B$3:$AU$47,M48,17),M49&lt;=INDEX('Language Rules Can Change'!$B$3:$AU$47,M48,18)),18, AND(M49&gt;INDEX('Language Rules Can Change'!$B$3:$AU$47,M48,18),M49&lt;=INDEX('Language Rules Can Change'!$B$3:$AU$47,M48,19)),19, AND(M49&gt;INDEX('Language Rules Can Change'!$B$3:$AU$47,M48,19),M49&lt;=INDEX('Language Rules Can Change'!$B$3:$AU$47,M48,20)),20, AND(M49&gt;INDEX('Language Rules Can Change'!$B$3:$AU$47,M48,20),M49&lt;=INDEX('Language Rules Can Change'!$B$3:$AU$47,M48,21)),21, AND(M49&gt;INDEX('Language Rules Can Change'!$B$3:$AU$47,M48,21),M49&lt;=INDEX('Language Rules Can Change'!$B$3:$AU$47,M48,22)),22, AND(M49&gt;INDEX('Language Rules Can Change'!$B$3:$AU$47,M48,22),M49&lt;=INDEX('Language Rules Can Change'!$B$3:$AU$47,M48,23)),23, AND(M49&gt;INDEX('Language Rules Can Change'!$B$3:$AU$47,M48,23),M49&lt;=INDEX('Language Rules Can Change'!$B$3:$AU$47,M48,24)),24, AND(M49&gt;INDEX('Language Rules Can Change'!$B$3:$AU$47,M48,24),M49&lt;=INDEX('Language Rules Can Change'!$B$3:$AU$47,M48,25)),25, AND(M49&gt;INDEX('Language Rules Can Change'!$B$3:$AU$47,M48,25),M49&lt;=INDEX('Language Rules Can Change'!$B$3:$AU$47,M48,26)),26, AND(M49&gt;INDEX('Language Rules Can Change'!$B$3:$AU$47,M48,26),M49&lt;=INDEX('Language Rules Can Change'!$B$3:$AU$47,M48,27)),27, AND(M49&gt;INDEX('Language Rules Can Change'!$B$3:$AU$47,M48,27),M49&lt;=INDEX('Language Rules Can Change'!$B$3:$AU$47,M48,28)),28, AND(M49&gt;INDEX('Language Rules Can Change'!$B$3:$AU$47,M48,28),M49&lt;=INDEX('Language Rules Can Change'!$B$3:$AU$47,M48,29)),29, AND(M49&gt;INDEX('Language Rules Can Change'!$B$3:$AU$47,M48,29),M49&lt;=INDEX('Language Rules Can Change'!$B$3:$AU$47,M48,30)),30, AND(M49&gt;INDEX('Language Rules Can Change'!$B$3:$AU$47,M48,30),M49&lt;=INDEX('Language Rules Can Change'!$B$3:$AU$47,M48,31)),31, AND(M49&gt;INDEX('Language Rules Can Change'!$B$3:$AU$47,M48,31),M49&lt;=INDEX('Language Rules Can Change'!$B$3:$AU$47,M48,32)),32, AND(M49&gt;INDEX('Language Rules Can Change'!$B$3:$AU$47,M48,32),M49&lt;=INDEX('Language Rules Can Change'!$B$3:$AU$47,M48,33)),33, AND(M49&gt;INDEX('Language Rules Can Change'!$B$3:$AU$47,M48,33),M49&lt;=INDEX('Language Rules Can Change'!$B$3:$AU$47,M48,34)),34, AND(M49&gt;INDEX('Language Rules Can Change'!$B$3:$AU$47,M48,34),M49&lt;=INDEX('Language Rules Can Change'!$B$3:$AU$47,M48,35)),35, AND(M49&gt;INDEX('Language Rules Can Change'!$B$3:$AU$47,M48,35),M49&lt;=INDEX('Language Rules Can Change'!$B$3:$AU$47,M48,36)),36, AND(M49&gt;INDEX('Language Rules Can Change'!$B$3:$AU$47,M48,36),M49&lt;=INDEX('Language Rules Can Change'!$B$3:$AU$47,M48,37)),37, AND(M49&gt;INDEX('Language Rules Can Change'!$B$3:$AU$47,M48,37),M49&lt;=INDEX('Language Rules Can Change'!$B$3:$AU$47,M48,38)),38, AND(M49&gt;INDEX('Language Rules Can Change'!$B$3:$AU$47,M48,38),M49&lt;=INDEX('Language Rules Can Change'!$B$3:$AU$47,M48,39)),39, AND(M49&gt;INDEX('Language Rules Can Change'!$B$3:$AU$47,M48,39),M49&lt;=INDEX('Language Rules Can Change'!$B$3:$AU$47,M48,40)),40, AND(M49&gt;INDEX('Language Rules Can Change'!$B$3:$AU$47,M48,40),M49&lt;=INDEX('Language Rules Can Change'!$B$3:$AU$47,M48,41)),41, AND(M49&gt;INDEX('Language Rules Can Change'!$B$3:$AU$47,M48,41),M49&lt;=INDEX('Language Rules Can Change'!$B$3:$AU$47,M48,42)),42, AND(M49&gt;INDEX('Language Rules Can Change'!$B$3:$AU$47,M48,42),M49&lt;=INDEX('Language Rules Can Change'!$B$3:$AU$47,M48,43)),43, AND(M49&gt;INDEX('Language Rules Can Change'!$B$3:$AU$47,M48,43),M49&lt;=INDEX('Language Rules Can Change'!$B$3:$AU$47,M48,44)),44, AND(M49&gt;INDEX('Language Rules Can Change'!$B$3:$AU$47,M48,44),M49&lt;=INDEX('Language Rules Can Change'!$B$3:$AU$47,M48,45)),45, AND(M49&gt;INDEX('Language Rules Can Change'!$B$3:$AU$47,M48,45),M49&lt;=INDEX('Language Rules Can Change'!$B$3:$AU$47,M48,46)),46)</f>
        <v>#N/A</v>
      </c>
      <c r="N50" s="11" t="e" cm="1">
        <f t="array" aca="1" ref="N50" ca="1">_xlfn.IFS(AND(N49&gt;0,N49&lt;=INDEX('Language Rules Can Change'!$B$3:$AU$47,N48,1)),1, AND(N49&gt;INDEX('Language Rules Can Change'!$B$3:$AU$47,N48,1),N49&lt;=INDEX('Language Rules Can Change'!$B$3:$AU$47,N48,2)),2, AND(N49&gt;INDEX('Language Rules Can Change'!$B$3:$AU$47,N48,2),N49&lt;=INDEX('Language Rules Can Change'!$B$3:$AU$47,N48,3)),3, AND(N49&gt;INDEX('Language Rules Can Change'!$B$3:$AU$47,N48,3),N49&lt;=INDEX('Language Rules Can Change'!$B$3:$AU$47,N48,4)),4, AND(N49&gt;INDEX('Language Rules Can Change'!$B$3:$AU$47,N48,4),N49&lt;=INDEX('Language Rules Can Change'!$B$3:$AU$47,N48,5)),5, AND(N49&gt;INDEX('Language Rules Can Change'!$B$3:$AU$47,N48,5),N49&lt;=INDEX('Language Rules Can Change'!$B$3:$AU$47,N48,6)),6, AND(N49&gt;INDEX('Language Rules Can Change'!$B$3:$AU$47,N48,6),N49&lt;=INDEX('Language Rules Can Change'!$B$3:$AU$47,N48,7)),7, AND(N49&gt;INDEX('Language Rules Can Change'!$B$3:$AU$47,N48,7),N49&lt;=INDEX('Language Rules Can Change'!$B$3:$AU$47,N48,8)),8, AND(N49&gt;INDEX('Language Rules Can Change'!$B$3:$AU$47,N48,8),N49&lt;=INDEX('Language Rules Can Change'!$B$3:$AU$47,N48,9)),9, AND(N49&gt;INDEX('Language Rules Can Change'!$B$3:$AU$47,N48,9),N49&lt;=INDEX('Language Rules Can Change'!$B$3:$AU$47,N48,10)),10, AND(N49&gt;INDEX('Language Rules Can Change'!$B$3:$AU$47,N48,10),N49&lt;=INDEX('Language Rules Can Change'!$B$3:$AU$47,N48,11)),11, AND(N49&gt;INDEX('Language Rules Can Change'!$B$3:$AU$47,N48,11),N49&lt;=INDEX('Language Rules Can Change'!$B$3:$AU$47,N48,12)),12, AND(N49&gt;INDEX('Language Rules Can Change'!$B$3:$AU$47,N48,12),N49&lt;=INDEX('Language Rules Can Change'!$B$3:$AU$47,N48,13)),13, AND(N49&gt;INDEX('Language Rules Can Change'!$B$3:$AU$47,N48,13),N49&lt;=INDEX('Language Rules Can Change'!$B$3:$AU$47,N48,14)),14, AND(N49&gt;INDEX('Language Rules Can Change'!$B$3:$AU$47,N48,14),N49&lt;=INDEX('Language Rules Can Change'!$B$3:$AU$47,N48,15)),15, AND(N49&gt;INDEX('Language Rules Can Change'!$B$3:$AU$47,N48,15),N49&lt;=INDEX('Language Rules Can Change'!$B$3:$AU$47,N48,16)),16, AND(N49&gt;INDEX('Language Rules Can Change'!$B$3:$AU$47,N48,16),N49&lt;=INDEX('Language Rules Can Change'!$B$3:$AU$47,N48,17)),17, AND(N49&gt;INDEX('Language Rules Can Change'!$B$3:$AU$47,N48,17),N49&lt;=INDEX('Language Rules Can Change'!$B$3:$AU$47,N48,18)),18, AND(N49&gt;INDEX('Language Rules Can Change'!$B$3:$AU$47,N48,18),N49&lt;=INDEX('Language Rules Can Change'!$B$3:$AU$47,N48,19)),19, AND(N49&gt;INDEX('Language Rules Can Change'!$B$3:$AU$47,N48,19),N49&lt;=INDEX('Language Rules Can Change'!$B$3:$AU$47,N48,20)),20, AND(N49&gt;INDEX('Language Rules Can Change'!$B$3:$AU$47,N48,20),N49&lt;=INDEX('Language Rules Can Change'!$B$3:$AU$47,N48,21)),21, AND(N49&gt;INDEX('Language Rules Can Change'!$B$3:$AU$47,N48,21),N49&lt;=INDEX('Language Rules Can Change'!$B$3:$AU$47,N48,22)),22, AND(N49&gt;INDEX('Language Rules Can Change'!$B$3:$AU$47,N48,22),N49&lt;=INDEX('Language Rules Can Change'!$B$3:$AU$47,N48,23)),23, AND(N49&gt;INDEX('Language Rules Can Change'!$B$3:$AU$47,N48,23),N49&lt;=INDEX('Language Rules Can Change'!$B$3:$AU$47,N48,24)),24, AND(N49&gt;INDEX('Language Rules Can Change'!$B$3:$AU$47,N48,24),N49&lt;=INDEX('Language Rules Can Change'!$B$3:$AU$47,N48,25)),25, AND(N49&gt;INDEX('Language Rules Can Change'!$B$3:$AU$47,N48,25),N49&lt;=INDEX('Language Rules Can Change'!$B$3:$AU$47,N48,26)),26, AND(N49&gt;INDEX('Language Rules Can Change'!$B$3:$AU$47,N48,26),N49&lt;=INDEX('Language Rules Can Change'!$B$3:$AU$47,N48,27)),27, AND(N49&gt;INDEX('Language Rules Can Change'!$B$3:$AU$47,N48,27),N49&lt;=INDEX('Language Rules Can Change'!$B$3:$AU$47,N48,28)),28, AND(N49&gt;INDEX('Language Rules Can Change'!$B$3:$AU$47,N48,28),N49&lt;=INDEX('Language Rules Can Change'!$B$3:$AU$47,N48,29)),29, AND(N49&gt;INDEX('Language Rules Can Change'!$B$3:$AU$47,N48,29),N49&lt;=INDEX('Language Rules Can Change'!$B$3:$AU$47,N48,30)),30, AND(N49&gt;INDEX('Language Rules Can Change'!$B$3:$AU$47,N48,30),N49&lt;=INDEX('Language Rules Can Change'!$B$3:$AU$47,N48,31)),31, AND(N49&gt;INDEX('Language Rules Can Change'!$B$3:$AU$47,N48,31),N49&lt;=INDEX('Language Rules Can Change'!$B$3:$AU$47,N48,32)),32, AND(N49&gt;INDEX('Language Rules Can Change'!$B$3:$AU$47,N48,32),N49&lt;=INDEX('Language Rules Can Change'!$B$3:$AU$47,N48,33)),33, AND(N49&gt;INDEX('Language Rules Can Change'!$B$3:$AU$47,N48,33),N49&lt;=INDEX('Language Rules Can Change'!$B$3:$AU$47,N48,34)),34, AND(N49&gt;INDEX('Language Rules Can Change'!$B$3:$AU$47,N48,34),N49&lt;=INDEX('Language Rules Can Change'!$B$3:$AU$47,N48,35)),35, AND(N49&gt;INDEX('Language Rules Can Change'!$B$3:$AU$47,N48,35),N49&lt;=INDEX('Language Rules Can Change'!$B$3:$AU$47,N48,36)),36, AND(N49&gt;INDEX('Language Rules Can Change'!$B$3:$AU$47,N48,36),N49&lt;=INDEX('Language Rules Can Change'!$B$3:$AU$47,N48,37)),37, AND(N49&gt;INDEX('Language Rules Can Change'!$B$3:$AU$47,N48,37),N49&lt;=INDEX('Language Rules Can Change'!$B$3:$AU$47,N48,38)),38, AND(N49&gt;INDEX('Language Rules Can Change'!$B$3:$AU$47,N48,38),N49&lt;=INDEX('Language Rules Can Change'!$B$3:$AU$47,N48,39)),39, AND(N49&gt;INDEX('Language Rules Can Change'!$B$3:$AU$47,N48,39),N49&lt;=INDEX('Language Rules Can Change'!$B$3:$AU$47,N48,40)),40, AND(N49&gt;INDEX('Language Rules Can Change'!$B$3:$AU$47,N48,40),N49&lt;=INDEX('Language Rules Can Change'!$B$3:$AU$47,N48,41)),41, AND(N49&gt;INDEX('Language Rules Can Change'!$B$3:$AU$47,N48,41),N49&lt;=INDEX('Language Rules Can Change'!$B$3:$AU$47,N48,42)),42, AND(N49&gt;INDEX('Language Rules Can Change'!$B$3:$AU$47,N48,42),N49&lt;=INDEX('Language Rules Can Change'!$B$3:$AU$47,N48,43)),43, AND(N49&gt;INDEX('Language Rules Can Change'!$B$3:$AU$47,N48,43),N49&lt;=INDEX('Language Rules Can Change'!$B$3:$AU$47,N48,44)),44, AND(N49&gt;INDEX('Language Rules Can Change'!$B$3:$AU$47,N48,44),N49&lt;=INDEX('Language Rules Can Change'!$B$3:$AU$47,N48,45)),45, AND(N49&gt;INDEX('Language Rules Can Change'!$B$3:$AU$47,N48,45),N49&lt;=INDEX('Language Rules Can Change'!$B$3:$AU$47,N48,46)),46)</f>
        <v>#N/A</v>
      </c>
      <c r="O50" s="11" t="e" cm="1">
        <f t="array" aca="1" ref="O50" ca="1">_xlfn.IFS(AND(O49&gt;0,O49&lt;=INDEX('Language Rules Can Change'!$B$3:$AU$47,O48,1)),1, AND(O49&gt;INDEX('Language Rules Can Change'!$B$3:$AU$47,O48,1),O49&lt;=INDEX('Language Rules Can Change'!$B$3:$AU$47,O48,2)),2, AND(O49&gt;INDEX('Language Rules Can Change'!$B$3:$AU$47,O48,2),O49&lt;=INDEX('Language Rules Can Change'!$B$3:$AU$47,O48,3)),3, AND(O49&gt;INDEX('Language Rules Can Change'!$B$3:$AU$47,O48,3),O49&lt;=INDEX('Language Rules Can Change'!$B$3:$AU$47,O48,4)),4, AND(O49&gt;INDEX('Language Rules Can Change'!$B$3:$AU$47,O48,4),O49&lt;=INDEX('Language Rules Can Change'!$B$3:$AU$47,O48,5)),5, AND(O49&gt;INDEX('Language Rules Can Change'!$B$3:$AU$47,O48,5),O49&lt;=INDEX('Language Rules Can Change'!$B$3:$AU$47,O48,6)),6, AND(O49&gt;INDEX('Language Rules Can Change'!$B$3:$AU$47,O48,6),O49&lt;=INDEX('Language Rules Can Change'!$B$3:$AU$47,O48,7)),7, AND(O49&gt;INDEX('Language Rules Can Change'!$B$3:$AU$47,O48,7),O49&lt;=INDEX('Language Rules Can Change'!$B$3:$AU$47,O48,8)),8, AND(O49&gt;INDEX('Language Rules Can Change'!$B$3:$AU$47,O48,8),O49&lt;=INDEX('Language Rules Can Change'!$B$3:$AU$47,O48,9)),9, AND(O49&gt;INDEX('Language Rules Can Change'!$B$3:$AU$47,O48,9),O49&lt;=INDEX('Language Rules Can Change'!$B$3:$AU$47,O48,10)),10, AND(O49&gt;INDEX('Language Rules Can Change'!$B$3:$AU$47,O48,10),O49&lt;=INDEX('Language Rules Can Change'!$B$3:$AU$47,O48,11)),11, AND(O49&gt;INDEX('Language Rules Can Change'!$B$3:$AU$47,O48,11),O49&lt;=INDEX('Language Rules Can Change'!$B$3:$AU$47,O48,12)),12, AND(O49&gt;INDEX('Language Rules Can Change'!$B$3:$AU$47,O48,12),O49&lt;=INDEX('Language Rules Can Change'!$B$3:$AU$47,O48,13)),13, AND(O49&gt;INDEX('Language Rules Can Change'!$B$3:$AU$47,O48,13),O49&lt;=INDEX('Language Rules Can Change'!$B$3:$AU$47,O48,14)),14, AND(O49&gt;INDEX('Language Rules Can Change'!$B$3:$AU$47,O48,14),O49&lt;=INDEX('Language Rules Can Change'!$B$3:$AU$47,O48,15)),15, AND(O49&gt;INDEX('Language Rules Can Change'!$B$3:$AU$47,O48,15),O49&lt;=INDEX('Language Rules Can Change'!$B$3:$AU$47,O48,16)),16, AND(O49&gt;INDEX('Language Rules Can Change'!$B$3:$AU$47,O48,16),O49&lt;=INDEX('Language Rules Can Change'!$B$3:$AU$47,O48,17)),17, AND(O49&gt;INDEX('Language Rules Can Change'!$B$3:$AU$47,O48,17),O49&lt;=INDEX('Language Rules Can Change'!$B$3:$AU$47,O48,18)),18, AND(O49&gt;INDEX('Language Rules Can Change'!$B$3:$AU$47,O48,18),O49&lt;=INDEX('Language Rules Can Change'!$B$3:$AU$47,O48,19)),19, AND(O49&gt;INDEX('Language Rules Can Change'!$B$3:$AU$47,O48,19),O49&lt;=INDEX('Language Rules Can Change'!$B$3:$AU$47,O48,20)),20, AND(O49&gt;INDEX('Language Rules Can Change'!$B$3:$AU$47,O48,20),O49&lt;=INDEX('Language Rules Can Change'!$B$3:$AU$47,O48,21)),21, AND(O49&gt;INDEX('Language Rules Can Change'!$B$3:$AU$47,O48,21),O49&lt;=INDEX('Language Rules Can Change'!$B$3:$AU$47,O48,22)),22, AND(O49&gt;INDEX('Language Rules Can Change'!$B$3:$AU$47,O48,22),O49&lt;=INDEX('Language Rules Can Change'!$B$3:$AU$47,O48,23)),23, AND(O49&gt;INDEX('Language Rules Can Change'!$B$3:$AU$47,O48,23),O49&lt;=INDEX('Language Rules Can Change'!$B$3:$AU$47,O48,24)),24, AND(O49&gt;INDEX('Language Rules Can Change'!$B$3:$AU$47,O48,24),O49&lt;=INDEX('Language Rules Can Change'!$B$3:$AU$47,O48,25)),25, AND(O49&gt;INDEX('Language Rules Can Change'!$B$3:$AU$47,O48,25),O49&lt;=INDEX('Language Rules Can Change'!$B$3:$AU$47,O48,26)),26, AND(O49&gt;INDEX('Language Rules Can Change'!$B$3:$AU$47,O48,26),O49&lt;=INDEX('Language Rules Can Change'!$B$3:$AU$47,O48,27)),27, AND(O49&gt;INDEX('Language Rules Can Change'!$B$3:$AU$47,O48,27),O49&lt;=INDEX('Language Rules Can Change'!$B$3:$AU$47,O48,28)),28, AND(O49&gt;INDEX('Language Rules Can Change'!$B$3:$AU$47,O48,28),O49&lt;=INDEX('Language Rules Can Change'!$B$3:$AU$47,O48,29)),29, AND(O49&gt;INDEX('Language Rules Can Change'!$B$3:$AU$47,O48,29),O49&lt;=INDEX('Language Rules Can Change'!$B$3:$AU$47,O48,30)),30, AND(O49&gt;INDEX('Language Rules Can Change'!$B$3:$AU$47,O48,30),O49&lt;=INDEX('Language Rules Can Change'!$B$3:$AU$47,O48,31)),31, AND(O49&gt;INDEX('Language Rules Can Change'!$B$3:$AU$47,O48,31),O49&lt;=INDEX('Language Rules Can Change'!$B$3:$AU$47,O48,32)),32, AND(O49&gt;INDEX('Language Rules Can Change'!$B$3:$AU$47,O48,32),O49&lt;=INDEX('Language Rules Can Change'!$B$3:$AU$47,O48,33)),33, AND(O49&gt;INDEX('Language Rules Can Change'!$B$3:$AU$47,O48,33),O49&lt;=INDEX('Language Rules Can Change'!$B$3:$AU$47,O48,34)),34, AND(O49&gt;INDEX('Language Rules Can Change'!$B$3:$AU$47,O48,34),O49&lt;=INDEX('Language Rules Can Change'!$B$3:$AU$47,O48,35)),35, AND(O49&gt;INDEX('Language Rules Can Change'!$B$3:$AU$47,O48,35),O49&lt;=INDEX('Language Rules Can Change'!$B$3:$AU$47,O48,36)),36, AND(O49&gt;INDEX('Language Rules Can Change'!$B$3:$AU$47,O48,36),O49&lt;=INDEX('Language Rules Can Change'!$B$3:$AU$47,O48,37)),37, AND(O49&gt;INDEX('Language Rules Can Change'!$B$3:$AU$47,O48,37),O49&lt;=INDEX('Language Rules Can Change'!$B$3:$AU$47,O48,38)),38, AND(O49&gt;INDEX('Language Rules Can Change'!$B$3:$AU$47,O48,38),O49&lt;=INDEX('Language Rules Can Change'!$B$3:$AU$47,O48,39)),39, AND(O49&gt;INDEX('Language Rules Can Change'!$B$3:$AU$47,O48,39),O49&lt;=INDEX('Language Rules Can Change'!$B$3:$AU$47,O48,40)),40, AND(O49&gt;INDEX('Language Rules Can Change'!$B$3:$AU$47,O48,40),O49&lt;=INDEX('Language Rules Can Change'!$B$3:$AU$47,O48,41)),41, AND(O49&gt;INDEX('Language Rules Can Change'!$B$3:$AU$47,O48,41),O49&lt;=INDEX('Language Rules Can Change'!$B$3:$AU$47,O48,42)),42, AND(O49&gt;INDEX('Language Rules Can Change'!$B$3:$AU$47,O48,42),O49&lt;=INDEX('Language Rules Can Change'!$B$3:$AU$47,O48,43)),43, AND(O49&gt;INDEX('Language Rules Can Change'!$B$3:$AU$47,O48,43),O49&lt;=INDEX('Language Rules Can Change'!$B$3:$AU$47,O48,44)),44, AND(O49&gt;INDEX('Language Rules Can Change'!$B$3:$AU$47,O48,44),O49&lt;=INDEX('Language Rules Can Change'!$B$3:$AU$47,O48,45)),45, AND(O49&gt;INDEX('Language Rules Can Change'!$B$3:$AU$47,O48,45),O49&lt;=INDEX('Language Rules Can Change'!$B$3:$AU$47,O48,46)),46)</f>
        <v>#N/A</v>
      </c>
      <c r="P50" s="11" t="e" cm="1">
        <f t="array" aca="1" ref="P50" ca="1">_xlfn.IFS(AND(P49&gt;0,P49&lt;=INDEX('Language Rules Can Change'!$B$3:$AU$47,P48,1)),1, AND(P49&gt;INDEX('Language Rules Can Change'!$B$3:$AU$47,P48,1),P49&lt;=INDEX('Language Rules Can Change'!$B$3:$AU$47,P48,2)),2, AND(P49&gt;INDEX('Language Rules Can Change'!$B$3:$AU$47,P48,2),P49&lt;=INDEX('Language Rules Can Change'!$B$3:$AU$47,P48,3)),3, AND(P49&gt;INDEX('Language Rules Can Change'!$B$3:$AU$47,P48,3),P49&lt;=INDEX('Language Rules Can Change'!$B$3:$AU$47,P48,4)),4, AND(P49&gt;INDEX('Language Rules Can Change'!$B$3:$AU$47,P48,4),P49&lt;=INDEX('Language Rules Can Change'!$B$3:$AU$47,P48,5)),5, AND(P49&gt;INDEX('Language Rules Can Change'!$B$3:$AU$47,P48,5),P49&lt;=INDEX('Language Rules Can Change'!$B$3:$AU$47,P48,6)),6, AND(P49&gt;INDEX('Language Rules Can Change'!$B$3:$AU$47,P48,6),P49&lt;=INDEX('Language Rules Can Change'!$B$3:$AU$47,P48,7)),7, AND(P49&gt;INDEX('Language Rules Can Change'!$B$3:$AU$47,P48,7),P49&lt;=INDEX('Language Rules Can Change'!$B$3:$AU$47,P48,8)),8, AND(P49&gt;INDEX('Language Rules Can Change'!$B$3:$AU$47,P48,8),P49&lt;=INDEX('Language Rules Can Change'!$B$3:$AU$47,P48,9)),9, AND(P49&gt;INDEX('Language Rules Can Change'!$B$3:$AU$47,P48,9),P49&lt;=INDEX('Language Rules Can Change'!$B$3:$AU$47,P48,10)),10, AND(P49&gt;INDEX('Language Rules Can Change'!$B$3:$AU$47,P48,10),P49&lt;=INDEX('Language Rules Can Change'!$B$3:$AU$47,P48,11)),11, AND(P49&gt;INDEX('Language Rules Can Change'!$B$3:$AU$47,P48,11),P49&lt;=INDEX('Language Rules Can Change'!$B$3:$AU$47,P48,12)),12, AND(P49&gt;INDEX('Language Rules Can Change'!$B$3:$AU$47,P48,12),P49&lt;=INDEX('Language Rules Can Change'!$B$3:$AU$47,P48,13)),13, AND(P49&gt;INDEX('Language Rules Can Change'!$B$3:$AU$47,P48,13),P49&lt;=INDEX('Language Rules Can Change'!$B$3:$AU$47,P48,14)),14, AND(P49&gt;INDEX('Language Rules Can Change'!$B$3:$AU$47,P48,14),P49&lt;=INDEX('Language Rules Can Change'!$B$3:$AU$47,P48,15)),15, AND(P49&gt;INDEX('Language Rules Can Change'!$B$3:$AU$47,P48,15),P49&lt;=INDEX('Language Rules Can Change'!$B$3:$AU$47,P48,16)),16, AND(P49&gt;INDEX('Language Rules Can Change'!$B$3:$AU$47,P48,16),P49&lt;=INDEX('Language Rules Can Change'!$B$3:$AU$47,P48,17)),17, AND(P49&gt;INDEX('Language Rules Can Change'!$B$3:$AU$47,P48,17),P49&lt;=INDEX('Language Rules Can Change'!$B$3:$AU$47,P48,18)),18, AND(P49&gt;INDEX('Language Rules Can Change'!$B$3:$AU$47,P48,18),P49&lt;=INDEX('Language Rules Can Change'!$B$3:$AU$47,P48,19)),19, AND(P49&gt;INDEX('Language Rules Can Change'!$B$3:$AU$47,P48,19),P49&lt;=INDEX('Language Rules Can Change'!$B$3:$AU$47,P48,20)),20, AND(P49&gt;INDEX('Language Rules Can Change'!$B$3:$AU$47,P48,20),P49&lt;=INDEX('Language Rules Can Change'!$B$3:$AU$47,P48,21)),21, AND(P49&gt;INDEX('Language Rules Can Change'!$B$3:$AU$47,P48,21),P49&lt;=INDEX('Language Rules Can Change'!$B$3:$AU$47,P48,22)),22, AND(P49&gt;INDEX('Language Rules Can Change'!$B$3:$AU$47,P48,22),P49&lt;=INDEX('Language Rules Can Change'!$B$3:$AU$47,P48,23)),23, AND(P49&gt;INDEX('Language Rules Can Change'!$B$3:$AU$47,P48,23),P49&lt;=INDEX('Language Rules Can Change'!$B$3:$AU$47,P48,24)),24, AND(P49&gt;INDEX('Language Rules Can Change'!$B$3:$AU$47,P48,24),P49&lt;=INDEX('Language Rules Can Change'!$B$3:$AU$47,P48,25)),25, AND(P49&gt;INDEX('Language Rules Can Change'!$B$3:$AU$47,P48,25),P49&lt;=INDEX('Language Rules Can Change'!$B$3:$AU$47,P48,26)),26, AND(P49&gt;INDEX('Language Rules Can Change'!$B$3:$AU$47,P48,26),P49&lt;=INDEX('Language Rules Can Change'!$B$3:$AU$47,P48,27)),27, AND(P49&gt;INDEX('Language Rules Can Change'!$B$3:$AU$47,P48,27),P49&lt;=INDEX('Language Rules Can Change'!$B$3:$AU$47,P48,28)),28, AND(P49&gt;INDEX('Language Rules Can Change'!$B$3:$AU$47,P48,28),P49&lt;=INDEX('Language Rules Can Change'!$B$3:$AU$47,P48,29)),29, AND(P49&gt;INDEX('Language Rules Can Change'!$B$3:$AU$47,P48,29),P49&lt;=INDEX('Language Rules Can Change'!$B$3:$AU$47,P48,30)),30, AND(P49&gt;INDEX('Language Rules Can Change'!$B$3:$AU$47,P48,30),P49&lt;=INDEX('Language Rules Can Change'!$B$3:$AU$47,P48,31)),31, AND(P49&gt;INDEX('Language Rules Can Change'!$B$3:$AU$47,P48,31),P49&lt;=INDEX('Language Rules Can Change'!$B$3:$AU$47,P48,32)),32, AND(P49&gt;INDEX('Language Rules Can Change'!$B$3:$AU$47,P48,32),P49&lt;=INDEX('Language Rules Can Change'!$B$3:$AU$47,P48,33)),33, AND(P49&gt;INDEX('Language Rules Can Change'!$B$3:$AU$47,P48,33),P49&lt;=INDEX('Language Rules Can Change'!$B$3:$AU$47,P48,34)),34, AND(P49&gt;INDEX('Language Rules Can Change'!$B$3:$AU$47,P48,34),P49&lt;=INDEX('Language Rules Can Change'!$B$3:$AU$47,P48,35)),35, AND(P49&gt;INDEX('Language Rules Can Change'!$B$3:$AU$47,P48,35),P49&lt;=INDEX('Language Rules Can Change'!$B$3:$AU$47,P48,36)),36, AND(P49&gt;INDEX('Language Rules Can Change'!$B$3:$AU$47,P48,36),P49&lt;=INDEX('Language Rules Can Change'!$B$3:$AU$47,P48,37)),37, AND(P49&gt;INDEX('Language Rules Can Change'!$B$3:$AU$47,P48,37),P49&lt;=INDEX('Language Rules Can Change'!$B$3:$AU$47,P48,38)),38, AND(P49&gt;INDEX('Language Rules Can Change'!$B$3:$AU$47,P48,38),P49&lt;=INDEX('Language Rules Can Change'!$B$3:$AU$47,P48,39)),39, AND(P49&gt;INDEX('Language Rules Can Change'!$B$3:$AU$47,P48,39),P49&lt;=INDEX('Language Rules Can Change'!$B$3:$AU$47,P48,40)),40, AND(P49&gt;INDEX('Language Rules Can Change'!$B$3:$AU$47,P48,40),P49&lt;=INDEX('Language Rules Can Change'!$B$3:$AU$47,P48,41)),41, AND(P49&gt;INDEX('Language Rules Can Change'!$B$3:$AU$47,P48,41),P49&lt;=INDEX('Language Rules Can Change'!$B$3:$AU$47,P48,42)),42, AND(P49&gt;INDEX('Language Rules Can Change'!$B$3:$AU$47,P48,42),P49&lt;=INDEX('Language Rules Can Change'!$B$3:$AU$47,P48,43)),43, AND(P49&gt;INDEX('Language Rules Can Change'!$B$3:$AU$47,P48,43),P49&lt;=INDEX('Language Rules Can Change'!$B$3:$AU$47,P48,44)),44, AND(P49&gt;INDEX('Language Rules Can Change'!$B$3:$AU$47,P48,44),P49&lt;=INDEX('Language Rules Can Change'!$B$3:$AU$47,P48,45)),45, AND(P49&gt;INDEX('Language Rules Can Change'!$B$3:$AU$47,P48,45),P49&lt;=INDEX('Language Rules Can Change'!$B$3:$AU$47,P48,46)),46)</f>
        <v>#N/A</v>
      </c>
      <c r="Q50" s="11" t="e" cm="1">
        <f t="array" aca="1" ref="Q50" ca="1">_xlfn.IFS(AND(Q49&gt;0,Q49&lt;=INDEX('Language Rules Can Change'!$B$3:$AU$47,Q48,1)),1, AND(Q49&gt;INDEX('Language Rules Can Change'!$B$3:$AU$47,Q48,1),Q49&lt;=INDEX('Language Rules Can Change'!$B$3:$AU$47,Q48,2)),2, AND(Q49&gt;INDEX('Language Rules Can Change'!$B$3:$AU$47,Q48,2),Q49&lt;=INDEX('Language Rules Can Change'!$B$3:$AU$47,Q48,3)),3, AND(Q49&gt;INDEX('Language Rules Can Change'!$B$3:$AU$47,Q48,3),Q49&lt;=INDEX('Language Rules Can Change'!$B$3:$AU$47,Q48,4)),4, AND(Q49&gt;INDEX('Language Rules Can Change'!$B$3:$AU$47,Q48,4),Q49&lt;=INDEX('Language Rules Can Change'!$B$3:$AU$47,Q48,5)),5, AND(Q49&gt;INDEX('Language Rules Can Change'!$B$3:$AU$47,Q48,5),Q49&lt;=INDEX('Language Rules Can Change'!$B$3:$AU$47,Q48,6)),6, AND(Q49&gt;INDEX('Language Rules Can Change'!$B$3:$AU$47,Q48,6),Q49&lt;=INDEX('Language Rules Can Change'!$B$3:$AU$47,Q48,7)),7, AND(Q49&gt;INDEX('Language Rules Can Change'!$B$3:$AU$47,Q48,7),Q49&lt;=INDEX('Language Rules Can Change'!$B$3:$AU$47,Q48,8)),8, AND(Q49&gt;INDEX('Language Rules Can Change'!$B$3:$AU$47,Q48,8),Q49&lt;=INDEX('Language Rules Can Change'!$B$3:$AU$47,Q48,9)),9, AND(Q49&gt;INDEX('Language Rules Can Change'!$B$3:$AU$47,Q48,9),Q49&lt;=INDEX('Language Rules Can Change'!$B$3:$AU$47,Q48,10)),10, AND(Q49&gt;INDEX('Language Rules Can Change'!$B$3:$AU$47,Q48,10),Q49&lt;=INDEX('Language Rules Can Change'!$B$3:$AU$47,Q48,11)),11, AND(Q49&gt;INDEX('Language Rules Can Change'!$B$3:$AU$47,Q48,11),Q49&lt;=INDEX('Language Rules Can Change'!$B$3:$AU$47,Q48,12)),12, AND(Q49&gt;INDEX('Language Rules Can Change'!$B$3:$AU$47,Q48,12),Q49&lt;=INDEX('Language Rules Can Change'!$B$3:$AU$47,Q48,13)),13, AND(Q49&gt;INDEX('Language Rules Can Change'!$B$3:$AU$47,Q48,13),Q49&lt;=INDEX('Language Rules Can Change'!$B$3:$AU$47,Q48,14)),14, AND(Q49&gt;INDEX('Language Rules Can Change'!$B$3:$AU$47,Q48,14),Q49&lt;=INDEX('Language Rules Can Change'!$B$3:$AU$47,Q48,15)),15, AND(Q49&gt;INDEX('Language Rules Can Change'!$B$3:$AU$47,Q48,15),Q49&lt;=INDEX('Language Rules Can Change'!$B$3:$AU$47,Q48,16)),16, AND(Q49&gt;INDEX('Language Rules Can Change'!$B$3:$AU$47,Q48,16),Q49&lt;=INDEX('Language Rules Can Change'!$B$3:$AU$47,Q48,17)),17, AND(Q49&gt;INDEX('Language Rules Can Change'!$B$3:$AU$47,Q48,17),Q49&lt;=INDEX('Language Rules Can Change'!$B$3:$AU$47,Q48,18)),18, AND(Q49&gt;INDEX('Language Rules Can Change'!$B$3:$AU$47,Q48,18),Q49&lt;=INDEX('Language Rules Can Change'!$B$3:$AU$47,Q48,19)),19, AND(Q49&gt;INDEX('Language Rules Can Change'!$B$3:$AU$47,Q48,19),Q49&lt;=INDEX('Language Rules Can Change'!$B$3:$AU$47,Q48,20)),20, AND(Q49&gt;INDEX('Language Rules Can Change'!$B$3:$AU$47,Q48,20),Q49&lt;=INDEX('Language Rules Can Change'!$B$3:$AU$47,Q48,21)),21, AND(Q49&gt;INDEX('Language Rules Can Change'!$B$3:$AU$47,Q48,21),Q49&lt;=INDEX('Language Rules Can Change'!$B$3:$AU$47,Q48,22)),22, AND(Q49&gt;INDEX('Language Rules Can Change'!$B$3:$AU$47,Q48,22),Q49&lt;=INDEX('Language Rules Can Change'!$B$3:$AU$47,Q48,23)),23, AND(Q49&gt;INDEX('Language Rules Can Change'!$B$3:$AU$47,Q48,23),Q49&lt;=INDEX('Language Rules Can Change'!$B$3:$AU$47,Q48,24)),24, AND(Q49&gt;INDEX('Language Rules Can Change'!$B$3:$AU$47,Q48,24),Q49&lt;=INDEX('Language Rules Can Change'!$B$3:$AU$47,Q48,25)),25, AND(Q49&gt;INDEX('Language Rules Can Change'!$B$3:$AU$47,Q48,25),Q49&lt;=INDEX('Language Rules Can Change'!$B$3:$AU$47,Q48,26)),26, AND(Q49&gt;INDEX('Language Rules Can Change'!$B$3:$AU$47,Q48,26),Q49&lt;=INDEX('Language Rules Can Change'!$B$3:$AU$47,Q48,27)),27, AND(Q49&gt;INDEX('Language Rules Can Change'!$B$3:$AU$47,Q48,27),Q49&lt;=INDEX('Language Rules Can Change'!$B$3:$AU$47,Q48,28)),28, AND(Q49&gt;INDEX('Language Rules Can Change'!$B$3:$AU$47,Q48,28),Q49&lt;=INDEX('Language Rules Can Change'!$B$3:$AU$47,Q48,29)),29, AND(Q49&gt;INDEX('Language Rules Can Change'!$B$3:$AU$47,Q48,29),Q49&lt;=INDEX('Language Rules Can Change'!$B$3:$AU$47,Q48,30)),30, AND(Q49&gt;INDEX('Language Rules Can Change'!$B$3:$AU$47,Q48,30),Q49&lt;=INDEX('Language Rules Can Change'!$B$3:$AU$47,Q48,31)),31, AND(Q49&gt;INDEX('Language Rules Can Change'!$B$3:$AU$47,Q48,31),Q49&lt;=INDEX('Language Rules Can Change'!$B$3:$AU$47,Q48,32)),32, AND(Q49&gt;INDEX('Language Rules Can Change'!$B$3:$AU$47,Q48,32),Q49&lt;=INDEX('Language Rules Can Change'!$B$3:$AU$47,Q48,33)),33, AND(Q49&gt;INDEX('Language Rules Can Change'!$B$3:$AU$47,Q48,33),Q49&lt;=INDEX('Language Rules Can Change'!$B$3:$AU$47,Q48,34)),34, AND(Q49&gt;INDEX('Language Rules Can Change'!$B$3:$AU$47,Q48,34),Q49&lt;=INDEX('Language Rules Can Change'!$B$3:$AU$47,Q48,35)),35, AND(Q49&gt;INDEX('Language Rules Can Change'!$B$3:$AU$47,Q48,35),Q49&lt;=INDEX('Language Rules Can Change'!$B$3:$AU$47,Q48,36)),36, AND(Q49&gt;INDEX('Language Rules Can Change'!$B$3:$AU$47,Q48,36),Q49&lt;=INDEX('Language Rules Can Change'!$B$3:$AU$47,Q48,37)),37, AND(Q49&gt;INDEX('Language Rules Can Change'!$B$3:$AU$47,Q48,37),Q49&lt;=INDEX('Language Rules Can Change'!$B$3:$AU$47,Q48,38)),38, AND(Q49&gt;INDEX('Language Rules Can Change'!$B$3:$AU$47,Q48,38),Q49&lt;=INDEX('Language Rules Can Change'!$B$3:$AU$47,Q48,39)),39, AND(Q49&gt;INDEX('Language Rules Can Change'!$B$3:$AU$47,Q48,39),Q49&lt;=INDEX('Language Rules Can Change'!$B$3:$AU$47,Q48,40)),40, AND(Q49&gt;INDEX('Language Rules Can Change'!$B$3:$AU$47,Q48,40),Q49&lt;=INDEX('Language Rules Can Change'!$B$3:$AU$47,Q48,41)),41, AND(Q49&gt;INDEX('Language Rules Can Change'!$B$3:$AU$47,Q48,41),Q49&lt;=INDEX('Language Rules Can Change'!$B$3:$AU$47,Q48,42)),42, AND(Q49&gt;INDEX('Language Rules Can Change'!$B$3:$AU$47,Q48,42),Q49&lt;=INDEX('Language Rules Can Change'!$B$3:$AU$47,Q48,43)),43, AND(Q49&gt;INDEX('Language Rules Can Change'!$B$3:$AU$47,Q48,43),Q49&lt;=INDEX('Language Rules Can Change'!$B$3:$AU$47,Q48,44)),44, AND(Q49&gt;INDEX('Language Rules Can Change'!$B$3:$AU$47,Q48,44),Q49&lt;=INDEX('Language Rules Can Change'!$B$3:$AU$47,Q48,45)),45, AND(Q49&gt;INDEX('Language Rules Can Change'!$B$3:$AU$47,Q48,45),Q49&lt;=INDEX('Language Rules Can Change'!$B$3:$AU$47,Q48,46)),46)</f>
        <v>#N/A</v>
      </c>
      <c r="R50" s="11" t="e" cm="1">
        <f t="array" aca="1" ref="R50" ca="1">_xlfn.IFS(AND(R49&gt;0,R49&lt;=INDEX('Language Rules Can Change'!$B$3:$AU$47,R48,1)),1, AND(R49&gt;INDEX('Language Rules Can Change'!$B$3:$AU$47,R48,1),R49&lt;=INDEX('Language Rules Can Change'!$B$3:$AU$47,R48,2)),2, AND(R49&gt;INDEX('Language Rules Can Change'!$B$3:$AU$47,R48,2),R49&lt;=INDEX('Language Rules Can Change'!$B$3:$AU$47,R48,3)),3, AND(R49&gt;INDEX('Language Rules Can Change'!$B$3:$AU$47,R48,3),R49&lt;=INDEX('Language Rules Can Change'!$B$3:$AU$47,R48,4)),4, AND(R49&gt;INDEX('Language Rules Can Change'!$B$3:$AU$47,R48,4),R49&lt;=INDEX('Language Rules Can Change'!$B$3:$AU$47,R48,5)),5, AND(R49&gt;INDEX('Language Rules Can Change'!$B$3:$AU$47,R48,5),R49&lt;=INDEX('Language Rules Can Change'!$B$3:$AU$47,R48,6)),6, AND(R49&gt;INDEX('Language Rules Can Change'!$B$3:$AU$47,R48,6),R49&lt;=INDEX('Language Rules Can Change'!$B$3:$AU$47,R48,7)),7, AND(R49&gt;INDEX('Language Rules Can Change'!$B$3:$AU$47,R48,7),R49&lt;=INDEX('Language Rules Can Change'!$B$3:$AU$47,R48,8)),8, AND(R49&gt;INDEX('Language Rules Can Change'!$B$3:$AU$47,R48,8),R49&lt;=INDEX('Language Rules Can Change'!$B$3:$AU$47,R48,9)),9, AND(R49&gt;INDEX('Language Rules Can Change'!$B$3:$AU$47,R48,9),R49&lt;=INDEX('Language Rules Can Change'!$B$3:$AU$47,R48,10)),10, AND(R49&gt;INDEX('Language Rules Can Change'!$B$3:$AU$47,R48,10),R49&lt;=INDEX('Language Rules Can Change'!$B$3:$AU$47,R48,11)),11, AND(R49&gt;INDEX('Language Rules Can Change'!$B$3:$AU$47,R48,11),R49&lt;=INDEX('Language Rules Can Change'!$B$3:$AU$47,R48,12)),12, AND(R49&gt;INDEX('Language Rules Can Change'!$B$3:$AU$47,R48,12),R49&lt;=INDEX('Language Rules Can Change'!$B$3:$AU$47,R48,13)),13, AND(R49&gt;INDEX('Language Rules Can Change'!$B$3:$AU$47,R48,13),R49&lt;=INDEX('Language Rules Can Change'!$B$3:$AU$47,R48,14)),14, AND(R49&gt;INDEX('Language Rules Can Change'!$B$3:$AU$47,R48,14),R49&lt;=INDEX('Language Rules Can Change'!$B$3:$AU$47,R48,15)),15, AND(R49&gt;INDEX('Language Rules Can Change'!$B$3:$AU$47,R48,15),R49&lt;=INDEX('Language Rules Can Change'!$B$3:$AU$47,R48,16)),16, AND(R49&gt;INDEX('Language Rules Can Change'!$B$3:$AU$47,R48,16),R49&lt;=INDEX('Language Rules Can Change'!$B$3:$AU$47,R48,17)),17, AND(R49&gt;INDEX('Language Rules Can Change'!$B$3:$AU$47,R48,17),R49&lt;=INDEX('Language Rules Can Change'!$B$3:$AU$47,R48,18)),18, AND(R49&gt;INDEX('Language Rules Can Change'!$B$3:$AU$47,R48,18),R49&lt;=INDEX('Language Rules Can Change'!$B$3:$AU$47,R48,19)),19, AND(R49&gt;INDEX('Language Rules Can Change'!$B$3:$AU$47,R48,19),R49&lt;=INDEX('Language Rules Can Change'!$B$3:$AU$47,R48,20)),20, AND(R49&gt;INDEX('Language Rules Can Change'!$B$3:$AU$47,R48,20),R49&lt;=INDEX('Language Rules Can Change'!$B$3:$AU$47,R48,21)),21, AND(R49&gt;INDEX('Language Rules Can Change'!$B$3:$AU$47,R48,21),R49&lt;=INDEX('Language Rules Can Change'!$B$3:$AU$47,R48,22)),22, AND(R49&gt;INDEX('Language Rules Can Change'!$B$3:$AU$47,R48,22),R49&lt;=INDEX('Language Rules Can Change'!$B$3:$AU$47,R48,23)),23, AND(R49&gt;INDEX('Language Rules Can Change'!$B$3:$AU$47,R48,23),R49&lt;=INDEX('Language Rules Can Change'!$B$3:$AU$47,R48,24)),24, AND(R49&gt;INDEX('Language Rules Can Change'!$B$3:$AU$47,R48,24),R49&lt;=INDEX('Language Rules Can Change'!$B$3:$AU$47,R48,25)),25, AND(R49&gt;INDEX('Language Rules Can Change'!$B$3:$AU$47,R48,25),R49&lt;=INDEX('Language Rules Can Change'!$B$3:$AU$47,R48,26)),26, AND(R49&gt;INDEX('Language Rules Can Change'!$B$3:$AU$47,R48,26),R49&lt;=INDEX('Language Rules Can Change'!$B$3:$AU$47,R48,27)),27, AND(R49&gt;INDEX('Language Rules Can Change'!$B$3:$AU$47,R48,27),R49&lt;=INDEX('Language Rules Can Change'!$B$3:$AU$47,R48,28)),28, AND(R49&gt;INDEX('Language Rules Can Change'!$B$3:$AU$47,R48,28),R49&lt;=INDEX('Language Rules Can Change'!$B$3:$AU$47,R48,29)),29, AND(R49&gt;INDEX('Language Rules Can Change'!$B$3:$AU$47,R48,29),R49&lt;=INDEX('Language Rules Can Change'!$B$3:$AU$47,R48,30)),30, AND(R49&gt;INDEX('Language Rules Can Change'!$B$3:$AU$47,R48,30),R49&lt;=INDEX('Language Rules Can Change'!$B$3:$AU$47,R48,31)),31, AND(R49&gt;INDEX('Language Rules Can Change'!$B$3:$AU$47,R48,31),R49&lt;=INDEX('Language Rules Can Change'!$B$3:$AU$47,R48,32)),32, AND(R49&gt;INDEX('Language Rules Can Change'!$B$3:$AU$47,R48,32),R49&lt;=INDEX('Language Rules Can Change'!$B$3:$AU$47,R48,33)),33, AND(R49&gt;INDEX('Language Rules Can Change'!$B$3:$AU$47,R48,33),R49&lt;=INDEX('Language Rules Can Change'!$B$3:$AU$47,R48,34)),34, AND(R49&gt;INDEX('Language Rules Can Change'!$B$3:$AU$47,R48,34),R49&lt;=INDEX('Language Rules Can Change'!$B$3:$AU$47,R48,35)),35, AND(R49&gt;INDEX('Language Rules Can Change'!$B$3:$AU$47,R48,35),R49&lt;=INDEX('Language Rules Can Change'!$B$3:$AU$47,R48,36)),36, AND(R49&gt;INDEX('Language Rules Can Change'!$B$3:$AU$47,R48,36),R49&lt;=INDEX('Language Rules Can Change'!$B$3:$AU$47,R48,37)),37, AND(R49&gt;INDEX('Language Rules Can Change'!$B$3:$AU$47,R48,37),R49&lt;=INDEX('Language Rules Can Change'!$B$3:$AU$47,R48,38)),38, AND(R49&gt;INDEX('Language Rules Can Change'!$B$3:$AU$47,R48,38),R49&lt;=INDEX('Language Rules Can Change'!$B$3:$AU$47,R48,39)),39, AND(R49&gt;INDEX('Language Rules Can Change'!$B$3:$AU$47,R48,39),R49&lt;=INDEX('Language Rules Can Change'!$B$3:$AU$47,R48,40)),40, AND(R49&gt;INDEX('Language Rules Can Change'!$B$3:$AU$47,R48,40),R49&lt;=INDEX('Language Rules Can Change'!$B$3:$AU$47,R48,41)),41, AND(R49&gt;INDEX('Language Rules Can Change'!$B$3:$AU$47,R48,41),R49&lt;=INDEX('Language Rules Can Change'!$B$3:$AU$47,R48,42)),42, AND(R49&gt;INDEX('Language Rules Can Change'!$B$3:$AU$47,R48,42),R49&lt;=INDEX('Language Rules Can Change'!$B$3:$AU$47,R48,43)),43, AND(R49&gt;INDEX('Language Rules Can Change'!$B$3:$AU$47,R48,43),R49&lt;=INDEX('Language Rules Can Change'!$B$3:$AU$47,R48,44)),44, AND(R49&gt;INDEX('Language Rules Can Change'!$B$3:$AU$47,R48,44),R49&lt;=INDEX('Language Rules Can Change'!$B$3:$AU$47,R48,45)),45, AND(R49&gt;INDEX('Language Rules Can Change'!$B$3:$AU$47,R48,45),R49&lt;=INDEX('Language Rules Can Change'!$B$3:$AU$47,R48,46)),46)</f>
        <v>#N/A</v>
      </c>
      <c r="S50" s="11" t="e" cm="1">
        <f t="array" aca="1" ref="S50" ca="1">_xlfn.IFS(AND(S49&gt;0,S49&lt;=INDEX('Language Rules Can Change'!$B$3:$AU$47,S48,1)),1, AND(S49&gt;INDEX('Language Rules Can Change'!$B$3:$AU$47,S48,1),S49&lt;=INDEX('Language Rules Can Change'!$B$3:$AU$47,S48,2)),2, AND(S49&gt;INDEX('Language Rules Can Change'!$B$3:$AU$47,S48,2),S49&lt;=INDEX('Language Rules Can Change'!$B$3:$AU$47,S48,3)),3, AND(S49&gt;INDEX('Language Rules Can Change'!$B$3:$AU$47,S48,3),S49&lt;=INDEX('Language Rules Can Change'!$B$3:$AU$47,S48,4)),4, AND(S49&gt;INDEX('Language Rules Can Change'!$B$3:$AU$47,S48,4),S49&lt;=INDEX('Language Rules Can Change'!$B$3:$AU$47,S48,5)),5, AND(S49&gt;INDEX('Language Rules Can Change'!$B$3:$AU$47,S48,5),S49&lt;=INDEX('Language Rules Can Change'!$B$3:$AU$47,S48,6)),6, AND(S49&gt;INDEX('Language Rules Can Change'!$B$3:$AU$47,S48,6),S49&lt;=INDEX('Language Rules Can Change'!$B$3:$AU$47,S48,7)),7, AND(S49&gt;INDEX('Language Rules Can Change'!$B$3:$AU$47,S48,7),S49&lt;=INDEX('Language Rules Can Change'!$B$3:$AU$47,S48,8)),8, AND(S49&gt;INDEX('Language Rules Can Change'!$B$3:$AU$47,S48,8),S49&lt;=INDEX('Language Rules Can Change'!$B$3:$AU$47,S48,9)),9, AND(S49&gt;INDEX('Language Rules Can Change'!$B$3:$AU$47,S48,9),S49&lt;=INDEX('Language Rules Can Change'!$B$3:$AU$47,S48,10)),10, AND(S49&gt;INDEX('Language Rules Can Change'!$B$3:$AU$47,S48,10),S49&lt;=INDEX('Language Rules Can Change'!$B$3:$AU$47,S48,11)),11, AND(S49&gt;INDEX('Language Rules Can Change'!$B$3:$AU$47,S48,11),S49&lt;=INDEX('Language Rules Can Change'!$B$3:$AU$47,S48,12)),12, AND(S49&gt;INDEX('Language Rules Can Change'!$B$3:$AU$47,S48,12),S49&lt;=INDEX('Language Rules Can Change'!$B$3:$AU$47,S48,13)),13, AND(S49&gt;INDEX('Language Rules Can Change'!$B$3:$AU$47,S48,13),S49&lt;=INDEX('Language Rules Can Change'!$B$3:$AU$47,S48,14)),14, AND(S49&gt;INDEX('Language Rules Can Change'!$B$3:$AU$47,S48,14),S49&lt;=INDEX('Language Rules Can Change'!$B$3:$AU$47,S48,15)),15, AND(S49&gt;INDEX('Language Rules Can Change'!$B$3:$AU$47,S48,15),S49&lt;=INDEX('Language Rules Can Change'!$B$3:$AU$47,S48,16)),16, AND(S49&gt;INDEX('Language Rules Can Change'!$B$3:$AU$47,S48,16),S49&lt;=INDEX('Language Rules Can Change'!$B$3:$AU$47,S48,17)),17, AND(S49&gt;INDEX('Language Rules Can Change'!$B$3:$AU$47,S48,17),S49&lt;=INDEX('Language Rules Can Change'!$B$3:$AU$47,S48,18)),18, AND(S49&gt;INDEX('Language Rules Can Change'!$B$3:$AU$47,S48,18),S49&lt;=INDEX('Language Rules Can Change'!$B$3:$AU$47,S48,19)),19, AND(S49&gt;INDEX('Language Rules Can Change'!$B$3:$AU$47,S48,19),S49&lt;=INDEX('Language Rules Can Change'!$B$3:$AU$47,S48,20)),20, AND(S49&gt;INDEX('Language Rules Can Change'!$B$3:$AU$47,S48,20),S49&lt;=INDEX('Language Rules Can Change'!$B$3:$AU$47,S48,21)),21, AND(S49&gt;INDEX('Language Rules Can Change'!$B$3:$AU$47,S48,21),S49&lt;=INDEX('Language Rules Can Change'!$B$3:$AU$47,S48,22)),22, AND(S49&gt;INDEX('Language Rules Can Change'!$B$3:$AU$47,S48,22),S49&lt;=INDEX('Language Rules Can Change'!$B$3:$AU$47,S48,23)),23, AND(S49&gt;INDEX('Language Rules Can Change'!$B$3:$AU$47,S48,23),S49&lt;=INDEX('Language Rules Can Change'!$B$3:$AU$47,S48,24)),24, AND(S49&gt;INDEX('Language Rules Can Change'!$B$3:$AU$47,S48,24),S49&lt;=INDEX('Language Rules Can Change'!$B$3:$AU$47,S48,25)),25, AND(S49&gt;INDEX('Language Rules Can Change'!$B$3:$AU$47,S48,25),S49&lt;=INDEX('Language Rules Can Change'!$B$3:$AU$47,S48,26)),26, AND(S49&gt;INDEX('Language Rules Can Change'!$B$3:$AU$47,S48,26),S49&lt;=INDEX('Language Rules Can Change'!$B$3:$AU$47,S48,27)),27, AND(S49&gt;INDEX('Language Rules Can Change'!$B$3:$AU$47,S48,27),S49&lt;=INDEX('Language Rules Can Change'!$B$3:$AU$47,S48,28)),28, AND(S49&gt;INDEX('Language Rules Can Change'!$B$3:$AU$47,S48,28),S49&lt;=INDEX('Language Rules Can Change'!$B$3:$AU$47,S48,29)),29, AND(S49&gt;INDEX('Language Rules Can Change'!$B$3:$AU$47,S48,29),S49&lt;=INDEX('Language Rules Can Change'!$B$3:$AU$47,S48,30)),30, AND(S49&gt;INDEX('Language Rules Can Change'!$B$3:$AU$47,S48,30),S49&lt;=INDEX('Language Rules Can Change'!$B$3:$AU$47,S48,31)),31, AND(S49&gt;INDEX('Language Rules Can Change'!$B$3:$AU$47,S48,31),S49&lt;=INDEX('Language Rules Can Change'!$B$3:$AU$47,S48,32)),32, AND(S49&gt;INDEX('Language Rules Can Change'!$B$3:$AU$47,S48,32),S49&lt;=INDEX('Language Rules Can Change'!$B$3:$AU$47,S48,33)),33, AND(S49&gt;INDEX('Language Rules Can Change'!$B$3:$AU$47,S48,33),S49&lt;=INDEX('Language Rules Can Change'!$B$3:$AU$47,S48,34)),34, AND(S49&gt;INDEX('Language Rules Can Change'!$B$3:$AU$47,S48,34),S49&lt;=INDEX('Language Rules Can Change'!$B$3:$AU$47,S48,35)),35, AND(S49&gt;INDEX('Language Rules Can Change'!$B$3:$AU$47,S48,35),S49&lt;=INDEX('Language Rules Can Change'!$B$3:$AU$47,S48,36)),36, AND(S49&gt;INDEX('Language Rules Can Change'!$B$3:$AU$47,S48,36),S49&lt;=INDEX('Language Rules Can Change'!$B$3:$AU$47,S48,37)),37, AND(S49&gt;INDEX('Language Rules Can Change'!$B$3:$AU$47,S48,37),S49&lt;=INDEX('Language Rules Can Change'!$B$3:$AU$47,S48,38)),38, AND(S49&gt;INDEX('Language Rules Can Change'!$B$3:$AU$47,S48,38),S49&lt;=INDEX('Language Rules Can Change'!$B$3:$AU$47,S48,39)),39, AND(S49&gt;INDEX('Language Rules Can Change'!$B$3:$AU$47,S48,39),S49&lt;=INDEX('Language Rules Can Change'!$B$3:$AU$47,S48,40)),40, AND(S49&gt;INDEX('Language Rules Can Change'!$B$3:$AU$47,S48,40),S49&lt;=INDEX('Language Rules Can Change'!$B$3:$AU$47,S48,41)),41, AND(S49&gt;INDEX('Language Rules Can Change'!$B$3:$AU$47,S48,41),S49&lt;=INDEX('Language Rules Can Change'!$B$3:$AU$47,S48,42)),42, AND(S49&gt;INDEX('Language Rules Can Change'!$B$3:$AU$47,S48,42),S49&lt;=INDEX('Language Rules Can Change'!$B$3:$AU$47,S48,43)),43, AND(S49&gt;INDEX('Language Rules Can Change'!$B$3:$AU$47,S48,43),S49&lt;=INDEX('Language Rules Can Change'!$B$3:$AU$47,S48,44)),44, AND(S49&gt;INDEX('Language Rules Can Change'!$B$3:$AU$47,S48,44),S49&lt;=INDEX('Language Rules Can Change'!$B$3:$AU$47,S48,45)),45, AND(S49&gt;INDEX('Language Rules Can Change'!$B$3:$AU$47,S48,45),S49&lt;=INDEX('Language Rules Can Change'!$B$3:$AU$47,S48,46)),46)</f>
        <v>#N/A</v>
      </c>
      <c r="T50" s="17"/>
      <c r="U50" s="1"/>
      <c r="V50" s="5">
        <v>4</v>
      </c>
      <c r="W50" s="5">
        <f ca="1">IF(V50&lt;=U53,RANDBETWEEN(U49/(3/2),U49*(3/2))+W49,"")</f>
        <v>4</v>
      </c>
      <c r="X50" s="15"/>
      <c r="Y50" s="11"/>
      <c r="Z50" s="11" cm="1">
        <f t="array" aca="1" ref="Z50" ca="1">_xlfn.IFS(AND(Z49&gt;0,Z49&lt;=INDEX('Language Rules Can Change'!$B$3:$AU$47,Z48,1)),1, AND(Z49&gt;INDEX('Language Rules Can Change'!$B$3:$AU$47,Z48,1),Z49&lt;=INDEX('Language Rules Can Change'!$B$3:$AU$47,Z48,2)),2, AND(Z49&gt;INDEX('Language Rules Can Change'!$B$3:$AU$47,Z48,2),Z49&lt;=INDEX('Language Rules Can Change'!$B$3:$AU$47,Z48,3)),3, AND(Z49&gt;INDEX('Language Rules Can Change'!$B$3:$AU$47,Z48,3),Z49&lt;=INDEX('Language Rules Can Change'!$B$3:$AU$47,Z48,4)),4, AND(Z49&gt;INDEX('Language Rules Can Change'!$B$3:$AU$47,Z48,4),Z49&lt;=INDEX('Language Rules Can Change'!$B$3:$AU$47,Z48,5)),5, AND(Z49&gt;INDEX('Language Rules Can Change'!$B$3:$AU$47,Z48,5),Z49&lt;=INDEX('Language Rules Can Change'!$B$3:$AU$47,Z48,6)),6, AND(Z49&gt;INDEX('Language Rules Can Change'!$B$3:$AU$47,Z48,6),Z49&lt;=INDEX('Language Rules Can Change'!$B$3:$AU$47,Z48,7)),7, AND(Z49&gt;INDEX('Language Rules Can Change'!$B$3:$AU$47,Z48,7),Z49&lt;=INDEX('Language Rules Can Change'!$B$3:$AU$47,Z48,8)),8, AND(Z49&gt;INDEX('Language Rules Can Change'!$B$3:$AU$47,Z48,8),Z49&lt;=INDEX('Language Rules Can Change'!$B$3:$AU$47,Z48,9)),9, AND(Z49&gt;INDEX('Language Rules Can Change'!$B$3:$AU$47,Z48,9),Z49&lt;=INDEX('Language Rules Can Change'!$B$3:$AU$47,Z48,10)),10, AND(Z49&gt;INDEX('Language Rules Can Change'!$B$3:$AU$47,Z48,10),Z49&lt;=INDEX('Language Rules Can Change'!$B$3:$AU$47,Z48,11)),11, AND(Z49&gt;INDEX('Language Rules Can Change'!$B$3:$AU$47,Z48,11),Z49&lt;=INDEX('Language Rules Can Change'!$B$3:$AU$47,Z48,12)),12, AND(Z49&gt;INDEX('Language Rules Can Change'!$B$3:$AU$47,Z48,12),Z49&lt;=INDEX('Language Rules Can Change'!$B$3:$AU$47,Z48,13)),13, AND(Z49&gt;INDEX('Language Rules Can Change'!$B$3:$AU$47,Z48,13),Z49&lt;=INDEX('Language Rules Can Change'!$B$3:$AU$47,Z48,14)),14, AND(Z49&gt;INDEX('Language Rules Can Change'!$B$3:$AU$47,Z48,14),Z49&lt;=INDEX('Language Rules Can Change'!$B$3:$AU$47,Z48,15)),15, AND(Z49&gt;INDEX('Language Rules Can Change'!$B$3:$AU$47,Z48,15),Z49&lt;=INDEX('Language Rules Can Change'!$B$3:$AU$47,Z48,16)),16, AND(Z49&gt;INDEX('Language Rules Can Change'!$B$3:$AU$47,Z48,16),Z49&lt;=INDEX('Language Rules Can Change'!$B$3:$AU$47,Z48,17)),17, AND(Z49&gt;INDEX('Language Rules Can Change'!$B$3:$AU$47,Z48,17),Z49&lt;=INDEX('Language Rules Can Change'!$B$3:$AU$47,Z48,18)),18, AND(Z49&gt;INDEX('Language Rules Can Change'!$B$3:$AU$47,Z48,18),Z49&lt;=INDEX('Language Rules Can Change'!$B$3:$AU$47,Z48,19)),19, AND(Z49&gt;INDEX('Language Rules Can Change'!$B$3:$AU$47,Z48,19),Z49&lt;=INDEX('Language Rules Can Change'!$B$3:$AU$47,Z48,20)),20, AND(Z49&gt;INDEX('Language Rules Can Change'!$B$3:$AU$47,Z48,20),Z49&lt;=INDEX('Language Rules Can Change'!$B$3:$AU$47,Z48,21)),21, AND(Z49&gt;INDEX('Language Rules Can Change'!$B$3:$AU$47,Z48,21),Z49&lt;=INDEX('Language Rules Can Change'!$B$3:$AU$47,Z48,22)),22, AND(Z49&gt;INDEX('Language Rules Can Change'!$B$3:$AU$47,Z48,22),Z49&lt;=INDEX('Language Rules Can Change'!$B$3:$AU$47,Z48,23)),23, AND(Z49&gt;INDEX('Language Rules Can Change'!$B$3:$AU$47,Z48,23),Z49&lt;=INDEX('Language Rules Can Change'!$B$3:$AU$47,Z48,24)),24, AND(Z49&gt;INDEX('Language Rules Can Change'!$B$3:$AU$47,Z48,24),Z49&lt;=INDEX('Language Rules Can Change'!$B$3:$AU$47,Z48,25)),25, AND(Z49&gt;INDEX('Language Rules Can Change'!$B$3:$AU$47,Z48,25),Z49&lt;=INDEX('Language Rules Can Change'!$B$3:$AU$47,Z48,26)),26, AND(Z49&gt;INDEX('Language Rules Can Change'!$B$3:$AU$47,Z48,26),Z49&lt;=INDEX('Language Rules Can Change'!$B$3:$AU$47,Z48,27)),27, AND(Z49&gt;INDEX('Language Rules Can Change'!$B$3:$AU$47,Z48,27),Z49&lt;=INDEX('Language Rules Can Change'!$B$3:$AU$47,Z48,28)),28, AND(Z49&gt;INDEX('Language Rules Can Change'!$B$3:$AU$47,Z48,28),Z49&lt;=INDEX('Language Rules Can Change'!$B$3:$AU$47,Z48,29)),29, AND(Z49&gt;INDEX('Language Rules Can Change'!$B$3:$AU$47,Z48,29),Z49&lt;=INDEX('Language Rules Can Change'!$B$3:$AU$47,Z48,30)),30, AND(Z49&gt;INDEX('Language Rules Can Change'!$B$3:$AU$47,Z48,30),Z49&lt;=INDEX('Language Rules Can Change'!$B$3:$AU$47,Z48,31)),31, AND(Z49&gt;INDEX('Language Rules Can Change'!$B$3:$AU$47,Z48,31),Z49&lt;=INDEX('Language Rules Can Change'!$B$3:$AU$47,Z48,32)),32, AND(Z49&gt;INDEX('Language Rules Can Change'!$B$3:$AU$47,Z48,32),Z49&lt;=INDEX('Language Rules Can Change'!$B$3:$AU$47,Z48,33)),33, AND(Z49&gt;INDEX('Language Rules Can Change'!$B$3:$AU$47,Z48,33),Z49&lt;=INDEX('Language Rules Can Change'!$B$3:$AU$47,Z48,34)),34, AND(Z49&gt;INDEX('Language Rules Can Change'!$B$3:$AU$47,Z48,34),Z49&lt;=INDEX('Language Rules Can Change'!$B$3:$AU$47,Z48,35)),35, AND(Z49&gt;INDEX('Language Rules Can Change'!$B$3:$AU$47,Z48,35),Z49&lt;=INDEX('Language Rules Can Change'!$B$3:$AU$47,Z48,36)),36, AND(Z49&gt;INDEX('Language Rules Can Change'!$B$3:$AU$47,Z48,36),Z49&lt;=INDEX('Language Rules Can Change'!$B$3:$AU$47,Z48,37)),37, AND(Z49&gt;INDEX('Language Rules Can Change'!$B$3:$AU$47,Z48,37),Z49&lt;=INDEX('Language Rules Can Change'!$B$3:$AU$47,Z48,38)),38, AND(Z49&gt;INDEX('Language Rules Can Change'!$B$3:$AU$47,Z48,38),Z49&lt;=INDEX('Language Rules Can Change'!$B$3:$AU$47,Z48,39)),39, AND(Z49&gt;INDEX('Language Rules Can Change'!$B$3:$AU$47,Z48,39),Z49&lt;=INDEX('Language Rules Can Change'!$B$3:$AU$47,Z48,40)),40, AND(Z49&gt;INDEX('Language Rules Can Change'!$B$3:$AU$47,Z48,40),Z49&lt;=INDEX('Language Rules Can Change'!$B$3:$AU$47,Z48,41)),41, AND(Z49&gt;INDEX('Language Rules Can Change'!$B$3:$AU$47,Z48,41),Z49&lt;=INDEX('Language Rules Can Change'!$B$3:$AU$47,Z48,42)),42, AND(Z49&gt;INDEX('Language Rules Can Change'!$B$3:$AU$47,Z48,42),Z49&lt;=INDEX('Language Rules Can Change'!$B$3:$AU$47,Z48,43)),43, AND(Z49&gt;INDEX('Language Rules Can Change'!$B$3:$AU$47,Z48,43),Z49&lt;=INDEX('Language Rules Can Change'!$B$3:$AU$47,Z48,44)),44, AND(Z49&gt;INDEX('Language Rules Can Change'!$B$3:$AU$47,Z48,44),Z49&lt;=INDEX('Language Rules Can Change'!$B$3:$AU$47,Z48,45)),45, AND(Z49&gt;INDEX('Language Rules Can Change'!$B$3:$AU$47,Z48,45),Z49&lt;=INDEX('Language Rules Can Change'!$B$3:$AU$47,Z48,46)),46)</f>
        <v>25</v>
      </c>
      <c r="AA50" s="11" cm="1">
        <f t="array" aca="1" ref="AA50" ca="1">_xlfn.IFS(AND(AA49&gt;0,AA49&lt;=INDEX('Language Rules Can Change'!$B$3:$AU$47,AA48,1)),1, AND(AA49&gt;INDEX('Language Rules Can Change'!$B$3:$AU$47,AA48,1),AA49&lt;=INDEX('Language Rules Can Change'!$B$3:$AU$47,AA48,2)),2, AND(AA49&gt;INDEX('Language Rules Can Change'!$B$3:$AU$47,AA48,2),AA49&lt;=INDEX('Language Rules Can Change'!$B$3:$AU$47,AA48,3)),3, AND(AA49&gt;INDEX('Language Rules Can Change'!$B$3:$AU$47,AA48,3),AA49&lt;=INDEX('Language Rules Can Change'!$B$3:$AU$47,AA48,4)),4, AND(AA49&gt;INDEX('Language Rules Can Change'!$B$3:$AU$47,AA48,4),AA49&lt;=INDEX('Language Rules Can Change'!$B$3:$AU$47,AA48,5)),5, AND(AA49&gt;INDEX('Language Rules Can Change'!$B$3:$AU$47,AA48,5),AA49&lt;=INDEX('Language Rules Can Change'!$B$3:$AU$47,AA48,6)),6, AND(AA49&gt;INDEX('Language Rules Can Change'!$B$3:$AU$47,AA48,6),AA49&lt;=INDEX('Language Rules Can Change'!$B$3:$AU$47,AA48,7)),7, AND(AA49&gt;INDEX('Language Rules Can Change'!$B$3:$AU$47,AA48,7),AA49&lt;=INDEX('Language Rules Can Change'!$B$3:$AU$47,AA48,8)),8, AND(AA49&gt;INDEX('Language Rules Can Change'!$B$3:$AU$47,AA48,8),AA49&lt;=INDEX('Language Rules Can Change'!$B$3:$AU$47,AA48,9)),9, AND(AA49&gt;INDEX('Language Rules Can Change'!$B$3:$AU$47,AA48,9),AA49&lt;=INDEX('Language Rules Can Change'!$B$3:$AU$47,AA48,10)),10, AND(AA49&gt;INDEX('Language Rules Can Change'!$B$3:$AU$47,AA48,10),AA49&lt;=INDEX('Language Rules Can Change'!$B$3:$AU$47,AA48,11)),11, AND(AA49&gt;INDEX('Language Rules Can Change'!$B$3:$AU$47,AA48,11),AA49&lt;=INDEX('Language Rules Can Change'!$B$3:$AU$47,AA48,12)),12, AND(AA49&gt;INDEX('Language Rules Can Change'!$B$3:$AU$47,AA48,12),AA49&lt;=INDEX('Language Rules Can Change'!$B$3:$AU$47,AA48,13)),13, AND(AA49&gt;INDEX('Language Rules Can Change'!$B$3:$AU$47,AA48,13),AA49&lt;=INDEX('Language Rules Can Change'!$B$3:$AU$47,AA48,14)),14, AND(AA49&gt;INDEX('Language Rules Can Change'!$B$3:$AU$47,AA48,14),AA49&lt;=INDEX('Language Rules Can Change'!$B$3:$AU$47,AA48,15)),15, AND(AA49&gt;INDEX('Language Rules Can Change'!$B$3:$AU$47,AA48,15),AA49&lt;=INDEX('Language Rules Can Change'!$B$3:$AU$47,AA48,16)),16, AND(AA49&gt;INDEX('Language Rules Can Change'!$B$3:$AU$47,AA48,16),AA49&lt;=INDEX('Language Rules Can Change'!$B$3:$AU$47,AA48,17)),17, AND(AA49&gt;INDEX('Language Rules Can Change'!$B$3:$AU$47,AA48,17),AA49&lt;=INDEX('Language Rules Can Change'!$B$3:$AU$47,AA48,18)),18, AND(AA49&gt;INDEX('Language Rules Can Change'!$B$3:$AU$47,AA48,18),AA49&lt;=INDEX('Language Rules Can Change'!$B$3:$AU$47,AA48,19)),19, AND(AA49&gt;INDEX('Language Rules Can Change'!$B$3:$AU$47,AA48,19),AA49&lt;=INDEX('Language Rules Can Change'!$B$3:$AU$47,AA48,20)),20, AND(AA49&gt;INDEX('Language Rules Can Change'!$B$3:$AU$47,AA48,20),AA49&lt;=INDEX('Language Rules Can Change'!$B$3:$AU$47,AA48,21)),21, AND(AA49&gt;INDEX('Language Rules Can Change'!$B$3:$AU$47,AA48,21),AA49&lt;=INDEX('Language Rules Can Change'!$B$3:$AU$47,AA48,22)),22, AND(AA49&gt;INDEX('Language Rules Can Change'!$B$3:$AU$47,AA48,22),AA49&lt;=INDEX('Language Rules Can Change'!$B$3:$AU$47,AA48,23)),23, AND(AA49&gt;INDEX('Language Rules Can Change'!$B$3:$AU$47,AA48,23),AA49&lt;=INDEX('Language Rules Can Change'!$B$3:$AU$47,AA48,24)),24, AND(AA49&gt;INDEX('Language Rules Can Change'!$B$3:$AU$47,AA48,24),AA49&lt;=INDEX('Language Rules Can Change'!$B$3:$AU$47,AA48,25)),25, AND(AA49&gt;INDEX('Language Rules Can Change'!$B$3:$AU$47,AA48,25),AA49&lt;=INDEX('Language Rules Can Change'!$B$3:$AU$47,AA48,26)),26, AND(AA49&gt;INDEX('Language Rules Can Change'!$B$3:$AU$47,AA48,26),AA49&lt;=INDEX('Language Rules Can Change'!$B$3:$AU$47,AA48,27)),27, AND(AA49&gt;INDEX('Language Rules Can Change'!$B$3:$AU$47,AA48,27),AA49&lt;=INDEX('Language Rules Can Change'!$B$3:$AU$47,AA48,28)),28, AND(AA49&gt;INDEX('Language Rules Can Change'!$B$3:$AU$47,AA48,28),AA49&lt;=INDEX('Language Rules Can Change'!$B$3:$AU$47,AA48,29)),29, AND(AA49&gt;INDEX('Language Rules Can Change'!$B$3:$AU$47,AA48,29),AA49&lt;=INDEX('Language Rules Can Change'!$B$3:$AU$47,AA48,30)),30, AND(AA49&gt;INDEX('Language Rules Can Change'!$B$3:$AU$47,AA48,30),AA49&lt;=INDEX('Language Rules Can Change'!$B$3:$AU$47,AA48,31)),31, AND(AA49&gt;INDEX('Language Rules Can Change'!$B$3:$AU$47,AA48,31),AA49&lt;=INDEX('Language Rules Can Change'!$B$3:$AU$47,AA48,32)),32, AND(AA49&gt;INDEX('Language Rules Can Change'!$B$3:$AU$47,AA48,32),AA49&lt;=INDEX('Language Rules Can Change'!$B$3:$AU$47,AA48,33)),33, AND(AA49&gt;INDEX('Language Rules Can Change'!$B$3:$AU$47,AA48,33),AA49&lt;=INDEX('Language Rules Can Change'!$B$3:$AU$47,AA48,34)),34, AND(AA49&gt;INDEX('Language Rules Can Change'!$B$3:$AU$47,AA48,34),AA49&lt;=INDEX('Language Rules Can Change'!$B$3:$AU$47,AA48,35)),35, AND(AA49&gt;INDEX('Language Rules Can Change'!$B$3:$AU$47,AA48,35),AA49&lt;=INDEX('Language Rules Can Change'!$B$3:$AU$47,AA48,36)),36, AND(AA49&gt;INDEX('Language Rules Can Change'!$B$3:$AU$47,AA48,36),AA49&lt;=INDEX('Language Rules Can Change'!$B$3:$AU$47,AA48,37)),37, AND(AA49&gt;INDEX('Language Rules Can Change'!$B$3:$AU$47,AA48,37),AA49&lt;=INDEX('Language Rules Can Change'!$B$3:$AU$47,AA48,38)),38, AND(AA49&gt;INDEX('Language Rules Can Change'!$B$3:$AU$47,AA48,38),AA49&lt;=INDEX('Language Rules Can Change'!$B$3:$AU$47,AA48,39)),39, AND(AA49&gt;INDEX('Language Rules Can Change'!$B$3:$AU$47,AA48,39),AA49&lt;=INDEX('Language Rules Can Change'!$B$3:$AU$47,AA48,40)),40, AND(AA49&gt;INDEX('Language Rules Can Change'!$B$3:$AU$47,AA48,40),AA49&lt;=INDEX('Language Rules Can Change'!$B$3:$AU$47,AA48,41)),41, AND(AA49&gt;INDEX('Language Rules Can Change'!$B$3:$AU$47,AA48,41),AA49&lt;=INDEX('Language Rules Can Change'!$B$3:$AU$47,AA48,42)),42, AND(AA49&gt;INDEX('Language Rules Can Change'!$B$3:$AU$47,AA48,42),AA49&lt;=INDEX('Language Rules Can Change'!$B$3:$AU$47,AA48,43)),43, AND(AA49&gt;INDEX('Language Rules Can Change'!$B$3:$AU$47,AA48,43),AA49&lt;=INDEX('Language Rules Can Change'!$B$3:$AU$47,AA48,44)),44, AND(AA49&gt;INDEX('Language Rules Can Change'!$B$3:$AU$47,AA48,44),AA49&lt;=INDEX('Language Rules Can Change'!$B$3:$AU$47,AA48,45)),45, AND(AA49&gt;INDEX('Language Rules Can Change'!$B$3:$AU$47,AA48,45),AA49&lt;=INDEX('Language Rules Can Change'!$B$3:$AU$47,AA48,46)),46)</f>
        <v>25</v>
      </c>
      <c r="AB50" s="11" cm="1">
        <f t="array" aca="1" ref="AB50" ca="1">_xlfn.IFS(AND(AB49&gt;0,AB49&lt;=INDEX('Language Rules Can Change'!$B$3:$AU$47,AB48,1)),1, AND(AB49&gt;INDEX('Language Rules Can Change'!$B$3:$AU$47,AB48,1),AB49&lt;=INDEX('Language Rules Can Change'!$B$3:$AU$47,AB48,2)),2, AND(AB49&gt;INDEX('Language Rules Can Change'!$B$3:$AU$47,AB48,2),AB49&lt;=INDEX('Language Rules Can Change'!$B$3:$AU$47,AB48,3)),3, AND(AB49&gt;INDEX('Language Rules Can Change'!$B$3:$AU$47,AB48,3),AB49&lt;=INDEX('Language Rules Can Change'!$B$3:$AU$47,AB48,4)),4, AND(AB49&gt;INDEX('Language Rules Can Change'!$B$3:$AU$47,AB48,4),AB49&lt;=INDEX('Language Rules Can Change'!$B$3:$AU$47,AB48,5)),5, AND(AB49&gt;INDEX('Language Rules Can Change'!$B$3:$AU$47,AB48,5),AB49&lt;=INDEX('Language Rules Can Change'!$B$3:$AU$47,AB48,6)),6, AND(AB49&gt;INDEX('Language Rules Can Change'!$B$3:$AU$47,AB48,6),AB49&lt;=INDEX('Language Rules Can Change'!$B$3:$AU$47,AB48,7)),7, AND(AB49&gt;INDEX('Language Rules Can Change'!$B$3:$AU$47,AB48,7),AB49&lt;=INDEX('Language Rules Can Change'!$B$3:$AU$47,AB48,8)),8, AND(AB49&gt;INDEX('Language Rules Can Change'!$B$3:$AU$47,AB48,8),AB49&lt;=INDEX('Language Rules Can Change'!$B$3:$AU$47,AB48,9)),9, AND(AB49&gt;INDEX('Language Rules Can Change'!$B$3:$AU$47,AB48,9),AB49&lt;=INDEX('Language Rules Can Change'!$B$3:$AU$47,AB48,10)),10, AND(AB49&gt;INDEX('Language Rules Can Change'!$B$3:$AU$47,AB48,10),AB49&lt;=INDEX('Language Rules Can Change'!$B$3:$AU$47,AB48,11)),11, AND(AB49&gt;INDEX('Language Rules Can Change'!$B$3:$AU$47,AB48,11),AB49&lt;=INDEX('Language Rules Can Change'!$B$3:$AU$47,AB48,12)),12, AND(AB49&gt;INDEX('Language Rules Can Change'!$B$3:$AU$47,AB48,12),AB49&lt;=INDEX('Language Rules Can Change'!$B$3:$AU$47,AB48,13)),13, AND(AB49&gt;INDEX('Language Rules Can Change'!$B$3:$AU$47,AB48,13),AB49&lt;=INDEX('Language Rules Can Change'!$B$3:$AU$47,AB48,14)),14, AND(AB49&gt;INDEX('Language Rules Can Change'!$B$3:$AU$47,AB48,14),AB49&lt;=INDEX('Language Rules Can Change'!$B$3:$AU$47,AB48,15)),15, AND(AB49&gt;INDEX('Language Rules Can Change'!$B$3:$AU$47,AB48,15),AB49&lt;=INDEX('Language Rules Can Change'!$B$3:$AU$47,AB48,16)),16, AND(AB49&gt;INDEX('Language Rules Can Change'!$B$3:$AU$47,AB48,16),AB49&lt;=INDEX('Language Rules Can Change'!$B$3:$AU$47,AB48,17)),17, AND(AB49&gt;INDEX('Language Rules Can Change'!$B$3:$AU$47,AB48,17),AB49&lt;=INDEX('Language Rules Can Change'!$B$3:$AU$47,AB48,18)),18, AND(AB49&gt;INDEX('Language Rules Can Change'!$B$3:$AU$47,AB48,18),AB49&lt;=INDEX('Language Rules Can Change'!$B$3:$AU$47,AB48,19)),19, AND(AB49&gt;INDEX('Language Rules Can Change'!$B$3:$AU$47,AB48,19),AB49&lt;=INDEX('Language Rules Can Change'!$B$3:$AU$47,AB48,20)),20, AND(AB49&gt;INDEX('Language Rules Can Change'!$B$3:$AU$47,AB48,20),AB49&lt;=INDEX('Language Rules Can Change'!$B$3:$AU$47,AB48,21)),21, AND(AB49&gt;INDEX('Language Rules Can Change'!$B$3:$AU$47,AB48,21),AB49&lt;=INDEX('Language Rules Can Change'!$B$3:$AU$47,AB48,22)),22, AND(AB49&gt;INDEX('Language Rules Can Change'!$B$3:$AU$47,AB48,22),AB49&lt;=INDEX('Language Rules Can Change'!$B$3:$AU$47,AB48,23)),23, AND(AB49&gt;INDEX('Language Rules Can Change'!$B$3:$AU$47,AB48,23),AB49&lt;=INDEX('Language Rules Can Change'!$B$3:$AU$47,AB48,24)),24, AND(AB49&gt;INDEX('Language Rules Can Change'!$B$3:$AU$47,AB48,24),AB49&lt;=INDEX('Language Rules Can Change'!$B$3:$AU$47,AB48,25)),25, AND(AB49&gt;INDEX('Language Rules Can Change'!$B$3:$AU$47,AB48,25),AB49&lt;=INDEX('Language Rules Can Change'!$B$3:$AU$47,AB48,26)),26, AND(AB49&gt;INDEX('Language Rules Can Change'!$B$3:$AU$47,AB48,26),AB49&lt;=INDEX('Language Rules Can Change'!$B$3:$AU$47,AB48,27)),27, AND(AB49&gt;INDEX('Language Rules Can Change'!$B$3:$AU$47,AB48,27),AB49&lt;=INDEX('Language Rules Can Change'!$B$3:$AU$47,AB48,28)),28, AND(AB49&gt;INDEX('Language Rules Can Change'!$B$3:$AU$47,AB48,28),AB49&lt;=INDEX('Language Rules Can Change'!$B$3:$AU$47,AB48,29)),29, AND(AB49&gt;INDEX('Language Rules Can Change'!$B$3:$AU$47,AB48,29),AB49&lt;=INDEX('Language Rules Can Change'!$B$3:$AU$47,AB48,30)),30, AND(AB49&gt;INDEX('Language Rules Can Change'!$B$3:$AU$47,AB48,30),AB49&lt;=INDEX('Language Rules Can Change'!$B$3:$AU$47,AB48,31)),31, AND(AB49&gt;INDEX('Language Rules Can Change'!$B$3:$AU$47,AB48,31),AB49&lt;=INDEX('Language Rules Can Change'!$B$3:$AU$47,AB48,32)),32, AND(AB49&gt;INDEX('Language Rules Can Change'!$B$3:$AU$47,AB48,32),AB49&lt;=INDEX('Language Rules Can Change'!$B$3:$AU$47,AB48,33)),33, AND(AB49&gt;INDEX('Language Rules Can Change'!$B$3:$AU$47,AB48,33),AB49&lt;=INDEX('Language Rules Can Change'!$B$3:$AU$47,AB48,34)),34, AND(AB49&gt;INDEX('Language Rules Can Change'!$B$3:$AU$47,AB48,34),AB49&lt;=INDEX('Language Rules Can Change'!$B$3:$AU$47,AB48,35)),35, AND(AB49&gt;INDEX('Language Rules Can Change'!$B$3:$AU$47,AB48,35),AB49&lt;=INDEX('Language Rules Can Change'!$B$3:$AU$47,AB48,36)),36, AND(AB49&gt;INDEX('Language Rules Can Change'!$B$3:$AU$47,AB48,36),AB49&lt;=INDEX('Language Rules Can Change'!$B$3:$AU$47,AB48,37)),37, AND(AB49&gt;INDEX('Language Rules Can Change'!$B$3:$AU$47,AB48,37),AB49&lt;=INDEX('Language Rules Can Change'!$B$3:$AU$47,AB48,38)),38, AND(AB49&gt;INDEX('Language Rules Can Change'!$B$3:$AU$47,AB48,38),AB49&lt;=INDEX('Language Rules Can Change'!$B$3:$AU$47,AB48,39)),39, AND(AB49&gt;INDEX('Language Rules Can Change'!$B$3:$AU$47,AB48,39),AB49&lt;=INDEX('Language Rules Can Change'!$B$3:$AU$47,AB48,40)),40, AND(AB49&gt;INDEX('Language Rules Can Change'!$B$3:$AU$47,AB48,40),AB49&lt;=INDEX('Language Rules Can Change'!$B$3:$AU$47,AB48,41)),41, AND(AB49&gt;INDEX('Language Rules Can Change'!$B$3:$AU$47,AB48,41),AB49&lt;=INDEX('Language Rules Can Change'!$B$3:$AU$47,AB48,42)),42, AND(AB49&gt;INDEX('Language Rules Can Change'!$B$3:$AU$47,AB48,42),AB49&lt;=INDEX('Language Rules Can Change'!$B$3:$AU$47,AB48,43)),43, AND(AB49&gt;INDEX('Language Rules Can Change'!$B$3:$AU$47,AB48,43),AB49&lt;=INDEX('Language Rules Can Change'!$B$3:$AU$47,AB48,44)),44, AND(AB49&gt;INDEX('Language Rules Can Change'!$B$3:$AU$47,AB48,44),AB49&lt;=INDEX('Language Rules Can Change'!$B$3:$AU$47,AB48,45)),45, AND(AB49&gt;INDEX('Language Rules Can Change'!$B$3:$AU$47,AB48,45),AB49&lt;=INDEX('Language Rules Can Change'!$B$3:$AU$47,AB48,46)),46)</f>
        <v>25</v>
      </c>
      <c r="AC50" s="11" t="e" cm="1">
        <f t="array" aca="1" ref="AC50" ca="1">_xlfn.IFS(AND(AC49&gt;0,AC49&lt;=INDEX('Language Rules Can Change'!$B$3:$AU$47,AC48,1)),1, AND(AC49&gt;INDEX('Language Rules Can Change'!$B$3:$AU$47,AC48,1),AC49&lt;=INDEX('Language Rules Can Change'!$B$3:$AU$47,AC48,2)),2, AND(AC49&gt;INDEX('Language Rules Can Change'!$B$3:$AU$47,AC48,2),AC49&lt;=INDEX('Language Rules Can Change'!$B$3:$AU$47,AC48,3)),3, AND(AC49&gt;INDEX('Language Rules Can Change'!$B$3:$AU$47,AC48,3),AC49&lt;=INDEX('Language Rules Can Change'!$B$3:$AU$47,AC48,4)),4, AND(AC49&gt;INDEX('Language Rules Can Change'!$B$3:$AU$47,AC48,4),AC49&lt;=INDEX('Language Rules Can Change'!$B$3:$AU$47,AC48,5)),5, AND(AC49&gt;INDEX('Language Rules Can Change'!$B$3:$AU$47,AC48,5),AC49&lt;=INDEX('Language Rules Can Change'!$B$3:$AU$47,AC48,6)),6, AND(AC49&gt;INDEX('Language Rules Can Change'!$B$3:$AU$47,AC48,6),AC49&lt;=INDEX('Language Rules Can Change'!$B$3:$AU$47,AC48,7)),7, AND(AC49&gt;INDEX('Language Rules Can Change'!$B$3:$AU$47,AC48,7),AC49&lt;=INDEX('Language Rules Can Change'!$B$3:$AU$47,AC48,8)),8, AND(AC49&gt;INDEX('Language Rules Can Change'!$B$3:$AU$47,AC48,8),AC49&lt;=INDEX('Language Rules Can Change'!$B$3:$AU$47,AC48,9)),9, AND(AC49&gt;INDEX('Language Rules Can Change'!$B$3:$AU$47,AC48,9),AC49&lt;=INDEX('Language Rules Can Change'!$B$3:$AU$47,AC48,10)),10, AND(AC49&gt;INDEX('Language Rules Can Change'!$B$3:$AU$47,AC48,10),AC49&lt;=INDEX('Language Rules Can Change'!$B$3:$AU$47,AC48,11)),11, AND(AC49&gt;INDEX('Language Rules Can Change'!$B$3:$AU$47,AC48,11),AC49&lt;=INDEX('Language Rules Can Change'!$B$3:$AU$47,AC48,12)),12, AND(AC49&gt;INDEX('Language Rules Can Change'!$B$3:$AU$47,AC48,12),AC49&lt;=INDEX('Language Rules Can Change'!$B$3:$AU$47,AC48,13)),13, AND(AC49&gt;INDEX('Language Rules Can Change'!$B$3:$AU$47,AC48,13),AC49&lt;=INDEX('Language Rules Can Change'!$B$3:$AU$47,AC48,14)),14, AND(AC49&gt;INDEX('Language Rules Can Change'!$B$3:$AU$47,AC48,14),AC49&lt;=INDEX('Language Rules Can Change'!$B$3:$AU$47,AC48,15)),15, AND(AC49&gt;INDEX('Language Rules Can Change'!$B$3:$AU$47,AC48,15),AC49&lt;=INDEX('Language Rules Can Change'!$B$3:$AU$47,AC48,16)),16, AND(AC49&gt;INDEX('Language Rules Can Change'!$B$3:$AU$47,AC48,16),AC49&lt;=INDEX('Language Rules Can Change'!$B$3:$AU$47,AC48,17)),17, AND(AC49&gt;INDEX('Language Rules Can Change'!$B$3:$AU$47,AC48,17),AC49&lt;=INDEX('Language Rules Can Change'!$B$3:$AU$47,AC48,18)),18, AND(AC49&gt;INDEX('Language Rules Can Change'!$B$3:$AU$47,AC48,18),AC49&lt;=INDEX('Language Rules Can Change'!$B$3:$AU$47,AC48,19)),19, AND(AC49&gt;INDEX('Language Rules Can Change'!$B$3:$AU$47,AC48,19),AC49&lt;=INDEX('Language Rules Can Change'!$B$3:$AU$47,AC48,20)),20, AND(AC49&gt;INDEX('Language Rules Can Change'!$B$3:$AU$47,AC48,20),AC49&lt;=INDEX('Language Rules Can Change'!$B$3:$AU$47,AC48,21)),21, AND(AC49&gt;INDEX('Language Rules Can Change'!$B$3:$AU$47,AC48,21),AC49&lt;=INDEX('Language Rules Can Change'!$B$3:$AU$47,AC48,22)),22, AND(AC49&gt;INDEX('Language Rules Can Change'!$B$3:$AU$47,AC48,22),AC49&lt;=INDEX('Language Rules Can Change'!$B$3:$AU$47,AC48,23)),23, AND(AC49&gt;INDEX('Language Rules Can Change'!$B$3:$AU$47,AC48,23),AC49&lt;=INDEX('Language Rules Can Change'!$B$3:$AU$47,AC48,24)),24, AND(AC49&gt;INDEX('Language Rules Can Change'!$B$3:$AU$47,AC48,24),AC49&lt;=INDEX('Language Rules Can Change'!$B$3:$AU$47,AC48,25)),25, AND(AC49&gt;INDEX('Language Rules Can Change'!$B$3:$AU$47,AC48,25),AC49&lt;=INDEX('Language Rules Can Change'!$B$3:$AU$47,AC48,26)),26, AND(AC49&gt;INDEX('Language Rules Can Change'!$B$3:$AU$47,AC48,26),AC49&lt;=INDEX('Language Rules Can Change'!$B$3:$AU$47,AC48,27)),27, AND(AC49&gt;INDEX('Language Rules Can Change'!$B$3:$AU$47,AC48,27),AC49&lt;=INDEX('Language Rules Can Change'!$B$3:$AU$47,AC48,28)),28, AND(AC49&gt;INDEX('Language Rules Can Change'!$B$3:$AU$47,AC48,28),AC49&lt;=INDEX('Language Rules Can Change'!$B$3:$AU$47,AC48,29)),29, AND(AC49&gt;INDEX('Language Rules Can Change'!$B$3:$AU$47,AC48,29),AC49&lt;=INDEX('Language Rules Can Change'!$B$3:$AU$47,AC48,30)),30, AND(AC49&gt;INDEX('Language Rules Can Change'!$B$3:$AU$47,AC48,30),AC49&lt;=INDEX('Language Rules Can Change'!$B$3:$AU$47,AC48,31)),31, AND(AC49&gt;INDEX('Language Rules Can Change'!$B$3:$AU$47,AC48,31),AC49&lt;=INDEX('Language Rules Can Change'!$B$3:$AU$47,AC48,32)),32, AND(AC49&gt;INDEX('Language Rules Can Change'!$B$3:$AU$47,AC48,32),AC49&lt;=INDEX('Language Rules Can Change'!$B$3:$AU$47,AC48,33)),33, AND(AC49&gt;INDEX('Language Rules Can Change'!$B$3:$AU$47,AC48,33),AC49&lt;=INDEX('Language Rules Can Change'!$B$3:$AU$47,AC48,34)),34, AND(AC49&gt;INDEX('Language Rules Can Change'!$B$3:$AU$47,AC48,34),AC49&lt;=INDEX('Language Rules Can Change'!$B$3:$AU$47,AC48,35)),35, AND(AC49&gt;INDEX('Language Rules Can Change'!$B$3:$AU$47,AC48,35),AC49&lt;=INDEX('Language Rules Can Change'!$B$3:$AU$47,AC48,36)),36, AND(AC49&gt;INDEX('Language Rules Can Change'!$B$3:$AU$47,AC48,36),AC49&lt;=INDEX('Language Rules Can Change'!$B$3:$AU$47,AC48,37)),37, AND(AC49&gt;INDEX('Language Rules Can Change'!$B$3:$AU$47,AC48,37),AC49&lt;=INDEX('Language Rules Can Change'!$B$3:$AU$47,AC48,38)),38, AND(AC49&gt;INDEX('Language Rules Can Change'!$B$3:$AU$47,AC48,38),AC49&lt;=INDEX('Language Rules Can Change'!$B$3:$AU$47,AC48,39)),39, AND(AC49&gt;INDEX('Language Rules Can Change'!$B$3:$AU$47,AC48,39),AC49&lt;=INDEX('Language Rules Can Change'!$B$3:$AU$47,AC48,40)),40, AND(AC49&gt;INDEX('Language Rules Can Change'!$B$3:$AU$47,AC48,40),AC49&lt;=INDEX('Language Rules Can Change'!$B$3:$AU$47,AC48,41)),41, AND(AC49&gt;INDEX('Language Rules Can Change'!$B$3:$AU$47,AC48,41),AC49&lt;=INDEX('Language Rules Can Change'!$B$3:$AU$47,AC48,42)),42, AND(AC49&gt;INDEX('Language Rules Can Change'!$B$3:$AU$47,AC48,42),AC49&lt;=INDEX('Language Rules Can Change'!$B$3:$AU$47,AC48,43)),43, AND(AC49&gt;INDEX('Language Rules Can Change'!$B$3:$AU$47,AC48,43),AC49&lt;=INDEX('Language Rules Can Change'!$B$3:$AU$47,AC48,44)),44, AND(AC49&gt;INDEX('Language Rules Can Change'!$B$3:$AU$47,AC48,44),AC49&lt;=INDEX('Language Rules Can Change'!$B$3:$AU$47,AC48,45)),45, AND(AC49&gt;INDEX('Language Rules Can Change'!$B$3:$AU$47,AC48,45),AC49&lt;=INDEX('Language Rules Can Change'!$B$3:$AU$47,AC48,46)),46)</f>
        <v>#N/A</v>
      </c>
      <c r="AD50" s="11" t="e" cm="1">
        <f t="array" aca="1" ref="AD50" ca="1">_xlfn.IFS(AND(AD49&gt;0,AD49&lt;=INDEX('Language Rules Can Change'!$B$3:$AU$47,AD48,1)),1, AND(AD49&gt;INDEX('Language Rules Can Change'!$B$3:$AU$47,AD48,1),AD49&lt;=INDEX('Language Rules Can Change'!$B$3:$AU$47,AD48,2)),2, AND(AD49&gt;INDEX('Language Rules Can Change'!$B$3:$AU$47,AD48,2),AD49&lt;=INDEX('Language Rules Can Change'!$B$3:$AU$47,AD48,3)),3, AND(AD49&gt;INDEX('Language Rules Can Change'!$B$3:$AU$47,AD48,3),AD49&lt;=INDEX('Language Rules Can Change'!$B$3:$AU$47,AD48,4)),4, AND(AD49&gt;INDEX('Language Rules Can Change'!$B$3:$AU$47,AD48,4),AD49&lt;=INDEX('Language Rules Can Change'!$B$3:$AU$47,AD48,5)),5, AND(AD49&gt;INDEX('Language Rules Can Change'!$B$3:$AU$47,AD48,5),AD49&lt;=INDEX('Language Rules Can Change'!$B$3:$AU$47,AD48,6)),6, AND(AD49&gt;INDEX('Language Rules Can Change'!$B$3:$AU$47,AD48,6),AD49&lt;=INDEX('Language Rules Can Change'!$B$3:$AU$47,AD48,7)),7, AND(AD49&gt;INDEX('Language Rules Can Change'!$B$3:$AU$47,AD48,7),AD49&lt;=INDEX('Language Rules Can Change'!$B$3:$AU$47,AD48,8)),8, AND(AD49&gt;INDEX('Language Rules Can Change'!$B$3:$AU$47,AD48,8),AD49&lt;=INDEX('Language Rules Can Change'!$B$3:$AU$47,AD48,9)),9, AND(AD49&gt;INDEX('Language Rules Can Change'!$B$3:$AU$47,AD48,9),AD49&lt;=INDEX('Language Rules Can Change'!$B$3:$AU$47,AD48,10)),10, AND(AD49&gt;INDEX('Language Rules Can Change'!$B$3:$AU$47,AD48,10),AD49&lt;=INDEX('Language Rules Can Change'!$B$3:$AU$47,AD48,11)),11, AND(AD49&gt;INDEX('Language Rules Can Change'!$B$3:$AU$47,AD48,11),AD49&lt;=INDEX('Language Rules Can Change'!$B$3:$AU$47,AD48,12)),12, AND(AD49&gt;INDEX('Language Rules Can Change'!$B$3:$AU$47,AD48,12),AD49&lt;=INDEX('Language Rules Can Change'!$B$3:$AU$47,AD48,13)),13, AND(AD49&gt;INDEX('Language Rules Can Change'!$B$3:$AU$47,AD48,13),AD49&lt;=INDEX('Language Rules Can Change'!$B$3:$AU$47,AD48,14)),14, AND(AD49&gt;INDEX('Language Rules Can Change'!$B$3:$AU$47,AD48,14),AD49&lt;=INDEX('Language Rules Can Change'!$B$3:$AU$47,AD48,15)),15, AND(AD49&gt;INDEX('Language Rules Can Change'!$B$3:$AU$47,AD48,15),AD49&lt;=INDEX('Language Rules Can Change'!$B$3:$AU$47,AD48,16)),16, AND(AD49&gt;INDEX('Language Rules Can Change'!$B$3:$AU$47,AD48,16),AD49&lt;=INDEX('Language Rules Can Change'!$B$3:$AU$47,AD48,17)),17, AND(AD49&gt;INDEX('Language Rules Can Change'!$B$3:$AU$47,AD48,17),AD49&lt;=INDEX('Language Rules Can Change'!$B$3:$AU$47,AD48,18)),18, AND(AD49&gt;INDEX('Language Rules Can Change'!$B$3:$AU$47,AD48,18),AD49&lt;=INDEX('Language Rules Can Change'!$B$3:$AU$47,AD48,19)),19, AND(AD49&gt;INDEX('Language Rules Can Change'!$B$3:$AU$47,AD48,19),AD49&lt;=INDEX('Language Rules Can Change'!$B$3:$AU$47,AD48,20)),20, AND(AD49&gt;INDEX('Language Rules Can Change'!$B$3:$AU$47,AD48,20),AD49&lt;=INDEX('Language Rules Can Change'!$B$3:$AU$47,AD48,21)),21, AND(AD49&gt;INDEX('Language Rules Can Change'!$B$3:$AU$47,AD48,21),AD49&lt;=INDEX('Language Rules Can Change'!$B$3:$AU$47,AD48,22)),22, AND(AD49&gt;INDEX('Language Rules Can Change'!$B$3:$AU$47,AD48,22),AD49&lt;=INDEX('Language Rules Can Change'!$B$3:$AU$47,AD48,23)),23, AND(AD49&gt;INDEX('Language Rules Can Change'!$B$3:$AU$47,AD48,23),AD49&lt;=INDEX('Language Rules Can Change'!$B$3:$AU$47,AD48,24)),24, AND(AD49&gt;INDEX('Language Rules Can Change'!$B$3:$AU$47,AD48,24),AD49&lt;=INDEX('Language Rules Can Change'!$B$3:$AU$47,AD48,25)),25, AND(AD49&gt;INDEX('Language Rules Can Change'!$B$3:$AU$47,AD48,25),AD49&lt;=INDEX('Language Rules Can Change'!$B$3:$AU$47,AD48,26)),26, AND(AD49&gt;INDEX('Language Rules Can Change'!$B$3:$AU$47,AD48,26),AD49&lt;=INDEX('Language Rules Can Change'!$B$3:$AU$47,AD48,27)),27, AND(AD49&gt;INDEX('Language Rules Can Change'!$B$3:$AU$47,AD48,27),AD49&lt;=INDEX('Language Rules Can Change'!$B$3:$AU$47,AD48,28)),28, AND(AD49&gt;INDEX('Language Rules Can Change'!$B$3:$AU$47,AD48,28),AD49&lt;=INDEX('Language Rules Can Change'!$B$3:$AU$47,AD48,29)),29, AND(AD49&gt;INDEX('Language Rules Can Change'!$B$3:$AU$47,AD48,29),AD49&lt;=INDEX('Language Rules Can Change'!$B$3:$AU$47,AD48,30)),30, AND(AD49&gt;INDEX('Language Rules Can Change'!$B$3:$AU$47,AD48,30),AD49&lt;=INDEX('Language Rules Can Change'!$B$3:$AU$47,AD48,31)),31, AND(AD49&gt;INDEX('Language Rules Can Change'!$B$3:$AU$47,AD48,31),AD49&lt;=INDEX('Language Rules Can Change'!$B$3:$AU$47,AD48,32)),32, AND(AD49&gt;INDEX('Language Rules Can Change'!$B$3:$AU$47,AD48,32),AD49&lt;=INDEX('Language Rules Can Change'!$B$3:$AU$47,AD48,33)),33, AND(AD49&gt;INDEX('Language Rules Can Change'!$B$3:$AU$47,AD48,33),AD49&lt;=INDEX('Language Rules Can Change'!$B$3:$AU$47,AD48,34)),34, AND(AD49&gt;INDEX('Language Rules Can Change'!$B$3:$AU$47,AD48,34),AD49&lt;=INDEX('Language Rules Can Change'!$B$3:$AU$47,AD48,35)),35, AND(AD49&gt;INDEX('Language Rules Can Change'!$B$3:$AU$47,AD48,35),AD49&lt;=INDEX('Language Rules Can Change'!$B$3:$AU$47,AD48,36)),36, AND(AD49&gt;INDEX('Language Rules Can Change'!$B$3:$AU$47,AD48,36),AD49&lt;=INDEX('Language Rules Can Change'!$B$3:$AU$47,AD48,37)),37, AND(AD49&gt;INDEX('Language Rules Can Change'!$B$3:$AU$47,AD48,37),AD49&lt;=INDEX('Language Rules Can Change'!$B$3:$AU$47,AD48,38)),38, AND(AD49&gt;INDEX('Language Rules Can Change'!$B$3:$AU$47,AD48,38),AD49&lt;=INDEX('Language Rules Can Change'!$B$3:$AU$47,AD48,39)),39, AND(AD49&gt;INDEX('Language Rules Can Change'!$B$3:$AU$47,AD48,39),AD49&lt;=INDEX('Language Rules Can Change'!$B$3:$AU$47,AD48,40)),40, AND(AD49&gt;INDEX('Language Rules Can Change'!$B$3:$AU$47,AD48,40),AD49&lt;=INDEX('Language Rules Can Change'!$B$3:$AU$47,AD48,41)),41, AND(AD49&gt;INDEX('Language Rules Can Change'!$B$3:$AU$47,AD48,41),AD49&lt;=INDEX('Language Rules Can Change'!$B$3:$AU$47,AD48,42)),42, AND(AD49&gt;INDEX('Language Rules Can Change'!$B$3:$AU$47,AD48,42),AD49&lt;=INDEX('Language Rules Can Change'!$B$3:$AU$47,AD48,43)),43, AND(AD49&gt;INDEX('Language Rules Can Change'!$B$3:$AU$47,AD48,43),AD49&lt;=INDEX('Language Rules Can Change'!$B$3:$AU$47,AD48,44)),44, AND(AD49&gt;INDEX('Language Rules Can Change'!$B$3:$AU$47,AD48,44),AD49&lt;=INDEX('Language Rules Can Change'!$B$3:$AU$47,AD48,45)),45, AND(AD49&gt;INDEX('Language Rules Can Change'!$B$3:$AU$47,AD48,45),AD49&lt;=INDEX('Language Rules Can Change'!$B$3:$AU$47,AD48,46)),46)</f>
        <v>#N/A</v>
      </c>
      <c r="AE50" s="11" t="e" cm="1">
        <f t="array" aca="1" ref="AE50" ca="1">_xlfn.IFS(AND(AE49&gt;0,AE49&lt;=INDEX('Language Rules Can Change'!$B$3:$AU$47,AE48,1)),1, AND(AE49&gt;INDEX('Language Rules Can Change'!$B$3:$AU$47,AE48,1),AE49&lt;=INDEX('Language Rules Can Change'!$B$3:$AU$47,AE48,2)),2, AND(AE49&gt;INDEX('Language Rules Can Change'!$B$3:$AU$47,AE48,2),AE49&lt;=INDEX('Language Rules Can Change'!$B$3:$AU$47,AE48,3)),3, AND(AE49&gt;INDEX('Language Rules Can Change'!$B$3:$AU$47,AE48,3),AE49&lt;=INDEX('Language Rules Can Change'!$B$3:$AU$47,AE48,4)),4, AND(AE49&gt;INDEX('Language Rules Can Change'!$B$3:$AU$47,AE48,4),AE49&lt;=INDEX('Language Rules Can Change'!$B$3:$AU$47,AE48,5)),5, AND(AE49&gt;INDEX('Language Rules Can Change'!$B$3:$AU$47,AE48,5),AE49&lt;=INDEX('Language Rules Can Change'!$B$3:$AU$47,AE48,6)),6, AND(AE49&gt;INDEX('Language Rules Can Change'!$B$3:$AU$47,AE48,6),AE49&lt;=INDEX('Language Rules Can Change'!$B$3:$AU$47,AE48,7)),7, AND(AE49&gt;INDEX('Language Rules Can Change'!$B$3:$AU$47,AE48,7),AE49&lt;=INDEX('Language Rules Can Change'!$B$3:$AU$47,AE48,8)),8, AND(AE49&gt;INDEX('Language Rules Can Change'!$B$3:$AU$47,AE48,8),AE49&lt;=INDEX('Language Rules Can Change'!$B$3:$AU$47,AE48,9)),9, AND(AE49&gt;INDEX('Language Rules Can Change'!$B$3:$AU$47,AE48,9),AE49&lt;=INDEX('Language Rules Can Change'!$B$3:$AU$47,AE48,10)),10, AND(AE49&gt;INDEX('Language Rules Can Change'!$B$3:$AU$47,AE48,10),AE49&lt;=INDEX('Language Rules Can Change'!$B$3:$AU$47,AE48,11)),11, AND(AE49&gt;INDEX('Language Rules Can Change'!$B$3:$AU$47,AE48,11),AE49&lt;=INDEX('Language Rules Can Change'!$B$3:$AU$47,AE48,12)),12, AND(AE49&gt;INDEX('Language Rules Can Change'!$B$3:$AU$47,AE48,12),AE49&lt;=INDEX('Language Rules Can Change'!$B$3:$AU$47,AE48,13)),13, AND(AE49&gt;INDEX('Language Rules Can Change'!$B$3:$AU$47,AE48,13),AE49&lt;=INDEX('Language Rules Can Change'!$B$3:$AU$47,AE48,14)),14, AND(AE49&gt;INDEX('Language Rules Can Change'!$B$3:$AU$47,AE48,14),AE49&lt;=INDEX('Language Rules Can Change'!$B$3:$AU$47,AE48,15)),15, AND(AE49&gt;INDEX('Language Rules Can Change'!$B$3:$AU$47,AE48,15),AE49&lt;=INDEX('Language Rules Can Change'!$B$3:$AU$47,AE48,16)),16, AND(AE49&gt;INDEX('Language Rules Can Change'!$B$3:$AU$47,AE48,16),AE49&lt;=INDEX('Language Rules Can Change'!$B$3:$AU$47,AE48,17)),17, AND(AE49&gt;INDEX('Language Rules Can Change'!$B$3:$AU$47,AE48,17),AE49&lt;=INDEX('Language Rules Can Change'!$B$3:$AU$47,AE48,18)),18, AND(AE49&gt;INDEX('Language Rules Can Change'!$B$3:$AU$47,AE48,18),AE49&lt;=INDEX('Language Rules Can Change'!$B$3:$AU$47,AE48,19)),19, AND(AE49&gt;INDEX('Language Rules Can Change'!$B$3:$AU$47,AE48,19),AE49&lt;=INDEX('Language Rules Can Change'!$B$3:$AU$47,AE48,20)),20, AND(AE49&gt;INDEX('Language Rules Can Change'!$B$3:$AU$47,AE48,20),AE49&lt;=INDEX('Language Rules Can Change'!$B$3:$AU$47,AE48,21)),21, AND(AE49&gt;INDEX('Language Rules Can Change'!$B$3:$AU$47,AE48,21),AE49&lt;=INDEX('Language Rules Can Change'!$B$3:$AU$47,AE48,22)),22, AND(AE49&gt;INDEX('Language Rules Can Change'!$B$3:$AU$47,AE48,22),AE49&lt;=INDEX('Language Rules Can Change'!$B$3:$AU$47,AE48,23)),23, AND(AE49&gt;INDEX('Language Rules Can Change'!$B$3:$AU$47,AE48,23),AE49&lt;=INDEX('Language Rules Can Change'!$B$3:$AU$47,AE48,24)),24, AND(AE49&gt;INDEX('Language Rules Can Change'!$B$3:$AU$47,AE48,24),AE49&lt;=INDEX('Language Rules Can Change'!$B$3:$AU$47,AE48,25)),25, AND(AE49&gt;INDEX('Language Rules Can Change'!$B$3:$AU$47,AE48,25),AE49&lt;=INDEX('Language Rules Can Change'!$B$3:$AU$47,AE48,26)),26, AND(AE49&gt;INDEX('Language Rules Can Change'!$B$3:$AU$47,AE48,26),AE49&lt;=INDEX('Language Rules Can Change'!$B$3:$AU$47,AE48,27)),27, AND(AE49&gt;INDEX('Language Rules Can Change'!$B$3:$AU$47,AE48,27),AE49&lt;=INDEX('Language Rules Can Change'!$B$3:$AU$47,AE48,28)),28, AND(AE49&gt;INDEX('Language Rules Can Change'!$B$3:$AU$47,AE48,28),AE49&lt;=INDEX('Language Rules Can Change'!$B$3:$AU$47,AE48,29)),29, AND(AE49&gt;INDEX('Language Rules Can Change'!$B$3:$AU$47,AE48,29),AE49&lt;=INDEX('Language Rules Can Change'!$B$3:$AU$47,AE48,30)),30, AND(AE49&gt;INDEX('Language Rules Can Change'!$B$3:$AU$47,AE48,30),AE49&lt;=INDEX('Language Rules Can Change'!$B$3:$AU$47,AE48,31)),31, AND(AE49&gt;INDEX('Language Rules Can Change'!$B$3:$AU$47,AE48,31),AE49&lt;=INDEX('Language Rules Can Change'!$B$3:$AU$47,AE48,32)),32, AND(AE49&gt;INDEX('Language Rules Can Change'!$B$3:$AU$47,AE48,32),AE49&lt;=INDEX('Language Rules Can Change'!$B$3:$AU$47,AE48,33)),33, AND(AE49&gt;INDEX('Language Rules Can Change'!$B$3:$AU$47,AE48,33),AE49&lt;=INDEX('Language Rules Can Change'!$B$3:$AU$47,AE48,34)),34, AND(AE49&gt;INDEX('Language Rules Can Change'!$B$3:$AU$47,AE48,34),AE49&lt;=INDEX('Language Rules Can Change'!$B$3:$AU$47,AE48,35)),35, AND(AE49&gt;INDEX('Language Rules Can Change'!$B$3:$AU$47,AE48,35),AE49&lt;=INDEX('Language Rules Can Change'!$B$3:$AU$47,AE48,36)),36, AND(AE49&gt;INDEX('Language Rules Can Change'!$B$3:$AU$47,AE48,36),AE49&lt;=INDEX('Language Rules Can Change'!$B$3:$AU$47,AE48,37)),37, AND(AE49&gt;INDEX('Language Rules Can Change'!$B$3:$AU$47,AE48,37),AE49&lt;=INDEX('Language Rules Can Change'!$B$3:$AU$47,AE48,38)),38, AND(AE49&gt;INDEX('Language Rules Can Change'!$B$3:$AU$47,AE48,38),AE49&lt;=INDEX('Language Rules Can Change'!$B$3:$AU$47,AE48,39)),39, AND(AE49&gt;INDEX('Language Rules Can Change'!$B$3:$AU$47,AE48,39),AE49&lt;=INDEX('Language Rules Can Change'!$B$3:$AU$47,AE48,40)),40, AND(AE49&gt;INDEX('Language Rules Can Change'!$B$3:$AU$47,AE48,40),AE49&lt;=INDEX('Language Rules Can Change'!$B$3:$AU$47,AE48,41)),41, AND(AE49&gt;INDEX('Language Rules Can Change'!$B$3:$AU$47,AE48,41),AE49&lt;=INDEX('Language Rules Can Change'!$B$3:$AU$47,AE48,42)),42, AND(AE49&gt;INDEX('Language Rules Can Change'!$B$3:$AU$47,AE48,42),AE49&lt;=INDEX('Language Rules Can Change'!$B$3:$AU$47,AE48,43)),43, AND(AE49&gt;INDEX('Language Rules Can Change'!$B$3:$AU$47,AE48,43),AE49&lt;=INDEX('Language Rules Can Change'!$B$3:$AU$47,AE48,44)),44, AND(AE49&gt;INDEX('Language Rules Can Change'!$B$3:$AU$47,AE48,44),AE49&lt;=INDEX('Language Rules Can Change'!$B$3:$AU$47,AE48,45)),45, AND(AE49&gt;INDEX('Language Rules Can Change'!$B$3:$AU$47,AE48,45),AE49&lt;=INDEX('Language Rules Can Change'!$B$3:$AU$47,AE48,46)),46)</f>
        <v>#N/A</v>
      </c>
      <c r="AF50" s="11" t="e" cm="1">
        <f t="array" aca="1" ref="AF50" ca="1">_xlfn.IFS(AND(AF49&gt;0,AF49&lt;=INDEX('Language Rules Can Change'!$B$3:$AU$47,AF48,1)),1, AND(AF49&gt;INDEX('Language Rules Can Change'!$B$3:$AU$47,AF48,1),AF49&lt;=INDEX('Language Rules Can Change'!$B$3:$AU$47,AF48,2)),2, AND(AF49&gt;INDEX('Language Rules Can Change'!$B$3:$AU$47,AF48,2),AF49&lt;=INDEX('Language Rules Can Change'!$B$3:$AU$47,AF48,3)),3, AND(AF49&gt;INDEX('Language Rules Can Change'!$B$3:$AU$47,AF48,3),AF49&lt;=INDEX('Language Rules Can Change'!$B$3:$AU$47,AF48,4)),4, AND(AF49&gt;INDEX('Language Rules Can Change'!$B$3:$AU$47,AF48,4),AF49&lt;=INDEX('Language Rules Can Change'!$B$3:$AU$47,AF48,5)),5, AND(AF49&gt;INDEX('Language Rules Can Change'!$B$3:$AU$47,AF48,5),AF49&lt;=INDEX('Language Rules Can Change'!$B$3:$AU$47,AF48,6)),6, AND(AF49&gt;INDEX('Language Rules Can Change'!$B$3:$AU$47,AF48,6),AF49&lt;=INDEX('Language Rules Can Change'!$B$3:$AU$47,AF48,7)),7, AND(AF49&gt;INDEX('Language Rules Can Change'!$B$3:$AU$47,AF48,7),AF49&lt;=INDEX('Language Rules Can Change'!$B$3:$AU$47,AF48,8)),8, AND(AF49&gt;INDEX('Language Rules Can Change'!$B$3:$AU$47,AF48,8),AF49&lt;=INDEX('Language Rules Can Change'!$B$3:$AU$47,AF48,9)),9, AND(AF49&gt;INDEX('Language Rules Can Change'!$B$3:$AU$47,AF48,9),AF49&lt;=INDEX('Language Rules Can Change'!$B$3:$AU$47,AF48,10)),10, AND(AF49&gt;INDEX('Language Rules Can Change'!$B$3:$AU$47,AF48,10),AF49&lt;=INDEX('Language Rules Can Change'!$B$3:$AU$47,AF48,11)),11, AND(AF49&gt;INDEX('Language Rules Can Change'!$B$3:$AU$47,AF48,11),AF49&lt;=INDEX('Language Rules Can Change'!$B$3:$AU$47,AF48,12)),12, AND(AF49&gt;INDEX('Language Rules Can Change'!$B$3:$AU$47,AF48,12),AF49&lt;=INDEX('Language Rules Can Change'!$B$3:$AU$47,AF48,13)),13, AND(AF49&gt;INDEX('Language Rules Can Change'!$B$3:$AU$47,AF48,13),AF49&lt;=INDEX('Language Rules Can Change'!$B$3:$AU$47,AF48,14)),14, AND(AF49&gt;INDEX('Language Rules Can Change'!$B$3:$AU$47,AF48,14),AF49&lt;=INDEX('Language Rules Can Change'!$B$3:$AU$47,AF48,15)),15, AND(AF49&gt;INDEX('Language Rules Can Change'!$B$3:$AU$47,AF48,15),AF49&lt;=INDEX('Language Rules Can Change'!$B$3:$AU$47,AF48,16)),16, AND(AF49&gt;INDEX('Language Rules Can Change'!$B$3:$AU$47,AF48,16),AF49&lt;=INDEX('Language Rules Can Change'!$B$3:$AU$47,AF48,17)),17, AND(AF49&gt;INDEX('Language Rules Can Change'!$B$3:$AU$47,AF48,17),AF49&lt;=INDEX('Language Rules Can Change'!$B$3:$AU$47,AF48,18)),18, AND(AF49&gt;INDEX('Language Rules Can Change'!$B$3:$AU$47,AF48,18),AF49&lt;=INDEX('Language Rules Can Change'!$B$3:$AU$47,AF48,19)),19, AND(AF49&gt;INDEX('Language Rules Can Change'!$B$3:$AU$47,AF48,19),AF49&lt;=INDEX('Language Rules Can Change'!$B$3:$AU$47,AF48,20)),20, AND(AF49&gt;INDEX('Language Rules Can Change'!$B$3:$AU$47,AF48,20),AF49&lt;=INDEX('Language Rules Can Change'!$B$3:$AU$47,AF48,21)),21, AND(AF49&gt;INDEX('Language Rules Can Change'!$B$3:$AU$47,AF48,21),AF49&lt;=INDEX('Language Rules Can Change'!$B$3:$AU$47,AF48,22)),22, AND(AF49&gt;INDEX('Language Rules Can Change'!$B$3:$AU$47,AF48,22),AF49&lt;=INDEX('Language Rules Can Change'!$B$3:$AU$47,AF48,23)),23, AND(AF49&gt;INDEX('Language Rules Can Change'!$B$3:$AU$47,AF48,23),AF49&lt;=INDEX('Language Rules Can Change'!$B$3:$AU$47,AF48,24)),24, AND(AF49&gt;INDEX('Language Rules Can Change'!$B$3:$AU$47,AF48,24),AF49&lt;=INDEX('Language Rules Can Change'!$B$3:$AU$47,AF48,25)),25, AND(AF49&gt;INDEX('Language Rules Can Change'!$B$3:$AU$47,AF48,25),AF49&lt;=INDEX('Language Rules Can Change'!$B$3:$AU$47,AF48,26)),26, AND(AF49&gt;INDEX('Language Rules Can Change'!$B$3:$AU$47,AF48,26),AF49&lt;=INDEX('Language Rules Can Change'!$B$3:$AU$47,AF48,27)),27, AND(AF49&gt;INDEX('Language Rules Can Change'!$B$3:$AU$47,AF48,27),AF49&lt;=INDEX('Language Rules Can Change'!$B$3:$AU$47,AF48,28)),28, AND(AF49&gt;INDEX('Language Rules Can Change'!$B$3:$AU$47,AF48,28),AF49&lt;=INDEX('Language Rules Can Change'!$B$3:$AU$47,AF48,29)),29, AND(AF49&gt;INDEX('Language Rules Can Change'!$B$3:$AU$47,AF48,29),AF49&lt;=INDEX('Language Rules Can Change'!$B$3:$AU$47,AF48,30)),30, AND(AF49&gt;INDEX('Language Rules Can Change'!$B$3:$AU$47,AF48,30),AF49&lt;=INDEX('Language Rules Can Change'!$B$3:$AU$47,AF48,31)),31, AND(AF49&gt;INDEX('Language Rules Can Change'!$B$3:$AU$47,AF48,31),AF49&lt;=INDEX('Language Rules Can Change'!$B$3:$AU$47,AF48,32)),32, AND(AF49&gt;INDEX('Language Rules Can Change'!$B$3:$AU$47,AF48,32),AF49&lt;=INDEX('Language Rules Can Change'!$B$3:$AU$47,AF48,33)),33, AND(AF49&gt;INDEX('Language Rules Can Change'!$B$3:$AU$47,AF48,33),AF49&lt;=INDEX('Language Rules Can Change'!$B$3:$AU$47,AF48,34)),34, AND(AF49&gt;INDEX('Language Rules Can Change'!$B$3:$AU$47,AF48,34),AF49&lt;=INDEX('Language Rules Can Change'!$B$3:$AU$47,AF48,35)),35, AND(AF49&gt;INDEX('Language Rules Can Change'!$B$3:$AU$47,AF48,35),AF49&lt;=INDEX('Language Rules Can Change'!$B$3:$AU$47,AF48,36)),36, AND(AF49&gt;INDEX('Language Rules Can Change'!$B$3:$AU$47,AF48,36),AF49&lt;=INDEX('Language Rules Can Change'!$B$3:$AU$47,AF48,37)),37, AND(AF49&gt;INDEX('Language Rules Can Change'!$B$3:$AU$47,AF48,37),AF49&lt;=INDEX('Language Rules Can Change'!$B$3:$AU$47,AF48,38)),38, AND(AF49&gt;INDEX('Language Rules Can Change'!$B$3:$AU$47,AF48,38),AF49&lt;=INDEX('Language Rules Can Change'!$B$3:$AU$47,AF48,39)),39, AND(AF49&gt;INDEX('Language Rules Can Change'!$B$3:$AU$47,AF48,39),AF49&lt;=INDEX('Language Rules Can Change'!$B$3:$AU$47,AF48,40)),40, AND(AF49&gt;INDEX('Language Rules Can Change'!$B$3:$AU$47,AF48,40),AF49&lt;=INDEX('Language Rules Can Change'!$B$3:$AU$47,AF48,41)),41, AND(AF49&gt;INDEX('Language Rules Can Change'!$B$3:$AU$47,AF48,41),AF49&lt;=INDEX('Language Rules Can Change'!$B$3:$AU$47,AF48,42)),42, AND(AF49&gt;INDEX('Language Rules Can Change'!$B$3:$AU$47,AF48,42),AF49&lt;=INDEX('Language Rules Can Change'!$B$3:$AU$47,AF48,43)),43, AND(AF49&gt;INDEX('Language Rules Can Change'!$B$3:$AU$47,AF48,43),AF49&lt;=INDEX('Language Rules Can Change'!$B$3:$AU$47,AF48,44)),44, AND(AF49&gt;INDEX('Language Rules Can Change'!$B$3:$AU$47,AF48,44),AF49&lt;=INDEX('Language Rules Can Change'!$B$3:$AU$47,AF48,45)),45, AND(AF49&gt;INDEX('Language Rules Can Change'!$B$3:$AU$47,AF48,45),AF49&lt;=INDEX('Language Rules Can Change'!$B$3:$AU$47,AF48,46)),46)</f>
        <v>#N/A</v>
      </c>
      <c r="AG50" s="11" t="e" cm="1">
        <f t="array" aca="1" ref="AG50" ca="1">_xlfn.IFS(AND(AG49&gt;0,AG49&lt;=INDEX('Language Rules Can Change'!$B$3:$AU$47,AG48,1)),1, AND(AG49&gt;INDEX('Language Rules Can Change'!$B$3:$AU$47,AG48,1),AG49&lt;=INDEX('Language Rules Can Change'!$B$3:$AU$47,AG48,2)),2, AND(AG49&gt;INDEX('Language Rules Can Change'!$B$3:$AU$47,AG48,2),AG49&lt;=INDEX('Language Rules Can Change'!$B$3:$AU$47,AG48,3)),3, AND(AG49&gt;INDEX('Language Rules Can Change'!$B$3:$AU$47,AG48,3),AG49&lt;=INDEX('Language Rules Can Change'!$B$3:$AU$47,AG48,4)),4, AND(AG49&gt;INDEX('Language Rules Can Change'!$B$3:$AU$47,AG48,4),AG49&lt;=INDEX('Language Rules Can Change'!$B$3:$AU$47,AG48,5)),5, AND(AG49&gt;INDEX('Language Rules Can Change'!$B$3:$AU$47,AG48,5),AG49&lt;=INDEX('Language Rules Can Change'!$B$3:$AU$47,AG48,6)),6, AND(AG49&gt;INDEX('Language Rules Can Change'!$B$3:$AU$47,AG48,6),AG49&lt;=INDEX('Language Rules Can Change'!$B$3:$AU$47,AG48,7)),7, AND(AG49&gt;INDEX('Language Rules Can Change'!$B$3:$AU$47,AG48,7),AG49&lt;=INDEX('Language Rules Can Change'!$B$3:$AU$47,AG48,8)),8, AND(AG49&gt;INDEX('Language Rules Can Change'!$B$3:$AU$47,AG48,8),AG49&lt;=INDEX('Language Rules Can Change'!$B$3:$AU$47,AG48,9)),9, AND(AG49&gt;INDEX('Language Rules Can Change'!$B$3:$AU$47,AG48,9),AG49&lt;=INDEX('Language Rules Can Change'!$B$3:$AU$47,AG48,10)),10, AND(AG49&gt;INDEX('Language Rules Can Change'!$B$3:$AU$47,AG48,10),AG49&lt;=INDEX('Language Rules Can Change'!$B$3:$AU$47,AG48,11)),11, AND(AG49&gt;INDEX('Language Rules Can Change'!$B$3:$AU$47,AG48,11),AG49&lt;=INDEX('Language Rules Can Change'!$B$3:$AU$47,AG48,12)),12, AND(AG49&gt;INDEX('Language Rules Can Change'!$B$3:$AU$47,AG48,12),AG49&lt;=INDEX('Language Rules Can Change'!$B$3:$AU$47,AG48,13)),13, AND(AG49&gt;INDEX('Language Rules Can Change'!$B$3:$AU$47,AG48,13),AG49&lt;=INDEX('Language Rules Can Change'!$B$3:$AU$47,AG48,14)),14, AND(AG49&gt;INDEX('Language Rules Can Change'!$B$3:$AU$47,AG48,14),AG49&lt;=INDEX('Language Rules Can Change'!$B$3:$AU$47,AG48,15)),15, AND(AG49&gt;INDEX('Language Rules Can Change'!$B$3:$AU$47,AG48,15),AG49&lt;=INDEX('Language Rules Can Change'!$B$3:$AU$47,AG48,16)),16, AND(AG49&gt;INDEX('Language Rules Can Change'!$B$3:$AU$47,AG48,16),AG49&lt;=INDEX('Language Rules Can Change'!$B$3:$AU$47,AG48,17)),17, AND(AG49&gt;INDEX('Language Rules Can Change'!$B$3:$AU$47,AG48,17),AG49&lt;=INDEX('Language Rules Can Change'!$B$3:$AU$47,AG48,18)),18, AND(AG49&gt;INDEX('Language Rules Can Change'!$B$3:$AU$47,AG48,18),AG49&lt;=INDEX('Language Rules Can Change'!$B$3:$AU$47,AG48,19)),19, AND(AG49&gt;INDEX('Language Rules Can Change'!$B$3:$AU$47,AG48,19),AG49&lt;=INDEX('Language Rules Can Change'!$B$3:$AU$47,AG48,20)),20, AND(AG49&gt;INDEX('Language Rules Can Change'!$B$3:$AU$47,AG48,20),AG49&lt;=INDEX('Language Rules Can Change'!$B$3:$AU$47,AG48,21)),21, AND(AG49&gt;INDEX('Language Rules Can Change'!$B$3:$AU$47,AG48,21),AG49&lt;=INDEX('Language Rules Can Change'!$B$3:$AU$47,AG48,22)),22, AND(AG49&gt;INDEX('Language Rules Can Change'!$B$3:$AU$47,AG48,22),AG49&lt;=INDEX('Language Rules Can Change'!$B$3:$AU$47,AG48,23)),23, AND(AG49&gt;INDEX('Language Rules Can Change'!$B$3:$AU$47,AG48,23),AG49&lt;=INDEX('Language Rules Can Change'!$B$3:$AU$47,AG48,24)),24, AND(AG49&gt;INDEX('Language Rules Can Change'!$B$3:$AU$47,AG48,24),AG49&lt;=INDEX('Language Rules Can Change'!$B$3:$AU$47,AG48,25)),25, AND(AG49&gt;INDEX('Language Rules Can Change'!$B$3:$AU$47,AG48,25),AG49&lt;=INDEX('Language Rules Can Change'!$B$3:$AU$47,AG48,26)),26, AND(AG49&gt;INDEX('Language Rules Can Change'!$B$3:$AU$47,AG48,26),AG49&lt;=INDEX('Language Rules Can Change'!$B$3:$AU$47,AG48,27)),27, AND(AG49&gt;INDEX('Language Rules Can Change'!$B$3:$AU$47,AG48,27),AG49&lt;=INDEX('Language Rules Can Change'!$B$3:$AU$47,AG48,28)),28, AND(AG49&gt;INDEX('Language Rules Can Change'!$B$3:$AU$47,AG48,28),AG49&lt;=INDEX('Language Rules Can Change'!$B$3:$AU$47,AG48,29)),29, AND(AG49&gt;INDEX('Language Rules Can Change'!$B$3:$AU$47,AG48,29),AG49&lt;=INDEX('Language Rules Can Change'!$B$3:$AU$47,AG48,30)),30, AND(AG49&gt;INDEX('Language Rules Can Change'!$B$3:$AU$47,AG48,30),AG49&lt;=INDEX('Language Rules Can Change'!$B$3:$AU$47,AG48,31)),31, AND(AG49&gt;INDEX('Language Rules Can Change'!$B$3:$AU$47,AG48,31),AG49&lt;=INDEX('Language Rules Can Change'!$B$3:$AU$47,AG48,32)),32, AND(AG49&gt;INDEX('Language Rules Can Change'!$B$3:$AU$47,AG48,32),AG49&lt;=INDEX('Language Rules Can Change'!$B$3:$AU$47,AG48,33)),33, AND(AG49&gt;INDEX('Language Rules Can Change'!$B$3:$AU$47,AG48,33),AG49&lt;=INDEX('Language Rules Can Change'!$B$3:$AU$47,AG48,34)),34, AND(AG49&gt;INDEX('Language Rules Can Change'!$B$3:$AU$47,AG48,34),AG49&lt;=INDEX('Language Rules Can Change'!$B$3:$AU$47,AG48,35)),35, AND(AG49&gt;INDEX('Language Rules Can Change'!$B$3:$AU$47,AG48,35),AG49&lt;=INDEX('Language Rules Can Change'!$B$3:$AU$47,AG48,36)),36, AND(AG49&gt;INDEX('Language Rules Can Change'!$B$3:$AU$47,AG48,36),AG49&lt;=INDEX('Language Rules Can Change'!$B$3:$AU$47,AG48,37)),37, AND(AG49&gt;INDEX('Language Rules Can Change'!$B$3:$AU$47,AG48,37),AG49&lt;=INDEX('Language Rules Can Change'!$B$3:$AU$47,AG48,38)),38, AND(AG49&gt;INDEX('Language Rules Can Change'!$B$3:$AU$47,AG48,38),AG49&lt;=INDEX('Language Rules Can Change'!$B$3:$AU$47,AG48,39)),39, AND(AG49&gt;INDEX('Language Rules Can Change'!$B$3:$AU$47,AG48,39),AG49&lt;=INDEX('Language Rules Can Change'!$B$3:$AU$47,AG48,40)),40, AND(AG49&gt;INDEX('Language Rules Can Change'!$B$3:$AU$47,AG48,40),AG49&lt;=INDEX('Language Rules Can Change'!$B$3:$AU$47,AG48,41)),41, AND(AG49&gt;INDEX('Language Rules Can Change'!$B$3:$AU$47,AG48,41),AG49&lt;=INDEX('Language Rules Can Change'!$B$3:$AU$47,AG48,42)),42, AND(AG49&gt;INDEX('Language Rules Can Change'!$B$3:$AU$47,AG48,42),AG49&lt;=INDEX('Language Rules Can Change'!$B$3:$AU$47,AG48,43)),43, AND(AG49&gt;INDEX('Language Rules Can Change'!$B$3:$AU$47,AG48,43),AG49&lt;=INDEX('Language Rules Can Change'!$B$3:$AU$47,AG48,44)),44, AND(AG49&gt;INDEX('Language Rules Can Change'!$B$3:$AU$47,AG48,44),AG49&lt;=INDEX('Language Rules Can Change'!$B$3:$AU$47,AG48,45)),45, AND(AG49&gt;INDEX('Language Rules Can Change'!$B$3:$AU$47,AG48,45),AG49&lt;=INDEX('Language Rules Can Change'!$B$3:$AU$47,AG48,46)),46)</f>
        <v>#N/A</v>
      </c>
      <c r="AH50" s="11" t="e" cm="1">
        <f t="array" aca="1" ref="AH50" ca="1">_xlfn.IFS(AND(AH49&gt;0,AH49&lt;=INDEX('Language Rules Can Change'!$B$3:$AU$47,AH48,1)),1, AND(AH49&gt;INDEX('Language Rules Can Change'!$B$3:$AU$47,AH48,1),AH49&lt;=INDEX('Language Rules Can Change'!$B$3:$AU$47,AH48,2)),2, AND(AH49&gt;INDEX('Language Rules Can Change'!$B$3:$AU$47,AH48,2),AH49&lt;=INDEX('Language Rules Can Change'!$B$3:$AU$47,AH48,3)),3, AND(AH49&gt;INDEX('Language Rules Can Change'!$B$3:$AU$47,AH48,3),AH49&lt;=INDEX('Language Rules Can Change'!$B$3:$AU$47,AH48,4)),4, AND(AH49&gt;INDEX('Language Rules Can Change'!$B$3:$AU$47,AH48,4),AH49&lt;=INDEX('Language Rules Can Change'!$B$3:$AU$47,AH48,5)),5, AND(AH49&gt;INDEX('Language Rules Can Change'!$B$3:$AU$47,AH48,5),AH49&lt;=INDEX('Language Rules Can Change'!$B$3:$AU$47,AH48,6)),6, AND(AH49&gt;INDEX('Language Rules Can Change'!$B$3:$AU$47,AH48,6),AH49&lt;=INDEX('Language Rules Can Change'!$B$3:$AU$47,AH48,7)),7, AND(AH49&gt;INDEX('Language Rules Can Change'!$B$3:$AU$47,AH48,7),AH49&lt;=INDEX('Language Rules Can Change'!$B$3:$AU$47,AH48,8)),8, AND(AH49&gt;INDEX('Language Rules Can Change'!$B$3:$AU$47,AH48,8),AH49&lt;=INDEX('Language Rules Can Change'!$B$3:$AU$47,AH48,9)),9, AND(AH49&gt;INDEX('Language Rules Can Change'!$B$3:$AU$47,AH48,9),AH49&lt;=INDEX('Language Rules Can Change'!$B$3:$AU$47,AH48,10)),10, AND(AH49&gt;INDEX('Language Rules Can Change'!$B$3:$AU$47,AH48,10),AH49&lt;=INDEX('Language Rules Can Change'!$B$3:$AU$47,AH48,11)),11, AND(AH49&gt;INDEX('Language Rules Can Change'!$B$3:$AU$47,AH48,11),AH49&lt;=INDEX('Language Rules Can Change'!$B$3:$AU$47,AH48,12)),12, AND(AH49&gt;INDEX('Language Rules Can Change'!$B$3:$AU$47,AH48,12),AH49&lt;=INDEX('Language Rules Can Change'!$B$3:$AU$47,AH48,13)),13, AND(AH49&gt;INDEX('Language Rules Can Change'!$B$3:$AU$47,AH48,13),AH49&lt;=INDEX('Language Rules Can Change'!$B$3:$AU$47,AH48,14)),14, AND(AH49&gt;INDEX('Language Rules Can Change'!$B$3:$AU$47,AH48,14),AH49&lt;=INDEX('Language Rules Can Change'!$B$3:$AU$47,AH48,15)),15, AND(AH49&gt;INDEX('Language Rules Can Change'!$B$3:$AU$47,AH48,15),AH49&lt;=INDEX('Language Rules Can Change'!$B$3:$AU$47,AH48,16)),16, AND(AH49&gt;INDEX('Language Rules Can Change'!$B$3:$AU$47,AH48,16),AH49&lt;=INDEX('Language Rules Can Change'!$B$3:$AU$47,AH48,17)),17, AND(AH49&gt;INDEX('Language Rules Can Change'!$B$3:$AU$47,AH48,17),AH49&lt;=INDEX('Language Rules Can Change'!$B$3:$AU$47,AH48,18)),18, AND(AH49&gt;INDEX('Language Rules Can Change'!$B$3:$AU$47,AH48,18),AH49&lt;=INDEX('Language Rules Can Change'!$B$3:$AU$47,AH48,19)),19, AND(AH49&gt;INDEX('Language Rules Can Change'!$B$3:$AU$47,AH48,19),AH49&lt;=INDEX('Language Rules Can Change'!$B$3:$AU$47,AH48,20)),20, AND(AH49&gt;INDEX('Language Rules Can Change'!$B$3:$AU$47,AH48,20),AH49&lt;=INDEX('Language Rules Can Change'!$B$3:$AU$47,AH48,21)),21, AND(AH49&gt;INDEX('Language Rules Can Change'!$B$3:$AU$47,AH48,21),AH49&lt;=INDEX('Language Rules Can Change'!$B$3:$AU$47,AH48,22)),22, AND(AH49&gt;INDEX('Language Rules Can Change'!$B$3:$AU$47,AH48,22),AH49&lt;=INDEX('Language Rules Can Change'!$B$3:$AU$47,AH48,23)),23, AND(AH49&gt;INDEX('Language Rules Can Change'!$B$3:$AU$47,AH48,23),AH49&lt;=INDEX('Language Rules Can Change'!$B$3:$AU$47,AH48,24)),24, AND(AH49&gt;INDEX('Language Rules Can Change'!$B$3:$AU$47,AH48,24),AH49&lt;=INDEX('Language Rules Can Change'!$B$3:$AU$47,AH48,25)),25, AND(AH49&gt;INDEX('Language Rules Can Change'!$B$3:$AU$47,AH48,25),AH49&lt;=INDEX('Language Rules Can Change'!$B$3:$AU$47,AH48,26)),26, AND(AH49&gt;INDEX('Language Rules Can Change'!$B$3:$AU$47,AH48,26),AH49&lt;=INDEX('Language Rules Can Change'!$B$3:$AU$47,AH48,27)),27, AND(AH49&gt;INDEX('Language Rules Can Change'!$B$3:$AU$47,AH48,27),AH49&lt;=INDEX('Language Rules Can Change'!$B$3:$AU$47,AH48,28)),28, AND(AH49&gt;INDEX('Language Rules Can Change'!$B$3:$AU$47,AH48,28),AH49&lt;=INDEX('Language Rules Can Change'!$B$3:$AU$47,AH48,29)),29, AND(AH49&gt;INDEX('Language Rules Can Change'!$B$3:$AU$47,AH48,29),AH49&lt;=INDEX('Language Rules Can Change'!$B$3:$AU$47,AH48,30)),30, AND(AH49&gt;INDEX('Language Rules Can Change'!$B$3:$AU$47,AH48,30),AH49&lt;=INDEX('Language Rules Can Change'!$B$3:$AU$47,AH48,31)),31, AND(AH49&gt;INDEX('Language Rules Can Change'!$B$3:$AU$47,AH48,31),AH49&lt;=INDEX('Language Rules Can Change'!$B$3:$AU$47,AH48,32)),32, AND(AH49&gt;INDEX('Language Rules Can Change'!$B$3:$AU$47,AH48,32),AH49&lt;=INDEX('Language Rules Can Change'!$B$3:$AU$47,AH48,33)),33, AND(AH49&gt;INDEX('Language Rules Can Change'!$B$3:$AU$47,AH48,33),AH49&lt;=INDEX('Language Rules Can Change'!$B$3:$AU$47,AH48,34)),34, AND(AH49&gt;INDEX('Language Rules Can Change'!$B$3:$AU$47,AH48,34),AH49&lt;=INDEX('Language Rules Can Change'!$B$3:$AU$47,AH48,35)),35, AND(AH49&gt;INDEX('Language Rules Can Change'!$B$3:$AU$47,AH48,35),AH49&lt;=INDEX('Language Rules Can Change'!$B$3:$AU$47,AH48,36)),36, AND(AH49&gt;INDEX('Language Rules Can Change'!$B$3:$AU$47,AH48,36),AH49&lt;=INDEX('Language Rules Can Change'!$B$3:$AU$47,AH48,37)),37, AND(AH49&gt;INDEX('Language Rules Can Change'!$B$3:$AU$47,AH48,37),AH49&lt;=INDEX('Language Rules Can Change'!$B$3:$AU$47,AH48,38)),38, AND(AH49&gt;INDEX('Language Rules Can Change'!$B$3:$AU$47,AH48,38),AH49&lt;=INDEX('Language Rules Can Change'!$B$3:$AU$47,AH48,39)),39, AND(AH49&gt;INDEX('Language Rules Can Change'!$B$3:$AU$47,AH48,39),AH49&lt;=INDEX('Language Rules Can Change'!$B$3:$AU$47,AH48,40)),40, AND(AH49&gt;INDEX('Language Rules Can Change'!$B$3:$AU$47,AH48,40),AH49&lt;=INDEX('Language Rules Can Change'!$B$3:$AU$47,AH48,41)),41, AND(AH49&gt;INDEX('Language Rules Can Change'!$B$3:$AU$47,AH48,41),AH49&lt;=INDEX('Language Rules Can Change'!$B$3:$AU$47,AH48,42)),42, AND(AH49&gt;INDEX('Language Rules Can Change'!$B$3:$AU$47,AH48,42),AH49&lt;=INDEX('Language Rules Can Change'!$B$3:$AU$47,AH48,43)),43, AND(AH49&gt;INDEX('Language Rules Can Change'!$B$3:$AU$47,AH48,43),AH49&lt;=INDEX('Language Rules Can Change'!$B$3:$AU$47,AH48,44)),44, AND(AH49&gt;INDEX('Language Rules Can Change'!$B$3:$AU$47,AH48,44),AH49&lt;=INDEX('Language Rules Can Change'!$B$3:$AU$47,AH48,45)),45, AND(AH49&gt;INDEX('Language Rules Can Change'!$B$3:$AU$47,AH48,45),AH49&lt;=INDEX('Language Rules Can Change'!$B$3:$AU$47,AH48,46)),46)</f>
        <v>#N/A</v>
      </c>
      <c r="AI50" s="11" t="e" cm="1">
        <f t="array" aca="1" ref="AI50" ca="1">_xlfn.IFS(AND(AI49&gt;0,AI49&lt;=INDEX('Language Rules Can Change'!$B$3:$AU$47,AI48,1)),1, AND(AI49&gt;INDEX('Language Rules Can Change'!$B$3:$AU$47,AI48,1),AI49&lt;=INDEX('Language Rules Can Change'!$B$3:$AU$47,AI48,2)),2, AND(AI49&gt;INDEX('Language Rules Can Change'!$B$3:$AU$47,AI48,2),AI49&lt;=INDEX('Language Rules Can Change'!$B$3:$AU$47,AI48,3)),3, AND(AI49&gt;INDEX('Language Rules Can Change'!$B$3:$AU$47,AI48,3),AI49&lt;=INDEX('Language Rules Can Change'!$B$3:$AU$47,AI48,4)),4, AND(AI49&gt;INDEX('Language Rules Can Change'!$B$3:$AU$47,AI48,4),AI49&lt;=INDEX('Language Rules Can Change'!$B$3:$AU$47,AI48,5)),5, AND(AI49&gt;INDEX('Language Rules Can Change'!$B$3:$AU$47,AI48,5),AI49&lt;=INDEX('Language Rules Can Change'!$B$3:$AU$47,AI48,6)),6, AND(AI49&gt;INDEX('Language Rules Can Change'!$B$3:$AU$47,AI48,6),AI49&lt;=INDEX('Language Rules Can Change'!$B$3:$AU$47,AI48,7)),7, AND(AI49&gt;INDEX('Language Rules Can Change'!$B$3:$AU$47,AI48,7),AI49&lt;=INDEX('Language Rules Can Change'!$B$3:$AU$47,AI48,8)),8, AND(AI49&gt;INDEX('Language Rules Can Change'!$B$3:$AU$47,AI48,8),AI49&lt;=INDEX('Language Rules Can Change'!$B$3:$AU$47,AI48,9)),9, AND(AI49&gt;INDEX('Language Rules Can Change'!$B$3:$AU$47,AI48,9),AI49&lt;=INDEX('Language Rules Can Change'!$B$3:$AU$47,AI48,10)),10, AND(AI49&gt;INDEX('Language Rules Can Change'!$B$3:$AU$47,AI48,10),AI49&lt;=INDEX('Language Rules Can Change'!$B$3:$AU$47,AI48,11)),11, AND(AI49&gt;INDEX('Language Rules Can Change'!$B$3:$AU$47,AI48,11),AI49&lt;=INDEX('Language Rules Can Change'!$B$3:$AU$47,AI48,12)),12, AND(AI49&gt;INDEX('Language Rules Can Change'!$B$3:$AU$47,AI48,12),AI49&lt;=INDEX('Language Rules Can Change'!$B$3:$AU$47,AI48,13)),13, AND(AI49&gt;INDEX('Language Rules Can Change'!$B$3:$AU$47,AI48,13),AI49&lt;=INDEX('Language Rules Can Change'!$B$3:$AU$47,AI48,14)),14, AND(AI49&gt;INDEX('Language Rules Can Change'!$B$3:$AU$47,AI48,14),AI49&lt;=INDEX('Language Rules Can Change'!$B$3:$AU$47,AI48,15)),15, AND(AI49&gt;INDEX('Language Rules Can Change'!$B$3:$AU$47,AI48,15),AI49&lt;=INDEX('Language Rules Can Change'!$B$3:$AU$47,AI48,16)),16, AND(AI49&gt;INDEX('Language Rules Can Change'!$B$3:$AU$47,AI48,16),AI49&lt;=INDEX('Language Rules Can Change'!$B$3:$AU$47,AI48,17)),17, AND(AI49&gt;INDEX('Language Rules Can Change'!$B$3:$AU$47,AI48,17),AI49&lt;=INDEX('Language Rules Can Change'!$B$3:$AU$47,AI48,18)),18, AND(AI49&gt;INDEX('Language Rules Can Change'!$B$3:$AU$47,AI48,18),AI49&lt;=INDEX('Language Rules Can Change'!$B$3:$AU$47,AI48,19)),19, AND(AI49&gt;INDEX('Language Rules Can Change'!$B$3:$AU$47,AI48,19),AI49&lt;=INDEX('Language Rules Can Change'!$B$3:$AU$47,AI48,20)),20, AND(AI49&gt;INDEX('Language Rules Can Change'!$B$3:$AU$47,AI48,20),AI49&lt;=INDEX('Language Rules Can Change'!$B$3:$AU$47,AI48,21)),21, AND(AI49&gt;INDEX('Language Rules Can Change'!$B$3:$AU$47,AI48,21),AI49&lt;=INDEX('Language Rules Can Change'!$B$3:$AU$47,AI48,22)),22, AND(AI49&gt;INDEX('Language Rules Can Change'!$B$3:$AU$47,AI48,22),AI49&lt;=INDEX('Language Rules Can Change'!$B$3:$AU$47,AI48,23)),23, AND(AI49&gt;INDEX('Language Rules Can Change'!$B$3:$AU$47,AI48,23),AI49&lt;=INDEX('Language Rules Can Change'!$B$3:$AU$47,AI48,24)),24, AND(AI49&gt;INDEX('Language Rules Can Change'!$B$3:$AU$47,AI48,24),AI49&lt;=INDEX('Language Rules Can Change'!$B$3:$AU$47,AI48,25)),25, AND(AI49&gt;INDEX('Language Rules Can Change'!$B$3:$AU$47,AI48,25),AI49&lt;=INDEX('Language Rules Can Change'!$B$3:$AU$47,AI48,26)),26, AND(AI49&gt;INDEX('Language Rules Can Change'!$B$3:$AU$47,AI48,26),AI49&lt;=INDEX('Language Rules Can Change'!$B$3:$AU$47,AI48,27)),27, AND(AI49&gt;INDEX('Language Rules Can Change'!$B$3:$AU$47,AI48,27),AI49&lt;=INDEX('Language Rules Can Change'!$B$3:$AU$47,AI48,28)),28, AND(AI49&gt;INDEX('Language Rules Can Change'!$B$3:$AU$47,AI48,28),AI49&lt;=INDEX('Language Rules Can Change'!$B$3:$AU$47,AI48,29)),29, AND(AI49&gt;INDEX('Language Rules Can Change'!$B$3:$AU$47,AI48,29),AI49&lt;=INDEX('Language Rules Can Change'!$B$3:$AU$47,AI48,30)),30, AND(AI49&gt;INDEX('Language Rules Can Change'!$B$3:$AU$47,AI48,30),AI49&lt;=INDEX('Language Rules Can Change'!$B$3:$AU$47,AI48,31)),31, AND(AI49&gt;INDEX('Language Rules Can Change'!$B$3:$AU$47,AI48,31),AI49&lt;=INDEX('Language Rules Can Change'!$B$3:$AU$47,AI48,32)),32, AND(AI49&gt;INDEX('Language Rules Can Change'!$B$3:$AU$47,AI48,32),AI49&lt;=INDEX('Language Rules Can Change'!$B$3:$AU$47,AI48,33)),33, AND(AI49&gt;INDEX('Language Rules Can Change'!$B$3:$AU$47,AI48,33),AI49&lt;=INDEX('Language Rules Can Change'!$B$3:$AU$47,AI48,34)),34, AND(AI49&gt;INDEX('Language Rules Can Change'!$B$3:$AU$47,AI48,34),AI49&lt;=INDEX('Language Rules Can Change'!$B$3:$AU$47,AI48,35)),35, AND(AI49&gt;INDEX('Language Rules Can Change'!$B$3:$AU$47,AI48,35),AI49&lt;=INDEX('Language Rules Can Change'!$B$3:$AU$47,AI48,36)),36, AND(AI49&gt;INDEX('Language Rules Can Change'!$B$3:$AU$47,AI48,36),AI49&lt;=INDEX('Language Rules Can Change'!$B$3:$AU$47,AI48,37)),37, AND(AI49&gt;INDEX('Language Rules Can Change'!$B$3:$AU$47,AI48,37),AI49&lt;=INDEX('Language Rules Can Change'!$B$3:$AU$47,AI48,38)),38, AND(AI49&gt;INDEX('Language Rules Can Change'!$B$3:$AU$47,AI48,38),AI49&lt;=INDEX('Language Rules Can Change'!$B$3:$AU$47,AI48,39)),39, AND(AI49&gt;INDEX('Language Rules Can Change'!$B$3:$AU$47,AI48,39),AI49&lt;=INDEX('Language Rules Can Change'!$B$3:$AU$47,AI48,40)),40, AND(AI49&gt;INDEX('Language Rules Can Change'!$B$3:$AU$47,AI48,40),AI49&lt;=INDEX('Language Rules Can Change'!$B$3:$AU$47,AI48,41)),41, AND(AI49&gt;INDEX('Language Rules Can Change'!$B$3:$AU$47,AI48,41),AI49&lt;=INDEX('Language Rules Can Change'!$B$3:$AU$47,AI48,42)),42, AND(AI49&gt;INDEX('Language Rules Can Change'!$B$3:$AU$47,AI48,42),AI49&lt;=INDEX('Language Rules Can Change'!$B$3:$AU$47,AI48,43)),43, AND(AI49&gt;INDEX('Language Rules Can Change'!$B$3:$AU$47,AI48,43),AI49&lt;=INDEX('Language Rules Can Change'!$B$3:$AU$47,AI48,44)),44, AND(AI49&gt;INDEX('Language Rules Can Change'!$B$3:$AU$47,AI48,44),AI49&lt;=INDEX('Language Rules Can Change'!$B$3:$AU$47,AI48,45)),45, AND(AI49&gt;INDEX('Language Rules Can Change'!$B$3:$AU$47,AI48,45),AI49&lt;=INDEX('Language Rules Can Change'!$B$3:$AU$47,AI48,46)),46)</f>
        <v>#N/A</v>
      </c>
      <c r="AJ50" s="11" t="e" cm="1">
        <f t="array" aca="1" ref="AJ50" ca="1">_xlfn.IFS(AND(AJ49&gt;0,AJ49&lt;=INDEX('Language Rules Can Change'!$B$3:$AU$47,AJ48,1)),1, AND(AJ49&gt;INDEX('Language Rules Can Change'!$B$3:$AU$47,AJ48,1),AJ49&lt;=INDEX('Language Rules Can Change'!$B$3:$AU$47,AJ48,2)),2, AND(AJ49&gt;INDEX('Language Rules Can Change'!$B$3:$AU$47,AJ48,2),AJ49&lt;=INDEX('Language Rules Can Change'!$B$3:$AU$47,AJ48,3)),3, AND(AJ49&gt;INDEX('Language Rules Can Change'!$B$3:$AU$47,AJ48,3),AJ49&lt;=INDEX('Language Rules Can Change'!$B$3:$AU$47,AJ48,4)),4, AND(AJ49&gt;INDEX('Language Rules Can Change'!$B$3:$AU$47,AJ48,4),AJ49&lt;=INDEX('Language Rules Can Change'!$B$3:$AU$47,AJ48,5)),5, AND(AJ49&gt;INDEX('Language Rules Can Change'!$B$3:$AU$47,AJ48,5),AJ49&lt;=INDEX('Language Rules Can Change'!$B$3:$AU$47,AJ48,6)),6, AND(AJ49&gt;INDEX('Language Rules Can Change'!$B$3:$AU$47,AJ48,6),AJ49&lt;=INDEX('Language Rules Can Change'!$B$3:$AU$47,AJ48,7)),7, AND(AJ49&gt;INDEX('Language Rules Can Change'!$B$3:$AU$47,AJ48,7),AJ49&lt;=INDEX('Language Rules Can Change'!$B$3:$AU$47,AJ48,8)),8, AND(AJ49&gt;INDEX('Language Rules Can Change'!$B$3:$AU$47,AJ48,8),AJ49&lt;=INDEX('Language Rules Can Change'!$B$3:$AU$47,AJ48,9)),9, AND(AJ49&gt;INDEX('Language Rules Can Change'!$B$3:$AU$47,AJ48,9),AJ49&lt;=INDEX('Language Rules Can Change'!$B$3:$AU$47,AJ48,10)),10, AND(AJ49&gt;INDEX('Language Rules Can Change'!$B$3:$AU$47,AJ48,10),AJ49&lt;=INDEX('Language Rules Can Change'!$B$3:$AU$47,AJ48,11)),11, AND(AJ49&gt;INDEX('Language Rules Can Change'!$B$3:$AU$47,AJ48,11),AJ49&lt;=INDEX('Language Rules Can Change'!$B$3:$AU$47,AJ48,12)),12, AND(AJ49&gt;INDEX('Language Rules Can Change'!$B$3:$AU$47,AJ48,12),AJ49&lt;=INDEX('Language Rules Can Change'!$B$3:$AU$47,AJ48,13)),13, AND(AJ49&gt;INDEX('Language Rules Can Change'!$B$3:$AU$47,AJ48,13),AJ49&lt;=INDEX('Language Rules Can Change'!$B$3:$AU$47,AJ48,14)),14, AND(AJ49&gt;INDEX('Language Rules Can Change'!$B$3:$AU$47,AJ48,14),AJ49&lt;=INDEX('Language Rules Can Change'!$B$3:$AU$47,AJ48,15)),15, AND(AJ49&gt;INDEX('Language Rules Can Change'!$B$3:$AU$47,AJ48,15),AJ49&lt;=INDEX('Language Rules Can Change'!$B$3:$AU$47,AJ48,16)),16, AND(AJ49&gt;INDEX('Language Rules Can Change'!$B$3:$AU$47,AJ48,16),AJ49&lt;=INDEX('Language Rules Can Change'!$B$3:$AU$47,AJ48,17)),17, AND(AJ49&gt;INDEX('Language Rules Can Change'!$B$3:$AU$47,AJ48,17),AJ49&lt;=INDEX('Language Rules Can Change'!$B$3:$AU$47,AJ48,18)),18, AND(AJ49&gt;INDEX('Language Rules Can Change'!$B$3:$AU$47,AJ48,18),AJ49&lt;=INDEX('Language Rules Can Change'!$B$3:$AU$47,AJ48,19)),19, AND(AJ49&gt;INDEX('Language Rules Can Change'!$B$3:$AU$47,AJ48,19),AJ49&lt;=INDEX('Language Rules Can Change'!$B$3:$AU$47,AJ48,20)),20, AND(AJ49&gt;INDEX('Language Rules Can Change'!$B$3:$AU$47,AJ48,20),AJ49&lt;=INDEX('Language Rules Can Change'!$B$3:$AU$47,AJ48,21)),21, AND(AJ49&gt;INDEX('Language Rules Can Change'!$B$3:$AU$47,AJ48,21),AJ49&lt;=INDEX('Language Rules Can Change'!$B$3:$AU$47,AJ48,22)),22, AND(AJ49&gt;INDEX('Language Rules Can Change'!$B$3:$AU$47,AJ48,22),AJ49&lt;=INDEX('Language Rules Can Change'!$B$3:$AU$47,AJ48,23)),23, AND(AJ49&gt;INDEX('Language Rules Can Change'!$B$3:$AU$47,AJ48,23),AJ49&lt;=INDEX('Language Rules Can Change'!$B$3:$AU$47,AJ48,24)),24, AND(AJ49&gt;INDEX('Language Rules Can Change'!$B$3:$AU$47,AJ48,24),AJ49&lt;=INDEX('Language Rules Can Change'!$B$3:$AU$47,AJ48,25)),25, AND(AJ49&gt;INDEX('Language Rules Can Change'!$B$3:$AU$47,AJ48,25),AJ49&lt;=INDEX('Language Rules Can Change'!$B$3:$AU$47,AJ48,26)),26, AND(AJ49&gt;INDEX('Language Rules Can Change'!$B$3:$AU$47,AJ48,26),AJ49&lt;=INDEX('Language Rules Can Change'!$B$3:$AU$47,AJ48,27)),27, AND(AJ49&gt;INDEX('Language Rules Can Change'!$B$3:$AU$47,AJ48,27),AJ49&lt;=INDEX('Language Rules Can Change'!$B$3:$AU$47,AJ48,28)),28, AND(AJ49&gt;INDEX('Language Rules Can Change'!$B$3:$AU$47,AJ48,28),AJ49&lt;=INDEX('Language Rules Can Change'!$B$3:$AU$47,AJ48,29)),29, AND(AJ49&gt;INDEX('Language Rules Can Change'!$B$3:$AU$47,AJ48,29),AJ49&lt;=INDEX('Language Rules Can Change'!$B$3:$AU$47,AJ48,30)),30, AND(AJ49&gt;INDEX('Language Rules Can Change'!$B$3:$AU$47,AJ48,30),AJ49&lt;=INDEX('Language Rules Can Change'!$B$3:$AU$47,AJ48,31)),31, AND(AJ49&gt;INDEX('Language Rules Can Change'!$B$3:$AU$47,AJ48,31),AJ49&lt;=INDEX('Language Rules Can Change'!$B$3:$AU$47,AJ48,32)),32, AND(AJ49&gt;INDEX('Language Rules Can Change'!$B$3:$AU$47,AJ48,32),AJ49&lt;=INDEX('Language Rules Can Change'!$B$3:$AU$47,AJ48,33)),33, AND(AJ49&gt;INDEX('Language Rules Can Change'!$B$3:$AU$47,AJ48,33),AJ49&lt;=INDEX('Language Rules Can Change'!$B$3:$AU$47,AJ48,34)),34, AND(AJ49&gt;INDEX('Language Rules Can Change'!$B$3:$AU$47,AJ48,34),AJ49&lt;=INDEX('Language Rules Can Change'!$B$3:$AU$47,AJ48,35)),35, AND(AJ49&gt;INDEX('Language Rules Can Change'!$B$3:$AU$47,AJ48,35),AJ49&lt;=INDEX('Language Rules Can Change'!$B$3:$AU$47,AJ48,36)),36, AND(AJ49&gt;INDEX('Language Rules Can Change'!$B$3:$AU$47,AJ48,36),AJ49&lt;=INDEX('Language Rules Can Change'!$B$3:$AU$47,AJ48,37)),37, AND(AJ49&gt;INDEX('Language Rules Can Change'!$B$3:$AU$47,AJ48,37),AJ49&lt;=INDEX('Language Rules Can Change'!$B$3:$AU$47,AJ48,38)),38, AND(AJ49&gt;INDEX('Language Rules Can Change'!$B$3:$AU$47,AJ48,38),AJ49&lt;=INDEX('Language Rules Can Change'!$B$3:$AU$47,AJ48,39)),39, AND(AJ49&gt;INDEX('Language Rules Can Change'!$B$3:$AU$47,AJ48,39),AJ49&lt;=INDEX('Language Rules Can Change'!$B$3:$AU$47,AJ48,40)),40, AND(AJ49&gt;INDEX('Language Rules Can Change'!$B$3:$AU$47,AJ48,40),AJ49&lt;=INDEX('Language Rules Can Change'!$B$3:$AU$47,AJ48,41)),41, AND(AJ49&gt;INDEX('Language Rules Can Change'!$B$3:$AU$47,AJ48,41),AJ49&lt;=INDEX('Language Rules Can Change'!$B$3:$AU$47,AJ48,42)),42, AND(AJ49&gt;INDEX('Language Rules Can Change'!$B$3:$AU$47,AJ48,42),AJ49&lt;=INDEX('Language Rules Can Change'!$B$3:$AU$47,AJ48,43)),43, AND(AJ49&gt;INDEX('Language Rules Can Change'!$B$3:$AU$47,AJ48,43),AJ49&lt;=INDEX('Language Rules Can Change'!$B$3:$AU$47,AJ48,44)),44, AND(AJ49&gt;INDEX('Language Rules Can Change'!$B$3:$AU$47,AJ48,44),AJ49&lt;=INDEX('Language Rules Can Change'!$B$3:$AU$47,AJ48,45)),45, AND(AJ49&gt;INDEX('Language Rules Can Change'!$B$3:$AU$47,AJ48,45),AJ49&lt;=INDEX('Language Rules Can Change'!$B$3:$AU$47,AJ48,46)),46)</f>
        <v>#N/A</v>
      </c>
      <c r="AK50" s="11" t="e" cm="1">
        <f t="array" aca="1" ref="AK50" ca="1">_xlfn.IFS(AND(AK49&gt;0,AK49&lt;=INDEX('Language Rules Can Change'!$B$3:$AU$47,AK48,1)),1, AND(AK49&gt;INDEX('Language Rules Can Change'!$B$3:$AU$47,AK48,1),AK49&lt;=INDEX('Language Rules Can Change'!$B$3:$AU$47,AK48,2)),2, AND(AK49&gt;INDEX('Language Rules Can Change'!$B$3:$AU$47,AK48,2),AK49&lt;=INDEX('Language Rules Can Change'!$B$3:$AU$47,AK48,3)),3, AND(AK49&gt;INDEX('Language Rules Can Change'!$B$3:$AU$47,AK48,3),AK49&lt;=INDEX('Language Rules Can Change'!$B$3:$AU$47,AK48,4)),4, AND(AK49&gt;INDEX('Language Rules Can Change'!$B$3:$AU$47,AK48,4),AK49&lt;=INDEX('Language Rules Can Change'!$B$3:$AU$47,AK48,5)),5, AND(AK49&gt;INDEX('Language Rules Can Change'!$B$3:$AU$47,AK48,5),AK49&lt;=INDEX('Language Rules Can Change'!$B$3:$AU$47,AK48,6)),6, AND(AK49&gt;INDEX('Language Rules Can Change'!$B$3:$AU$47,AK48,6),AK49&lt;=INDEX('Language Rules Can Change'!$B$3:$AU$47,AK48,7)),7, AND(AK49&gt;INDEX('Language Rules Can Change'!$B$3:$AU$47,AK48,7),AK49&lt;=INDEX('Language Rules Can Change'!$B$3:$AU$47,AK48,8)),8, AND(AK49&gt;INDEX('Language Rules Can Change'!$B$3:$AU$47,AK48,8),AK49&lt;=INDEX('Language Rules Can Change'!$B$3:$AU$47,AK48,9)),9, AND(AK49&gt;INDEX('Language Rules Can Change'!$B$3:$AU$47,AK48,9),AK49&lt;=INDEX('Language Rules Can Change'!$B$3:$AU$47,AK48,10)),10, AND(AK49&gt;INDEX('Language Rules Can Change'!$B$3:$AU$47,AK48,10),AK49&lt;=INDEX('Language Rules Can Change'!$B$3:$AU$47,AK48,11)),11, AND(AK49&gt;INDEX('Language Rules Can Change'!$B$3:$AU$47,AK48,11),AK49&lt;=INDEX('Language Rules Can Change'!$B$3:$AU$47,AK48,12)),12, AND(AK49&gt;INDEX('Language Rules Can Change'!$B$3:$AU$47,AK48,12),AK49&lt;=INDEX('Language Rules Can Change'!$B$3:$AU$47,AK48,13)),13, AND(AK49&gt;INDEX('Language Rules Can Change'!$B$3:$AU$47,AK48,13),AK49&lt;=INDEX('Language Rules Can Change'!$B$3:$AU$47,AK48,14)),14, AND(AK49&gt;INDEX('Language Rules Can Change'!$B$3:$AU$47,AK48,14),AK49&lt;=INDEX('Language Rules Can Change'!$B$3:$AU$47,AK48,15)),15, AND(AK49&gt;INDEX('Language Rules Can Change'!$B$3:$AU$47,AK48,15),AK49&lt;=INDEX('Language Rules Can Change'!$B$3:$AU$47,AK48,16)),16, AND(AK49&gt;INDEX('Language Rules Can Change'!$B$3:$AU$47,AK48,16),AK49&lt;=INDEX('Language Rules Can Change'!$B$3:$AU$47,AK48,17)),17, AND(AK49&gt;INDEX('Language Rules Can Change'!$B$3:$AU$47,AK48,17),AK49&lt;=INDEX('Language Rules Can Change'!$B$3:$AU$47,AK48,18)),18, AND(AK49&gt;INDEX('Language Rules Can Change'!$B$3:$AU$47,AK48,18),AK49&lt;=INDEX('Language Rules Can Change'!$B$3:$AU$47,AK48,19)),19, AND(AK49&gt;INDEX('Language Rules Can Change'!$B$3:$AU$47,AK48,19),AK49&lt;=INDEX('Language Rules Can Change'!$B$3:$AU$47,AK48,20)),20, AND(AK49&gt;INDEX('Language Rules Can Change'!$B$3:$AU$47,AK48,20),AK49&lt;=INDEX('Language Rules Can Change'!$B$3:$AU$47,AK48,21)),21, AND(AK49&gt;INDEX('Language Rules Can Change'!$B$3:$AU$47,AK48,21),AK49&lt;=INDEX('Language Rules Can Change'!$B$3:$AU$47,AK48,22)),22, AND(AK49&gt;INDEX('Language Rules Can Change'!$B$3:$AU$47,AK48,22),AK49&lt;=INDEX('Language Rules Can Change'!$B$3:$AU$47,AK48,23)),23, AND(AK49&gt;INDEX('Language Rules Can Change'!$B$3:$AU$47,AK48,23),AK49&lt;=INDEX('Language Rules Can Change'!$B$3:$AU$47,AK48,24)),24, AND(AK49&gt;INDEX('Language Rules Can Change'!$B$3:$AU$47,AK48,24),AK49&lt;=INDEX('Language Rules Can Change'!$B$3:$AU$47,AK48,25)),25, AND(AK49&gt;INDEX('Language Rules Can Change'!$B$3:$AU$47,AK48,25),AK49&lt;=INDEX('Language Rules Can Change'!$B$3:$AU$47,AK48,26)),26, AND(AK49&gt;INDEX('Language Rules Can Change'!$B$3:$AU$47,AK48,26),AK49&lt;=INDEX('Language Rules Can Change'!$B$3:$AU$47,AK48,27)),27, AND(AK49&gt;INDEX('Language Rules Can Change'!$B$3:$AU$47,AK48,27),AK49&lt;=INDEX('Language Rules Can Change'!$B$3:$AU$47,AK48,28)),28, AND(AK49&gt;INDEX('Language Rules Can Change'!$B$3:$AU$47,AK48,28),AK49&lt;=INDEX('Language Rules Can Change'!$B$3:$AU$47,AK48,29)),29, AND(AK49&gt;INDEX('Language Rules Can Change'!$B$3:$AU$47,AK48,29),AK49&lt;=INDEX('Language Rules Can Change'!$B$3:$AU$47,AK48,30)),30, AND(AK49&gt;INDEX('Language Rules Can Change'!$B$3:$AU$47,AK48,30),AK49&lt;=INDEX('Language Rules Can Change'!$B$3:$AU$47,AK48,31)),31, AND(AK49&gt;INDEX('Language Rules Can Change'!$B$3:$AU$47,AK48,31),AK49&lt;=INDEX('Language Rules Can Change'!$B$3:$AU$47,AK48,32)),32, AND(AK49&gt;INDEX('Language Rules Can Change'!$B$3:$AU$47,AK48,32),AK49&lt;=INDEX('Language Rules Can Change'!$B$3:$AU$47,AK48,33)),33, AND(AK49&gt;INDEX('Language Rules Can Change'!$B$3:$AU$47,AK48,33),AK49&lt;=INDEX('Language Rules Can Change'!$B$3:$AU$47,AK48,34)),34, AND(AK49&gt;INDEX('Language Rules Can Change'!$B$3:$AU$47,AK48,34),AK49&lt;=INDEX('Language Rules Can Change'!$B$3:$AU$47,AK48,35)),35, AND(AK49&gt;INDEX('Language Rules Can Change'!$B$3:$AU$47,AK48,35),AK49&lt;=INDEX('Language Rules Can Change'!$B$3:$AU$47,AK48,36)),36, AND(AK49&gt;INDEX('Language Rules Can Change'!$B$3:$AU$47,AK48,36),AK49&lt;=INDEX('Language Rules Can Change'!$B$3:$AU$47,AK48,37)),37, AND(AK49&gt;INDEX('Language Rules Can Change'!$B$3:$AU$47,AK48,37),AK49&lt;=INDEX('Language Rules Can Change'!$B$3:$AU$47,AK48,38)),38, AND(AK49&gt;INDEX('Language Rules Can Change'!$B$3:$AU$47,AK48,38),AK49&lt;=INDEX('Language Rules Can Change'!$B$3:$AU$47,AK48,39)),39, AND(AK49&gt;INDEX('Language Rules Can Change'!$B$3:$AU$47,AK48,39),AK49&lt;=INDEX('Language Rules Can Change'!$B$3:$AU$47,AK48,40)),40, AND(AK49&gt;INDEX('Language Rules Can Change'!$B$3:$AU$47,AK48,40),AK49&lt;=INDEX('Language Rules Can Change'!$B$3:$AU$47,AK48,41)),41, AND(AK49&gt;INDEX('Language Rules Can Change'!$B$3:$AU$47,AK48,41),AK49&lt;=INDEX('Language Rules Can Change'!$B$3:$AU$47,AK48,42)),42, AND(AK49&gt;INDEX('Language Rules Can Change'!$B$3:$AU$47,AK48,42),AK49&lt;=INDEX('Language Rules Can Change'!$B$3:$AU$47,AK48,43)),43, AND(AK49&gt;INDEX('Language Rules Can Change'!$B$3:$AU$47,AK48,43),AK49&lt;=INDEX('Language Rules Can Change'!$B$3:$AU$47,AK48,44)),44, AND(AK49&gt;INDEX('Language Rules Can Change'!$B$3:$AU$47,AK48,44),AK49&lt;=INDEX('Language Rules Can Change'!$B$3:$AU$47,AK48,45)),45, AND(AK49&gt;INDEX('Language Rules Can Change'!$B$3:$AU$47,AK48,45),AK49&lt;=INDEX('Language Rules Can Change'!$B$3:$AU$47,AK48,46)),46)</f>
        <v>#N/A</v>
      </c>
      <c r="AL50" s="11" t="e" cm="1">
        <f t="array" aca="1" ref="AL50" ca="1">_xlfn.IFS(AND(AL49&gt;0,AL49&lt;=INDEX('Language Rules Can Change'!$B$3:$AU$47,AL48,1)),1, AND(AL49&gt;INDEX('Language Rules Can Change'!$B$3:$AU$47,AL48,1),AL49&lt;=INDEX('Language Rules Can Change'!$B$3:$AU$47,AL48,2)),2, AND(AL49&gt;INDEX('Language Rules Can Change'!$B$3:$AU$47,AL48,2),AL49&lt;=INDEX('Language Rules Can Change'!$B$3:$AU$47,AL48,3)),3, AND(AL49&gt;INDEX('Language Rules Can Change'!$B$3:$AU$47,AL48,3),AL49&lt;=INDEX('Language Rules Can Change'!$B$3:$AU$47,AL48,4)),4, AND(AL49&gt;INDEX('Language Rules Can Change'!$B$3:$AU$47,AL48,4),AL49&lt;=INDEX('Language Rules Can Change'!$B$3:$AU$47,AL48,5)),5, AND(AL49&gt;INDEX('Language Rules Can Change'!$B$3:$AU$47,AL48,5),AL49&lt;=INDEX('Language Rules Can Change'!$B$3:$AU$47,AL48,6)),6, AND(AL49&gt;INDEX('Language Rules Can Change'!$B$3:$AU$47,AL48,6),AL49&lt;=INDEX('Language Rules Can Change'!$B$3:$AU$47,AL48,7)),7, AND(AL49&gt;INDEX('Language Rules Can Change'!$B$3:$AU$47,AL48,7),AL49&lt;=INDEX('Language Rules Can Change'!$B$3:$AU$47,AL48,8)),8, AND(AL49&gt;INDEX('Language Rules Can Change'!$B$3:$AU$47,AL48,8),AL49&lt;=INDEX('Language Rules Can Change'!$B$3:$AU$47,AL48,9)),9, AND(AL49&gt;INDEX('Language Rules Can Change'!$B$3:$AU$47,AL48,9),AL49&lt;=INDEX('Language Rules Can Change'!$B$3:$AU$47,AL48,10)),10, AND(AL49&gt;INDEX('Language Rules Can Change'!$B$3:$AU$47,AL48,10),AL49&lt;=INDEX('Language Rules Can Change'!$B$3:$AU$47,AL48,11)),11, AND(AL49&gt;INDEX('Language Rules Can Change'!$B$3:$AU$47,AL48,11),AL49&lt;=INDEX('Language Rules Can Change'!$B$3:$AU$47,AL48,12)),12, AND(AL49&gt;INDEX('Language Rules Can Change'!$B$3:$AU$47,AL48,12),AL49&lt;=INDEX('Language Rules Can Change'!$B$3:$AU$47,AL48,13)),13, AND(AL49&gt;INDEX('Language Rules Can Change'!$B$3:$AU$47,AL48,13),AL49&lt;=INDEX('Language Rules Can Change'!$B$3:$AU$47,AL48,14)),14, AND(AL49&gt;INDEX('Language Rules Can Change'!$B$3:$AU$47,AL48,14),AL49&lt;=INDEX('Language Rules Can Change'!$B$3:$AU$47,AL48,15)),15, AND(AL49&gt;INDEX('Language Rules Can Change'!$B$3:$AU$47,AL48,15),AL49&lt;=INDEX('Language Rules Can Change'!$B$3:$AU$47,AL48,16)),16, AND(AL49&gt;INDEX('Language Rules Can Change'!$B$3:$AU$47,AL48,16),AL49&lt;=INDEX('Language Rules Can Change'!$B$3:$AU$47,AL48,17)),17, AND(AL49&gt;INDEX('Language Rules Can Change'!$B$3:$AU$47,AL48,17),AL49&lt;=INDEX('Language Rules Can Change'!$B$3:$AU$47,AL48,18)),18, AND(AL49&gt;INDEX('Language Rules Can Change'!$B$3:$AU$47,AL48,18),AL49&lt;=INDEX('Language Rules Can Change'!$B$3:$AU$47,AL48,19)),19, AND(AL49&gt;INDEX('Language Rules Can Change'!$B$3:$AU$47,AL48,19),AL49&lt;=INDEX('Language Rules Can Change'!$B$3:$AU$47,AL48,20)),20, AND(AL49&gt;INDEX('Language Rules Can Change'!$B$3:$AU$47,AL48,20),AL49&lt;=INDEX('Language Rules Can Change'!$B$3:$AU$47,AL48,21)),21, AND(AL49&gt;INDEX('Language Rules Can Change'!$B$3:$AU$47,AL48,21),AL49&lt;=INDEX('Language Rules Can Change'!$B$3:$AU$47,AL48,22)),22, AND(AL49&gt;INDEX('Language Rules Can Change'!$B$3:$AU$47,AL48,22),AL49&lt;=INDEX('Language Rules Can Change'!$B$3:$AU$47,AL48,23)),23, AND(AL49&gt;INDEX('Language Rules Can Change'!$B$3:$AU$47,AL48,23),AL49&lt;=INDEX('Language Rules Can Change'!$B$3:$AU$47,AL48,24)),24, AND(AL49&gt;INDEX('Language Rules Can Change'!$B$3:$AU$47,AL48,24),AL49&lt;=INDEX('Language Rules Can Change'!$B$3:$AU$47,AL48,25)),25, AND(AL49&gt;INDEX('Language Rules Can Change'!$B$3:$AU$47,AL48,25),AL49&lt;=INDEX('Language Rules Can Change'!$B$3:$AU$47,AL48,26)),26, AND(AL49&gt;INDEX('Language Rules Can Change'!$B$3:$AU$47,AL48,26),AL49&lt;=INDEX('Language Rules Can Change'!$B$3:$AU$47,AL48,27)),27, AND(AL49&gt;INDEX('Language Rules Can Change'!$B$3:$AU$47,AL48,27),AL49&lt;=INDEX('Language Rules Can Change'!$B$3:$AU$47,AL48,28)),28, AND(AL49&gt;INDEX('Language Rules Can Change'!$B$3:$AU$47,AL48,28),AL49&lt;=INDEX('Language Rules Can Change'!$B$3:$AU$47,AL48,29)),29, AND(AL49&gt;INDEX('Language Rules Can Change'!$B$3:$AU$47,AL48,29),AL49&lt;=INDEX('Language Rules Can Change'!$B$3:$AU$47,AL48,30)),30, AND(AL49&gt;INDEX('Language Rules Can Change'!$B$3:$AU$47,AL48,30),AL49&lt;=INDEX('Language Rules Can Change'!$B$3:$AU$47,AL48,31)),31, AND(AL49&gt;INDEX('Language Rules Can Change'!$B$3:$AU$47,AL48,31),AL49&lt;=INDEX('Language Rules Can Change'!$B$3:$AU$47,AL48,32)),32, AND(AL49&gt;INDEX('Language Rules Can Change'!$B$3:$AU$47,AL48,32),AL49&lt;=INDEX('Language Rules Can Change'!$B$3:$AU$47,AL48,33)),33, AND(AL49&gt;INDEX('Language Rules Can Change'!$B$3:$AU$47,AL48,33),AL49&lt;=INDEX('Language Rules Can Change'!$B$3:$AU$47,AL48,34)),34, AND(AL49&gt;INDEX('Language Rules Can Change'!$B$3:$AU$47,AL48,34),AL49&lt;=INDEX('Language Rules Can Change'!$B$3:$AU$47,AL48,35)),35, AND(AL49&gt;INDEX('Language Rules Can Change'!$B$3:$AU$47,AL48,35),AL49&lt;=INDEX('Language Rules Can Change'!$B$3:$AU$47,AL48,36)),36, AND(AL49&gt;INDEX('Language Rules Can Change'!$B$3:$AU$47,AL48,36),AL49&lt;=INDEX('Language Rules Can Change'!$B$3:$AU$47,AL48,37)),37, AND(AL49&gt;INDEX('Language Rules Can Change'!$B$3:$AU$47,AL48,37),AL49&lt;=INDEX('Language Rules Can Change'!$B$3:$AU$47,AL48,38)),38, AND(AL49&gt;INDEX('Language Rules Can Change'!$B$3:$AU$47,AL48,38),AL49&lt;=INDEX('Language Rules Can Change'!$B$3:$AU$47,AL48,39)),39, AND(AL49&gt;INDEX('Language Rules Can Change'!$B$3:$AU$47,AL48,39),AL49&lt;=INDEX('Language Rules Can Change'!$B$3:$AU$47,AL48,40)),40, AND(AL49&gt;INDEX('Language Rules Can Change'!$B$3:$AU$47,AL48,40),AL49&lt;=INDEX('Language Rules Can Change'!$B$3:$AU$47,AL48,41)),41, AND(AL49&gt;INDEX('Language Rules Can Change'!$B$3:$AU$47,AL48,41),AL49&lt;=INDEX('Language Rules Can Change'!$B$3:$AU$47,AL48,42)),42, AND(AL49&gt;INDEX('Language Rules Can Change'!$B$3:$AU$47,AL48,42),AL49&lt;=INDEX('Language Rules Can Change'!$B$3:$AU$47,AL48,43)),43, AND(AL49&gt;INDEX('Language Rules Can Change'!$B$3:$AU$47,AL48,43),AL49&lt;=INDEX('Language Rules Can Change'!$B$3:$AU$47,AL48,44)),44, AND(AL49&gt;INDEX('Language Rules Can Change'!$B$3:$AU$47,AL48,44),AL49&lt;=INDEX('Language Rules Can Change'!$B$3:$AU$47,AL48,45)),45, AND(AL49&gt;INDEX('Language Rules Can Change'!$B$3:$AU$47,AL48,45),AL49&lt;=INDEX('Language Rules Can Change'!$B$3:$AU$47,AL48,46)),46)</f>
        <v>#N/A</v>
      </c>
      <c r="AM50" s="11" t="e" cm="1">
        <f t="array" aca="1" ref="AM50" ca="1">_xlfn.IFS(AND(AM49&gt;0,AM49&lt;=INDEX('Language Rules Can Change'!$B$3:$AU$47,AM48,1)),1, AND(AM49&gt;INDEX('Language Rules Can Change'!$B$3:$AU$47,AM48,1),AM49&lt;=INDEX('Language Rules Can Change'!$B$3:$AU$47,AM48,2)),2, AND(AM49&gt;INDEX('Language Rules Can Change'!$B$3:$AU$47,AM48,2),AM49&lt;=INDEX('Language Rules Can Change'!$B$3:$AU$47,AM48,3)),3, AND(AM49&gt;INDEX('Language Rules Can Change'!$B$3:$AU$47,AM48,3),AM49&lt;=INDEX('Language Rules Can Change'!$B$3:$AU$47,AM48,4)),4, AND(AM49&gt;INDEX('Language Rules Can Change'!$B$3:$AU$47,AM48,4),AM49&lt;=INDEX('Language Rules Can Change'!$B$3:$AU$47,AM48,5)),5, AND(AM49&gt;INDEX('Language Rules Can Change'!$B$3:$AU$47,AM48,5),AM49&lt;=INDEX('Language Rules Can Change'!$B$3:$AU$47,AM48,6)),6, AND(AM49&gt;INDEX('Language Rules Can Change'!$B$3:$AU$47,AM48,6),AM49&lt;=INDEX('Language Rules Can Change'!$B$3:$AU$47,AM48,7)),7, AND(AM49&gt;INDEX('Language Rules Can Change'!$B$3:$AU$47,AM48,7),AM49&lt;=INDEX('Language Rules Can Change'!$B$3:$AU$47,AM48,8)),8, AND(AM49&gt;INDEX('Language Rules Can Change'!$B$3:$AU$47,AM48,8),AM49&lt;=INDEX('Language Rules Can Change'!$B$3:$AU$47,AM48,9)),9, AND(AM49&gt;INDEX('Language Rules Can Change'!$B$3:$AU$47,AM48,9),AM49&lt;=INDEX('Language Rules Can Change'!$B$3:$AU$47,AM48,10)),10, AND(AM49&gt;INDEX('Language Rules Can Change'!$B$3:$AU$47,AM48,10),AM49&lt;=INDEX('Language Rules Can Change'!$B$3:$AU$47,AM48,11)),11, AND(AM49&gt;INDEX('Language Rules Can Change'!$B$3:$AU$47,AM48,11),AM49&lt;=INDEX('Language Rules Can Change'!$B$3:$AU$47,AM48,12)),12, AND(AM49&gt;INDEX('Language Rules Can Change'!$B$3:$AU$47,AM48,12),AM49&lt;=INDEX('Language Rules Can Change'!$B$3:$AU$47,AM48,13)),13, AND(AM49&gt;INDEX('Language Rules Can Change'!$B$3:$AU$47,AM48,13),AM49&lt;=INDEX('Language Rules Can Change'!$B$3:$AU$47,AM48,14)),14, AND(AM49&gt;INDEX('Language Rules Can Change'!$B$3:$AU$47,AM48,14),AM49&lt;=INDEX('Language Rules Can Change'!$B$3:$AU$47,AM48,15)),15, AND(AM49&gt;INDEX('Language Rules Can Change'!$B$3:$AU$47,AM48,15),AM49&lt;=INDEX('Language Rules Can Change'!$B$3:$AU$47,AM48,16)),16, AND(AM49&gt;INDEX('Language Rules Can Change'!$B$3:$AU$47,AM48,16),AM49&lt;=INDEX('Language Rules Can Change'!$B$3:$AU$47,AM48,17)),17, AND(AM49&gt;INDEX('Language Rules Can Change'!$B$3:$AU$47,AM48,17),AM49&lt;=INDEX('Language Rules Can Change'!$B$3:$AU$47,AM48,18)),18, AND(AM49&gt;INDEX('Language Rules Can Change'!$B$3:$AU$47,AM48,18),AM49&lt;=INDEX('Language Rules Can Change'!$B$3:$AU$47,AM48,19)),19, AND(AM49&gt;INDEX('Language Rules Can Change'!$B$3:$AU$47,AM48,19),AM49&lt;=INDEX('Language Rules Can Change'!$B$3:$AU$47,AM48,20)),20, AND(AM49&gt;INDEX('Language Rules Can Change'!$B$3:$AU$47,AM48,20),AM49&lt;=INDEX('Language Rules Can Change'!$B$3:$AU$47,AM48,21)),21, AND(AM49&gt;INDEX('Language Rules Can Change'!$B$3:$AU$47,AM48,21),AM49&lt;=INDEX('Language Rules Can Change'!$B$3:$AU$47,AM48,22)),22, AND(AM49&gt;INDEX('Language Rules Can Change'!$B$3:$AU$47,AM48,22),AM49&lt;=INDEX('Language Rules Can Change'!$B$3:$AU$47,AM48,23)),23, AND(AM49&gt;INDEX('Language Rules Can Change'!$B$3:$AU$47,AM48,23),AM49&lt;=INDEX('Language Rules Can Change'!$B$3:$AU$47,AM48,24)),24, AND(AM49&gt;INDEX('Language Rules Can Change'!$B$3:$AU$47,AM48,24),AM49&lt;=INDEX('Language Rules Can Change'!$B$3:$AU$47,AM48,25)),25, AND(AM49&gt;INDEX('Language Rules Can Change'!$B$3:$AU$47,AM48,25),AM49&lt;=INDEX('Language Rules Can Change'!$B$3:$AU$47,AM48,26)),26, AND(AM49&gt;INDEX('Language Rules Can Change'!$B$3:$AU$47,AM48,26),AM49&lt;=INDEX('Language Rules Can Change'!$B$3:$AU$47,AM48,27)),27, AND(AM49&gt;INDEX('Language Rules Can Change'!$B$3:$AU$47,AM48,27),AM49&lt;=INDEX('Language Rules Can Change'!$B$3:$AU$47,AM48,28)),28, AND(AM49&gt;INDEX('Language Rules Can Change'!$B$3:$AU$47,AM48,28),AM49&lt;=INDEX('Language Rules Can Change'!$B$3:$AU$47,AM48,29)),29, AND(AM49&gt;INDEX('Language Rules Can Change'!$B$3:$AU$47,AM48,29),AM49&lt;=INDEX('Language Rules Can Change'!$B$3:$AU$47,AM48,30)),30, AND(AM49&gt;INDEX('Language Rules Can Change'!$B$3:$AU$47,AM48,30),AM49&lt;=INDEX('Language Rules Can Change'!$B$3:$AU$47,AM48,31)),31, AND(AM49&gt;INDEX('Language Rules Can Change'!$B$3:$AU$47,AM48,31),AM49&lt;=INDEX('Language Rules Can Change'!$B$3:$AU$47,AM48,32)),32, AND(AM49&gt;INDEX('Language Rules Can Change'!$B$3:$AU$47,AM48,32),AM49&lt;=INDEX('Language Rules Can Change'!$B$3:$AU$47,AM48,33)),33, AND(AM49&gt;INDEX('Language Rules Can Change'!$B$3:$AU$47,AM48,33),AM49&lt;=INDEX('Language Rules Can Change'!$B$3:$AU$47,AM48,34)),34, AND(AM49&gt;INDEX('Language Rules Can Change'!$B$3:$AU$47,AM48,34),AM49&lt;=INDEX('Language Rules Can Change'!$B$3:$AU$47,AM48,35)),35, AND(AM49&gt;INDEX('Language Rules Can Change'!$B$3:$AU$47,AM48,35),AM49&lt;=INDEX('Language Rules Can Change'!$B$3:$AU$47,AM48,36)),36, AND(AM49&gt;INDEX('Language Rules Can Change'!$B$3:$AU$47,AM48,36),AM49&lt;=INDEX('Language Rules Can Change'!$B$3:$AU$47,AM48,37)),37, AND(AM49&gt;INDEX('Language Rules Can Change'!$B$3:$AU$47,AM48,37),AM49&lt;=INDEX('Language Rules Can Change'!$B$3:$AU$47,AM48,38)),38, AND(AM49&gt;INDEX('Language Rules Can Change'!$B$3:$AU$47,AM48,38),AM49&lt;=INDEX('Language Rules Can Change'!$B$3:$AU$47,AM48,39)),39, AND(AM49&gt;INDEX('Language Rules Can Change'!$B$3:$AU$47,AM48,39),AM49&lt;=INDEX('Language Rules Can Change'!$B$3:$AU$47,AM48,40)),40, AND(AM49&gt;INDEX('Language Rules Can Change'!$B$3:$AU$47,AM48,40),AM49&lt;=INDEX('Language Rules Can Change'!$B$3:$AU$47,AM48,41)),41, AND(AM49&gt;INDEX('Language Rules Can Change'!$B$3:$AU$47,AM48,41),AM49&lt;=INDEX('Language Rules Can Change'!$B$3:$AU$47,AM48,42)),42, AND(AM49&gt;INDEX('Language Rules Can Change'!$B$3:$AU$47,AM48,42),AM49&lt;=INDEX('Language Rules Can Change'!$B$3:$AU$47,AM48,43)),43, AND(AM49&gt;INDEX('Language Rules Can Change'!$B$3:$AU$47,AM48,43),AM49&lt;=INDEX('Language Rules Can Change'!$B$3:$AU$47,AM48,44)),44, AND(AM49&gt;INDEX('Language Rules Can Change'!$B$3:$AU$47,AM48,44),AM49&lt;=INDEX('Language Rules Can Change'!$B$3:$AU$47,AM48,45)),45, AND(AM49&gt;INDEX('Language Rules Can Change'!$B$3:$AU$47,AM48,45),AM49&lt;=INDEX('Language Rules Can Change'!$B$3:$AU$47,AM48,46)),46)</f>
        <v>#N/A</v>
      </c>
    </row>
    <row r="51" spans="1:39" ht="12.75">
      <c r="A51" s="5">
        <f ca="1">RANDBETWEEN($A$4/(3/2),$A$4*(3/2))</f>
        <v>1</v>
      </c>
      <c r="B51" s="5">
        <v>5</v>
      </c>
      <c r="C51" s="5" t="str">
        <f ca="1">IF(B51&lt;=A53,RANDBETWEEN(A49/(3/2),A49*(3/2))+C50,"")</f>
        <v/>
      </c>
      <c r="D51" s="15"/>
      <c r="E51" s="11"/>
      <c r="F51" s="11" t="str" cm="1">
        <f t="array" aca="1" ref="F51" ca="1">INDEX('Language Rules Can Change'!$B$2:$AU$2,1,F50)</f>
        <v>r</v>
      </c>
      <c r="G51" s="11" t="str" cm="1">
        <f t="array" aca="1" ref="G51" ca="1">INDEX('Language Rules Can Change'!$B$2:$AU$2,1,G50)</f>
        <v>ɜ</v>
      </c>
      <c r="H51" s="11" t="str" cm="1">
        <f t="array" aca="1" ref="H51" ca="1">INDEX('Language Rules Can Change'!$B$2:$AU$2,1,H50)</f>
        <v>"</v>
      </c>
      <c r="I51" s="11" t="e" cm="1">
        <f t="array" aca="1" ref="I51" ca="1">INDEX('Language Rules Can Change'!$B$2:$AU$2,1,I50)</f>
        <v>#N/A</v>
      </c>
      <c r="J51" s="11" t="e" cm="1">
        <f t="array" aca="1" ref="J51" ca="1">INDEX('Language Rules Can Change'!$B$2:$AU$2,1,J50)</f>
        <v>#N/A</v>
      </c>
      <c r="K51" s="11" t="e" cm="1">
        <f t="array" aca="1" ref="K51" ca="1">INDEX('Language Rules Can Change'!$B$2:$AU$2,1,K50)</f>
        <v>#N/A</v>
      </c>
      <c r="L51" s="11" t="e" cm="1">
        <f t="array" aca="1" ref="L51" ca="1">INDEX('Language Rules Can Change'!$B$2:$AU$2,1,L50)</f>
        <v>#N/A</v>
      </c>
      <c r="M51" s="11" t="e" cm="1">
        <f t="array" aca="1" ref="M51" ca="1">INDEX('Language Rules Can Change'!$B$2:$AU$2,1,M50)</f>
        <v>#N/A</v>
      </c>
      <c r="N51" s="11" t="e" cm="1">
        <f t="array" aca="1" ref="N51" ca="1">INDEX('Language Rules Can Change'!$B$2:$AU$2,1,N50)</f>
        <v>#N/A</v>
      </c>
      <c r="O51" s="11" t="e" cm="1">
        <f t="array" aca="1" ref="O51" ca="1">INDEX('Language Rules Can Change'!$B$2:$AU$2,1,O50)</f>
        <v>#N/A</v>
      </c>
      <c r="P51" s="11" t="e" cm="1">
        <f t="array" aca="1" ref="P51" ca="1">INDEX('Language Rules Can Change'!$B$2:$AU$2,1,P50)</f>
        <v>#N/A</v>
      </c>
      <c r="Q51" s="11" t="e" cm="1">
        <f t="array" aca="1" ref="Q51" ca="1">INDEX('Language Rules Can Change'!$B$2:$AU$2,1,Q50)</f>
        <v>#N/A</v>
      </c>
      <c r="R51" s="11" t="e" cm="1">
        <f t="array" aca="1" ref="R51" ca="1">INDEX('Language Rules Can Change'!$B$2:$AU$2,1,R50)</f>
        <v>#N/A</v>
      </c>
      <c r="S51" s="11" t="e" cm="1">
        <f t="array" aca="1" ref="S51" ca="1">INDEX('Language Rules Can Change'!$B$2:$AU$2,1,S50)</f>
        <v>#N/A</v>
      </c>
      <c r="T51" s="17"/>
      <c r="U51" s="5">
        <f ca="1">RANDBETWEEN($A$4/(3/2),$A$4*(3/2))</f>
        <v>1</v>
      </c>
      <c r="V51" s="5">
        <v>5</v>
      </c>
      <c r="W51" s="5" t="str">
        <f ca="1">IF(V51&lt;=U53,RANDBETWEEN(U49/(3/2),U49*(3/2))+W50,"")</f>
        <v/>
      </c>
      <c r="X51" s="15"/>
      <c r="Y51" s="11"/>
      <c r="Z51" s="11" t="str" cm="1">
        <f t="array" aca="1" ref="Z51" ca="1">INDEX('Language Rules Can Change'!$B$2:$AU$2,1,Z50)</f>
        <v>"</v>
      </c>
      <c r="AA51" s="11" t="str" cm="1">
        <f t="array" aca="1" ref="AA51" ca="1">INDEX('Language Rules Can Change'!$B$2:$AU$2,1,AA50)</f>
        <v>"</v>
      </c>
      <c r="AB51" s="11" t="str" cm="1">
        <f t="array" aca="1" ref="AB51" ca="1">INDEX('Language Rules Can Change'!$B$2:$AU$2,1,AB50)</f>
        <v>"</v>
      </c>
      <c r="AC51" s="11" t="e" cm="1">
        <f t="array" aca="1" ref="AC51" ca="1">INDEX('Language Rules Can Change'!$B$2:$AU$2,1,AC50)</f>
        <v>#N/A</v>
      </c>
      <c r="AD51" s="11" t="e" cm="1">
        <f t="array" aca="1" ref="AD51" ca="1">INDEX('Language Rules Can Change'!$B$2:$AU$2,1,AD50)</f>
        <v>#N/A</v>
      </c>
      <c r="AE51" s="11" t="e" cm="1">
        <f t="array" aca="1" ref="AE51" ca="1">INDEX('Language Rules Can Change'!$B$2:$AU$2,1,AE50)</f>
        <v>#N/A</v>
      </c>
      <c r="AF51" s="11" t="e" cm="1">
        <f t="array" aca="1" ref="AF51" ca="1">INDEX('Language Rules Can Change'!$B$2:$AU$2,1,AF50)</f>
        <v>#N/A</v>
      </c>
      <c r="AG51" s="11" t="e" cm="1">
        <f t="array" aca="1" ref="AG51" ca="1">INDEX('Language Rules Can Change'!$B$2:$AU$2,1,AG50)</f>
        <v>#N/A</v>
      </c>
      <c r="AH51" s="11" t="e" cm="1">
        <f t="array" aca="1" ref="AH51" ca="1">INDEX('Language Rules Can Change'!$B$2:$AU$2,1,AH50)</f>
        <v>#N/A</v>
      </c>
      <c r="AI51" s="11" t="e" cm="1">
        <f t="array" aca="1" ref="AI51" ca="1">INDEX('Language Rules Can Change'!$B$2:$AU$2,1,AI50)</f>
        <v>#N/A</v>
      </c>
      <c r="AJ51" s="11" t="e" cm="1">
        <f t="array" aca="1" ref="AJ51" ca="1">INDEX('Language Rules Can Change'!$B$2:$AU$2,1,AJ50)</f>
        <v>#N/A</v>
      </c>
      <c r="AK51" s="11" t="e" cm="1">
        <f t="array" aca="1" ref="AK51" ca="1">INDEX('Language Rules Can Change'!$B$2:$AU$2,1,AK50)</f>
        <v>#N/A</v>
      </c>
      <c r="AL51" s="11" t="e" cm="1">
        <f t="array" aca="1" ref="AL51" ca="1">INDEX('Language Rules Can Change'!$B$2:$AU$2,1,AL50)</f>
        <v>#N/A</v>
      </c>
      <c r="AM51" s="11" t="e" cm="1">
        <f t="array" aca="1" ref="AM51" ca="1">INDEX('Language Rules Can Change'!$B$2:$AU$2,1,AM50)</f>
        <v>#N/A</v>
      </c>
    </row>
    <row r="52" spans="1:39" ht="12.75">
      <c r="A52" s="1">
        <f>COUNTA(F47:S47)</f>
        <v>3</v>
      </c>
      <c r="B52" s="5">
        <v>6</v>
      </c>
      <c r="C52" s="5" t="str">
        <f ca="1">IF(B52&lt;=A53,RANDBETWEEN(A49/(3/2),A49*(3/2))+C51,"")</f>
        <v/>
      </c>
      <c r="D52" s="15"/>
      <c r="E52" s="11"/>
      <c r="F52" s="11" t="str">
        <f t="shared" ref="F52:F115" ca="1" si="124">_xlfn.IFNA(F51,"")</f>
        <v>r</v>
      </c>
      <c r="G52" s="11" t="str">
        <f t="shared" ref="G52:G115" ca="1" si="125">_xlfn.IFNA(G51,"")</f>
        <v>ɜ</v>
      </c>
      <c r="H52" s="11" t="str">
        <f t="shared" ref="H52:H115" ca="1" si="126">_xlfn.IFNA(H51,"")</f>
        <v>"</v>
      </c>
      <c r="I52" s="11" t="str">
        <f t="shared" ref="I52:I115" ca="1" si="127">_xlfn.IFNA(I51,"")</f>
        <v/>
      </c>
      <c r="J52" s="11" t="str">
        <f t="shared" ref="J52:J115" ca="1" si="128">_xlfn.IFNA(J51,"")</f>
        <v/>
      </c>
      <c r="K52" s="11" t="str">
        <f t="shared" ref="K52:K115" ca="1" si="129">_xlfn.IFNA(K51,"")</f>
        <v/>
      </c>
      <c r="L52" s="11" t="str">
        <f t="shared" ref="L52:L115" ca="1" si="130">_xlfn.IFNA(L51,"")</f>
        <v/>
      </c>
      <c r="M52" s="11" t="str">
        <f t="shared" ref="M52:M115" ca="1" si="131">_xlfn.IFNA(M51,"")</f>
        <v/>
      </c>
      <c r="N52" s="11" t="str">
        <f t="shared" ref="N52:N115" ca="1" si="132">_xlfn.IFNA(N51,"")</f>
        <v/>
      </c>
      <c r="O52" s="11" t="str">
        <f t="shared" ref="O52:O115" ca="1" si="133">_xlfn.IFNA(O51,"")</f>
        <v/>
      </c>
      <c r="P52" s="11" t="str">
        <f t="shared" ref="P52:P115" ca="1" si="134">_xlfn.IFNA(P51,"")</f>
        <v/>
      </c>
      <c r="Q52" s="11" t="str">
        <f t="shared" ref="Q52:Q115" ca="1" si="135">_xlfn.IFNA(Q51,"")</f>
        <v/>
      </c>
      <c r="R52" s="11" t="str">
        <f t="shared" ref="R52:R115" ca="1" si="136">_xlfn.IFNA(R51,"")</f>
        <v/>
      </c>
      <c r="S52" s="11" t="str">
        <f t="shared" ref="S52:S115" ca="1" si="137">_xlfn.IFNA(S51,"")</f>
        <v/>
      </c>
      <c r="T52" s="17"/>
      <c r="U52" s="1">
        <f>COUNTA(Z47:AM47)</f>
        <v>4</v>
      </c>
      <c r="V52" s="5">
        <v>6</v>
      </c>
      <c r="W52" s="5" t="str">
        <f ca="1">IF(V52&lt;=U53,RANDBETWEEN(U49/(3/2),U49*(3/2))+W51,"")</f>
        <v/>
      </c>
      <c r="X52" s="15"/>
      <c r="Y52" s="11"/>
      <c r="Z52" s="11" t="str">
        <f t="shared" ref="Z52:Z115" ca="1" si="138">_xlfn.IFNA(Z51,"")</f>
        <v>"</v>
      </c>
      <c r="AA52" s="11" t="str">
        <f t="shared" ref="AA52:AA115" ca="1" si="139">_xlfn.IFNA(AA51,"")</f>
        <v>"</v>
      </c>
      <c r="AB52" s="11" t="str">
        <f t="shared" ref="AB52:AB115" ca="1" si="140">_xlfn.IFNA(AB51,"")</f>
        <v>"</v>
      </c>
      <c r="AC52" s="11" t="str">
        <f t="shared" ref="AC52:AC115" ca="1" si="141">_xlfn.IFNA(AC51,"")</f>
        <v/>
      </c>
      <c r="AD52" s="11" t="str">
        <f t="shared" ref="AD52:AD115" ca="1" si="142">_xlfn.IFNA(AD51,"")</f>
        <v/>
      </c>
      <c r="AE52" s="11" t="str">
        <f t="shared" ref="AE52:AE115" ca="1" si="143">_xlfn.IFNA(AE51,"")</f>
        <v/>
      </c>
      <c r="AF52" s="11" t="str">
        <f t="shared" ref="AF52:AF115" ca="1" si="144">_xlfn.IFNA(AF51,"")</f>
        <v/>
      </c>
      <c r="AG52" s="11" t="str">
        <f t="shared" ref="AG52:AG115" ca="1" si="145">_xlfn.IFNA(AG51,"")</f>
        <v/>
      </c>
      <c r="AH52" s="11" t="str">
        <f t="shared" ref="AH52:AH115" ca="1" si="146">_xlfn.IFNA(AH51,"")</f>
        <v/>
      </c>
      <c r="AI52" s="11" t="str">
        <f t="shared" ref="AI52:AI115" ca="1" si="147">_xlfn.IFNA(AI51,"")</f>
        <v/>
      </c>
      <c r="AJ52" s="11" t="str">
        <f t="shared" ref="AJ52:AJ115" ca="1" si="148">_xlfn.IFNA(AJ51,"")</f>
        <v/>
      </c>
      <c r="AK52" s="11" t="str">
        <f t="shared" ref="AK52:AK115" ca="1" si="149">_xlfn.IFNA(AK51,"")</f>
        <v/>
      </c>
      <c r="AL52" s="11" t="str">
        <f t="shared" ref="AL52:AL115" ca="1" si="150">_xlfn.IFNA(AL51,"")</f>
        <v/>
      </c>
      <c r="AM52" s="11" t="str">
        <f t="shared" ref="AM52:AM115" ca="1" si="151">_xlfn.IFNA(AM51,"")</f>
        <v/>
      </c>
    </row>
    <row r="53" spans="1:39" ht="12.75">
      <c r="A53" s="1">
        <f ca="1">A52/A51</f>
        <v>3</v>
      </c>
      <c r="B53" s="5">
        <v>7</v>
      </c>
      <c r="C53" s="5" t="str">
        <f ca="1">IF(B53&lt;=A53,RANDBETWEEN(A49/(3/2),A49*(3/2))+C52,"")</f>
        <v/>
      </c>
      <c r="D53" s="15"/>
      <c r="E53" s="11"/>
      <c r="F53" s="11" t="str">
        <f ca="1">_xlfn.IFNA(IF(0&lt;MATCH(F46,$C$2:$C$15),F52,F47),F47)</f>
        <v>r</v>
      </c>
      <c r="G53" s="11" t="str">
        <f ca="1">_xlfn.IFNA(IF(0&lt;MATCH(G46,$C$2:$C$15),G52,G47),G47)</f>
        <v>ɜ</v>
      </c>
      <c r="H53" s="11" t="str">
        <f ca="1">_xlfn.IFNA(IF(0&lt;MATCH(H46,$C$2:$C$15),H52,H47),H47)</f>
        <v>"</v>
      </c>
      <c r="I53" s="11" t="str">
        <f ca="1">_xlfn.IFNA(IF(0&lt;MATCH(I46,$C$2:$C$15),I52,I47),I47)</f>
        <v/>
      </c>
      <c r="J53" s="11" t="str">
        <f ca="1">_xlfn.IFNA(IF(0&lt;MATCH(J46,$C$2:$C$15),J52,J47),J47)</f>
        <v/>
      </c>
      <c r="K53" s="11" t="str">
        <f ca="1">_xlfn.IFNA(IF(0&lt;MATCH(K46,$C$2:$C$15),K52,K47),K47)</f>
        <v/>
      </c>
      <c r="L53" s="11" t="str">
        <f ca="1">_xlfn.IFNA(IF(0&lt;MATCH(L46,$C$2:$C$15),L52,L47),L47)</f>
        <v/>
      </c>
      <c r="M53" s="11" t="str">
        <f ca="1">_xlfn.IFNA(IF(0&lt;MATCH(M46,$C$2:$C$15),M52,M47),M47)</f>
        <v/>
      </c>
      <c r="N53" s="11" t="str">
        <f ca="1">_xlfn.IFNA(IF(0&lt;MATCH(N46,$C$2:$C$15),N52,N47),N47)</f>
        <v/>
      </c>
      <c r="O53" s="11" t="str">
        <f ca="1">_xlfn.IFNA(IF(0&lt;MATCH(O46,$C$2:$C$15),O52,O47),O47)</f>
        <v/>
      </c>
      <c r="P53" s="11" t="str">
        <f ca="1">_xlfn.IFNA(IF(0&lt;MATCH(P46,$C$2:$C$15),P52,P47),P47)</f>
        <v/>
      </c>
      <c r="Q53" s="11" t="str">
        <f ca="1">_xlfn.IFNA(IF(0&lt;MATCH(Q46,$C$2:$C$15),Q52,Q47),Q47)</f>
        <v/>
      </c>
      <c r="R53" s="11" t="str">
        <f ca="1">_xlfn.IFNA(IF(0&lt;MATCH(R46,$C$2:$C$15),R52,R47),R47)</f>
        <v/>
      </c>
      <c r="S53" s="11" t="str">
        <f ca="1">_xlfn.IFNA(IF(0&lt;MATCH(S46,$C$2:$C$15),S52,S47),S47)</f>
        <v/>
      </c>
      <c r="T53" s="17"/>
      <c r="U53" s="1">
        <f ca="1">U52/U51</f>
        <v>4</v>
      </c>
      <c r="V53" s="5">
        <v>7</v>
      </c>
      <c r="W53" s="5" t="str">
        <f ca="1">IF(V53&lt;=U53,RANDBETWEEN(U49/(3/2),U49*(3/2))+W52,"")</f>
        <v/>
      </c>
      <c r="X53" s="15"/>
      <c r="Y53" s="11"/>
      <c r="Z53" s="11" t="str">
        <f ca="1">_xlfn.IFNA(IF(0&lt;MATCH(Z46,$C$2:$C$15),Z52,Z47),Z47)</f>
        <v>"</v>
      </c>
      <c r="AA53" s="11" t="str">
        <f ca="1">_xlfn.IFNA(IF(0&lt;MATCH(AA46,$C$2:$C$15),AA52,AA47),AA47)</f>
        <v>"</v>
      </c>
      <c r="AB53" s="11" t="str">
        <f ca="1">_xlfn.IFNA(IF(0&lt;MATCH(AB46,$C$2:$C$15),AB52,AB47),AB47)</f>
        <v>"</v>
      </c>
      <c r="AC53" s="11" t="str">
        <f ca="1">_xlfn.IFNA(IF(0&lt;MATCH(AC46,$C$2:$C$15),AC52,AC47),AC47)</f>
        <v/>
      </c>
      <c r="AD53" s="11" t="str">
        <f ca="1">_xlfn.IFNA(IF(0&lt;MATCH(AD46,$C$2:$C$15),AD52,AD47),AD47)</f>
        <v/>
      </c>
      <c r="AE53" s="11" t="str">
        <f ca="1">_xlfn.IFNA(IF(0&lt;MATCH(AE46,$C$2:$C$15),AE52,AE47),AE47)</f>
        <v/>
      </c>
      <c r="AF53" s="11" t="str">
        <f ca="1">_xlfn.IFNA(IF(0&lt;MATCH(AF46,$C$2:$C$15),AF52,AF47),AF47)</f>
        <v/>
      </c>
      <c r="AG53" s="11" t="str">
        <f ca="1">_xlfn.IFNA(IF(0&lt;MATCH(AG46,$C$2:$C$15),AG52,AG47),AG47)</f>
        <v/>
      </c>
      <c r="AH53" s="11" t="str">
        <f ca="1">_xlfn.IFNA(IF(0&lt;MATCH(AH46,$C$2:$C$15),AH52,AH47),AH47)</f>
        <v/>
      </c>
      <c r="AI53" s="11" t="str">
        <f ca="1">_xlfn.IFNA(IF(0&lt;MATCH(AI46,$C$2:$C$15),AI52,AI47),AI47)</f>
        <v/>
      </c>
      <c r="AJ53" s="11" t="str">
        <f ca="1">_xlfn.IFNA(IF(0&lt;MATCH(AJ46,$C$2:$C$15),AJ52,AJ47),AJ47)</f>
        <v/>
      </c>
      <c r="AK53" s="11" t="str">
        <f ca="1">_xlfn.IFNA(IF(0&lt;MATCH(AK46,$C$2:$C$15),AK52,AK47),AK47)</f>
        <v/>
      </c>
      <c r="AL53" s="11" t="str">
        <f ca="1">_xlfn.IFNA(IF(0&lt;MATCH(AL46,$C$2:$C$15),AL52,AL47),AL47)</f>
        <v/>
      </c>
      <c r="AM53" s="11" t="str">
        <f ca="1">_xlfn.IFNA(IF(0&lt;MATCH(AM46,$C$2:$C$15),AM52,AM47),AM47)</f>
        <v/>
      </c>
    </row>
    <row r="54" spans="1:39" ht="12.75">
      <c r="A54" s="1"/>
      <c r="B54" s="5">
        <v>8</v>
      </c>
      <c r="C54" s="5" t="str">
        <f ca="1">IF(B54&lt;=A53,RANDBETWEEN(A49/(3/2),A49*(3/2))+C53,"")</f>
        <v/>
      </c>
      <c r="D54" s="15" t="s">
        <v>3989</v>
      </c>
      <c r="E54" s="11" t="str">
        <f t="shared" ref="E54:E117" ca="1" si="152">_xlfn.TEXTJOIN("/",TRUE,F53:S53)</f>
        <v>r/ɜ/"</v>
      </c>
      <c r="F54" s="7" t="str" cm="1">
        <f t="array" aca="1" ref="F54:H54" ca="1">_xlfn.TEXTSPLIT(E54,"/")</f>
        <v>r</v>
      </c>
      <c r="G54" s="11" t="str">
        <f ca="1"/>
        <v>ɜ</v>
      </c>
      <c r="H54" s="11" t="str">
        <f ca="1"/>
        <v>"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7"/>
      <c r="U54" s="1"/>
      <c r="V54" s="5">
        <v>8</v>
      </c>
      <c r="W54" s="5" t="str">
        <f ca="1">IF(V54&lt;=U53,RANDBETWEEN(U49/(3/2),U49*(3/2))+W53,"")</f>
        <v/>
      </c>
      <c r="X54" s="15" t="s">
        <v>3989</v>
      </c>
      <c r="Y54" s="11" t="str">
        <f t="shared" ref="Y54:Y117" ca="1" si="153">_xlfn.TEXTJOIN("/",TRUE,Z53:AM53)</f>
        <v>"/"/"</v>
      </c>
      <c r="Z54" s="7" t="str" cm="1">
        <f t="array" aca="1" ref="Z54:AB54" ca="1">_xlfn.TEXTSPLIT(Y54,"/")</f>
        <v>"</v>
      </c>
      <c r="AA54" s="11" t="str">
        <f ca="1"/>
        <v>"</v>
      </c>
      <c r="AB54" s="11" t="str">
        <f ca="1"/>
        <v>"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 spans="1:39" ht="12.75">
      <c r="A55" s="5"/>
      <c r="B55" s="5">
        <v>9</v>
      </c>
      <c r="C55" s="5" t="str">
        <f ca="1">IF(B55&lt;=A53,RANDBETWEEN(A49/(3/2),A49*(3/2))+C54,"")</f>
        <v/>
      </c>
      <c r="D55" s="15"/>
      <c r="E55" s="11"/>
      <c r="F55" s="7">
        <f ca="1">MATCH(F54,'Language Rules Can Change'!$AD$322:$AD$413,0)-1</f>
        <v>25</v>
      </c>
      <c r="G55" s="7">
        <f ca="1">MATCH(G54,'Language Rules Can Change'!$AD$322:$AD$413,0)-1</f>
        <v>83</v>
      </c>
      <c r="H55" s="7">
        <f ca="1">MATCH(H54,'Language Rules Can Change'!$AD$322:$AD$413,0)-1</f>
        <v>91</v>
      </c>
      <c r="I55" s="7" t="e">
        <f>MATCH(I54,'Language Rules Can Change'!$AD$322:$AD$413,0)-1</f>
        <v>#N/A</v>
      </c>
      <c r="J55" s="7" t="e">
        <f>MATCH(J54,'Language Rules Can Change'!$AD$322:$AD$413,0)-1</f>
        <v>#N/A</v>
      </c>
      <c r="K55" s="7" t="e">
        <f>MATCH(K54,'Language Rules Can Change'!$AD$322:$AD$413,0)-1</f>
        <v>#N/A</v>
      </c>
      <c r="L55" s="7" t="e">
        <f>MATCH(L54,'Language Rules Can Change'!$AD$322:$AD$413,0)-1</f>
        <v>#N/A</v>
      </c>
      <c r="M55" s="7" t="e">
        <f>MATCH(M54,'Language Rules Can Change'!$AD$322:$AD$413,0)-1</f>
        <v>#N/A</v>
      </c>
      <c r="N55" s="7" t="e">
        <f>MATCH(N54,'Language Rules Can Change'!$AD$322:$AD$413,0)-1</f>
        <v>#N/A</v>
      </c>
      <c r="O55" s="7" t="e">
        <f>MATCH(O54,'Language Rules Can Change'!$AD$322:$AD$413,0)-1</f>
        <v>#N/A</v>
      </c>
      <c r="P55" s="7" t="e">
        <f>MATCH(P54,'Language Rules Can Change'!$AD$322:$AD$413,0)-1</f>
        <v>#N/A</v>
      </c>
      <c r="Q55" s="7" t="e">
        <f>MATCH(Q54,'Language Rules Can Change'!$AD$322:$AD$413,0)-1</f>
        <v>#N/A</v>
      </c>
      <c r="R55" s="7" t="e">
        <f>MATCH(R54,'Language Rules Can Change'!$AD$322:$AD$413,0)-1</f>
        <v>#N/A</v>
      </c>
      <c r="S55" s="7" t="e">
        <f>MATCH(S54,'Language Rules Can Change'!$AD$322:$AD$413,0)-1</f>
        <v>#N/A</v>
      </c>
      <c r="T55" s="17"/>
      <c r="U55" s="5"/>
      <c r="V55" s="5">
        <v>9</v>
      </c>
      <c r="W55" s="5" t="str">
        <f ca="1">IF(V55&lt;=U53,RANDBETWEEN(U49/(3/2),U49*(3/2))+W54,"")</f>
        <v/>
      </c>
      <c r="X55" s="15"/>
      <c r="Y55" s="11"/>
      <c r="Z55" s="7">
        <f ca="1">MATCH(Z54,'Language Rules Can Change'!$AD$322:$AD$413,0)-1</f>
        <v>91</v>
      </c>
      <c r="AA55" s="7">
        <f ca="1">MATCH(AA54,'Language Rules Can Change'!$AD$322:$AD$413,0)-1</f>
        <v>91</v>
      </c>
      <c r="AB55" s="7">
        <f ca="1">MATCH(AB54,'Language Rules Can Change'!$AD$322:$AD$413,0)-1</f>
        <v>91</v>
      </c>
      <c r="AC55" s="7" t="e">
        <f>MATCH(AC54,'Language Rules Can Change'!$AD$322:$AD$413,0)-1</f>
        <v>#N/A</v>
      </c>
      <c r="AD55" s="7" t="e">
        <f>MATCH(AD54,'Language Rules Can Change'!$AD$322:$AD$413,0)-1</f>
        <v>#N/A</v>
      </c>
      <c r="AE55" s="7" t="e">
        <f>MATCH(AE54,'Language Rules Can Change'!$AD$322:$AD$413,0)-1</f>
        <v>#N/A</v>
      </c>
      <c r="AF55" s="7" t="e">
        <f>MATCH(AF54,'Language Rules Can Change'!$AD$322:$AD$413,0)-1</f>
        <v>#N/A</v>
      </c>
      <c r="AG55" s="7" t="e">
        <f>MATCH(AG54,'Language Rules Can Change'!$AD$322:$AD$413,0)-1</f>
        <v>#N/A</v>
      </c>
      <c r="AH55" s="7" t="e">
        <f>MATCH(AH54,'Language Rules Can Change'!$AD$322:$AD$413,0)-1</f>
        <v>#N/A</v>
      </c>
      <c r="AI55" s="7" t="e">
        <f>MATCH(AI54,'Language Rules Can Change'!$AD$322:$AD$413,0)-1</f>
        <v>#N/A</v>
      </c>
      <c r="AJ55" s="7" t="e">
        <f>MATCH(AJ54,'Language Rules Can Change'!$AD$322:$AD$413,0)-1</f>
        <v>#N/A</v>
      </c>
      <c r="AK55" s="7" t="e">
        <f>MATCH(AK54,'Language Rules Can Change'!$AD$322:$AD$413,0)-1</f>
        <v>#N/A</v>
      </c>
      <c r="AL55" s="7" t="e">
        <f>MATCH(AL54,'Language Rules Can Change'!$AD$322:$AD$413,0)-1</f>
        <v>#N/A</v>
      </c>
      <c r="AM55" s="7" t="e">
        <f>MATCH(AM54,'Language Rules Can Change'!$AD$322:$AD$413,0)-1</f>
        <v>#N/A</v>
      </c>
    </row>
    <row r="56" spans="1:39" ht="12.75">
      <c r="A56" s="1"/>
      <c r="B56" s="5">
        <v>10</v>
      </c>
      <c r="C56" s="5" t="str">
        <f ca="1">IF(B56&lt;=A53,RANDBETWEEN(A49/(3/2),A49*(3/2))+C55,"")</f>
        <v/>
      </c>
      <c r="D56" s="15"/>
      <c r="E56" s="11"/>
      <c r="F56" s="7">
        <f t="shared" ref="F56:S119" ca="1" si="154">RAND()</f>
        <v>0.93641221217070714</v>
      </c>
      <c r="G56" s="7">
        <f t="shared" ca="1" si="154"/>
        <v>0.23636010790574669</v>
      </c>
      <c r="H56" s="7">
        <f t="shared" ca="1" si="154"/>
        <v>0.73705888642080808</v>
      </c>
      <c r="I56" s="7">
        <f t="shared" ca="1" si="154"/>
        <v>0.58550188423303096</v>
      </c>
      <c r="J56" s="7">
        <f t="shared" ca="1" si="154"/>
        <v>0.68353638456442245</v>
      </c>
      <c r="K56" s="7">
        <f t="shared" ca="1" si="154"/>
        <v>0.21647508289385053</v>
      </c>
      <c r="L56" s="7">
        <f t="shared" ca="1" si="154"/>
        <v>0.29603314491659594</v>
      </c>
      <c r="M56" s="7">
        <f t="shared" ca="1" si="154"/>
        <v>0.99428041264063938</v>
      </c>
      <c r="N56" s="7">
        <f t="shared" ca="1" si="154"/>
        <v>0.41713487629399248</v>
      </c>
      <c r="O56" s="7">
        <f t="shared" ca="1" si="154"/>
        <v>0.76732627250921404</v>
      </c>
      <c r="P56" s="7">
        <f t="shared" ca="1" si="154"/>
        <v>0.69328067514717795</v>
      </c>
      <c r="Q56" s="7">
        <f t="shared" ca="1" si="154"/>
        <v>0.83839265189397871</v>
      </c>
      <c r="R56" s="7">
        <f t="shared" ca="1" si="154"/>
        <v>0.40445390555125293</v>
      </c>
      <c r="S56" s="7">
        <f t="shared" ca="1" si="154"/>
        <v>0.89092908914963198</v>
      </c>
      <c r="T56" s="17"/>
      <c r="U56" s="1"/>
      <c r="V56" s="5">
        <v>10</v>
      </c>
      <c r="W56" s="5" t="str">
        <f ca="1">IF(V56&lt;=U53,RANDBETWEEN(U49/(3/2),U49*(3/2))+W55,"")</f>
        <v/>
      </c>
      <c r="X56" s="15"/>
      <c r="Y56" s="11"/>
      <c r="Z56" s="7">
        <f t="shared" ref="Z56:AM119" ca="1" si="155">RAND()</f>
        <v>0.86040036713827617</v>
      </c>
      <c r="AA56" s="7">
        <f t="shared" ca="1" si="155"/>
        <v>0.79392187120440938</v>
      </c>
      <c r="AB56" s="7">
        <f t="shared" ca="1" si="155"/>
        <v>0.79307401882608131</v>
      </c>
      <c r="AC56" s="7">
        <f t="shared" ca="1" si="155"/>
        <v>0.29860978841256203</v>
      </c>
      <c r="AD56" s="7">
        <f t="shared" ca="1" si="155"/>
        <v>0.66682495203060654</v>
      </c>
      <c r="AE56" s="7">
        <f t="shared" ca="1" si="155"/>
        <v>0.57585655037352002</v>
      </c>
      <c r="AF56" s="7">
        <f t="shared" ca="1" si="155"/>
        <v>0.73166329317478218</v>
      </c>
      <c r="AG56" s="7">
        <f t="shared" ca="1" si="155"/>
        <v>0.18766576631881338</v>
      </c>
      <c r="AH56" s="7">
        <f t="shared" ca="1" si="155"/>
        <v>2.8219777495291365E-2</v>
      </c>
      <c r="AI56" s="7">
        <f t="shared" ca="1" si="155"/>
        <v>0.35873234545423405</v>
      </c>
      <c r="AJ56" s="7">
        <f t="shared" ca="1" si="155"/>
        <v>0.44114198561967743</v>
      </c>
      <c r="AK56" s="7">
        <f t="shared" ca="1" si="155"/>
        <v>0.69675151959309001</v>
      </c>
      <c r="AL56" s="7">
        <f t="shared" ca="1" si="155"/>
        <v>0.25959828075509228</v>
      </c>
      <c r="AM56" s="7">
        <f t="shared" ca="1" si="155"/>
        <v>0.79334646915002172</v>
      </c>
    </row>
    <row r="57" spans="1:39" ht="12.75">
      <c r="A57" s="1"/>
      <c r="B57" s="5">
        <v>11</v>
      </c>
      <c r="C57" s="5" t="str">
        <f ca="1">IF(B57&lt;=A53,RANDBETWEEN(A49/(3/2),A49*(3/2))+C56,"")</f>
        <v/>
      </c>
      <c r="D57" s="15"/>
      <c r="E57" s="11"/>
      <c r="F57" s="7" cm="1">
        <f t="array" aca="1" ref="F57" ca="1">_xlfn.IFS(AND(F56&gt;0,F56&lt;=INDEX('Language Rules Can Change'!$AE$322:$AM$413,F55,1)),1,AND(F56&gt;INDEX('Language Rules Can Change'!$AE$322:$AM$413,F55,1),F56&lt;=INDEX('Language Rules Can Change'!$AE$322:$AM$413,F55,2)),2,AND(F56&gt;INDEX('Language Rules Can Change'!$AE$322:$AM$413,F55,2),F56&lt;=INDEX('Language Rules Can Change'!$AE$322:$AM$413,F55,3)),3,AND(F56&gt;INDEX('Language Rules Can Change'!$AE$322:$AM$413,F55,3),F56&lt;=INDEX('Language Rules Can Change'!$AE$322:$AM$413,F55,4)),4,AND(F56&gt;INDEX('Language Rules Can Change'!$AE$322:$AM$413,F55,4),F56&lt;=INDEX('Language Rules Can Change'!$AE$322:$AM$413,F55,5)),5,AND(F56&gt;INDEX('Language Rules Can Change'!$AE$322:$AM$413,F55,5),F56&lt;=INDEX('Language Rules Can Change'!$AE$322:$AM$413,F55,6)),6,AND(F56&gt;INDEX('Language Rules Can Change'!$AE$322:$AM$413,F55,6),F56&lt;=INDEX('Language Rules Can Change'!$AE$322:$AM$413,F55,7)),7,AND(F56&gt;INDEX('Language Rules Can Change'!$AE$322:$AM$413,F55,7),F56&lt;=INDEX('Language Rules Can Change'!$AE$322:$AM$413,F55,8)),8,AND(F56&gt;INDEX('Language Rules Can Change'!$AE$322:$AM$413,F55,8),F56&lt;=INDEX('Language Rules Can Change'!$AE$322:$AM$413,F55,9)),9)</f>
        <v>5</v>
      </c>
      <c r="G57" s="7" cm="1">
        <f t="array" aca="1" ref="G57" ca="1">_xlfn.IFS(AND(G56&gt;0,G56&lt;=INDEX('Language Rules Can Change'!$AE$322:$AM$413,G55,1)),1,AND(G56&gt;INDEX('Language Rules Can Change'!$AE$322:$AM$413,G55,1),G56&lt;=INDEX('Language Rules Can Change'!$AE$322:$AM$413,G55,2)),2,AND(G56&gt;INDEX('Language Rules Can Change'!$AE$322:$AM$413,G55,2),G56&lt;=INDEX('Language Rules Can Change'!$AE$322:$AM$413,G55,3)),3,AND(G56&gt;INDEX('Language Rules Can Change'!$AE$322:$AM$413,G55,3),G56&lt;=INDEX('Language Rules Can Change'!$AE$322:$AM$413,G55,4)),4,AND(G56&gt;INDEX('Language Rules Can Change'!$AE$322:$AM$413,G55,4),G56&lt;=INDEX('Language Rules Can Change'!$AE$322:$AM$413,G55,5)),5,AND(G56&gt;INDEX('Language Rules Can Change'!$AE$322:$AM$413,G55,5),G56&lt;=INDEX('Language Rules Can Change'!$AE$322:$AM$413,G55,6)),6,AND(G56&gt;INDEX('Language Rules Can Change'!$AE$322:$AM$413,G55,6),G56&lt;=INDEX('Language Rules Can Change'!$AE$322:$AM$413,G55,7)),7,AND(G56&gt;INDEX('Language Rules Can Change'!$AE$322:$AM$413,G55,7),G56&lt;=INDEX('Language Rules Can Change'!$AE$322:$AM$413,G55,8)),8,AND(G56&gt;INDEX('Language Rules Can Change'!$AE$322:$AM$413,G55,8),G56&lt;=INDEX('Language Rules Can Change'!$AE$322:$AM$413,G55,9)),9)</f>
        <v>3</v>
      </c>
      <c r="H57" s="7" cm="1">
        <f t="array" aca="1" ref="H57" ca="1">_xlfn.IFS(AND(H56&gt;0,H56&lt;=INDEX('Language Rules Can Change'!$AE$322:$AM$413,H55,1)),1,AND(H56&gt;INDEX('Language Rules Can Change'!$AE$322:$AM$413,H55,1),H56&lt;=INDEX('Language Rules Can Change'!$AE$322:$AM$413,H55,2)),2,AND(H56&gt;INDEX('Language Rules Can Change'!$AE$322:$AM$413,H55,2),H56&lt;=INDEX('Language Rules Can Change'!$AE$322:$AM$413,H55,3)),3,AND(H56&gt;INDEX('Language Rules Can Change'!$AE$322:$AM$413,H55,3),H56&lt;=INDEX('Language Rules Can Change'!$AE$322:$AM$413,H55,4)),4,AND(H56&gt;INDEX('Language Rules Can Change'!$AE$322:$AM$413,H55,4),H56&lt;=INDEX('Language Rules Can Change'!$AE$322:$AM$413,H55,5)),5,AND(H56&gt;INDEX('Language Rules Can Change'!$AE$322:$AM$413,H55,5),H56&lt;=INDEX('Language Rules Can Change'!$AE$322:$AM$413,H55,6)),6,AND(H56&gt;INDEX('Language Rules Can Change'!$AE$322:$AM$413,H55,6),H56&lt;=INDEX('Language Rules Can Change'!$AE$322:$AM$413,H55,7)),7,AND(H56&gt;INDEX('Language Rules Can Change'!$AE$322:$AM$413,H55,7),H56&lt;=INDEX('Language Rules Can Change'!$AE$322:$AM$413,H55,8)),8,AND(H56&gt;INDEX('Language Rules Can Change'!$AE$322:$AM$413,H55,8),H56&lt;=INDEX('Language Rules Can Change'!$AE$322:$AM$413,H55,9)),9)</f>
        <v>1</v>
      </c>
      <c r="I57" s="7" t="e" cm="1">
        <f t="array" aca="1" ref="I57" ca="1">_xlfn.IFS(AND(I56&gt;0,I56&lt;=INDEX('Language Rules Can Change'!$AE$322:$AM$413,I55,1)),1,AND(I56&gt;INDEX('Language Rules Can Change'!$AE$322:$AM$413,I55,1),I56&lt;=INDEX('Language Rules Can Change'!$AE$322:$AM$413,I55,2)),2,AND(I56&gt;INDEX('Language Rules Can Change'!$AE$322:$AM$413,I55,2),I56&lt;=INDEX('Language Rules Can Change'!$AE$322:$AM$413,I55,3)),3,AND(I56&gt;INDEX('Language Rules Can Change'!$AE$322:$AM$413,I55,3),I56&lt;=INDEX('Language Rules Can Change'!$AE$322:$AM$413,I55,4)),4,AND(I56&gt;INDEX('Language Rules Can Change'!$AE$322:$AM$413,I55,4),I56&lt;=INDEX('Language Rules Can Change'!$AE$322:$AM$413,I55,5)),5,AND(I56&gt;INDEX('Language Rules Can Change'!$AE$322:$AM$413,I55,5),I56&lt;=INDEX('Language Rules Can Change'!$AE$322:$AM$413,I55,6)),6,AND(I56&gt;INDEX('Language Rules Can Change'!$AE$322:$AM$413,I55,6),I56&lt;=INDEX('Language Rules Can Change'!$AE$322:$AM$413,I55,7)),7,AND(I56&gt;INDEX('Language Rules Can Change'!$AE$322:$AM$413,I55,7),I56&lt;=INDEX('Language Rules Can Change'!$AE$322:$AM$413,I55,8)),8,AND(I56&gt;INDEX('Language Rules Can Change'!$AE$322:$AM$413,I55,8),I56&lt;=INDEX('Language Rules Can Change'!$AE$322:$AM$413,I55,9)),9)</f>
        <v>#N/A</v>
      </c>
      <c r="J57" s="7" t="e" cm="1">
        <f t="array" aca="1" ref="J57" ca="1">_xlfn.IFS(AND(J56&gt;0,J56&lt;=INDEX('Language Rules Can Change'!$AE$322:$AM$413,J55,1)),1,AND(J56&gt;INDEX('Language Rules Can Change'!$AE$322:$AM$413,J55,1),J56&lt;=INDEX('Language Rules Can Change'!$AE$322:$AM$413,J55,2)),2,AND(J56&gt;INDEX('Language Rules Can Change'!$AE$322:$AM$413,J55,2),J56&lt;=INDEX('Language Rules Can Change'!$AE$322:$AM$413,J55,3)),3,AND(J56&gt;INDEX('Language Rules Can Change'!$AE$322:$AM$413,J55,3),J56&lt;=INDEX('Language Rules Can Change'!$AE$322:$AM$413,J55,4)),4,AND(J56&gt;INDEX('Language Rules Can Change'!$AE$322:$AM$413,J55,4),J56&lt;=INDEX('Language Rules Can Change'!$AE$322:$AM$413,J55,5)),5,AND(J56&gt;INDEX('Language Rules Can Change'!$AE$322:$AM$413,J55,5),J56&lt;=INDEX('Language Rules Can Change'!$AE$322:$AM$413,J55,6)),6,AND(J56&gt;INDEX('Language Rules Can Change'!$AE$322:$AM$413,J55,6),J56&lt;=INDEX('Language Rules Can Change'!$AE$322:$AM$413,J55,7)),7,AND(J56&gt;INDEX('Language Rules Can Change'!$AE$322:$AM$413,J55,7),J56&lt;=INDEX('Language Rules Can Change'!$AE$322:$AM$413,J55,8)),8,AND(J56&gt;INDEX('Language Rules Can Change'!$AE$322:$AM$413,J55,8),J56&lt;=INDEX('Language Rules Can Change'!$AE$322:$AM$413,J55,9)),9)</f>
        <v>#N/A</v>
      </c>
      <c r="K57" s="7" t="e" cm="1">
        <f t="array" aca="1" ref="K57" ca="1">_xlfn.IFS(AND(K56&gt;0,K56&lt;=INDEX('Language Rules Can Change'!$AE$322:$AM$413,K55,1)),1,AND(K56&gt;INDEX('Language Rules Can Change'!$AE$322:$AM$413,K55,1),K56&lt;=INDEX('Language Rules Can Change'!$AE$322:$AM$413,K55,2)),2,AND(K56&gt;INDEX('Language Rules Can Change'!$AE$322:$AM$413,K55,2),K56&lt;=INDEX('Language Rules Can Change'!$AE$322:$AM$413,K55,3)),3,AND(K56&gt;INDEX('Language Rules Can Change'!$AE$322:$AM$413,K55,3),K56&lt;=INDEX('Language Rules Can Change'!$AE$322:$AM$413,K55,4)),4,AND(K56&gt;INDEX('Language Rules Can Change'!$AE$322:$AM$413,K55,4),K56&lt;=INDEX('Language Rules Can Change'!$AE$322:$AM$413,K55,5)),5,AND(K56&gt;INDEX('Language Rules Can Change'!$AE$322:$AM$413,K55,5),K56&lt;=INDEX('Language Rules Can Change'!$AE$322:$AM$413,K55,6)),6,AND(K56&gt;INDEX('Language Rules Can Change'!$AE$322:$AM$413,K55,6),K56&lt;=INDEX('Language Rules Can Change'!$AE$322:$AM$413,K55,7)),7,AND(K56&gt;INDEX('Language Rules Can Change'!$AE$322:$AM$413,K55,7),K56&lt;=INDEX('Language Rules Can Change'!$AE$322:$AM$413,K55,8)),8,AND(K56&gt;INDEX('Language Rules Can Change'!$AE$322:$AM$413,K55,8),K56&lt;=INDEX('Language Rules Can Change'!$AE$322:$AM$413,K55,9)),9)</f>
        <v>#N/A</v>
      </c>
      <c r="L57" s="7" t="e" cm="1">
        <f t="array" aca="1" ref="L57" ca="1">_xlfn.IFS(AND(L56&gt;0,L56&lt;=INDEX('Language Rules Can Change'!$AE$322:$AM$413,L55,1)),1,AND(L56&gt;INDEX('Language Rules Can Change'!$AE$322:$AM$413,L55,1),L56&lt;=INDEX('Language Rules Can Change'!$AE$322:$AM$413,L55,2)),2,AND(L56&gt;INDEX('Language Rules Can Change'!$AE$322:$AM$413,L55,2),L56&lt;=INDEX('Language Rules Can Change'!$AE$322:$AM$413,L55,3)),3,AND(L56&gt;INDEX('Language Rules Can Change'!$AE$322:$AM$413,L55,3),L56&lt;=INDEX('Language Rules Can Change'!$AE$322:$AM$413,L55,4)),4,AND(L56&gt;INDEX('Language Rules Can Change'!$AE$322:$AM$413,L55,4),L56&lt;=INDEX('Language Rules Can Change'!$AE$322:$AM$413,L55,5)),5,AND(L56&gt;INDEX('Language Rules Can Change'!$AE$322:$AM$413,L55,5),L56&lt;=INDEX('Language Rules Can Change'!$AE$322:$AM$413,L55,6)),6,AND(L56&gt;INDEX('Language Rules Can Change'!$AE$322:$AM$413,L55,6),L56&lt;=INDEX('Language Rules Can Change'!$AE$322:$AM$413,L55,7)),7,AND(L56&gt;INDEX('Language Rules Can Change'!$AE$322:$AM$413,L55,7),L56&lt;=INDEX('Language Rules Can Change'!$AE$322:$AM$413,L55,8)),8,AND(L56&gt;INDEX('Language Rules Can Change'!$AE$322:$AM$413,L55,8),L56&lt;=INDEX('Language Rules Can Change'!$AE$322:$AM$413,L55,9)),9)</f>
        <v>#N/A</v>
      </c>
      <c r="M57" s="7" t="e" cm="1">
        <f t="array" aca="1" ref="M57" ca="1">_xlfn.IFS(AND(M56&gt;0,M56&lt;=INDEX('Language Rules Can Change'!$AE$322:$AM$413,M55,1)),1,AND(M56&gt;INDEX('Language Rules Can Change'!$AE$322:$AM$413,M55,1),M56&lt;=INDEX('Language Rules Can Change'!$AE$322:$AM$413,M55,2)),2,AND(M56&gt;INDEX('Language Rules Can Change'!$AE$322:$AM$413,M55,2),M56&lt;=INDEX('Language Rules Can Change'!$AE$322:$AM$413,M55,3)),3,AND(M56&gt;INDEX('Language Rules Can Change'!$AE$322:$AM$413,M55,3),M56&lt;=INDEX('Language Rules Can Change'!$AE$322:$AM$413,M55,4)),4,AND(M56&gt;INDEX('Language Rules Can Change'!$AE$322:$AM$413,M55,4),M56&lt;=INDEX('Language Rules Can Change'!$AE$322:$AM$413,M55,5)),5,AND(M56&gt;INDEX('Language Rules Can Change'!$AE$322:$AM$413,M55,5),M56&lt;=INDEX('Language Rules Can Change'!$AE$322:$AM$413,M55,6)),6,AND(M56&gt;INDEX('Language Rules Can Change'!$AE$322:$AM$413,M55,6),M56&lt;=INDEX('Language Rules Can Change'!$AE$322:$AM$413,M55,7)),7,AND(M56&gt;INDEX('Language Rules Can Change'!$AE$322:$AM$413,M55,7),M56&lt;=INDEX('Language Rules Can Change'!$AE$322:$AM$413,M55,8)),8,AND(M56&gt;INDEX('Language Rules Can Change'!$AE$322:$AM$413,M55,8),M56&lt;=INDEX('Language Rules Can Change'!$AE$322:$AM$413,M55,9)),9)</f>
        <v>#N/A</v>
      </c>
      <c r="N57" s="7" t="e" cm="1">
        <f t="array" aca="1" ref="N57" ca="1">_xlfn.IFS(AND(N56&gt;0,N56&lt;=INDEX('Language Rules Can Change'!$AE$322:$AM$413,N55,1)),1,AND(N56&gt;INDEX('Language Rules Can Change'!$AE$322:$AM$413,N55,1),N56&lt;=INDEX('Language Rules Can Change'!$AE$322:$AM$413,N55,2)),2,AND(N56&gt;INDEX('Language Rules Can Change'!$AE$322:$AM$413,N55,2),N56&lt;=INDEX('Language Rules Can Change'!$AE$322:$AM$413,N55,3)),3,AND(N56&gt;INDEX('Language Rules Can Change'!$AE$322:$AM$413,N55,3),N56&lt;=INDEX('Language Rules Can Change'!$AE$322:$AM$413,N55,4)),4,AND(N56&gt;INDEX('Language Rules Can Change'!$AE$322:$AM$413,N55,4),N56&lt;=INDEX('Language Rules Can Change'!$AE$322:$AM$413,N55,5)),5,AND(N56&gt;INDEX('Language Rules Can Change'!$AE$322:$AM$413,N55,5),N56&lt;=INDEX('Language Rules Can Change'!$AE$322:$AM$413,N55,6)),6,AND(N56&gt;INDEX('Language Rules Can Change'!$AE$322:$AM$413,N55,6),N56&lt;=INDEX('Language Rules Can Change'!$AE$322:$AM$413,N55,7)),7,AND(N56&gt;INDEX('Language Rules Can Change'!$AE$322:$AM$413,N55,7),N56&lt;=INDEX('Language Rules Can Change'!$AE$322:$AM$413,N55,8)),8,AND(N56&gt;INDEX('Language Rules Can Change'!$AE$322:$AM$413,N55,8),N56&lt;=INDEX('Language Rules Can Change'!$AE$322:$AM$413,N55,9)),9)</f>
        <v>#N/A</v>
      </c>
      <c r="O57" s="7" t="e" cm="1">
        <f t="array" aca="1" ref="O57" ca="1">_xlfn.IFS(AND(O56&gt;0,O56&lt;=INDEX('Language Rules Can Change'!$AE$322:$AM$413,O55,1)),1,AND(O56&gt;INDEX('Language Rules Can Change'!$AE$322:$AM$413,O55,1),O56&lt;=INDEX('Language Rules Can Change'!$AE$322:$AM$413,O55,2)),2,AND(O56&gt;INDEX('Language Rules Can Change'!$AE$322:$AM$413,O55,2),O56&lt;=INDEX('Language Rules Can Change'!$AE$322:$AM$413,O55,3)),3,AND(O56&gt;INDEX('Language Rules Can Change'!$AE$322:$AM$413,O55,3),O56&lt;=INDEX('Language Rules Can Change'!$AE$322:$AM$413,O55,4)),4,AND(O56&gt;INDEX('Language Rules Can Change'!$AE$322:$AM$413,O55,4),O56&lt;=INDEX('Language Rules Can Change'!$AE$322:$AM$413,O55,5)),5,AND(O56&gt;INDEX('Language Rules Can Change'!$AE$322:$AM$413,O55,5),O56&lt;=INDEX('Language Rules Can Change'!$AE$322:$AM$413,O55,6)),6,AND(O56&gt;INDEX('Language Rules Can Change'!$AE$322:$AM$413,O55,6),O56&lt;=INDEX('Language Rules Can Change'!$AE$322:$AM$413,O55,7)),7,AND(O56&gt;INDEX('Language Rules Can Change'!$AE$322:$AM$413,O55,7),O56&lt;=INDEX('Language Rules Can Change'!$AE$322:$AM$413,O55,8)),8,AND(O56&gt;INDEX('Language Rules Can Change'!$AE$322:$AM$413,O55,8),O56&lt;=INDEX('Language Rules Can Change'!$AE$322:$AM$413,O55,9)),9)</f>
        <v>#N/A</v>
      </c>
      <c r="P57" s="7" t="e" cm="1">
        <f t="array" aca="1" ref="P57" ca="1">_xlfn.IFS(AND(P56&gt;0,P56&lt;=INDEX('Language Rules Can Change'!$AE$322:$AM$413,P55,1)),1,AND(P56&gt;INDEX('Language Rules Can Change'!$AE$322:$AM$413,P55,1),P56&lt;=INDEX('Language Rules Can Change'!$AE$322:$AM$413,P55,2)),2,AND(P56&gt;INDEX('Language Rules Can Change'!$AE$322:$AM$413,P55,2),P56&lt;=INDEX('Language Rules Can Change'!$AE$322:$AM$413,P55,3)),3,AND(P56&gt;INDEX('Language Rules Can Change'!$AE$322:$AM$413,P55,3),P56&lt;=INDEX('Language Rules Can Change'!$AE$322:$AM$413,P55,4)),4,AND(P56&gt;INDEX('Language Rules Can Change'!$AE$322:$AM$413,P55,4),P56&lt;=INDEX('Language Rules Can Change'!$AE$322:$AM$413,P55,5)),5,AND(P56&gt;INDEX('Language Rules Can Change'!$AE$322:$AM$413,P55,5),P56&lt;=INDEX('Language Rules Can Change'!$AE$322:$AM$413,P55,6)),6,AND(P56&gt;INDEX('Language Rules Can Change'!$AE$322:$AM$413,P55,6),P56&lt;=INDEX('Language Rules Can Change'!$AE$322:$AM$413,P55,7)),7,AND(P56&gt;INDEX('Language Rules Can Change'!$AE$322:$AM$413,P55,7),P56&lt;=INDEX('Language Rules Can Change'!$AE$322:$AM$413,P55,8)),8,AND(P56&gt;INDEX('Language Rules Can Change'!$AE$322:$AM$413,P55,8),P56&lt;=INDEX('Language Rules Can Change'!$AE$322:$AM$413,P55,9)),9)</f>
        <v>#N/A</v>
      </c>
      <c r="Q57" s="7" t="e" cm="1">
        <f t="array" aca="1" ref="Q57" ca="1">_xlfn.IFS(AND(Q56&gt;0,Q56&lt;=INDEX('Language Rules Can Change'!$AE$322:$AM$413,Q55,1)),1,AND(Q56&gt;INDEX('Language Rules Can Change'!$AE$322:$AM$413,Q55,1),Q56&lt;=INDEX('Language Rules Can Change'!$AE$322:$AM$413,Q55,2)),2,AND(Q56&gt;INDEX('Language Rules Can Change'!$AE$322:$AM$413,Q55,2),Q56&lt;=INDEX('Language Rules Can Change'!$AE$322:$AM$413,Q55,3)),3,AND(Q56&gt;INDEX('Language Rules Can Change'!$AE$322:$AM$413,Q55,3),Q56&lt;=INDEX('Language Rules Can Change'!$AE$322:$AM$413,Q55,4)),4,AND(Q56&gt;INDEX('Language Rules Can Change'!$AE$322:$AM$413,Q55,4),Q56&lt;=INDEX('Language Rules Can Change'!$AE$322:$AM$413,Q55,5)),5,AND(Q56&gt;INDEX('Language Rules Can Change'!$AE$322:$AM$413,Q55,5),Q56&lt;=INDEX('Language Rules Can Change'!$AE$322:$AM$413,Q55,6)),6,AND(Q56&gt;INDEX('Language Rules Can Change'!$AE$322:$AM$413,Q55,6),Q56&lt;=INDEX('Language Rules Can Change'!$AE$322:$AM$413,Q55,7)),7,AND(Q56&gt;INDEX('Language Rules Can Change'!$AE$322:$AM$413,Q55,7),Q56&lt;=INDEX('Language Rules Can Change'!$AE$322:$AM$413,Q55,8)),8,AND(Q56&gt;INDEX('Language Rules Can Change'!$AE$322:$AM$413,Q55,8),Q56&lt;=INDEX('Language Rules Can Change'!$AE$322:$AM$413,Q55,9)),9)</f>
        <v>#N/A</v>
      </c>
      <c r="R57" s="7" t="e" cm="1">
        <f t="array" aca="1" ref="R57" ca="1">_xlfn.IFS(AND(R56&gt;0,R56&lt;=INDEX('Language Rules Can Change'!$AE$322:$AM$413,R55,1)),1,AND(R56&gt;INDEX('Language Rules Can Change'!$AE$322:$AM$413,R55,1),R56&lt;=INDEX('Language Rules Can Change'!$AE$322:$AM$413,R55,2)),2,AND(R56&gt;INDEX('Language Rules Can Change'!$AE$322:$AM$413,R55,2),R56&lt;=INDEX('Language Rules Can Change'!$AE$322:$AM$413,R55,3)),3,AND(R56&gt;INDEX('Language Rules Can Change'!$AE$322:$AM$413,R55,3),R56&lt;=INDEX('Language Rules Can Change'!$AE$322:$AM$413,R55,4)),4,AND(R56&gt;INDEX('Language Rules Can Change'!$AE$322:$AM$413,R55,4),R56&lt;=INDEX('Language Rules Can Change'!$AE$322:$AM$413,R55,5)),5,AND(R56&gt;INDEX('Language Rules Can Change'!$AE$322:$AM$413,R55,5),R56&lt;=INDEX('Language Rules Can Change'!$AE$322:$AM$413,R55,6)),6,AND(R56&gt;INDEX('Language Rules Can Change'!$AE$322:$AM$413,R55,6),R56&lt;=INDEX('Language Rules Can Change'!$AE$322:$AM$413,R55,7)),7,AND(R56&gt;INDEX('Language Rules Can Change'!$AE$322:$AM$413,R55,7),R56&lt;=INDEX('Language Rules Can Change'!$AE$322:$AM$413,R55,8)),8,AND(R56&gt;INDEX('Language Rules Can Change'!$AE$322:$AM$413,R55,8),R56&lt;=INDEX('Language Rules Can Change'!$AE$322:$AM$413,R55,9)),9)</f>
        <v>#N/A</v>
      </c>
      <c r="S57" s="7" t="e" cm="1">
        <f t="array" aca="1" ref="S57" ca="1">_xlfn.IFS(AND(S56&gt;0,S56&lt;=INDEX('Language Rules Can Change'!$AE$322:$AM$413,S55,1)),1,AND(S56&gt;INDEX('Language Rules Can Change'!$AE$322:$AM$413,S55,1),S56&lt;=INDEX('Language Rules Can Change'!$AE$322:$AM$413,S55,2)),2,AND(S56&gt;INDEX('Language Rules Can Change'!$AE$322:$AM$413,S55,2),S56&lt;=INDEX('Language Rules Can Change'!$AE$322:$AM$413,S55,3)),3,AND(S56&gt;INDEX('Language Rules Can Change'!$AE$322:$AM$413,S55,3),S56&lt;=INDEX('Language Rules Can Change'!$AE$322:$AM$413,S55,4)),4,AND(S56&gt;INDEX('Language Rules Can Change'!$AE$322:$AM$413,S55,4),S56&lt;=INDEX('Language Rules Can Change'!$AE$322:$AM$413,S55,5)),5,AND(S56&gt;INDEX('Language Rules Can Change'!$AE$322:$AM$413,S55,5),S56&lt;=INDEX('Language Rules Can Change'!$AE$322:$AM$413,S55,6)),6,AND(S56&gt;INDEX('Language Rules Can Change'!$AE$322:$AM$413,S55,6),S56&lt;=INDEX('Language Rules Can Change'!$AE$322:$AM$413,S55,7)),7,AND(S56&gt;INDEX('Language Rules Can Change'!$AE$322:$AM$413,S55,7),S56&lt;=INDEX('Language Rules Can Change'!$AE$322:$AM$413,S55,8)),8,AND(S56&gt;INDEX('Language Rules Can Change'!$AE$322:$AM$413,S55,8),S56&lt;=INDEX('Language Rules Can Change'!$AE$322:$AM$413,S55,9)),9)</f>
        <v>#N/A</v>
      </c>
      <c r="T57" s="17"/>
      <c r="U57" s="1"/>
      <c r="V57" s="5">
        <v>11</v>
      </c>
      <c r="W57" s="5" t="str">
        <f ca="1">IF(V57&lt;=U53,RANDBETWEEN(U49/(3/2),U49*(3/2))+W56,"")</f>
        <v/>
      </c>
      <c r="X57" s="15"/>
      <c r="Y57" s="11"/>
      <c r="Z57" s="7" cm="1">
        <f t="array" aca="1" ref="Z57" ca="1">_xlfn.IFS(AND(Z56&gt;0,Z56&lt;=INDEX('Language Rules Can Change'!$AE$322:$AM$413,Z55,1)),1,AND(Z56&gt;INDEX('Language Rules Can Change'!$AE$322:$AM$413,Z55,1),Z56&lt;=INDEX('Language Rules Can Change'!$AE$322:$AM$413,Z55,2)),2,AND(Z56&gt;INDEX('Language Rules Can Change'!$AE$322:$AM$413,Z55,2),Z56&lt;=INDEX('Language Rules Can Change'!$AE$322:$AM$413,Z55,3)),3,AND(Z56&gt;INDEX('Language Rules Can Change'!$AE$322:$AM$413,Z55,3),Z56&lt;=INDEX('Language Rules Can Change'!$AE$322:$AM$413,Z55,4)),4,AND(Z56&gt;INDEX('Language Rules Can Change'!$AE$322:$AM$413,Z55,4),Z56&lt;=INDEX('Language Rules Can Change'!$AE$322:$AM$413,Z55,5)),5,AND(Z56&gt;INDEX('Language Rules Can Change'!$AE$322:$AM$413,Z55,5),Z56&lt;=INDEX('Language Rules Can Change'!$AE$322:$AM$413,Z55,6)),6,AND(Z56&gt;INDEX('Language Rules Can Change'!$AE$322:$AM$413,Z55,6),Z56&lt;=INDEX('Language Rules Can Change'!$AE$322:$AM$413,Z55,7)),7,AND(Z56&gt;INDEX('Language Rules Can Change'!$AE$322:$AM$413,Z55,7),Z56&lt;=INDEX('Language Rules Can Change'!$AE$322:$AM$413,Z55,8)),8,AND(Z56&gt;INDEX('Language Rules Can Change'!$AE$322:$AM$413,Z55,8),Z56&lt;=INDEX('Language Rules Can Change'!$AE$322:$AM$413,Z55,9)),9)</f>
        <v>1</v>
      </c>
      <c r="AA57" s="7" cm="1">
        <f t="array" aca="1" ref="AA57" ca="1">_xlfn.IFS(AND(AA56&gt;0,AA56&lt;=INDEX('Language Rules Can Change'!$AE$322:$AM$413,AA55,1)),1,AND(AA56&gt;INDEX('Language Rules Can Change'!$AE$322:$AM$413,AA55,1),AA56&lt;=INDEX('Language Rules Can Change'!$AE$322:$AM$413,AA55,2)),2,AND(AA56&gt;INDEX('Language Rules Can Change'!$AE$322:$AM$413,AA55,2),AA56&lt;=INDEX('Language Rules Can Change'!$AE$322:$AM$413,AA55,3)),3,AND(AA56&gt;INDEX('Language Rules Can Change'!$AE$322:$AM$413,AA55,3),AA56&lt;=INDEX('Language Rules Can Change'!$AE$322:$AM$413,AA55,4)),4,AND(AA56&gt;INDEX('Language Rules Can Change'!$AE$322:$AM$413,AA55,4),AA56&lt;=INDEX('Language Rules Can Change'!$AE$322:$AM$413,AA55,5)),5,AND(AA56&gt;INDEX('Language Rules Can Change'!$AE$322:$AM$413,AA55,5),AA56&lt;=INDEX('Language Rules Can Change'!$AE$322:$AM$413,AA55,6)),6,AND(AA56&gt;INDEX('Language Rules Can Change'!$AE$322:$AM$413,AA55,6),AA56&lt;=INDEX('Language Rules Can Change'!$AE$322:$AM$413,AA55,7)),7,AND(AA56&gt;INDEX('Language Rules Can Change'!$AE$322:$AM$413,AA55,7),AA56&lt;=INDEX('Language Rules Can Change'!$AE$322:$AM$413,AA55,8)),8,AND(AA56&gt;INDEX('Language Rules Can Change'!$AE$322:$AM$413,AA55,8),AA56&lt;=INDEX('Language Rules Can Change'!$AE$322:$AM$413,AA55,9)),9)</f>
        <v>1</v>
      </c>
      <c r="AB57" s="7" cm="1">
        <f t="array" aca="1" ref="AB57" ca="1">_xlfn.IFS(AND(AB56&gt;0,AB56&lt;=INDEX('Language Rules Can Change'!$AE$322:$AM$413,AB55,1)),1,AND(AB56&gt;INDEX('Language Rules Can Change'!$AE$322:$AM$413,AB55,1),AB56&lt;=INDEX('Language Rules Can Change'!$AE$322:$AM$413,AB55,2)),2,AND(AB56&gt;INDEX('Language Rules Can Change'!$AE$322:$AM$413,AB55,2),AB56&lt;=INDEX('Language Rules Can Change'!$AE$322:$AM$413,AB55,3)),3,AND(AB56&gt;INDEX('Language Rules Can Change'!$AE$322:$AM$413,AB55,3),AB56&lt;=INDEX('Language Rules Can Change'!$AE$322:$AM$413,AB55,4)),4,AND(AB56&gt;INDEX('Language Rules Can Change'!$AE$322:$AM$413,AB55,4),AB56&lt;=INDEX('Language Rules Can Change'!$AE$322:$AM$413,AB55,5)),5,AND(AB56&gt;INDEX('Language Rules Can Change'!$AE$322:$AM$413,AB55,5),AB56&lt;=INDEX('Language Rules Can Change'!$AE$322:$AM$413,AB55,6)),6,AND(AB56&gt;INDEX('Language Rules Can Change'!$AE$322:$AM$413,AB55,6),AB56&lt;=INDEX('Language Rules Can Change'!$AE$322:$AM$413,AB55,7)),7,AND(AB56&gt;INDEX('Language Rules Can Change'!$AE$322:$AM$413,AB55,7),AB56&lt;=INDEX('Language Rules Can Change'!$AE$322:$AM$413,AB55,8)),8,AND(AB56&gt;INDEX('Language Rules Can Change'!$AE$322:$AM$413,AB55,8),AB56&lt;=INDEX('Language Rules Can Change'!$AE$322:$AM$413,AB55,9)),9)</f>
        <v>1</v>
      </c>
      <c r="AC57" s="7" t="e" cm="1">
        <f t="array" aca="1" ref="AC57" ca="1">_xlfn.IFS(AND(AC56&gt;0,AC56&lt;=INDEX('Language Rules Can Change'!$AE$322:$AM$413,AC55,1)),1,AND(AC56&gt;INDEX('Language Rules Can Change'!$AE$322:$AM$413,AC55,1),AC56&lt;=INDEX('Language Rules Can Change'!$AE$322:$AM$413,AC55,2)),2,AND(AC56&gt;INDEX('Language Rules Can Change'!$AE$322:$AM$413,AC55,2),AC56&lt;=INDEX('Language Rules Can Change'!$AE$322:$AM$413,AC55,3)),3,AND(AC56&gt;INDEX('Language Rules Can Change'!$AE$322:$AM$413,AC55,3),AC56&lt;=INDEX('Language Rules Can Change'!$AE$322:$AM$413,AC55,4)),4,AND(AC56&gt;INDEX('Language Rules Can Change'!$AE$322:$AM$413,AC55,4),AC56&lt;=INDEX('Language Rules Can Change'!$AE$322:$AM$413,AC55,5)),5,AND(AC56&gt;INDEX('Language Rules Can Change'!$AE$322:$AM$413,AC55,5),AC56&lt;=INDEX('Language Rules Can Change'!$AE$322:$AM$413,AC55,6)),6,AND(AC56&gt;INDEX('Language Rules Can Change'!$AE$322:$AM$413,AC55,6),AC56&lt;=INDEX('Language Rules Can Change'!$AE$322:$AM$413,AC55,7)),7,AND(AC56&gt;INDEX('Language Rules Can Change'!$AE$322:$AM$413,AC55,7),AC56&lt;=INDEX('Language Rules Can Change'!$AE$322:$AM$413,AC55,8)),8,AND(AC56&gt;INDEX('Language Rules Can Change'!$AE$322:$AM$413,AC55,8),AC56&lt;=INDEX('Language Rules Can Change'!$AE$322:$AM$413,AC55,9)),9)</f>
        <v>#N/A</v>
      </c>
      <c r="AD57" s="7" t="e" cm="1">
        <f t="array" aca="1" ref="AD57" ca="1">_xlfn.IFS(AND(AD56&gt;0,AD56&lt;=INDEX('Language Rules Can Change'!$AE$322:$AM$413,AD55,1)),1,AND(AD56&gt;INDEX('Language Rules Can Change'!$AE$322:$AM$413,AD55,1),AD56&lt;=INDEX('Language Rules Can Change'!$AE$322:$AM$413,AD55,2)),2,AND(AD56&gt;INDEX('Language Rules Can Change'!$AE$322:$AM$413,AD55,2),AD56&lt;=INDEX('Language Rules Can Change'!$AE$322:$AM$413,AD55,3)),3,AND(AD56&gt;INDEX('Language Rules Can Change'!$AE$322:$AM$413,AD55,3),AD56&lt;=INDEX('Language Rules Can Change'!$AE$322:$AM$413,AD55,4)),4,AND(AD56&gt;INDEX('Language Rules Can Change'!$AE$322:$AM$413,AD55,4),AD56&lt;=INDEX('Language Rules Can Change'!$AE$322:$AM$413,AD55,5)),5,AND(AD56&gt;INDEX('Language Rules Can Change'!$AE$322:$AM$413,AD55,5),AD56&lt;=INDEX('Language Rules Can Change'!$AE$322:$AM$413,AD55,6)),6,AND(AD56&gt;INDEX('Language Rules Can Change'!$AE$322:$AM$413,AD55,6),AD56&lt;=INDEX('Language Rules Can Change'!$AE$322:$AM$413,AD55,7)),7,AND(AD56&gt;INDEX('Language Rules Can Change'!$AE$322:$AM$413,AD55,7),AD56&lt;=INDEX('Language Rules Can Change'!$AE$322:$AM$413,AD55,8)),8,AND(AD56&gt;INDEX('Language Rules Can Change'!$AE$322:$AM$413,AD55,8),AD56&lt;=INDEX('Language Rules Can Change'!$AE$322:$AM$413,AD55,9)),9)</f>
        <v>#N/A</v>
      </c>
      <c r="AE57" s="7" t="e" cm="1">
        <f t="array" aca="1" ref="AE57" ca="1">_xlfn.IFS(AND(AE56&gt;0,AE56&lt;=INDEX('Language Rules Can Change'!$AE$322:$AM$413,AE55,1)),1,AND(AE56&gt;INDEX('Language Rules Can Change'!$AE$322:$AM$413,AE55,1),AE56&lt;=INDEX('Language Rules Can Change'!$AE$322:$AM$413,AE55,2)),2,AND(AE56&gt;INDEX('Language Rules Can Change'!$AE$322:$AM$413,AE55,2),AE56&lt;=INDEX('Language Rules Can Change'!$AE$322:$AM$413,AE55,3)),3,AND(AE56&gt;INDEX('Language Rules Can Change'!$AE$322:$AM$413,AE55,3),AE56&lt;=INDEX('Language Rules Can Change'!$AE$322:$AM$413,AE55,4)),4,AND(AE56&gt;INDEX('Language Rules Can Change'!$AE$322:$AM$413,AE55,4),AE56&lt;=INDEX('Language Rules Can Change'!$AE$322:$AM$413,AE55,5)),5,AND(AE56&gt;INDEX('Language Rules Can Change'!$AE$322:$AM$413,AE55,5),AE56&lt;=INDEX('Language Rules Can Change'!$AE$322:$AM$413,AE55,6)),6,AND(AE56&gt;INDEX('Language Rules Can Change'!$AE$322:$AM$413,AE55,6),AE56&lt;=INDEX('Language Rules Can Change'!$AE$322:$AM$413,AE55,7)),7,AND(AE56&gt;INDEX('Language Rules Can Change'!$AE$322:$AM$413,AE55,7),AE56&lt;=INDEX('Language Rules Can Change'!$AE$322:$AM$413,AE55,8)),8,AND(AE56&gt;INDEX('Language Rules Can Change'!$AE$322:$AM$413,AE55,8),AE56&lt;=INDEX('Language Rules Can Change'!$AE$322:$AM$413,AE55,9)),9)</f>
        <v>#N/A</v>
      </c>
      <c r="AF57" s="7" t="e" cm="1">
        <f t="array" aca="1" ref="AF57" ca="1">_xlfn.IFS(AND(AF56&gt;0,AF56&lt;=INDEX('Language Rules Can Change'!$AE$322:$AM$413,AF55,1)),1,AND(AF56&gt;INDEX('Language Rules Can Change'!$AE$322:$AM$413,AF55,1),AF56&lt;=INDEX('Language Rules Can Change'!$AE$322:$AM$413,AF55,2)),2,AND(AF56&gt;INDEX('Language Rules Can Change'!$AE$322:$AM$413,AF55,2),AF56&lt;=INDEX('Language Rules Can Change'!$AE$322:$AM$413,AF55,3)),3,AND(AF56&gt;INDEX('Language Rules Can Change'!$AE$322:$AM$413,AF55,3),AF56&lt;=INDEX('Language Rules Can Change'!$AE$322:$AM$413,AF55,4)),4,AND(AF56&gt;INDEX('Language Rules Can Change'!$AE$322:$AM$413,AF55,4),AF56&lt;=INDEX('Language Rules Can Change'!$AE$322:$AM$413,AF55,5)),5,AND(AF56&gt;INDEX('Language Rules Can Change'!$AE$322:$AM$413,AF55,5),AF56&lt;=INDEX('Language Rules Can Change'!$AE$322:$AM$413,AF55,6)),6,AND(AF56&gt;INDEX('Language Rules Can Change'!$AE$322:$AM$413,AF55,6),AF56&lt;=INDEX('Language Rules Can Change'!$AE$322:$AM$413,AF55,7)),7,AND(AF56&gt;INDEX('Language Rules Can Change'!$AE$322:$AM$413,AF55,7),AF56&lt;=INDEX('Language Rules Can Change'!$AE$322:$AM$413,AF55,8)),8,AND(AF56&gt;INDEX('Language Rules Can Change'!$AE$322:$AM$413,AF55,8),AF56&lt;=INDEX('Language Rules Can Change'!$AE$322:$AM$413,AF55,9)),9)</f>
        <v>#N/A</v>
      </c>
      <c r="AG57" s="7" t="e" cm="1">
        <f t="array" aca="1" ref="AG57" ca="1">_xlfn.IFS(AND(AG56&gt;0,AG56&lt;=INDEX('Language Rules Can Change'!$AE$322:$AM$413,AG55,1)),1,AND(AG56&gt;INDEX('Language Rules Can Change'!$AE$322:$AM$413,AG55,1),AG56&lt;=INDEX('Language Rules Can Change'!$AE$322:$AM$413,AG55,2)),2,AND(AG56&gt;INDEX('Language Rules Can Change'!$AE$322:$AM$413,AG55,2),AG56&lt;=INDEX('Language Rules Can Change'!$AE$322:$AM$413,AG55,3)),3,AND(AG56&gt;INDEX('Language Rules Can Change'!$AE$322:$AM$413,AG55,3),AG56&lt;=INDEX('Language Rules Can Change'!$AE$322:$AM$413,AG55,4)),4,AND(AG56&gt;INDEX('Language Rules Can Change'!$AE$322:$AM$413,AG55,4),AG56&lt;=INDEX('Language Rules Can Change'!$AE$322:$AM$413,AG55,5)),5,AND(AG56&gt;INDEX('Language Rules Can Change'!$AE$322:$AM$413,AG55,5),AG56&lt;=INDEX('Language Rules Can Change'!$AE$322:$AM$413,AG55,6)),6,AND(AG56&gt;INDEX('Language Rules Can Change'!$AE$322:$AM$413,AG55,6),AG56&lt;=INDEX('Language Rules Can Change'!$AE$322:$AM$413,AG55,7)),7,AND(AG56&gt;INDEX('Language Rules Can Change'!$AE$322:$AM$413,AG55,7),AG56&lt;=INDEX('Language Rules Can Change'!$AE$322:$AM$413,AG55,8)),8,AND(AG56&gt;INDEX('Language Rules Can Change'!$AE$322:$AM$413,AG55,8),AG56&lt;=INDEX('Language Rules Can Change'!$AE$322:$AM$413,AG55,9)),9)</f>
        <v>#N/A</v>
      </c>
      <c r="AH57" s="7" t="e" cm="1">
        <f t="array" aca="1" ref="AH57" ca="1">_xlfn.IFS(AND(AH56&gt;0,AH56&lt;=INDEX('Language Rules Can Change'!$AE$322:$AM$413,AH55,1)),1,AND(AH56&gt;INDEX('Language Rules Can Change'!$AE$322:$AM$413,AH55,1),AH56&lt;=INDEX('Language Rules Can Change'!$AE$322:$AM$413,AH55,2)),2,AND(AH56&gt;INDEX('Language Rules Can Change'!$AE$322:$AM$413,AH55,2),AH56&lt;=INDEX('Language Rules Can Change'!$AE$322:$AM$413,AH55,3)),3,AND(AH56&gt;INDEX('Language Rules Can Change'!$AE$322:$AM$413,AH55,3),AH56&lt;=INDEX('Language Rules Can Change'!$AE$322:$AM$413,AH55,4)),4,AND(AH56&gt;INDEX('Language Rules Can Change'!$AE$322:$AM$413,AH55,4),AH56&lt;=INDEX('Language Rules Can Change'!$AE$322:$AM$413,AH55,5)),5,AND(AH56&gt;INDEX('Language Rules Can Change'!$AE$322:$AM$413,AH55,5),AH56&lt;=INDEX('Language Rules Can Change'!$AE$322:$AM$413,AH55,6)),6,AND(AH56&gt;INDEX('Language Rules Can Change'!$AE$322:$AM$413,AH55,6),AH56&lt;=INDEX('Language Rules Can Change'!$AE$322:$AM$413,AH55,7)),7,AND(AH56&gt;INDEX('Language Rules Can Change'!$AE$322:$AM$413,AH55,7),AH56&lt;=INDEX('Language Rules Can Change'!$AE$322:$AM$413,AH55,8)),8,AND(AH56&gt;INDEX('Language Rules Can Change'!$AE$322:$AM$413,AH55,8),AH56&lt;=INDEX('Language Rules Can Change'!$AE$322:$AM$413,AH55,9)),9)</f>
        <v>#N/A</v>
      </c>
      <c r="AI57" s="7" t="e" cm="1">
        <f t="array" aca="1" ref="AI57" ca="1">_xlfn.IFS(AND(AI56&gt;0,AI56&lt;=INDEX('Language Rules Can Change'!$AE$322:$AM$413,AI55,1)),1,AND(AI56&gt;INDEX('Language Rules Can Change'!$AE$322:$AM$413,AI55,1),AI56&lt;=INDEX('Language Rules Can Change'!$AE$322:$AM$413,AI55,2)),2,AND(AI56&gt;INDEX('Language Rules Can Change'!$AE$322:$AM$413,AI55,2),AI56&lt;=INDEX('Language Rules Can Change'!$AE$322:$AM$413,AI55,3)),3,AND(AI56&gt;INDEX('Language Rules Can Change'!$AE$322:$AM$413,AI55,3),AI56&lt;=INDEX('Language Rules Can Change'!$AE$322:$AM$413,AI55,4)),4,AND(AI56&gt;INDEX('Language Rules Can Change'!$AE$322:$AM$413,AI55,4),AI56&lt;=INDEX('Language Rules Can Change'!$AE$322:$AM$413,AI55,5)),5,AND(AI56&gt;INDEX('Language Rules Can Change'!$AE$322:$AM$413,AI55,5),AI56&lt;=INDEX('Language Rules Can Change'!$AE$322:$AM$413,AI55,6)),6,AND(AI56&gt;INDEX('Language Rules Can Change'!$AE$322:$AM$413,AI55,6),AI56&lt;=INDEX('Language Rules Can Change'!$AE$322:$AM$413,AI55,7)),7,AND(AI56&gt;INDEX('Language Rules Can Change'!$AE$322:$AM$413,AI55,7),AI56&lt;=INDEX('Language Rules Can Change'!$AE$322:$AM$413,AI55,8)),8,AND(AI56&gt;INDEX('Language Rules Can Change'!$AE$322:$AM$413,AI55,8),AI56&lt;=INDEX('Language Rules Can Change'!$AE$322:$AM$413,AI55,9)),9)</f>
        <v>#N/A</v>
      </c>
      <c r="AJ57" s="7" t="e" cm="1">
        <f t="array" aca="1" ref="AJ57" ca="1">_xlfn.IFS(AND(AJ56&gt;0,AJ56&lt;=INDEX('Language Rules Can Change'!$AE$322:$AM$413,AJ55,1)),1,AND(AJ56&gt;INDEX('Language Rules Can Change'!$AE$322:$AM$413,AJ55,1),AJ56&lt;=INDEX('Language Rules Can Change'!$AE$322:$AM$413,AJ55,2)),2,AND(AJ56&gt;INDEX('Language Rules Can Change'!$AE$322:$AM$413,AJ55,2),AJ56&lt;=INDEX('Language Rules Can Change'!$AE$322:$AM$413,AJ55,3)),3,AND(AJ56&gt;INDEX('Language Rules Can Change'!$AE$322:$AM$413,AJ55,3),AJ56&lt;=INDEX('Language Rules Can Change'!$AE$322:$AM$413,AJ55,4)),4,AND(AJ56&gt;INDEX('Language Rules Can Change'!$AE$322:$AM$413,AJ55,4),AJ56&lt;=INDEX('Language Rules Can Change'!$AE$322:$AM$413,AJ55,5)),5,AND(AJ56&gt;INDEX('Language Rules Can Change'!$AE$322:$AM$413,AJ55,5),AJ56&lt;=INDEX('Language Rules Can Change'!$AE$322:$AM$413,AJ55,6)),6,AND(AJ56&gt;INDEX('Language Rules Can Change'!$AE$322:$AM$413,AJ55,6),AJ56&lt;=INDEX('Language Rules Can Change'!$AE$322:$AM$413,AJ55,7)),7,AND(AJ56&gt;INDEX('Language Rules Can Change'!$AE$322:$AM$413,AJ55,7),AJ56&lt;=INDEX('Language Rules Can Change'!$AE$322:$AM$413,AJ55,8)),8,AND(AJ56&gt;INDEX('Language Rules Can Change'!$AE$322:$AM$413,AJ55,8),AJ56&lt;=INDEX('Language Rules Can Change'!$AE$322:$AM$413,AJ55,9)),9)</f>
        <v>#N/A</v>
      </c>
      <c r="AK57" s="7" t="e" cm="1">
        <f t="array" aca="1" ref="AK57" ca="1">_xlfn.IFS(AND(AK56&gt;0,AK56&lt;=INDEX('Language Rules Can Change'!$AE$322:$AM$413,AK55,1)),1,AND(AK56&gt;INDEX('Language Rules Can Change'!$AE$322:$AM$413,AK55,1),AK56&lt;=INDEX('Language Rules Can Change'!$AE$322:$AM$413,AK55,2)),2,AND(AK56&gt;INDEX('Language Rules Can Change'!$AE$322:$AM$413,AK55,2),AK56&lt;=INDEX('Language Rules Can Change'!$AE$322:$AM$413,AK55,3)),3,AND(AK56&gt;INDEX('Language Rules Can Change'!$AE$322:$AM$413,AK55,3),AK56&lt;=INDEX('Language Rules Can Change'!$AE$322:$AM$413,AK55,4)),4,AND(AK56&gt;INDEX('Language Rules Can Change'!$AE$322:$AM$413,AK55,4),AK56&lt;=INDEX('Language Rules Can Change'!$AE$322:$AM$413,AK55,5)),5,AND(AK56&gt;INDEX('Language Rules Can Change'!$AE$322:$AM$413,AK55,5),AK56&lt;=INDEX('Language Rules Can Change'!$AE$322:$AM$413,AK55,6)),6,AND(AK56&gt;INDEX('Language Rules Can Change'!$AE$322:$AM$413,AK55,6),AK56&lt;=INDEX('Language Rules Can Change'!$AE$322:$AM$413,AK55,7)),7,AND(AK56&gt;INDEX('Language Rules Can Change'!$AE$322:$AM$413,AK55,7),AK56&lt;=INDEX('Language Rules Can Change'!$AE$322:$AM$413,AK55,8)),8,AND(AK56&gt;INDEX('Language Rules Can Change'!$AE$322:$AM$413,AK55,8),AK56&lt;=INDEX('Language Rules Can Change'!$AE$322:$AM$413,AK55,9)),9)</f>
        <v>#N/A</v>
      </c>
      <c r="AL57" s="7" t="e" cm="1">
        <f t="array" aca="1" ref="AL57" ca="1">_xlfn.IFS(AND(AL56&gt;0,AL56&lt;=INDEX('Language Rules Can Change'!$AE$322:$AM$413,AL55,1)),1,AND(AL56&gt;INDEX('Language Rules Can Change'!$AE$322:$AM$413,AL55,1),AL56&lt;=INDEX('Language Rules Can Change'!$AE$322:$AM$413,AL55,2)),2,AND(AL56&gt;INDEX('Language Rules Can Change'!$AE$322:$AM$413,AL55,2),AL56&lt;=INDEX('Language Rules Can Change'!$AE$322:$AM$413,AL55,3)),3,AND(AL56&gt;INDEX('Language Rules Can Change'!$AE$322:$AM$413,AL55,3),AL56&lt;=INDEX('Language Rules Can Change'!$AE$322:$AM$413,AL55,4)),4,AND(AL56&gt;INDEX('Language Rules Can Change'!$AE$322:$AM$413,AL55,4),AL56&lt;=INDEX('Language Rules Can Change'!$AE$322:$AM$413,AL55,5)),5,AND(AL56&gt;INDEX('Language Rules Can Change'!$AE$322:$AM$413,AL55,5),AL56&lt;=INDEX('Language Rules Can Change'!$AE$322:$AM$413,AL55,6)),6,AND(AL56&gt;INDEX('Language Rules Can Change'!$AE$322:$AM$413,AL55,6),AL56&lt;=INDEX('Language Rules Can Change'!$AE$322:$AM$413,AL55,7)),7,AND(AL56&gt;INDEX('Language Rules Can Change'!$AE$322:$AM$413,AL55,7),AL56&lt;=INDEX('Language Rules Can Change'!$AE$322:$AM$413,AL55,8)),8,AND(AL56&gt;INDEX('Language Rules Can Change'!$AE$322:$AM$413,AL55,8),AL56&lt;=INDEX('Language Rules Can Change'!$AE$322:$AM$413,AL55,9)),9)</f>
        <v>#N/A</v>
      </c>
      <c r="AM57" s="7" t="e" cm="1">
        <f t="array" aca="1" ref="AM57" ca="1">_xlfn.IFS(AND(AM56&gt;0,AM56&lt;=INDEX('Language Rules Can Change'!$AE$322:$AM$413,AM55,1)),1,AND(AM56&gt;INDEX('Language Rules Can Change'!$AE$322:$AM$413,AM55,1),AM56&lt;=INDEX('Language Rules Can Change'!$AE$322:$AM$413,AM55,2)),2,AND(AM56&gt;INDEX('Language Rules Can Change'!$AE$322:$AM$413,AM55,2),AM56&lt;=INDEX('Language Rules Can Change'!$AE$322:$AM$413,AM55,3)),3,AND(AM56&gt;INDEX('Language Rules Can Change'!$AE$322:$AM$413,AM55,3),AM56&lt;=INDEX('Language Rules Can Change'!$AE$322:$AM$413,AM55,4)),4,AND(AM56&gt;INDEX('Language Rules Can Change'!$AE$322:$AM$413,AM55,4),AM56&lt;=INDEX('Language Rules Can Change'!$AE$322:$AM$413,AM55,5)),5,AND(AM56&gt;INDEX('Language Rules Can Change'!$AE$322:$AM$413,AM55,5),AM56&lt;=INDEX('Language Rules Can Change'!$AE$322:$AM$413,AM55,6)),6,AND(AM56&gt;INDEX('Language Rules Can Change'!$AE$322:$AM$413,AM55,6),AM56&lt;=INDEX('Language Rules Can Change'!$AE$322:$AM$413,AM55,7)),7,AND(AM56&gt;INDEX('Language Rules Can Change'!$AE$322:$AM$413,AM55,7),AM56&lt;=INDEX('Language Rules Can Change'!$AE$322:$AM$413,AM55,8)),8,AND(AM56&gt;INDEX('Language Rules Can Change'!$AE$322:$AM$413,AM55,8),AM56&lt;=INDEX('Language Rules Can Change'!$AE$322:$AM$413,AM55,9)),9)</f>
        <v>#N/A</v>
      </c>
    </row>
    <row r="58" spans="1:39" ht="12.75">
      <c r="A58" s="1"/>
      <c r="B58" s="5">
        <v>12</v>
      </c>
      <c r="C58" s="5" t="str">
        <f ca="1">IF(B58&lt;=A53,RANDBETWEEN(A49/(3/2),A49*(3/2))+C57,"")</f>
        <v/>
      </c>
      <c r="D58" s="15"/>
      <c r="E58" s="11"/>
      <c r="F58" s="7" t="str" cm="1">
        <f t="array" aca="1" ref="F58" ca="1">INDEX('Language Rules Can Change'!$AE$322:$AM$413,F55+1,F57)</f>
        <v>rh</v>
      </c>
      <c r="G58" s="7" t="str">
        <f t="array" aca="1" ref="G58" ca="1">INDEX('Language Rules Can Change'!$AE$322:$AM$413,G55+1,G57)</f>
        <v>er</v>
      </c>
      <c r="H58" s="7" t="str">
        <f t="array" aca="1" ref="H58" ca="1">INDEX('Language Rules Can Change'!$AE$322:$AM$413,H55+1,H57)</f>
        <v>"</v>
      </c>
      <c r="I58" s="7" t="e">
        <f t="array" aca="1" ref="I58" ca="1">INDEX('Language Rules Can Change'!$AE$322:$AM$413,I55+1,I57)</f>
        <v>#N/A</v>
      </c>
      <c r="J58" s="7" t="e">
        <f t="array" aca="1" ref="J58" ca="1">INDEX('Language Rules Can Change'!$AE$322:$AM$413,J55+1,J57)</f>
        <v>#N/A</v>
      </c>
      <c r="K58" s="7" t="e">
        <f t="array" aca="1" ref="K58" ca="1">INDEX('Language Rules Can Change'!$AE$322:$AM$413,K55+1,K57)</f>
        <v>#N/A</v>
      </c>
      <c r="L58" s="7" t="e">
        <f t="array" aca="1" ref="L58" ca="1">INDEX('Language Rules Can Change'!$AE$322:$AM$413,L55+1,L57)</f>
        <v>#N/A</v>
      </c>
      <c r="M58" s="7" t="e">
        <f t="array" aca="1" ref="M58" ca="1">INDEX('Language Rules Can Change'!$AE$322:$AM$413,M55+1,M57)</f>
        <v>#N/A</v>
      </c>
      <c r="N58" s="7" t="e">
        <f t="array" aca="1" ref="N58" ca="1">INDEX('Language Rules Can Change'!$AE$322:$AM$413,N55+1,N57)</f>
        <v>#N/A</v>
      </c>
      <c r="O58" s="7" t="e">
        <f t="array" aca="1" ref="O58" ca="1">INDEX('Language Rules Can Change'!$AE$322:$AM$413,O55+1,O57)</f>
        <v>#N/A</v>
      </c>
      <c r="P58" s="7" t="e">
        <f t="array" aca="1" ref="P58" ca="1">INDEX('Language Rules Can Change'!$AE$322:$AM$413,P55+1,P57)</f>
        <v>#N/A</v>
      </c>
      <c r="Q58" s="7" t="e">
        <f t="array" aca="1" ref="Q58" ca="1">INDEX('Language Rules Can Change'!$AE$322:$AM$413,Q55+1,Q57)</f>
        <v>#N/A</v>
      </c>
      <c r="R58" s="7" t="e">
        <f t="array" aca="1" ref="R58" ca="1">INDEX('Language Rules Can Change'!$AE$322:$AM$413,R55+1,R57)</f>
        <v>#N/A</v>
      </c>
      <c r="S58" s="7" t="e">
        <f t="array" aca="1" ref="S58" ca="1">INDEX('Language Rules Can Change'!$AE$322:$AM$413,S55+1,S57)</f>
        <v>#N/A</v>
      </c>
      <c r="T58" s="17"/>
      <c r="U58" s="1"/>
      <c r="V58" s="5">
        <v>12</v>
      </c>
      <c r="W58" s="5" t="str">
        <f ca="1">IF(V58&lt;=U53,RANDBETWEEN(U49/(3/2),U49*(3/2))+W57,"")</f>
        <v/>
      </c>
      <c r="X58" s="15"/>
      <c r="Y58" s="11"/>
      <c r="Z58" s="7" t="str" cm="1">
        <f t="array" aca="1" ref="Z58" ca="1">INDEX('Language Rules Can Change'!$AE$322:$AM$413,Z55+1,Z57)</f>
        <v>"</v>
      </c>
      <c r="AA58" s="7" t="str">
        <f t="array" aca="1" ref="AA58" ca="1">INDEX('Language Rules Can Change'!$AE$322:$AM$413,AA55+1,AA57)</f>
        <v>"</v>
      </c>
      <c r="AB58" s="7" t="str">
        <f t="array" aca="1" ref="AB58" ca="1">INDEX('Language Rules Can Change'!$AE$322:$AM$413,AB55+1,AB57)</f>
        <v>"</v>
      </c>
      <c r="AC58" s="7" t="e">
        <f t="array" aca="1" ref="AC58" ca="1">INDEX('Language Rules Can Change'!$AE$322:$AM$413,AC55+1,AC57)</f>
        <v>#N/A</v>
      </c>
      <c r="AD58" s="7" t="e">
        <f t="array" aca="1" ref="AD58" ca="1">INDEX('Language Rules Can Change'!$AE$322:$AM$413,AD55+1,AD57)</f>
        <v>#N/A</v>
      </c>
      <c r="AE58" s="7" t="e">
        <f t="array" aca="1" ref="AE58" ca="1">INDEX('Language Rules Can Change'!$AE$322:$AM$413,AE55+1,AE57)</f>
        <v>#N/A</v>
      </c>
      <c r="AF58" s="7" t="e">
        <f t="array" aca="1" ref="AF58" ca="1">INDEX('Language Rules Can Change'!$AE$322:$AM$413,AF55+1,AF57)</f>
        <v>#N/A</v>
      </c>
      <c r="AG58" s="7" t="e">
        <f t="array" aca="1" ref="AG58" ca="1">INDEX('Language Rules Can Change'!$AE$322:$AM$413,AG55+1,AG57)</f>
        <v>#N/A</v>
      </c>
      <c r="AH58" s="7" t="e">
        <f t="array" aca="1" ref="AH58" ca="1">INDEX('Language Rules Can Change'!$AE$322:$AM$413,AH55+1,AH57)</f>
        <v>#N/A</v>
      </c>
      <c r="AI58" s="7" t="e">
        <f t="array" aca="1" ref="AI58" ca="1">INDEX('Language Rules Can Change'!$AE$322:$AM$413,AI55+1,AI57)</f>
        <v>#N/A</v>
      </c>
      <c r="AJ58" s="7" t="e">
        <f t="array" aca="1" ref="AJ58" ca="1">INDEX('Language Rules Can Change'!$AE$322:$AM$413,AJ55+1,AJ57)</f>
        <v>#N/A</v>
      </c>
      <c r="AK58" s="7" t="e">
        <f t="array" aca="1" ref="AK58" ca="1">INDEX('Language Rules Can Change'!$AE$322:$AM$413,AK55+1,AK57)</f>
        <v>#N/A</v>
      </c>
      <c r="AL58" s="7" t="e">
        <f t="array" aca="1" ref="AL58" ca="1">INDEX('Language Rules Can Change'!$AE$322:$AM$413,AL55+1,AL57)</f>
        <v>#N/A</v>
      </c>
      <c r="AM58" s="7" t="e">
        <f t="array" aca="1" ref="AM58" ca="1">INDEX('Language Rules Can Change'!$AE$322:$AM$413,AM55+1,AM57)</f>
        <v>#N/A</v>
      </c>
    </row>
    <row r="59" spans="1:39" ht="12.75">
      <c r="A59" s="1"/>
      <c r="B59" s="5">
        <v>13</v>
      </c>
      <c r="C59" s="5" t="str">
        <f ca="1">IF(B59&lt;=A53,RANDBETWEEN(A49/(3/2),A49*(3/2))+C58,"")</f>
        <v/>
      </c>
      <c r="D59" s="15" t="s">
        <v>3990</v>
      </c>
      <c r="E59" s="11" t="str">
        <f t="shared" ref="E59" ca="1" si="156">_xlfn.CONCAT(F59:S59)</f>
        <v>rher"</v>
      </c>
      <c r="F59" s="11" t="str">
        <f t="shared" ref="F59:S122" ca="1" si="157">_xlfn.IFNA(F58,"")</f>
        <v>rh</v>
      </c>
      <c r="G59" s="11" t="str">
        <f t="shared" ca="1" si="157"/>
        <v>er</v>
      </c>
      <c r="H59" s="11" t="str">
        <f t="shared" ca="1" si="157"/>
        <v>"</v>
      </c>
      <c r="I59" s="11" t="str">
        <f t="shared" ca="1" si="157"/>
        <v/>
      </c>
      <c r="J59" s="11" t="str">
        <f t="shared" ca="1" si="157"/>
        <v/>
      </c>
      <c r="K59" s="11" t="str">
        <f t="shared" ca="1" si="157"/>
        <v/>
      </c>
      <c r="L59" s="11" t="str">
        <f t="shared" ca="1" si="157"/>
        <v/>
      </c>
      <c r="M59" s="11" t="str">
        <f t="shared" ca="1" si="157"/>
        <v/>
      </c>
      <c r="N59" s="11" t="str">
        <f t="shared" ca="1" si="157"/>
        <v/>
      </c>
      <c r="O59" s="11" t="str">
        <f t="shared" ca="1" si="157"/>
        <v/>
      </c>
      <c r="P59" s="11" t="str">
        <f t="shared" ca="1" si="157"/>
        <v/>
      </c>
      <c r="Q59" s="11" t="str">
        <f t="shared" ca="1" si="157"/>
        <v/>
      </c>
      <c r="R59" s="11" t="str">
        <f t="shared" ca="1" si="157"/>
        <v/>
      </c>
      <c r="S59" s="11" t="str">
        <f t="shared" ca="1" si="157"/>
        <v/>
      </c>
      <c r="T59" s="17"/>
      <c r="U59" s="1"/>
      <c r="V59" s="5">
        <v>13</v>
      </c>
      <c r="W59" s="5" t="str">
        <f ca="1">IF(V59&lt;=U53,RANDBETWEEN(U49/(3/2),U49*(3/2))+W58,"")</f>
        <v/>
      </c>
      <c r="X59" s="15" t="s">
        <v>3990</v>
      </c>
      <c r="Y59" s="11" t="str">
        <f t="shared" ref="Y59" ca="1" si="158">_xlfn.CONCAT(Z59:AM59)</f>
        <v>"""</v>
      </c>
      <c r="Z59" s="11" t="str">
        <f t="shared" ref="Z59:Z122" ca="1" si="159">_xlfn.IFNA(Z58,"")</f>
        <v>"</v>
      </c>
      <c r="AA59" s="11" t="str">
        <f t="shared" ref="AA59:AA122" ca="1" si="160">_xlfn.IFNA(AA58,"")</f>
        <v>"</v>
      </c>
      <c r="AB59" s="11" t="str">
        <f t="shared" ref="AB59:AB122" ca="1" si="161">_xlfn.IFNA(AB58,"")</f>
        <v>"</v>
      </c>
      <c r="AC59" s="11" t="str">
        <f t="shared" ref="AC59:AC122" ca="1" si="162">_xlfn.IFNA(AC58,"")</f>
        <v/>
      </c>
      <c r="AD59" s="11" t="str">
        <f t="shared" ref="AD59:AD122" ca="1" si="163">_xlfn.IFNA(AD58,"")</f>
        <v/>
      </c>
      <c r="AE59" s="11" t="str">
        <f t="shared" ref="AE59:AE122" ca="1" si="164">_xlfn.IFNA(AE58,"")</f>
        <v/>
      </c>
      <c r="AF59" s="11" t="str">
        <f t="shared" ref="AF59:AF122" ca="1" si="165">_xlfn.IFNA(AF58,"")</f>
        <v/>
      </c>
      <c r="AG59" s="11" t="str">
        <f t="shared" ref="AG59:AG122" ca="1" si="166">_xlfn.IFNA(AG58,"")</f>
        <v/>
      </c>
      <c r="AH59" s="11" t="str">
        <f t="shared" ref="AH59:AH122" ca="1" si="167">_xlfn.IFNA(AH58,"")</f>
        <v/>
      </c>
      <c r="AI59" s="11" t="str">
        <f t="shared" ref="AI59:AI122" ca="1" si="168">_xlfn.IFNA(AI58,"")</f>
        <v/>
      </c>
      <c r="AJ59" s="11" t="str">
        <f t="shared" ref="AJ59:AJ122" ca="1" si="169">_xlfn.IFNA(AJ58,"")</f>
        <v/>
      </c>
      <c r="AK59" s="11" t="str">
        <f t="shared" ref="AK59:AK122" ca="1" si="170">_xlfn.IFNA(AK58,"")</f>
        <v/>
      </c>
      <c r="AL59" s="11" t="str">
        <f t="shared" ref="AL59:AL122" ca="1" si="171">_xlfn.IFNA(AL58,"")</f>
        <v/>
      </c>
      <c r="AM59" s="11" t="str">
        <f t="shared" ref="AM59:AM122" ca="1" si="172">_xlfn.IFNA(AM58,"")</f>
        <v/>
      </c>
    </row>
    <row r="60" spans="1:39" ht="12.75">
      <c r="A60" s="1"/>
      <c r="B60" s="5">
        <v>14</v>
      </c>
      <c r="C60" s="5" t="str">
        <f ca="1">IF(B60&lt;=A53,RANDBETWEEN(A49/(3/2),A49*(3/2))+C59,"")</f>
        <v/>
      </c>
      <c r="D60" s="5"/>
      <c r="T60" s="17"/>
      <c r="U60" s="1"/>
      <c r="V60" s="5">
        <v>14</v>
      </c>
      <c r="W60" s="5" t="str">
        <f ca="1">IF(V60&lt;=U53,RANDBETWEEN(U49/(3/2),U49*(3/2))+W59,"")</f>
        <v/>
      </c>
      <c r="X60" s="5"/>
    </row>
    <row r="61" spans="1:39" ht="12.75">
      <c r="A61" s="5">
        <f>A46+2</f>
        <v>801</v>
      </c>
      <c r="B61" s="5"/>
      <c r="C61" s="5"/>
      <c r="D61" s="5"/>
      <c r="E61" s="15"/>
      <c r="F61" s="7">
        <v>1</v>
      </c>
      <c r="G61" s="15">
        <v>2</v>
      </c>
      <c r="H61" s="7">
        <v>3</v>
      </c>
      <c r="I61" s="15">
        <v>4</v>
      </c>
      <c r="J61" s="7">
        <v>5</v>
      </c>
      <c r="K61" s="15">
        <v>6</v>
      </c>
      <c r="L61" s="7">
        <v>7</v>
      </c>
      <c r="M61" s="15">
        <v>8</v>
      </c>
      <c r="N61" s="7">
        <v>9</v>
      </c>
      <c r="O61" s="15">
        <v>10</v>
      </c>
      <c r="P61" s="7">
        <v>11</v>
      </c>
      <c r="Q61" s="15">
        <v>12</v>
      </c>
      <c r="R61" s="7">
        <v>13</v>
      </c>
      <c r="S61" s="15">
        <v>14</v>
      </c>
      <c r="T61" s="17"/>
      <c r="U61" s="5">
        <f>U46+2</f>
        <v>802</v>
      </c>
      <c r="V61" s="5"/>
      <c r="W61" s="5"/>
      <c r="X61" s="5"/>
      <c r="Y61" s="15"/>
      <c r="Z61" s="7">
        <v>1</v>
      </c>
      <c r="AA61" s="15">
        <v>2</v>
      </c>
      <c r="AB61" s="7">
        <v>3</v>
      </c>
      <c r="AC61" s="15">
        <v>4</v>
      </c>
      <c r="AD61" s="7">
        <v>5</v>
      </c>
      <c r="AE61" s="15">
        <v>6</v>
      </c>
      <c r="AF61" s="7">
        <v>7</v>
      </c>
      <c r="AG61" s="15">
        <v>8</v>
      </c>
      <c r="AH61" s="7">
        <v>9</v>
      </c>
      <c r="AI61" s="15">
        <v>10</v>
      </c>
      <c r="AJ61" s="7">
        <v>11</v>
      </c>
      <c r="AK61" s="15">
        <v>12</v>
      </c>
      <c r="AL61" s="7">
        <v>13</v>
      </c>
      <c r="AM61" s="15">
        <v>14</v>
      </c>
    </row>
    <row r="62" spans="1:39" ht="12.75">
      <c r="A62" t="str" cm="1">
        <f t="array" ref="A62">INDEX('All Words All Languages'!$A$2:$A$853,'Verse-True'!A61)</f>
        <v>wall</v>
      </c>
      <c r="B62" s="5">
        <v>1</v>
      </c>
      <c r="C62" s="5">
        <f ca="1">IF(B62&lt;=A68,RANDBETWEEN(A64/(3/2),A64*(3/2)),"")</f>
        <v>1</v>
      </c>
      <c r="D62" s="15" t="s">
        <v>3988</v>
      </c>
      <c r="E62" s="15" t="str" cm="1">
        <f t="array" ref="E62">INDEX('All Words All Languages'!$H$2:$H$853,A61)</f>
        <v>w/ɔ/l/</v>
      </c>
      <c r="F62" s="7" t="str" cm="1">
        <f t="array" ref="F62:I62">_xlfn.TEXTSPLIT(E62,"/")</f>
        <v>w</v>
      </c>
      <c r="G62" s="15" t="str">
        <v>ɔ</v>
      </c>
      <c r="H62" s="15" t="str">
        <v>l</v>
      </c>
      <c r="I62" s="15" t="str"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7"/>
      <c r="U62" t="str" cm="1">
        <f t="array" ref="U62">INDEX('All Words All Languages'!$A$2:$A$853,'Verse-True'!U61)</f>
        <v>war</v>
      </c>
      <c r="V62" s="5">
        <v>1</v>
      </c>
      <c r="W62" s="5">
        <f ca="1">IF(V62&lt;=U68,RANDBETWEEN(U64/(3/2),U64*(3/2)),"")</f>
        <v>1</v>
      </c>
      <c r="X62" s="15" t="s">
        <v>3988</v>
      </c>
      <c r="Y62" s="15" t="str" cm="1">
        <f t="array" ref="Y62">INDEX('All Words All Languages'!$H$2:$H$853,U61)</f>
        <v>w/ɔ/r/</v>
      </c>
      <c r="Z62" s="7" t="str" cm="1">
        <f t="array" ref="Z62:AC62">_xlfn.TEXTSPLIT(Y62,"/")</f>
        <v>w</v>
      </c>
      <c r="AA62" s="15" t="str">
        <v>ɔ</v>
      </c>
      <c r="AB62" s="15" t="str">
        <v>r</v>
      </c>
      <c r="AC62" s="15" t="str">
        <v/>
      </c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1:39" ht="12.75">
      <c r="A63" s="1"/>
      <c r="B63" s="5">
        <v>2</v>
      </c>
      <c r="C63" s="5">
        <f ca="1">IF(B63&lt;=A68,RANDBETWEEN(A64/(3/2),A64*(3/2))+C62,"")</f>
        <v>2</v>
      </c>
      <c r="D63" s="15"/>
      <c r="E63" s="11"/>
      <c r="F63" s="11">
        <f>MATCH(F62,'Language Rules Can Change'!$A$3:$A$47,0)</f>
        <v>4</v>
      </c>
      <c r="G63" s="11">
        <f>MATCH(G62,'Language Rules Can Change'!$A$3:$A$47,0)</f>
        <v>38</v>
      </c>
      <c r="H63" s="11">
        <f>MATCH(H62,'Language Rules Can Change'!$A$3:$A$47,0)</f>
        <v>17</v>
      </c>
      <c r="I63" s="11" t="e">
        <f>MATCH(I62,'Language Rules Can Change'!$A$3:$A$47,0)</f>
        <v>#N/A</v>
      </c>
      <c r="J63" s="11" t="e">
        <f>MATCH(J62,'Language Rules Can Change'!$A$3:$A$47,0)</f>
        <v>#N/A</v>
      </c>
      <c r="K63" s="11" t="e">
        <f>MATCH(K62,'Language Rules Can Change'!$A$3:$A$47,0)</f>
        <v>#N/A</v>
      </c>
      <c r="L63" s="11" t="e">
        <f>MATCH(L62,'Language Rules Can Change'!$A$3:$A$47,0)</f>
        <v>#N/A</v>
      </c>
      <c r="M63" s="11" t="e">
        <f>MATCH(M62,'Language Rules Can Change'!$A$3:$A$47,0)</f>
        <v>#N/A</v>
      </c>
      <c r="N63" s="11" t="e">
        <f>MATCH(N62,'Language Rules Can Change'!$A$3:$A$47,0)</f>
        <v>#N/A</v>
      </c>
      <c r="O63" s="11" t="e">
        <f>MATCH(O62,'Language Rules Can Change'!$A$3:$A$47,0)</f>
        <v>#N/A</v>
      </c>
      <c r="P63" s="11" t="e">
        <f>MATCH(P62,'Language Rules Can Change'!$A$3:$A$47,0)</f>
        <v>#N/A</v>
      </c>
      <c r="Q63" s="11" t="e">
        <f>MATCH(Q62,'Language Rules Can Change'!$A$3:$A$47,0)</f>
        <v>#N/A</v>
      </c>
      <c r="R63" s="11" t="e">
        <f>MATCH(R62,'Language Rules Can Change'!$A$3:$A$47,0)</f>
        <v>#N/A</v>
      </c>
      <c r="S63" s="11" t="e">
        <f>MATCH(S62,'Language Rules Can Change'!$A$3:$A$47,0)</f>
        <v>#N/A</v>
      </c>
      <c r="T63" s="17"/>
      <c r="U63" s="1"/>
      <c r="V63" s="5">
        <v>2</v>
      </c>
      <c r="W63" s="5">
        <f ca="1">IF(V63&lt;=U68,RANDBETWEEN(U64/(3/2),U64*(3/2))+W62,"")</f>
        <v>2</v>
      </c>
      <c r="X63" s="15"/>
      <c r="Y63" s="11"/>
      <c r="Z63" s="11">
        <f>MATCH(Z62,'Language Rules Can Change'!$A$3:$A$47,0)</f>
        <v>4</v>
      </c>
      <c r="AA63" s="11">
        <f>MATCH(AA62,'Language Rules Can Change'!$A$3:$A$47,0)</f>
        <v>38</v>
      </c>
      <c r="AB63" s="11">
        <f>MATCH(AB62,'Language Rules Can Change'!$A$3:$A$47,0)</f>
        <v>16</v>
      </c>
      <c r="AC63" s="11" t="e">
        <f>MATCH(AC62,'Language Rules Can Change'!$A$3:$A$47,0)</f>
        <v>#N/A</v>
      </c>
      <c r="AD63" s="11" t="e">
        <f>MATCH(AD62,'Language Rules Can Change'!$A$3:$A$47,0)</f>
        <v>#N/A</v>
      </c>
      <c r="AE63" s="11" t="e">
        <f>MATCH(AE62,'Language Rules Can Change'!$A$3:$A$47,0)</f>
        <v>#N/A</v>
      </c>
      <c r="AF63" s="11" t="e">
        <f>MATCH(AF62,'Language Rules Can Change'!$A$3:$A$47,0)</f>
        <v>#N/A</v>
      </c>
      <c r="AG63" s="11" t="e">
        <f>MATCH(AG62,'Language Rules Can Change'!$A$3:$A$47,0)</f>
        <v>#N/A</v>
      </c>
      <c r="AH63" s="11" t="e">
        <f>MATCH(AH62,'Language Rules Can Change'!$A$3:$A$47,0)</f>
        <v>#N/A</v>
      </c>
      <c r="AI63" s="11" t="e">
        <f>MATCH(AI62,'Language Rules Can Change'!$A$3:$A$47,0)</f>
        <v>#N/A</v>
      </c>
      <c r="AJ63" s="11" t="e">
        <f>MATCH(AJ62,'Language Rules Can Change'!$A$3:$A$47,0)</f>
        <v>#N/A</v>
      </c>
      <c r="AK63" s="11" t="e">
        <f>MATCH(AK62,'Language Rules Can Change'!$A$3:$A$47,0)</f>
        <v>#N/A</v>
      </c>
      <c r="AL63" s="11" t="e">
        <f>MATCH(AL62,'Language Rules Can Change'!$A$3:$A$47,0)</f>
        <v>#N/A</v>
      </c>
      <c r="AM63" s="11" t="e">
        <f>MATCH(AM62,'Language Rules Can Change'!$A$3:$A$47,0)</f>
        <v>#N/A</v>
      </c>
    </row>
    <row r="64" spans="1:39" ht="12.75">
      <c r="A64" s="11">
        <f>'All Words All Languages'!$I$1</f>
        <v>1</v>
      </c>
      <c r="B64" s="5">
        <v>3</v>
      </c>
      <c r="C64" s="5">
        <f ca="1">IF(B64&lt;=A68,RANDBETWEEN(A64/(3/2),A64*(3/2))+C63,"")</f>
        <v>3</v>
      </c>
      <c r="D64" s="15"/>
      <c r="E64" s="11"/>
      <c r="F64" s="11">
        <f t="shared" ref="F64:S127" ca="1" si="173">RAND()</f>
        <v>0.20377559806126067</v>
      </c>
      <c r="G64" s="11">
        <f t="shared" ca="1" si="173"/>
        <v>0.96556119926234385</v>
      </c>
      <c r="H64" s="11">
        <f t="shared" ca="1" si="173"/>
        <v>0.20972808158326972</v>
      </c>
      <c r="I64" s="11">
        <f t="shared" ca="1" si="173"/>
        <v>0.94284810371086181</v>
      </c>
      <c r="J64" s="11">
        <f t="shared" ca="1" si="173"/>
        <v>0.77184887666559943</v>
      </c>
      <c r="K64" s="11">
        <f t="shared" ca="1" si="173"/>
        <v>0.46424739862246256</v>
      </c>
      <c r="L64" s="11">
        <f t="shared" ca="1" si="173"/>
        <v>0.50381429570281544</v>
      </c>
      <c r="M64" s="11">
        <f t="shared" ca="1" si="173"/>
        <v>0.41135528403270594</v>
      </c>
      <c r="N64" s="11">
        <f t="shared" ca="1" si="173"/>
        <v>0.13606557637032324</v>
      </c>
      <c r="O64" s="11">
        <f t="shared" ca="1" si="173"/>
        <v>0.93838191387557968</v>
      </c>
      <c r="P64" s="11">
        <f t="shared" ca="1" si="173"/>
        <v>0.79698050619755523</v>
      </c>
      <c r="Q64" s="11">
        <f t="shared" ca="1" si="173"/>
        <v>0.1543919645787375</v>
      </c>
      <c r="R64" s="11">
        <f t="shared" ca="1" si="173"/>
        <v>0.82780926711349134</v>
      </c>
      <c r="S64" s="11">
        <f t="shared" ca="1" si="173"/>
        <v>0.3210841784204268</v>
      </c>
      <c r="T64" s="17"/>
      <c r="U64" s="11">
        <f>'All Words All Languages'!$I$1</f>
        <v>1</v>
      </c>
      <c r="V64" s="5">
        <v>3</v>
      </c>
      <c r="W64" s="5">
        <f ca="1">IF(V64&lt;=U68,RANDBETWEEN(U64/(3/2),U64*(3/2))+W63,"")</f>
        <v>3</v>
      </c>
      <c r="X64" s="15"/>
      <c r="Y64" s="11"/>
      <c r="Z64" s="11">
        <f t="shared" ref="Z64:AM127" ca="1" si="174">RAND()</f>
        <v>0.38897392121950858</v>
      </c>
      <c r="AA64" s="11">
        <f t="shared" ca="1" si="174"/>
        <v>0.72089468166630699</v>
      </c>
      <c r="AB64" s="11">
        <f t="shared" ca="1" si="174"/>
        <v>0.73400927434851182</v>
      </c>
      <c r="AC64" s="11">
        <f t="shared" ca="1" si="174"/>
        <v>0.80947624427437015</v>
      </c>
      <c r="AD64" s="11">
        <f t="shared" ca="1" si="174"/>
        <v>0.55206379550798335</v>
      </c>
      <c r="AE64" s="11">
        <f t="shared" ca="1" si="174"/>
        <v>0.13199608876749724</v>
      </c>
      <c r="AF64" s="11">
        <f t="shared" ca="1" si="174"/>
        <v>0.14880377489725816</v>
      </c>
      <c r="AG64" s="11">
        <f t="shared" ca="1" si="174"/>
        <v>0.59021870350572192</v>
      </c>
      <c r="AH64" s="11">
        <f t="shared" ca="1" si="174"/>
        <v>0.65856454422719302</v>
      </c>
      <c r="AI64" s="11">
        <f t="shared" ca="1" si="174"/>
        <v>0.75696585552038698</v>
      </c>
      <c r="AJ64" s="11">
        <f t="shared" ca="1" si="174"/>
        <v>0.73069026131212889</v>
      </c>
      <c r="AK64" s="11">
        <f t="shared" ca="1" si="174"/>
        <v>0.33782380723889738</v>
      </c>
      <c r="AL64" s="11">
        <f t="shared" ca="1" si="174"/>
        <v>0.67241747260282692</v>
      </c>
      <c r="AM64" s="11">
        <f t="shared" ca="1" si="174"/>
        <v>5.6319943244603321E-2</v>
      </c>
    </row>
    <row r="65" spans="1:39" ht="12.75">
      <c r="A65" s="1"/>
      <c r="B65" s="5">
        <v>4</v>
      </c>
      <c r="C65" s="5">
        <f ca="1">IF(B65&lt;=A68,RANDBETWEEN(A64/(3/2),A64*(3/2))+C64,"")</f>
        <v>4</v>
      </c>
      <c r="D65" s="15"/>
      <c r="E65" s="11"/>
      <c r="F65" s="11" cm="1">
        <f t="array" aca="1" ref="F65" ca="1">_xlfn.IFS(AND(F64&gt;0,F64&lt;=INDEX('Language Rules Can Change'!$B$3:$AU$47,F63,1)),1, AND(F64&gt;INDEX('Language Rules Can Change'!$B$3:$AU$47,F63,1),F64&lt;=INDEX('Language Rules Can Change'!$B$3:$AU$47,F63,2)),2, AND(F64&gt;INDEX('Language Rules Can Change'!$B$3:$AU$47,F63,2),F64&lt;=INDEX('Language Rules Can Change'!$B$3:$AU$47,F63,3)),3, AND(F64&gt;INDEX('Language Rules Can Change'!$B$3:$AU$47,F63,3),F64&lt;=INDEX('Language Rules Can Change'!$B$3:$AU$47,F63,4)),4, AND(F64&gt;INDEX('Language Rules Can Change'!$B$3:$AU$47,F63,4),F64&lt;=INDEX('Language Rules Can Change'!$B$3:$AU$47,F63,5)),5, AND(F64&gt;INDEX('Language Rules Can Change'!$B$3:$AU$47,F63,5),F64&lt;=INDEX('Language Rules Can Change'!$B$3:$AU$47,F63,6)),6, AND(F64&gt;INDEX('Language Rules Can Change'!$B$3:$AU$47,F63,6),F64&lt;=INDEX('Language Rules Can Change'!$B$3:$AU$47,F63,7)),7, AND(F64&gt;INDEX('Language Rules Can Change'!$B$3:$AU$47,F63,7),F64&lt;=INDEX('Language Rules Can Change'!$B$3:$AU$47,F63,8)),8, AND(F64&gt;INDEX('Language Rules Can Change'!$B$3:$AU$47,F63,8),F64&lt;=INDEX('Language Rules Can Change'!$B$3:$AU$47,F63,9)),9, AND(F64&gt;INDEX('Language Rules Can Change'!$B$3:$AU$47,F63,9),F64&lt;=INDEX('Language Rules Can Change'!$B$3:$AU$47,F63,10)),10, AND(F64&gt;INDEX('Language Rules Can Change'!$B$3:$AU$47,F63,10),F64&lt;=INDEX('Language Rules Can Change'!$B$3:$AU$47,F63,11)),11, AND(F64&gt;INDEX('Language Rules Can Change'!$B$3:$AU$47,F63,11),F64&lt;=INDEX('Language Rules Can Change'!$B$3:$AU$47,F63,12)),12, AND(F64&gt;INDEX('Language Rules Can Change'!$B$3:$AU$47,F63,12),F64&lt;=INDEX('Language Rules Can Change'!$B$3:$AU$47,F63,13)),13, AND(F64&gt;INDEX('Language Rules Can Change'!$B$3:$AU$47,F63,13),F64&lt;=INDEX('Language Rules Can Change'!$B$3:$AU$47,F63,14)),14, AND(F64&gt;INDEX('Language Rules Can Change'!$B$3:$AU$47,F63,14),F64&lt;=INDEX('Language Rules Can Change'!$B$3:$AU$47,F63,15)),15, AND(F64&gt;INDEX('Language Rules Can Change'!$B$3:$AU$47,F63,15),F64&lt;=INDEX('Language Rules Can Change'!$B$3:$AU$47,F63,16)),16, AND(F64&gt;INDEX('Language Rules Can Change'!$B$3:$AU$47,F63,16),F64&lt;=INDEX('Language Rules Can Change'!$B$3:$AU$47,F63,17)),17, AND(F64&gt;INDEX('Language Rules Can Change'!$B$3:$AU$47,F63,17),F64&lt;=INDEX('Language Rules Can Change'!$B$3:$AU$47,F63,18)),18, AND(F64&gt;INDEX('Language Rules Can Change'!$B$3:$AU$47,F63,18),F64&lt;=INDEX('Language Rules Can Change'!$B$3:$AU$47,F63,19)),19, AND(F64&gt;INDEX('Language Rules Can Change'!$B$3:$AU$47,F63,19),F64&lt;=INDEX('Language Rules Can Change'!$B$3:$AU$47,F63,20)),20, AND(F64&gt;INDEX('Language Rules Can Change'!$B$3:$AU$47,F63,20),F64&lt;=INDEX('Language Rules Can Change'!$B$3:$AU$47,F63,21)),21, AND(F64&gt;INDEX('Language Rules Can Change'!$B$3:$AU$47,F63,21),F64&lt;=INDEX('Language Rules Can Change'!$B$3:$AU$47,F63,22)),22, AND(F64&gt;INDEX('Language Rules Can Change'!$B$3:$AU$47,F63,22),F64&lt;=INDEX('Language Rules Can Change'!$B$3:$AU$47,F63,23)),23, AND(F64&gt;INDEX('Language Rules Can Change'!$B$3:$AU$47,F63,23),F64&lt;=INDEX('Language Rules Can Change'!$B$3:$AU$47,F63,24)),24, AND(F64&gt;INDEX('Language Rules Can Change'!$B$3:$AU$47,F63,24),F64&lt;=INDEX('Language Rules Can Change'!$B$3:$AU$47,F63,25)),25, AND(F64&gt;INDEX('Language Rules Can Change'!$B$3:$AU$47,F63,25),F64&lt;=INDEX('Language Rules Can Change'!$B$3:$AU$47,F63,26)),26, AND(F64&gt;INDEX('Language Rules Can Change'!$B$3:$AU$47,F63,26),F64&lt;=INDEX('Language Rules Can Change'!$B$3:$AU$47,F63,27)),27, AND(F64&gt;INDEX('Language Rules Can Change'!$B$3:$AU$47,F63,27),F64&lt;=INDEX('Language Rules Can Change'!$B$3:$AU$47,F63,28)),28, AND(F64&gt;INDEX('Language Rules Can Change'!$B$3:$AU$47,F63,28),F64&lt;=INDEX('Language Rules Can Change'!$B$3:$AU$47,F63,29)),29, AND(F64&gt;INDEX('Language Rules Can Change'!$B$3:$AU$47,F63,29),F64&lt;=INDEX('Language Rules Can Change'!$B$3:$AU$47,F63,30)),30, AND(F64&gt;INDEX('Language Rules Can Change'!$B$3:$AU$47,F63,30),F64&lt;=INDEX('Language Rules Can Change'!$B$3:$AU$47,F63,31)),31, AND(F64&gt;INDEX('Language Rules Can Change'!$B$3:$AU$47,F63,31),F64&lt;=INDEX('Language Rules Can Change'!$B$3:$AU$47,F63,32)),32, AND(F64&gt;INDEX('Language Rules Can Change'!$B$3:$AU$47,F63,32),F64&lt;=INDEX('Language Rules Can Change'!$B$3:$AU$47,F63,33)),33, AND(F64&gt;INDEX('Language Rules Can Change'!$B$3:$AU$47,F63,33),F64&lt;=INDEX('Language Rules Can Change'!$B$3:$AU$47,F63,34)),34, AND(F64&gt;INDEX('Language Rules Can Change'!$B$3:$AU$47,F63,34),F64&lt;=INDEX('Language Rules Can Change'!$B$3:$AU$47,F63,35)),35, AND(F64&gt;INDEX('Language Rules Can Change'!$B$3:$AU$47,F63,35),F64&lt;=INDEX('Language Rules Can Change'!$B$3:$AU$47,F63,36)),36, AND(F64&gt;INDEX('Language Rules Can Change'!$B$3:$AU$47,F63,36),F64&lt;=INDEX('Language Rules Can Change'!$B$3:$AU$47,F63,37)),37, AND(F64&gt;INDEX('Language Rules Can Change'!$B$3:$AU$47,F63,37),F64&lt;=INDEX('Language Rules Can Change'!$B$3:$AU$47,F63,38)),38, AND(F64&gt;INDEX('Language Rules Can Change'!$B$3:$AU$47,F63,38),F64&lt;=INDEX('Language Rules Can Change'!$B$3:$AU$47,F63,39)),39, AND(F64&gt;INDEX('Language Rules Can Change'!$B$3:$AU$47,F63,39),F64&lt;=INDEX('Language Rules Can Change'!$B$3:$AU$47,F63,40)),40, AND(F64&gt;INDEX('Language Rules Can Change'!$B$3:$AU$47,F63,40),F64&lt;=INDEX('Language Rules Can Change'!$B$3:$AU$47,F63,41)),41, AND(F64&gt;INDEX('Language Rules Can Change'!$B$3:$AU$47,F63,41),F64&lt;=INDEX('Language Rules Can Change'!$B$3:$AU$47,F63,42)),42, AND(F64&gt;INDEX('Language Rules Can Change'!$B$3:$AU$47,F63,42),F64&lt;=INDEX('Language Rules Can Change'!$B$3:$AU$47,F63,43)),43, AND(F64&gt;INDEX('Language Rules Can Change'!$B$3:$AU$47,F63,43),F64&lt;=INDEX('Language Rules Can Change'!$B$3:$AU$47,F63,44)),44, AND(F64&gt;INDEX('Language Rules Can Change'!$B$3:$AU$47,F63,44),F64&lt;=INDEX('Language Rules Can Change'!$B$3:$AU$47,F63,45)),45, AND(F64&gt;INDEX('Language Rules Can Change'!$B$3:$AU$47,F63,45),F64&lt;=INDEX('Language Rules Can Change'!$B$3:$AU$47,F63,46)),46)</f>
        <v>10</v>
      </c>
      <c r="G65" s="11" cm="1">
        <f t="array" aca="1" ref="G65" ca="1">_xlfn.IFS(AND(G64&gt;0,G64&lt;=INDEX('Language Rules Can Change'!$B$3:$AU$47,G63,1)),1, AND(G64&gt;INDEX('Language Rules Can Change'!$B$3:$AU$47,G63,1),G64&lt;=INDEX('Language Rules Can Change'!$B$3:$AU$47,G63,2)),2, AND(G64&gt;INDEX('Language Rules Can Change'!$B$3:$AU$47,G63,2),G64&lt;=INDEX('Language Rules Can Change'!$B$3:$AU$47,G63,3)),3, AND(G64&gt;INDEX('Language Rules Can Change'!$B$3:$AU$47,G63,3),G64&lt;=INDEX('Language Rules Can Change'!$B$3:$AU$47,G63,4)),4, AND(G64&gt;INDEX('Language Rules Can Change'!$B$3:$AU$47,G63,4),G64&lt;=INDEX('Language Rules Can Change'!$B$3:$AU$47,G63,5)),5, AND(G64&gt;INDEX('Language Rules Can Change'!$B$3:$AU$47,G63,5),G64&lt;=INDEX('Language Rules Can Change'!$B$3:$AU$47,G63,6)),6, AND(G64&gt;INDEX('Language Rules Can Change'!$B$3:$AU$47,G63,6),G64&lt;=INDEX('Language Rules Can Change'!$B$3:$AU$47,G63,7)),7, AND(G64&gt;INDEX('Language Rules Can Change'!$B$3:$AU$47,G63,7),G64&lt;=INDEX('Language Rules Can Change'!$B$3:$AU$47,G63,8)),8, AND(G64&gt;INDEX('Language Rules Can Change'!$B$3:$AU$47,G63,8),G64&lt;=INDEX('Language Rules Can Change'!$B$3:$AU$47,G63,9)),9, AND(G64&gt;INDEX('Language Rules Can Change'!$B$3:$AU$47,G63,9),G64&lt;=INDEX('Language Rules Can Change'!$B$3:$AU$47,G63,10)),10, AND(G64&gt;INDEX('Language Rules Can Change'!$B$3:$AU$47,G63,10),G64&lt;=INDEX('Language Rules Can Change'!$B$3:$AU$47,G63,11)),11, AND(G64&gt;INDEX('Language Rules Can Change'!$B$3:$AU$47,G63,11),G64&lt;=INDEX('Language Rules Can Change'!$B$3:$AU$47,G63,12)),12, AND(G64&gt;INDEX('Language Rules Can Change'!$B$3:$AU$47,G63,12),G64&lt;=INDEX('Language Rules Can Change'!$B$3:$AU$47,G63,13)),13, AND(G64&gt;INDEX('Language Rules Can Change'!$B$3:$AU$47,G63,13),G64&lt;=INDEX('Language Rules Can Change'!$B$3:$AU$47,G63,14)),14, AND(G64&gt;INDEX('Language Rules Can Change'!$B$3:$AU$47,G63,14),G64&lt;=INDEX('Language Rules Can Change'!$B$3:$AU$47,G63,15)),15, AND(G64&gt;INDEX('Language Rules Can Change'!$B$3:$AU$47,G63,15),G64&lt;=INDEX('Language Rules Can Change'!$B$3:$AU$47,G63,16)),16, AND(G64&gt;INDEX('Language Rules Can Change'!$B$3:$AU$47,G63,16),G64&lt;=INDEX('Language Rules Can Change'!$B$3:$AU$47,G63,17)),17, AND(G64&gt;INDEX('Language Rules Can Change'!$B$3:$AU$47,G63,17),G64&lt;=INDEX('Language Rules Can Change'!$B$3:$AU$47,G63,18)),18, AND(G64&gt;INDEX('Language Rules Can Change'!$B$3:$AU$47,G63,18),G64&lt;=INDEX('Language Rules Can Change'!$B$3:$AU$47,G63,19)),19, AND(G64&gt;INDEX('Language Rules Can Change'!$B$3:$AU$47,G63,19),G64&lt;=INDEX('Language Rules Can Change'!$B$3:$AU$47,G63,20)),20, AND(G64&gt;INDEX('Language Rules Can Change'!$B$3:$AU$47,G63,20),G64&lt;=INDEX('Language Rules Can Change'!$B$3:$AU$47,G63,21)),21, AND(G64&gt;INDEX('Language Rules Can Change'!$B$3:$AU$47,G63,21),G64&lt;=INDEX('Language Rules Can Change'!$B$3:$AU$47,G63,22)),22, AND(G64&gt;INDEX('Language Rules Can Change'!$B$3:$AU$47,G63,22),G64&lt;=INDEX('Language Rules Can Change'!$B$3:$AU$47,G63,23)),23, AND(G64&gt;INDEX('Language Rules Can Change'!$B$3:$AU$47,G63,23),G64&lt;=INDEX('Language Rules Can Change'!$B$3:$AU$47,G63,24)),24, AND(G64&gt;INDEX('Language Rules Can Change'!$B$3:$AU$47,G63,24),G64&lt;=INDEX('Language Rules Can Change'!$B$3:$AU$47,G63,25)),25, AND(G64&gt;INDEX('Language Rules Can Change'!$B$3:$AU$47,G63,25),G64&lt;=INDEX('Language Rules Can Change'!$B$3:$AU$47,G63,26)),26, AND(G64&gt;INDEX('Language Rules Can Change'!$B$3:$AU$47,G63,26),G64&lt;=INDEX('Language Rules Can Change'!$B$3:$AU$47,G63,27)),27, AND(G64&gt;INDEX('Language Rules Can Change'!$B$3:$AU$47,G63,27),G64&lt;=INDEX('Language Rules Can Change'!$B$3:$AU$47,G63,28)),28, AND(G64&gt;INDEX('Language Rules Can Change'!$B$3:$AU$47,G63,28),G64&lt;=INDEX('Language Rules Can Change'!$B$3:$AU$47,G63,29)),29, AND(G64&gt;INDEX('Language Rules Can Change'!$B$3:$AU$47,G63,29),G64&lt;=INDEX('Language Rules Can Change'!$B$3:$AU$47,G63,30)),30, AND(G64&gt;INDEX('Language Rules Can Change'!$B$3:$AU$47,G63,30),G64&lt;=INDEX('Language Rules Can Change'!$B$3:$AU$47,G63,31)),31, AND(G64&gt;INDEX('Language Rules Can Change'!$B$3:$AU$47,G63,31),G64&lt;=INDEX('Language Rules Can Change'!$B$3:$AU$47,G63,32)),32, AND(G64&gt;INDEX('Language Rules Can Change'!$B$3:$AU$47,G63,32),G64&lt;=INDEX('Language Rules Can Change'!$B$3:$AU$47,G63,33)),33, AND(G64&gt;INDEX('Language Rules Can Change'!$B$3:$AU$47,G63,33),G64&lt;=INDEX('Language Rules Can Change'!$B$3:$AU$47,G63,34)),34, AND(G64&gt;INDEX('Language Rules Can Change'!$B$3:$AU$47,G63,34),G64&lt;=INDEX('Language Rules Can Change'!$B$3:$AU$47,G63,35)),35, AND(G64&gt;INDEX('Language Rules Can Change'!$B$3:$AU$47,G63,35),G64&lt;=INDEX('Language Rules Can Change'!$B$3:$AU$47,G63,36)),36, AND(G64&gt;INDEX('Language Rules Can Change'!$B$3:$AU$47,G63,36),G64&lt;=INDEX('Language Rules Can Change'!$B$3:$AU$47,G63,37)),37, AND(G64&gt;INDEX('Language Rules Can Change'!$B$3:$AU$47,G63,37),G64&lt;=INDEX('Language Rules Can Change'!$B$3:$AU$47,G63,38)),38, AND(G64&gt;INDEX('Language Rules Can Change'!$B$3:$AU$47,G63,38),G64&lt;=INDEX('Language Rules Can Change'!$B$3:$AU$47,G63,39)),39, AND(G64&gt;INDEX('Language Rules Can Change'!$B$3:$AU$47,G63,39),G64&lt;=INDEX('Language Rules Can Change'!$B$3:$AU$47,G63,40)),40, AND(G64&gt;INDEX('Language Rules Can Change'!$B$3:$AU$47,G63,40),G64&lt;=INDEX('Language Rules Can Change'!$B$3:$AU$47,G63,41)),41, AND(G64&gt;INDEX('Language Rules Can Change'!$B$3:$AU$47,G63,41),G64&lt;=INDEX('Language Rules Can Change'!$B$3:$AU$47,G63,42)),42, AND(G64&gt;INDEX('Language Rules Can Change'!$B$3:$AU$47,G63,42),G64&lt;=INDEX('Language Rules Can Change'!$B$3:$AU$47,G63,43)),43, AND(G64&gt;INDEX('Language Rules Can Change'!$B$3:$AU$47,G63,43),G64&lt;=INDEX('Language Rules Can Change'!$B$3:$AU$47,G63,44)),44, AND(G64&gt;INDEX('Language Rules Can Change'!$B$3:$AU$47,G63,44),G64&lt;=INDEX('Language Rules Can Change'!$B$3:$AU$47,G63,45)),45, AND(G64&gt;INDEX('Language Rules Can Change'!$B$3:$AU$47,G63,45),G64&lt;=INDEX('Language Rules Can Change'!$B$3:$AU$47,G63,46)),46)</f>
        <v>44</v>
      </c>
      <c r="H65" s="11" cm="1">
        <f t="array" aca="1" ref="H65" ca="1">_xlfn.IFS(AND(H64&gt;0,H64&lt;=INDEX('Language Rules Can Change'!$B$3:$AU$47,H63,1)),1, AND(H64&gt;INDEX('Language Rules Can Change'!$B$3:$AU$47,H63,1),H64&lt;=INDEX('Language Rules Can Change'!$B$3:$AU$47,H63,2)),2, AND(H64&gt;INDEX('Language Rules Can Change'!$B$3:$AU$47,H63,2),H64&lt;=INDEX('Language Rules Can Change'!$B$3:$AU$47,H63,3)),3, AND(H64&gt;INDEX('Language Rules Can Change'!$B$3:$AU$47,H63,3),H64&lt;=INDEX('Language Rules Can Change'!$B$3:$AU$47,H63,4)),4, AND(H64&gt;INDEX('Language Rules Can Change'!$B$3:$AU$47,H63,4),H64&lt;=INDEX('Language Rules Can Change'!$B$3:$AU$47,H63,5)),5, AND(H64&gt;INDEX('Language Rules Can Change'!$B$3:$AU$47,H63,5),H64&lt;=INDEX('Language Rules Can Change'!$B$3:$AU$47,H63,6)),6, AND(H64&gt;INDEX('Language Rules Can Change'!$B$3:$AU$47,H63,6),H64&lt;=INDEX('Language Rules Can Change'!$B$3:$AU$47,H63,7)),7, AND(H64&gt;INDEX('Language Rules Can Change'!$B$3:$AU$47,H63,7),H64&lt;=INDEX('Language Rules Can Change'!$B$3:$AU$47,H63,8)),8, AND(H64&gt;INDEX('Language Rules Can Change'!$B$3:$AU$47,H63,8),H64&lt;=INDEX('Language Rules Can Change'!$B$3:$AU$47,H63,9)),9, AND(H64&gt;INDEX('Language Rules Can Change'!$B$3:$AU$47,H63,9),H64&lt;=INDEX('Language Rules Can Change'!$B$3:$AU$47,H63,10)),10, AND(H64&gt;INDEX('Language Rules Can Change'!$B$3:$AU$47,H63,10),H64&lt;=INDEX('Language Rules Can Change'!$B$3:$AU$47,H63,11)),11, AND(H64&gt;INDEX('Language Rules Can Change'!$B$3:$AU$47,H63,11),H64&lt;=INDEX('Language Rules Can Change'!$B$3:$AU$47,H63,12)),12, AND(H64&gt;INDEX('Language Rules Can Change'!$B$3:$AU$47,H63,12),H64&lt;=INDEX('Language Rules Can Change'!$B$3:$AU$47,H63,13)),13, AND(H64&gt;INDEX('Language Rules Can Change'!$B$3:$AU$47,H63,13),H64&lt;=INDEX('Language Rules Can Change'!$B$3:$AU$47,H63,14)),14, AND(H64&gt;INDEX('Language Rules Can Change'!$B$3:$AU$47,H63,14),H64&lt;=INDEX('Language Rules Can Change'!$B$3:$AU$47,H63,15)),15, AND(H64&gt;INDEX('Language Rules Can Change'!$B$3:$AU$47,H63,15),H64&lt;=INDEX('Language Rules Can Change'!$B$3:$AU$47,H63,16)),16, AND(H64&gt;INDEX('Language Rules Can Change'!$B$3:$AU$47,H63,16),H64&lt;=INDEX('Language Rules Can Change'!$B$3:$AU$47,H63,17)),17, AND(H64&gt;INDEX('Language Rules Can Change'!$B$3:$AU$47,H63,17),H64&lt;=INDEX('Language Rules Can Change'!$B$3:$AU$47,H63,18)),18, AND(H64&gt;INDEX('Language Rules Can Change'!$B$3:$AU$47,H63,18),H64&lt;=INDEX('Language Rules Can Change'!$B$3:$AU$47,H63,19)),19, AND(H64&gt;INDEX('Language Rules Can Change'!$B$3:$AU$47,H63,19),H64&lt;=INDEX('Language Rules Can Change'!$B$3:$AU$47,H63,20)),20, AND(H64&gt;INDEX('Language Rules Can Change'!$B$3:$AU$47,H63,20),H64&lt;=INDEX('Language Rules Can Change'!$B$3:$AU$47,H63,21)),21, AND(H64&gt;INDEX('Language Rules Can Change'!$B$3:$AU$47,H63,21),H64&lt;=INDEX('Language Rules Can Change'!$B$3:$AU$47,H63,22)),22, AND(H64&gt;INDEX('Language Rules Can Change'!$B$3:$AU$47,H63,22),H64&lt;=INDEX('Language Rules Can Change'!$B$3:$AU$47,H63,23)),23, AND(H64&gt;INDEX('Language Rules Can Change'!$B$3:$AU$47,H63,23),H64&lt;=INDEX('Language Rules Can Change'!$B$3:$AU$47,H63,24)),24, AND(H64&gt;INDEX('Language Rules Can Change'!$B$3:$AU$47,H63,24),H64&lt;=INDEX('Language Rules Can Change'!$B$3:$AU$47,H63,25)),25, AND(H64&gt;INDEX('Language Rules Can Change'!$B$3:$AU$47,H63,25),H64&lt;=INDEX('Language Rules Can Change'!$B$3:$AU$47,H63,26)),26, AND(H64&gt;INDEX('Language Rules Can Change'!$B$3:$AU$47,H63,26),H64&lt;=INDEX('Language Rules Can Change'!$B$3:$AU$47,H63,27)),27, AND(H64&gt;INDEX('Language Rules Can Change'!$B$3:$AU$47,H63,27),H64&lt;=INDEX('Language Rules Can Change'!$B$3:$AU$47,H63,28)),28, AND(H64&gt;INDEX('Language Rules Can Change'!$B$3:$AU$47,H63,28),H64&lt;=INDEX('Language Rules Can Change'!$B$3:$AU$47,H63,29)),29, AND(H64&gt;INDEX('Language Rules Can Change'!$B$3:$AU$47,H63,29),H64&lt;=INDEX('Language Rules Can Change'!$B$3:$AU$47,H63,30)),30, AND(H64&gt;INDEX('Language Rules Can Change'!$B$3:$AU$47,H63,30),H64&lt;=INDEX('Language Rules Can Change'!$B$3:$AU$47,H63,31)),31, AND(H64&gt;INDEX('Language Rules Can Change'!$B$3:$AU$47,H63,31),H64&lt;=INDEX('Language Rules Can Change'!$B$3:$AU$47,H63,32)),32, AND(H64&gt;INDEX('Language Rules Can Change'!$B$3:$AU$47,H63,32),H64&lt;=INDEX('Language Rules Can Change'!$B$3:$AU$47,H63,33)),33, AND(H64&gt;INDEX('Language Rules Can Change'!$B$3:$AU$47,H63,33),H64&lt;=INDEX('Language Rules Can Change'!$B$3:$AU$47,H63,34)),34, AND(H64&gt;INDEX('Language Rules Can Change'!$B$3:$AU$47,H63,34),H64&lt;=INDEX('Language Rules Can Change'!$B$3:$AU$47,H63,35)),35, AND(H64&gt;INDEX('Language Rules Can Change'!$B$3:$AU$47,H63,35),H64&lt;=INDEX('Language Rules Can Change'!$B$3:$AU$47,H63,36)),36, AND(H64&gt;INDEX('Language Rules Can Change'!$B$3:$AU$47,H63,36),H64&lt;=INDEX('Language Rules Can Change'!$B$3:$AU$47,H63,37)),37, AND(H64&gt;INDEX('Language Rules Can Change'!$B$3:$AU$47,H63,37),H64&lt;=INDEX('Language Rules Can Change'!$B$3:$AU$47,H63,38)),38, AND(H64&gt;INDEX('Language Rules Can Change'!$B$3:$AU$47,H63,38),H64&lt;=INDEX('Language Rules Can Change'!$B$3:$AU$47,H63,39)),39, AND(H64&gt;INDEX('Language Rules Can Change'!$B$3:$AU$47,H63,39),H64&lt;=INDEX('Language Rules Can Change'!$B$3:$AU$47,H63,40)),40, AND(H64&gt;INDEX('Language Rules Can Change'!$B$3:$AU$47,H63,40),H64&lt;=INDEX('Language Rules Can Change'!$B$3:$AU$47,H63,41)),41, AND(H64&gt;INDEX('Language Rules Can Change'!$B$3:$AU$47,H63,41),H64&lt;=INDEX('Language Rules Can Change'!$B$3:$AU$47,H63,42)),42, AND(H64&gt;INDEX('Language Rules Can Change'!$B$3:$AU$47,H63,42),H64&lt;=INDEX('Language Rules Can Change'!$B$3:$AU$47,H63,43)),43, AND(H64&gt;INDEX('Language Rules Can Change'!$B$3:$AU$47,H63,43),H64&lt;=INDEX('Language Rules Can Change'!$B$3:$AU$47,H63,44)),44, AND(H64&gt;INDEX('Language Rules Can Change'!$B$3:$AU$47,H63,44),H64&lt;=INDEX('Language Rules Can Change'!$B$3:$AU$47,H63,45)),45, AND(H64&gt;INDEX('Language Rules Can Change'!$B$3:$AU$47,H63,45),H64&lt;=INDEX('Language Rules Can Change'!$B$3:$AU$47,H63,46)),46)</f>
        <v>15</v>
      </c>
      <c r="I65" s="11" t="e" cm="1">
        <f t="array" aca="1" ref="I65" ca="1">_xlfn.IFS(AND(I64&gt;0,I64&lt;=INDEX('Language Rules Can Change'!$B$3:$AU$47,I63,1)),1, AND(I64&gt;INDEX('Language Rules Can Change'!$B$3:$AU$47,I63,1),I64&lt;=INDEX('Language Rules Can Change'!$B$3:$AU$47,I63,2)),2, AND(I64&gt;INDEX('Language Rules Can Change'!$B$3:$AU$47,I63,2),I64&lt;=INDEX('Language Rules Can Change'!$B$3:$AU$47,I63,3)),3, AND(I64&gt;INDEX('Language Rules Can Change'!$B$3:$AU$47,I63,3),I64&lt;=INDEX('Language Rules Can Change'!$B$3:$AU$47,I63,4)),4, AND(I64&gt;INDEX('Language Rules Can Change'!$B$3:$AU$47,I63,4),I64&lt;=INDEX('Language Rules Can Change'!$B$3:$AU$47,I63,5)),5, AND(I64&gt;INDEX('Language Rules Can Change'!$B$3:$AU$47,I63,5),I64&lt;=INDEX('Language Rules Can Change'!$B$3:$AU$47,I63,6)),6, AND(I64&gt;INDEX('Language Rules Can Change'!$B$3:$AU$47,I63,6),I64&lt;=INDEX('Language Rules Can Change'!$B$3:$AU$47,I63,7)),7, AND(I64&gt;INDEX('Language Rules Can Change'!$B$3:$AU$47,I63,7),I64&lt;=INDEX('Language Rules Can Change'!$B$3:$AU$47,I63,8)),8, AND(I64&gt;INDEX('Language Rules Can Change'!$B$3:$AU$47,I63,8),I64&lt;=INDEX('Language Rules Can Change'!$B$3:$AU$47,I63,9)),9, AND(I64&gt;INDEX('Language Rules Can Change'!$B$3:$AU$47,I63,9),I64&lt;=INDEX('Language Rules Can Change'!$B$3:$AU$47,I63,10)),10, AND(I64&gt;INDEX('Language Rules Can Change'!$B$3:$AU$47,I63,10),I64&lt;=INDEX('Language Rules Can Change'!$B$3:$AU$47,I63,11)),11, AND(I64&gt;INDEX('Language Rules Can Change'!$B$3:$AU$47,I63,11),I64&lt;=INDEX('Language Rules Can Change'!$B$3:$AU$47,I63,12)),12, AND(I64&gt;INDEX('Language Rules Can Change'!$B$3:$AU$47,I63,12),I64&lt;=INDEX('Language Rules Can Change'!$B$3:$AU$47,I63,13)),13, AND(I64&gt;INDEX('Language Rules Can Change'!$B$3:$AU$47,I63,13),I64&lt;=INDEX('Language Rules Can Change'!$B$3:$AU$47,I63,14)),14, AND(I64&gt;INDEX('Language Rules Can Change'!$B$3:$AU$47,I63,14),I64&lt;=INDEX('Language Rules Can Change'!$B$3:$AU$47,I63,15)),15, AND(I64&gt;INDEX('Language Rules Can Change'!$B$3:$AU$47,I63,15),I64&lt;=INDEX('Language Rules Can Change'!$B$3:$AU$47,I63,16)),16, AND(I64&gt;INDEX('Language Rules Can Change'!$B$3:$AU$47,I63,16),I64&lt;=INDEX('Language Rules Can Change'!$B$3:$AU$47,I63,17)),17, AND(I64&gt;INDEX('Language Rules Can Change'!$B$3:$AU$47,I63,17),I64&lt;=INDEX('Language Rules Can Change'!$B$3:$AU$47,I63,18)),18, AND(I64&gt;INDEX('Language Rules Can Change'!$B$3:$AU$47,I63,18),I64&lt;=INDEX('Language Rules Can Change'!$B$3:$AU$47,I63,19)),19, AND(I64&gt;INDEX('Language Rules Can Change'!$B$3:$AU$47,I63,19),I64&lt;=INDEX('Language Rules Can Change'!$B$3:$AU$47,I63,20)),20, AND(I64&gt;INDEX('Language Rules Can Change'!$B$3:$AU$47,I63,20),I64&lt;=INDEX('Language Rules Can Change'!$B$3:$AU$47,I63,21)),21, AND(I64&gt;INDEX('Language Rules Can Change'!$B$3:$AU$47,I63,21),I64&lt;=INDEX('Language Rules Can Change'!$B$3:$AU$47,I63,22)),22, AND(I64&gt;INDEX('Language Rules Can Change'!$B$3:$AU$47,I63,22),I64&lt;=INDEX('Language Rules Can Change'!$B$3:$AU$47,I63,23)),23, AND(I64&gt;INDEX('Language Rules Can Change'!$B$3:$AU$47,I63,23),I64&lt;=INDEX('Language Rules Can Change'!$B$3:$AU$47,I63,24)),24, AND(I64&gt;INDEX('Language Rules Can Change'!$B$3:$AU$47,I63,24),I64&lt;=INDEX('Language Rules Can Change'!$B$3:$AU$47,I63,25)),25, AND(I64&gt;INDEX('Language Rules Can Change'!$B$3:$AU$47,I63,25),I64&lt;=INDEX('Language Rules Can Change'!$B$3:$AU$47,I63,26)),26, AND(I64&gt;INDEX('Language Rules Can Change'!$B$3:$AU$47,I63,26),I64&lt;=INDEX('Language Rules Can Change'!$B$3:$AU$47,I63,27)),27, AND(I64&gt;INDEX('Language Rules Can Change'!$B$3:$AU$47,I63,27),I64&lt;=INDEX('Language Rules Can Change'!$B$3:$AU$47,I63,28)),28, AND(I64&gt;INDEX('Language Rules Can Change'!$B$3:$AU$47,I63,28),I64&lt;=INDEX('Language Rules Can Change'!$B$3:$AU$47,I63,29)),29, AND(I64&gt;INDEX('Language Rules Can Change'!$B$3:$AU$47,I63,29),I64&lt;=INDEX('Language Rules Can Change'!$B$3:$AU$47,I63,30)),30, AND(I64&gt;INDEX('Language Rules Can Change'!$B$3:$AU$47,I63,30),I64&lt;=INDEX('Language Rules Can Change'!$B$3:$AU$47,I63,31)),31, AND(I64&gt;INDEX('Language Rules Can Change'!$B$3:$AU$47,I63,31),I64&lt;=INDEX('Language Rules Can Change'!$B$3:$AU$47,I63,32)),32, AND(I64&gt;INDEX('Language Rules Can Change'!$B$3:$AU$47,I63,32),I64&lt;=INDEX('Language Rules Can Change'!$B$3:$AU$47,I63,33)),33, AND(I64&gt;INDEX('Language Rules Can Change'!$B$3:$AU$47,I63,33),I64&lt;=INDEX('Language Rules Can Change'!$B$3:$AU$47,I63,34)),34, AND(I64&gt;INDEX('Language Rules Can Change'!$B$3:$AU$47,I63,34),I64&lt;=INDEX('Language Rules Can Change'!$B$3:$AU$47,I63,35)),35, AND(I64&gt;INDEX('Language Rules Can Change'!$B$3:$AU$47,I63,35),I64&lt;=INDEX('Language Rules Can Change'!$B$3:$AU$47,I63,36)),36, AND(I64&gt;INDEX('Language Rules Can Change'!$B$3:$AU$47,I63,36),I64&lt;=INDEX('Language Rules Can Change'!$B$3:$AU$47,I63,37)),37, AND(I64&gt;INDEX('Language Rules Can Change'!$B$3:$AU$47,I63,37),I64&lt;=INDEX('Language Rules Can Change'!$B$3:$AU$47,I63,38)),38, AND(I64&gt;INDEX('Language Rules Can Change'!$B$3:$AU$47,I63,38),I64&lt;=INDEX('Language Rules Can Change'!$B$3:$AU$47,I63,39)),39, AND(I64&gt;INDEX('Language Rules Can Change'!$B$3:$AU$47,I63,39),I64&lt;=INDEX('Language Rules Can Change'!$B$3:$AU$47,I63,40)),40, AND(I64&gt;INDEX('Language Rules Can Change'!$B$3:$AU$47,I63,40),I64&lt;=INDEX('Language Rules Can Change'!$B$3:$AU$47,I63,41)),41, AND(I64&gt;INDEX('Language Rules Can Change'!$B$3:$AU$47,I63,41),I64&lt;=INDEX('Language Rules Can Change'!$B$3:$AU$47,I63,42)),42, AND(I64&gt;INDEX('Language Rules Can Change'!$B$3:$AU$47,I63,42),I64&lt;=INDEX('Language Rules Can Change'!$B$3:$AU$47,I63,43)),43, AND(I64&gt;INDEX('Language Rules Can Change'!$B$3:$AU$47,I63,43),I64&lt;=INDEX('Language Rules Can Change'!$B$3:$AU$47,I63,44)),44, AND(I64&gt;INDEX('Language Rules Can Change'!$B$3:$AU$47,I63,44),I64&lt;=INDEX('Language Rules Can Change'!$B$3:$AU$47,I63,45)),45, AND(I64&gt;INDEX('Language Rules Can Change'!$B$3:$AU$47,I63,45),I64&lt;=INDEX('Language Rules Can Change'!$B$3:$AU$47,I63,46)),46)</f>
        <v>#N/A</v>
      </c>
      <c r="J65" s="11" t="e" cm="1">
        <f t="array" aca="1" ref="J65" ca="1">_xlfn.IFS(AND(J64&gt;0,J64&lt;=INDEX('Language Rules Can Change'!$B$3:$AU$47,J63,1)),1, AND(J64&gt;INDEX('Language Rules Can Change'!$B$3:$AU$47,J63,1),J64&lt;=INDEX('Language Rules Can Change'!$B$3:$AU$47,J63,2)),2, AND(J64&gt;INDEX('Language Rules Can Change'!$B$3:$AU$47,J63,2),J64&lt;=INDEX('Language Rules Can Change'!$B$3:$AU$47,J63,3)),3, AND(J64&gt;INDEX('Language Rules Can Change'!$B$3:$AU$47,J63,3),J64&lt;=INDEX('Language Rules Can Change'!$B$3:$AU$47,J63,4)),4, AND(J64&gt;INDEX('Language Rules Can Change'!$B$3:$AU$47,J63,4),J64&lt;=INDEX('Language Rules Can Change'!$B$3:$AU$47,J63,5)),5, AND(J64&gt;INDEX('Language Rules Can Change'!$B$3:$AU$47,J63,5),J64&lt;=INDEX('Language Rules Can Change'!$B$3:$AU$47,J63,6)),6, AND(J64&gt;INDEX('Language Rules Can Change'!$B$3:$AU$47,J63,6),J64&lt;=INDEX('Language Rules Can Change'!$B$3:$AU$47,J63,7)),7, AND(J64&gt;INDEX('Language Rules Can Change'!$B$3:$AU$47,J63,7),J64&lt;=INDEX('Language Rules Can Change'!$B$3:$AU$47,J63,8)),8, AND(J64&gt;INDEX('Language Rules Can Change'!$B$3:$AU$47,J63,8),J64&lt;=INDEX('Language Rules Can Change'!$B$3:$AU$47,J63,9)),9, AND(J64&gt;INDEX('Language Rules Can Change'!$B$3:$AU$47,J63,9),J64&lt;=INDEX('Language Rules Can Change'!$B$3:$AU$47,J63,10)),10, AND(J64&gt;INDEX('Language Rules Can Change'!$B$3:$AU$47,J63,10),J64&lt;=INDEX('Language Rules Can Change'!$B$3:$AU$47,J63,11)),11, AND(J64&gt;INDEX('Language Rules Can Change'!$B$3:$AU$47,J63,11),J64&lt;=INDEX('Language Rules Can Change'!$B$3:$AU$47,J63,12)),12, AND(J64&gt;INDEX('Language Rules Can Change'!$B$3:$AU$47,J63,12),J64&lt;=INDEX('Language Rules Can Change'!$B$3:$AU$47,J63,13)),13, AND(J64&gt;INDEX('Language Rules Can Change'!$B$3:$AU$47,J63,13),J64&lt;=INDEX('Language Rules Can Change'!$B$3:$AU$47,J63,14)),14, AND(J64&gt;INDEX('Language Rules Can Change'!$B$3:$AU$47,J63,14),J64&lt;=INDEX('Language Rules Can Change'!$B$3:$AU$47,J63,15)),15, AND(J64&gt;INDEX('Language Rules Can Change'!$B$3:$AU$47,J63,15),J64&lt;=INDEX('Language Rules Can Change'!$B$3:$AU$47,J63,16)),16, AND(J64&gt;INDEX('Language Rules Can Change'!$B$3:$AU$47,J63,16),J64&lt;=INDEX('Language Rules Can Change'!$B$3:$AU$47,J63,17)),17, AND(J64&gt;INDEX('Language Rules Can Change'!$B$3:$AU$47,J63,17),J64&lt;=INDEX('Language Rules Can Change'!$B$3:$AU$47,J63,18)),18, AND(J64&gt;INDEX('Language Rules Can Change'!$B$3:$AU$47,J63,18),J64&lt;=INDEX('Language Rules Can Change'!$B$3:$AU$47,J63,19)),19, AND(J64&gt;INDEX('Language Rules Can Change'!$B$3:$AU$47,J63,19),J64&lt;=INDEX('Language Rules Can Change'!$B$3:$AU$47,J63,20)),20, AND(J64&gt;INDEX('Language Rules Can Change'!$B$3:$AU$47,J63,20),J64&lt;=INDEX('Language Rules Can Change'!$B$3:$AU$47,J63,21)),21, AND(J64&gt;INDEX('Language Rules Can Change'!$B$3:$AU$47,J63,21),J64&lt;=INDEX('Language Rules Can Change'!$B$3:$AU$47,J63,22)),22, AND(J64&gt;INDEX('Language Rules Can Change'!$B$3:$AU$47,J63,22),J64&lt;=INDEX('Language Rules Can Change'!$B$3:$AU$47,J63,23)),23, AND(J64&gt;INDEX('Language Rules Can Change'!$B$3:$AU$47,J63,23),J64&lt;=INDEX('Language Rules Can Change'!$B$3:$AU$47,J63,24)),24, AND(J64&gt;INDEX('Language Rules Can Change'!$B$3:$AU$47,J63,24),J64&lt;=INDEX('Language Rules Can Change'!$B$3:$AU$47,J63,25)),25, AND(J64&gt;INDEX('Language Rules Can Change'!$B$3:$AU$47,J63,25),J64&lt;=INDEX('Language Rules Can Change'!$B$3:$AU$47,J63,26)),26, AND(J64&gt;INDEX('Language Rules Can Change'!$B$3:$AU$47,J63,26),J64&lt;=INDEX('Language Rules Can Change'!$B$3:$AU$47,J63,27)),27, AND(J64&gt;INDEX('Language Rules Can Change'!$B$3:$AU$47,J63,27),J64&lt;=INDEX('Language Rules Can Change'!$B$3:$AU$47,J63,28)),28, AND(J64&gt;INDEX('Language Rules Can Change'!$B$3:$AU$47,J63,28),J64&lt;=INDEX('Language Rules Can Change'!$B$3:$AU$47,J63,29)),29, AND(J64&gt;INDEX('Language Rules Can Change'!$B$3:$AU$47,J63,29),J64&lt;=INDEX('Language Rules Can Change'!$B$3:$AU$47,J63,30)),30, AND(J64&gt;INDEX('Language Rules Can Change'!$B$3:$AU$47,J63,30),J64&lt;=INDEX('Language Rules Can Change'!$B$3:$AU$47,J63,31)),31, AND(J64&gt;INDEX('Language Rules Can Change'!$B$3:$AU$47,J63,31),J64&lt;=INDEX('Language Rules Can Change'!$B$3:$AU$47,J63,32)),32, AND(J64&gt;INDEX('Language Rules Can Change'!$B$3:$AU$47,J63,32),J64&lt;=INDEX('Language Rules Can Change'!$B$3:$AU$47,J63,33)),33, AND(J64&gt;INDEX('Language Rules Can Change'!$B$3:$AU$47,J63,33),J64&lt;=INDEX('Language Rules Can Change'!$B$3:$AU$47,J63,34)),34, AND(J64&gt;INDEX('Language Rules Can Change'!$B$3:$AU$47,J63,34),J64&lt;=INDEX('Language Rules Can Change'!$B$3:$AU$47,J63,35)),35, AND(J64&gt;INDEX('Language Rules Can Change'!$B$3:$AU$47,J63,35),J64&lt;=INDEX('Language Rules Can Change'!$B$3:$AU$47,J63,36)),36, AND(J64&gt;INDEX('Language Rules Can Change'!$B$3:$AU$47,J63,36),J64&lt;=INDEX('Language Rules Can Change'!$B$3:$AU$47,J63,37)),37, AND(J64&gt;INDEX('Language Rules Can Change'!$B$3:$AU$47,J63,37),J64&lt;=INDEX('Language Rules Can Change'!$B$3:$AU$47,J63,38)),38, AND(J64&gt;INDEX('Language Rules Can Change'!$B$3:$AU$47,J63,38),J64&lt;=INDEX('Language Rules Can Change'!$B$3:$AU$47,J63,39)),39, AND(J64&gt;INDEX('Language Rules Can Change'!$B$3:$AU$47,J63,39),J64&lt;=INDEX('Language Rules Can Change'!$B$3:$AU$47,J63,40)),40, AND(J64&gt;INDEX('Language Rules Can Change'!$B$3:$AU$47,J63,40),J64&lt;=INDEX('Language Rules Can Change'!$B$3:$AU$47,J63,41)),41, AND(J64&gt;INDEX('Language Rules Can Change'!$B$3:$AU$47,J63,41),J64&lt;=INDEX('Language Rules Can Change'!$B$3:$AU$47,J63,42)),42, AND(J64&gt;INDEX('Language Rules Can Change'!$B$3:$AU$47,J63,42),J64&lt;=INDEX('Language Rules Can Change'!$B$3:$AU$47,J63,43)),43, AND(J64&gt;INDEX('Language Rules Can Change'!$B$3:$AU$47,J63,43),J64&lt;=INDEX('Language Rules Can Change'!$B$3:$AU$47,J63,44)),44, AND(J64&gt;INDEX('Language Rules Can Change'!$B$3:$AU$47,J63,44),J64&lt;=INDEX('Language Rules Can Change'!$B$3:$AU$47,J63,45)),45, AND(J64&gt;INDEX('Language Rules Can Change'!$B$3:$AU$47,J63,45),J64&lt;=INDEX('Language Rules Can Change'!$B$3:$AU$47,J63,46)),46)</f>
        <v>#N/A</v>
      </c>
      <c r="K65" s="11" t="e" cm="1">
        <f t="array" aca="1" ref="K65" ca="1">_xlfn.IFS(AND(K64&gt;0,K64&lt;=INDEX('Language Rules Can Change'!$B$3:$AU$47,K63,1)),1, AND(K64&gt;INDEX('Language Rules Can Change'!$B$3:$AU$47,K63,1),K64&lt;=INDEX('Language Rules Can Change'!$B$3:$AU$47,K63,2)),2, AND(K64&gt;INDEX('Language Rules Can Change'!$B$3:$AU$47,K63,2),K64&lt;=INDEX('Language Rules Can Change'!$B$3:$AU$47,K63,3)),3, AND(K64&gt;INDEX('Language Rules Can Change'!$B$3:$AU$47,K63,3),K64&lt;=INDEX('Language Rules Can Change'!$B$3:$AU$47,K63,4)),4, AND(K64&gt;INDEX('Language Rules Can Change'!$B$3:$AU$47,K63,4),K64&lt;=INDEX('Language Rules Can Change'!$B$3:$AU$47,K63,5)),5, AND(K64&gt;INDEX('Language Rules Can Change'!$B$3:$AU$47,K63,5),K64&lt;=INDEX('Language Rules Can Change'!$B$3:$AU$47,K63,6)),6, AND(K64&gt;INDEX('Language Rules Can Change'!$B$3:$AU$47,K63,6),K64&lt;=INDEX('Language Rules Can Change'!$B$3:$AU$47,K63,7)),7, AND(K64&gt;INDEX('Language Rules Can Change'!$B$3:$AU$47,K63,7),K64&lt;=INDEX('Language Rules Can Change'!$B$3:$AU$47,K63,8)),8, AND(K64&gt;INDEX('Language Rules Can Change'!$B$3:$AU$47,K63,8),K64&lt;=INDEX('Language Rules Can Change'!$B$3:$AU$47,K63,9)),9, AND(K64&gt;INDEX('Language Rules Can Change'!$B$3:$AU$47,K63,9),K64&lt;=INDEX('Language Rules Can Change'!$B$3:$AU$47,K63,10)),10, AND(K64&gt;INDEX('Language Rules Can Change'!$B$3:$AU$47,K63,10),K64&lt;=INDEX('Language Rules Can Change'!$B$3:$AU$47,K63,11)),11, AND(K64&gt;INDEX('Language Rules Can Change'!$B$3:$AU$47,K63,11),K64&lt;=INDEX('Language Rules Can Change'!$B$3:$AU$47,K63,12)),12, AND(K64&gt;INDEX('Language Rules Can Change'!$B$3:$AU$47,K63,12),K64&lt;=INDEX('Language Rules Can Change'!$B$3:$AU$47,K63,13)),13, AND(K64&gt;INDEX('Language Rules Can Change'!$B$3:$AU$47,K63,13),K64&lt;=INDEX('Language Rules Can Change'!$B$3:$AU$47,K63,14)),14, AND(K64&gt;INDEX('Language Rules Can Change'!$B$3:$AU$47,K63,14),K64&lt;=INDEX('Language Rules Can Change'!$B$3:$AU$47,K63,15)),15, AND(K64&gt;INDEX('Language Rules Can Change'!$B$3:$AU$47,K63,15),K64&lt;=INDEX('Language Rules Can Change'!$B$3:$AU$47,K63,16)),16, AND(K64&gt;INDEX('Language Rules Can Change'!$B$3:$AU$47,K63,16),K64&lt;=INDEX('Language Rules Can Change'!$B$3:$AU$47,K63,17)),17, AND(K64&gt;INDEX('Language Rules Can Change'!$B$3:$AU$47,K63,17),K64&lt;=INDEX('Language Rules Can Change'!$B$3:$AU$47,K63,18)),18, AND(K64&gt;INDEX('Language Rules Can Change'!$B$3:$AU$47,K63,18),K64&lt;=INDEX('Language Rules Can Change'!$B$3:$AU$47,K63,19)),19, AND(K64&gt;INDEX('Language Rules Can Change'!$B$3:$AU$47,K63,19),K64&lt;=INDEX('Language Rules Can Change'!$B$3:$AU$47,K63,20)),20, AND(K64&gt;INDEX('Language Rules Can Change'!$B$3:$AU$47,K63,20),K64&lt;=INDEX('Language Rules Can Change'!$B$3:$AU$47,K63,21)),21, AND(K64&gt;INDEX('Language Rules Can Change'!$B$3:$AU$47,K63,21),K64&lt;=INDEX('Language Rules Can Change'!$B$3:$AU$47,K63,22)),22, AND(K64&gt;INDEX('Language Rules Can Change'!$B$3:$AU$47,K63,22),K64&lt;=INDEX('Language Rules Can Change'!$B$3:$AU$47,K63,23)),23, AND(K64&gt;INDEX('Language Rules Can Change'!$B$3:$AU$47,K63,23),K64&lt;=INDEX('Language Rules Can Change'!$B$3:$AU$47,K63,24)),24, AND(K64&gt;INDEX('Language Rules Can Change'!$B$3:$AU$47,K63,24),K64&lt;=INDEX('Language Rules Can Change'!$B$3:$AU$47,K63,25)),25, AND(K64&gt;INDEX('Language Rules Can Change'!$B$3:$AU$47,K63,25),K64&lt;=INDEX('Language Rules Can Change'!$B$3:$AU$47,K63,26)),26, AND(K64&gt;INDEX('Language Rules Can Change'!$B$3:$AU$47,K63,26),K64&lt;=INDEX('Language Rules Can Change'!$B$3:$AU$47,K63,27)),27, AND(K64&gt;INDEX('Language Rules Can Change'!$B$3:$AU$47,K63,27),K64&lt;=INDEX('Language Rules Can Change'!$B$3:$AU$47,K63,28)),28, AND(K64&gt;INDEX('Language Rules Can Change'!$B$3:$AU$47,K63,28),K64&lt;=INDEX('Language Rules Can Change'!$B$3:$AU$47,K63,29)),29, AND(K64&gt;INDEX('Language Rules Can Change'!$B$3:$AU$47,K63,29),K64&lt;=INDEX('Language Rules Can Change'!$B$3:$AU$47,K63,30)),30, AND(K64&gt;INDEX('Language Rules Can Change'!$B$3:$AU$47,K63,30),K64&lt;=INDEX('Language Rules Can Change'!$B$3:$AU$47,K63,31)),31, AND(K64&gt;INDEX('Language Rules Can Change'!$B$3:$AU$47,K63,31),K64&lt;=INDEX('Language Rules Can Change'!$B$3:$AU$47,K63,32)),32, AND(K64&gt;INDEX('Language Rules Can Change'!$B$3:$AU$47,K63,32),K64&lt;=INDEX('Language Rules Can Change'!$B$3:$AU$47,K63,33)),33, AND(K64&gt;INDEX('Language Rules Can Change'!$B$3:$AU$47,K63,33),K64&lt;=INDEX('Language Rules Can Change'!$B$3:$AU$47,K63,34)),34, AND(K64&gt;INDEX('Language Rules Can Change'!$B$3:$AU$47,K63,34),K64&lt;=INDEX('Language Rules Can Change'!$B$3:$AU$47,K63,35)),35, AND(K64&gt;INDEX('Language Rules Can Change'!$B$3:$AU$47,K63,35),K64&lt;=INDEX('Language Rules Can Change'!$B$3:$AU$47,K63,36)),36, AND(K64&gt;INDEX('Language Rules Can Change'!$B$3:$AU$47,K63,36),K64&lt;=INDEX('Language Rules Can Change'!$B$3:$AU$47,K63,37)),37, AND(K64&gt;INDEX('Language Rules Can Change'!$B$3:$AU$47,K63,37),K64&lt;=INDEX('Language Rules Can Change'!$B$3:$AU$47,K63,38)),38, AND(K64&gt;INDEX('Language Rules Can Change'!$B$3:$AU$47,K63,38),K64&lt;=INDEX('Language Rules Can Change'!$B$3:$AU$47,K63,39)),39, AND(K64&gt;INDEX('Language Rules Can Change'!$B$3:$AU$47,K63,39),K64&lt;=INDEX('Language Rules Can Change'!$B$3:$AU$47,K63,40)),40, AND(K64&gt;INDEX('Language Rules Can Change'!$B$3:$AU$47,K63,40),K64&lt;=INDEX('Language Rules Can Change'!$B$3:$AU$47,K63,41)),41, AND(K64&gt;INDEX('Language Rules Can Change'!$B$3:$AU$47,K63,41),K64&lt;=INDEX('Language Rules Can Change'!$B$3:$AU$47,K63,42)),42, AND(K64&gt;INDEX('Language Rules Can Change'!$B$3:$AU$47,K63,42),K64&lt;=INDEX('Language Rules Can Change'!$B$3:$AU$47,K63,43)),43, AND(K64&gt;INDEX('Language Rules Can Change'!$B$3:$AU$47,K63,43),K64&lt;=INDEX('Language Rules Can Change'!$B$3:$AU$47,K63,44)),44, AND(K64&gt;INDEX('Language Rules Can Change'!$B$3:$AU$47,K63,44),K64&lt;=INDEX('Language Rules Can Change'!$B$3:$AU$47,K63,45)),45, AND(K64&gt;INDEX('Language Rules Can Change'!$B$3:$AU$47,K63,45),K64&lt;=INDEX('Language Rules Can Change'!$B$3:$AU$47,K63,46)),46)</f>
        <v>#N/A</v>
      </c>
      <c r="L65" s="11" t="e" cm="1">
        <f t="array" aca="1" ref="L65" ca="1">_xlfn.IFS(AND(L64&gt;0,L64&lt;=INDEX('Language Rules Can Change'!$B$3:$AU$47,L63,1)),1, AND(L64&gt;INDEX('Language Rules Can Change'!$B$3:$AU$47,L63,1),L64&lt;=INDEX('Language Rules Can Change'!$B$3:$AU$47,L63,2)),2, AND(L64&gt;INDEX('Language Rules Can Change'!$B$3:$AU$47,L63,2),L64&lt;=INDEX('Language Rules Can Change'!$B$3:$AU$47,L63,3)),3, AND(L64&gt;INDEX('Language Rules Can Change'!$B$3:$AU$47,L63,3),L64&lt;=INDEX('Language Rules Can Change'!$B$3:$AU$47,L63,4)),4, AND(L64&gt;INDEX('Language Rules Can Change'!$B$3:$AU$47,L63,4),L64&lt;=INDEX('Language Rules Can Change'!$B$3:$AU$47,L63,5)),5, AND(L64&gt;INDEX('Language Rules Can Change'!$B$3:$AU$47,L63,5),L64&lt;=INDEX('Language Rules Can Change'!$B$3:$AU$47,L63,6)),6, AND(L64&gt;INDEX('Language Rules Can Change'!$B$3:$AU$47,L63,6),L64&lt;=INDEX('Language Rules Can Change'!$B$3:$AU$47,L63,7)),7, AND(L64&gt;INDEX('Language Rules Can Change'!$B$3:$AU$47,L63,7),L64&lt;=INDEX('Language Rules Can Change'!$B$3:$AU$47,L63,8)),8, AND(L64&gt;INDEX('Language Rules Can Change'!$B$3:$AU$47,L63,8),L64&lt;=INDEX('Language Rules Can Change'!$B$3:$AU$47,L63,9)),9, AND(L64&gt;INDEX('Language Rules Can Change'!$B$3:$AU$47,L63,9),L64&lt;=INDEX('Language Rules Can Change'!$B$3:$AU$47,L63,10)),10, AND(L64&gt;INDEX('Language Rules Can Change'!$B$3:$AU$47,L63,10),L64&lt;=INDEX('Language Rules Can Change'!$B$3:$AU$47,L63,11)),11, AND(L64&gt;INDEX('Language Rules Can Change'!$B$3:$AU$47,L63,11),L64&lt;=INDEX('Language Rules Can Change'!$B$3:$AU$47,L63,12)),12, AND(L64&gt;INDEX('Language Rules Can Change'!$B$3:$AU$47,L63,12),L64&lt;=INDEX('Language Rules Can Change'!$B$3:$AU$47,L63,13)),13, AND(L64&gt;INDEX('Language Rules Can Change'!$B$3:$AU$47,L63,13),L64&lt;=INDEX('Language Rules Can Change'!$B$3:$AU$47,L63,14)),14, AND(L64&gt;INDEX('Language Rules Can Change'!$B$3:$AU$47,L63,14),L64&lt;=INDEX('Language Rules Can Change'!$B$3:$AU$47,L63,15)),15, AND(L64&gt;INDEX('Language Rules Can Change'!$B$3:$AU$47,L63,15),L64&lt;=INDEX('Language Rules Can Change'!$B$3:$AU$47,L63,16)),16, AND(L64&gt;INDEX('Language Rules Can Change'!$B$3:$AU$47,L63,16),L64&lt;=INDEX('Language Rules Can Change'!$B$3:$AU$47,L63,17)),17, AND(L64&gt;INDEX('Language Rules Can Change'!$B$3:$AU$47,L63,17),L64&lt;=INDEX('Language Rules Can Change'!$B$3:$AU$47,L63,18)),18, AND(L64&gt;INDEX('Language Rules Can Change'!$B$3:$AU$47,L63,18),L64&lt;=INDEX('Language Rules Can Change'!$B$3:$AU$47,L63,19)),19, AND(L64&gt;INDEX('Language Rules Can Change'!$B$3:$AU$47,L63,19),L64&lt;=INDEX('Language Rules Can Change'!$B$3:$AU$47,L63,20)),20, AND(L64&gt;INDEX('Language Rules Can Change'!$B$3:$AU$47,L63,20),L64&lt;=INDEX('Language Rules Can Change'!$B$3:$AU$47,L63,21)),21, AND(L64&gt;INDEX('Language Rules Can Change'!$B$3:$AU$47,L63,21),L64&lt;=INDEX('Language Rules Can Change'!$B$3:$AU$47,L63,22)),22, AND(L64&gt;INDEX('Language Rules Can Change'!$B$3:$AU$47,L63,22),L64&lt;=INDEX('Language Rules Can Change'!$B$3:$AU$47,L63,23)),23, AND(L64&gt;INDEX('Language Rules Can Change'!$B$3:$AU$47,L63,23),L64&lt;=INDEX('Language Rules Can Change'!$B$3:$AU$47,L63,24)),24, AND(L64&gt;INDEX('Language Rules Can Change'!$B$3:$AU$47,L63,24),L64&lt;=INDEX('Language Rules Can Change'!$B$3:$AU$47,L63,25)),25, AND(L64&gt;INDEX('Language Rules Can Change'!$B$3:$AU$47,L63,25),L64&lt;=INDEX('Language Rules Can Change'!$B$3:$AU$47,L63,26)),26, AND(L64&gt;INDEX('Language Rules Can Change'!$B$3:$AU$47,L63,26),L64&lt;=INDEX('Language Rules Can Change'!$B$3:$AU$47,L63,27)),27, AND(L64&gt;INDEX('Language Rules Can Change'!$B$3:$AU$47,L63,27),L64&lt;=INDEX('Language Rules Can Change'!$B$3:$AU$47,L63,28)),28, AND(L64&gt;INDEX('Language Rules Can Change'!$B$3:$AU$47,L63,28),L64&lt;=INDEX('Language Rules Can Change'!$B$3:$AU$47,L63,29)),29, AND(L64&gt;INDEX('Language Rules Can Change'!$B$3:$AU$47,L63,29),L64&lt;=INDEX('Language Rules Can Change'!$B$3:$AU$47,L63,30)),30, AND(L64&gt;INDEX('Language Rules Can Change'!$B$3:$AU$47,L63,30),L64&lt;=INDEX('Language Rules Can Change'!$B$3:$AU$47,L63,31)),31, AND(L64&gt;INDEX('Language Rules Can Change'!$B$3:$AU$47,L63,31),L64&lt;=INDEX('Language Rules Can Change'!$B$3:$AU$47,L63,32)),32, AND(L64&gt;INDEX('Language Rules Can Change'!$B$3:$AU$47,L63,32),L64&lt;=INDEX('Language Rules Can Change'!$B$3:$AU$47,L63,33)),33, AND(L64&gt;INDEX('Language Rules Can Change'!$B$3:$AU$47,L63,33),L64&lt;=INDEX('Language Rules Can Change'!$B$3:$AU$47,L63,34)),34, AND(L64&gt;INDEX('Language Rules Can Change'!$B$3:$AU$47,L63,34),L64&lt;=INDEX('Language Rules Can Change'!$B$3:$AU$47,L63,35)),35, AND(L64&gt;INDEX('Language Rules Can Change'!$B$3:$AU$47,L63,35),L64&lt;=INDEX('Language Rules Can Change'!$B$3:$AU$47,L63,36)),36, AND(L64&gt;INDEX('Language Rules Can Change'!$B$3:$AU$47,L63,36),L64&lt;=INDEX('Language Rules Can Change'!$B$3:$AU$47,L63,37)),37, AND(L64&gt;INDEX('Language Rules Can Change'!$B$3:$AU$47,L63,37),L64&lt;=INDEX('Language Rules Can Change'!$B$3:$AU$47,L63,38)),38, AND(L64&gt;INDEX('Language Rules Can Change'!$B$3:$AU$47,L63,38),L64&lt;=INDEX('Language Rules Can Change'!$B$3:$AU$47,L63,39)),39, AND(L64&gt;INDEX('Language Rules Can Change'!$B$3:$AU$47,L63,39),L64&lt;=INDEX('Language Rules Can Change'!$B$3:$AU$47,L63,40)),40, AND(L64&gt;INDEX('Language Rules Can Change'!$B$3:$AU$47,L63,40),L64&lt;=INDEX('Language Rules Can Change'!$B$3:$AU$47,L63,41)),41, AND(L64&gt;INDEX('Language Rules Can Change'!$B$3:$AU$47,L63,41),L64&lt;=INDEX('Language Rules Can Change'!$B$3:$AU$47,L63,42)),42, AND(L64&gt;INDEX('Language Rules Can Change'!$B$3:$AU$47,L63,42),L64&lt;=INDEX('Language Rules Can Change'!$B$3:$AU$47,L63,43)),43, AND(L64&gt;INDEX('Language Rules Can Change'!$B$3:$AU$47,L63,43),L64&lt;=INDEX('Language Rules Can Change'!$B$3:$AU$47,L63,44)),44, AND(L64&gt;INDEX('Language Rules Can Change'!$B$3:$AU$47,L63,44),L64&lt;=INDEX('Language Rules Can Change'!$B$3:$AU$47,L63,45)),45, AND(L64&gt;INDEX('Language Rules Can Change'!$B$3:$AU$47,L63,45),L64&lt;=INDEX('Language Rules Can Change'!$B$3:$AU$47,L63,46)),46)</f>
        <v>#N/A</v>
      </c>
      <c r="M65" s="11" t="e" cm="1">
        <f t="array" aca="1" ref="M65" ca="1">_xlfn.IFS(AND(M64&gt;0,M64&lt;=INDEX('Language Rules Can Change'!$B$3:$AU$47,M63,1)),1, AND(M64&gt;INDEX('Language Rules Can Change'!$B$3:$AU$47,M63,1),M64&lt;=INDEX('Language Rules Can Change'!$B$3:$AU$47,M63,2)),2, AND(M64&gt;INDEX('Language Rules Can Change'!$B$3:$AU$47,M63,2),M64&lt;=INDEX('Language Rules Can Change'!$B$3:$AU$47,M63,3)),3, AND(M64&gt;INDEX('Language Rules Can Change'!$B$3:$AU$47,M63,3),M64&lt;=INDEX('Language Rules Can Change'!$B$3:$AU$47,M63,4)),4, AND(M64&gt;INDEX('Language Rules Can Change'!$B$3:$AU$47,M63,4),M64&lt;=INDEX('Language Rules Can Change'!$B$3:$AU$47,M63,5)),5, AND(M64&gt;INDEX('Language Rules Can Change'!$B$3:$AU$47,M63,5),M64&lt;=INDEX('Language Rules Can Change'!$B$3:$AU$47,M63,6)),6, AND(M64&gt;INDEX('Language Rules Can Change'!$B$3:$AU$47,M63,6),M64&lt;=INDEX('Language Rules Can Change'!$B$3:$AU$47,M63,7)),7, AND(M64&gt;INDEX('Language Rules Can Change'!$B$3:$AU$47,M63,7),M64&lt;=INDEX('Language Rules Can Change'!$B$3:$AU$47,M63,8)),8, AND(M64&gt;INDEX('Language Rules Can Change'!$B$3:$AU$47,M63,8),M64&lt;=INDEX('Language Rules Can Change'!$B$3:$AU$47,M63,9)),9, AND(M64&gt;INDEX('Language Rules Can Change'!$B$3:$AU$47,M63,9),M64&lt;=INDEX('Language Rules Can Change'!$B$3:$AU$47,M63,10)),10, AND(M64&gt;INDEX('Language Rules Can Change'!$B$3:$AU$47,M63,10),M64&lt;=INDEX('Language Rules Can Change'!$B$3:$AU$47,M63,11)),11, AND(M64&gt;INDEX('Language Rules Can Change'!$B$3:$AU$47,M63,11),M64&lt;=INDEX('Language Rules Can Change'!$B$3:$AU$47,M63,12)),12, AND(M64&gt;INDEX('Language Rules Can Change'!$B$3:$AU$47,M63,12),M64&lt;=INDEX('Language Rules Can Change'!$B$3:$AU$47,M63,13)),13, AND(M64&gt;INDEX('Language Rules Can Change'!$B$3:$AU$47,M63,13),M64&lt;=INDEX('Language Rules Can Change'!$B$3:$AU$47,M63,14)),14, AND(M64&gt;INDEX('Language Rules Can Change'!$B$3:$AU$47,M63,14),M64&lt;=INDEX('Language Rules Can Change'!$B$3:$AU$47,M63,15)),15, AND(M64&gt;INDEX('Language Rules Can Change'!$B$3:$AU$47,M63,15),M64&lt;=INDEX('Language Rules Can Change'!$B$3:$AU$47,M63,16)),16, AND(M64&gt;INDEX('Language Rules Can Change'!$B$3:$AU$47,M63,16),M64&lt;=INDEX('Language Rules Can Change'!$B$3:$AU$47,M63,17)),17, AND(M64&gt;INDEX('Language Rules Can Change'!$B$3:$AU$47,M63,17),M64&lt;=INDEX('Language Rules Can Change'!$B$3:$AU$47,M63,18)),18, AND(M64&gt;INDEX('Language Rules Can Change'!$B$3:$AU$47,M63,18),M64&lt;=INDEX('Language Rules Can Change'!$B$3:$AU$47,M63,19)),19, AND(M64&gt;INDEX('Language Rules Can Change'!$B$3:$AU$47,M63,19),M64&lt;=INDEX('Language Rules Can Change'!$B$3:$AU$47,M63,20)),20, AND(M64&gt;INDEX('Language Rules Can Change'!$B$3:$AU$47,M63,20),M64&lt;=INDEX('Language Rules Can Change'!$B$3:$AU$47,M63,21)),21, AND(M64&gt;INDEX('Language Rules Can Change'!$B$3:$AU$47,M63,21),M64&lt;=INDEX('Language Rules Can Change'!$B$3:$AU$47,M63,22)),22, AND(M64&gt;INDEX('Language Rules Can Change'!$B$3:$AU$47,M63,22),M64&lt;=INDEX('Language Rules Can Change'!$B$3:$AU$47,M63,23)),23, AND(M64&gt;INDEX('Language Rules Can Change'!$B$3:$AU$47,M63,23),M64&lt;=INDEX('Language Rules Can Change'!$B$3:$AU$47,M63,24)),24, AND(M64&gt;INDEX('Language Rules Can Change'!$B$3:$AU$47,M63,24),M64&lt;=INDEX('Language Rules Can Change'!$B$3:$AU$47,M63,25)),25, AND(M64&gt;INDEX('Language Rules Can Change'!$B$3:$AU$47,M63,25),M64&lt;=INDEX('Language Rules Can Change'!$B$3:$AU$47,M63,26)),26, AND(M64&gt;INDEX('Language Rules Can Change'!$B$3:$AU$47,M63,26),M64&lt;=INDEX('Language Rules Can Change'!$B$3:$AU$47,M63,27)),27, AND(M64&gt;INDEX('Language Rules Can Change'!$B$3:$AU$47,M63,27),M64&lt;=INDEX('Language Rules Can Change'!$B$3:$AU$47,M63,28)),28, AND(M64&gt;INDEX('Language Rules Can Change'!$B$3:$AU$47,M63,28),M64&lt;=INDEX('Language Rules Can Change'!$B$3:$AU$47,M63,29)),29, AND(M64&gt;INDEX('Language Rules Can Change'!$B$3:$AU$47,M63,29),M64&lt;=INDEX('Language Rules Can Change'!$B$3:$AU$47,M63,30)),30, AND(M64&gt;INDEX('Language Rules Can Change'!$B$3:$AU$47,M63,30),M64&lt;=INDEX('Language Rules Can Change'!$B$3:$AU$47,M63,31)),31, AND(M64&gt;INDEX('Language Rules Can Change'!$B$3:$AU$47,M63,31),M64&lt;=INDEX('Language Rules Can Change'!$B$3:$AU$47,M63,32)),32, AND(M64&gt;INDEX('Language Rules Can Change'!$B$3:$AU$47,M63,32),M64&lt;=INDEX('Language Rules Can Change'!$B$3:$AU$47,M63,33)),33, AND(M64&gt;INDEX('Language Rules Can Change'!$B$3:$AU$47,M63,33),M64&lt;=INDEX('Language Rules Can Change'!$B$3:$AU$47,M63,34)),34, AND(M64&gt;INDEX('Language Rules Can Change'!$B$3:$AU$47,M63,34),M64&lt;=INDEX('Language Rules Can Change'!$B$3:$AU$47,M63,35)),35, AND(M64&gt;INDEX('Language Rules Can Change'!$B$3:$AU$47,M63,35),M64&lt;=INDEX('Language Rules Can Change'!$B$3:$AU$47,M63,36)),36, AND(M64&gt;INDEX('Language Rules Can Change'!$B$3:$AU$47,M63,36),M64&lt;=INDEX('Language Rules Can Change'!$B$3:$AU$47,M63,37)),37, AND(M64&gt;INDEX('Language Rules Can Change'!$B$3:$AU$47,M63,37),M64&lt;=INDEX('Language Rules Can Change'!$B$3:$AU$47,M63,38)),38, AND(M64&gt;INDEX('Language Rules Can Change'!$B$3:$AU$47,M63,38),M64&lt;=INDEX('Language Rules Can Change'!$B$3:$AU$47,M63,39)),39, AND(M64&gt;INDEX('Language Rules Can Change'!$B$3:$AU$47,M63,39),M64&lt;=INDEX('Language Rules Can Change'!$B$3:$AU$47,M63,40)),40, AND(M64&gt;INDEX('Language Rules Can Change'!$B$3:$AU$47,M63,40),M64&lt;=INDEX('Language Rules Can Change'!$B$3:$AU$47,M63,41)),41, AND(M64&gt;INDEX('Language Rules Can Change'!$B$3:$AU$47,M63,41),M64&lt;=INDEX('Language Rules Can Change'!$B$3:$AU$47,M63,42)),42, AND(M64&gt;INDEX('Language Rules Can Change'!$B$3:$AU$47,M63,42),M64&lt;=INDEX('Language Rules Can Change'!$B$3:$AU$47,M63,43)),43, AND(M64&gt;INDEX('Language Rules Can Change'!$B$3:$AU$47,M63,43),M64&lt;=INDEX('Language Rules Can Change'!$B$3:$AU$47,M63,44)),44, AND(M64&gt;INDEX('Language Rules Can Change'!$B$3:$AU$47,M63,44),M64&lt;=INDEX('Language Rules Can Change'!$B$3:$AU$47,M63,45)),45, AND(M64&gt;INDEX('Language Rules Can Change'!$B$3:$AU$47,M63,45),M64&lt;=INDEX('Language Rules Can Change'!$B$3:$AU$47,M63,46)),46)</f>
        <v>#N/A</v>
      </c>
      <c r="N65" s="11" t="e" cm="1">
        <f t="array" aca="1" ref="N65" ca="1">_xlfn.IFS(AND(N64&gt;0,N64&lt;=INDEX('Language Rules Can Change'!$B$3:$AU$47,N63,1)),1, AND(N64&gt;INDEX('Language Rules Can Change'!$B$3:$AU$47,N63,1),N64&lt;=INDEX('Language Rules Can Change'!$B$3:$AU$47,N63,2)),2, AND(N64&gt;INDEX('Language Rules Can Change'!$B$3:$AU$47,N63,2),N64&lt;=INDEX('Language Rules Can Change'!$B$3:$AU$47,N63,3)),3, AND(N64&gt;INDEX('Language Rules Can Change'!$B$3:$AU$47,N63,3),N64&lt;=INDEX('Language Rules Can Change'!$B$3:$AU$47,N63,4)),4, AND(N64&gt;INDEX('Language Rules Can Change'!$B$3:$AU$47,N63,4),N64&lt;=INDEX('Language Rules Can Change'!$B$3:$AU$47,N63,5)),5, AND(N64&gt;INDEX('Language Rules Can Change'!$B$3:$AU$47,N63,5),N64&lt;=INDEX('Language Rules Can Change'!$B$3:$AU$47,N63,6)),6, AND(N64&gt;INDEX('Language Rules Can Change'!$B$3:$AU$47,N63,6),N64&lt;=INDEX('Language Rules Can Change'!$B$3:$AU$47,N63,7)),7, AND(N64&gt;INDEX('Language Rules Can Change'!$B$3:$AU$47,N63,7),N64&lt;=INDEX('Language Rules Can Change'!$B$3:$AU$47,N63,8)),8, AND(N64&gt;INDEX('Language Rules Can Change'!$B$3:$AU$47,N63,8),N64&lt;=INDEX('Language Rules Can Change'!$B$3:$AU$47,N63,9)),9, AND(N64&gt;INDEX('Language Rules Can Change'!$B$3:$AU$47,N63,9),N64&lt;=INDEX('Language Rules Can Change'!$B$3:$AU$47,N63,10)),10, AND(N64&gt;INDEX('Language Rules Can Change'!$B$3:$AU$47,N63,10),N64&lt;=INDEX('Language Rules Can Change'!$B$3:$AU$47,N63,11)),11, AND(N64&gt;INDEX('Language Rules Can Change'!$B$3:$AU$47,N63,11),N64&lt;=INDEX('Language Rules Can Change'!$B$3:$AU$47,N63,12)),12, AND(N64&gt;INDEX('Language Rules Can Change'!$B$3:$AU$47,N63,12),N64&lt;=INDEX('Language Rules Can Change'!$B$3:$AU$47,N63,13)),13, AND(N64&gt;INDEX('Language Rules Can Change'!$B$3:$AU$47,N63,13),N64&lt;=INDEX('Language Rules Can Change'!$B$3:$AU$47,N63,14)),14, AND(N64&gt;INDEX('Language Rules Can Change'!$B$3:$AU$47,N63,14),N64&lt;=INDEX('Language Rules Can Change'!$B$3:$AU$47,N63,15)),15, AND(N64&gt;INDEX('Language Rules Can Change'!$B$3:$AU$47,N63,15),N64&lt;=INDEX('Language Rules Can Change'!$B$3:$AU$47,N63,16)),16, AND(N64&gt;INDEX('Language Rules Can Change'!$B$3:$AU$47,N63,16),N64&lt;=INDEX('Language Rules Can Change'!$B$3:$AU$47,N63,17)),17, AND(N64&gt;INDEX('Language Rules Can Change'!$B$3:$AU$47,N63,17),N64&lt;=INDEX('Language Rules Can Change'!$B$3:$AU$47,N63,18)),18, AND(N64&gt;INDEX('Language Rules Can Change'!$B$3:$AU$47,N63,18),N64&lt;=INDEX('Language Rules Can Change'!$B$3:$AU$47,N63,19)),19, AND(N64&gt;INDEX('Language Rules Can Change'!$B$3:$AU$47,N63,19),N64&lt;=INDEX('Language Rules Can Change'!$B$3:$AU$47,N63,20)),20, AND(N64&gt;INDEX('Language Rules Can Change'!$B$3:$AU$47,N63,20),N64&lt;=INDEX('Language Rules Can Change'!$B$3:$AU$47,N63,21)),21, AND(N64&gt;INDEX('Language Rules Can Change'!$B$3:$AU$47,N63,21),N64&lt;=INDEX('Language Rules Can Change'!$B$3:$AU$47,N63,22)),22, AND(N64&gt;INDEX('Language Rules Can Change'!$B$3:$AU$47,N63,22),N64&lt;=INDEX('Language Rules Can Change'!$B$3:$AU$47,N63,23)),23, AND(N64&gt;INDEX('Language Rules Can Change'!$B$3:$AU$47,N63,23),N64&lt;=INDEX('Language Rules Can Change'!$B$3:$AU$47,N63,24)),24, AND(N64&gt;INDEX('Language Rules Can Change'!$B$3:$AU$47,N63,24),N64&lt;=INDEX('Language Rules Can Change'!$B$3:$AU$47,N63,25)),25, AND(N64&gt;INDEX('Language Rules Can Change'!$B$3:$AU$47,N63,25),N64&lt;=INDEX('Language Rules Can Change'!$B$3:$AU$47,N63,26)),26, AND(N64&gt;INDEX('Language Rules Can Change'!$B$3:$AU$47,N63,26),N64&lt;=INDEX('Language Rules Can Change'!$B$3:$AU$47,N63,27)),27, AND(N64&gt;INDEX('Language Rules Can Change'!$B$3:$AU$47,N63,27),N64&lt;=INDEX('Language Rules Can Change'!$B$3:$AU$47,N63,28)),28, AND(N64&gt;INDEX('Language Rules Can Change'!$B$3:$AU$47,N63,28),N64&lt;=INDEX('Language Rules Can Change'!$B$3:$AU$47,N63,29)),29, AND(N64&gt;INDEX('Language Rules Can Change'!$B$3:$AU$47,N63,29),N64&lt;=INDEX('Language Rules Can Change'!$B$3:$AU$47,N63,30)),30, AND(N64&gt;INDEX('Language Rules Can Change'!$B$3:$AU$47,N63,30),N64&lt;=INDEX('Language Rules Can Change'!$B$3:$AU$47,N63,31)),31, AND(N64&gt;INDEX('Language Rules Can Change'!$B$3:$AU$47,N63,31),N64&lt;=INDEX('Language Rules Can Change'!$B$3:$AU$47,N63,32)),32, AND(N64&gt;INDEX('Language Rules Can Change'!$B$3:$AU$47,N63,32),N64&lt;=INDEX('Language Rules Can Change'!$B$3:$AU$47,N63,33)),33, AND(N64&gt;INDEX('Language Rules Can Change'!$B$3:$AU$47,N63,33),N64&lt;=INDEX('Language Rules Can Change'!$B$3:$AU$47,N63,34)),34, AND(N64&gt;INDEX('Language Rules Can Change'!$B$3:$AU$47,N63,34),N64&lt;=INDEX('Language Rules Can Change'!$B$3:$AU$47,N63,35)),35, AND(N64&gt;INDEX('Language Rules Can Change'!$B$3:$AU$47,N63,35),N64&lt;=INDEX('Language Rules Can Change'!$B$3:$AU$47,N63,36)),36, AND(N64&gt;INDEX('Language Rules Can Change'!$B$3:$AU$47,N63,36),N64&lt;=INDEX('Language Rules Can Change'!$B$3:$AU$47,N63,37)),37, AND(N64&gt;INDEX('Language Rules Can Change'!$B$3:$AU$47,N63,37),N64&lt;=INDEX('Language Rules Can Change'!$B$3:$AU$47,N63,38)),38, AND(N64&gt;INDEX('Language Rules Can Change'!$B$3:$AU$47,N63,38),N64&lt;=INDEX('Language Rules Can Change'!$B$3:$AU$47,N63,39)),39, AND(N64&gt;INDEX('Language Rules Can Change'!$B$3:$AU$47,N63,39),N64&lt;=INDEX('Language Rules Can Change'!$B$3:$AU$47,N63,40)),40, AND(N64&gt;INDEX('Language Rules Can Change'!$B$3:$AU$47,N63,40),N64&lt;=INDEX('Language Rules Can Change'!$B$3:$AU$47,N63,41)),41, AND(N64&gt;INDEX('Language Rules Can Change'!$B$3:$AU$47,N63,41),N64&lt;=INDEX('Language Rules Can Change'!$B$3:$AU$47,N63,42)),42, AND(N64&gt;INDEX('Language Rules Can Change'!$B$3:$AU$47,N63,42),N64&lt;=INDEX('Language Rules Can Change'!$B$3:$AU$47,N63,43)),43, AND(N64&gt;INDEX('Language Rules Can Change'!$B$3:$AU$47,N63,43),N64&lt;=INDEX('Language Rules Can Change'!$B$3:$AU$47,N63,44)),44, AND(N64&gt;INDEX('Language Rules Can Change'!$B$3:$AU$47,N63,44),N64&lt;=INDEX('Language Rules Can Change'!$B$3:$AU$47,N63,45)),45, AND(N64&gt;INDEX('Language Rules Can Change'!$B$3:$AU$47,N63,45),N64&lt;=INDEX('Language Rules Can Change'!$B$3:$AU$47,N63,46)),46)</f>
        <v>#N/A</v>
      </c>
      <c r="O65" s="11" t="e" cm="1">
        <f t="array" aca="1" ref="O65" ca="1">_xlfn.IFS(AND(O64&gt;0,O64&lt;=INDEX('Language Rules Can Change'!$B$3:$AU$47,O63,1)),1, AND(O64&gt;INDEX('Language Rules Can Change'!$B$3:$AU$47,O63,1),O64&lt;=INDEX('Language Rules Can Change'!$B$3:$AU$47,O63,2)),2, AND(O64&gt;INDEX('Language Rules Can Change'!$B$3:$AU$47,O63,2),O64&lt;=INDEX('Language Rules Can Change'!$B$3:$AU$47,O63,3)),3, AND(O64&gt;INDEX('Language Rules Can Change'!$B$3:$AU$47,O63,3),O64&lt;=INDEX('Language Rules Can Change'!$B$3:$AU$47,O63,4)),4, AND(O64&gt;INDEX('Language Rules Can Change'!$B$3:$AU$47,O63,4),O64&lt;=INDEX('Language Rules Can Change'!$B$3:$AU$47,O63,5)),5, AND(O64&gt;INDEX('Language Rules Can Change'!$B$3:$AU$47,O63,5),O64&lt;=INDEX('Language Rules Can Change'!$B$3:$AU$47,O63,6)),6, AND(O64&gt;INDEX('Language Rules Can Change'!$B$3:$AU$47,O63,6),O64&lt;=INDEX('Language Rules Can Change'!$B$3:$AU$47,O63,7)),7, AND(O64&gt;INDEX('Language Rules Can Change'!$B$3:$AU$47,O63,7),O64&lt;=INDEX('Language Rules Can Change'!$B$3:$AU$47,O63,8)),8, AND(O64&gt;INDEX('Language Rules Can Change'!$B$3:$AU$47,O63,8),O64&lt;=INDEX('Language Rules Can Change'!$B$3:$AU$47,O63,9)),9, AND(O64&gt;INDEX('Language Rules Can Change'!$B$3:$AU$47,O63,9),O64&lt;=INDEX('Language Rules Can Change'!$B$3:$AU$47,O63,10)),10, AND(O64&gt;INDEX('Language Rules Can Change'!$B$3:$AU$47,O63,10),O64&lt;=INDEX('Language Rules Can Change'!$B$3:$AU$47,O63,11)),11, AND(O64&gt;INDEX('Language Rules Can Change'!$B$3:$AU$47,O63,11),O64&lt;=INDEX('Language Rules Can Change'!$B$3:$AU$47,O63,12)),12, AND(O64&gt;INDEX('Language Rules Can Change'!$B$3:$AU$47,O63,12),O64&lt;=INDEX('Language Rules Can Change'!$B$3:$AU$47,O63,13)),13, AND(O64&gt;INDEX('Language Rules Can Change'!$B$3:$AU$47,O63,13),O64&lt;=INDEX('Language Rules Can Change'!$B$3:$AU$47,O63,14)),14, AND(O64&gt;INDEX('Language Rules Can Change'!$B$3:$AU$47,O63,14),O64&lt;=INDEX('Language Rules Can Change'!$B$3:$AU$47,O63,15)),15, AND(O64&gt;INDEX('Language Rules Can Change'!$B$3:$AU$47,O63,15),O64&lt;=INDEX('Language Rules Can Change'!$B$3:$AU$47,O63,16)),16, AND(O64&gt;INDEX('Language Rules Can Change'!$B$3:$AU$47,O63,16),O64&lt;=INDEX('Language Rules Can Change'!$B$3:$AU$47,O63,17)),17, AND(O64&gt;INDEX('Language Rules Can Change'!$B$3:$AU$47,O63,17),O64&lt;=INDEX('Language Rules Can Change'!$B$3:$AU$47,O63,18)),18, AND(O64&gt;INDEX('Language Rules Can Change'!$B$3:$AU$47,O63,18),O64&lt;=INDEX('Language Rules Can Change'!$B$3:$AU$47,O63,19)),19, AND(O64&gt;INDEX('Language Rules Can Change'!$B$3:$AU$47,O63,19),O64&lt;=INDEX('Language Rules Can Change'!$B$3:$AU$47,O63,20)),20, AND(O64&gt;INDEX('Language Rules Can Change'!$B$3:$AU$47,O63,20),O64&lt;=INDEX('Language Rules Can Change'!$B$3:$AU$47,O63,21)),21, AND(O64&gt;INDEX('Language Rules Can Change'!$B$3:$AU$47,O63,21),O64&lt;=INDEX('Language Rules Can Change'!$B$3:$AU$47,O63,22)),22, AND(O64&gt;INDEX('Language Rules Can Change'!$B$3:$AU$47,O63,22),O64&lt;=INDEX('Language Rules Can Change'!$B$3:$AU$47,O63,23)),23, AND(O64&gt;INDEX('Language Rules Can Change'!$B$3:$AU$47,O63,23),O64&lt;=INDEX('Language Rules Can Change'!$B$3:$AU$47,O63,24)),24, AND(O64&gt;INDEX('Language Rules Can Change'!$B$3:$AU$47,O63,24),O64&lt;=INDEX('Language Rules Can Change'!$B$3:$AU$47,O63,25)),25, AND(O64&gt;INDEX('Language Rules Can Change'!$B$3:$AU$47,O63,25),O64&lt;=INDEX('Language Rules Can Change'!$B$3:$AU$47,O63,26)),26, AND(O64&gt;INDEX('Language Rules Can Change'!$B$3:$AU$47,O63,26),O64&lt;=INDEX('Language Rules Can Change'!$B$3:$AU$47,O63,27)),27, AND(O64&gt;INDEX('Language Rules Can Change'!$B$3:$AU$47,O63,27),O64&lt;=INDEX('Language Rules Can Change'!$B$3:$AU$47,O63,28)),28, AND(O64&gt;INDEX('Language Rules Can Change'!$B$3:$AU$47,O63,28),O64&lt;=INDEX('Language Rules Can Change'!$B$3:$AU$47,O63,29)),29, AND(O64&gt;INDEX('Language Rules Can Change'!$B$3:$AU$47,O63,29),O64&lt;=INDEX('Language Rules Can Change'!$B$3:$AU$47,O63,30)),30, AND(O64&gt;INDEX('Language Rules Can Change'!$B$3:$AU$47,O63,30),O64&lt;=INDEX('Language Rules Can Change'!$B$3:$AU$47,O63,31)),31, AND(O64&gt;INDEX('Language Rules Can Change'!$B$3:$AU$47,O63,31),O64&lt;=INDEX('Language Rules Can Change'!$B$3:$AU$47,O63,32)),32, AND(O64&gt;INDEX('Language Rules Can Change'!$B$3:$AU$47,O63,32),O64&lt;=INDEX('Language Rules Can Change'!$B$3:$AU$47,O63,33)),33, AND(O64&gt;INDEX('Language Rules Can Change'!$B$3:$AU$47,O63,33),O64&lt;=INDEX('Language Rules Can Change'!$B$3:$AU$47,O63,34)),34, AND(O64&gt;INDEX('Language Rules Can Change'!$B$3:$AU$47,O63,34),O64&lt;=INDEX('Language Rules Can Change'!$B$3:$AU$47,O63,35)),35, AND(O64&gt;INDEX('Language Rules Can Change'!$B$3:$AU$47,O63,35),O64&lt;=INDEX('Language Rules Can Change'!$B$3:$AU$47,O63,36)),36, AND(O64&gt;INDEX('Language Rules Can Change'!$B$3:$AU$47,O63,36),O64&lt;=INDEX('Language Rules Can Change'!$B$3:$AU$47,O63,37)),37, AND(O64&gt;INDEX('Language Rules Can Change'!$B$3:$AU$47,O63,37),O64&lt;=INDEX('Language Rules Can Change'!$B$3:$AU$47,O63,38)),38, AND(O64&gt;INDEX('Language Rules Can Change'!$B$3:$AU$47,O63,38),O64&lt;=INDEX('Language Rules Can Change'!$B$3:$AU$47,O63,39)),39, AND(O64&gt;INDEX('Language Rules Can Change'!$B$3:$AU$47,O63,39),O64&lt;=INDEX('Language Rules Can Change'!$B$3:$AU$47,O63,40)),40, AND(O64&gt;INDEX('Language Rules Can Change'!$B$3:$AU$47,O63,40),O64&lt;=INDEX('Language Rules Can Change'!$B$3:$AU$47,O63,41)),41, AND(O64&gt;INDEX('Language Rules Can Change'!$B$3:$AU$47,O63,41),O64&lt;=INDEX('Language Rules Can Change'!$B$3:$AU$47,O63,42)),42, AND(O64&gt;INDEX('Language Rules Can Change'!$B$3:$AU$47,O63,42),O64&lt;=INDEX('Language Rules Can Change'!$B$3:$AU$47,O63,43)),43, AND(O64&gt;INDEX('Language Rules Can Change'!$B$3:$AU$47,O63,43),O64&lt;=INDEX('Language Rules Can Change'!$B$3:$AU$47,O63,44)),44, AND(O64&gt;INDEX('Language Rules Can Change'!$B$3:$AU$47,O63,44),O64&lt;=INDEX('Language Rules Can Change'!$B$3:$AU$47,O63,45)),45, AND(O64&gt;INDEX('Language Rules Can Change'!$B$3:$AU$47,O63,45),O64&lt;=INDEX('Language Rules Can Change'!$B$3:$AU$47,O63,46)),46)</f>
        <v>#N/A</v>
      </c>
      <c r="P65" s="11" t="e" cm="1">
        <f t="array" aca="1" ref="P65" ca="1">_xlfn.IFS(AND(P64&gt;0,P64&lt;=INDEX('Language Rules Can Change'!$B$3:$AU$47,P63,1)),1, AND(P64&gt;INDEX('Language Rules Can Change'!$B$3:$AU$47,P63,1),P64&lt;=INDEX('Language Rules Can Change'!$B$3:$AU$47,P63,2)),2, AND(P64&gt;INDEX('Language Rules Can Change'!$B$3:$AU$47,P63,2),P64&lt;=INDEX('Language Rules Can Change'!$B$3:$AU$47,P63,3)),3, AND(P64&gt;INDEX('Language Rules Can Change'!$B$3:$AU$47,P63,3),P64&lt;=INDEX('Language Rules Can Change'!$B$3:$AU$47,P63,4)),4, AND(P64&gt;INDEX('Language Rules Can Change'!$B$3:$AU$47,P63,4),P64&lt;=INDEX('Language Rules Can Change'!$B$3:$AU$47,P63,5)),5, AND(P64&gt;INDEX('Language Rules Can Change'!$B$3:$AU$47,P63,5),P64&lt;=INDEX('Language Rules Can Change'!$B$3:$AU$47,P63,6)),6, AND(P64&gt;INDEX('Language Rules Can Change'!$B$3:$AU$47,P63,6),P64&lt;=INDEX('Language Rules Can Change'!$B$3:$AU$47,P63,7)),7, AND(P64&gt;INDEX('Language Rules Can Change'!$B$3:$AU$47,P63,7),P64&lt;=INDEX('Language Rules Can Change'!$B$3:$AU$47,P63,8)),8, AND(P64&gt;INDEX('Language Rules Can Change'!$B$3:$AU$47,P63,8),P64&lt;=INDEX('Language Rules Can Change'!$B$3:$AU$47,P63,9)),9, AND(P64&gt;INDEX('Language Rules Can Change'!$B$3:$AU$47,P63,9),P64&lt;=INDEX('Language Rules Can Change'!$B$3:$AU$47,P63,10)),10, AND(P64&gt;INDEX('Language Rules Can Change'!$B$3:$AU$47,P63,10),P64&lt;=INDEX('Language Rules Can Change'!$B$3:$AU$47,P63,11)),11, AND(P64&gt;INDEX('Language Rules Can Change'!$B$3:$AU$47,P63,11),P64&lt;=INDEX('Language Rules Can Change'!$B$3:$AU$47,P63,12)),12, AND(P64&gt;INDEX('Language Rules Can Change'!$B$3:$AU$47,P63,12),P64&lt;=INDEX('Language Rules Can Change'!$B$3:$AU$47,P63,13)),13, AND(P64&gt;INDEX('Language Rules Can Change'!$B$3:$AU$47,P63,13),P64&lt;=INDEX('Language Rules Can Change'!$B$3:$AU$47,P63,14)),14, AND(P64&gt;INDEX('Language Rules Can Change'!$B$3:$AU$47,P63,14),P64&lt;=INDEX('Language Rules Can Change'!$B$3:$AU$47,P63,15)),15, AND(P64&gt;INDEX('Language Rules Can Change'!$B$3:$AU$47,P63,15),P64&lt;=INDEX('Language Rules Can Change'!$B$3:$AU$47,P63,16)),16, AND(P64&gt;INDEX('Language Rules Can Change'!$B$3:$AU$47,P63,16),P64&lt;=INDEX('Language Rules Can Change'!$B$3:$AU$47,P63,17)),17, AND(P64&gt;INDEX('Language Rules Can Change'!$B$3:$AU$47,P63,17),P64&lt;=INDEX('Language Rules Can Change'!$B$3:$AU$47,P63,18)),18, AND(P64&gt;INDEX('Language Rules Can Change'!$B$3:$AU$47,P63,18),P64&lt;=INDEX('Language Rules Can Change'!$B$3:$AU$47,P63,19)),19, AND(P64&gt;INDEX('Language Rules Can Change'!$B$3:$AU$47,P63,19),P64&lt;=INDEX('Language Rules Can Change'!$B$3:$AU$47,P63,20)),20, AND(P64&gt;INDEX('Language Rules Can Change'!$B$3:$AU$47,P63,20),P64&lt;=INDEX('Language Rules Can Change'!$B$3:$AU$47,P63,21)),21, AND(P64&gt;INDEX('Language Rules Can Change'!$B$3:$AU$47,P63,21),P64&lt;=INDEX('Language Rules Can Change'!$B$3:$AU$47,P63,22)),22, AND(P64&gt;INDEX('Language Rules Can Change'!$B$3:$AU$47,P63,22),P64&lt;=INDEX('Language Rules Can Change'!$B$3:$AU$47,P63,23)),23, AND(P64&gt;INDEX('Language Rules Can Change'!$B$3:$AU$47,P63,23),P64&lt;=INDEX('Language Rules Can Change'!$B$3:$AU$47,P63,24)),24, AND(P64&gt;INDEX('Language Rules Can Change'!$B$3:$AU$47,P63,24),P64&lt;=INDEX('Language Rules Can Change'!$B$3:$AU$47,P63,25)),25, AND(P64&gt;INDEX('Language Rules Can Change'!$B$3:$AU$47,P63,25),P64&lt;=INDEX('Language Rules Can Change'!$B$3:$AU$47,P63,26)),26, AND(P64&gt;INDEX('Language Rules Can Change'!$B$3:$AU$47,P63,26),P64&lt;=INDEX('Language Rules Can Change'!$B$3:$AU$47,P63,27)),27, AND(P64&gt;INDEX('Language Rules Can Change'!$B$3:$AU$47,P63,27),P64&lt;=INDEX('Language Rules Can Change'!$B$3:$AU$47,P63,28)),28, AND(P64&gt;INDEX('Language Rules Can Change'!$B$3:$AU$47,P63,28),P64&lt;=INDEX('Language Rules Can Change'!$B$3:$AU$47,P63,29)),29, AND(P64&gt;INDEX('Language Rules Can Change'!$B$3:$AU$47,P63,29),P64&lt;=INDEX('Language Rules Can Change'!$B$3:$AU$47,P63,30)),30, AND(P64&gt;INDEX('Language Rules Can Change'!$B$3:$AU$47,P63,30),P64&lt;=INDEX('Language Rules Can Change'!$B$3:$AU$47,P63,31)),31, AND(P64&gt;INDEX('Language Rules Can Change'!$B$3:$AU$47,P63,31),P64&lt;=INDEX('Language Rules Can Change'!$B$3:$AU$47,P63,32)),32, AND(P64&gt;INDEX('Language Rules Can Change'!$B$3:$AU$47,P63,32),P64&lt;=INDEX('Language Rules Can Change'!$B$3:$AU$47,P63,33)),33, AND(P64&gt;INDEX('Language Rules Can Change'!$B$3:$AU$47,P63,33),P64&lt;=INDEX('Language Rules Can Change'!$B$3:$AU$47,P63,34)),34, AND(P64&gt;INDEX('Language Rules Can Change'!$B$3:$AU$47,P63,34),P64&lt;=INDEX('Language Rules Can Change'!$B$3:$AU$47,P63,35)),35, AND(P64&gt;INDEX('Language Rules Can Change'!$B$3:$AU$47,P63,35),P64&lt;=INDEX('Language Rules Can Change'!$B$3:$AU$47,P63,36)),36, AND(P64&gt;INDEX('Language Rules Can Change'!$B$3:$AU$47,P63,36),P64&lt;=INDEX('Language Rules Can Change'!$B$3:$AU$47,P63,37)),37, AND(P64&gt;INDEX('Language Rules Can Change'!$B$3:$AU$47,P63,37),P64&lt;=INDEX('Language Rules Can Change'!$B$3:$AU$47,P63,38)),38, AND(P64&gt;INDEX('Language Rules Can Change'!$B$3:$AU$47,P63,38),P64&lt;=INDEX('Language Rules Can Change'!$B$3:$AU$47,P63,39)),39, AND(P64&gt;INDEX('Language Rules Can Change'!$B$3:$AU$47,P63,39),P64&lt;=INDEX('Language Rules Can Change'!$B$3:$AU$47,P63,40)),40, AND(P64&gt;INDEX('Language Rules Can Change'!$B$3:$AU$47,P63,40),P64&lt;=INDEX('Language Rules Can Change'!$B$3:$AU$47,P63,41)),41, AND(P64&gt;INDEX('Language Rules Can Change'!$B$3:$AU$47,P63,41),P64&lt;=INDEX('Language Rules Can Change'!$B$3:$AU$47,P63,42)),42, AND(P64&gt;INDEX('Language Rules Can Change'!$B$3:$AU$47,P63,42),P64&lt;=INDEX('Language Rules Can Change'!$B$3:$AU$47,P63,43)),43, AND(P64&gt;INDEX('Language Rules Can Change'!$B$3:$AU$47,P63,43),P64&lt;=INDEX('Language Rules Can Change'!$B$3:$AU$47,P63,44)),44, AND(P64&gt;INDEX('Language Rules Can Change'!$B$3:$AU$47,P63,44),P64&lt;=INDEX('Language Rules Can Change'!$B$3:$AU$47,P63,45)),45, AND(P64&gt;INDEX('Language Rules Can Change'!$B$3:$AU$47,P63,45),P64&lt;=INDEX('Language Rules Can Change'!$B$3:$AU$47,P63,46)),46)</f>
        <v>#N/A</v>
      </c>
      <c r="Q65" s="11" t="e" cm="1">
        <f t="array" aca="1" ref="Q65" ca="1">_xlfn.IFS(AND(Q64&gt;0,Q64&lt;=INDEX('Language Rules Can Change'!$B$3:$AU$47,Q63,1)),1, AND(Q64&gt;INDEX('Language Rules Can Change'!$B$3:$AU$47,Q63,1),Q64&lt;=INDEX('Language Rules Can Change'!$B$3:$AU$47,Q63,2)),2, AND(Q64&gt;INDEX('Language Rules Can Change'!$B$3:$AU$47,Q63,2),Q64&lt;=INDEX('Language Rules Can Change'!$B$3:$AU$47,Q63,3)),3, AND(Q64&gt;INDEX('Language Rules Can Change'!$B$3:$AU$47,Q63,3),Q64&lt;=INDEX('Language Rules Can Change'!$B$3:$AU$47,Q63,4)),4, AND(Q64&gt;INDEX('Language Rules Can Change'!$B$3:$AU$47,Q63,4),Q64&lt;=INDEX('Language Rules Can Change'!$B$3:$AU$47,Q63,5)),5, AND(Q64&gt;INDEX('Language Rules Can Change'!$B$3:$AU$47,Q63,5),Q64&lt;=INDEX('Language Rules Can Change'!$B$3:$AU$47,Q63,6)),6, AND(Q64&gt;INDEX('Language Rules Can Change'!$B$3:$AU$47,Q63,6),Q64&lt;=INDEX('Language Rules Can Change'!$B$3:$AU$47,Q63,7)),7, AND(Q64&gt;INDEX('Language Rules Can Change'!$B$3:$AU$47,Q63,7),Q64&lt;=INDEX('Language Rules Can Change'!$B$3:$AU$47,Q63,8)),8, AND(Q64&gt;INDEX('Language Rules Can Change'!$B$3:$AU$47,Q63,8),Q64&lt;=INDEX('Language Rules Can Change'!$B$3:$AU$47,Q63,9)),9, AND(Q64&gt;INDEX('Language Rules Can Change'!$B$3:$AU$47,Q63,9),Q64&lt;=INDEX('Language Rules Can Change'!$B$3:$AU$47,Q63,10)),10, AND(Q64&gt;INDEX('Language Rules Can Change'!$B$3:$AU$47,Q63,10),Q64&lt;=INDEX('Language Rules Can Change'!$B$3:$AU$47,Q63,11)),11, AND(Q64&gt;INDEX('Language Rules Can Change'!$B$3:$AU$47,Q63,11),Q64&lt;=INDEX('Language Rules Can Change'!$B$3:$AU$47,Q63,12)),12, AND(Q64&gt;INDEX('Language Rules Can Change'!$B$3:$AU$47,Q63,12),Q64&lt;=INDEX('Language Rules Can Change'!$B$3:$AU$47,Q63,13)),13, AND(Q64&gt;INDEX('Language Rules Can Change'!$B$3:$AU$47,Q63,13),Q64&lt;=INDEX('Language Rules Can Change'!$B$3:$AU$47,Q63,14)),14, AND(Q64&gt;INDEX('Language Rules Can Change'!$B$3:$AU$47,Q63,14),Q64&lt;=INDEX('Language Rules Can Change'!$B$3:$AU$47,Q63,15)),15, AND(Q64&gt;INDEX('Language Rules Can Change'!$B$3:$AU$47,Q63,15),Q64&lt;=INDEX('Language Rules Can Change'!$B$3:$AU$47,Q63,16)),16, AND(Q64&gt;INDEX('Language Rules Can Change'!$B$3:$AU$47,Q63,16),Q64&lt;=INDEX('Language Rules Can Change'!$B$3:$AU$47,Q63,17)),17, AND(Q64&gt;INDEX('Language Rules Can Change'!$B$3:$AU$47,Q63,17),Q64&lt;=INDEX('Language Rules Can Change'!$B$3:$AU$47,Q63,18)),18, AND(Q64&gt;INDEX('Language Rules Can Change'!$B$3:$AU$47,Q63,18),Q64&lt;=INDEX('Language Rules Can Change'!$B$3:$AU$47,Q63,19)),19, AND(Q64&gt;INDEX('Language Rules Can Change'!$B$3:$AU$47,Q63,19),Q64&lt;=INDEX('Language Rules Can Change'!$B$3:$AU$47,Q63,20)),20, AND(Q64&gt;INDEX('Language Rules Can Change'!$B$3:$AU$47,Q63,20),Q64&lt;=INDEX('Language Rules Can Change'!$B$3:$AU$47,Q63,21)),21, AND(Q64&gt;INDEX('Language Rules Can Change'!$B$3:$AU$47,Q63,21),Q64&lt;=INDEX('Language Rules Can Change'!$B$3:$AU$47,Q63,22)),22, AND(Q64&gt;INDEX('Language Rules Can Change'!$B$3:$AU$47,Q63,22),Q64&lt;=INDEX('Language Rules Can Change'!$B$3:$AU$47,Q63,23)),23, AND(Q64&gt;INDEX('Language Rules Can Change'!$B$3:$AU$47,Q63,23),Q64&lt;=INDEX('Language Rules Can Change'!$B$3:$AU$47,Q63,24)),24, AND(Q64&gt;INDEX('Language Rules Can Change'!$B$3:$AU$47,Q63,24),Q64&lt;=INDEX('Language Rules Can Change'!$B$3:$AU$47,Q63,25)),25, AND(Q64&gt;INDEX('Language Rules Can Change'!$B$3:$AU$47,Q63,25),Q64&lt;=INDEX('Language Rules Can Change'!$B$3:$AU$47,Q63,26)),26, AND(Q64&gt;INDEX('Language Rules Can Change'!$B$3:$AU$47,Q63,26),Q64&lt;=INDEX('Language Rules Can Change'!$B$3:$AU$47,Q63,27)),27, AND(Q64&gt;INDEX('Language Rules Can Change'!$B$3:$AU$47,Q63,27),Q64&lt;=INDEX('Language Rules Can Change'!$B$3:$AU$47,Q63,28)),28, AND(Q64&gt;INDEX('Language Rules Can Change'!$B$3:$AU$47,Q63,28),Q64&lt;=INDEX('Language Rules Can Change'!$B$3:$AU$47,Q63,29)),29, AND(Q64&gt;INDEX('Language Rules Can Change'!$B$3:$AU$47,Q63,29),Q64&lt;=INDEX('Language Rules Can Change'!$B$3:$AU$47,Q63,30)),30, AND(Q64&gt;INDEX('Language Rules Can Change'!$B$3:$AU$47,Q63,30),Q64&lt;=INDEX('Language Rules Can Change'!$B$3:$AU$47,Q63,31)),31, AND(Q64&gt;INDEX('Language Rules Can Change'!$B$3:$AU$47,Q63,31),Q64&lt;=INDEX('Language Rules Can Change'!$B$3:$AU$47,Q63,32)),32, AND(Q64&gt;INDEX('Language Rules Can Change'!$B$3:$AU$47,Q63,32),Q64&lt;=INDEX('Language Rules Can Change'!$B$3:$AU$47,Q63,33)),33, AND(Q64&gt;INDEX('Language Rules Can Change'!$B$3:$AU$47,Q63,33),Q64&lt;=INDEX('Language Rules Can Change'!$B$3:$AU$47,Q63,34)),34, AND(Q64&gt;INDEX('Language Rules Can Change'!$B$3:$AU$47,Q63,34),Q64&lt;=INDEX('Language Rules Can Change'!$B$3:$AU$47,Q63,35)),35, AND(Q64&gt;INDEX('Language Rules Can Change'!$B$3:$AU$47,Q63,35),Q64&lt;=INDEX('Language Rules Can Change'!$B$3:$AU$47,Q63,36)),36, AND(Q64&gt;INDEX('Language Rules Can Change'!$B$3:$AU$47,Q63,36),Q64&lt;=INDEX('Language Rules Can Change'!$B$3:$AU$47,Q63,37)),37, AND(Q64&gt;INDEX('Language Rules Can Change'!$B$3:$AU$47,Q63,37),Q64&lt;=INDEX('Language Rules Can Change'!$B$3:$AU$47,Q63,38)),38, AND(Q64&gt;INDEX('Language Rules Can Change'!$B$3:$AU$47,Q63,38),Q64&lt;=INDEX('Language Rules Can Change'!$B$3:$AU$47,Q63,39)),39, AND(Q64&gt;INDEX('Language Rules Can Change'!$B$3:$AU$47,Q63,39),Q64&lt;=INDEX('Language Rules Can Change'!$B$3:$AU$47,Q63,40)),40, AND(Q64&gt;INDEX('Language Rules Can Change'!$B$3:$AU$47,Q63,40),Q64&lt;=INDEX('Language Rules Can Change'!$B$3:$AU$47,Q63,41)),41, AND(Q64&gt;INDEX('Language Rules Can Change'!$B$3:$AU$47,Q63,41),Q64&lt;=INDEX('Language Rules Can Change'!$B$3:$AU$47,Q63,42)),42, AND(Q64&gt;INDEX('Language Rules Can Change'!$B$3:$AU$47,Q63,42),Q64&lt;=INDEX('Language Rules Can Change'!$B$3:$AU$47,Q63,43)),43, AND(Q64&gt;INDEX('Language Rules Can Change'!$B$3:$AU$47,Q63,43),Q64&lt;=INDEX('Language Rules Can Change'!$B$3:$AU$47,Q63,44)),44, AND(Q64&gt;INDEX('Language Rules Can Change'!$B$3:$AU$47,Q63,44),Q64&lt;=INDEX('Language Rules Can Change'!$B$3:$AU$47,Q63,45)),45, AND(Q64&gt;INDEX('Language Rules Can Change'!$B$3:$AU$47,Q63,45),Q64&lt;=INDEX('Language Rules Can Change'!$B$3:$AU$47,Q63,46)),46)</f>
        <v>#N/A</v>
      </c>
      <c r="R65" s="11" t="e" cm="1">
        <f t="array" aca="1" ref="R65" ca="1">_xlfn.IFS(AND(R64&gt;0,R64&lt;=INDEX('Language Rules Can Change'!$B$3:$AU$47,R63,1)),1, AND(R64&gt;INDEX('Language Rules Can Change'!$B$3:$AU$47,R63,1),R64&lt;=INDEX('Language Rules Can Change'!$B$3:$AU$47,R63,2)),2, AND(R64&gt;INDEX('Language Rules Can Change'!$B$3:$AU$47,R63,2),R64&lt;=INDEX('Language Rules Can Change'!$B$3:$AU$47,R63,3)),3, AND(R64&gt;INDEX('Language Rules Can Change'!$B$3:$AU$47,R63,3),R64&lt;=INDEX('Language Rules Can Change'!$B$3:$AU$47,R63,4)),4, AND(R64&gt;INDEX('Language Rules Can Change'!$B$3:$AU$47,R63,4),R64&lt;=INDEX('Language Rules Can Change'!$B$3:$AU$47,R63,5)),5, AND(R64&gt;INDEX('Language Rules Can Change'!$B$3:$AU$47,R63,5),R64&lt;=INDEX('Language Rules Can Change'!$B$3:$AU$47,R63,6)),6, AND(R64&gt;INDEX('Language Rules Can Change'!$B$3:$AU$47,R63,6),R64&lt;=INDEX('Language Rules Can Change'!$B$3:$AU$47,R63,7)),7, AND(R64&gt;INDEX('Language Rules Can Change'!$B$3:$AU$47,R63,7),R64&lt;=INDEX('Language Rules Can Change'!$B$3:$AU$47,R63,8)),8, AND(R64&gt;INDEX('Language Rules Can Change'!$B$3:$AU$47,R63,8),R64&lt;=INDEX('Language Rules Can Change'!$B$3:$AU$47,R63,9)),9, AND(R64&gt;INDEX('Language Rules Can Change'!$B$3:$AU$47,R63,9),R64&lt;=INDEX('Language Rules Can Change'!$B$3:$AU$47,R63,10)),10, AND(R64&gt;INDEX('Language Rules Can Change'!$B$3:$AU$47,R63,10),R64&lt;=INDEX('Language Rules Can Change'!$B$3:$AU$47,R63,11)),11, AND(R64&gt;INDEX('Language Rules Can Change'!$B$3:$AU$47,R63,11),R64&lt;=INDEX('Language Rules Can Change'!$B$3:$AU$47,R63,12)),12, AND(R64&gt;INDEX('Language Rules Can Change'!$B$3:$AU$47,R63,12),R64&lt;=INDEX('Language Rules Can Change'!$B$3:$AU$47,R63,13)),13, AND(R64&gt;INDEX('Language Rules Can Change'!$B$3:$AU$47,R63,13),R64&lt;=INDEX('Language Rules Can Change'!$B$3:$AU$47,R63,14)),14, AND(R64&gt;INDEX('Language Rules Can Change'!$B$3:$AU$47,R63,14),R64&lt;=INDEX('Language Rules Can Change'!$B$3:$AU$47,R63,15)),15, AND(R64&gt;INDEX('Language Rules Can Change'!$B$3:$AU$47,R63,15),R64&lt;=INDEX('Language Rules Can Change'!$B$3:$AU$47,R63,16)),16, AND(R64&gt;INDEX('Language Rules Can Change'!$B$3:$AU$47,R63,16),R64&lt;=INDEX('Language Rules Can Change'!$B$3:$AU$47,R63,17)),17, AND(R64&gt;INDEX('Language Rules Can Change'!$B$3:$AU$47,R63,17),R64&lt;=INDEX('Language Rules Can Change'!$B$3:$AU$47,R63,18)),18, AND(R64&gt;INDEX('Language Rules Can Change'!$B$3:$AU$47,R63,18),R64&lt;=INDEX('Language Rules Can Change'!$B$3:$AU$47,R63,19)),19, AND(R64&gt;INDEX('Language Rules Can Change'!$B$3:$AU$47,R63,19),R64&lt;=INDEX('Language Rules Can Change'!$B$3:$AU$47,R63,20)),20, AND(R64&gt;INDEX('Language Rules Can Change'!$B$3:$AU$47,R63,20),R64&lt;=INDEX('Language Rules Can Change'!$B$3:$AU$47,R63,21)),21, AND(R64&gt;INDEX('Language Rules Can Change'!$B$3:$AU$47,R63,21),R64&lt;=INDEX('Language Rules Can Change'!$B$3:$AU$47,R63,22)),22, AND(R64&gt;INDEX('Language Rules Can Change'!$B$3:$AU$47,R63,22),R64&lt;=INDEX('Language Rules Can Change'!$B$3:$AU$47,R63,23)),23, AND(R64&gt;INDEX('Language Rules Can Change'!$B$3:$AU$47,R63,23),R64&lt;=INDEX('Language Rules Can Change'!$B$3:$AU$47,R63,24)),24, AND(R64&gt;INDEX('Language Rules Can Change'!$B$3:$AU$47,R63,24),R64&lt;=INDEX('Language Rules Can Change'!$B$3:$AU$47,R63,25)),25, AND(R64&gt;INDEX('Language Rules Can Change'!$B$3:$AU$47,R63,25),R64&lt;=INDEX('Language Rules Can Change'!$B$3:$AU$47,R63,26)),26, AND(R64&gt;INDEX('Language Rules Can Change'!$B$3:$AU$47,R63,26),R64&lt;=INDEX('Language Rules Can Change'!$B$3:$AU$47,R63,27)),27, AND(R64&gt;INDEX('Language Rules Can Change'!$B$3:$AU$47,R63,27),R64&lt;=INDEX('Language Rules Can Change'!$B$3:$AU$47,R63,28)),28, AND(R64&gt;INDEX('Language Rules Can Change'!$B$3:$AU$47,R63,28),R64&lt;=INDEX('Language Rules Can Change'!$B$3:$AU$47,R63,29)),29, AND(R64&gt;INDEX('Language Rules Can Change'!$B$3:$AU$47,R63,29),R64&lt;=INDEX('Language Rules Can Change'!$B$3:$AU$47,R63,30)),30, AND(R64&gt;INDEX('Language Rules Can Change'!$B$3:$AU$47,R63,30),R64&lt;=INDEX('Language Rules Can Change'!$B$3:$AU$47,R63,31)),31, AND(R64&gt;INDEX('Language Rules Can Change'!$B$3:$AU$47,R63,31),R64&lt;=INDEX('Language Rules Can Change'!$B$3:$AU$47,R63,32)),32, AND(R64&gt;INDEX('Language Rules Can Change'!$B$3:$AU$47,R63,32),R64&lt;=INDEX('Language Rules Can Change'!$B$3:$AU$47,R63,33)),33, AND(R64&gt;INDEX('Language Rules Can Change'!$B$3:$AU$47,R63,33),R64&lt;=INDEX('Language Rules Can Change'!$B$3:$AU$47,R63,34)),34, AND(R64&gt;INDEX('Language Rules Can Change'!$B$3:$AU$47,R63,34),R64&lt;=INDEX('Language Rules Can Change'!$B$3:$AU$47,R63,35)),35, AND(R64&gt;INDEX('Language Rules Can Change'!$B$3:$AU$47,R63,35),R64&lt;=INDEX('Language Rules Can Change'!$B$3:$AU$47,R63,36)),36, AND(R64&gt;INDEX('Language Rules Can Change'!$B$3:$AU$47,R63,36),R64&lt;=INDEX('Language Rules Can Change'!$B$3:$AU$47,R63,37)),37, AND(R64&gt;INDEX('Language Rules Can Change'!$B$3:$AU$47,R63,37),R64&lt;=INDEX('Language Rules Can Change'!$B$3:$AU$47,R63,38)),38, AND(R64&gt;INDEX('Language Rules Can Change'!$B$3:$AU$47,R63,38),R64&lt;=INDEX('Language Rules Can Change'!$B$3:$AU$47,R63,39)),39, AND(R64&gt;INDEX('Language Rules Can Change'!$B$3:$AU$47,R63,39),R64&lt;=INDEX('Language Rules Can Change'!$B$3:$AU$47,R63,40)),40, AND(R64&gt;INDEX('Language Rules Can Change'!$B$3:$AU$47,R63,40),R64&lt;=INDEX('Language Rules Can Change'!$B$3:$AU$47,R63,41)),41, AND(R64&gt;INDEX('Language Rules Can Change'!$B$3:$AU$47,R63,41),R64&lt;=INDEX('Language Rules Can Change'!$B$3:$AU$47,R63,42)),42, AND(R64&gt;INDEX('Language Rules Can Change'!$B$3:$AU$47,R63,42),R64&lt;=INDEX('Language Rules Can Change'!$B$3:$AU$47,R63,43)),43, AND(R64&gt;INDEX('Language Rules Can Change'!$B$3:$AU$47,R63,43),R64&lt;=INDEX('Language Rules Can Change'!$B$3:$AU$47,R63,44)),44, AND(R64&gt;INDEX('Language Rules Can Change'!$B$3:$AU$47,R63,44),R64&lt;=INDEX('Language Rules Can Change'!$B$3:$AU$47,R63,45)),45, AND(R64&gt;INDEX('Language Rules Can Change'!$B$3:$AU$47,R63,45),R64&lt;=INDEX('Language Rules Can Change'!$B$3:$AU$47,R63,46)),46)</f>
        <v>#N/A</v>
      </c>
      <c r="S65" s="11" t="e" cm="1">
        <f t="array" aca="1" ref="S65" ca="1">_xlfn.IFS(AND(S64&gt;0,S64&lt;=INDEX('Language Rules Can Change'!$B$3:$AU$47,S63,1)),1, AND(S64&gt;INDEX('Language Rules Can Change'!$B$3:$AU$47,S63,1),S64&lt;=INDEX('Language Rules Can Change'!$B$3:$AU$47,S63,2)),2, AND(S64&gt;INDEX('Language Rules Can Change'!$B$3:$AU$47,S63,2),S64&lt;=INDEX('Language Rules Can Change'!$B$3:$AU$47,S63,3)),3, AND(S64&gt;INDEX('Language Rules Can Change'!$B$3:$AU$47,S63,3),S64&lt;=INDEX('Language Rules Can Change'!$B$3:$AU$47,S63,4)),4, AND(S64&gt;INDEX('Language Rules Can Change'!$B$3:$AU$47,S63,4),S64&lt;=INDEX('Language Rules Can Change'!$B$3:$AU$47,S63,5)),5, AND(S64&gt;INDEX('Language Rules Can Change'!$B$3:$AU$47,S63,5),S64&lt;=INDEX('Language Rules Can Change'!$B$3:$AU$47,S63,6)),6, AND(S64&gt;INDEX('Language Rules Can Change'!$B$3:$AU$47,S63,6),S64&lt;=INDEX('Language Rules Can Change'!$B$3:$AU$47,S63,7)),7, AND(S64&gt;INDEX('Language Rules Can Change'!$B$3:$AU$47,S63,7),S64&lt;=INDEX('Language Rules Can Change'!$B$3:$AU$47,S63,8)),8, AND(S64&gt;INDEX('Language Rules Can Change'!$B$3:$AU$47,S63,8),S64&lt;=INDEX('Language Rules Can Change'!$B$3:$AU$47,S63,9)),9, AND(S64&gt;INDEX('Language Rules Can Change'!$B$3:$AU$47,S63,9),S64&lt;=INDEX('Language Rules Can Change'!$B$3:$AU$47,S63,10)),10, AND(S64&gt;INDEX('Language Rules Can Change'!$B$3:$AU$47,S63,10),S64&lt;=INDEX('Language Rules Can Change'!$B$3:$AU$47,S63,11)),11, AND(S64&gt;INDEX('Language Rules Can Change'!$B$3:$AU$47,S63,11),S64&lt;=INDEX('Language Rules Can Change'!$B$3:$AU$47,S63,12)),12, AND(S64&gt;INDEX('Language Rules Can Change'!$B$3:$AU$47,S63,12),S64&lt;=INDEX('Language Rules Can Change'!$B$3:$AU$47,S63,13)),13, AND(S64&gt;INDEX('Language Rules Can Change'!$B$3:$AU$47,S63,13),S64&lt;=INDEX('Language Rules Can Change'!$B$3:$AU$47,S63,14)),14, AND(S64&gt;INDEX('Language Rules Can Change'!$B$3:$AU$47,S63,14),S64&lt;=INDEX('Language Rules Can Change'!$B$3:$AU$47,S63,15)),15, AND(S64&gt;INDEX('Language Rules Can Change'!$B$3:$AU$47,S63,15),S64&lt;=INDEX('Language Rules Can Change'!$B$3:$AU$47,S63,16)),16, AND(S64&gt;INDEX('Language Rules Can Change'!$B$3:$AU$47,S63,16),S64&lt;=INDEX('Language Rules Can Change'!$B$3:$AU$47,S63,17)),17, AND(S64&gt;INDEX('Language Rules Can Change'!$B$3:$AU$47,S63,17),S64&lt;=INDEX('Language Rules Can Change'!$B$3:$AU$47,S63,18)),18, AND(S64&gt;INDEX('Language Rules Can Change'!$B$3:$AU$47,S63,18),S64&lt;=INDEX('Language Rules Can Change'!$B$3:$AU$47,S63,19)),19, AND(S64&gt;INDEX('Language Rules Can Change'!$B$3:$AU$47,S63,19),S64&lt;=INDEX('Language Rules Can Change'!$B$3:$AU$47,S63,20)),20, AND(S64&gt;INDEX('Language Rules Can Change'!$B$3:$AU$47,S63,20),S64&lt;=INDEX('Language Rules Can Change'!$B$3:$AU$47,S63,21)),21, AND(S64&gt;INDEX('Language Rules Can Change'!$B$3:$AU$47,S63,21),S64&lt;=INDEX('Language Rules Can Change'!$B$3:$AU$47,S63,22)),22, AND(S64&gt;INDEX('Language Rules Can Change'!$B$3:$AU$47,S63,22),S64&lt;=INDEX('Language Rules Can Change'!$B$3:$AU$47,S63,23)),23, AND(S64&gt;INDEX('Language Rules Can Change'!$B$3:$AU$47,S63,23),S64&lt;=INDEX('Language Rules Can Change'!$B$3:$AU$47,S63,24)),24, AND(S64&gt;INDEX('Language Rules Can Change'!$B$3:$AU$47,S63,24),S64&lt;=INDEX('Language Rules Can Change'!$B$3:$AU$47,S63,25)),25, AND(S64&gt;INDEX('Language Rules Can Change'!$B$3:$AU$47,S63,25),S64&lt;=INDEX('Language Rules Can Change'!$B$3:$AU$47,S63,26)),26, AND(S64&gt;INDEX('Language Rules Can Change'!$B$3:$AU$47,S63,26),S64&lt;=INDEX('Language Rules Can Change'!$B$3:$AU$47,S63,27)),27, AND(S64&gt;INDEX('Language Rules Can Change'!$B$3:$AU$47,S63,27),S64&lt;=INDEX('Language Rules Can Change'!$B$3:$AU$47,S63,28)),28, AND(S64&gt;INDEX('Language Rules Can Change'!$B$3:$AU$47,S63,28),S64&lt;=INDEX('Language Rules Can Change'!$B$3:$AU$47,S63,29)),29, AND(S64&gt;INDEX('Language Rules Can Change'!$B$3:$AU$47,S63,29),S64&lt;=INDEX('Language Rules Can Change'!$B$3:$AU$47,S63,30)),30, AND(S64&gt;INDEX('Language Rules Can Change'!$B$3:$AU$47,S63,30),S64&lt;=INDEX('Language Rules Can Change'!$B$3:$AU$47,S63,31)),31, AND(S64&gt;INDEX('Language Rules Can Change'!$B$3:$AU$47,S63,31),S64&lt;=INDEX('Language Rules Can Change'!$B$3:$AU$47,S63,32)),32, AND(S64&gt;INDEX('Language Rules Can Change'!$B$3:$AU$47,S63,32),S64&lt;=INDEX('Language Rules Can Change'!$B$3:$AU$47,S63,33)),33, AND(S64&gt;INDEX('Language Rules Can Change'!$B$3:$AU$47,S63,33),S64&lt;=INDEX('Language Rules Can Change'!$B$3:$AU$47,S63,34)),34, AND(S64&gt;INDEX('Language Rules Can Change'!$B$3:$AU$47,S63,34),S64&lt;=INDEX('Language Rules Can Change'!$B$3:$AU$47,S63,35)),35, AND(S64&gt;INDEX('Language Rules Can Change'!$B$3:$AU$47,S63,35),S64&lt;=INDEX('Language Rules Can Change'!$B$3:$AU$47,S63,36)),36, AND(S64&gt;INDEX('Language Rules Can Change'!$B$3:$AU$47,S63,36),S64&lt;=INDEX('Language Rules Can Change'!$B$3:$AU$47,S63,37)),37, AND(S64&gt;INDEX('Language Rules Can Change'!$B$3:$AU$47,S63,37),S64&lt;=INDEX('Language Rules Can Change'!$B$3:$AU$47,S63,38)),38, AND(S64&gt;INDEX('Language Rules Can Change'!$B$3:$AU$47,S63,38),S64&lt;=INDEX('Language Rules Can Change'!$B$3:$AU$47,S63,39)),39, AND(S64&gt;INDEX('Language Rules Can Change'!$B$3:$AU$47,S63,39),S64&lt;=INDEX('Language Rules Can Change'!$B$3:$AU$47,S63,40)),40, AND(S64&gt;INDEX('Language Rules Can Change'!$B$3:$AU$47,S63,40),S64&lt;=INDEX('Language Rules Can Change'!$B$3:$AU$47,S63,41)),41, AND(S64&gt;INDEX('Language Rules Can Change'!$B$3:$AU$47,S63,41),S64&lt;=INDEX('Language Rules Can Change'!$B$3:$AU$47,S63,42)),42, AND(S64&gt;INDEX('Language Rules Can Change'!$B$3:$AU$47,S63,42),S64&lt;=INDEX('Language Rules Can Change'!$B$3:$AU$47,S63,43)),43, AND(S64&gt;INDEX('Language Rules Can Change'!$B$3:$AU$47,S63,43),S64&lt;=INDEX('Language Rules Can Change'!$B$3:$AU$47,S63,44)),44, AND(S64&gt;INDEX('Language Rules Can Change'!$B$3:$AU$47,S63,44),S64&lt;=INDEX('Language Rules Can Change'!$B$3:$AU$47,S63,45)),45, AND(S64&gt;INDEX('Language Rules Can Change'!$B$3:$AU$47,S63,45),S64&lt;=INDEX('Language Rules Can Change'!$B$3:$AU$47,S63,46)),46)</f>
        <v>#N/A</v>
      </c>
      <c r="T65" s="17"/>
      <c r="U65" s="1"/>
      <c r="V65" s="5">
        <v>4</v>
      </c>
      <c r="W65" s="5">
        <f ca="1">IF(V65&lt;=U68,RANDBETWEEN(U64/(3/2),U64*(3/2))+W64,"")</f>
        <v>4</v>
      </c>
      <c r="X65" s="15"/>
      <c r="Y65" s="11"/>
      <c r="Z65" s="11" cm="1">
        <f t="array" aca="1" ref="Z65" ca="1">_xlfn.IFS(AND(Z64&gt;0,Z64&lt;=INDEX('Language Rules Can Change'!$B$3:$AU$47,Z63,1)),1, AND(Z64&gt;INDEX('Language Rules Can Change'!$B$3:$AU$47,Z63,1),Z64&lt;=INDEX('Language Rules Can Change'!$B$3:$AU$47,Z63,2)),2, AND(Z64&gt;INDEX('Language Rules Can Change'!$B$3:$AU$47,Z63,2),Z64&lt;=INDEX('Language Rules Can Change'!$B$3:$AU$47,Z63,3)),3, AND(Z64&gt;INDEX('Language Rules Can Change'!$B$3:$AU$47,Z63,3),Z64&lt;=INDEX('Language Rules Can Change'!$B$3:$AU$47,Z63,4)),4, AND(Z64&gt;INDEX('Language Rules Can Change'!$B$3:$AU$47,Z63,4),Z64&lt;=INDEX('Language Rules Can Change'!$B$3:$AU$47,Z63,5)),5, AND(Z64&gt;INDEX('Language Rules Can Change'!$B$3:$AU$47,Z63,5),Z64&lt;=INDEX('Language Rules Can Change'!$B$3:$AU$47,Z63,6)),6, AND(Z64&gt;INDEX('Language Rules Can Change'!$B$3:$AU$47,Z63,6),Z64&lt;=INDEX('Language Rules Can Change'!$B$3:$AU$47,Z63,7)),7, AND(Z64&gt;INDEX('Language Rules Can Change'!$B$3:$AU$47,Z63,7),Z64&lt;=INDEX('Language Rules Can Change'!$B$3:$AU$47,Z63,8)),8, AND(Z64&gt;INDEX('Language Rules Can Change'!$B$3:$AU$47,Z63,8),Z64&lt;=INDEX('Language Rules Can Change'!$B$3:$AU$47,Z63,9)),9, AND(Z64&gt;INDEX('Language Rules Can Change'!$B$3:$AU$47,Z63,9),Z64&lt;=INDEX('Language Rules Can Change'!$B$3:$AU$47,Z63,10)),10, AND(Z64&gt;INDEX('Language Rules Can Change'!$B$3:$AU$47,Z63,10),Z64&lt;=INDEX('Language Rules Can Change'!$B$3:$AU$47,Z63,11)),11, AND(Z64&gt;INDEX('Language Rules Can Change'!$B$3:$AU$47,Z63,11),Z64&lt;=INDEX('Language Rules Can Change'!$B$3:$AU$47,Z63,12)),12, AND(Z64&gt;INDEX('Language Rules Can Change'!$B$3:$AU$47,Z63,12),Z64&lt;=INDEX('Language Rules Can Change'!$B$3:$AU$47,Z63,13)),13, AND(Z64&gt;INDEX('Language Rules Can Change'!$B$3:$AU$47,Z63,13),Z64&lt;=INDEX('Language Rules Can Change'!$B$3:$AU$47,Z63,14)),14, AND(Z64&gt;INDEX('Language Rules Can Change'!$B$3:$AU$47,Z63,14),Z64&lt;=INDEX('Language Rules Can Change'!$B$3:$AU$47,Z63,15)),15, AND(Z64&gt;INDEX('Language Rules Can Change'!$B$3:$AU$47,Z63,15),Z64&lt;=INDEX('Language Rules Can Change'!$B$3:$AU$47,Z63,16)),16, AND(Z64&gt;INDEX('Language Rules Can Change'!$B$3:$AU$47,Z63,16),Z64&lt;=INDEX('Language Rules Can Change'!$B$3:$AU$47,Z63,17)),17, AND(Z64&gt;INDEX('Language Rules Can Change'!$B$3:$AU$47,Z63,17),Z64&lt;=INDEX('Language Rules Can Change'!$B$3:$AU$47,Z63,18)),18, AND(Z64&gt;INDEX('Language Rules Can Change'!$B$3:$AU$47,Z63,18),Z64&lt;=INDEX('Language Rules Can Change'!$B$3:$AU$47,Z63,19)),19, AND(Z64&gt;INDEX('Language Rules Can Change'!$B$3:$AU$47,Z63,19),Z64&lt;=INDEX('Language Rules Can Change'!$B$3:$AU$47,Z63,20)),20, AND(Z64&gt;INDEX('Language Rules Can Change'!$B$3:$AU$47,Z63,20),Z64&lt;=INDEX('Language Rules Can Change'!$B$3:$AU$47,Z63,21)),21, AND(Z64&gt;INDEX('Language Rules Can Change'!$B$3:$AU$47,Z63,21),Z64&lt;=INDEX('Language Rules Can Change'!$B$3:$AU$47,Z63,22)),22, AND(Z64&gt;INDEX('Language Rules Can Change'!$B$3:$AU$47,Z63,22),Z64&lt;=INDEX('Language Rules Can Change'!$B$3:$AU$47,Z63,23)),23, AND(Z64&gt;INDEX('Language Rules Can Change'!$B$3:$AU$47,Z63,23),Z64&lt;=INDEX('Language Rules Can Change'!$B$3:$AU$47,Z63,24)),24, AND(Z64&gt;INDEX('Language Rules Can Change'!$B$3:$AU$47,Z63,24),Z64&lt;=INDEX('Language Rules Can Change'!$B$3:$AU$47,Z63,25)),25, AND(Z64&gt;INDEX('Language Rules Can Change'!$B$3:$AU$47,Z63,25),Z64&lt;=INDEX('Language Rules Can Change'!$B$3:$AU$47,Z63,26)),26, AND(Z64&gt;INDEX('Language Rules Can Change'!$B$3:$AU$47,Z63,26),Z64&lt;=INDEX('Language Rules Can Change'!$B$3:$AU$47,Z63,27)),27, AND(Z64&gt;INDEX('Language Rules Can Change'!$B$3:$AU$47,Z63,27),Z64&lt;=INDEX('Language Rules Can Change'!$B$3:$AU$47,Z63,28)),28, AND(Z64&gt;INDEX('Language Rules Can Change'!$B$3:$AU$47,Z63,28),Z64&lt;=INDEX('Language Rules Can Change'!$B$3:$AU$47,Z63,29)),29, AND(Z64&gt;INDEX('Language Rules Can Change'!$B$3:$AU$47,Z63,29),Z64&lt;=INDEX('Language Rules Can Change'!$B$3:$AU$47,Z63,30)),30, AND(Z64&gt;INDEX('Language Rules Can Change'!$B$3:$AU$47,Z63,30),Z64&lt;=INDEX('Language Rules Can Change'!$B$3:$AU$47,Z63,31)),31, AND(Z64&gt;INDEX('Language Rules Can Change'!$B$3:$AU$47,Z63,31),Z64&lt;=INDEX('Language Rules Can Change'!$B$3:$AU$47,Z63,32)),32, AND(Z64&gt;INDEX('Language Rules Can Change'!$B$3:$AU$47,Z63,32),Z64&lt;=INDEX('Language Rules Can Change'!$B$3:$AU$47,Z63,33)),33, AND(Z64&gt;INDEX('Language Rules Can Change'!$B$3:$AU$47,Z63,33),Z64&lt;=INDEX('Language Rules Can Change'!$B$3:$AU$47,Z63,34)),34, AND(Z64&gt;INDEX('Language Rules Can Change'!$B$3:$AU$47,Z63,34),Z64&lt;=INDEX('Language Rules Can Change'!$B$3:$AU$47,Z63,35)),35, AND(Z64&gt;INDEX('Language Rules Can Change'!$B$3:$AU$47,Z63,35),Z64&lt;=INDEX('Language Rules Can Change'!$B$3:$AU$47,Z63,36)),36, AND(Z64&gt;INDEX('Language Rules Can Change'!$B$3:$AU$47,Z63,36),Z64&lt;=INDEX('Language Rules Can Change'!$B$3:$AU$47,Z63,37)),37, AND(Z64&gt;INDEX('Language Rules Can Change'!$B$3:$AU$47,Z63,37),Z64&lt;=INDEX('Language Rules Can Change'!$B$3:$AU$47,Z63,38)),38, AND(Z64&gt;INDEX('Language Rules Can Change'!$B$3:$AU$47,Z63,38),Z64&lt;=INDEX('Language Rules Can Change'!$B$3:$AU$47,Z63,39)),39, AND(Z64&gt;INDEX('Language Rules Can Change'!$B$3:$AU$47,Z63,39),Z64&lt;=INDEX('Language Rules Can Change'!$B$3:$AU$47,Z63,40)),40, AND(Z64&gt;INDEX('Language Rules Can Change'!$B$3:$AU$47,Z63,40),Z64&lt;=INDEX('Language Rules Can Change'!$B$3:$AU$47,Z63,41)),41, AND(Z64&gt;INDEX('Language Rules Can Change'!$B$3:$AU$47,Z63,41),Z64&lt;=INDEX('Language Rules Can Change'!$B$3:$AU$47,Z63,42)),42, AND(Z64&gt;INDEX('Language Rules Can Change'!$B$3:$AU$47,Z63,42),Z64&lt;=INDEX('Language Rules Can Change'!$B$3:$AU$47,Z63,43)),43, AND(Z64&gt;INDEX('Language Rules Can Change'!$B$3:$AU$47,Z63,43),Z64&lt;=INDEX('Language Rules Can Change'!$B$3:$AU$47,Z63,44)),44, AND(Z64&gt;INDEX('Language Rules Can Change'!$B$3:$AU$47,Z63,44),Z64&lt;=INDEX('Language Rules Can Change'!$B$3:$AU$47,Z63,45)),45, AND(Z64&gt;INDEX('Language Rules Can Change'!$B$3:$AU$47,Z63,45),Z64&lt;=INDEX('Language Rules Can Change'!$B$3:$AU$47,Z63,46)),46)</f>
        <v>25</v>
      </c>
      <c r="AA65" s="11" cm="1">
        <f t="array" aca="1" ref="AA65" ca="1">_xlfn.IFS(AND(AA64&gt;0,AA64&lt;=INDEX('Language Rules Can Change'!$B$3:$AU$47,AA63,1)),1, AND(AA64&gt;INDEX('Language Rules Can Change'!$B$3:$AU$47,AA63,1),AA64&lt;=INDEX('Language Rules Can Change'!$B$3:$AU$47,AA63,2)),2, AND(AA64&gt;INDEX('Language Rules Can Change'!$B$3:$AU$47,AA63,2),AA64&lt;=INDEX('Language Rules Can Change'!$B$3:$AU$47,AA63,3)),3, AND(AA64&gt;INDEX('Language Rules Can Change'!$B$3:$AU$47,AA63,3),AA64&lt;=INDEX('Language Rules Can Change'!$B$3:$AU$47,AA63,4)),4, AND(AA64&gt;INDEX('Language Rules Can Change'!$B$3:$AU$47,AA63,4),AA64&lt;=INDEX('Language Rules Can Change'!$B$3:$AU$47,AA63,5)),5, AND(AA64&gt;INDEX('Language Rules Can Change'!$B$3:$AU$47,AA63,5),AA64&lt;=INDEX('Language Rules Can Change'!$B$3:$AU$47,AA63,6)),6, AND(AA64&gt;INDEX('Language Rules Can Change'!$B$3:$AU$47,AA63,6),AA64&lt;=INDEX('Language Rules Can Change'!$B$3:$AU$47,AA63,7)),7, AND(AA64&gt;INDEX('Language Rules Can Change'!$B$3:$AU$47,AA63,7),AA64&lt;=INDEX('Language Rules Can Change'!$B$3:$AU$47,AA63,8)),8, AND(AA64&gt;INDEX('Language Rules Can Change'!$B$3:$AU$47,AA63,8),AA64&lt;=INDEX('Language Rules Can Change'!$B$3:$AU$47,AA63,9)),9, AND(AA64&gt;INDEX('Language Rules Can Change'!$B$3:$AU$47,AA63,9),AA64&lt;=INDEX('Language Rules Can Change'!$B$3:$AU$47,AA63,10)),10, AND(AA64&gt;INDEX('Language Rules Can Change'!$B$3:$AU$47,AA63,10),AA64&lt;=INDEX('Language Rules Can Change'!$B$3:$AU$47,AA63,11)),11, AND(AA64&gt;INDEX('Language Rules Can Change'!$B$3:$AU$47,AA63,11),AA64&lt;=INDEX('Language Rules Can Change'!$B$3:$AU$47,AA63,12)),12, AND(AA64&gt;INDEX('Language Rules Can Change'!$B$3:$AU$47,AA63,12),AA64&lt;=INDEX('Language Rules Can Change'!$B$3:$AU$47,AA63,13)),13, AND(AA64&gt;INDEX('Language Rules Can Change'!$B$3:$AU$47,AA63,13),AA64&lt;=INDEX('Language Rules Can Change'!$B$3:$AU$47,AA63,14)),14, AND(AA64&gt;INDEX('Language Rules Can Change'!$B$3:$AU$47,AA63,14),AA64&lt;=INDEX('Language Rules Can Change'!$B$3:$AU$47,AA63,15)),15, AND(AA64&gt;INDEX('Language Rules Can Change'!$B$3:$AU$47,AA63,15),AA64&lt;=INDEX('Language Rules Can Change'!$B$3:$AU$47,AA63,16)),16, AND(AA64&gt;INDEX('Language Rules Can Change'!$B$3:$AU$47,AA63,16),AA64&lt;=INDEX('Language Rules Can Change'!$B$3:$AU$47,AA63,17)),17, AND(AA64&gt;INDEX('Language Rules Can Change'!$B$3:$AU$47,AA63,17),AA64&lt;=INDEX('Language Rules Can Change'!$B$3:$AU$47,AA63,18)),18, AND(AA64&gt;INDEX('Language Rules Can Change'!$B$3:$AU$47,AA63,18),AA64&lt;=INDEX('Language Rules Can Change'!$B$3:$AU$47,AA63,19)),19, AND(AA64&gt;INDEX('Language Rules Can Change'!$B$3:$AU$47,AA63,19),AA64&lt;=INDEX('Language Rules Can Change'!$B$3:$AU$47,AA63,20)),20, AND(AA64&gt;INDEX('Language Rules Can Change'!$B$3:$AU$47,AA63,20),AA64&lt;=INDEX('Language Rules Can Change'!$B$3:$AU$47,AA63,21)),21, AND(AA64&gt;INDEX('Language Rules Can Change'!$B$3:$AU$47,AA63,21),AA64&lt;=INDEX('Language Rules Can Change'!$B$3:$AU$47,AA63,22)),22, AND(AA64&gt;INDEX('Language Rules Can Change'!$B$3:$AU$47,AA63,22),AA64&lt;=INDEX('Language Rules Can Change'!$B$3:$AU$47,AA63,23)),23, AND(AA64&gt;INDEX('Language Rules Can Change'!$B$3:$AU$47,AA63,23),AA64&lt;=INDEX('Language Rules Can Change'!$B$3:$AU$47,AA63,24)),24, AND(AA64&gt;INDEX('Language Rules Can Change'!$B$3:$AU$47,AA63,24),AA64&lt;=INDEX('Language Rules Can Change'!$B$3:$AU$47,AA63,25)),25, AND(AA64&gt;INDEX('Language Rules Can Change'!$B$3:$AU$47,AA63,25),AA64&lt;=INDEX('Language Rules Can Change'!$B$3:$AU$47,AA63,26)),26, AND(AA64&gt;INDEX('Language Rules Can Change'!$B$3:$AU$47,AA63,26),AA64&lt;=INDEX('Language Rules Can Change'!$B$3:$AU$47,AA63,27)),27, AND(AA64&gt;INDEX('Language Rules Can Change'!$B$3:$AU$47,AA63,27),AA64&lt;=INDEX('Language Rules Can Change'!$B$3:$AU$47,AA63,28)),28, AND(AA64&gt;INDEX('Language Rules Can Change'!$B$3:$AU$47,AA63,28),AA64&lt;=INDEX('Language Rules Can Change'!$B$3:$AU$47,AA63,29)),29, AND(AA64&gt;INDEX('Language Rules Can Change'!$B$3:$AU$47,AA63,29),AA64&lt;=INDEX('Language Rules Can Change'!$B$3:$AU$47,AA63,30)),30, AND(AA64&gt;INDEX('Language Rules Can Change'!$B$3:$AU$47,AA63,30),AA64&lt;=INDEX('Language Rules Can Change'!$B$3:$AU$47,AA63,31)),31, AND(AA64&gt;INDEX('Language Rules Can Change'!$B$3:$AU$47,AA63,31),AA64&lt;=INDEX('Language Rules Can Change'!$B$3:$AU$47,AA63,32)),32, AND(AA64&gt;INDEX('Language Rules Can Change'!$B$3:$AU$47,AA63,32),AA64&lt;=INDEX('Language Rules Can Change'!$B$3:$AU$47,AA63,33)),33, AND(AA64&gt;INDEX('Language Rules Can Change'!$B$3:$AU$47,AA63,33),AA64&lt;=INDEX('Language Rules Can Change'!$B$3:$AU$47,AA63,34)),34, AND(AA64&gt;INDEX('Language Rules Can Change'!$B$3:$AU$47,AA63,34),AA64&lt;=INDEX('Language Rules Can Change'!$B$3:$AU$47,AA63,35)),35, AND(AA64&gt;INDEX('Language Rules Can Change'!$B$3:$AU$47,AA63,35),AA64&lt;=INDEX('Language Rules Can Change'!$B$3:$AU$47,AA63,36)),36, AND(AA64&gt;INDEX('Language Rules Can Change'!$B$3:$AU$47,AA63,36),AA64&lt;=INDEX('Language Rules Can Change'!$B$3:$AU$47,AA63,37)),37, AND(AA64&gt;INDEX('Language Rules Can Change'!$B$3:$AU$47,AA63,37),AA64&lt;=INDEX('Language Rules Can Change'!$B$3:$AU$47,AA63,38)),38, AND(AA64&gt;INDEX('Language Rules Can Change'!$B$3:$AU$47,AA63,38),AA64&lt;=INDEX('Language Rules Can Change'!$B$3:$AU$47,AA63,39)),39, AND(AA64&gt;INDEX('Language Rules Can Change'!$B$3:$AU$47,AA63,39),AA64&lt;=INDEX('Language Rules Can Change'!$B$3:$AU$47,AA63,40)),40, AND(AA64&gt;INDEX('Language Rules Can Change'!$B$3:$AU$47,AA63,40),AA64&lt;=INDEX('Language Rules Can Change'!$B$3:$AU$47,AA63,41)),41, AND(AA64&gt;INDEX('Language Rules Can Change'!$B$3:$AU$47,AA63,41),AA64&lt;=INDEX('Language Rules Can Change'!$B$3:$AU$47,AA63,42)),42, AND(AA64&gt;INDEX('Language Rules Can Change'!$B$3:$AU$47,AA63,42),AA64&lt;=INDEX('Language Rules Can Change'!$B$3:$AU$47,AA63,43)),43, AND(AA64&gt;INDEX('Language Rules Can Change'!$B$3:$AU$47,AA63,43),AA64&lt;=INDEX('Language Rules Can Change'!$B$3:$AU$47,AA63,44)),44, AND(AA64&gt;INDEX('Language Rules Can Change'!$B$3:$AU$47,AA63,44),AA64&lt;=INDEX('Language Rules Can Change'!$B$3:$AU$47,AA63,45)),45, AND(AA64&gt;INDEX('Language Rules Can Change'!$B$3:$AU$47,AA63,45),AA64&lt;=INDEX('Language Rules Can Change'!$B$3:$AU$47,AA63,46)),46)</f>
        <v>39</v>
      </c>
      <c r="AB65" s="11" cm="1">
        <f t="array" aca="1" ref="AB65" ca="1">_xlfn.IFS(AND(AB64&gt;0,AB64&lt;=INDEX('Language Rules Can Change'!$B$3:$AU$47,AB63,1)),1, AND(AB64&gt;INDEX('Language Rules Can Change'!$B$3:$AU$47,AB63,1),AB64&lt;=INDEX('Language Rules Can Change'!$B$3:$AU$47,AB63,2)),2, AND(AB64&gt;INDEX('Language Rules Can Change'!$B$3:$AU$47,AB63,2),AB64&lt;=INDEX('Language Rules Can Change'!$B$3:$AU$47,AB63,3)),3, AND(AB64&gt;INDEX('Language Rules Can Change'!$B$3:$AU$47,AB63,3),AB64&lt;=INDEX('Language Rules Can Change'!$B$3:$AU$47,AB63,4)),4, AND(AB64&gt;INDEX('Language Rules Can Change'!$B$3:$AU$47,AB63,4),AB64&lt;=INDEX('Language Rules Can Change'!$B$3:$AU$47,AB63,5)),5, AND(AB64&gt;INDEX('Language Rules Can Change'!$B$3:$AU$47,AB63,5),AB64&lt;=INDEX('Language Rules Can Change'!$B$3:$AU$47,AB63,6)),6, AND(AB64&gt;INDEX('Language Rules Can Change'!$B$3:$AU$47,AB63,6),AB64&lt;=INDEX('Language Rules Can Change'!$B$3:$AU$47,AB63,7)),7, AND(AB64&gt;INDEX('Language Rules Can Change'!$B$3:$AU$47,AB63,7),AB64&lt;=INDEX('Language Rules Can Change'!$B$3:$AU$47,AB63,8)),8, AND(AB64&gt;INDEX('Language Rules Can Change'!$B$3:$AU$47,AB63,8),AB64&lt;=INDEX('Language Rules Can Change'!$B$3:$AU$47,AB63,9)),9, AND(AB64&gt;INDEX('Language Rules Can Change'!$B$3:$AU$47,AB63,9),AB64&lt;=INDEX('Language Rules Can Change'!$B$3:$AU$47,AB63,10)),10, AND(AB64&gt;INDEX('Language Rules Can Change'!$B$3:$AU$47,AB63,10),AB64&lt;=INDEX('Language Rules Can Change'!$B$3:$AU$47,AB63,11)),11, AND(AB64&gt;INDEX('Language Rules Can Change'!$B$3:$AU$47,AB63,11),AB64&lt;=INDEX('Language Rules Can Change'!$B$3:$AU$47,AB63,12)),12, AND(AB64&gt;INDEX('Language Rules Can Change'!$B$3:$AU$47,AB63,12),AB64&lt;=INDEX('Language Rules Can Change'!$B$3:$AU$47,AB63,13)),13, AND(AB64&gt;INDEX('Language Rules Can Change'!$B$3:$AU$47,AB63,13),AB64&lt;=INDEX('Language Rules Can Change'!$B$3:$AU$47,AB63,14)),14, AND(AB64&gt;INDEX('Language Rules Can Change'!$B$3:$AU$47,AB63,14),AB64&lt;=INDEX('Language Rules Can Change'!$B$3:$AU$47,AB63,15)),15, AND(AB64&gt;INDEX('Language Rules Can Change'!$B$3:$AU$47,AB63,15),AB64&lt;=INDEX('Language Rules Can Change'!$B$3:$AU$47,AB63,16)),16, AND(AB64&gt;INDEX('Language Rules Can Change'!$B$3:$AU$47,AB63,16),AB64&lt;=INDEX('Language Rules Can Change'!$B$3:$AU$47,AB63,17)),17, AND(AB64&gt;INDEX('Language Rules Can Change'!$B$3:$AU$47,AB63,17),AB64&lt;=INDEX('Language Rules Can Change'!$B$3:$AU$47,AB63,18)),18, AND(AB64&gt;INDEX('Language Rules Can Change'!$B$3:$AU$47,AB63,18),AB64&lt;=INDEX('Language Rules Can Change'!$B$3:$AU$47,AB63,19)),19, AND(AB64&gt;INDEX('Language Rules Can Change'!$B$3:$AU$47,AB63,19),AB64&lt;=INDEX('Language Rules Can Change'!$B$3:$AU$47,AB63,20)),20, AND(AB64&gt;INDEX('Language Rules Can Change'!$B$3:$AU$47,AB63,20),AB64&lt;=INDEX('Language Rules Can Change'!$B$3:$AU$47,AB63,21)),21, AND(AB64&gt;INDEX('Language Rules Can Change'!$B$3:$AU$47,AB63,21),AB64&lt;=INDEX('Language Rules Can Change'!$B$3:$AU$47,AB63,22)),22, AND(AB64&gt;INDEX('Language Rules Can Change'!$B$3:$AU$47,AB63,22),AB64&lt;=INDEX('Language Rules Can Change'!$B$3:$AU$47,AB63,23)),23, AND(AB64&gt;INDEX('Language Rules Can Change'!$B$3:$AU$47,AB63,23),AB64&lt;=INDEX('Language Rules Can Change'!$B$3:$AU$47,AB63,24)),24, AND(AB64&gt;INDEX('Language Rules Can Change'!$B$3:$AU$47,AB63,24),AB64&lt;=INDEX('Language Rules Can Change'!$B$3:$AU$47,AB63,25)),25, AND(AB64&gt;INDEX('Language Rules Can Change'!$B$3:$AU$47,AB63,25),AB64&lt;=INDEX('Language Rules Can Change'!$B$3:$AU$47,AB63,26)),26, AND(AB64&gt;INDEX('Language Rules Can Change'!$B$3:$AU$47,AB63,26),AB64&lt;=INDEX('Language Rules Can Change'!$B$3:$AU$47,AB63,27)),27, AND(AB64&gt;INDEX('Language Rules Can Change'!$B$3:$AU$47,AB63,27),AB64&lt;=INDEX('Language Rules Can Change'!$B$3:$AU$47,AB63,28)),28, AND(AB64&gt;INDEX('Language Rules Can Change'!$B$3:$AU$47,AB63,28),AB64&lt;=INDEX('Language Rules Can Change'!$B$3:$AU$47,AB63,29)),29, AND(AB64&gt;INDEX('Language Rules Can Change'!$B$3:$AU$47,AB63,29),AB64&lt;=INDEX('Language Rules Can Change'!$B$3:$AU$47,AB63,30)),30, AND(AB64&gt;INDEX('Language Rules Can Change'!$B$3:$AU$47,AB63,30),AB64&lt;=INDEX('Language Rules Can Change'!$B$3:$AU$47,AB63,31)),31, AND(AB64&gt;INDEX('Language Rules Can Change'!$B$3:$AU$47,AB63,31),AB64&lt;=INDEX('Language Rules Can Change'!$B$3:$AU$47,AB63,32)),32, AND(AB64&gt;INDEX('Language Rules Can Change'!$B$3:$AU$47,AB63,32),AB64&lt;=INDEX('Language Rules Can Change'!$B$3:$AU$47,AB63,33)),33, AND(AB64&gt;INDEX('Language Rules Can Change'!$B$3:$AU$47,AB63,33),AB64&lt;=INDEX('Language Rules Can Change'!$B$3:$AU$47,AB63,34)),34, AND(AB64&gt;INDEX('Language Rules Can Change'!$B$3:$AU$47,AB63,34),AB64&lt;=INDEX('Language Rules Can Change'!$B$3:$AU$47,AB63,35)),35, AND(AB64&gt;INDEX('Language Rules Can Change'!$B$3:$AU$47,AB63,35),AB64&lt;=INDEX('Language Rules Can Change'!$B$3:$AU$47,AB63,36)),36, AND(AB64&gt;INDEX('Language Rules Can Change'!$B$3:$AU$47,AB63,36),AB64&lt;=INDEX('Language Rules Can Change'!$B$3:$AU$47,AB63,37)),37, AND(AB64&gt;INDEX('Language Rules Can Change'!$B$3:$AU$47,AB63,37),AB64&lt;=INDEX('Language Rules Can Change'!$B$3:$AU$47,AB63,38)),38, AND(AB64&gt;INDEX('Language Rules Can Change'!$B$3:$AU$47,AB63,38),AB64&lt;=INDEX('Language Rules Can Change'!$B$3:$AU$47,AB63,39)),39, AND(AB64&gt;INDEX('Language Rules Can Change'!$B$3:$AU$47,AB63,39),AB64&lt;=INDEX('Language Rules Can Change'!$B$3:$AU$47,AB63,40)),40, AND(AB64&gt;INDEX('Language Rules Can Change'!$B$3:$AU$47,AB63,40),AB64&lt;=INDEX('Language Rules Can Change'!$B$3:$AU$47,AB63,41)),41, AND(AB64&gt;INDEX('Language Rules Can Change'!$B$3:$AU$47,AB63,41),AB64&lt;=INDEX('Language Rules Can Change'!$B$3:$AU$47,AB63,42)),42, AND(AB64&gt;INDEX('Language Rules Can Change'!$B$3:$AU$47,AB63,42),AB64&lt;=INDEX('Language Rules Can Change'!$B$3:$AU$47,AB63,43)),43, AND(AB64&gt;INDEX('Language Rules Can Change'!$B$3:$AU$47,AB63,43),AB64&lt;=INDEX('Language Rules Can Change'!$B$3:$AU$47,AB63,44)),44, AND(AB64&gt;INDEX('Language Rules Can Change'!$B$3:$AU$47,AB63,44),AB64&lt;=INDEX('Language Rules Can Change'!$B$3:$AU$47,AB63,45)),45, AND(AB64&gt;INDEX('Language Rules Can Change'!$B$3:$AU$47,AB63,45),AB64&lt;=INDEX('Language Rules Can Change'!$B$3:$AU$47,AB63,46)),46)</f>
        <v>25</v>
      </c>
      <c r="AC65" s="11" t="e" cm="1">
        <f t="array" aca="1" ref="AC65" ca="1">_xlfn.IFS(AND(AC64&gt;0,AC64&lt;=INDEX('Language Rules Can Change'!$B$3:$AU$47,AC63,1)),1, AND(AC64&gt;INDEX('Language Rules Can Change'!$B$3:$AU$47,AC63,1),AC64&lt;=INDEX('Language Rules Can Change'!$B$3:$AU$47,AC63,2)),2, AND(AC64&gt;INDEX('Language Rules Can Change'!$B$3:$AU$47,AC63,2),AC64&lt;=INDEX('Language Rules Can Change'!$B$3:$AU$47,AC63,3)),3, AND(AC64&gt;INDEX('Language Rules Can Change'!$B$3:$AU$47,AC63,3),AC64&lt;=INDEX('Language Rules Can Change'!$B$3:$AU$47,AC63,4)),4, AND(AC64&gt;INDEX('Language Rules Can Change'!$B$3:$AU$47,AC63,4),AC64&lt;=INDEX('Language Rules Can Change'!$B$3:$AU$47,AC63,5)),5, AND(AC64&gt;INDEX('Language Rules Can Change'!$B$3:$AU$47,AC63,5),AC64&lt;=INDEX('Language Rules Can Change'!$B$3:$AU$47,AC63,6)),6, AND(AC64&gt;INDEX('Language Rules Can Change'!$B$3:$AU$47,AC63,6),AC64&lt;=INDEX('Language Rules Can Change'!$B$3:$AU$47,AC63,7)),7, AND(AC64&gt;INDEX('Language Rules Can Change'!$B$3:$AU$47,AC63,7),AC64&lt;=INDEX('Language Rules Can Change'!$B$3:$AU$47,AC63,8)),8, AND(AC64&gt;INDEX('Language Rules Can Change'!$B$3:$AU$47,AC63,8),AC64&lt;=INDEX('Language Rules Can Change'!$B$3:$AU$47,AC63,9)),9, AND(AC64&gt;INDEX('Language Rules Can Change'!$B$3:$AU$47,AC63,9),AC64&lt;=INDEX('Language Rules Can Change'!$B$3:$AU$47,AC63,10)),10, AND(AC64&gt;INDEX('Language Rules Can Change'!$B$3:$AU$47,AC63,10),AC64&lt;=INDEX('Language Rules Can Change'!$B$3:$AU$47,AC63,11)),11, AND(AC64&gt;INDEX('Language Rules Can Change'!$B$3:$AU$47,AC63,11),AC64&lt;=INDEX('Language Rules Can Change'!$B$3:$AU$47,AC63,12)),12, AND(AC64&gt;INDEX('Language Rules Can Change'!$B$3:$AU$47,AC63,12),AC64&lt;=INDEX('Language Rules Can Change'!$B$3:$AU$47,AC63,13)),13, AND(AC64&gt;INDEX('Language Rules Can Change'!$B$3:$AU$47,AC63,13),AC64&lt;=INDEX('Language Rules Can Change'!$B$3:$AU$47,AC63,14)),14, AND(AC64&gt;INDEX('Language Rules Can Change'!$B$3:$AU$47,AC63,14),AC64&lt;=INDEX('Language Rules Can Change'!$B$3:$AU$47,AC63,15)),15, AND(AC64&gt;INDEX('Language Rules Can Change'!$B$3:$AU$47,AC63,15),AC64&lt;=INDEX('Language Rules Can Change'!$B$3:$AU$47,AC63,16)),16, AND(AC64&gt;INDEX('Language Rules Can Change'!$B$3:$AU$47,AC63,16),AC64&lt;=INDEX('Language Rules Can Change'!$B$3:$AU$47,AC63,17)),17, AND(AC64&gt;INDEX('Language Rules Can Change'!$B$3:$AU$47,AC63,17),AC64&lt;=INDEX('Language Rules Can Change'!$B$3:$AU$47,AC63,18)),18, AND(AC64&gt;INDEX('Language Rules Can Change'!$B$3:$AU$47,AC63,18),AC64&lt;=INDEX('Language Rules Can Change'!$B$3:$AU$47,AC63,19)),19, AND(AC64&gt;INDEX('Language Rules Can Change'!$B$3:$AU$47,AC63,19),AC64&lt;=INDEX('Language Rules Can Change'!$B$3:$AU$47,AC63,20)),20, AND(AC64&gt;INDEX('Language Rules Can Change'!$B$3:$AU$47,AC63,20),AC64&lt;=INDEX('Language Rules Can Change'!$B$3:$AU$47,AC63,21)),21, AND(AC64&gt;INDEX('Language Rules Can Change'!$B$3:$AU$47,AC63,21),AC64&lt;=INDEX('Language Rules Can Change'!$B$3:$AU$47,AC63,22)),22, AND(AC64&gt;INDEX('Language Rules Can Change'!$B$3:$AU$47,AC63,22),AC64&lt;=INDEX('Language Rules Can Change'!$B$3:$AU$47,AC63,23)),23, AND(AC64&gt;INDEX('Language Rules Can Change'!$B$3:$AU$47,AC63,23),AC64&lt;=INDEX('Language Rules Can Change'!$B$3:$AU$47,AC63,24)),24, AND(AC64&gt;INDEX('Language Rules Can Change'!$B$3:$AU$47,AC63,24),AC64&lt;=INDEX('Language Rules Can Change'!$B$3:$AU$47,AC63,25)),25, AND(AC64&gt;INDEX('Language Rules Can Change'!$B$3:$AU$47,AC63,25),AC64&lt;=INDEX('Language Rules Can Change'!$B$3:$AU$47,AC63,26)),26, AND(AC64&gt;INDEX('Language Rules Can Change'!$B$3:$AU$47,AC63,26),AC64&lt;=INDEX('Language Rules Can Change'!$B$3:$AU$47,AC63,27)),27, AND(AC64&gt;INDEX('Language Rules Can Change'!$B$3:$AU$47,AC63,27),AC64&lt;=INDEX('Language Rules Can Change'!$B$3:$AU$47,AC63,28)),28, AND(AC64&gt;INDEX('Language Rules Can Change'!$B$3:$AU$47,AC63,28),AC64&lt;=INDEX('Language Rules Can Change'!$B$3:$AU$47,AC63,29)),29, AND(AC64&gt;INDEX('Language Rules Can Change'!$B$3:$AU$47,AC63,29),AC64&lt;=INDEX('Language Rules Can Change'!$B$3:$AU$47,AC63,30)),30, AND(AC64&gt;INDEX('Language Rules Can Change'!$B$3:$AU$47,AC63,30),AC64&lt;=INDEX('Language Rules Can Change'!$B$3:$AU$47,AC63,31)),31, AND(AC64&gt;INDEX('Language Rules Can Change'!$B$3:$AU$47,AC63,31),AC64&lt;=INDEX('Language Rules Can Change'!$B$3:$AU$47,AC63,32)),32, AND(AC64&gt;INDEX('Language Rules Can Change'!$B$3:$AU$47,AC63,32),AC64&lt;=INDEX('Language Rules Can Change'!$B$3:$AU$47,AC63,33)),33, AND(AC64&gt;INDEX('Language Rules Can Change'!$B$3:$AU$47,AC63,33),AC64&lt;=INDEX('Language Rules Can Change'!$B$3:$AU$47,AC63,34)),34, AND(AC64&gt;INDEX('Language Rules Can Change'!$B$3:$AU$47,AC63,34),AC64&lt;=INDEX('Language Rules Can Change'!$B$3:$AU$47,AC63,35)),35, AND(AC64&gt;INDEX('Language Rules Can Change'!$B$3:$AU$47,AC63,35),AC64&lt;=INDEX('Language Rules Can Change'!$B$3:$AU$47,AC63,36)),36, AND(AC64&gt;INDEX('Language Rules Can Change'!$B$3:$AU$47,AC63,36),AC64&lt;=INDEX('Language Rules Can Change'!$B$3:$AU$47,AC63,37)),37, AND(AC64&gt;INDEX('Language Rules Can Change'!$B$3:$AU$47,AC63,37),AC64&lt;=INDEX('Language Rules Can Change'!$B$3:$AU$47,AC63,38)),38, AND(AC64&gt;INDEX('Language Rules Can Change'!$B$3:$AU$47,AC63,38),AC64&lt;=INDEX('Language Rules Can Change'!$B$3:$AU$47,AC63,39)),39, AND(AC64&gt;INDEX('Language Rules Can Change'!$B$3:$AU$47,AC63,39),AC64&lt;=INDEX('Language Rules Can Change'!$B$3:$AU$47,AC63,40)),40, AND(AC64&gt;INDEX('Language Rules Can Change'!$B$3:$AU$47,AC63,40),AC64&lt;=INDEX('Language Rules Can Change'!$B$3:$AU$47,AC63,41)),41, AND(AC64&gt;INDEX('Language Rules Can Change'!$B$3:$AU$47,AC63,41),AC64&lt;=INDEX('Language Rules Can Change'!$B$3:$AU$47,AC63,42)),42, AND(AC64&gt;INDEX('Language Rules Can Change'!$B$3:$AU$47,AC63,42),AC64&lt;=INDEX('Language Rules Can Change'!$B$3:$AU$47,AC63,43)),43, AND(AC64&gt;INDEX('Language Rules Can Change'!$B$3:$AU$47,AC63,43),AC64&lt;=INDEX('Language Rules Can Change'!$B$3:$AU$47,AC63,44)),44, AND(AC64&gt;INDEX('Language Rules Can Change'!$B$3:$AU$47,AC63,44),AC64&lt;=INDEX('Language Rules Can Change'!$B$3:$AU$47,AC63,45)),45, AND(AC64&gt;INDEX('Language Rules Can Change'!$B$3:$AU$47,AC63,45),AC64&lt;=INDEX('Language Rules Can Change'!$B$3:$AU$47,AC63,46)),46)</f>
        <v>#N/A</v>
      </c>
      <c r="AD65" s="11" t="e" cm="1">
        <f t="array" aca="1" ref="AD65" ca="1">_xlfn.IFS(AND(AD64&gt;0,AD64&lt;=INDEX('Language Rules Can Change'!$B$3:$AU$47,AD63,1)),1, AND(AD64&gt;INDEX('Language Rules Can Change'!$B$3:$AU$47,AD63,1),AD64&lt;=INDEX('Language Rules Can Change'!$B$3:$AU$47,AD63,2)),2, AND(AD64&gt;INDEX('Language Rules Can Change'!$B$3:$AU$47,AD63,2),AD64&lt;=INDEX('Language Rules Can Change'!$B$3:$AU$47,AD63,3)),3, AND(AD64&gt;INDEX('Language Rules Can Change'!$B$3:$AU$47,AD63,3),AD64&lt;=INDEX('Language Rules Can Change'!$B$3:$AU$47,AD63,4)),4, AND(AD64&gt;INDEX('Language Rules Can Change'!$B$3:$AU$47,AD63,4),AD64&lt;=INDEX('Language Rules Can Change'!$B$3:$AU$47,AD63,5)),5, AND(AD64&gt;INDEX('Language Rules Can Change'!$B$3:$AU$47,AD63,5),AD64&lt;=INDEX('Language Rules Can Change'!$B$3:$AU$47,AD63,6)),6, AND(AD64&gt;INDEX('Language Rules Can Change'!$B$3:$AU$47,AD63,6),AD64&lt;=INDEX('Language Rules Can Change'!$B$3:$AU$47,AD63,7)),7, AND(AD64&gt;INDEX('Language Rules Can Change'!$B$3:$AU$47,AD63,7),AD64&lt;=INDEX('Language Rules Can Change'!$B$3:$AU$47,AD63,8)),8, AND(AD64&gt;INDEX('Language Rules Can Change'!$B$3:$AU$47,AD63,8),AD64&lt;=INDEX('Language Rules Can Change'!$B$3:$AU$47,AD63,9)),9, AND(AD64&gt;INDEX('Language Rules Can Change'!$B$3:$AU$47,AD63,9),AD64&lt;=INDEX('Language Rules Can Change'!$B$3:$AU$47,AD63,10)),10, AND(AD64&gt;INDEX('Language Rules Can Change'!$B$3:$AU$47,AD63,10),AD64&lt;=INDEX('Language Rules Can Change'!$B$3:$AU$47,AD63,11)),11, AND(AD64&gt;INDEX('Language Rules Can Change'!$B$3:$AU$47,AD63,11),AD64&lt;=INDEX('Language Rules Can Change'!$B$3:$AU$47,AD63,12)),12, AND(AD64&gt;INDEX('Language Rules Can Change'!$B$3:$AU$47,AD63,12),AD64&lt;=INDEX('Language Rules Can Change'!$B$3:$AU$47,AD63,13)),13, AND(AD64&gt;INDEX('Language Rules Can Change'!$B$3:$AU$47,AD63,13),AD64&lt;=INDEX('Language Rules Can Change'!$B$3:$AU$47,AD63,14)),14, AND(AD64&gt;INDEX('Language Rules Can Change'!$B$3:$AU$47,AD63,14),AD64&lt;=INDEX('Language Rules Can Change'!$B$3:$AU$47,AD63,15)),15, AND(AD64&gt;INDEX('Language Rules Can Change'!$B$3:$AU$47,AD63,15),AD64&lt;=INDEX('Language Rules Can Change'!$B$3:$AU$47,AD63,16)),16, AND(AD64&gt;INDEX('Language Rules Can Change'!$B$3:$AU$47,AD63,16),AD64&lt;=INDEX('Language Rules Can Change'!$B$3:$AU$47,AD63,17)),17, AND(AD64&gt;INDEX('Language Rules Can Change'!$B$3:$AU$47,AD63,17),AD64&lt;=INDEX('Language Rules Can Change'!$B$3:$AU$47,AD63,18)),18, AND(AD64&gt;INDEX('Language Rules Can Change'!$B$3:$AU$47,AD63,18),AD64&lt;=INDEX('Language Rules Can Change'!$B$3:$AU$47,AD63,19)),19, AND(AD64&gt;INDEX('Language Rules Can Change'!$B$3:$AU$47,AD63,19),AD64&lt;=INDEX('Language Rules Can Change'!$B$3:$AU$47,AD63,20)),20, AND(AD64&gt;INDEX('Language Rules Can Change'!$B$3:$AU$47,AD63,20),AD64&lt;=INDEX('Language Rules Can Change'!$B$3:$AU$47,AD63,21)),21, AND(AD64&gt;INDEX('Language Rules Can Change'!$B$3:$AU$47,AD63,21),AD64&lt;=INDEX('Language Rules Can Change'!$B$3:$AU$47,AD63,22)),22, AND(AD64&gt;INDEX('Language Rules Can Change'!$B$3:$AU$47,AD63,22),AD64&lt;=INDEX('Language Rules Can Change'!$B$3:$AU$47,AD63,23)),23, AND(AD64&gt;INDEX('Language Rules Can Change'!$B$3:$AU$47,AD63,23),AD64&lt;=INDEX('Language Rules Can Change'!$B$3:$AU$47,AD63,24)),24, AND(AD64&gt;INDEX('Language Rules Can Change'!$B$3:$AU$47,AD63,24),AD64&lt;=INDEX('Language Rules Can Change'!$B$3:$AU$47,AD63,25)),25, AND(AD64&gt;INDEX('Language Rules Can Change'!$B$3:$AU$47,AD63,25),AD64&lt;=INDEX('Language Rules Can Change'!$B$3:$AU$47,AD63,26)),26, AND(AD64&gt;INDEX('Language Rules Can Change'!$B$3:$AU$47,AD63,26),AD64&lt;=INDEX('Language Rules Can Change'!$B$3:$AU$47,AD63,27)),27, AND(AD64&gt;INDEX('Language Rules Can Change'!$B$3:$AU$47,AD63,27),AD64&lt;=INDEX('Language Rules Can Change'!$B$3:$AU$47,AD63,28)),28, AND(AD64&gt;INDEX('Language Rules Can Change'!$B$3:$AU$47,AD63,28),AD64&lt;=INDEX('Language Rules Can Change'!$B$3:$AU$47,AD63,29)),29, AND(AD64&gt;INDEX('Language Rules Can Change'!$B$3:$AU$47,AD63,29),AD64&lt;=INDEX('Language Rules Can Change'!$B$3:$AU$47,AD63,30)),30, AND(AD64&gt;INDEX('Language Rules Can Change'!$B$3:$AU$47,AD63,30),AD64&lt;=INDEX('Language Rules Can Change'!$B$3:$AU$47,AD63,31)),31, AND(AD64&gt;INDEX('Language Rules Can Change'!$B$3:$AU$47,AD63,31),AD64&lt;=INDEX('Language Rules Can Change'!$B$3:$AU$47,AD63,32)),32, AND(AD64&gt;INDEX('Language Rules Can Change'!$B$3:$AU$47,AD63,32),AD64&lt;=INDEX('Language Rules Can Change'!$B$3:$AU$47,AD63,33)),33, AND(AD64&gt;INDEX('Language Rules Can Change'!$B$3:$AU$47,AD63,33),AD64&lt;=INDEX('Language Rules Can Change'!$B$3:$AU$47,AD63,34)),34, AND(AD64&gt;INDEX('Language Rules Can Change'!$B$3:$AU$47,AD63,34),AD64&lt;=INDEX('Language Rules Can Change'!$B$3:$AU$47,AD63,35)),35, AND(AD64&gt;INDEX('Language Rules Can Change'!$B$3:$AU$47,AD63,35),AD64&lt;=INDEX('Language Rules Can Change'!$B$3:$AU$47,AD63,36)),36, AND(AD64&gt;INDEX('Language Rules Can Change'!$B$3:$AU$47,AD63,36),AD64&lt;=INDEX('Language Rules Can Change'!$B$3:$AU$47,AD63,37)),37, AND(AD64&gt;INDEX('Language Rules Can Change'!$B$3:$AU$47,AD63,37),AD64&lt;=INDEX('Language Rules Can Change'!$B$3:$AU$47,AD63,38)),38, AND(AD64&gt;INDEX('Language Rules Can Change'!$B$3:$AU$47,AD63,38),AD64&lt;=INDEX('Language Rules Can Change'!$B$3:$AU$47,AD63,39)),39, AND(AD64&gt;INDEX('Language Rules Can Change'!$B$3:$AU$47,AD63,39),AD64&lt;=INDEX('Language Rules Can Change'!$B$3:$AU$47,AD63,40)),40, AND(AD64&gt;INDEX('Language Rules Can Change'!$B$3:$AU$47,AD63,40),AD64&lt;=INDEX('Language Rules Can Change'!$B$3:$AU$47,AD63,41)),41, AND(AD64&gt;INDEX('Language Rules Can Change'!$B$3:$AU$47,AD63,41),AD64&lt;=INDEX('Language Rules Can Change'!$B$3:$AU$47,AD63,42)),42, AND(AD64&gt;INDEX('Language Rules Can Change'!$B$3:$AU$47,AD63,42),AD64&lt;=INDEX('Language Rules Can Change'!$B$3:$AU$47,AD63,43)),43, AND(AD64&gt;INDEX('Language Rules Can Change'!$B$3:$AU$47,AD63,43),AD64&lt;=INDEX('Language Rules Can Change'!$B$3:$AU$47,AD63,44)),44, AND(AD64&gt;INDEX('Language Rules Can Change'!$B$3:$AU$47,AD63,44),AD64&lt;=INDEX('Language Rules Can Change'!$B$3:$AU$47,AD63,45)),45, AND(AD64&gt;INDEX('Language Rules Can Change'!$B$3:$AU$47,AD63,45),AD64&lt;=INDEX('Language Rules Can Change'!$B$3:$AU$47,AD63,46)),46)</f>
        <v>#N/A</v>
      </c>
      <c r="AE65" s="11" t="e" cm="1">
        <f t="array" aca="1" ref="AE65" ca="1">_xlfn.IFS(AND(AE64&gt;0,AE64&lt;=INDEX('Language Rules Can Change'!$B$3:$AU$47,AE63,1)),1, AND(AE64&gt;INDEX('Language Rules Can Change'!$B$3:$AU$47,AE63,1),AE64&lt;=INDEX('Language Rules Can Change'!$B$3:$AU$47,AE63,2)),2, AND(AE64&gt;INDEX('Language Rules Can Change'!$B$3:$AU$47,AE63,2),AE64&lt;=INDEX('Language Rules Can Change'!$B$3:$AU$47,AE63,3)),3, AND(AE64&gt;INDEX('Language Rules Can Change'!$B$3:$AU$47,AE63,3),AE64&lt;=INDEX('Language Rules Can Change'!$B$3:$AU$47,AE63,4)),4, AND(AE64&gt;INDEX('Language Rules Can Change'!$B$3:$AU$47,AE63,4),AE64&lt;=INDEX('Language Rules Can Change'!$B$3:$AU$47,AE63,5)),5, AND(AE64&gt;INDEX('Language Rules Can Change'!$B$3:$AU$47,AE63,5),AE64&lt;=INDEX('Language Rules Can Change'!$B$3:$AU$47,AE63,6)),6, AND(AE64&gt;INDEX('Language Rules Can Change'!$B$3:$AU$47,AE63,6),AE64&lt;=INDEX('Language Rules Can Change'!$B$3:$AU$47,AE63,7)),7, AND(AE64&gt;INDEX('Language Rules Can Change'!$B$3:$AU$47,AE63,7),AE64&lt;=INDEX('Language Rules Can Change'!$B$3:$AU$47,AE63,8)),8, AND(AE64&gt;INDEX('Language Rules Can Change'!$B$3:$AU$47,AE63,8),AE64&lt;=INDEX('Language Rules Can Change'!$B$3:$AU$47,AE63,9)),9, AND(AE64&gt;INDEX('Language Rules Can Change'!$B$3:$AU$47,AE63,9),AE64&lt;=INDEX('Language Rules Can Change'!$B$3:$AU$47,AE63,10)),10, AND(AE64&gt;INDEX('Language Rules Can Change'!$B$3:$AU$47,AE63,10),AE64&lt;=INDEX('Language Rules Can Change'!$B$3:$AU$47,AE63,11)),11, AND(AE64&gt;INDEX('Language Rules Can Change'!$B$3:$AU$47,AE63,11),AE64&lt;=INDEX('Language Rules Can Change'!$B$3:$AU$47,AE63,12)),12, AND(AE64&gt;INDEX('Language Rules Can Change'!$B$3:$AU$47,AE63,12),AE64&lt;=INDEX('Language Rules Can Change'!$B$3:$AU$47,AE63,13)),13, AND(AE64&gt;INDEX('Language Rules Can Change'!$B$3:$AU$47,AE63,13),AE64&lt;=INDEX('Language Rules Can Change'!$B$3:$AU$47,AE63,14)),14, AND(AE64&gt;INDEX('Language Rules Can Change'!$B$3:$AU$47,AE63,14),AE64&lt;=INDEX('Language Rules Can Change'!$B$3:$AU$47,AE63,15)),15, AND(AE64&gt;INDEX('Language Rules Can Change'!$B$3:$AU$47,AE63,15),AE64&lt;=INDEX('Language Rules Can Change'!$B$3:$AU$47,AE63,16)),16, AND(AE64&gt;INDEX('Language Rules Can Change'!$B$3:$AU$47,AE63,16),AE64&lt;=INDEX('Language Rules Can Change'!$B$3:$AU$47,AE63,17)),17, AND(AE64&gt;INDEX('Language Rules Can Change'!$B$3:$AU$47,AE63,17),AE64&lt;=INDEX('Language Rules Can Change'!$B$3:$AU$47,AE63,18)),18, AND(AE64&gt;INDEX('Language Rules Can Change'!$B$3:$AU$47,AE63,18),AE64&lt;=INDEX('Language Rules Can Change'!$B$3:$AU$47,AE63,19)),19, AND(AE64&gt;INDEX('Language Rules Can Change'!$B$3:$AU$47,AE63,19),AE64&lt;=INDEX('Language Rules Can Change'!$B$3:$AU$47,AE63,20)),20, AND(AE64&gt;INDEX('Language Rules Can Change'!$B$3:$AU$47,AE63,20),AE64&lt;=INDEX('Language Rules Can Change'!$B$3:$AU$47,AE63,21)),21, AND(AE64&gt;INDEX('Language Rules Can Change'!$B$3:$AU$47,AE63,21),AE64&lt;=INDEX('Language Rules Can Change'!$B$3:$AU$47,AE63,22)),22, AND(AE64&gt;INDEX('Language Rules Can Change'!$B$3:$AU$47,AE63,22),AE64&lt;=INDEX('Language Rules Can Change'!$B$3:$AU$47,AE63,23)),23, AND(AE64&gt;INDEX('Language Rules Can Change'!$B$3:$AU$47,AE63,23),AE64&lt;=INDEX('Language Rules Can Change'!$B$3:$AU$47,AE63,24)),24, AND(AE64&gt;INDEX('Language Rules Can Change'!$B$3:$AU$47,AE63,24),AE64&lt;=INDEX('Language Rules Can Change'!$B$3:$AU$47,AE63,25)),25, AND(AE64&gt;INDEX('Language Rules Can Change'!$B$3:$AU$47,AE63,25),AE64&lt;=INDEX('Language Rules Can Change'!$B$3:$AU$47,AE63,26)),26, AND(AE64&gt;INDEX('Language Rules Can Change'!$B$3:$AU$47,AE63,26),AE64&lt;=INDEX('Language Rules Can Change'!$B$3:$AU$47,AE63,27)),27, AND(AE64&gt;INDEX('Language Rules Can Change'!$B$3:$AU$47,AE63,27),AE64&lt;=INDEX('Language Rules Can Change'!$B$3:$AU$47,AE63,28)),28, AND(AE64&gt;INDEX('Language Rules Can Change'!$B$3:$AU$47,AE63,28),AE64&lt;=INDEX('Language Rules Can Change'!$B$3:$AU$47,AE63,29)),29, AND(AE64&gt;INDEX('Language Rules Can Change'!$B$3:$AU$47,AE63,29),AE64&lt;=INDEX('Language Rules Can Change'!$B$3:$AU$47,AE63,30)),30, AND(AE64&gt;INDEX('Language Rules Can Change'!$B$3:$AU$47,AE63,30),AE64&lt;=INDEX('Language Rules Can Change'!$B$3:$AU$47,AE63,31)),31, AND(AE64&gt;INDEX('Language Rules Can Change'!$B$3:$AU$47,AE63,31),AE64&lt;=INDEX('Language Rules Can Change'!$B$3:$AU$47,AE63,32)),32, AND(AE64&gt;INDEX('Language Rules Can Change'!$B$3:$AU$47,AE63,32),AE64&lt;=INDEX('Language Rules Can Change'!$B$3:$AU$47,AE63,33)),33, AND(AE64&gt;INDEX('Language Rules Can Change'!$B$3:$AU$47,AE63,33),AE64&lt;=INDEX('Language Rules Can Change'!$B$3:$AU$47,AE63,34)),34, AND(AE64&gt;INDEX('Language Rules Can Change'!$B$3:$AU$47,AE63,34),AE64&lt;=INDEX('Language Rules Can Change'!$B$3:$AU$47,AE63,35)),35, AND(AE64&gt;INDEX('Language Rules Can Change'!$B$3:$AU$47,AE63,35),AE64&lt;=INDEX('Language Rules Can Change'!$B$3:$AU$47,AE63,36)),36, AND(AE64&gt;INDEX('Language Rules Can Change'!$B$3:$AU$47,AE63,36),AE64&lt;=INDEX('Language Rules Can Change'!$B$3:$AU$47,AE63,37)),37, AND(AE64&gt;INDEX('Language Rules Can Change'!$B$3:$AU$47,AE63,37),AE64&lt;=INDEX('Language Rules Can Change'!$B$3:$AU$47,AE63,38)),38, AND(AE64&gt;INDEX('Language Rules Can Change'!$B$3:$AU$47,AE63,38),AE64&lt;=INDEX('Language Rules Can Change'!$B$3:$AU$47,AE63,39)),39, AND(AE64&gt;INDEX('Language Rules Can Change'!$B$3:$AU$47,AE63,39),AE64&lt;=INDEX('Language Rules Can Change'!$B$3:$AU$47,AE63,40)),40, AND(AE64&gt;INDEX('Language Rules Can Change'!$B$3:$AU$47,AE63,40),AE64&lt;=INDEX('Language Rules Can Change'!$B$3:$AU$47,AE63,41)),41, AND(AE64&gt;INDEX('Language Rules Can Change'!$B$3:$AU$47,AE63,41),AE64&lt;=INDEX('Language Rules Can Change'!$B$3:$AU$47,AE63,42)),42, AND(AE64&gt;INDEX('Language Rules Can Change'!$B$3:$AU$47,AE63,42),AE64&lt;=INDEX('Language Rules Can Change'!$B$3:$AU$47,AE63,43)),43, AND(AE64&gt;INDEX('Language Rules Can Change'!$B$3:$AU$47,AE63,43),AE64&lt;=INDEX('Language Rules Can Change'!$B$3:$AU$47,AE63,44)),44, AND(AE64&gt;INDEX('Language Rules Can Change'!$B$3:$AU$47,AE63,44),AE64&lt;=INDEX('Language Rules Can Change'!$B$3:$AU$47,AE63,45)),45, AND(AE64&gt;INDEX('Language Rules Can Change'!$B$3:$AU$47,AE63,45),AE64&lt;=INDEX('Language Rules Can Change'!$B$3:$AU$47,AE63,46)),46)</f>
        <v>#N/A</v>
      </c>
      <c r="AF65" s="11" t="e" cm="1">
        <f t="array" aca="1" ref="AF65" ca="1">_xlfn.IFS(AND(AF64&gt;0,AF64&lt;=INDEX('Language Rules Can Change'!$B$3:$AU$47,AF63,1)),1, AND(AF64&gt;INDEX('Language Rules Can Change'!$B$3:$AU$47,AF63,1),AF64&lt;=INDEX('Language Rules Can Change'!$B$3:$AU$47,AF63,2)),2, AND(AF64&gt;INDEX('Language Rules Can Change'!$B$3:$AU$47,AF63,2),AF64&lt;=INDEX('Language Rules Can Change'!$B$3:$AU$47,AF63,3)),3, AND(AF64&gt;INDEX('Language Rules Can Change'!$B$3:$AU$47,AF63,3),AF64&lt;=INDEX('Language Rules Can Change'!$B$3:$AU$47,AF63,4)),4, AND(AF64&gt;INDEX('Language Rules Can Change'!$B$3:$AU$47,AF63,4),AF64&lt;=INDEX('Language Rules Can Change'!$B$3:$AU$47,AF63,5)),5, AND(AF64&gt;INDEX('Language Rules Can Change'!$B$3:$AU$47,AF63,5),AF64&lt;=INDEX('Language Rules Can Change'!$B$3:$AU$47,AF63,6)),6, AND(AF64&gt;INDEX('Language Rules Can Change'!$B$3:$AU$47,AF63,6),AF64&lt;=INDEX('Language Rules Can Change'!$B$3:$AU$47,AF63,7)),7, AND(AF64&gt;INDEX('Language Rules Can Change'!$B$3:$AU$47,AF63,7),AF64&lt;=INDEX('Language Rules Can Change'!$B$3:$AU$47,AF63,8)),8, AND(AF64&gt;INDEX('Language Rules Can Change'!$B$3:$AU$47,AF63,8),AF64&lt;=INDEX('Language Rules Can Change'!$B$3:$AU$47,AF63,9)),9, AND(AF64&gt;INDEX('Language Rules Can Change'!$B$3:$AU$47,AF63,9),AF64&lt;=INDEX('Language Rules Can Change'!$B$3:$AU$47,AF63,10)),10, AND(AF64&gt;INDEX('Language Rules Can Change'!$B$3:$AU$47,AF63,10),AF64&lt;=INDEX('Language Rules Can Change'!$B$3:$AU$47,AF63,11)),11, AND(AF64&gt;INDEX('Language Rules Can Change'!$B$3:$AU$47,AF63,11),AF64&lt;=INDEX('Language Rules Can Change'!$B$3:$AU$47,AF63,12)),12, AND(AF64&gt;INDEX('Language Rules Can Change'!$B$3:$AU$47,AF63,12),AF64&lt;=INDEX('Language Rules Can Change'!$B$3:$AU$47,AF63,13)),13, AND(AF64&gt;INDEX('Language Rules Can Change'!$B$3:$AU$47,AF63,13),AF64&lt;=INDEX('Language Rules Can Change'!$B$3:$AU$47,AF63,14)),14, AND(AF64&gt;INDEX('Language Rules Can Change'!$B$3:$AU$47,AF63,14),AF64&lt;=INDEX('Language Rules Can Change'!$B$3:$AU$47,AF63,15)),15, AND(AF64&gt;INDEX('Language Rules Can Change'!$B$3:$AU$47,AF63,15),AF64&lt;=INDEX('Language Rules Can Change'!$B$3:$AU$47,AF63,16)),16, AND(AF64&gt;INDEX('Language Rules Can Change'!$B$3:$AU$47,AF63,16),AF64&lt;=INDEX('Language Rules Can Change'!$B$3:$AU$47,AF63,17)),17, AND(AF64&gt;INDEX('Language Rules Can Change'!$B$3:$AU$47,AF63,17),AF64&lt;=INDEX('Language Rules Can Change'!$B$3:$AU$47,AF63,18)),18, AND(AF64&gt;INDEX('Language Rules Can Change'!$B$3:$AU$47,AF63,18),AF64&lt;=INDEX('Language Rules Can Change'!$B$3:$AU$47,AF63,19)),19, AND(AF64&gt;INDEX('Language Rules Can Change'!$B$3:$AU$47,AF63,19),AF64&lt;=INDEX('Language Rules Can Change'!$B$3:$AU$47,AF63,20)),20, AND(AF64&gt;INDEX('Language Rules Can Change'!$B$3:$AU$47,AF63,20),AF64&lt;=INDEX('Language Rules Can Change'!$B$3:$AU$47,AF63,21)),21, AND(AF64&gt;INDEX('Language Rules Can Change'!$B$3:$AU$47,AF63,21),AF64&lt;=INDEX('Language Rules Can Change'!$B$3:$AU$47,AF63,22)),22, AND(AF64&gt;INDEX('Language Rules Can Change'!$B$3:$AU$47,AF63,22),AF64&lt;=INDEX('Language Rules Can Change'!$B$3:$AU$47,AF63,23)),23, AND(AF64&gt;INDEX('Language Rules Can Change'!$B$3:$AU$47,AF63,23),AF64&lt;=INDEX('Language Rules Can Change'!$B$3:$AU$47,AF63,24)),24, AND(AF64&gt;INDEX('Language Rules Can Change'!$B$3:$AU$47,AF63,24),AF64&lt;=INDEX('Language Rules Can Change'!$B$3:$AU$47,AF63,25)),25, AND(AF64&gt;INDEX('Language Rules Can Change'!$B$3:$AU$47,AF63,25),AF64&lt;=INDEX('Language Rules Can Change'!$B$3:$AU$47,AF63,26)),26, AND(AF64&gt;INDEX('Language Rules Can Change'!$B$3:$AU$47,AF63,26),AF64&lt;=INDEX('Language Rules Can Change'!$B$3:$AU$47,AF63,27)),27, AND(AF64&gt;INDEX('Language Rules Can Change'!$B$3:$AU$47,AF63,27),AF64&lt;=INDEX('Language Rules Can Change'!$B$3:$AU$47,AF63,28)),28, AND(AF64&gt;INDEX('Language Rules Can Change'!$B$3:$AU$47,AF63,28),AF64&lt;=INDEX('Language Rules Can Change'!$B$3:$AU$47,AF63,29)),29, AND(AF64&gt;INDEX('Language Rules Can Change'!$B$3:$AU$47,AF63,29),AF64&lt;=INDEX('Language Rules Can Change'!$B$3:$AU$47,AF63,30)),30, AND(AF64&gt;INDEX('Language Rules Can Change'!$B$3:$AU$47,AF63,30),AF64&lt;=INDEX('Language Rules Can Change'!$B$3:$AU$47,AF63,31)),31, AND(AF64&gt;INDEX('Language Rules Can Change'!$B$3:$AU$47,AF63,31),AF64&lt;=INDEX('Language Rules Can Change'!$B$3:$AU$47,AF63,32)),32, AND(AF64&gt;INDEX('Language Rules Can Change'!$B$3:$AU$47,AF63,32),AF64&lt;=INDEX('Language Rules Can Change'!$B$3:$AU$47,AF63,33)),33, AND(AF64&gt;INDEX('Language Rules Can Change'!$B$3:$AU$47,AF63,33),AF64&lt;=INDEX('Language Rules Can Change'!$B$3:$AU$47,AF63,34)),34, AND(AF64&gt;INDEX('Language Rules Can Change'!$B$3:$AU$47,AF63,34),AF64&lt;=INDEX('Language Rules Can Change'!$B$3:$AU$47,AF63,35)),35, AND(AF64&gt;INDEX('Language Rules Can Change'!$B$3:$AU$47,AF63,35),AF64&lt;=INDEX('Language Rules Can Change'!$B$3:$AU$47,AF63,36)),36, AND(AF64&gt;INDEX('Language Rules Can Change'!$B$3:$AU$47,AF63,36),AF64&lt;=INDEX('Language Rules Can Change'!$B$3:$AU$47,AF63,37)),37, AND(AF64&gt;INDEX('Language Rules Can Change'!$B$3:$AU$47,AF63,37),AF64&lt;=INDEX('Language Rules Can Change'!$B$3:$AU$47,AF63,38)),38, AND(AF64&gt;INDEX('Language Rules Can Change'!$B$3:$AU$47,AF63,38),AF64&lt;=INDEX('Language Rules Can Change'!$B$3:$AU$47,AF63,39)),39, AND(AF64&gt;INDEX('Language Rules Can Change'!$B$3:$AU$47,AF63,39),AF64&lt;=INDEX('Language Rules Can Change'!$B$3:$AU$47,AF63,40)),40, AND(AF64&gt;INDEX('Language Rules Can Change'!$B$3:$AU$47,AF63,40),AF64&lt;=INDEX('Language Rules Can Change'!$B$3:$AU$47,AF63,41)),41, AND(AF64&gt;INDEX('Language Rules Can Change'!$B$3:$AU$47,AF63,41),AF64&lt;=INDEX('Language Rules Can Change'!$B$3:$AU$47,AF63,42)),42, AND(AF64&gt;INDEX('Language Rules Can Change'!$B$3:$AU$47,AF63,42),AF64&lt;=INDEX('Language Rules Can Change'!$B$3:$AU$47,AF63,43)),43, AND(AF64&gt;INDEX('Language Rules Can Change'!$B$3:$AU$47,AF63,43),AF64&lt;=INDEX('Language Rules Can Change'!$B$3:$AU$47,AF63,44)),44, AND(AF64&gt;INDEX('Language Rules Can Change'!$B$3:$AU$47,AF63,44),AF64&lt;=INDEX('Language Rules Can Change'!$B$3:$AU$47,AF63,45)),45, AND(AF64&gt;INDEX('Language Rules Can Change'!$B$3:$AU$47,AF63,45),AF64&lt;=INDEX('Language Rules Can Change'!$B$3:$AU$47,AF63,46)),46)</f>
        <v>#N/A</v>
      </c>
      <c r="AG65" s="11" t="e" cm="1">
        <f t="array" aca="1" ref="AG65" ca="1">_xlfn.IFS(AND(AG64&gt;0,AG64&lt;=INDEX('Language Rules Can Change'!$B$3:$AU$47,AG63,1)),1, AND(AG64&gt;INDEX('Language Rules Can Change'!$B$3:$AU$47,AG63,1),AG64&lt;=INDEX('Language Rules Can Change'!$B$3:$AU$47,AG63,2)),2, AND(AG64&gt;INDEX('Language Rules Can Change'!$B$3:$AU$47,AG63,2),AG64&lt;=INDEX('Language Rules Can Change'!$B$3:$AU$47,AG63,3)),3, AND(AG64&gt;INDEX('Language Rules Can Change'!$B$3:$AU$47,AG63,3),AG64&lt;=INDEX('Language Rules Can Change'!$B$3:$AU$47,AG63,4)),4, AND(AG64&gt;INDEX('Language Rules Can Change'!$B$3:$AU$47,AG63,4),AG64&lt;=INDEX('Language Rules Can Change'!$B$3:$AU$47,AG63,5)),5, AND(AG64&gt;INDEX('Language Rules Can Change'!$B$3:$AU$47,AG63,5),AG64&lt;=INDEX('Language Rules Can Change'!$B$3:$AU$47,AG63,6)),6, AND(AG64&gt;INDEX('Language Rules Can Change'!$B$3:$AU$47,AG63,6),AG64&lt;=INDEX('Language Rules Can Change'!$B$3:$AU$47,AG63,7)),7, AND(AG64&gt;INDEX('Language Rules Can Change'!$B$3:$AU$47,AG63,7),AG64&lt;=INDEX('Language Rules Can Change'!$B$3:$AU$47,AG63,8)),8, AND(AG64&gt;INDEX('Language Rules Can Change'!$B$3:$AU$47,AG63,8),AG64&lt;=INDEX('Language Rules Can Change'!$B$3:$AU$47,AG63,9)),9, AND(AG64&gt;INDEX('Language Rules Can Change'!$B$3:$AU$47,AG63,9),AG64&lt;=INDEX('Language Rules Can Change'!$B$3:$AU$47,AG63,10)),10, AND(AG64&gt;INDEX('Language Rules Can Change'!$B$3:$AU$47,AG63,10),AG64&lt;=INDEX('Language Rules Can Change'!$B$3:$AU$47,AG63,11)),11, AND(AG64&gt;INDEX('Language Rules Can Change'!$B$3:$AU$47,AG63,11),AG64&lt;=INDEX('Language Rules Can Change'!$B$3:$AU$47,AG63,12)),12, AND(AG64&gt;INDEX('Language Rules Can Change'!$B$3:$AU$47,AG63,12),AG64&lt;=INDEX('Language Rules Can Change'!$B$3:$AU$47,AG63,13)),13, AND(AG64&gt;INDEX('Language Rules Can Change'!$B$3:$AU$47,AG63,13),AG64&lt;=INDEX('Language Rules Can Change'!$B$3:$AU$47,AG63,14)),14, AND(AG64&gt;INDEX('Language Rules Can Change'!$B$3:$AU$47,AG63,14),AG64&lt;=INDEX('Language Rules Can Change'!$B$3:$AU$47,AG63,15)),15, AND(AG64&gt;INDEX('Language Rules Can Change'!$B$3:$AU$47,AG63,15),AG64&lt;=INDEX('Language Rules Can Change'!$B$3:$AU$47,AG63,16)),16, AND(AG64&gt;INDEX('Language Rules Can Change'!$B$3:$AU$47,AG63,16),AG64&lt;=INDEX('Language Rules Can Change'!$B$3:$AU$47,AG63,17)),17, AND(AG64&gt;INDEX('Language Rules Can Change'!$B$3:$AU$47,AG63,17),AG64&lt;=INDEX('Language Rules Can Change'!$B$3:$AU$47,AG63,18)),18, AND(AG64&gt;INDEX('Language Rules Can Change'!$B$3:$AU$47,AG63,18),AG64&lt;=INDEX('Language Rules Can Change'!$B$3:$AU$47,AG63,19)),19, AND(AG64&gt;INDEX('Language Rules Can Change'!$B$3:$AU$47,AG63,19),AG64&lt;=INDEX('Language Rules Can Change'!$B$3:$AU$47,AG63,20)),20, AND(AG64&gt;INDEX('Language Rules Can Change'!$B$3:$AU$47,AG63,20),AG64&lt;=INDEX('Language Rules Can Change'!$B$3:$AU$47,AG63,21)),21, AND(AG64&gt;INDEX('Language Rules Can Change'!$B$3:$AU$47,AG63,21),AG64&lt;=INDEX('Language Rules Can Change'!$B$3:$AU$47,AG63,22)),22, AND(AG64&gt;INDEX('Language Rules Can Change'!$B$3:$AU$47,AG63,22),AG64&lt;=INDEX('Language Rules Can Change'!$B$3:$AU$47,AG63,23)),23, AND(AG64&gt;INDEX('Language Rules Can Change'!$B$3:$AU$47,AG63,23),AG64&lt;=INDEX('Language Rules Can Change'!$B$3:$AU$47,AG63,24)),24, AND(AG64&gt;INDEX('Language Rules Can Change'!$B$3:$AU$47,AG63,24),AG64&lt;=INDEX('Language Rules Can Change'!$B$3:$AU$47,AG63,25)),25, AND(AG64&gt;INDEX('Language Rules Can Change'!$B$3:$AU$47,AG63,25),AG64&lt;=INDEX('Language Rules Can Change'!$B$3:$AU$47,AG63,26)),26, AND(AG64&gt;INDEX('Language Rules Can Change'!$B$3:$AU$47,AG63,26),AG64&lt;=INDEX('Language Rules Can Change'!$B$3:$AU$47,AG63,27)),27, AND(AG64&gt;INDEX('Language Rules Can Change'!$B$3:$AU$47,AG63,27),AG64&lt;=INDEX('Language Rules Can Change'!$B$3:$AU$47,AG63,28)),28, AND(AG64&gt;INDEX('Language Rules Can Change'!$B$3:$AU$47,AG63,28),AG64&lt;=INDEX('Language Rules Can Change'!$B$3:$AU$47,AG63,29)),29, AND(AG64&gt;INDEX('Language Rules Can Change'!$B$3:$AU$47,AG63,29),AG64&lt;=INDEX('Language Rules Can Change'!$B$3:$AU$47,AG63,30)),30, AND(AG64&gt;INDEX('Language Rules Can Change'!$B$3:$AU$47,AG63,30),AG64&lt;=INDEX('Language Rules Can Change'!$B$3:$AU$47,AG63,31)),31, AND(AG64&gt;INDEX('Language Rules Can Change'!$B$3:$AU$47,AG63,31),AG64&lt;=INDEX('Language Rules Can Change'!$B$3:$AU$47,AG63,32)),32, AND(AG64&gt;INDEX('Language Rules Can Change'!$B$3:$AU$47,AG63,32),AG64&lt;=INDEX('Language Rules Can Change'!$B$3:$AU$47,AG63,33)),33, AND(AG64&gt;INDEX('Language Rules Can Change'!$B$3:$AU$47,AG63,33),AG64&lt;=INDEX('Language Rules Can Change'!$B$3:$AU$47,AG63,34)),34, AND(AG64&gt;INDEX('Language Rules Can Change'!$B$3:$AU$47,AG63,34),AG64&lt;=INDEX('Language Rules Can Change'!$B$3:$AU$47,AG63,35)),35, AND(AG64&gt;INDEX('Language Rules Can Change'!$B$3:$AU$47,AG63,35),AG64&lt;=INDEX('Language Rules Can Change'!$B$3:$AU$47,AG63,36)),36, AND(AG64&gt;INDEX('Language Rules Can Change'!$B$3:$AU$47,AG63,36),AG64&lt;=INDEX('Language Rules Can Change'!$B$3:$AU$47,AG63,37)),37, AND(AG64&gt;INDEX('Language Rules Can Change'!$B$3:$AU$47,AG63,37),AG64&lt;=INDEX('Language Rules Can Change'!$B$3:$AU$47,AG63,38)),38, AND(AG64&gt;INDEX('Language Rules Can Change'!$B$3:$AU$47,AG63,38),AG64&lt;=INDEX('Language Rules Can Change'!$B$3:$AU$47,AG63,39)),39, AND(AG64&gt;INDEX('Language Rules Can Change'!$B$3:$AU$47,AG63,39),AG64&lt;=INDEX('Language Rules Can Change'!$B$3:$AU$47,AG63,40)),40, AND(AG64&gt;INDEX('Language Rules Can Change'!$B$3:$AU$47,AG63,40),AG64&lt;=INDEX('Language Rules Can Change'!$B$3:$AU$47,AG63,41)),41, AND(AG64&gt;INDEX('Language Rules Can Change'!$B$3:$AU$47,AG63,41),AG64&lt;=INDEX('Language Rules Can Change'!$B$3:$AU$47,AG63,42)),42, AND(AG64&gt;INDEX('Language Rules Can Change'!$B$3:$AU$47,AG63,42),AG64&lt;=INDEX('Language Rules Can Change'!$B$3:$AU$47,AG63,43)),43, AND(AG64&gt;INDEX('Language Rules Can Change'!$B$3:$AU$47,AG63,43),AG64&lt;=INDEX('Language Rules Can Change'!$B$3:$AU$47,AG63,44)),44, AND(AG64&gt;INDEX('Language Rules Can Change'!$B$3:$AU$47,AG63,44),AG64&lt;=INDEX('Language Rules Can Change'!$B$3:$AU$47,AG63,45)),45, AND(AG64&gt;INDEX('Language Rules Can Change'!$B$3:$AU$47,AG63,45),AG64&lt;=INDEX('Language Rules Can Change'!$B$3:$AU$47,AG63,46)),46)</f>
        <v>#N/A</v>
      </c>
      <c r="AH65" s="11" t="e" cm="1">
        <f t="array" aca="1" ref="AH65" ca="1">_xlfn.IFS(AND(AH64&gt;0,AH64&lt;=INDEX('Language Rules Can Change'!$B$3:$AU$47,AH63,1)),1, AND(AH64&gt;INDEX('Language Rules Can Change'!$B$3:$AU$47,AH63,1),AH64&lt;=INDEX('Language Rules Can Change'!$B$3:$AU$47,AH63,2)),2, AND(AH64&gt;INDEX('Language Rules Can Change'!$B$3:$AU$47,AH63,2),AH64&lt;=INDEX('Language Rules Can Change'!$B$3:$AU$47,AH63,3)),3, AND(AH64&gt;INDEX('Language Rules Can Change'!$B$3:$AU$47,AH63,3),AH64&lt;=INDEX('Language Rules Can Change'!$B$3:$AU$47,AH63,4)),4, AND(AH64&gt;INDEX('Language Rules Can Change'!$B$3:$AU$47,AH63,4),AH64&lt;=INDEX('Language Rules Can Change'!$B$3:$AU$47,AH63,5)),5, AND(AH64&gt;INDEX('Language Rules Can Change'!$B$3:$AU$47,AH63,5),AH64&lt;=INDEX('Language Rules Can Change'!$B$3:$AU$47,AH63,6)),6, AND(AH64&gt;INDEX('Language Rules Can Change'!$B$3:$AU$47,AH63,6),AH64&lt;=INDEX('Language Rules Can Change'!$B$3:$AU$47,AH63,7)),7, AND(AH64&gt;INDEX('Language Rules Can Change'!$B$3:$AU$47,AH63,7),AH64&lt;=INDEX('Language Rules Can Change'!$B$3:$AU$47,AH63,8)),8, AND(AH64&gt;INDEX('Language Rules Can Change'!$B$3:$AU$47,AH63,8),AH64&lt;=INDEX('Language Rules Can Change'!$B$3:$AU$47,AH63,9)),9, AND(AH64&gt;INDEX('Language Rules Can Change'!$B$3:$AU$47,AH63,9),AH64&lt;=INDEX('Language Rules Can Change'!$B$3:$AU$47,AH63,10)),10, AND(AH64&gt;INDEX('Language Rules Can Change'!$B$3:$AU$47,AH63,10),AH64&lt;=INDEX('Language Rules Can Change'!$B$3:$AU$47,AH63,11)),11, AND(AH64&gt;INDEX('Language Rules Can Change'!$B$3:$AU$47,AH63,11),AH64&lt;=INDEX('Language Rules Can Change'!$B$3:$AU$47,AH63,12)),12, AND(AH64&gt;INDEX('Language Rules Can Change'!$B$3:$AU$47,AH63,12),AH64&lt;=INDEX('Language Rules Can Change'!$B$3:$AU$47,AH63,13)),13, AND(AH64&gt;INDEX('Language Rules Can Change'!$B$3:$AU$47,AH63,13),AH64&lt;=INDEX('Language Rules Can Change'!$B$3:$AU$47,AH63,14)),14, AND(AH64&gt;INDEX('Language Rules Can Change'!$B$3:$AU$47,AH63,14),AH64&lt;=INDEX('Language Rules Can Change'!$B$3:$AU$47,AH63,15)),15, AND(AH64&gt;INDEX('Language Rules Can Change'!$B$3:$AU$47,AH63,15),AH64&lt;=INDEX('Language Rules Can Change'!$B$3:$AU$47,AH63,16)),16, AND(AH64&gt;INDEX('Language Rules Can Change'!$B$3:$AU$47,AH63,16),AH64&lt;=INDEX('Language Rules Can Change'!$B$3:$AU$47,AH63,17)),17, AND(AH64&gt;INDEX('Language Rules Can Change'!$B$3:$AU$47,AH63,17),AH64&lt;=INDEX('Language Rules Can Change'!$B$3:$AU$47,AH63,18)),18, AND(AH64&gt;INDEX('Language Rules Can Change'!$B$3:$AU$47,AH63,18),AH64&lt;=INDEX('Language Rules Can Change'!$B$3:$AU$47,AH63,19)),19, AND(AH64&gt;INDEX('Language Rules Can Change'!$B$3:$AU$47,AH63,19),AH64&lt;=INDEX('Language Rules Can Change'!$B$3:$AU$47,AH63,20)),20, AND(AH64&gt;INDEX('Language Rules Can Change'!$B$3:$AU$47,AH63,20),AH64&lt;=INDEX('Language Rules Can Change'!$B$3:$AU$47,AH63,21)),21, AND(AH64&gt;INDEX('Language Rules Can Change'!$B$3:$AU$47,AH63,21),AH64&lt;=INDEX('Language Rules Can Change'!$B$3:$AU$47,AH63,22)),22, AND(AH64&gt;INDEX('Language Rules Can Change'!$B$3:$AU$47,AH63,22),AH64&lt;=INDEX('Language Rules Can Change'!$B$3:$AU$47,AH63,23)),23, AND(AH64&gt;INDEX('Language Rules Can Change'!$B$3:$AU$47,AH63,23),AH64&lt;=INDEX('Language Rules Can Change'!$B$3:$AU$47,AH63,24)),24, AND(AH64&gt;INDEX('Language Rules Can Change'!$B$3:$AU$47,AH63,24),AH64&lt;=INDEX('Language Rules Can Change'!$B$3:$AU$47,AH63,25)),25, AND(AH64&gt;INDEX('Language Rules Can Change'!$B$3:$AU$47,AH63,25),AH64&lt;=INDEX('Language Rules Can Change'!$B$3:$AU$47,AH63,26)),26, AND(AH64&gt;INDEX('Language Rules Can Change'!$B$3:$AU$47,AH63,26),AH64&lt;=INDEX('Language Rules Can Change'!$B$3:$AU$47,AH63,27)),27, AND(AH64&gt;INDEX('Language Rules Can Change'!$B$3:$AU$47,AH63,27),AH64&lt;=INDEX('Language Rules Can Change'!$B$3:$AU$47,AH63,28)),28, AND(AH64&gt;INDEX('Language Rules Can Change'!$B$3:$AU$47,AH63,28),AH64&lt;=INDEX('Language Rules Can Change'!$B$3:$AU$47,AH63,29)),29, AND(AH64&gt;INDEX('Language Rules Can Change'!$B$3:$AU$47,AH63,29),AH64&lt;=INDEX('Language Rules Can Change'!$B$3:$AU$47,AH63,30)),30, AND(AH64&gt;INDEX('Language Rules Can Change'!$B$3:$AU$47,AH63,30),AH64&lt;=INDEX('Language Rules Can Change'!$B$3:$AU$47,AH63,31)),31, AND(AH64&gt;INDEX('Language Rules Can Change'!$B$3:$AU$47,AH63,31),AH64&lt;=INDEX('Language Rules Can Change'!$B$3:$AU$47,AH63,32)),32, AND(AH64&gt;INDEX('Language Rules Can Change'!$B$3:$AU$47,AH63,32),AH64&lt;=INDEX('Language Rules Can Change'!$B$3:$AU$47,AH63,33)),33, AND(AH64&gt;INDEX('Language Rules Can Change'!$B$3:$AU$47,AH63,33),AH64&lt;=INDEX('Language Rules Can Change'!$B$3:$AU$47,AH63,34)),34, AND(AH64&gt;INDEX('Language Rules Can Change'!$B$3:$AU$47,AH63,34),AH64&lt;=INDEX('Language Rules Can Change'!$B$3:$AU$47,AH63,35)),35, AND(AH64&gt;INDEX('Language Rules Can Change'!$B$3:$AU$47,AH63,35),AH64&lt;=INDEX('Language Rules Can Change'!$B$3:$AU$47,AH63,36)),36, AND(AH64&gt;INDEX('Language Rules Can Change'!$B$3:$AU$47,AH63,36),AH64&lt;=INDEX('Language Rules Can Change'!$B$3:$AU$47,AH63,37)),37, AND(AH64&gt;INDEX('Language Rules Can Change'!$B$3:$AU$47,AH63,37),AH64&lt;=INDEX('Language Rules Can Change'!$B$3:$AU$47,AH63,38)),38, AND(AH64&gt;INDEX('Language Rules Can Change'!$B$3:$AU$47,AH63,38),AH64&lt;=INDEX('Language Rules Can Change'!$B$3:$AU$47,AH63,39)),39, AND(AH64&gt;INDEX('Language Rules Can Change'!$B$3:$AU$47,AH63,39),AH64&lt;=INDEX('Language Rules Can Change'!$B$3:$AU$47,AH63,40)),40, AND(AH64&gt;INDEX('Language Rules Can Change'!$B$3:$AU$47,AH63,40),AH64&lt;=INDEX('Language Rules Can Change'!$B$3:$AU$47,AH63,41)),41, AND(AH64&gt;INDEX('Language Rules Can Change'!$B$3:$AU$47,AH63,41),AH64&lt;=INDEX('Language Rules Can Change'!$B$3:$AU$47,AH63,42)),42, AND(AH64&gt;INDEX('Language Rules Can Change'!$B$3:$AU$47,AH63,42),AH64&lt;=INDEX('Language Rules Can Change'!$B$3:$AU$47,AH63,43)),43, AND(AH64&gt;INDEX('Language Rules Can Change'!$B$3:$AU$47,AH63,43),AH64&lt;=INDEX('Language Rules Can Change'!$B$3:$AU$47,AH63,44)),44, AND(AH64&gt;INDEX('Language Rules Can Change'!$B$3:$AU$47,AH63,44),AH64&lt;=INDEX('Language Rules Can Change'!$B$3:$AU$47,AH63,45)),45, AND(AH64&gt;INDEX('Language Rules Can Change'!$B$3:$AU$47,AH63,45),AH64&lt;=INDEX('Language Rules Can Change'!$B$3:$AU$47,AH63,46)),46)</f>
        <v>#N/A</v>
      </c>
      <c r="AI65" s="11" t="e" cm="1">
        <f t="array" aca="1" ref="AI65" ca="1">_xlfn.IFS(AND(AI64&gt;0,AI64&lt;=INDEX('Language Rules Can Change'!$B$3:$AU$47,AI63,1)),1, AND(AI64&gt;INDEX('Language Rules Can Change'!$B$3:$AU$47,AI63,1),AI64&lt;=INDEX('Language Rules Can Change'!$B$3:$AU$47,AI63,2)),2, AND(AI64&gt;INDEX('Language Rules Can Change'!$B$3:$AU$47,AI63,2),AI64&lt;=INDEX('Language Rules Can Change'!$B$3:$AU$47,AI63,3)),3, AND(AI64&gt;INDEX('Language Rules Can Change'!$B$3:$AU$47,AI63,3),AI64&lt;=INDEX('Language Rules Can Change'!$B$3:$AU$47,AI63,4)),4, AND(AI64&gt;INDEX('Language Rules Can Change'!$B$3:$AU$47,AI63,4),AI64&lt;=INDEX('Language Rules Can Change'!$B$3:$AU$47,AI63,5)),5, AND(AI64&gt;INDEX('Language Rules Can Change'!$B$3:$AU$47,AI63,5),AI64&lt;=INDEX('Language Rules Can Change'!$B$3:$AU$47,AI63,6)),6, AND(AI64&gt;INDEX('Language Rules Can Change'!$B$3:$AU$47,AI63,6),AI64&lt;=INDEX('Language Rules Can Change'!$B$3:$AU$47,AI63,7)),7, AND(AI64&gt;INDEX('Language Rules Can Change'!$B$3:$AU$47,AI63,7),AI64&lt;=INDEX('Language Rules Can Change'!$B$3:$AU$47,AI63,8)),8, AND(AI64&gt;INDEX('Language Rules Can Change'!$B$3:$AU$47,AI63,8),AI64&lt;=INDEX('Language Rules Can Change'!$B$3:$AU$47,AI63,9)),9, AND(AI64&gt;INDEX('Language Rules Can Change'!$B$3:$AU$47,AI63,9),AI64&lt;=INDEX('Language Rules Can Change'!$B$3:$AU$47,AI63,10)),10, AND(AI64&gt;INDEX('Language Rules Can Change'!$B$3:$AU$47,AI63,10),AI64&lt;=INDEX('Language Rules Can Change'!$B$3:$AU$47,AI63,11)),11, AND(AI64&gt;INDEX('Language Rules Can Change'!$B$3:$AU$47,AI63,11),AI64&lt;=INDEX('Language Rules Can Change'!$B$3:$AU$47,AI63,12)),12, AND(AI64&gt;INDEX('Language Rules Can Change'!$B$3:$AU$47,AI63,12),AI64&lt;=INDEX('Language Rules Can Change'!$B$3:$AU$47,AI63,13)),13, AND(AI64&gt;INDEX('Language Rules Can Change'!$B$3:$AU$47,AI63,13),AI64&lt;=INDEX('Language Rules Can Change'!$B$3:$AU$47,AI63,14)),14, AND(AI64&gt;INDEX('Language Rules Can Change'!$B$3:$AU$47,AI63,14),AI64&lt;=INDEX('Language Rules Can Change'!$B$3:$AU$47,AI63,15)),15, AND(AI64&gt;INDEX('Language Rules Can Change'!$B$3:$AU$47,AI63,15),AI64&lt;=INDEX('Language Rules Can Change'!$B$3:$AU$47,AI63,16)),16, AND(AI64&gt;INDEX('Language Rules Can Change'!$B$3:$AU$47,AI63,16),AI64&lt;=INDEX('Language Rules Can Change'!$B$3:$AU$47,AI63,17)),17, AND(AI64&gt;INDEX('Language Rules Can Change'!$B$3:$AU$47,AI63,17),AI64&lt;=INDEX('Language Rules Can Change'!$B$3:$AU$47,AI63,18)),18, AND(AI64&gt;INDEX('Language Rules Can Change'!$B$3:$AU$47,AI63,18),AI64&lt;=INDEX('Language Rules Can Change'!$B$3:$AU$47,AI63,19)),19, AND(AI64&gt;INDEX('Language Rules Can Change'!$B$3:$AU$47,AI63,19),AI64&lt;=INDEX('Language Rules Can Change'!$B$3:$AU$47,AI63,20)),20, AND(AI64&gt;INDEX('Language Rules Can Change'!$B$3:$AU$47,AI63,20),AI64&lt;=INDEX('Language Rules Can Change'!$B$3:$AU$47,AI63,21)),21, AND(AI64&gt;INDEX('Language Rules Can Change'!$B$3:$AU$47,AI63,21),AI64&lt;=INDEX('Language Rules Can Change'!$B$3:$AU$47,AI63,22)),22, AND(AI64&gt;INDEX('Language Rules Can Change'!$B$3:$AU$47,AI63,22),AI64&lt;=INDEX('Language Rules Can Change'!$B$3:$AU$47,AI63,23)),23, AND(AI64&gt;INDEX('Language Rules Can Change'!$B$3:$AU$47,AI63,23),AI64&lt;=INDEX('Language Rules Can Change'!$B$3:$AU$47,AI63,24)),24, AND(AI64&gt;INDEX('Language Rules Can Change'!$B$3:$AU$47,AI63,24),AI64&lt;=INDEX('Language Rules Can Change'!$B$3:$AU$47,AI63,25)),25, AND(AI64&gt;INDEX('Language Rules Can Change'!$B$3:$AU$47,AI63,25),AI64&lt;=INDEX('Language Rules Can Change'!$B$3:$AU$47,AI63,26)),26, AND(AI64&gt;INDEX('Language Rules Can Change'!$B$3:$AU$47,AI63,26),AI64&lt;=INDEX('Language Rules Can Change'!$B$3:$AU$47,AI63,27)),27, AND(AI64&gt;INDEX('Language Rules Can Change'!$B$3:$AU$47,AI63,27),AI64&lt;=INDEX('Language Rules Can Change'!$B$3:$AU$47,AI63,28)),28, AND(AI64&gt;INDEX('Language Rules Can Change'!$B$3:$AU$47,AI63,28),AI64&lt;=INDEX('Language Rules Can Change'!$B$3:$AU$47,AI63,29)),29, AND(AI64&gt;INDEX('Language Rules Can Change'!$B$3:$AU$47,AI63,29),AI64&lt;=INDEX('Language Rules Can Change'!$B$3:$AU$47,AI63,30)),30, AND(AI64&gt;INDEX('Language Rules Can Change'!$B$3:$AU$47,AI63,30),AI64&lt;=INDEX('Language Rules Can Change'!$B$3:$AU$47,AI63,31)),31, AND(AI64&gt;INDEX('Language Rules Can Change'!$B$3:$AU$47,AI63,31),AI64&lt;=INDEX('Language Rules Can Change'!$B$3:$AU$47,AI63,32)),32, AND(AI64&gt;INDEX('Language Rules Can Change'!$B$3:$AU$47,AI63,32),AI64&lt;=INDEX('Language Rules Can Change'!$B$3:$AU$47,AI63,33)),33, AND(AI64&gt;INDEX('Language Rules Can Change'!$B$3:$AU$47,AI63,33),AI64&lt;=INDEX('Language Rules Can Change'!$B$3:$AU$47,AI63,34)),34, AND(AI64&gt;INDEX('Language Rules Can Change'!$B$3:$AU$47,AI63,34),AI64&lt;=INDEX('Language Rules Can Change'!$B$3:$AU$47,AI63,35)),35, AND(AI64&gt;INDEX('Language Rules Can Change'!$B$3:$AU$47,AI63,35),AI64&lt;=INDEX('Language Rules Can Change'!$B$3:$AU$47,AI63,36)),36, AND(AI64&gt;INDEX('Language Rules Can Change'!$B$3:$AU$47,AI63,36),AI64&lt;=INDEX('Language Rules Can Change'!$B$3:$AU$47,AI63,37)),37, AND(AI64&gt;INDEX('Language Rules Can Change'!$B$3:$AU$47,AI63,37),AI64&lt;=INDEX('Language Rules Can Change'!$B$3:$AU$47,AI63,38)),38, AND(AI64&gt;INDEX('Language Rules Can Change'!$B$3:$AU$47,AI63,38),AI64&lt;=INDEX('Language Rules Can Change'!$B$3:$AU$47,AI63,39)),39, AND(AI64&gt;INDEX('Language Rules Can Change'!$B$3:$AU$47,AI63,39),AI64&lt;=INDEX('Language Rules Can Change'!$B$3:$AU$47,AI63,40)),40, AND(AI64&gt;INDEX('Language Rules Can Change'!$B$3:$AU$47,AI63,40),AI64&lt;=INDEX('Language Rules Can Change'!$B$3:$AU$47,AI63,41)),41, AND(AI64&gt;INDEX('Language Rules Can Change'!$B$3:$AU$47,AI63,41),AI64&lt;=INDEX('Language Rules Can Change'!$B$3:$AU$47,AI63,42)),42, AND(AI64&gt;INDEX('Language Rules Can Change'!$B$3:$AU$47,AI63,42),AI64&lt;=INDEX('Language Rules Can Change'!$B$3:$AU$47,AI63,43)),43, AND(AI64&gt;INDEX('Language Rules Can Change'!$B$3:$AU$47,AI63,43),AI64&lt;=INDEX('Language Rules Can Change'!$B$3:$AU$47,AI63,44)),44, AND(AI64&gt;INDEX('Language Rules Can Change'!$B$3:$AU$47,AI63,44),AI64&lt;=INDEX('Language Rules Can Change'!$B$3:$AU$47,AI63,45)),45, AND(AI64&gt;INDEX('Language Rules Can Change'!$B$3:$AU$47,AI63,45),AI64&lt;=INDEX('Language Rules Can Change'!$B$3:$AU$47,AI63,46)),46)</f>
        <v>#N/A</v>
      </c>
      <c r="AJ65" s="11" t="e" cm="1">
        <f t="array" aca="1" ref="AJ65" ca="1">_xlfn.IFS(AND(AJ64&gt;0,AJ64&lt;=INDEX('Language Rules Can Change'!$B$3:$AU$47,AJ63,1)),1, AND(AJ64&gt;INDEX('Language Rules Can Change'!$B$3:$AU$47,AJ63,1),AJ64&lt;=INDEX('Language Rules Can Change'!$B$3:$AU$47,AJ63,2)),2, AND(AJ64&gt;INDEX('Language Rules Can Change'!$B$3:$AU$47,AJ63,2),AJ64&lt;=INDEX('Language Rules Can Change'!$B$3:$AU$47,AJ63,3)),3, AND(AJ64&gt;INDEX('Language Rules Can Change'!$B$3:$AU$47,AJ63,3),AJ64&lt;=INDEX('Language Rules Can Change'!$B$3:$AU$47,AJ63,4)),4, AND(AJ64&gt;INDEX('Language Rules Can Change'!$B$3:$AU$47,AJ63,4),AJ64&lt;=INDEX('Language Rules Can Change'!$B$3:$AU$47,AJ63,5)),5, AND(AJ64&gt;INDEX('Language Rules Can Change'!$B$3:$AU$47,AJ63,5),AJ64&lt;=INDEX('Language Rules Can Change'!$B$3:$AU$47,AJ63,6)),6, AND(AJ64&gt;INDEX('Language Rules Can Change'!$B$3:$AU$47,AJ63,6),AJ64&lt;=INDEX('Language Rules Can Change'!$B$3:$AU$47,AJ63,7)),7, AND(AJ64&gt;INDEX('Language Rules Can Change'!$B$3:$AU$47,AJ63,7),AJ64&lt;=INDEX('Language Rules Can Change'!$B$3:$AU$47,AJ63,8)),8, AND(AJ64&gt;INDEX('Language Rules Can Change'!$B$3:$AU$47,AJ63,8),AJ64&lt;=INDEX('Language Rules Can Change'!$B$3:$AU$47,AJ63,9)),9, AND(AJ64&gt;INDEX('Language Rules Can Change'!$B$3:$AU$47,AJ63,9),AJ64&lt;=INDEX('Language Rules Can Change'!$B$3:$AU$47,AJ63,10)),10, AND(AJ64&gt;INDEX('Language Rules Can Change'!$B$3:$AU$47,AJ63,10),AJ64&lt;=INDEX('Language Rules Can Change'!$B$3:$AU$47,AJ63,11)),11, AND(AJ64&gt;INDEX('Language Rules Can Change'!$B$3:$AU$47,AJ63,11),AJ64&lt;=INDEX('Language Rules Can Change'!$B$3:$AU$47,AJ63,12)),12, AND(AJ64&gt;INDEX('Language Rules Can Change'!$B$3:$AU$47,AJ63,12),AJ64&lt;=INDEX('Language Rules Can Change'!$B$3:$AU$47,AJ63,13)),13, AND(AJ64&gt;INDEX('Language Rules Can Change'!$B$3:$AU$47,AJ63,13),AJ64&lt;=INDEX('Language Rules Can Change'!$B$3:$AU$47,AJ63,14)),14, AND(AJ64&gt;INDEX('Language Rules Can Change'!$B$3:$AU$47,AJ63,14),AJ64&lt;=INDEX('Language Rules Can Change'!$B$3:$AU$47,AJ63,15)),15, AND(AJ64&gt;INDEX('Language Rules Can Change'!$B$3:$AU$47,AJ63,15),AJ64&lt;=INDEX('Language Rules Can Change'!$B$3:$AU$47,AJ63,16)),16, AND(AJ64&gt;INDEX('Language Rules Can Change'!$B$3:$AU$47,AJ63,16),AJ64&lt;=INDEX('Language Rules Can Change'!$B$3:$AU$47,AJ63,17)),17, AND(AJ64&gt;INDEX('Language Rules Can Change'!$B$3:$AU$47,AJ63,17),AJ64&lt;=INDEX('Language Rules Can Change'!$B$3:$AU$47,AJ63,18)),18, AND(AJ64&gt;INDEX('Language Rules Can Change'!$B$3:$AU$47,AJ63,18),AJ64&lt;=INDEX('Language Rules Can Change'!$B$3:$AU$47,AJ63,19)),19, AND(AJ64&gt;INDEX('Language Rules Can Change'!$B$3:$AU$47,AJ63,19),AJ64&lt;=INDEX('Language Rules Can Change'!$B$3:$AU$47,AJ63,20)),20, AND(AJ64&gt;INDEX('Language Rules Can Change'!$B$3:$AU$47,AJ63,20),AJ64&lt;=INDEX('Language Rules Can Change'!$B$3:$AU$47,AJ63,21)),21, AND(AJ64&gt;INDEX('Language Rules Can Change'!$B$3:$AU$47,AJ63,21),AJ64&lt;=INDEX('Language Rules Can Change'!$B$3:$AU$47,AJ63,22)),22, AND(AJ64&gt;INDEX('Language Rules Can Change'!$B$3:$AU$47,AJ63,22),AJ64&lt;=INDEX('Language Rules Can Change'!$B$3:$AU$47,AJ63,23)),23, AND(AJ64&gt;INDEX('Language Rules Can Change'!$B$3:$AU$47,AJ63,23),AJ64&lt;=INDEX('Language Rules Can Change'!$B$3:$AU$47,AJ63,24)),24, AND(AJ64&gt;INDEX('Language Rules Can Change'!$B$3:$AU$47,AJ63,24),AJ64&lt;=INDEX('Language Rules Can Change'!$B$3:$AU$47,AJ63,25)),25, AND(AJ64&gt;INDEX('Language Rules Can Change'!$B$3:$AU$47,AJ63,25),AJ64&lt;=INDEX('Language Rules Can Change'!$B$3:$AU$47,AJ63,26)),26, AND(AJ64&gt;INDEX('Language Rules Can Change'!$B$3:$AU$47,AJ63,26),AJ64&lt;=INDEX('Language Rules Can Change'!$B$3:$AU$47,AJ63,27)),27, AND(AJ64&gt;INDEX('Language Rules Can Change'!$B$3:$AU$47,AJ63,27),AJ64&lt;=INDEX('Language Rules Can Change'!$B$3:$AU$47,AJ63,28)),28, AND(AJ64&gt;INDEX('Language Rules Can Change'!$B$3:$AU$47,AJ63,28),AJ64&lt;=INDEX('Language Rules Can Change'!$B$3:$AU$47,AJ63,29)),29, AND(AJ64&gt;INDEX('Language Rules Can Change'!$B$3:$AU$47,AJ63,29),AJ64&lt;=INDEX('Language Rules Can Change'!$B$3:$AU$47,AJ63,30)),30, AND(AJ64&gt;INDEX('Language Rules Can Change'!$B$3:$AU$47,AJ63,30),AJ64&lt;=INDEX('Language Rules Can Change'!$B$3:$AU$47,AJ63,31)),31, AND(AJ64&gt;INDEX('Language Rules Can Change'!$B$3:$AU$47,AJ63,31),AJ64&lt;=INDEX('Language Rules Can Change'!$B$3:$AU$47,AJ63,32)),32, AND(AJ64&gt;INDEX('Language Rules Can Change'!$B$3:$AU$47,AJ63,32),AJ64&lt;=INDEX('Language Rules Can Change'!$B$3:$AU$47,AJ63,33)),33, AND(AJ64&gt;INDEX('Language Rules Can Change'!$B$3:$AU$47,AJ63,33),AJ64&lt;=INDEX('Language Rules Can Change'!$B$3:$AU$47,AJ63,34)),34, AND(AJ64&gt;INDEX('Language Rules Can Change'!$B$3:$AU$47,AJ63,34),AJ64&lt;=INDEX('Language Rules Can Change'!$B$3:$AU$47,AJ63,35)),35, AND(AJ64&gt;INDEX('Language Rules Can Change'!$B$3:$AU$47,AJ63,35),AJ64&lt;=INDEX('Language Rules Can Change'!$B$3:$AU$47,AJ63,36)),36, AND(AJ64&gt;INDEX('Language Rules Can Change'!$B$3:$AU$47,AJ63,36),AJ64&lt;=INDEX('Language Rules Can Change'!$B$3:$AU$47,AJ63,37)),37, AND(AJ64&gt;INDEX('Language Rules Can Change'!$B$3:$AU$47,AJ63,37),AJ64&lt;=INDEX('Language Rules Can Change'!$B$3:$AU$47,AJ63,38)),38, AND(AJ64&gt;INDEX('Language Rules Can Change'!$B$3:$AU$47,AJ63,38),AJ64&lt;=INDEX('Language Rules Can Change'!$B$3:$AU$47,AJ63,39)),39, AND(AJ64&gt;INDEX('Language Rules Can Change'!$B$3:$AU$47,AJ63,39),AJ64&lt;=INDEX('Language Rules Can Change'!$B$3:$AU$47,AJ63,40)),40, AND(AJ64&gt;INDEX('Language Rules Can Change'!$B$3:$AU$47,AJ63,40),AJ64&lt;=INDEX('Language Rules Can Change'!$B$3:$AU$47,AJ63,41)),41, AND(AJ64&gt;INDEX('Language Rules Can Change'!$B$3:$AU$47,AJ63,41),AJ64&lt;=INDEX('Language Rules Can Change'!$B$3:$AU$47,AJ63,42)),42, AND(AJ64&gt;INDEX('Language Rules Can Change'!$B$3:$AU$47,AJ63,42),AJ64&lt;=INDEX('Language Rules Can Change'!$B$3:$AU$47,AJ63,43)),43, AND(AJ64&gt;INDEX('Language Rules Can Change'!$B$3:$AU$47,AJ63,43),AJ64&lt;=INDEX('Language Rules Can Change'!$B$3:$AU$47,AJ63,44)),44, AND(AJ64&gt;INDEX('Language Rules Can Change'!$B$3:$AU$47,AJ63,44),AJ64&lt;=INDEX('Language Rules Can Change'!$B$3:$AU$47,AJ63,45)),45, AND(AJ64&gt;INDEX('Language Rules Can Change'!$B$3:$AU$47,AJ63,45),AJ64&lt;=INDEX('Language Rules Can Change'!$B$3:$AU$47,AJ63,46)),46)</f>
        <v>#N/A</v>
      </c>
      <c r="AK65" s="11" t="e" cm="1">
        <f t="array" aca="1" ref="AK65" ca="1">_xlfn.IFS(AND(AK64&gt;0,AK64&lt;=INDEX('Language Rules Can Change'!$B$3:$AU$47,AK63,1)),1, AND(AK64&gt;INDEX('Language Rules Can Change'!$B$3:$AU$47,AK63,1),AK64&lt;=INDEX('Language Rules Can Change'!$B$3:$AU$47,AK63,2)),2, AND(AK64&gt;INDEX('Language Rules Can Change'!$B$3:$AU$47,AK63,2),AK64&lt;=INDEX('Language Rules Can Change'!$B$3:$AU$47,AK63,3)),3, AND(AK64&gt;INDEX('Language Rules Can Change'!$B$3:$AU$47,AK63,3),AK64&lt;=INDEX('Language Rules Can Change'!$B$3:$AU$47,AK63,4)),4, AND(AK64&gt;INDEX('Language Rules Can Change'!$B$3:$AU$47,AK63,4),AK64&lt;=INDEX('Language Rules Can Change'!$B$3:$AU$47,AK63,5)),5, AND(AK64&gt;INDEX('Language Rules Can Change'!$B$3:$AU$47,AK63,5),AK64&lt;=INDEX('Language Rules Can Change'!$B$3:$AU$47,AK63,6)),6, AND(AK64&gt;INDEX('Language Rules Can Change'!$B$3:$AU$47,AK63,6),AK64&lt;=INDEX('Language Rules Can Change'!$B$3:$AU$47,AK63,7)),7, AND(AK64&gt;INDEX('Language Rules Can Change'!$B$3:$AU$47,AK63,7),AK64&lt;=INDEX('Language Rules Can Change'!$B$3:$AU$47,AK63,8)),8, AND(AK64&gt;INDEX('Language Rules Can Change'!$B$3:$AU$47,AK63,8),AK64&lt;=INDEX('Language Rules Can Change'!$B$3:$AU$47,AK63,9)),9, AND(AK64&gt;INDEX('Language Rules Can Change'!$B$3:$AU$47,AK63,9),AK64&lt;=INDEX('Language Rules Can Change'!$B$3:$AU$47,AK63,10)),10, AND(AK64&gt;INDEX('Language Rules Can Change'!$B$3:$AU$47,AK63,10),AK64&lt;=INDEX('Language Rules Can Change'!$B$3:$AU$47,AK63,11)),11, AND(AK64&gt;INDEX('Language Rules Can Change'!$B$3:$AU$47,AK63,11),AK64&lt;=INDEX('Language Rules Can Change'!$B$3:$AU$47,AK63,12)),12, AND(AK64&gt;INDEX('Language Rules Can Change'!$B$3:$AU$47,AK63,12),AK64&lt;=INDEX('Language Rules Can Change'!$B$3:$AU$47,AK63,13)),13, AND(AK64&gt;INDEX('Language Rules Can Change'!$B$3:$AU$47,AK63,13),AK64&lt;=INDEX('Language Rules Can Change'!$B$3:$AU$47,AK63,14)),14, AND(AK64&gt;INDEX('Language Rules Can Change'!$B$3:$AU$47,AK63,14),AK64&lt;=INDEX('Language Rules Can Change'!$B$3:$AU$47,AK63,15)),15, AND(AK64&gt;INDEX('Language Rules Can Change'!$B$3:$AU$47,AK63,15),AK64&lt;=INDEX('Language Rules Can Change'!$B$3:$AU$47,AK63,16)),16, AND(AK64&gt;INDEX('Language Rules Can Change'!$B$3:$AU$47,AK63,16),AK64&lt;=INDEX('Language Rules Can Change'!$B$3:$AU$47,AK63,17)),17, AND(AK64&gt;INDEX('Language Rules Can Change'!$B$3:$AU$47,AK63,17),AK64&lt;=INDEX('Language Rules Can Change'!$B$3:$AU$47,AK63,18)),18, AND(AK64&gt;INDEX('Language Rules Can Change'!$B$3:$AU$47,AK63,18),AK64&lt;=INDEX('Language Rules Can Change'!$B$3:$AU$47,AK63,19)),19, AND(AK64&gt;INDEX('Language Rules Can Change'!$B$3:$AU$47,AK63,19),AK64&lt;=INDEX('Language Rules Can Change'!$B$3:$AU$47,AK63,20)),20, AND(AK64&gt;INDEX('Language Rules Can Change'!$B$3:$AU$47,AK63,20),AK64&lt;=INDEX('Language Rules Can Change'!$B$3:$AU$47,AK63,21)),21, AND(AK64&gt;INDEX('Language Rules Can Change'!$B$3:$AU$47,AK63,21),AK64&lt;=INDEX('Language Rules Can Change'!$B$3:$AU$47,AK63,22)),22, AND(AK64&gt;INDEX('Language Rules Can Change'!$B$3:$AU$47,AK63,22),AK64&lt;=INDEX('Language Rules Can Change'!$B$3:$AU$47,AK63,23)),23, AND(AK64&gt;INDEX('Language Rules Can Change'!$B$3:$AU$47,AK63,23),AK64&lt;=INDEX('Language Rules Can Change'!$B$3:$AU$47,AK63,24)),24, AND(AK64&gt;INDEX('Language Rules Can Change'!$B$3:$AU$47,AK63,24),AK64&lt;=INDEX('Language Rules Can Change'!$B$3:$AU$47,AK63,25)),25, AND(AK64&gt;INDEX('Language Rules Can Change'!$B$3:$AU$47,AK63,25),AK64&lt;=INDEX('Language Rules Can Change'!$B$3:$AU$47,AK63,26)),26, AND(AK64&gt;INDEX('Language Rules Can Change'!$B$3:$AU$47,AK63,26),AK64&lt;=INDEX('Language Rules Can Change'!$B$3:$AU$47,AK63,27)),27, AND(AK64&gt;INDEX('Language Rules Can Change'!$B$3:$AU$47,AK63,27),AK64&lt;=INDEX('Language Rules Can Change'!$B$3:$AU$47,AK63,28)),28, AND(AK64&gt;INDEX('Language Rules Can Change'!$B$3:$AU$47,AK63,28),AK64&lt;=INDEX('Language Rules Can Change'!$B$3:$AU$47,AK63,29)),29, AND(AK64&gt;INDEX('Language Rules Can Change'!$B$3:$AU$47,AK63,29),AK64&lt;=INDEX('Language Rules Can Change'!$B$3:$AU$47,AK63,30)),30, AND(AK64&gt;INDEX('Language Rules Can Change'!$B$3:$AU$47,AK63,30),AK64&lt;=INDEX('Language Rules Can Change'!$B$3:$AU$47,AK63,31)),31, AND(AK64&gt;INDEX('Language Rules Can Change'!$B$3:$AU$47,AK63,31),AK64&lt;=INDEX('Language Rules Can Change'!$B$3:$AU$47,AK63,32)),32, AND(AK64&gt;INDEX('Language Rules Can Change'!$B$3:$AU$47,AK63,32),AK64&lt;=INDEX('Language Rules Can Change'!$B$3:$AU$47,AK63,33)),33, AND(AK64&gt;INDEX('Language Rules Can Change'!$B$3:$AU$47,AK63,33),AK64&lt;=INDEX('Language Rules Can Change'!$B$3:$AU$47,AK63,34)),34, AND(AK64&gt;INDEX('Language Rules Can Change'!$B$3:$AU$47,AK63,34),AK64&lt;=INDEX('Language Rules Can Change'!$B$3:$AU$47,AK63,35)),35, AND(AK64&gt;INDEX('Language Rules Can Change'!$B$3:$AU$47,AK63,35),AK64&lt;=INDEX('Language Rules Can Change'!$B$3:$AU$47,AK63,36)),36, AND(AK64&gt;INDEX('Language Rules Can Change'!$B$3:$AU$47,AK63,36),AK64&lt;=INDEX('Language Rules Can Change'!$B$3:$AU$47,AK63,37)),37, AND(AK64&gt;INDEX('Language Rules Can Change'!$B$3:$AU$47,AK63,37),AK64&lt;=INDEX('Language Rules Can Change'!$B$3:$AU$47,AK63,38)),38, AND(AK64&gt;INDEX('Language Rules Can Change'!$B$3:$AU$47,AK63,38),AK64&lt;=INDEX('Language Rules Can Change'!$B$3:$AU$47,AK63,39)),39, AND(AK64&gt;INDEX('Language Rules Can Change'!$B$3:$AU$47,AK63,39),AK64&lt;=INDEX('Language Rules Can Change'!$B$3:$AU$47,AK63,40)),40, AND(AK64&gt;INDEX('Language Rules Can Change'!$B$3:$AU$47,AK63,40),AK64&lt;=INDEX('Language Rules Can Change'!$B$3:$AU$47,AK63,41)),41, AND(AK64&gt;INDEX('Language Rules Can Change'!$B$3:$AU$47,AK63,41),AK64&lt;=INDEX('Language Rules Can Change'!$B$3:$AU$47,AK63,42)),42, AND(AK64&gt;INDEX('Language Rules Can Change'!$B$3:$AU$47,AK63,42),AK64&lt;=INDEX('Language Rules Can Change'!$B$3:$AU$47,AK63,43)),43, AND(AK64&gt;INDEX('Language Rules Can Change'!$B$3:$AU$47,AK63,43),AK64&lt;=INDEX('Language Rules Can Change'!$B$3:$AU$47,AK63,44)),44, AND(AK64&gt;INDEX('Language Rules Can Change'!$B$3:$AU$47,AK63,44),AK64&lt;=INDEX('Language Rules Can Change'!$B$3:$AU$47,AK63,45)),45, AND(AK64&gt;INDEX('Language Rules Can Change'!$B$3:$AU$47,AK63,45),AK64&lt;=INDEX('Language Rules Can Change'!$B$3:$AU$47,AK63,46)),46)</f>
        <v>#N/A</v>
      </c>
      <c r="AL65" s="11" t="e" cm="1">
        <f t="array" aca="1" ref="AL65" ca="1">_xlfn.IFS(AND(AL64&gt;0,AL64&lt;=INDEX('Language Rules Can Change'!$B$3:$AU$47,AL63,1)),1, AND(AL64&gt;INDEX('Language Rules Can Change'!$B$3:$AU$47,AL63,1),AL64&lt;=INDEX('Language Rules Can Change'!$B$3:$AU$47,AL63,2)),2, AND(AL64&gt;INDEX('Language Rules Can Change'!$B$3:$AU$47,AL63,2),AL64&lt;=INDEX('Language Rules Can Change'!$B$3:$AU$47,AL63,3)),3, AND(AL64&gt;INDEX('Language Rules Can Change'!$B$3:$AU$47,AL63,3),AL64&lt;=INDEX('Language Rules Can Change'!$B$3:$AU$47,AL63,4)),4, AND(AL64&gt;INDEX('Language Rules Can Change'!$B$3:$AU$47,AL63,4),AL64&lt;=INDEX('Language Rules Can Change'!$B$3:$AU$47,AL63,5)),5, AND(AL64&gt;INDEX('Language Rules Can Change'!$B$3:$AU$47,AL63,5),AL64&lt;=INDEX('Language Rules Can Change'!$B$3:$AU$47,AL63,6)),6, AND(AL64&gt;INDEX('Language Rules Can Change'!$B$3:$AU$47,AL63,6),AL64&lt;=INDEX('Language Rules Can Change'!$B$3:$AU$47,AL63,7)),7, AND(AL64&gt;INDEX('Language Rules Can Change'!$B$3:$AU$47,AL63,7),AL64&lt;=INDEX('Language Rules Can Change'!$B$3:$AU$47,AL63,8)),8, AND(AL64&gt;INDEX('Language Rules Can Change'!$B$3:$AU$47,AL63,8),AL64&lt;=INDEX('Language Rules Can Change'!$B$3:$AU$47,AL63,9)),9, AND(AL64&gt;INDEX('Language Rules Can Change'!$B$3:$AU$47,AL63,9),AL64&lt;=INDEX('Language Rules Can Change'!$B$3:$AU$47,AL63,10)),10, AND(AL64&gt;INDEX('Language Rules Can Change'!$B$3:$AU$47,AL63,10),AL64&lt;=INDEX('Language Rules Can Change'!$B$3:$AU$47,AL63,11)),11, AND(AL64&gt;INDEX('Language Rules Can Change'!$B$3:$AU$47,AL63,11),AL64&lt;=INDEX('Language Rules Can Change'!$B$3:$AU$47,AL63,12)),12, AND(AL64&gt;INDEX('Language Rules Can Change'!$B$3:$AU$47,AL63,12),AL64&lt;=INDEX('Language Rules Can Change'!$B$3:$AU$47,AL63,13)),13, AND(AL64&gt;INDEX('Language Rules Can Change'!$B$3:$AU$47,AL63,13),AL64&lt;=INDEX('Language Rules Can Change'!$B$3:$AU$47,AL63,14)),14, AND(AL64&gt;INDEX('Language Rules Can Change'!$B$3:$AU$47,AL63,14),AL64&lt;=INDEX('Language Rules Can Change'!$B$3:$AU$47,AL63,15)),15, AND(AL64&gt;INDEX('Language Rules Can Change'!$B$3:$AU$47,AL63,15),AL64&lt;=INDEX('Language Rules Can Change'!$B$3:$AU$47,AL63,16)),16, AND(AL64&gt;INDEX('Language Rules Can Change'!$B$3:$AU$47,AL63,16),AL64&lt;=INDEX('Language Rules Can Change'!$B$3:$AU$47,AL63,17)),17, AND(AL64&gt;INDEX('Language Rules Can Change'!$B$3:$AU$47,AL63,17),AL64&lt;=INDEX('Language Rules Can Change'!$B$3:$AU$47,AL63,18)),18, AND(AL64&gt;INDEX('Language Rules Can Change'!$B$3:$AU$47,AL63,18),AL64&lt;=INDEX('Language Rules Can Change'!$B$3:$AU$47,AL63,19)),19, AND(AL64&gt;INDEX('Language Rules Can Change'!$B$3:$AU$47,AL63,19),AL64&lt;=INDEX('Language Rules Can Change'!$B$3:$AU$47,AL63,20)),20, AND(AL64&gt;INDEX('Language Rules Can Change'!$B$3:$AU$47,AL63,20),AL64&lt;=INDEX('Language Rules Can Change'!$B$3:$AU$47,AL63,21)),21, AND(AL64&gt;INDEX('Language Rules Can Change'!$B$3:$AU$47,AL63,21),AL64&lt;=INDEX('Language Rules Can Change'!$B$3:$AU$47,AL63,22)),22, AND(AL64&gt;INDEX('Language Rules Can Change'!$B$3:$AU$47,AL63,22),AL64&lt;=INDEX('Language Rules Can Change'!$B$3:$AU$47,AL63,23)),23, AND(AL64&gt;INDEX('Language Rules Can Change'!$B$3:$AU$47,AL63,23),AL64&lt;=INDEX('Language Rules Can Change'!$B$3:$AU$47,AL63,24)),24, AND(AL64&gt;INDEX('Language Rules Can Change'!$B$3:$AU$47,AL63,24),AL64&lt;=INDEX('Language Rules Can Change'!$B$3:$AU$47,AL63,25)),25, AND(AL64&gt;INDEX('Language Rules Can Change'!$B$3:$AU$47,AL63,25),AL64&lt;=INDEX('Language Rules Can Change'!$B$3:$AU$47,AL63,26)),26, AND(AL64&gt;INDEX('Language Rules Can Change'!$B$3:$AU$47,AL63,26),AL64&lt;=INDEX('Language Rules Can Change'!$B$3:$AU$47,AL63,27)),27, AND(AL64&gt;INDEX('Language Rules Can Change'!$B$3:$AU$47,AL63,27),AL64&lt;=INDEX('Language Rules Can Change'!$B$3:$AU$47,AL63,28)),28, AND(AL64&gt;INDEX('Language Rules Can Change'!$B$3:$AU$47,AL63,28),AL64&lt;=INDEX('Language Rules Can Change'!$B$3:$AU$47,AL63,29)),29, AND(AL64&gt;INDEX('Language Rules Can Change'!$B$3:$AU$47,AL63,29),AL64&lt;=INDEX('Language Rules Can Change'!$B$3:$AU$47,AL63,30)),30, AND(AL64&gt;INDEX('Language Rules Can Change'!$B$3:$AU$47,AL63,30),AL64&lt;=INDEX('Language Rules Can Change'!$B$3:$AU$47,AL63,31)),31, AND(AL64&gt;INDEX('Language Rules Can Change'!$B$3:$AU$47,AL63,31),AL64&lt;=INDEX('Language Rules Can Change'!$B$3:$AU$47,AL63,32)),32, AND(AL64&gt;INDEX('Language Rules Can Change'!$B$3:$AU$47,AL63,32),AL64&lt;=INDEX('Language Rules Can Change'!$B$3:$AU$47,AL63,33)),33, AND(AL64&gt;INDEX('Language Rules Can Change'!$B$3:$AU$47,AL63,33),AL64&lt;=INDEX('Language Rules Can Change'!$B$3:$AU$47,AL63,34)),34, AND(AL64&gt;INDEX('Language Rules Can Change'!$B$3:$AU$47,AL63,34),AL64&lt;=INDEX('Language Rules Can Change'!$B$3:$AU$47,AL63,35)),35, AND(AL64&gt;INDEX('Language Rules Can Change'!$B$3:$AU$47,AL63,35),AL64&lt;=INDEX('Language Rules Can Change'!$B$3:$AU$47,AL63,36)),36, AND(AL64&gt;INDEX('Language Rules Can Change'!$B$3:$AU$47,AL63,36),AL64&lt;=INDEX('Language Rules Can Change'!$B$3:$AU$47,AL63,37)),37, AND(AL64&gt;INDEX('Language Rules Can Change'!$B$3:$AU$47,AL63,37),AL64&lt;=INDEX('Language Rules Can Change'!$B$3:$AU$47,AL63,38)),38, AND(AL64&gt;INDEX('Language Rules Can Change'!$B$3:$AU$47,AL63,38),AL64&lt;=INDEX('Language Rules Can Change'!$B$3:$AU$47,AL63,39)),39, AND(AL64&gt;INDEX('Language Rules Can Change'!$B$3:$AU$47,AL63,39),AL64&lt;=INDEX('Language Rules Can Change'!$B$3:$AU$47,AL63,40)),40, AND(AL64&gt;INDEX('Language Rules Can Change'!$B$3:$AU$47,AL63,40),AL64&lt;=INDEX('Language Rules Can Change'!$B$3:$AU$47,AL63,41)),41, AND(AL64&gt;INDEX('Language Rules Can Change'!$B$3:$AU$47,AL63,41),AL64&lt;=INDEX('Language Rules Can Change'!$B$3:$AU$47,AL63,42)),42, AND(AL64&gt;INDEX('Language Rules Can Change'!$B$3:$AU$47,AL63,42),AL64&lt;=INDEX('Language Rules Can Change'!$B$3:$AU$47,AL63,43)),43, AND(AL64&gt;INDEX('Language Rules Can Change'!$B$3:$AU$47,AL63,43),AL64&lt;=INDEX('Language Rules Can Change'!$B$3:$AU$47,AL63,44)),44, AND(AL64&gt;INDEX('Language Rules Can Change'!$B$3:$AU$47,AL63,44),AL64&lt;=INDEX('Language Rules Can Change'!$B$3:$AU$47,AL63,45)),45, AND(AL64&gt;INDEX('Language Rules Can Change'!$B$3:$AU$47,AL63,45),AL64&lt;=INDEX('Language Rules Can Change'!$B$3:$AU$47,AL63,46)),46)</f>
        <v>#N/A</v>
      </c>
      <c r="AM65" s="11" t="e" cm="1">
        <f t="array" aca="1" ref="AM65" ca="1">_xlfn.IFS(AND(AM64&gt;0,AM64&lt;=INDEX('Language Rules Can Change'!$B$3:$AU$47,AM63,1)),1, AND(AM64&gt;INDEX('Language Rules Can Change'!$B$3:$AU$47,AM63,1),AM64&lt;=INDEX('Language Rules Can Change'!$B$3:$AU$47,AM63,2)),2, AND(AM64&gt;INDEX('Language Rules Can Change'!$B$3:$AU$47,AM63,2),AM64&lt;=INDEX('Language Rules Can Change'!$B$3:$AU$47,AM63,3)),3, AND(AM64&gt;INDEX('Language Rules Can Change'!$B$3:$AU$47,AM63,3),AM64&lt;=INDEX('Language Rules Can Change'!$B$3:$AU$47,AM63,4)),4, AND(AM64&gt;INDEX('Language Rules Can Change'!$B$3:$AU$47,AM63,4),AM64&lt;=INDEX('Language Rules Can Change'!$B$3:$AU$47,AM63,5)),5, AND(AM64&gt;INDEX('Language Rules Can Change'!$B$3:$AU$47,AM63,5),AM64&lt;=INDEX('Language Rules Can Change'!$B$3:$AU$47,AM63,6)),6, AND(AM64&gt;INDEX('Language Rules Can Change'!$B$3:$AU$47,AM63,6),AM64&lt;=INDEX('Language Rules Can Change'!$B$3:$AU$47,AM63,7)),7, AND(AM64&gt;INDEX('Language Rules Can Change'!$B$3:$AU$47,AM63,7),AM64&lt;=INDEX('Language Rules Can Change'!$B$3:$AU$47,AM63,8)),8, AND(AM64&gt;INDEX('Language Rules Can Change'!$B$3:$AU$47,AM63,8),AM64&lt;=INDEX('Language Rules Can Change'!$B$3:$AU$47,AM63,9)),9, AND(AM64&gt;INDEX('Language Rules Can Change'!$B$3:$AU$47,AM63,9),AM64&lt;=INDEX('Language Rules Can Change'!$B$3:$AU$47,AM63,10)),10, AND(AM64&gt;INDEX('Language Rules Can Change'!$B$3:$AU$47,AM63,10),AM64&lt;=INDEX('Language Rules Can Change'!$B$3:$AU$47,AM63,11)),11, AND(AM64&gt;INDEX('Language Rules Can Change'!$B$3:$AU$47,AM63,11),AM64&lt;=INDEX('Language Rules Can Change'!$B$3:$AU$47,AM63,12)),12, AND(AM64&gt;INDEX('Language Rules Can Change'!$B$3:$AU$47,AM63,12),AM64&lt;=INDEX('Language Rules Can Change'!$B$3:$AU$47,AM63,13)),13, AND(AM64&gt;INDEX('Language Rules Can Change'!$B$3:$AU$47,AM63,13),AM64&lt;=INDEX('Language Rules Can Change'!$B$3:$AU$47,AM63,14)),14, AND(AM64&gt;INDEX('Language Rules Can Change'!$B$3:$AU$47,AM63,14),AM64&lt;=INDEX('Language Rules Can Change'!$B$3:$AU$47,AM63,15)),15, AND(AM64&gt;INDEX('Language Rules Can Change'!$B$3:$AU$47,AM63,15),AM64&lt;=INDEX('Language Rules Can Change'!$B$3:$AU$47,AM63,16)),16, AND(AM64&gt;INDEX('Language Rules Can Change'!$B$3:$AU$47,AM63,16),AM64&lt;=INDEX('Language Rules Can Change'!$B$3:$AU$47,AM63,17)),17, AND(AM64&gt;INDEX('Language Rules Can Change'!$B$3:$AU$47,AM63,17),AM64&lt;=INDEX('Language Rules Can Change'!$B$3:$AU$47,AM63,18)),18, AND(AM64&gt;INDEX('Language Rules Can Change'!$B$3:$AU$47,AM63,18),AM64&lt;=INDEX('Language Rules Can Change'!$B$3:$AU$47,AM63,19)),19, AND(AM64&gt;INDEX('Language Rules Can Change'!$B$3:$AU$47,AM63,19),AM64&lt;=INDEX('Language Rules Can Change'!$B$3:$AU$47,AM63,20)),20, AND(AM64&gt;INDEX('Language Rules Can Change'!$B$3:$AU$47,AM63,20),AM64&lt;=INDEX('Language Rules Can Change'!$B$3:$AU$47,AM63,21)),21, AND(AM64&gt;INDEX('Language Rules Can Change'!$B$3:$AU$47,AM63,21),AM64&lt;=INDEX('Language Rules Can Change'!$B$3:$AU$47,AM63,22)),22, AND(AM64&gt;INDEX('Language Rules Can Change'!$B$3:$AU$47,AM63,22),AM64&lt;=INDEX('Language Rules Can Change'!$B$3:$AU$47,AM63,23)),23, AND(AM64&gt;INDEX('Language Rules Can Change'!$B$3:$AU$47,AM63,23),AM64&lt;=INDEX('Language Rules Can Change'!$B$3:$AU$47,AM63,24)),24, AND(AM64&gt;INDEX('Language Rules Can Change'!$B$3:$AU$47,AM63,24),AM64&lt;=INDEX('Language Rules Can Change'!$B$3:$AU$47,AM63,25)),25, AND(AM64&gt;INDEX('Language Rules Can Change'!$B$3:$AU$47,AM63,25),AM64&lt;=INDEX('Language Rules Can Change'!$B$3:$AU$47,AM63,26)),26, AND(AM64&gt;INDEX('Language Rules Can Change'!$B$3:$AU$47,AM63,26),AM64&lt;=INDEX('Language Rules Can Change'!$B$3:$AU$47,AM63,27)),27, AND(AM64&gt;INDEX('Language Rules Can Change'!$B$3:$AU$47,AM63,27),AM64&lt;=INDEX('Language Rules Can Change'!$B$3:$AU$47,AM63,28)),28, AND(AM64&gt;INDEX('Language Rules Can Change'!$B$3:$AU$47,AM63,28),AM64&lt;=INDEX('Language Rules Can Change'!$B$3:$AU$47,AM63,29)),29, AND(AM64&gt;INDEX('Language Rules Can Change'!$B$3:$AU$47,AM63,29),AM64&lt;=INDEX('Language Rules Can Change'!$B$3:$AU$47,AM63,30)),30, AND(AM64&gt;INDEX('Language Rules Can Change'!$B$3:$AU$47,AM63,30),AM64&lt;=INDEX('Language Rules Can Change'!$B$3:$AU$47,AM63,31)),31, AND(AM64&gt;INDEX('Language Rules Can Change'!$B$3:$AU$47,AM63,31),AM64&lt;=INDEX('Language Rules Can Change'!$B$3:$AU$47,AM63,32)),32, AND(AM64&gt;INDEX('Language Rules Can Change'!$B$3:$AU$47,AM63,32),AM64&lt;=INDEX('Language Rules Can Change'!$B$3:$AU$47,AM63,33)),33, AND(AM64&gt;INDEX('Language Rules Can Change'!$B$3:$AU$47,AM63,33),AM64&lt;=INDEX('Language Rules Can Change'!$B$3:$AU$47,AM63,34)),34, AND(AM64&gt;INDEX('Language Rules Can Change'!$B$3:$AU$47,AM63,34),AM64&lt;=INDEX('Language Rules Can Change'!$B$3:$AU$47,AM63,35)),35, AND(AM64&gt;INDEX('Language Rules Can Change'!$B$3:$AU$47,AM63,35),AM64&lt;=INDEX('Language Rules Can Change'!$B$3:$AU$47,AM63,36)),36, AND(AM64&gt;INDEX('Language Rules Can Change'!$B$3:$AU$47,AM63,36),AM64&lt;=INDEX('Language Rules Can Change'!$B$3:$AU$47,AM63,37)),37, AND(AM64&gt;INDEX('Language Rules Can Change'!$B$3:$AU$47,AM63,37),AM64&lt;=INDEX('Language Rules Can Change'!$B$3:$AU$47,AM63,38)),38, AND(AM64&gt;INDEX('Language Rules Can Change'!$B$3:$AU$47,AM63,38),AM64&lt;=INDEX('Language Rules Can Change'!$B$3:$AU$47,AM63,39)),39, AND(AM64&gt;INDEX('Language Rules Can Change'!$B$3:$AU$47,AM63,39),AM64&lt;=INDEX('Language Rules Can Change'!$B$3:$AU$47,AM63,40)),40, AND(AM64&gt;INDEX('Language Rules Can Change'!$B$3:$AU$47,AM63,40),AM64&lt;=INDEX('Language Rules Can Change'!$B$3:$AU$47,AM63,41)),41, AND(AM64&gt;INDEX('Language Rules Can Change'!$B$3:$AU$47,AM63,41),AM64&lt;=INDEX('Language Rules Can Change'!$B$3:$AU$47,AM63,42)),42, AND(AM64&gt;INDEX('Language Rules Can Change'!$B$3:$AU$47,AM63,42),AM64&lt;=INDEX('Language Rules Can Change'!$B$3:$AU$47,AM63,43)),43, AND(AM64&gt;INDEX('Language Rules Can Change'!$B$3:$AU$47,AM63,43),AM64&lt;=INDEX('Language Rules Can Change'!$B$3:$AU$47,AM63,44)),44, AND(AM64&gt;INDEX('Language Rules Can Change'!$B$3:$AU$47,AM63,44),AM64&lt;=INDEX('Language Rules Can Change'!$B$3:$AU$47,AM63,45)),45, AND(AM64&gt;INDEX('Language Rules Can Change'!$B$3:$AU$47,AM63,45),AM64&lt;=INDEX('Language Rules Can Change'!$B$3:$AU$47,AM63,46)),46)</f>
        <v>#N/A</v>
      </c>
    </row>
    <row r="66" spans="1:39" ht="12.75">
      <c r="A66" s="5">
        <f ca="1">RANDBETWEEN($A$4/(3/2),$A$4*(3/2))</f>
        <v>1</v>
      </c>
      <c r="B66" s="5">
        <v>5</v>
      </c>
      <c r="C66" s="5" t="str">
        <f ca="1">IF(B66&lt;=A68,RANDBETWEEN(A64/(3/2),A64*(3/2))+C65,"")</f>
        <v/>
      </c>
      <c r="D66" s="15"/>
      <c r="E66" s="11"/>
      <c r="F66" s="11" t="str" cm="1">
        <f t="array" aca="1" ref="F66" ca="1">INDEX('Language Rules Can Change'!$B$2:$AU$2,1,F65)</f>
        <v>s</v>
      </c>
      <c r="G66" s="11" t="str" cm="1">
        <f t="array" aca="1" ref="G66" ca="1">INDEX('Language Rules Can Change'!$B$2:$AU$2,1,G65)</f>
        <v>e</v>
      </c>
      <c r="H66" s="11" t="str" cm="1">
        <f t="array" aca="1" ref="H66" ca="1">INDEX('Language Rules Can Change'!$B$2:$AU$2,1,H65)</f>
        <v>ʤ</v>
      </c>
      <c r="I66" s="11" t="e" cm="1">
        <f t="array" aca="1" ref="I66" ca="1">INDEX('Language Rules Can Change'!$B$2:$AU$2,1,I65)</f>
        <v>#N/A</v>
      </c>
      <c r="J66" s="11" t="e" cm="1">
        <f t="array" aca="1" ref="J66" ca="1">INDEX('Language Rules Can Change'!$B$2:$AU$2,1,J65)</f>
        <v>#N/A</v>
      </c>
      <c r="K66" s="11" t="e" cm="1">
        <f t="array" aca="1" ref="K66" ca="1">INDEX('Language Rules Can Change'!$B$2:$AU$2,1,K65)</f>
        <v>#N/A</v>
      </c>
      <c r="L66" s="11" t="e" cm="1">
        <f t="array" aca="1" ref="L66" ca="1">INDEX('Language Rules Can Change'!$B$2:$AU$2,1,L65)</f>
        <v>#N/A</v>
      </c>
      <c r="M66" s="11" t="e" cm="1">
        <f t="array" aca="1" ref="M66" ca="1">INDEX('Language Rules Can Change'!$B$2:$AU$2,1,M65)</f>
        <v>#N/A</v>
      </c>
      <c r="N66" s="11" t="e" cm="1">
        <f t="array" aca="1" ref="N66" ca="1">INDEX('Language Rules Can Change'!$B$2:$AU$2,1,N65)</f>
        <v>#N/A</v>
      </c>
      <c r="O66" s="11" t="e" cm="1">
        <f t="array" aca="1" ref="O66" ca="1">INDEX('Language Rules Can Change'!$B$2:$AU$2,1,O65)</f>
        <v>#N/A</v>
      </c>
      <c r="P66" s="11" t="e" cm="1">
        <f t="array" aca="1" ref="P66" ca="1">INDEX('Language Rules Can Change'!$B$2:$AU$2,1,P65)</f>
        <v>#N/A</v>
      </c>
      <c r="Q66" s="11" t="e" cm="1">
        <f t="array" aca="1" ref="Q66" ca="1">INDEX('Language Rules Can Change'!$B$2:$AU$2,1,Q65)</f>
        <v>#N/A</v>
      </c>
      <c r="R66" s="11" t="e" cm="1">
        <f t="array" aca="1" ref="R66" ca="1">INDEX('Language Rules Can Change'!$B$2:$AU$2,1,R65)</f>
        <v>#N/A</v>
      </c>
      <c r="S66" s="11" t="e" cm="1">
        <f t="array" aca="1" ref="S66" ca="1">INDEX('Language Rules Can Change'!$B$2:$AU$2,1,S65)</f>
        <v>#N/A</v>
      </c>
      <c r="T66" s="17"/>
      <c r="U66" s="5">
        <f ca="1">RANDBETWEEN($A$4/(3/2),$A$4*(3/2))</f>
        <v>1</v>
      </c>
      <c r="V66" s="5">
        <v>5</v>
      </c>
      <c r="W66" s="5" t="str">
        <f ca="1">IF(V66&lt;=U68,RANDBETWEEN(U64/(3/2),U64*(3/2))+W65,"")</f>
        <v/>
      </c>
      <c r="X66" s="15"/>
      <c r="Y66" s="11"/>
      <c r="Z66" s="11" t="str" cm="1">
        <f t="array" aca="1" ref="Z66" ca="1">INDEX('Language Rules Can Change'!$B$2:$AU$2,1,Z65)</f>
        <v>"</v>
      </c>
      <c r="AA66" s="11" t="str" cm="1">
        <f t="array" aca="1" ref="AA66" ca="1">INDEX('Language Rules Can Change'!$B$2:$AU$2,1,AA65)</f>
        <v>ɔ</v>
      </c>
      <c r="AB66" s="11" t="str" cm="1">
        <f t="array" aca="1" ref="AB66" ca="1">INDEX('Language Rules Can Change'!$B$2:$AU$2,1,AB65)</f>
        <v>"</v>
      </c>
      <c r="AC66" s="11" t="e" cm="1">
        <f t="array" aca="1" ref="AC66" ca="1">INDEX('Language Rules Can Change'!$B$2:$AU$2,1,AC65)</f>
        <v>#N/A</v>
      </c>
      <c r="AD66" s="11" t="e" cm="1">
        <f t="array" aca="1" ref="AD66" ca="1">INDEX('Language Rules Can Change'!$B$2:$AU$2,1,AD65)</f>
        <v>#N/A</v>
      </c>
      <c r="AE66" s="11" t="e" cm="1">
        <f t="array" aca="1" ref="AE66" ca="1">INDEX('Language Rules Can Change'!$B$2:$AU$2,1,AE65)</f>
        <v>#N/A</v>
      </c>
      <c r="AF66" s="11" t="e" cm="1">
        <f t="array" aca="1" ref="AF66" ca="1">INDEX('Language Rules Can Change'!$B$2:$AU$2,1,AF65)</f>
        <v>#N/A</v>
      </c>
      <c r="AG66" s="11" t="e" cm="1">
        <f t="array" aca="1" ref="AG66" ca="1">INDEX('Language Rules Can Change'!$B$2:$AU$2,1,AG65)</f>
        <v>#N/A</v>
      </c>
      <c r="AH66" s="11" t="e" cm="1">
        <f t="array" aca="1" ref="AH66" ca="1">INDEX('Language Rules Can Change'!$B$2:$AU$2,1,AH65)</f>
        <v>#N/A</v>
      </c>
      <c r="AI66" s="11" t="e" cm="1">
        <f t="array" aca="1" ref="AI66" ca="1">INDEX('Language Rules Can Change'!$B$2:$AU$2,1,AI65)</f>
        <v>#N/A</v>
      </c>
      <c r="AJ66" s="11" t="e" cm="1">
        <f t="array" aca="1" ref="AJ66" ca="1">INDEX('Language Rules Can Change'!$B$2:$AU$2,1,AJ65)</f>
        <v>#N/A</v>
      </c>
      <c r="AK66" s="11" t="e" cm="1">
        <f t="array" aca="1" ref="AK66" ca="1">INDEX('Language Rules Can Change'!$B$2:$AU$2,1,AK65)</f>
        <v>#N/A</v>
      </c>
      <c r="AL66" s="11" t="e" cm="1">
        <f t="array" aca="1" ref="AL66" ca="1">INDEX('Language Rules Can Change'!$B$2:$AU$2,1,AL65)</f>
        <v>#N/A</v>
      </c>
      <c r="AM66" s="11" t="e" cm="1">
        <f t="array" aca="1" ref="AM66" ca="1">INDEX('Language Rules Can Change'!$B$2:$AU$2,1,AM65)</f>
        <v>#N/A</v>
      </c>
    </row>
    <row r="67" spans="1:39" ht="12.75">
      <c r="A67" s="1">
        <f>COUNTA(F62:S62)</f>
        <v>4</v>
      </c>
      <c r="B67" s="5">
        <v>6</v>
      </c>
      <c r="C67" s="5" t="str">
        <f ca="1">IF(B67&lt;=A68,RANDBETWEEN(A64/(3/2),A64*(3/2))+C66,"")</f>
        <v/>
      </c>
      <c r="D67" s="15"/>
      <c r="E67" s="11"/>
      <c r="F67" s="11" t="str">
        <f t="shared" ref="F67:F130" ca="1" si="175">_xlfn.IFNA(F66,"")</f>
        <v>s</v>
      </c>
      <c r="G67" s="11" t="str">
        <f t="shared" ref="G67:G130" ca="1" si="176">_xlfn.IFNA(G66,"")</f>
        <v>e</v>
      </c>
      <c r="H67" s="11" t="str">
        <f t="shared" ref="H67:H130" ca="1" si="177">_xlfn.IFNA(H66,"")</f>
        <v>ʤ</v>
      </c>
      <c r="I67" s="11" t="str">
        <f t="shared" ref="I67:I130" ca="1" si="178">_xlfn.IFNA(I66,"")</f>
        <v/>
      </c>
      <c r="J67" s="11" t="str">
        <f t="shared" ref="J67:J130" ca="1" si="179">_xlfn.IFNA(J66,"")</f>
        <v/>
      </c>
      <c r="K67" s="11" t="str">
        <f t="shared" ref="K67:K130" ca="1" si="180">_xlfn.IFNA(K66,"")</f>
        <v/>
      </c>
      <c r="L67" s="11" t="str">
        <f t="shared" ref="L67:L130" ca="1" si="181">_xlfn.IFNA(L66,"")</f>
        <v/>
      </c>
      <c r="M67" s="11" t="str">
        <f t="shared" ref="M67:M130" ca="1" si="182">_xlfn.IFNA(M66,"")</f>
        <v/>
      </c>
      <c r="N67" s="11" t="str">
        <f t="shared" ref="N67:N130" ca="1" si="183">_xlfn.IFNA(N66,"")</f>
        <v/>
      </c>
      <c r="O67" s="11" t="str">
        <f t="shared" ref="O67:O130" ca="1" si="184">_xlfn.IFNA(O66,"")</f>
        <v/>
      </c>
      <c r="P67" s="11" t="str">
        <f t="shared" ref="P67:P130" ca="1" si="185">_xlfn.IFNA(P66,"")</f>
        <v/>
      </c>
      <c r="Q67" s="11" t="str">
        <f t="shared" ref="Q67:Q130" ca="1" si="186">_xlfn.IFNA(Q66,"")</f>
        <v/>
      </c>
      <c r="R67" s="11" t="str">
        <f t="shared" ref="R67:R130" ca="1" si="187">_xlfn.IFNA(R66,"")</f>
        <v/>
      </c>
      <c r="S67" s="11" t="str">
        <f t="shared" ref="S67:S130" ca="1" si="188">_xlfn.IFNA(S66,"")</f>
        <v/>
      </c>
      <c r="T67" s="17"/>
      <c r="U67" s="1">
        <f>COUNTA(Z62:AM62)</f>
        <v>4</v>
      </c>
      <c r="V67" s="5">
        <v>6</v>
      </c>
      <c r="W67" s="5" t="str">
        <f ca="1">IF(V67&lt;=U68,RANDBETWEEN(U64/(3/2),U64*(3/2))+W66,"")</f>
        <v/>
      </c>
      <c r="X67" s="15"/>
      <c r="Y67" s="11"/>
      <c r="Z67" s="11" t="str">
        <f t="shared" ref="Z67:Z130" ca="1" si="189">_xlfn.IFNA(Z66,"")</f>
        <v>"</v>
      </c>
      <c r="AA67" s="11" t="str">
        <f t="shared" ref="AA67:AA130" ca="1" si="190">_xlfn.IFNA(AA66,"")</f>
        <v>ɔ</v>
      </c>
      <c r="AB67" s="11" t="str">
        <f t="shared" ref="AB67:AB130" ca="1" si="191">_xlfn.IFNA(AB66,"")</f>
        <v>"</v>
      </c>
      <c r="AC67" s="11" t="str">
        <f t="shared" ref="AC67:AC130" ca="1" si="192">_xlfn.IFNA(AC66,"")</f>
        <v/>
      </c>
      <c r="AD67" s="11" t="str">
        <f t="shared" ref="AD67:AD130" ca="1" si="193">_xlfn.IFNA(AD66,"")</f>
        <v/>
      </c>
      <c r="AE67" s="11" t="str">
        <f t="shared" ref="AE67:AE130" ca="1" si="194">_xlfn.IFNA(AE66,"")</f>
        <v/>
      </c>
      <c r="AF67" s="11" t="str">
        <f t="shared" ref="AF67:AF130" ca="1" si="195">_xlfn.IFNA(AF66,"")</f>
        <v/>
      </c>
      <c r="AG67" s="11" t="str">
        <f t="shared" ref="AG67:AG130" ca="1" si="196">_xlfn.IFNA(AG66,"")</f>
        <v/>
      </c>
      <c r="AH67" s="11" t="str">
        <f t="shared" ref="AH67:AH130" ca="1" si="197">_xlfn.IFNA(AH66,"")</f>
        <v/>
      </c>
      <c r="AI67" s="11" t="str">
        <f t="shared" ref="AI67:AI130" ca="1" si="198">_xlfn.IFNA(AI66,"")</f>
        <v/>
      </c>
      <c r="AJ67" s="11" t="str">
        <f t="shared" ref="AJ67:AJ130" ca="1" si="199">_xlfn.IFNA(AJ66,"")</f>
        <v/>
      </c>
      <c r="AK67" s="11" t="str">
        <f t="shared" ref="AK67:AK130" ca="1" si="200">_xlfn.IFNA(AK66,"")</f>
        <v/>
      </c>
      <c r="AL67" s="11" t="str">
        <f t="shared" ref="AL67:AL130" ca="1" si="201">_xlfn.IFNA(AL66,"")</f>
        <v/>
      </c>
      <c r="AM67" s="11" t="str">
        <f t="shared" ref="AM67:AM130" ca="1" si="202">_xlfn.IFNA(AM66,"")</f>
        <v/>
      </c>
    </row>
    <row r="68" spans="1:39" ht="12.75">
      <c r="A68" s="1">
        <f ca="1">A67/A66</f>
        <v>4</v>
      </c>
      <c r="B68" s="5">
        <v>7</v>
      </c>
      <c r="C68" s="5" t="str">
        <f ca="1">IF(B68&lt;=A68,RANDBETWEEN(A64/(3/2),A64*(3/2))+C67,"")</f>
        <v/>
      </c>
      <c r="D68" s="15"/>
      <c r="E68" s="11"/>
      <c r="F68" s="11" t="str">
        <f ca="1">_xlfn.IFNA(IF(0&lt;MATCH(F61,$C$2:$C$15),F67,F62),F62)</f>
        <v>s</v>
      </c>
      <c r="G68" s="11" t="str">
        <f ca="1">_xlfn.IFNA(IF(0&lt;MATCH(G61,$C$2:$C$15),G67,G62),G62)</f>
        <v>e</v>
      </c>
      <c r="H68" s="11" t="str">
        <f ca="1">_xlfn.IFNA(IF(0&lt;MATCH(H61,$C$2:$C$15),H67,H62),H62)</f>
        <v>ʤ</v>
      </c>
      <c r="I68" s="11" t="str">
        <f ca="1">_xlfn.IFNA(IF(0&lt;MATCH(I61,$C$2:$C$15),I67,I62),I62)</f>
        <v/>
      </c>
      <c r="J68" s="11" t="str">
        <f ca="1">_xlfn.IFNA(IF(0&lt;MATCH(J61,$C$2:$C$15),J67,J62),J62)</f>
        <v/>
      </c>
      <c r="K68" s="11" t="str">
        <f ca="1">_xlfn.IFNA(IF(0&lt;MATCH(K61,$C$2:$C$15),K67,K62),K62)</f>
        <v/>
      </c>
      <c r="L68" s="11" t="str">
        <f ca="1">_xlfn.IFNA(IF(0&lt;MATCH(L61,$C$2:$C$15),L67,L62),L62)</f>
        <v/>
      </c>
      <c r="M68" s="11" t="str">
        <f ca="1">_xlfn.IFNA(IF(0&lt;MATCH(M61,$C$2:$C$15),M67,M62),M62)</f>
        <v/>
      </c>
      <c r="N68" s="11" t="str">
        <f ca="1">_xlfn.IFNA(IF(0&lt;MATCH(N61,$C$2:$C$15),N67,N62),N62)</f>
        <v/>
      </c>
      <c r="O68" s="11" t="str">
        <f ca="1">_xlfn.IFNA(IF(0&lt;MATCH(O61,$C$2:$C$15),O67,O62),O62)</f>
        <v/>
      </c>
      <c r="P68" s="11" t="str">
        <f ca="1">_xlfn.IFNA(IF(0&lt;MATCH(P61,$C$2:$C$15),P67,P62),P62)</f>
        <v/>
      </c>
      <c r="Q68" s="11" t="str">
        <f ca="1">_xlfn.IFNA(IF(0&lt;MATCH(Q61,$C$2:$C$15),Q67,Q62),Q62)</f>
        <v/>
      </c>
      <c r="R68" s="11" t="str">
        <f ca="1">_xlfn.IFNA(IF(0&lt;MATCH(R61,$C$2:$C$15),R67,R62),R62)</f>
        <v/>
      </c>
      <c r="S68" s="11" t="str">
        <f ca="1">_xlfn.IFNA(IF(0&lt;MATCH(S61,$C$2:$C$15),S67,S62),S62)</f>
        <v/>
      </c>
      <c r="T68" s="17"/>
      <c r="U68" s="1">
        <f ca="1">U67/U66</f>
        <v>4</v>
      </c>
      <c r="V68" s="5">
        <v>7</v>
      </c>
      <c r="W68" s="5" t="str">
        <f ca="1">IF(V68&lt;=U68,RANDBETWEEN(U64/(3/2),U64*(3/2))+W67,"")</f>
        <v/>
      </c>
      <c r="X68" s="15"/>
      <c r="Y68" s="11"/>
      <c r="Z68" s="11" t="str">
        <f ca="1">_xlfn.IFNA(IF(0&lt;MATCH(Z61,$C$2:$C$15),Z67,Z62),Z62)</f>
        <v>"</v>
      </c>
      <c r="AA68" s="11" t="str">
        <f ca="1">_xlfn.IFNA(IF(0&lt;MATCH(AA61,$C$2:$C$15),AA67,AA62),AA62)</f>
        <v>ɔ</v>
      </c>
      <c r="AB68" s="11" t="str">
        <f ca="1">_xlfn.IFNA(IF(0&lt;MATCH(AB61,$C$2:$C$15),AB67,AB62),AB62)</f>
        <v>"</v>
      </c>
      <c r="AC68" s="11" t="str">
        <f ca="1">_xlfn.IFNA(IF(0&lt;MATCH(AC61,$C$2:$C$15),AC67,AC62),AC62)</f>
        <v/>
      </c>
      <c r="AD68" s="11" t="str">
        <f ca="1">_xlfn.IFNA(IF(0&lt;MATCH(AD61,$C$2:$C$15),AD67,AD62),AD62)</f>
        <v/>
      </c>
      <c r="AE68" s="11" t="str">
        <f ca="1">_xlfn.IFNA(IF(0&lt;MATCH(AE61,$C$2:$C$15),AE67,AE62),AE62)</f>
        <v/>
      </c>
      <c r="AF68" s="11" t="str">
        <f ca="1">_xlfn.IFNA(IF(0&lt;MATCH(AF61,$C$2:$C$15),AF67,AF62),AF62)</f>
        <v/>
      </c>
      <c r="AG68" s="11" t="str">
        <f ca="1">_xlfn.IFNA(IF(0&lt;MATCH(AG61,$C$2:$C$15),AG67,AG62),AG62)</f>
        <v/>
      </c>
      <c r="AH68" s="11" t="str">
        <f ca="1">_xlfn.IFNA(IF(0&lt;MATCH(AH61,$C$2:$C$15),AH67,AH62),AH62)</f>
        <v/>
      </c>
      <c r="AI68" s="11" t="str">
        <f ca="1">_xlfn.IFNA(IF(0&lt;MATCH(AI61,$C$2:$C$15),AI67,AI62),AI62)</f>
        <v/>
      </c>
      <c r="AJ68" s="11" t="str">
        <f ca="1">_xlfn.IFNA(IF(0&lt;MATCH(AJ61,$C$2:$C$15),AJ67,AJ62),AJ62)</f>
        <v/>
      </c>
      <c r="AK68" s="11" t="str">
        <f ca="1">_xlfn.IFNA(IF(0&lt;MATCH(AK61,$C$2:$C$15),AK67,AK62),AK62)</f>
        <v/>
      </c>
      <c r="AL68" s="11" t="str">
        <f ca="1">_xlfn.IFNA(IF(0&lt;MATCH(AL61,$C$2:$C$15),AL67,AL62),AL62)</f>
        <v/>
      </c>
      <c r="AM68" s="11" t="str">
        <f ca="1">_xlfn.IFNA(IF(0&lt;MATCH(AM61,$C$2:$C$15),AM67,AM62),AM62)</f>
        <v/>
      </c>
    </row>
    <row r="69" spans="1:39" ht="12.75">
      <c r="A69" s="1"/>
      <c r="B69" s="5">
        <v>8</v>
      </c>
      <c r="C69" s="5" t="str">
        <f ca="1">IF(B69&lt;=A68,RANDBETWEEN(A64/(3/2),A64*(3/2))+C68,"")</f>
        <v/>
      </c>
      <c r="D69" s="15" t="s">
        <v>3989</v>
      </c>
      <c r="E69" s="11" t="str">
        <f t="shared" ref="E69:E132" ca="1" si="203">_xlfn.TEXTJOIN("/",TRUE,F68:S68)</f>
        <v>s/e/ʤ</v>
      </c>
      <c r="F69" s="7" t="str" cm="1">
        <f t="array" aca="1" ref="F69:H69" ca="1">_xlfn.TEXTSPLIT(E69,"/")</f>
        <v>s</v>
      </c>
      <c r="G69" s="11" t="str">
        <f ca="1"/>
        <v>e</v>
      </c>
      <c r="H69" s="11" t="str">
        <f ca="1"/>
        <v>ʤ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7"/>
      <c r="U69" s="1"/>
      <c r="V69" s="5">
        <v>8</v>
      </c>
      <c r="W69" s="5" t="str">
        <f ca="1">IF(V69&lt;=U68,RANDBETWEEN(U64/(3/2),U64*(3/2))+W68,"")</f>
        <v/>
      </c>
      <c r="X69" s="15" t="s">
        <v>3989</v>
      </c>
      <c r="Y69" s="11" t="str">
        <f t="shared" ref="Y69:Y132" ca="1" si="204">_xlfn.TEXTJOIN("/",TRUE,Z68:AM68)</f>
        <v>"/ɔ/"</v>
      </c>
      <c r="Z69" s="7" t="str" cm="1">
        <f t="array" aca="1" ref="Z69:AB69" ca="1">_xlfn.TEXTSPLIT(Y69,"/")</f>
        <v>"</v>
      </c>
      <c r="AA69" s="11" t="str">
        <f ca="1"/>
        <v>ɔ</v>
      </c>
      <c r="AB69" s="11" t="str">
        <f ca="1"/>
        <v>"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</row>
    <row r="70" spans="1:39" ht="12.75">
      <c r="A70" s="5"/>
      <c r="B70" s="5">
        <v>9</v>
      </c>
      <c r="C70" s="5" t="str">
        <f ca="1">IF(B70&lt;=A68,RANDBETWEEN(A64/(3/2),A64*(3/2))+C69,"")</f>
        <v/>
      </c>
      <c r="D70" s="15"/>
      <c r="E70" s="11"/>
      <c r="F70" s="7">
        <f ca="1">MATCH(F69,'Language Rules Can Change'!$AD$322:$AD$413,0)-1</f>
        <v>27</v>
      </c>
      <c r="G70" s="7">
        <f ca="1">MATCH(G69,'Language Rules Can Change'!$AD$322:$AD$413,0)-1</f>
        <v>79</v>
      </c>
      <c r="H70" s="7">
        <f ca="1">MATCH(H69,'Language Rules Can Change'!$AD$322:$AD$413,0)-1</f>
        <v>11</v>
      </c>
      <c r="I70" s="7" t="e">
        <f>MATCH(I69,'Language Rules Can Change'!$AD$322:$AD$413,0)-1</f>
        <v>#N/A</v>
      </c>
      <c r="J70" s="7" t="e">
        <f>MATCH(J69,'Language Rules Can Change'!$AD$322:$AD$413,0)-1</f>
        <v>#N/A</v>
      </c>
      <c r="K70" s="7" t="e">
        <f>MATCH(K69,'Language Rules Can Change'!$AD$322:$AD$413,0)-1</f>
        <v>#N/A</v>
      </c>
      <c r="L70" s="7" t="e">
        <f>MATCH(L69,'Language Rules Can Change'!$AD$322:$AD$413,0)-1</f>
        <v>#N/A</v>
      </c>
      <c r="M70" s="7" t="e">
        <f>MATCH(M69,'Language Rules Can Change'!$AD$322:$AD$413,0)-1</f>
        <v>#N/A</v>
      </c>
      <c r="N70" s="7" t="e">
        <f>MATCH(N69,'Language Rules Can Change'!$AD$322:$AD$413,0)-1</f>
        <v>#N/A</v>
      </c>
      <c r="O70" s="7" t="e">
        <f>MATCH(O69,'Language Rules Can Change'!$AD$322:$AD$413,0)-1</f>
        <v>#N/A</v>
      </c>
      <c r="P70" s="7" t="e">
        <f>MATCH(P69,'Language Rules Can Change'!$AD$322:$AD$413,0)-1</f>
        <v>#N/A</v>
      </c>
      <c r="Q70" s="7" t="e">
        <f>MATCH(Q69,'Language Rules Can Change'!$AD$322:$AD$413,0)-1</f>
        <v>#N/A</v>
      </c>
      <c r="R70" s="7" t="e">
        <f>MATCH(R69,'Language Rules Can Change'!$AD$322:$AD$413,0)-1</f>
        <v>#N/A</v>
      </c>
      <c r="S70" s="7" t="e">
        <f>MATCH(S69,'Language Rules Can Change'!$AD$322:$AD$413,0)-1</f>
        <v>#N/A</v>
      </c>
      <c r="T70" s="17"/>
      <c r="U70" s="5"/>
      <c r="V70" s="5">
        <v>9</v>
      </c>
      <c r="W70" s="5" t="str">
        <f ca="1">IF(V70&lt;=U68,RANDBETWEEN(U64/(3/2),U64*(3/2))+W69,"")</f>
        <v/>
      </c>
      <c r="X70" s="15"/>
      <c r="Y70" s="11"/>
      <c r="Z70" s="7">
        <f ca="1">MATCH(Z69,'Language Rules Can Change'!$AD$322:$AD$413,0)-1</f>
        <v>91</v>
      </c>
      <c r="AA70" s="7">
        <f ca="1">MATCH(AA69,'Language Rules Can Change'!$AD$322:$AD$413,0)-1</f>
        <v>85</v>
      </c>
      <c r="AB70" s="7">
        <f ca="1">MATCH(AB69,'Language Rules Can Change'!$AD$322:$AD$413,0)-1</f>
        <v>91</v>
      </c>
      <c r="AC70" s="7" t="e">
        <f>MATCH(AC69,'Language Rules Can Change'!$AD$322:$AD$413,0)-1</f>
        <v>#N/A</v>
      </c>
      <c r="AD70" s="7" t="e">
        <f>MATCH(AD69,'Language Rules Can Change'!$AD$322:$AD$413,0)-1</f>
        <v>#N/A</v>
      </c>
      <c r="AE70" s="7" t="e">
        <f>MATCH(AE69,'Language Rules Can Change'!$AD$322:$AD$413,0)-1</f>
        <v>#N/A</v>
      </c>
      <c r="AF70" s="7" t="e">
        <f>MATCH(AF69,'Language Rules Can Change'!$AD$322:$AD$413,0)-1</f>
        <v>#N/A</v>
      </c>
      <c r="AG70" s="7" t="e">
        <f>MATCH(AG69,'Language Rules Can Change'!$AD$322:$AD$413,0)-1</f>
        <v>#N/A</v>
      </c>
      <c r="AH70" s="7" t="e">
        <f>MATCH(AH69,'Language Rules Can Change'!$AD$322:$AD$413,0)-1</f>
        <v>#N/A</v>
      </c>
      <c r="AI70" s="7" t="e">
        <f>MATCH(AI69,'Language Rules Can Change'!$AD$322:$AD$413,0)-1</f>
        <v>#N/A</v>
      </c>
      <c r="AJ70" s="7" t="e">
        <f>MATCH(AJ69,'Language Rules Can Change'!$AD$322:$AD$413,0)-1</f>
        <v>#N/A</v>
      </c>
      <c r="AK70" s="7" t="e">
        <f>MATCH(AK69,'Language Rules Can Change'!$AD$322:$AD$413,0)-1</f>
        <v>#N/A</v>
      </c>
      <c r="AL70" s="7" t="e">
        <f>MATCH(AL69,'Language Rules Can Change'!$AD$322:$AD$413,0)-1</f>
        <v>#N/A</v>
      </c>
      <c r="AM70" s="7" t="e">
        <f>MATCH(AM69,'Language Rules Can Change'!$AD$322:$AD$413,0)-1</f>
        <v>#N/A</v>
      </c>
    </row>
    <row r="71" spans="1:39" ht="12.75">
      <c r="A71" s="1"/>
      <c r="B71" s="5">
        <v>10</v>
      </c>
      <c r="C71" s="5" t="str">
        <f ca="1">IF(B71&lt;=A68,RANDBETWEEN(A64/(3/2),A64*(3/2))+C70,"")</f>
        <v/>
      </c>
      <c r="D71" s="15"/>
      <c r="E71" s="11"/>
      <c r="F71" s="7">
        <f t="shared" ref="F71:S134" ca="1" si="205">RAND()</f>
        <v>0.31927239973045041</v>
      </c>
      <c r="G71" s="7">
        <f t="shared" ca="1" si="205"/>
        <v>0.4976844713755153</v>
      </c>
      <c r="H71" s="7">
        <f t="shared" ca="1" si="205"/>
        <v>0.8667191682353067</v>
      </c>
      <c r="I71" s="7">
        <f t="shared" ca="1" si="205"/>
        <v>0.88436160772802364</v>
      </c>
      <c r="J71" s="7">
        <f t="shared" ca="1" si="205"/>
        <v>0.73494329695424787</v>
      </c>
      <c r="K71" s="7">
        <f t="shared" ca="1" si="205"/>
        <v>0.97313556461193251</v>
      </c>
      <c r="L71" s="7">
        <f t="shared" ca="1" si="205"/>
        <v>0.49197865209287861</v>
      </c>
      <c r="M71" s="7">
        <f t="shared" ca="1" si="205"/>
        <v>0.9640501804848377</v>
      </c>
      <c r="N71" s="7">
        <f t="shared" ca="1" si="205"/>
        <v>0.87105930555797717</v>
      </c>
      <c r="O71" s="7">
        <f t="shared" ca="1" si="205"/>
        <v>0.56410599289882102</v>
      </c>
      <c r="P71" s="7">
        <f t="shared" ca="1" si="205"/>
        <v>0.54696554113811136</v>
      </c>
      <c r="Q71" s="7">
        <f t="shared" ca="1" si="205"/>
        <v>0.28660906886685233</v>
      </c>
      <c r="R71" s="7">
        <f t="shared" ca="1" si="205"/>
        <v>0.70142192121718994</v>
      </c>
      <c r="S71" s="7">
        <f t="shared" ca="1" si="205"/>
        <v>0.4317764371235997</v>
      </c>
      <c r="T71" s="17"/>
      <c r="U71" s="1"/>
      <c r="V71" s="5">
        <v>10</v>
      </c>
      <c r="W71" s="5" t="str">
        <f ca="1">IF(V71&lt;=U68,RANDBETWEEN(U64/(3/2),U64*(3/2))+W70,"")</f>
        <v/>
      </c>
      <c r="X71" s="15"/>
      <c r="Y71" s="11"/>
      <c r="Z71" s="7">
        <f t="shared" ref="Z71:AM134" ca="1" si="206">RAND()</f>
        <v>0.26993941174102132</v>
      </c>
      <c r="AA71" s="7">
        <f t="shared" ca="1" si="206"/>
        <v>0.35796497851852904</v>
      </c>
      <c r="AB71" s="7">
        <f t="shared" ca="1" si="206"/>
        <v>0.7069171067914839</v>
      </c>
      <c r="AC71" s="7">
        <f t="shared" ca="1" si="206"/>
        <v>0.22763005222956245</v>
      </c>
      <c r="AD71" s="7">
        <f t="shared" ca="1" si="206"/>
        <v>0.18451476201045036</v>
      </c>
      <c r="AE71" s="7">
        <f t="shared" ca="1" si="206"/>
        <v>3.5552717563767433E-2</v>
      </c>
      <c r="AF71" s="7">
        <f t="shared" ca="1" si="206"/>
        <v>0.77905606394902938</v>
      </c>
      <c r="AG71" s="7">
        <f t="shared" ca="1" si="206"/>
        <v>0.8775653701716678</v>
      </c>
      <c r="AH71" s="7">
        <f t="shared" ca="1" si="206"/>
        <v>0.38891821019000228</v>
      </c>
      <c r="AI71" s="7">
        <f t="shared" ca="1" si="206"/>
        <v>0.53249646783750004</v>
      </c>
      <c r="AJ71" s="7">
        <f t="shared" ca="1" si="206"/>
        <v>0.3076628961604132</v>
      </c>
      <c r="AK71" s="7">
        <f t="shared" ca="1" si="206"/>
        <v>0.23481945691617034</v>
      </c>
      <c r="AL71" s="7">
        <f t="shared" ca="1" si="206"/>
        <v>4.6506115159421046E-2</v>
      </c>
      <c r="AM71" s="7">
        <f t="shared" ca="1" si="206"/>
        <v>0.20037675597225213</v>
      </c>
    </row>
    <row r="72" spans="1:39" ht="12.75">
      <c r="A72" s="1"/>
      <c r="B72" s="5">
        <v>11</v>
      </c>
      <c r="C72" s="5" t="str">
        <f ca="1">IF(B72&lt;=A68,RANDBETWEEN(A64/(3/2),A64*(3/2))+C71,"")</f>
        <v/>
      </c>
      <c r="D72" s="15"/>
      <c r="E72" s="11"/>
      <c r="F72" s="7" cm="1">
        <f t="array" aca="1" ref="F72" ca="1">_xlfn.IFS(AND(F71&gt;0,F71&lt;=INDEX('Language Rules Can Change'!$AE$322:$AM$413,F70,1)),1,AND(F71&gt;INDEX('Language Rules Can Change'!$AE$322:$AM$413,F70,1),F71&lt;=INDEX('Language Rules Can Change'!$AE$322:$AM$413,F70,2)),2,AND(F71&gt;INDEX('Language Rules Can Change'!$AE$322:$AM$413,F70,2),F71&lt;=INDEX('Language Rules Can Change'!$AE$322:$AM$413,F70,3)),3,AND(F71&gt;INDEX('Language Rules Can Change'!$AE$322:$AM$413,F70,3),F71&lt;=INDEX('Language Rules Can Change'!$AE$322:$AM$413,F70,4)),4,AND(F71&gt;INDEX('Language Rules Can Change'!$AE$322:$AM$413,F70,4),F71&lt;=INDEX('Language Rules Can Change'!$AE$322:$AM$413,F70,5)),5,AND(F71&gt;INDEX('Language Rules Can Change'!$AE$322:$AM$413,F70,5),F71&lt;=INDEX('Language Rules Can Change'!$AE$322:$AM$413,F70,6)),6,AND(F71&gt;INDEX('Language Rules Can Change'!$AE$322:$AM$413,F70,6),F71&lt;=INDEX('Language Rules Can Change'!$AE$322:$AM$413,F70,7)),7,AND(F71&gt;INDEX('Language Rules Can Change'!$AE$322:$AM$413,F70,7),F71&lt;=INDEX('Language Rules Can Change'!$AE$322:$AM$413,F70,8)),8,AND(F71&gt;INDEX('Language Rules Can Change'!$AE$322:$AM$413,F70,8),F71&lt;=INDEX('Language Rules Can Change'!$AE$322:$AM$413,F70,9)),9)</f>
        <v>5</v>
      </c>
      <c r="G72" s="7" cm="1">
        <f t="array" aca="1" ref="G72" ca="1">_xlfn.IFS(AND(G71&gt;0,G71&lt;=INDEX('Language Rules Can Change'!$AE$322:$AM$413,G70,1)),1,AND(G71&gt;INDEX('Language Rules Can Change'!$AE$322:$AM$413,G70,1),G71&lt;=INDEX('Language Rules Can Change'!$AE$322:$AM$413,G70,2)),2,AND(G71&gt;INDEX('Language Rules Can Change'!$AE$322:$AM$413,G70,2),G71&lt;=INDEX('Language Rules Can Change'!$AE$322:$AM$413,G70,3)),3,AND(G71&gt;INDEX('Language Rules Can Change'!$AE$322:$AM$413,G70,3),G71&lt;=INDEX('Language Rules Can Change'!$AE$322:$AM$413,G70,4)),4,AND(G71&gt;INDEX('Language Rules Can Change'!$AE$322:$AM$413,G70,4),G71&lt;=INDEX('Language Rules Can Change'!$AE$322:$AM$413,G70,5)),5,AND(G71&gt;INDEX('Language Rules Can Change'!$AE$322:$AM$413,G70,5),G71&lt;=INDEX('Language Rules Can Change'!$AE$322:$AM$413,G70,6)),6,AND(G71&gt;INDEX('Language Rules Can Change'!$AE$322:$AM$413,G70,6),G71&lt;=INDEX('Language Rules Can Change'!$AE$322:$AM$413,G70,7)),7,AND(G71&gt;INDEX('Language Rules Can Change'!$AE$322:$AM$413,G70,7),G71&lt;=INDEX('Language Rules Can Change'!$AE$322:$AM$413,G70,8)),8,AND(G71&gt;INDEX('Language Rules Can Change'!$AE$322:$AM$413,G70,8),G71&lt;=INDEX('Language Rules Can Change'!$AE$322:$AM$413,G70,9)),9)</f>
        <v>5</v>
      </c>
      <c r="H72" s="7" cm="1">
        <f t="array" aca="1" ref="H72" ca="1">_xlfn.IFS(AND(H71&gt;0,H71&lt;=INDEX('Language Rules Can Change'!$AE$322:$AM$413,H70,1)),1,AND(H71&gt;INDEX('Language Rules Can Change'!$AE$322:$AM$413,H70,1),H71&lt;=INDEX('Language Rules Can Change'!$AE$322:$AM$413,H70,2)),2,AND(H71&gt;INDEX('Language Rules Can Change'!$AE$322:$AM$413,H70,2),H71&lt;=INDEX('Language Rules Can Change'!$AE$322:$AM$413,H70,3)),3,AND(H71&gt;INDEX('Language Rules Can Change'!$AE$322:$AM$413,H70,3),H71&lt;=INDEX('Language Rules Can Change'!$AE$322:$AM$413,H70,4)),4,AND(H71&gt;INDEX('Language Rules Can Change'!$AE$322:$AM$413,H70,4),H71&lt;=INDEX('Language Rules Can Change'!$AE$322:$AM$413,H70,5)),5,AND(H71&gt;INDEX('Language Rules Can Change'!$AE$322:$AM$413,H70,5),H71&lt;=INDEX('Language Rules Can Change'!$AE$322:$AM$413,H70,6)),6,AND(H71&gt;INDEX('Language Rules Can Change'!$AE$322:$AM$413,H70,6),H71&lt;=INDEX('Language Rules Can Change'!$AE$322:$AM$413,H70,7)),7,AND(H71&gt;INDEX('Language Rules Can Change'!$AE$322:$AM$413,H70,7),H71&lt;=INDEX('Language Rules Can Change'!$AE$322:$AM$413,H70,8)),8,AND(H71&gt;INDEX('Language Rules Can Change'!$AE$322:$AM$413,H70,8),H71&lt;=INDEX('Language Rules Can Change'!$AE$322:$AM$413,H70,9)),9)</f>
        <v>6</v>
      </c>
      <c r="I72" s="7" t="e" cm="1">
        <f t="array" aca="1" ref="I72" ca="1">_xlfn.IFS(AND(I71&gt;0,I71&lt;=INDEX('Language Rules Can Change'!$AE$322:$AM$413,I70,1)),1,AND(I71&gt;INDEX('Language Rules Can Change'!$AE$322:$AM$413,I70,1),I71&lt;=INDEX('Language Rules Can Change'!$AE$322:$AM$413,I70,2)),2,AND(I71&gt;INDEX('Language Rules Can Change'!$AE$322:$AM$413,I70,2),I71&lt;=INDEX('Language Rules Can Change'!$AE$322:$AM$413,I70,3)),3,AND(I71&gt;INDEX('Language Rules Can Change'!$AE$322:$AM$413,I70,3),I71&lt;=INDEX('Language Rules Can Change'!$AE$322:$AM$413,I70,4)),4,AND(I71&gt;INDEX('Language Rules Can Change'!$AE$322:$AM$413,I70,4),I71&lt;=INDEX('Language Rules Can Change'!$AE$322:$AM$413,I70,5)),5,AND(I71&gt;INDEX('Language Rules Can Change'!$AE$322:$AM$413,I70,5),I71&lt;=INDEX('Language Rules Can Change'!$AE$322:$AM$413,I70,6)),6,AND(I71&gt;INDEX('Language Rules Can Change'!$AE$322:$AM$413,I70,6),I71&lt;=INDEX('Language Rules Can Change'!$AE$322:$AM$413,I70,7)),7,AND(I71&gt;INDEX('Language Rules Can Change'!$AE$322:$AM$413,I70,7),I71&lt;=INDEX('Language Rules Can Change'!$AE$322:$AM$413,I70,8)),8,AND(I71&gt;INDEX('Language Rules Can Change'!$AE$322:$AM$413,I70,8),I71&lt;=INDEX('Language Rules Can Change'!$AE$322:$AM$413,I70,9)),9)</f>
        <v>#N/A</v>
      </c>
      <c r="J72" s="7" t="e" cm="1">
        <f t="array" aca="1" ref="J72" ca="1">_xlfn.IFS(AND(J71&gt;0,J71&lt;=INDEX('Language Rules Can Change'!$AE$322:$AM$413,J70,1)),1,AND(J71&gt;INDEX('Language Rules Can Change'!$AE$322:$AM$413,J70,1),J71&lt;=INDEX('Language Rules Can Change'!$AE$322:$AM$413,J70,2)),2,AND(J71&gt;INDEX('Language Rules Can Change'!$AE$322:$AM$413,J70,2),J71&lt;=INDEX('Language Rules Can Change'!$AE$322:$AM$413,J70,3)),3,AND(J71&gt;INDEX('Language Rules Can Change'!$AE$322:$AM$413,J70,3),J71&lt;=INDEX('Language Rules Can Change'!$AE$322:$AM$413,J70,4)),4,AND(J71&gt;INDEX('Language Rules Can Change'!$AE$322:$AM$413,J70,4),J71&lt;=INDEX('Language Rules Can Change'!$AE$322:$AM$413,J70,5)),5,AND(J71&gt;INDEX('Language Rules Can Change'!$AE$322:$AM$413,J70,5),J71&lt;=INDEX('Language Rules Can Change'!$AE$322:$AM$413,J70,6)),6,AND(J71&gt;INDEX('Language Rules Can Change'!$AE$322:$AM$413,J70,6),J71&lt;=INDEX('Language Rules Can Change'!$AE$322:$AM$413,J70,7)),7,AND(J71&gt;INDEX('Language Rules Can Change'!$AE$322:$AM$413,J70,7),J71&lt;=INDEX('Language Rules Can Change'!$AE$322:$AM$413,J70,8)),8,AND(J71&gt;INDEX('Language Rules Can Change'!$AE$322:$AM$413,J70,8),J71&lt;=INDEX('Language Rules Can Change'!$AE$322:$AM$413,J70,9)),9)</f>
        <v>#N/A</v>
      </c>
      <c r="K72" s="7" t="e" cm="1">
        <f t="array" aca="1" ref="K72" ca="1">_xlfn.IFS(AND(K71&gt;0,K71&lt;=INDEX('Language Rules Can Change'!$AE$322:$AM$413,K70,1)),1,AND(K71&gt;INDEX('Language Rules Can Change'!$AE$322:$AM$413,K70,1),K71&lt;=INDEX('Language Rules Can Change'!$AE$322:$AM$413,K70,2)),2,AND(K71&gt;INDEX('Language Rules Can Change'!$AE$322:$AM$413,K70,2),K71&lt;=INDEX('Language Rules Can Change'!$AE$322:$AM$413,K70,3)),3,AND(K71&gt;INDEX('Language Rules Can Change'!$AE$322:$AM$413,K70,3),K71&lt;=INDEX('Language Rules Can Change'!$AE$322:$AM$413,K70,4)),4,AND(K71&gt;INDEX('Language Rules Can Change'!$AE$322:$AM$413,K70,4),K71&lt;=INDEX('Language Rules Can Change'!$AE$322:$AM$413,K70,5)),5,AND(K71&gt;INDEX('Language Rules Can Change'!$AE$322:$AM$413,K70,5),K71&lt;=INDEX('Language Rules Can Change'!$AE$322:$AM$413,K70,6)),6,AND(K71&gt;INDEX('Language Rules Can Change'!$AE$322:$AM$413,K70,6),K71&lt;=INDEX('Language Rules Can Change'!$AE$322:$AM$413,K70,7)),7,AND(K71&gt;INDEX('Language Rules Can Change'!$AE$322:$AM$413,K70,7),K71&lt;=INDEX('Language Rules Can Change'!$AE$322:$AM$413,K70,8)),8,AND(K71&gt;INDEX('Language Rules Can Change'!$AE$322:$AM$413,K70,8),K71&lt;=INDEX('Language Rules Can Change'!$AE$322:$AM$413,K70,9)),9)</f>
        <v>#N/A</v>
      </c>
      <c r="L72" s="7" t="e" cm="1">
        <f t="array" aca="1" ref="L72" ca="1">_xlfn.IFS(AND(L71&gt;0,L71&lt;=INDEX('Language Rules Can Change'!$AE$322:$AM$413,L70,1)),1,AND(L71&gt;INDEX('Language Rules Can Change'!$AE$322:$AM$413,L70,1),L71&lt;=INDEX('Language Rules Can Change'!$AE$322:$AM$413,L70,2)),2,AND(L71&gt;INDEX('Language Rules Can Change'!$AE$322:$AM$413,L70,2),L71&lt;=INDEX('Language Rules Can Change'!$AE$322:$AM$413,L70,3)),3,AND(L71&gt;INDEX('Language Rules Can Change'!$AE$322:$AM$413,L70,3),L71&lt;=INDEX('Language Rules Can Change'!$AE$322:$AM$413,L70,4)),4,AND(L71&gt;INDEX('Language Rules Can Change'!$AE$322:$AM$413,L70,4),L71&lt;=INDEX('Language Rules Can Change'!$AE$322:$AM$413,L70,5)),5,AND(L71&gt;INDEX('Language Rules Can Change'!$AE$322:$AM$413,L70,5),L71&lt;=INDEX('Language Rules Can Change'!$AE$322:$AM$413,L70,6)),6,AND(L71&gt;INDEX('Language Rules Can Change'!$AE$322:$AM$413,L70,6),L71&lt;=INDEX('Language Rules Can Change'!$AE$322:$AM$413,L70,7)),7,AND(L71&gt;INDEX('Language Rules Can Change'!$AE$322:$AM$413,L70,7),L71&lt;=INDEX('Language Rules Can Change'!$AE$322:$AM$413,L70,8)),8,AND(L71&gt;INDEX('Language Rules Can Change'!$AE$322:$AM$413,L70,8),L71&lt;=INDEX('Language Rules Can Change'!$AE$322:$AM$413,L70,9)),9)</f>
        <v>#N/A</v>
      </c>
      <c r="M72" s="7" t="e" cm="1">
        <f t="array" aca="1" ref="M72" ca="1">_xlfn.IFS(AND(M71&gt;0,M71&lt;=INDEX('Language Rules Can Change'!$AE$322:$AM$413,M70,1)),1,AND(M71&gt;INDEX('Language Rules Can Change'!$AE$322:$AM$413,M70,1),M71&lt;=INDEX('Language Rules Can Change'!$AE$322:$AM$413,M70,2)),2,AND(M71&gt;INDEX('Language Rules Can Change'!$AE$322:$AM$413,M70,2),M71&lt;=INDEX('Language Rules Can Change'!$AE$322:$AM$413,M70,3)),3,AND(M71&gt;INDEX('Language Rules Can Change'!$AE$322:$AM$413,M70,3),M71&lt;=INDEX('Language Rules Can Change'!$AE$322:$AM$413,M70,4)),4,AND(M71&gt;INDEX('Language Rules Can Change'!$AE$322:$AM$413,M70,4),M71&lt;=INDEX('Language Rules Can Change'!$AE$322:$AM$413,M70,5)),5,AND(M71&gt;INDEX('Language Rules Can Change'!$AE$322:$AM$413,M70,5),M71&lt;=INDEX('Language Rules Can Change'!$AE$322:$AM$413,M70,6)),6,AND(M71&gt;INDEX('Language Rules Can Change'!$AE$322:$AM$413,M70,6),M71&lt;=INDEX('Language Rules Can Change'!$AE$322:$AM$413,M70,7)),7,AND(M71&gt;INDEX('Language Rules Can Change'!$AE$322:$AM$413,M70,7),M71&lt;=INDEX('Language Rules Can Change'!$AE$322:$AM$413,M70,8)),8,AND(M71&gt;INDEX('Language Rules Can Change'!$AE$322:$AM$413,M70,8),M71&lt;=INDEX('Language Rules Can Change'!$AE$322:$AM$413,M70,9)),9)</f>
        <v>#N/A</v>
      </c>
      <c r="N72" s="7" t="e" cm="1">
        <f t="array" aca="1" ref="N72" ca="1">_xlfn.IFS(AND(N71&gt;0,N71&lt;=INDEX('Language Rules Can Change'!$AE$322:$AM$413,N70,1)),1,AND(N71&gt;INDEX('Language Rules Can Change'!$AE$322:$AM$413,N70,1),N71&lt;=INDEX('Language Rules Can Change'!$AE$322:$AM$413,N70,2)),2,AND(N71&gt;INDEX('Language Rules Can Change'!$AE$322:$AM$413,N70,2),N71&lt;=INDEX('Language Rules Can Change'!$AE$322:$AM$413,N70,3)),3,AND(N71&gt;INDEX('Language Rules Can Change'!$AE$322:$AM$413,N70,3),N71&lt;=INDEX('Language Rules Can Change'!$AE$322:$AM$413,N70,4)),4,AND(N71&gt;INDEX('Language Rules Can Change'!$AE$322:$AM$413,N70,4),N71&lt;=INDEX('Language Rules Can Change'!$AE$322:$AM$413,N70,5)),5,AND(N71&gt;INDEX('Language Rules Can Change'!$AE$322:$AM$413,N70,5),N71&lt;=INDEX('Language Rules Can Change'!$AE$322:$AM$413,N70,6)),6,AND(N71&gt;INDEX('Language Rules Can Change'!$AE$322:$AM$413,N70,6),N71&lt;=INDEX('Language Rules Can Change'!$AE$322:$AM$413,N70,7)),7,AND(N71&gt;INDEX('Language Rules Can Change'!$AE$322:$AM$413,N70,7),N71&lt;=INDEX('Language Rules Can Change'!$AE$322:$AM$413,N70,8)),8,AND(N71&gt;INDEX('Language Rules Can Change'!$AE$322:$AM$413,N70,8),N71&lt;=INDEX('Language Rules Can Change'!$AE$322:$AM$413,N70,9)),9)</f>
        <v>#N/A</v>
      </c>
      <c r="O72" s="7" t="e" cm="1">
        <f t="array" aca="1" ref="O72" ca="1">_xlfn.IFS(AND(O71&gt;0,O71&lt;=INDEX('Language Rules Can Change'!$AE$322:$AM$413,O70,1)),1,AND(O71&gt;INDEX('Language Rules Can Change'!$AE$322:$AM$413,O70,1),O71&lt;=INDEX('Language Rules Can Change'!$AE$322:$AM$413,O70,2)),2,AND(O71&gt;INDEX('Language Rules Can Change'!$AE$322:$AM$413,O70,2),O71&lt;=INDEX('Language Rules Can Change'!$AE$322:$AM$413,O70,3)),3,AND(O71&gt;INDEX('Language Rules Can Change'!$AE$322:$AM$413,O70,3),O71&lt;=INDEX('Language Rules Can Change'!$AE$322:$AM$413,O70,4)),4,AND(O71&gt;INDEX('Language Rules Can Change'!$AE$322:$AM$413,O70,4),O71&lt;=INDEX('Language Rules Can Change'!$AE$322:$AM$413,O70,5)),5,AND(O71&gt;INDEX('Language Rules Can Change'!$AE$322:$AM$413,O70,5),O71&lt;=INDEX('Language Rules Can Change'!$AE$322:$AM$413,O70,6)),6,AND(O71&gt;INDEX('Language Rules Can Change'!$AE$322:$AM$413,O70,6),O71&lt;=INDEX('Language Rules Can Change'!$AE$322:$AM$413,O70,7)),7,AND(O71&gt;INDEX('Language Rules Can Change'!$AE$322:$AM$413,O70,7),O71&lt;=INDEX('Language Rules Can Change'!$AE$322:$AM$413,O70,8)),8,AND(O71&gt;INDEX('Language Rules Can Change'!$AE$322:$AM$413,O70,8),O71&lt;=INDEX('Language Rules Can Change'!$AE$322:$AM$413,O70,9)),9)</f>
        <v>#N/A</v>
      </c>
      <c r="P72" s="7" t="e" cm="1">
        <f t="array" aca="1" ref="P72" ca="1">_xlfn.IFS(AND(P71&gt;0,P71&lt;=INDEX('Language Rules Can Change'!$AE$322:$AM$413,P70,1)),1,AND(P71&gt;INDEX('Language Rules Can Change'!$AE$322:$AM$413,P70,1),P71&lt;=INDEX('Language Rules Can Change'!$AE$322:$AM$413,P70,2)),2,AND(P71&gt;INDEX('Language Rules Can Change'!$AE$322:$AM$413,P70,2),P71&lt;=INDEX('Language Rules Can Change'!$AE$322:$AM$413,P70,3)),3,AND(P71&gt;INDEX('Language Rules Can Change'!$AE$322:$AM$413,P70,3),P71&lt;=INDEX('Language Rules Can Change'!$AE$322:$AM$413,P70,4)),4,AND(P71&gt;INDEX('Language Rules Can Change'!$AE$322:$AM$413,P70,4),P71&lt;=INDEX('Language Rules Can Change'!$AE$322:$AM$413,P70,5)),5,AND(P71&gt;INDEX('Language Rules Can Change'!$AE$322:$AM$413,P70,5),P71&lt;=INDEX('Language Rules Can Change'!$AE$322:$AM$413,P70,6)),6,AND(P71&gt;INDEX('Language Rules Can Change'!$AE$322:$AM$413,P70,6),P71&lt;=INDEX('Language Rules Can Change'!$AE$322:$AM$413,P70,7)),7,AND(P71&gt;INDEX('Language Rules Can Change'!$AE$322:$AM$413,P70,7),P71&lt;=INDEX('Language Rules Can Change'!$AE$322:$AM$413,P70,8)),8,AND(P71&gt;INDEX('Language Rules Can Change'!$AE$322:$AM$413,P70,8),P71&lt;=INDEX('Language Rules Can Change'!$AE$322:$AM$413,P70,9)),9)</f>
        <v>#N/A</v>
      </c>
      <c r="Q72" s="7" t="e" cm="1">
        <f t="array" aca="1" ref="Q72" ca="1">_xlfn.IFS(AND(Q71&gt;0,Q71&lt;=INDEX('Language Rules Can Change'!$AE$322:$AM$413,Q70,1)),1,AND(Q71&gt;INDEX('Language Rules Can Change'!$AE$322:$AM$413,Q70,1),Q71&lt;=INDEX('Language Rules Can Change'!$AE$322:$AM$413,Q70,2)),2,AND(Q71&gt;INDEX('Language Rules Can Change'!$AE$322:$AM$413,Q70,2),Q71&lt;=INDEX('Language Rules Can Change'!$AE$322:$AM$413,Q70,3)),3,AND(Q71&gt;INDEX('Language Rules Can Change'!$AE$322:$AM$413,Q70,3),Q71&lt;=INDEX('Language Rules Can Change'!$AE$322:$AM$413,Q70,4)),4,AND(Q71&gt;INDEX('Language Rules Can Change'!$AE$322:$AM$413,Q70,4),Q71&lt;=INDEX('Language Rules Can Change'!$AE$322:$AM$413,Q70,5)),5,AND(Q71&gt;INDEX('Language Rules Can Change'!$AE$322:$AM$413,Q70,5),Q71&lt;=INDEX('Language Rules Can Change'!$AE$322:$AM$413,Q70,6)),6,AND(Q71&gt;INDEX('Language Rules Can Change'!$AE$322:$AM$413,Q70,6),Q71&lt;=INDEX('Language Rules Can Change'!$AE$322:$AM$413,Q70,7)),7,AND(Q71&gt;INDEX('Language Rules Can Change'!$AE$322:$AM$413,Q70,7),Q71&lt;=INDEX('Language Rules Can Change'!$AE$322:$AM$413,Q70,8)),8,AND(Q71&gt;INDEX('Language Rules Can Change'!$AE$322:$AM$413,Q70,8),Q71&lt;=INDEX('Language Rules Can Change'!$AE$322:$AM$413,Q70,9)),9)</f>
        <v>#N/A</v>
      </c>
      <c r="R72" s="7" t="e" cm="1">
        <f t="array" aca="1" ref="R72" ca="1">_xlfn.IFS(AND(R71&gt;0,R71&lt;=INDEX('Language Rules Can Change'!$AE$322:$AM$413,R70,1)),1,AND(R71&gt;INDEX('Language Rules Can Change'!$AE$322:$AM$413,R70,1),R71&lt;=INDEX('Language Rules Can Change'!$AE$322:$AM$413,R70,2)),2,AND(R71&gt;INDEX('Language Rules Can Change'!$AE$322:$AM$413,R70,2),R71&lt;=INDEX('Language Rules Can Change'!$AE$322:$AM$413,R70,3)),3,AND(R71&gt;INDEX('Language Rules Can Change'!$AE$322:$AM$413,R70,3),R71&lt;=INDEX('Language Rules Can Change'!$AE$322:$AM$413,R70,4)),4,AND(R71&gt;INDEX('Language Rules Can Change'!$AE$322:$AM$413,R70,4),R71&lt;=INDEX('Language Rules Can Change'!$AE$322:$AM$413,R70,5)),5,AND(R71&gt;INDEX('Language Rules Can Change'!$AE$322:$AM$413,R70,5),R71&lt;=INDEX('Language Rules Can Change'!$AE$322:$AM$413,R70,6)),6,AND(R71&gt;INDEX('Language Rules Can Change'!$AE$322:$AM$413,R70,6),R71&lt;=INDEX('Language Rules Can Change'!$AE$322:$AM$413,R70,7)),7,AND(R71&gt;INDEX('Language Rules Can Change'!$AE$322:$AM$413,R70,7),R71&lt;=INDEX('Language Rules Can Change'!$AE$322:$AM$413,R70,8)),8,AND(R71&gt;INDEX('Language Rules Can Change'!$AE$322:$AM$413,R70,8),R71&lt;=INDEX('Language Rules Can Change'!$AE$322:$AM$413,R70,9)),9)</f>
        <v>#N/A</v>
      </c>
      <c r="S72" s="7" t="e" cm="1">
        <f t="array" aca="1" ref="S72" ca="1">_xlfn.IFS(AND(S71&gt;0,S71&lt;=INDEX('Language Rules Can Change'!$AE$322:$AM$413,S70,1)),1,AND(S71&gt;INDEX('Language Rules Can Change'!$AE$322:$AM$413,S70,1),S71&lt;=INDEX('Language Rules Can Change'!$AE$322:$AM$413,S70,2)),2,AND(S71&gt;INDEX('Language Rules Can Change'!$AE$322:$AM$413,S70,2),S71&lt;=INDEX('Language Rules Can Change'!$AE$322:$AM$413,S70,3)),3,AND(S71&gt;INDEX('Language Rules Can Change'!$AE$322:$AM$413,S70,3),S71&lt;=INDEX('Language Rules Can Change'!$AE$322:$AM$413,S70,4)),4,AND(S71&gt;INDEX('Language Rules Can Change'!$AE$322:$AM$413,S70,4),S71&lt;=INDEX('Language Rules Can Change'!$AE$322:$AM$413,S70,5)),5,AND(S71&gt;INDEX('Language Rules Can Change'!$AE$322:$AM$413,S70,5),S71&lt;=INDEX('Language Rules Can Change'!$AE$322:$AM$413,S70,6)),6,AND(S71&gt;INDEX('Language Rules Can Change'!$AE$322:$AM$413,S70,6),S71&lt;=INDEX('Language Rules Can Change'!$AE$322:$AM$413,S70,7)),7,AND(S71&gt;INDEX('Language Rules Can Change'!$AE$322:$AM$413,S70,7),S71&lt;=INDEX('Language Rules Can Change'!$AE$322:$AM$413,S70,8)),8,AND(S71&gt;INDEX('Language Rules Can Change'!$AE$322:$AM$413,S70,8),S71&lt;=INDEX('Language Rules Can Change'!$AE$322:$AM$413,S70,9)),9)</f>
        <v>#N/A</v>
      </c>
      <c r="T72" s="17"/>
      <c r="U72" s="1"/>
      <c r="V72" s="5">
        <v>11</v>
      </c>
      <c r="W72" s="5" t="str">
        <f ca="1">IF(V72&lt;=U68,RANDBETWEEN(U64/(3/2),U64*(3/2))+W71,"")</f>
        <v/>
      </c>
      <c r="X72" s="15"/>
      <c r="Y72" s="11"/>
      <c r="Z72" s="7" cm="1">
        <f t="array" aca="1" ref="Z72" ca="1">_xlfn.IFS(AND(Z71&gt;0,Z71&lt;=INDEX('Language Rules Can Change'!$AE$322:$AM$413,Z70,1)),1,AND(Z71&gt;INDEX('Language Rules Can Change'!$AE$322:$AM$413,Z70,1),Z71&lt;=INDEX('Language Rules Can Change'!$AE$322:$AM$413,Z70,2)),2,AND(Z71&gt;INDEX('Language Rules Can Change'!$AE$322:$AM$413,Z70,2),Z71&lt;=INDEX('Language Rules Can Change'!$AE$322:$AM$413,Z70,3)),3,AND(Z71&gt;INDEX('Language Rules Can Change'!$AE$322:$AM$413,Z70,3),Z71&lt;=INDEX('Language Rules Can Change'!$AE$322:$AM$413,Z70,4)),4,AND(Z71&gt;INDEX('Language Rules Can Change'!$AE$322:$AM$413,Z70,4),Z71&lt;=INDEX('Language Rules Can Change'!$AE$322:$AM$413,Z70,5)),5,AND(Z71&gt;INDEX('Language Rules Can Change'!$AE$322:$AM$413,Z70,5),Z71&lt;=INDEX('Language Rules Can Change'!$AE$322:$AM$413,Z70,6)),6,AND(Z71&gt;INDEX('Language Rules Can Change'!$AE$322:$AM$413,Z70,6),Z71&lt;=INDEX('Language Rules Can Change'!$AE$322:$AM$413,Z70,7)),7,AND(Z71&gt;INDEX('Language Rules Can Change'!$AE$322:$AM$413,Z70,7),Z71&lt;=INDEX('Language Rules Can Change'!$AE$322:$AM$413,Z70,8)),8,AND(Z71&gt;INDEX('Language Rules Can Change'!$AE$322:$AM$413,Z70,8),Z71&lt;=INDEX('Language Rules Can Change'!$AE$322:$AM$413,Z70,9)),9)</f>
        <v>1</v>
      </c>
      <c r="AA72" s="7" cm="1">
        <f t="array" aca="1" ref="AA72" ca="1">_xlfn.IFS(AND(AA71&gt;0,AA71&lt;=INDEX('Language Rules Can Change'!$AE$322:$AM$413,AA70,1)),1,AND(AA71&gt;INDEX('Language Rules Can Change'!$AE$322:$AM$413,AA70,1),AA71&lt;=INDEX('Language Rules Can Change'!$AE$322:$AM$413,AA70,2)),2,AND(AA71&gt;INDEX('Language Rules Can Change'!$AE$322:$AM$413,AA70,2),AA71&lt;=INDEX('Language Rules Can Change'!$AE$322:$AM$413,AA70,3)),3,AND(AA71&gt;INDEX('Language Rules Can Change'!$AE$322:$AM$413,AA70,3),AA71&lt;=INDEX('Language Rules Can Change'!$AE$322:$AM$413,AA70,4)),4,AND(AA71&gt;INDEX('Language Rules Can Change'!$AE$322:$AM$413,AA70,4),AA71&lt;=INDEX('Language Rules Can Change'!$AE$322:$AM$413,AA70,5)),5,AND(AA71&gt;INDEX('Language Rules Can Change'!$AE$322:$AM$413,AA70,5),AA71&lt;=INDEX('Language Rules Can Change'!$AE$322:$AM$413,AA70,6)),6,AND(AA71&gt;INDEX('Language Rules Can Change'!$AE$322:$AM$413,AA70,6),AA71&lt;=INDEX('Language Rules Can Change'!$AE$322:$AM$413,AA70,7)),7,AND(AA71&gt;INDEX('Language Rules Can Change'!$AE$322:$AM$413,AA70,7),AA71&lt;=INDEX('Language Rules Can Change'!$AE$322:$AM$413,AA70,8)),8,AND(AA71&gt;INDEX('Language Rules Can Change'!$AE$322:$AM$413,AA70,8),AA71&lt;=INDEX('Language Rules Can Change'!$AE$322:$AM$413,AA70,9)),9)</f>
        <v>2</v>
      </c>
      <c r="AB72" s="7" cm="1">
        <f t="array" aca="1" ref="AB72" ca="1">_xlfn.IFS(AND(AB71&gt;0,AB71&lt;=INDEX('Language Rules Can Change'!$AE$322:$AM$413,AB70,1)),1,AND(AB71&gt;INDEX('Language Rules Can Change'!$AE$322:$AM$413,AB70,1),AB71&lt;=INDEX('Language Rules Can Change'!$AE$322:$AM$413,AB70,2)),2,AND(AB71&gt;INDEX('Language Rules Can Change'!$AE$322:$AM$413,AB70,2),AB71&lt;=INDEX('Language Rules Can Change'!$AE$322:$AM$413,AB70,3)),3,AND(AB71&gt;INDEX('Language Rules Can Change'!$AE$322:$AM$413,AB70,3),AB71&lt;=INDEX('Language Rules Can Change'!$AE$322:$AM$413,AB70,4)),4,AND(AB71&gt;INDEX('Language Rules Can Change'!$AE$322:$AM$413,AB70,4),AB71&lt;=INDEX('Language Rules Can Change'!$AE$322:$AM$413,AB70,5)),5,AND(AB71&gt;INDEX('Language Rules Can Change'!$AE$322:$AM$413,AB70,5),AB71&lt;=INDEX('Language Rules Can Change'!$AE$322:$AM$413,AB70,6)),6,AND(AB71&gt;INDEX('Language Rules Can Change'!$AE$322:$AM$413,AB70,6),AB71&lt;=INDEX('Language Rules Can Change'!$AE$322:$AM$413,AB70,7)),7,AND(AB71&gt;INDEX('Language Rules Can Change'!$AE$322:$AM$413,AB70,7),AB71&lt;=INDEX('Language Rules Can Change'!$AE$322:$AM$413,AB70,8)),8,AND(AB71&gt;INDEX('Language Rules Can Change'!$AE$322:$AM$413,AB70,8),AB71&lt;=INDEX('Language Rules Can Change'!$AE$322:$AM$413,AB70,9)),9)</f>
        <v>1</v>
      </c>
      <c r="AC72" s="7" t="e" cm="1">
        <f t="array" aca="1" ref="AC72" ca="1">_xlfn.IFS(AND(AC71&gt;0,AC71&lt;=INDEX('Language Rules Can Change'!$AE$322:$AM$413,AC70,1)),1,AND(AC71&gt;INDEX('Language Rules Can Change'!$AE$322:$AM$413,AC70,1),AC71&lt;=INDEX('Language Rules Can Change'!$AE$322:$AM$413,AC70,2)),2,AND(AC71&gt;INDEX('Language Rules Can Change'!$AE$322:$AM$413,AC70,2),AC71&lt;=INDEX('Language Rules Can Change'!$AE$322:$AM$413,AC70,3)),3,AND(AC71&gt;INDEX('Language Rules Can Change'!$AE$322:$AM$413,AC70,3),AC71&lt;=INDEX('Language Rules Can Change'!$AE$322:$AM$413,AC70,4)),4,AND(AC71&gt;INDEX('Language Rules Can Change'!$AE$322:$AM$413,AC70,4),AC71&lt;=INDEX('Language Rules Can Change'!$AE$322:$AM$413,AC70,5)),5,AND(AC71&gt;INDEX('Language Rules Can Change'!$AE$322:$AM$413,AC70,5),AC71&lt;=INDEX('Language Rules Can Change'!$AE$322:$AM$413,AC70,6)),6,AND(AC71&gt;INDEX('Language Rules Can Change'!$AE$322:$AM$413,AC70,6),AC71&lt;=INDEX('Language Rules Can Change'!$AE$322:$AM$413,AC70,7)),7,AND(AC71&gt;INDEX('Language Rules Can Change'!$AE$322:$AM$413,AC70,7),AC71&lt;=INDEX('Language Rules Can Change'!$AE$322:$AM$413,AC70,8)),8,AND(AC71&gt;INDEX('Language Rules Can Change'!$AE$322:$AM$413,AC70,8),AC71&lt;=INDEX('Language Rules Can Change'!$AE$322:$AM$413,AC70,9)),9)</f>
        <v>#N/A</v>
      </c>
      <c r="AD72" s="7" t="e" cm="1">
        <f t="array" aca="1" ref="AD72" ca="1">_xlfn.IFS(AND(AD71&gt;0,AD71&lt;=INDEX('Language Rules Can Change'!$AE$322:$AM$413,AD70,1)),1,AND(AD71&gt;INDEX('Language Rules Can Change'!$AE$322:$AM$413,AD70,1),AD71&lt;=INDEX('Language Rules Can Change'!$AE$322:$AM$413,AD70,2)),2,AND(AD71&gt;INDEX('Language Rules Can Change'!$AE$322:$AM$413,AD70,2),AD71&lt;=INDEX('Language Rules Can Change'!$AE$322:$AM$413,AD70,3)),3,AND(AD71&gt;INDEX('Language Rules Can Change'!$AE$322:$AM$413,AD70,3),AD71&lt;=INDEX('Language Rules Can Change'!$AE$322:$AM$413,AD70,4)),4,AND(AD71&gt;INDEX('Language Rules Can Change'!$AE$322:$AM$413,AD70,4),AD71&lt;=INDEX('Language Rules Can Change'!$AE$322:$AM$413,AD70,5)),5,AND(AD71&gt;INDEX('Language Rules Can Change'!$AE$322:$AM$413,AD70,5),AD71&lt;=INDEX('Language Rules Can Change'!$AE$322:$AM$413,AD70,6)),6,AND(AD71&gt;INDEX('Language Rules Can Change'!$AE$322:$AM$413,AD70,6),AD71&lt;=INDEX('Language Rules Can Change'!$AE$322:$AM$413,AD70,7)),7,AND(AD71&gt;INDEX('Language Rules Can Change'!$AE$322:$AM$413,AD70,7),AD71&lt;=INDEX('Language Rules Can Change'!$AE$322:$AM$413,AD70,8)),8,AND(AD71&gt;INDEX('Language Rules Can Change'!$AE$322:$AM$413,AD70,8),AD71&lt;=INDEX('Language Rules Can Change'!$AE$322:$AM$413,AD70,9)),9)</f>
        <v>#N/A</v>
      </c>
      <c r="AE72" s="7" t="e" cm="1">
        <f t="array" aca="1" ref="AE72" ca="1">_xlfn.IFS(AND(AE71&gt;0,AE71&lt;=INDEX('Language Rules Can Change'!$AE$322:$AM$413,AE70,1)),1,AND(AE71&gt;INDEX('Language Rules Can Change'!$AE$322:$AM$413,AE70,1),AE71&lt;=INDEX('Language Rules Can Change'!$AE$322:$AM$413,AE70,2)),2,AND(AE71&gt;INDEX('Language Rules Can Change'!$AE$322:$AM$413,AE70,2),AE71&lt;=INDEX('Language Rules Can Change'!$AE$322:$AM$413,AE70,3)),3,AND(AE71&gt;INDEX('Language Rules Can Change'!$AE$322:$AM$413,AE70,3),AE71&lt;=INDEX('Language Rules Can Change'!$AE$322:$AM$413,AE70,4)),4,AND(AE71&gt;INDEX('Language Rules Can Change'!$AE$322:$AM$413,AE70,4),AE71&lt;=INDEX('Language Rules Can Change'!$AE$322:$AM$413,AE70,5)),5,AND(AE71&gt;INDEX('Language Rules Can Change'!$AE$322:$AM$413,AE70,5),AE71&lt;=INDEX('Language Rules Can Change'!$AE$322:$AM$413,AE70,6)),6,AND(AE71&gt;INDEX('Language Rules Can Change'!$AE$322:$AM$413,AE70,6),AE71&lt;=INDEX('Language Rules Can Change'!$AE$322:$AM$413,AE70,7)),7,AND(AE71&gt;INDEX('Language Rules Can Change'!$AE$322:$AM$413,AE70,7),AE71&lt;=INDEX('Language Rules Can Change'!$AE$322:$AM$413,AE70,8)),8,AND(AE71&gt;INDEX('Language Rules Can Change'!$AE$322:$AM$413,AE70,8),AE71&lt;=INDEX('Language Rules Can Change'!$AE$322:$AM$413,AE70,9)),9)</f>
        <v>#N/A</v>
      </c>
      <c r="AF72" s="7" t="e" cm="1">
        <f t="array" aca="1" ref="AF72" ca="1">_xlfn.IFS(AND(AF71&gt;0,AF71&lt;=INDEX('Language Rules Can Change'!$AE$322:$AM$413,AF70,1)),1,AND(AF71&gt;INDEX('Language Rules Can Change'!$AE$322:$AM$413,AF70,1),AF71&lt;=INDEX('Language Rules Can Change'!$AE$322:$AM$413,AF70,2)),2,AND(AF71&gt;INDEX('Language Rules Can Change'!$AE$322:$AM$413,AF70,2),AF71&lt;=INDEX('Language Rules Can Change'!$AE$322:$AM$413,AF70,3)),3,AND(AF71&gt;INDEX('Language Rules Can Change'!$AE$322:$AM$413,AF70,3),AF71&lt;=INDEX('Language Rules Can Change'!$AE$322:$AM$413,AF70,4)),4,AND(AF71&gt;INDEX('Language Rules Can Change'!$AE$322:$AM$413,AF70,4),AF71&lt;=INDEX('Language Rules Can Change'!$AE$322:$AM$413,AF70,5)),5,AND(AF71&gt;INDEX('Language Rules Can Change'!$AE$322:$AM$413,AF70,5),AF71&lt;=INDEX('Language Rules Can Change'!$AE$322:$AM$413,AF70,6)),6,AND(AF71&gt;INDEX('Language Rules Can Change'!$AE$322:$AM$413,AF70,6),AF71&lt;=INDEX('Language Rules Can Change'!$AE$322:$AM$413,AF70,7)),7,AND(AF71&gt;INDEX('Language Rules Can Change'!$AE$322:$AM$413,AF70,7),AF71&lt;=INDEX('Language Rules Can Change'!$AE$322:$AM$413,AF70,8)),8,AND(AF71&gt;INDEX('Language Rules Can Change'!$AE$322:$AM$413,AF70,8),AF71&lt;=INDEX('Language Rules Can Change'!$AE$322:$AM$413,AF70,9)),9)</f>
        <v>#N/A</v>
      </c>
      <c r="AG72" s="7" t="e" cm="1">
        <f t="array" aca="1" ref="AG72" ca="1">_xlfn.IFS(AND(AG71&gt;0,AG71&lt;=INDEX('Language Rules Can Change'!$AE$322:$AM$413,AG70,1)),1,AND(AG71&gt;INDEX('Language Rules Can Change'!$AE$322:$AM$413,AG70,1),AG71&lt;=INDEX('Language Rules Can Change'!$AE$322:$AM$413,AG70,2)),2,AND(AG71&gt;INDEX('Language Rules Can Change'!$AE$322:$AM$413,AG70,2),AG71&lt;=INDEX('Language Rules Can Change'!$AE$322:$AM$413,AG70,3)),3,AND(AG71&gt;INDEX('Language Rules Can Change'!$AE$322:$AM$413,AG70,3),AG71&lt;=INDEX('Language Rules Can Change'!$AE$322:$AM$413,AG70,4)),4,AND(AG71&gt;INDEX('Language Rules Can Change'!$AE$322:$AM$413,AG70,4),AG71&lt;=INDEX('Language Rules Can Change'!$AE$322:$AM$413,AG70,5)),5,AND(AG71&gt;INDEX('Language Rules Can Change'!$AE$322:$AM$413,AG70,5),AG71&lt;=INDEX('Language Rules Can Change'!$AE$322:$AM$413,AG70,6)),6,AND(AG71&gt;INDEX('Language Rules Can Change'!$AE$322:$AM$413,AG70,6),AG71&lt;=INDEX('Language Rules Can Change'!$AE$322:$AM$413,AG70,7)),7,AND(AG71&gt;INDEX('Language Rules Can Change'!$AE$322:$AM$413,AG70,7),AG71&lt;=INDEX('Language Rules Can Change'!$AE$322:$AM$413,AG70,8)),8,AND(AG71&gt;INDEX('Language Rules Can Change'!$AE$322:$AM$413,AG70,8),AG71&lt;=INDEX('Language Rules Can Change'!$AE$322:$AM$413,AG70,9)),9)</f>
        <v>#N/A</v>
      </c>
      <c r="AH72" s="7" t="e" cm="1">
        <f t="array" aca="1" ref="AH72" ca="1">_xlfn.IFS(AND(AH71&gt;0,AH71&lt;=INDEX('Language Rules Can Change'!$AE$322:$AM$413,AH70,1)),1,AND(AH71&gt;INDEX('Language Rules Can Change'!$AE$322:$AM$413,AH70,1),AH71&lt;=INDEX('Language Rules Can Change'!$AE$322:$AM$413,AH70,2)),2,AND(AH71&gt;INDEX('Language Rules Can Change'!$AE$322:$AM$413,AH70,2),AH71&lt;=INDEX('Language Rules Can Change'!$AE$322:$AM$413,AH70,3)),3,AND(AH71&gt;INDEX('Language Rules Can Change'!$AE$322:$AM$413,AH70,3),AH71&lt;=INDEX('Language Rules Can Change'!$AE$322:$AM$413,AH70,4)),4,AND(AH71&gt;INDEX('Language Rules Can Change'!$AE$322:$AM$413,AH70,4),AH71&lt;=INDEX('Language Rules Can Change'!$AE$322:$AM$413,AH70,5)),5,AND(AH71&gt;INDEX('Language Rules Can Change'!$AE$322:$AM$413,AH70,5),AH71&lt;=INDEX('Language Rules Can Change'!$AE$322:$AM$413,AH70,6)),6,AND(AH71&gt;INDEX('Language Rules Can Change'!$AE$322:$AM$413,AH70,6),AH71&lt;=INDEX('Language Rules Can Change'!$AE$322:$AM$413,AH70,7)),7,AND(AH71&gt;INDEX('Language Rules Can Change'!$AE$322:$AM$413,AH70,7),AH71&lt;=INDEX('Language Rules Can Change'!$AE$322:$AM$413,AH70,8)),8,AND(AH71&gt;INDEX('Language Rules Can Change'!$AE$322:$AM$413,AH70,8),AH71&lt;=INDEX('Language Rules Can Change'!$AE$322:$AM$413,AH70,9)),9)</f>
        <v>#N/A</v>
      </c>
      <c r="AI72" s="7" t="e" cm="1">
        <f t="array" aca="1" ref="AI72" ca="1">_xlfn.IFS(AND(AI71&gt;0,AI71&lt;=INDEX('Language Rules Can Change'!$AE$322:$AM$413,AI70,1)),1,AND(AI71&gt;INDEX('Language Rules Can Change'!$AE$322:$AM$413,AI70,1),AI71&lt;=INDEX('Language Rules Can Change'!$AE$322:$AM$413,AI70,2)),2,AND(AI71&gt;INDEX('Language Rules Can Change'!$AE$322:$AM$413,AI70,2),AI71&lt;=INDEX('Language Rules Can Change'!$AE$322:$AM$413,AI70,3)),3,AND(AI71&gt;INDEX('Language Rules Can Change'!$AE$322:$AM$413,AI70,3),AI71&lt;=INDEX('Language Rules Can Change'!$AE$322:$AM$413,AI70,4)),4,AND(AI71&gt;INDEX('Language Rules Can Change'!$AE$322:$AM$413,AI70,4),AI71&lt;=INDEX('Language Rules Can Change'!$AE$322:$AM$413,AI70,5)),5,AND(AI71&gt;INDEX('Language Rules Can Change'!$AE$322:$AM$413,AI70,5),AI71&lt;=INDEX('Language Rules Can Change'!$AE$322:$AM$413,AI70,6)),6,AND(AI71&gt;INDEX('Language Rules Can Change'!$AE$322:$AM$413,AI70,6),AI71&lt;=INDEX('Language Rules Can Change'!$AE$322:$AM$413,AI70,7)),7,AND(AI71&gt;INDEX('Language Rules Can Change'!$AE$322:$AM$413,AI70,7),AI71&lt;=INDEX('Language Rules Can Change'!$AE$322:$AM$413,AI70,8)),8,AND(AI71&gt;INDEX('Language Rules Can Change'!$AE$322:$AM$413,AI70,8),AI71&lt;=INDEX('Language Rules Can Change'!$AE$322:$AM$413,AI70,9)),9)</f>
        <v>#N/A</v>
      </c>
      <c r="AJ72" s="7" t="e" cm="1">
        <f t="array" aca="1" ref="AJ72" ca="1">_xlfn.IFS(AND(AJ71&gt;0,AJ71&lt;=INDEX('Language Rules Can Change'!$AE$322:$AM$413,AJ70,1)),1,AND(AJ71&gt;INDEX('Language Rules Can Change'!$AE$322:$AM$413,AJ70,1),AJ71&lt;=INDEX('Language Rules Can Change'!$AE$322:$AM$413,AJ70,2)),2,AND(AJ71&gt;INDEX('Language Rules Can Change'!$AE$322:$AM$413,AJ70,2),AJ71&lt;=INDEX('Language Rules Can Change'!$AE$322:$AM$413,AJ70,3)),3,AND(AJ71&gt;INDEX('Language Rules Can Change'!$AE$322:$AM$413,AJ70,3),AJ71&lt;=INDEX('Language Rules Can Change'!$AE$322:$AM$413,AJ70,4)),4,AND(AJ71&gt;INDEX('Language Rules Can Change'!$AE$322:$AM$413,AJ70,4),AJ71&lt;=INDEX('Language Rules Can Change'!$AE$322:$AM$413,AJ70,5)),5,AND(AJ71&gt;INDEX('Language Rules Can Change'!$AE$322:$AM$413,AJ70,5),AJ71&lt;=INDEX('Language Rules Can Change'!$AE$322:$AM$413,AJ70,6)),6,AND(AJ71&gt;INDEX('Language Rules Can Change'!$AE$322:$AM$413,AJ70,6),AJ71&lt;=INDEX('Language Rules Can Change'!$AE$322:$AM$413,AJ70,7)),7,AND(AJ71&gt;INDEX('Language Rules Can Change'!$AE$322:$AM$413,AJ70,7),AJ71&lt;=INDEX('Language Rules Can Change'!$AE$322:$AM$413,AJ70,8)),8,AND(AJ71&gt;INDEX('Language Rules Can Change'!$AE$322:$AM$413,AJ70,8),AJ71&lt;=INDEX('Language Rules Can Change'!$AE$322:$AM$413,AJ70,9)),9)</f>
        <v>#N/A</v>
      </c>
      <c r="AK72" s="7" t="e" cm="1">
        <f t="array" aca="1" ref="AK72" ca="1">_xlfn.IFS(AND(AK71&gt;0,AK71&lt;=INDEX('Language Rules Can Change'!$AE$322:$AM$413,AK70,1)),1,AND(AK71&gt;INDEX('Language Rules Can Change'!$AE$322:$AM$413,AK70,1),AK71&lt;=INDEX('Language Rules Can Change'!$AE$322:$AM$413,AK70,2)),2,AND(AK71&gt;INDEX('Language Rules Can Change'!$AE$322:$AM$413,AK70,2),AK71&lt;=INDEX('Language Rules Can Change'!$AE$322:$AM$413,AK70,3)),3,AND(AK71&gt;INDEX('Language Rules Can Change'!$AE$322:$AM$413,AK70,3),AK71&lt;=INDEX('Language Rules Can Change'!$AE$322:$AM$413,AK70,4)),4,AND(AK71&gt;INDEX('Language Rules Can Change'!$AE$322:$AM$413,AK70,4),AK71&lt;=INDEX('Language Rules Can Change'!$AE$322:$AM$413,AK70,5)),5,AND(AK71&gt;INDEX('Language Rules Can Change'!$AE$322:$AM$413,AK70,5),AK71&lt;=INDEX('Language Rules Can Change'!$AE$322:$AM$413,AK70,6)),6,AND(AK71&gt;INDEX('Language Rules Can Change'!$AE$322:$AM$413,AK70,6),AK71&lt;=INDEX('Language Rules Can Change'!$AE$322:$AM$413,AK70,7)),7,AND(AK71&gt;INDEX('Language Rules Can Change'!$AE$322:$AM$413,AK70,7),AK71&lt;=INDEX('Language Rules Can Change'!$AE$322:$AM$413,AK70,8)),8,AND(AK71&gt;INDEX('Language Rules Can Change'!$AE$322:$AM$413,AK70,8),AK71&lt;=INDEX('Language Rules Can Change'!$AE$322:$AM$413,AK70,9)),9)</f>
        <v>#N/A</v>
      </c>
      <c r="AL72" s="7" t="e" cm="1">
        <f t="array" aca="1" ref="AL72" ca="1">_xlfn.IFS(AND(AL71&gt;0,AL71&lt;=INDEX('Language Rules Can Change'!$AE$322:$AM$413,AL70,1)),1,AND(AL71&gt;INDEX('Language Rules Can Change'!$AE$322:$AM$413,AL70,1),AL71&lt;=INDEX('Language Rules Can Change'!$AE$322:$AM$413,AL70,2)),2,AND(AL71&gt;INDEX('Language Rules Can Change'!$AE$322:$AM$413,AL70,2),AL71&lt;=INDEX('Language Rules Can Change'!$AE$322:$AM$413,AL70,3)),3,AND(AL71&gt;INDEX('Language Rules Can Change'!$AE$322:$AM$413,AL70,3),AL71&lt;=INDEX('Language Rules Can Change'!$AE$322:$AM$413,AL70,4)),4,AND(AL71&gt;INDEX('Language Rules Can Change'!$AE$322:$AM$413,AL70,4),AL71&lt;=INDEX('Language Rules Can Change'!$AE$322:$AM$413,AL70,5)),5,AND(AL71&gt;INDEX('Language Rules Can Change'!$AE$322:$AM$413,AL70,5),AL71&lt;=INDEX('Language Rules Can Change'!$AE$322:$AM$413,AL70,6)),6,AND(AL71&gt;INDEX('Language Rules Can Change'!$AE$322:$AM$413,AL70,6),AL71&lt;=INDEX('Language Rules Can Change'!$AE$322:$AM$413,AL70,7)),7,AND(AL71&gt;INDEX('Language Rules Can Change'!$AE$322:$AM$413,AL70,7),AL71&lt;=INDEX('Language Rules Can Change'!$AE$322:$AM$413,AL70,8)),8,AND(AL71&gt;INDEX('Language Rules Can Change'!$AE$322:$AM$413,AL70,8),AL71&lt;=INDEX('Language Rules Can Change'!$AE$322:$AM$413,AL70,9)),9)</f>
        <v>#N/A</v>
      </c>
      <c r="AM72" s="7" t="e" cm="1">
        <f t="array" aca="1" ref="AM72" ca="1">_xlfn.IFS(AND(AM71&gt;0,AM71&lt;=INDEX('Language Rules Can Change'!$AE$322:$AM$413,AM70,1)),1,AND(AM71&gt;INDEX('Language Rules Can Change'!$AE$322:$AM$413,AM70,1),AM71&lt;=INDEX('Language Rules Can Change'!$AE$322:$AM$413,AM70,2)),2,AND(AM71&gt;INDEX('Language Rules Can Change'!$AE$322:$AM$413,AM70,2),AM71&lt;=INDEX('Language Rules Can Change'!$AE$322:$AM$413,AM70,3)),3,AND(AM71&gt;INDEX('Language Rules Can Change'!$AE$322:$AM$413,AM70,3),AM71&lt;=INDEX('Language Rules Can Change'!$AE$322:$AM$413,AM70,4)),4,AND(AM71&gt;INDEX('Language Rules Can Change'!$AE$322:$AM$413,AM70,4),AM71&lt;=INDEX('Language Rules Can Change'!$AE$322:$AM$413,AM70,5)),5,AND(AM71&gt;INDEX('Language Rules Can Change'!$AE$322:$AM$413,AM70,5),AM71&lt;=INDEX('Language Rules Can Change'!$AE$322:$AM$413,AM70,6)),6,AND(AM71&gt;INDEX('Language Rules Can Change'!$AE$322:$AM$413,AM70,6),AM71&lt;=INDEX('Language Rules Can Change'!$AE$322:$AM$413,AM70,7)),7,AND(AM71&gt;INDEX('Language Rules Can Change'!$AE$322:$AM$413,AM70,7),AM71&lt;=INDEX('Language Rules Can Change'!$AE$322:$AM$413,AM70,8)),8,AND(AM71&gt;INDEX('Language Rules Can Change'!$AE$322:$AM$413,AM70,8),AM71&lt;=INDEX('Language Rules Can Change'!$AE$322:$AM$413,AM70,9)),9)</f>
        <v>#N/A</v>
      </c>
    </row>
    <row r="73" spans="1:39" ht="12.75">
      <c r="A73" s="1"/>
      <c r="B73" s="5">
        <v>12</v>
      </c>
      <c r="C73" s="5" t="str">
        <f ca="1">IF(B73&lt;=A68,RANDBETWEEN(A64/(3/2),A64*(3/2))+C72,"")</f>
        <v/>
      </c>
      <c r="D73" s="15"/>
      <c r="E73" s="11"/>
      <c r="F73" s="7" t="str" cm="1">
        <f t="array" aca="1" ref="F73" ca="1">INDEX('Language Rules Can Change'!$AE$322:$AM$413,F70+1,F72)</f>
        <v>ce</v>
      </c>
      <c r="G73" s="7" t="str">
        <f t="array" aca="1" ref="G73" ca="1">INDEX('Language Rules Can Change'!$AE$322:$AM$413,G70+1,G72)</f>
        <v>ere</v>
      </c>
      <c r="H73" s="7" t="str">
        <f t="array" aca="1" ref="H73" ca="1">INDEX('Language Rules Can Change'!$AE$322:$AM$413,H70+1,H72)</f>
        <v>di</v>
      </c>
      <c r="I73" s="7" t="e">
        <f t="array" aca="1" ref="I73" ca="1">INDEX('Language Rules Can Change'!$AE$322:$AM$413,I70+1,I72)</f>
        <v>#N/A</v>
      </c>
      <c r="J73" s="7" t="e">
        <f t="array" aca="1" ref="J73" ca="1">INDEX('Language Rules Can Change'!$AE$322:$AM$413,J70+1,J72)</f>
        <v>#N/A</v>
      </c>
      <c r="K73" s="7" t="e">
        <f t="array" aca="1" ref="K73" ca="1">INDEX('Language Rules Can Change'!$AE$322:$AM$413,K70+1,K72)</f>
        <v>#N/A</v>
      </c>
      <c r="L73" s="7" t="e">
        <f t="array" aca="1" ref="L73" ca="1">INDEX('Language Rules Can Change'!$AE$322:$AM$413,L70+1,L72)</f>
        <v>#N/A</v>
      </c>
      <c r="M73" s="7" t="e">
        <f t="array" aca="1" ref="M73" ca="1">INDEX('Language Rules Can Change'!$AE$322:$AM$413,M70+1,M72)</f>
        <v>#N/A</v>
      </c>
      <c r="N73" s="7" t="e">
        <f t="array" aca="1" ref="N73" ca="1">INDEX('Language Rules Can Change'!$AE$322:$AM$413,N70+1,N72)</f>
        <v>#N/A</v>
      </c>
      <c r="O73" s="7" t="e">
        <f t="array" aca="1" ref="O73" ca="1">INDEX('Language Rules Can Change'!$AE$322:$AM$413,O70+1,O72)</f>
        <v>#N/A</v>
      </c>
      <c r="P73" s="7" t="e">
        <f t="array" aca="1" ref="P73" ca="1">INDEX('Language Rules Can Change'!$AE$322:$AM$413,P70+1,P72)</f>
        <v>#N/A</v>
      </c>
      <c r="Q73" s="7" t="e">
        <f t="array" aca="1" ref="Q73" ca="1">INDEX('Language Rules Can Change'!$AE$322:$AM$413,Q70+1,Q72)</f>
        <v>#N/A</v>
      </c>
      <c r="R73" s="7" t="e">
        <f t="array" aca="1" ref="R73" ca="1">INDEX('Language Rules Can Change'!$AE$322:$AM$413,R70+1,R72)</f>
        <v>#N/A</v>
      </c>
      <c r="S73" s="7" t="e">
        <f t="array" aca="1" ref="S73" ca="1">INDEX('Language Rules Can Change'!$AE$322:$AM$413,S70+1,S72)</f>
        <v>#N/A</v>
      </c>
      <c r="T73" s="17"/>
      <c r="U73" s="1"/>
      <c r="V73" s="5">
        <v>12</v>
      </c>
      <c r="W73" s="5" t="str">
        <f ca="1">IF(V73&lt;=U68,RANDBETWEEN(U64/(3/2),U64*(3/2))+W72,"")</f>
        <v/>
      </c>
      <c r="X73" s="15"/>
      <c r="Y73" s="11"/>
      <c r="Z73" s="7" t="str" cm="1">
        <f t="array" aca="1" ref="Z73" ca="1">INDEX('Language Rules Can Change'!$AE$322:$AM$413,Z70+1,Z72)</f>
        <v>"</v>
      </c>
      <c r="AA73" s="7" t="str">
        <f t="array" aca="1" ref="AA73" ca="1">INDEX('Language Rules Can Change'!$AE$322:$AM$413,AA70+1,AA72)</f>
        <v>aw</v>
      </c>
      <c r="AB73" s="7" t="str">
        <f t="array" aca="1" ref="AB73" ca="1">INDEX('Language Rules Can Change'!$AE$322:$AM$413,AB70+1,AB72)</f>
        <v>"</v>
      </c>
      <c r="AC73" s="7" t="e">
        <f t="array" aca="1" ref="AC73" ca="1">INDEX('Language Rules Can Change'!$AE$322:$AM$413,AC70+1,AC72)</f>
        <v>#N/A</v>
      </c>
      <c r="AD73" s="7" t="e">
        <f t="array" aca="1" ref="AD73" ca="1">INDEX('Language Rules Can Change'!$AE$322:$AM$413,AD70+1,AD72)</f>
        <v>#N/A</v>
      </c>
      <c r="AE73" s="7" t="e">
        <f t="array" aca="1" ref="AE73" ca="1">INDEX('Language Rules Can Change'!$AE$322:$AM$413,AE70+1,AE72)</f>
        <v>#N/A</v>
      </c>
      <c r="AF73" s="7" t="e">
        <f t="array" aca="1" ref="AF73" ca="1">INDEX('Language Rules Can Change'!$AE$322:$AM$413,AF70+1,AF72)</f>
        <v>#N/A</v>
      </c>
      <c r="AG73" s="7" t="e">
        <f t="array" aca="1" ref="AG73" ca="1">INDEX('Language Rules Can Change'!$AE$322:$AM$413,AG70+1,AG72)</f>
        <v>#N/A</v>
      </c>
      <c r="AH73" s="7" t="e">
        <f t="array" aca="1" ref="AH73" ca="1">INDEX('Language Rules Can Change'!$AE$322:$AM$413,AH70+1,AH72)</f>
        <v>#N/A</v>
      </c>
      <c r="AI73" s="7" t="e">
        <f t="array" aca="1" ref="AI73" ca="1">INDEX('Language Rules Can Change'!$AE$322:$AM$413,AI70+1,AI72)</f>
        <v>#N/A</v>
      </c>
      <c r="AJ73" s="7" t="e">
        <f t="array" aca="1" ref="AJ73" ca="1">INDEX('Language Rules Can Change'!$AE$322:$AM$413,AJ70+1,AJ72)</f>
        <v>#N/A</v>
      </c>
      <c r="AK73" s="7" t="e">
        <f t="array" aca="1" ref="AK73" ca="1">INDEX('Language Rules Can Change'!$AE$322:$AM$413,AK70+1,AK72)</f>
        <v>#N/A</v>
      </c>
      <c r="AL73" s="7" t="e">
        <f t="array" aca="1" ref="AL73" ca="1">INDEX('Language Rules Can Change'!$AE$322:$AM$413,AL70+1,AL72)</f>
        <v>#N/A</v>
      </c>
      <c r="AM73" s="7" t="e">
        <f t="array" aca="1" ref="AM73" ca="1">INDEX('Language Rules Can Change'!$AE$322:$AM$413,AM70+1,AM72)</f>
        <v>#N/A</v>
      </c>
    </row>
    <row r="74" spans="1:39" ht="12.75">
      <c r="A74" s="1"/>
      <c r="B74" s="5">
        <v>13</v>
      </c>
      <c r="C74" s="5" t="str">
        <f ca="1">IF(B74&lt;=A68,RANDBETWEEN(A64/(3/2),A64*(3/2))+C73,"")</f>
        <v/>
      </c>
      <c r="D74" s="15" t="s">
        <v>3990</v>
      </c>
      <c r="E74" s="11" t="str">
        <f t="shared" ref="E74" ca="1" si="207">_xlfn.CONCAT(F74:S74)</f>
        <v>ceeredi</v>
      </c>
      <c r="F74" s="11" t="str">
        <f t="shared" ref="F74:S137" ca="1" si="208">_xlfn.IFNA(F73,"")</f>
        <v>ce</v>
      </c>
      <c r="G74" s="11" t="str">
        <f t="shared" ca="1" si="208"/>
        <v>ere</v>
      </c>
      <c r="H74" s="11" t="str">
        <f t="shared" ca="1" si="208"/>
        <v>di</v>
      </c>
      <c r="I74" s="11" t="str">
        <f t="shared" ca="1" si="208"/>
        <v/>
      </c>
      <c r="J74" s="11" t="str">
        <f t="shared" ca="1" si="208"/>
        <v/>
      </c>
      <c r="K74" s="11" t="str">
        <f t="shared" ca="1" si="208"/>
        <v/>
      </c>
      <c r="L74" s="11" t="str">
        <f t="shared" ca="1" si="208"/>
        <v/>
      </c>
      <c r="M74" s="11" t="str">
        <f t="shared" ca="1" si="208"/>
        <v/>
      </c>
      <c r="N74" s="11" t="str">
        <f t="shared" ca="1" si="208"/>
        <v/>
      </c>
      <c r="O74" s="11" t="str">
        <f t="shared" ca="1" si="208"/>
        <v/>
      </c>
      <c r="P74" s="11" t="str">
        <f t="shared" ca="1" si="208"/>
        <v/>
      </c>
      <c r="Q74" s="11" t="str">
        <f t="shared" ca="1" si="208"/>
        <v/>
      </c>
      <c r="R74" s="11" t="str">
        <f t="shared" ca="1" si="208"/>
        <v/>
      </c>
      <c r="S74" s="11" t="str">
        <f t="shared" ca="1" si="208"/>
        <v/>
      </c>
      <c r="T74" s="17"/>
      <c r="U74" s="1"/>
      <c r="V74" s="5">
        <v>13</v>
      </c>
      <c r="W74" s="5" t="str">
        <f ca="1">IF(V74&lt;=U68,RANDBETWEEN(U64/(3/2),U64*(3/2))+W73,"")</f>
        <v/>
      </c>
      <c r="X74" s="15" t="s">
        <v>3990</v>
      </c>
      <c r="Y74" s="11" t="str">
        <f t="shared" ref="Y74" ca="1" si="209">_xlfn.CONCAT(Z74:AM74)</f>
        <v>"aw"</v>
      </c>
      <c r="Z74" s="11" t="str">
        <f t="shared" ref="Z74:Z137" ca="1" si="210">_xlfn.IFNA(Z73,"")</f>
        <v>"</v>
      </c>
      <c r="AA74" s="11" t="str">
        <f t="shared" ref="AA74:AA137" ca="1" si="211">_xlfn.IFNA(AA73,"")</f>
        <v>aw</v>
      </c>
      <c r="AB74" s="11" t="str">
        <f t="shared" ref="AB74:AB137" ca="1" si="212">_xlfn.IFNA(AB73,"")</f>
        <v>"</v>
      </c>
      <c r="AC74" s="11" t="str">
        <f t="shared" ref="AC74:AC137" ca="1" si="213">_xlfn.IFNA(AC73,"")</f>
        <v/>
      </c>
      <c r="AD74" s="11" t="str">
        <f t="shared" ref="AD74:AD137" ca="1" si="214">_xlfn.IFNA(AD73,"")</f>
        <v/>
      </c>
      <c r="AE74" s="11" t="str">
        <f t="shared" ref="AE74:AE137" ca="1" si="215">_xlfn.IFNA(AE73,"")</f>
        <v/>
      </c>
      <c r="AF74" s="11" t="str">
        <f t="shared" ref="AF74:AF137" ca="1" si="216">_xlfn.IFNA(AF73,"")</f>
        <v/>
      </c>
      <c r="AG74" s="11" t="str">
        <f t="shared" ref="AG74:AG137" ca="1" si="217">_xlfn.IFNA(AG73,"")</f>
        <v/>
      </c>
      <c r="AH74" s="11" t="str">
        <f t="shared" ref="AH74:AH137" ca="1" si="218">_xlfn.IFNA(AH73,"")</f>
        <v/>
      </c>
      <c r="AI74" s="11" t="str">
        <f t="shared" ref="AI74:AI137" ca="1" si="219">_xlfn.IFNA(AI73,"")</f>
        <v/>
      </c>
      <c r="AJ74" s="11" t="str">
        <f t="shared" ref="AJ74:AJ137" ca="1" si="220">_xlfn.IFNA(AJ73,"")</f>
        <v/>
      </c>
      <c r="AK74" s="11" t="str">
        <f t="shared" ref="AK74:AK137" ca="1" si="221">_xlfn.IFNA(AK73,"")</f>
        <v/>
      </c>
      <c r="AL74" s="11" t="str">
        <f t="shared" ref="AL74:AL137" ca="1" si="222">_xlfn.IFNA(AL73,"")</f>
        <v/>
      </c>
      <c r="AM74" s="11" t="str">
        <f t="shared" ref="AM74:AM137" ca="1" si="223">_xlfn.IFNA(AM73,"")</f>
        <v/>
      </c>
    </row>
    <row r="75" spans="1:39" ht="12.75">
      <c r="A75" s="1"/>
      <c r="B75" s="5">
        <v>14</v>
      </c>
      <c r="C75" s="5" t="str">
        <f ca="1">IF(B75&lt;=A68,RANDBETWEEN(A64/(3/2),A64*(3/2))+C74,"")</f>
        <v/>
      </c>
      <c r="D75" s="5"/>
      <c r="T75" s="17"/>
      <c r="U75" s="1"/>
      <c r="V75" s="5">
        <v>14</v>
      </c>
      <c r="W75" s="5" t="str">
        <f ca="1">IF(V75&lt;=U68,RANDBETWEEN(U64/(3/2),U64*(3/2))+W74,"")</f>
        <v/>
      </c>
      <c r="X75" s="5"/>
    </row>
    <row r="76" spans="1:39" ht="12.75">
      <c r="A76" s="5">
        <f>A61+2</f>
        <v>803</v>
      </c>
      <c r="B76" s="5"/>
      <c r="C76" s="5"/>
      <c r="D76" s="5"/>
      <c r="E76" s="15"/>
      <c r="F76" s="7">
        <v>1</v>
      </c>
      <c r="G76" s="15">
        <v>2</v>
      </c>
      <c r="H76" s="7">
        <v>3</v>
      </c>
      <c r="I76" s="15">
        <v>4</v>
      </c>
      <c r="J76" s="7">
        <v>5</v>
      </c>
      <c r="K76" s="15">
        <v>6</v>
      </c>
      <c r="L76" s="7">
        <v>7</v>
      </c>
      <c r="M76" s="15">
        <v>8</v>
      </c>
      <c r="N76" s="7">
        <v>9</v>
      </c>
      <c r="O76" s="15">
        <v>10</v>
      </c>
      <c r="P76" s="7">
        <v>11</v>
      </c>
      <c r="Q76" s="15">
        <v>12</v>
      </c>
      <c r="R76" s="7">
        <v>13</v>
      </c>
      <c r="S76" s="15">
        <v>14</v>
      </c>
      <c r="T76" s="17"/>
      <c r="U76" s="5">
        <f>U61+2</f>
        <v>804</v>
      </c>
      <c r="V76" s="5"/>
      <c r="W76" s="5"/>
      <c r="X76" s="5"/>
      <c r="Y76" s="15"/>
      <c r="Z76" s="7">
        <v>1</v>
      </c>
      <c r="AA76" s="15">
        <v>2</v>
      </c>
      <c r="AB76" s="7">
        <v>3</v>
      </c>
      <c r="AC76" s="15">
        <v>4</v>
      </c>
      <c r="AD76" s="7">
        <v>5</v>
      </c>
      <c r="AE76" s="15">
        <v>6</v>
      </c>
      <c r="AF76" s="7">
        <v>7</v>
      </c>
      <c r="AG76" s="15">
        <v>8</v>
      </c>
      <c r="AH76" s="7">
        <v>9</v>
      </c>
      <c r="AI76" s="15">
        <v>10</v>
      </c>
      <c r="AJ76" s="7">
        <v>11</v>
      </c>
      <c r="AK76" s="15">
        <v>12</v>
      </c>
      <c r="AL76" s="7">
        <v>13</v>
      </c>
      <c r="AM76" s="15">
        <v>14</v>
      </c>
    </row>
    <row r="77" spans="1:39" ht="12.75">
      <c r="A77" t="str" cm="1">
        <f t="array" ref="A77">INDEX('All Words All Languages'!$A$2:$A$853,'Verse-True'!A76)</f>
        <v>warm</v>
      </c>
      <c r="B77" s="5">
        <v>1</v>
      </c>
      <c r="C77" s="5">
        <f ca="1">IF(B77&lt;=A83,RANDBETWEEN(A79/(3/2),A79*(3/2)),"")</f>
        <v>1</v>
      </c>
      <c r="D77" s="15" t="s">
        <v>3988</v>
      </c>
      <c r="E77" s="15" t="str" cm="1">
        <f t="array" ref="E77">INDEX('All Words All Languages'!$H$2:$H$853,A76)</f>
        <v>w/ɔ/r/m/</v>
      </c>
      <c r="F77" s="7" t="str" cm="1">
        <f t="array" ref="F77:J77">_xlfn.TEXTSPLIT(E77,"/")</f>
        <v>w</v>
      </c>
      <c r="G77" s="15" t="str">
        <v>ɔ</v>
      </c>
      <c r="H77" s="15" t="str">
        <v>r</v>
      </c>
      <c r="I77" s="15" t="str">
        <v>m</v>
      </c>
      <c r="J77" s="15" t="str">
        <v/>
      </c>
      <c r="K77" s="15"/>
      <c r="L77" s="15"/>
      <c r="M77" s="15"/>
      <c r="N77" s="15"/>
      <c r="O77" s="15"/>
      <c r="P77" s="15"/>
      <c r="Q77" s="15"/>
      <c r="R77" s="15"/>
      <c r="S77" s="15"/>
      <c r="T77" s="17"/>
      <c r="U77" t="str" cm="1">
        <f t="array" ref="U77">INDEX('All Words All Languages'!$A$2:$A$853,'Verse-True'!U76)</f>
        <v>wash</v>
      </c>
      <c r="V77" s="5">
        <v>1</v>
      </c>
      <c r="W77" s="5">
        <f ca="1">IF(V77&lt;=U83,RANDBETWEEN(U79/(3/2),U79*(3/2)),"")</f>
        <v>1</v>
      </c>
      <c r="X77" s="15" t="s">
        <v>3988</v>
      </c>
      <c r="Y77" s="15" t="str" cm="1">
        <f t="array" ref="Y77">INDEX('All Words All Languages'!$H$2:$H$853,U76)</f>
        <v>w/ɑ/ʃ/</v>
      </c>
      <c r="Z77" s="7" t="str" cm="1">
        <f t="array" ref="Z77:AC77">_xlfn.TEXTSPLIT(Y77,"/")</f>
        <v>w</v>
      </c>
      <c r="AA77" s="15" t="str">
        <v>ɑ</v>
      </c>
      <c r="AB77" s="15" t="str">
        <v>ʃ</v>
      </c>
      <c r="AC77" s="15" t="str">
        <v/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ht="12.75">
      <c r="A78" s="1"/>
      <c r="B78" s="5">
        <v>2</v>
      </c>
      <c r="C78" s="5">
        <f ca="1">IF(B78&lt;=A83,RANDBETWEEN(A79/(3/2),A79*(3/2))+C77,"")</f>
        <v>2</v>
      </c>
      <c r="D78" s="15"/>
      <c r="E78" s="11"/>
      <c r="F78" s="11">
        <f>MATCH(F77,'Language Rules Can Change'!$A$3:$A$47,0)</f>
        <v>4</v>
      </c>
      <c r="G78" s="11">
        <f>MATCH(G77,'Language Rules Can Change'!$A$3:$A$47,0)</f>
        <v>38</v>
      </c>
      <c r="H78" s="11">
        <f>MATCH(H77,'Language Rules Can Change'!$A$3:$A$47,0)</f>
        <v>16</v>
      </c>
      <c r="I78" s="11">
        <f>MATCH(I77,'Language Rules Can Change'!$A$3:$A$47,0)</f>
        <v>3</v>
      </c>
      <c r="J78" s="11" t="e">
        <f>MATCH(J77,'Language Rules Can Change'!$A$3:$A$47,0)</f>
        <v>#N/A</v>
      </c>
      <c r="K78" s="11" t="e">
        <f>MATCH(K77,'Language Rules Can Change'!$A$3:$A$47,0)</f>
        <v>#N/A</v>
      </c>
      <c r="L78" s="11" t="e">
        <f>MATCH(L77,'Language Rules Can Change'!$A$3:$A$47,0)</f>
        <v>#N/A</v>
      </c>
      <c r="M78" s="11" t="e">
        <f>MATCH(M77,'Language Rules Can Change'!$A$3:$A$47,0)</f>
        <v>#N/A</v>
      </c>
      <c r="N78" s="11" t="e">
        <f>MATCH(N77,'Language Rules Can Change'!$A$3:$A$47,0)</f>
        <v>#N/A</v>
      </c>
      <c r="O78" s="11" t="e">
        <f>MATCH(O77,'Language Rules Can Change'!$A$3:$A$47,0)</f>
        <v>#N/A</v>
      </c>
      <c r="P78" s="11" t="e">
        <f>MATCH(P77,'Language Rules Can Change'!$A$3:$A$47,0)</f>
        <v>#N/A</v>
      </c>
      <c r="Q78" s="11" t="e">
        <f>MATCH(Q77,'Language Rules Can Change'!$A$3:$A$47,0)</f>
        <v>#N/A</v>
      </c>
      <c r="R78" s="11" t="e">
        <f>MATCH(R77,'Language Rules Can Change'!$A$3:$A$47,0)</f>
        <v>#N/A</v>
      </c>
      <c r="S78" s="11" t="e">
        <f>MATCH(S77,'Language Rules Can Change'!$A$3:$A$47,0)</f>
        <v>#N/A</v>
      </c>
      <c r="T78" s="17"/>
      <c r="U78" s="1"/>
      <c r="V78" s="5">
        <v>2</v>
      </c>
      <c r="W78" s="5">
        <f ca="1">IF(V78&lt;=U83,RANDBETWEEN(U79/(3/2),U79*(3/2))+W77,"")</f>
        <v>2</v>
      </c>
      <c r="X78" s="15"/>
      <c r="Y78" s="11"/>
      <c r="Z78" s="11">
        <f>MATCH(Z77,'Language Rules Can Change'!$A$3:$A$47,0)</f>
        <v>4</v>
      </c>
      <c r="AA78" s="11">
        <f>MATCH(AA77,'Language Rules Can Change'!$A$3:$A$47,0)</f>
        <v>36</v>
      </c>
      <c r="AB78" s="11">
        <f>MATCH(AB77,'Language Rules Can Change'!$A$3:$A$47,0)</f>
        <v>18</v>
      </c>
      <c r="AC78" s="11" t="e">
        <f>MATCH(AC77,'Language Rules Can Change'!$A$3:$A$47,0)</f>
        <v>#N/A</v>
      </c>
      <c r="AD78" s="11" t="e">
        <f>MATCH(AD77,'Language Rules Can Change'!$A$3:$A$47,0)</f>
        <v>#N/A</v>
      </c>
      <c r="AE78" s="11" t="e">
        <f>MATCH(AE77,'Language Rules Can Change'!$A$3:$A$47,0)</f>
        <v>#N/A</v>
      </c>
      <c r="AF78" s="11" t="e">
        <f>MATCH(AF77,'Language Rules Can Change'!$A$3:$A$47,0)</f>
        <v>#N/A</v>
      </c>
      <c r="AG78" s="11" t="e">
        <f>MATCH(AG77,'Language Rules Can Change'!$A$3:$A$47,0)</f>
        <v>#N/A</v>
      </c>
      <c r="AH78" s="11" t="e">
        <f>MATCH(AH77,'Language Rules Can Change'!$A$3:$A$47,0)</f>
        <v>#N/A</v>
      </c>
      <c r="AI78" s="11" t="e">
        <f>MATCH(AI77,'Language Rules Can Change'!$A$3:$A$47,0)</f>
        <v>#N/A</v>
      </c>
      <c r="AJ78" s="11" t="e">
        <f>MATCH(AJ77,'Language Rules Can Change'!$A$3:$A$47,0)</f>
        <v>#N/A</v>
      </c>
      <c r="AK78" s="11" t="e">
        <f>MATCH(AK77,'Language Rules Can Change'!$A$3:$A$47,0)</f>
        <v>#N/A</v>
      </c>
      <c r="AL78" s="11" t="e">
        <f>MATCH(AL77,'Language Rules Can Change'!$A$3:$A$47,0)</f>
        <v>#N/A</v>
      </c>
      <c r="AM78" s="11" t="e">
        <f>MATCH(AM77,'Language Rules Can Change'!$A$3:$A$47,0)</f>
        <v>#N/A</v>
      </c>
    </row>
    <row r="79" spans="1:39" ht="12.75">
      <c r="A79" s="11">
        <f>'All Words All Languages'!$I$1</f>
        <v>1</v>
      </c>
      <c r="B79" s="5">
        <v>3</v>
      </c>
      <c r="C79" s="5">
        <f ca="1">IF(B79&lt;=A83,RANDBETWEEN(A79/(3/2),A79*(3/2))+C78,"")</f>
        <v>3</v>
      </c>
      <c r="D79" s="15"/>
      <c r="E79" s="11"/>
      <c r="F79" s="11">
        <f t="shared" ref="F79:S142" ca="1" si="224">RAND()</f>
        <v>9.2069181772973407E-2</v>
      </c>
      <c r="G79" s="11">
        <f t="shared" ca="1" si="224"/>
        <v>0.26045516813007963</v>
      </c>
      <c r="H79" s="11">
        <f t="shared" ca="1" si="224"/>
        <v>0.51344812949597607</v>
      </c>
      <c r="I79" s="11">
        <f t="shared" ca="1" si="224"/>
        <v>0.44962483309076451</v>
      </c>
      <c r="J79" s="11">
        <f t="shared" ca="1" si="224"/>
        <v>0.29249953053643274</v>
      </c>
      <c r="K79" s="11">
        <f t="shared" ca="1" si="224"/>
        <v>0.47782400226937005</v>
      </c>
      <c r="L79" s="11">
        <f t="shared" ca="1" si="224"/>
        <v>0.25435647916106485</v>
      </c>
      <c r="M79" s="11">
        <f t="shared" ca="1" si="224"/>
        <v>0.11337743840619818</v>
      </c>
      <c r="N79" s="11">
        <f t="shared" ca="1" si="224"/>
        <v>0.51607124997760434</v>
      </c>
      <c r="O79" s="11">
        <f t="shared" ca="1" si="224"/>
        <v>0.87799748497536312</v>
      </c>
      <c r="P79" s="11">
        <f t="shared" ca="1" si="224"/>
        <v>0.4049645676956255</v>
      </c>
      <c r="Q79" s="11">
        <f t="shared" ca="1" si="224"/>
        <v>6.5388171441369547E-3</v>
      </c>
      <c r="R79" s="11">
        <f t="shared" ca="1" si="224"/>
        <v>0.91380429354854342</v>
      </c>
      <c r="S79" s="11">
        <f t="shared" ca="1" si="224"/>
        <v>0.12671369421028966</v>
      </c>
      <c r="T79" s="17"/>
      <c r="U79" s="11">
        <f>'All Words All Languages'!$I$1</f>
        <v>1</v>
      </c>
      <c r="V79" s="5">
        <v>3</v>
      </c>
      <c r="W79" s="5">
        <f ca="1">IF(V79&lt;=U83,RANDBETWEEN(U79/(3/2),U79*(3/2))+W78,"")</f>
        <v>3</v>
      </c>
      <c r="X79" s="15"/>
      <c r="Y79" s="11"/>
      <c r="Z79" s="11">
        <f t="shared" ref="Z79:AM142" ca="1" si="225">RAND()</f>
        <v>0.61462314969770127</v>
      </c>
      <c r="AA79" s="11">
        <f t="shared" ca="1" si="225"/>
        <v>0.19247620083803307</v>
      </c>
      <c r="AB79" s="11">
        <f t="shared" ca="1" si="225"/>
        <v>0.50239817284417843</v>
      </c>
      <c r="AC79" s="11">
        <f t="shared" ca="1" si="225"/>
        <v>0.61791658258883264</v>
      </c>
      <c r="AD79" s="11">
        <f t="shared" ca="1" si="225"/>
        <v>6.6536910020216555E-2</v>
      </c>
      <c r="AE79" s="11">
        <f t="shared" ca="1" si="225"/>
        <v>0.93112788433382143</v>
      </c>
      <c r="AF79" s="11">
        <f t="shared" ca="1" si="225"/>
        <v>0.44922005372030127</v>
      </c>
      <c r="AG79" s="11">
        <f t="shared" ca="1" si="225"/>
        <v>0.77041292108636183</v>
      </c>
      <c r="AH79" s="11">
        <f t="shared" ca="1" si="225"/>
        <v>0.82079362995236949</v>
      </c>
      <c r="AI79" s="11">
        <f t="shared" ca="1" si="225"/>
        <v>0.70669558326229043</v>
      </c>
      <c r="AJ79" s="11">
        <f t="shared" ca="1" si="225"/>
        <v>0.34663966124504952</v>
      </c>
      <c r="AK79" s="11">
        <f t="shared" ca="1" si="225"/>
        <v>0.92784722825705346</v>
      </c>
      <c r="AL79" s="11">
        <f t="shared" ca="1" si="225"/>
        <v>0.74679789519188478</v>
      </c>
      <c r="AM79" s="11">
        <f t="shared" ca="1" si="225"/>
        <v>0.308529826409085</v>
      </c>
    </row>
    <row r="80" spans="1:39" ht="12.75">
      <c r="A80" s="1"/>
      <c r="B80" s="5">
        <v>4</v>
      </c>
      <c r="C80" s="5">
        <f ca="1">IF(B80&lt;=A83,RANDBETWEEN(A79/(3/2),A79*(3/2))+C79,"")</f>
        <v>4</v>
      </c>
      <c r="D80" s="15"/>
      <c r="E80" s="11"/>
      <c r="F80" s="11" cm="1">
        <f t="array" aca="1" ref="F80" ca="1">_xlfn.IFS(AND(F79&gt;0,F79&lt;=INDEX('Language Rules Can Change'!$B$3:$AU$47,F78,1)),1, AND(F79&gt;INDEX('Language Rules Can Change'!$B$3:$AU$47,F78,1),F79&lt;=INDEX('Language Rules Can Change'!$B$3:$AU$47,F78,2)),2, AND(F79&gt;INDEX('Language Rules Can Change'!$B$3:$AU$47,F78,2),F79&lt;=INDEX('Language Rules Can Change'!$B$3:$AU$47,F78,3)),3, AND(F79&gt;INDEX('Language Rules Can Change'!$B$3:$AU$47,F78,3),F79&lt;=INDEX('Language Rules Can Change'!$B$3:$AU$47,F78,4)),4, AND(F79&gt;INDEX('Language Rules Can Change'!$B$3:$AU$47,F78,4),F79&lt;=INDEX('Language Rules Can Change'!$B$3:$AU$47,F78,5)),5, AND(F79&gt;INDEX('Language Rules Can Change'!$B$3:$AU$47,F78,5),F79&lt;=INDEX('Language Rules Can Change'!$B$3:$AU$47,F78,6)),6, AND(F79&gt;INDEX('Language Rules Can Change'!$B$3:$AU$47,F78,6),F79&lt;=INDEX('Language Rules Can Change'!$B$3:$AU$47,F78,7)),7, AND(F79&gt;INDEX('Language Rules Can Change'!$B$3:$AU$47,F78,7),F79&lt;=INDEX('Language Rules Can Change'!$B$3:$AU$47,F78,8)),8, AND(F79&gt;INDEX('Language Rules Can Change'!$B$3:$AU$47,F78,8),F79&lt;=INDEX('Language Rules Can Change'!$B$3:$AU$47,F78,9)),9, AND(F79&gt;INDEX('Language Rules Can Change'!$B$3:$AU$47,F78,9),F79&lt;=INDEX('Language Rules Can Change'!$B$3:$AU$47,F78,10)),10, AND(F79&gt;INDEX('Language Rules Can Change'!$B$3:$AU$47,F78,10),F79&lt;=INDEX('Language Rules Can Change'!$B$3:$AU$47,F78,11)),11, AND(F79&gt;INDEX('Language Rules Can Change'!$B$3:$AU$47,F78,11),F79&lt;=INDEX('Language Rules Can Change'!$B$3:$AU$47,F78,12)),12, AND(F79&gt;INDEX('Language Rules Can Change'!$B$3:$AU$47,F78,12),F79&lt;=INDEX('Language Rules Can Change'!$B$3:$AU$47,F78,13)),13, AND(F79&gt;INDEX('Language Rules Can Change'!$B$3:$AU$47,F78,13),F79&lt;=INDEX('Language Rules Can Change'!$B$3:$AU$47,F78,14)),14, AND(F79&gt;INDEX('Language Rules Can Change'!$B$3:$AU$47,F78,14),F79&lt;=INDEX('Language Rules Can Change'!$B$3:$AU$47,F78,15)),15, AND(F79&gt;INDEX('Language Rules Can Change'!$B$3:$AU$47,F78,15),F79&lt;=INDEX('Language Rules Can Change'!$B$3:$AU$47,F78,16)),16, AND(F79&gt;INDEX('Language Rules Can Change'!$B$3:$AU$47,F78,16),F79&lt;=INDEX('Language Rules Can Change'!$B$3:$AU$47,F78,17)),17, AND(F79&gt;INDEX('Language Rules Can Change'!$B$3:$AU$47,F78,17),F79&lt;=INDEX('Language Rules Can Change'!$B$3:$AU$47,F78,18)),18, AND(F79&gt;INDEX('Language Rules Can Change'!$B$3:$AU$47,F78,18),F79&lt;=INDEX('Language Rules Can Change'!$B$3:$AU$47,F78,19)),19, AND(F79&gt;INDEX('Language Rules Can Change'!$B$3:$AU$47,F78,19),F79&lt;=INDEX('Language Rules Can Change'!$B$3:$AU$47,F78,20)),20, AND(F79&gt;INDEX('Language Rules Can Change'!$B$3:$AU$47,F78,20),F79&lt;=INDEX('Language Rules Can Change'!$B$3:$AU$47,F78,21)),21, AND(F79&gt;INDEX('Language Rules Can Change'!$B$3:$AU$47,F78,21),F79&lt;=INDEX('Language Rules Can Change'!$B$3:$AU$47,F78,22)),22, AND(F79&gt;INDEX('Language Rules Can Change'!$B$3:$AU$47,F78,22),F79&lt;=INDEX('Language Rules Can Change'!$B$3:$AU$47,F78,23)),23, AND(F79&gt;INDEX('Language Rules Can Change'!$B$3:$AU$47,F78,23),F79&lt;=INDEX('Language Rules Can Change'!$B$3:$AU$47,F78,24)),24, AND(F79&gt;INDEX('Language Rules Can Change'!$B$3:$AU$47,F78,24),F79&lt;=INDEX('Language Rules Can Change'!$B$3:$AU$47,F78,25)),25, AND(F79&gt;INDEX('Language Rules Can Change'!$B$3:$AU$47,F78,25),F79&lt;=INDEX('Language Rules Can Change'!$B$3:$AU$47,F78,26)),26, AND(F79&gt;INDEX('Language Rules Can Change'!$B$3:$AU$47,F78,26),F79&lt;=INDEX('Language Rules Can Change'!$B$3:$AU$47,F78,27)),27, AND(F79&gt;INDEX('Language Rules Can Change'!$B$3:$AU$47,F78,27),F79&lt;=INDEX('Language Rules Can Change'!$B$3:$AU$47,F78,28)),28, AND(F79&gt;INDEX('Language Rules Can Change'!$B$3:$AU$47,F78,28),F79&lt;=INDEX('Language Rules Can Change'!$B$3:$AU$47,F78,29)),29, AND(F79&gt;INDEX('Language Rules Can Change'!$B$3:$AU$47,F78,29),F79&lt;=INDEX('Language Rules Can Change'!$B$3:$AU$47,F78,30)),30, AND(F79&gt;INDEX('Language Rules Can Change'!$B$3:$AU$47,F78,30),F79&lt;=INDEX('Language Rules Can Change'!$B$3:$AU$47,F78,31)),31, AND(F79&gt;INDEX('Language Rules Can Change'!$B$3:$AU$47,F78,31),F79&lt;=INDEX('Language Rules Can Change'!$B$3:$AU$47,F78,32)),32, AND(F79&gt;INDEX('Language Rules Can Change'!$B$3:$AU$47,F78,32),F79&lt;=INDEX('Language Rules Can Change'!$B$3:$AU$47,F78,33)),33, AND(F79&gt;INDEX('Language Rules Can Change'!$B$3:$AU$47,F78,33),F79&lt;=INDEX('Language Rules Can Change'!$B$3:$AU$47,F78,34)),34, AND(F79&gt;INDEX('Language Rules Can Change'!$B$3:$AU$47,F78,34),F79&lt;=INDEX('Language Rules Can Change'!$B$3:$AU$47,F78,35)),35, AND(F79&gt;INDEX('Language Rules Can Change'!$B$3:$AU$47,F78,35),F79&lt;=INDEX('Language Rules Can Change'!$B$3:$AU$47,F78,36)),36, AND(F79&gt;INDEX('Language Rules Can Change'!$B$3:$AU$47,F78,36),F79&lt;=INDEX('Language Rules Can Change'!$B$3:$AU$47,F78,37)),37, AND(F79&gt;INDEX('Language Rules Can Change'!$B$3:$AU$47,F78,37),F79&lt;=INDEX('Language Rules Can Change'!$B$3:$AU$47,F78,38)),38, AND(F79&gt;INDEX('Language Rules Can Change'!$B$3:$AU$47,F78,38),F79&lt;=INDEX('Language Rules Can Change'!$B$3:$AU$47,F78,39)),39, AND(F79&gt;INDEX('Language Rules Can Change'!$B$3:$AU$47,F78,39),F79&lt;=INDEX('Language Rules Can Change'!$B$3:$AU$47,F78,40)),40, AND(F79&gt;INDEX('Language Rules Can Change'!$B$3:$AU$47,F78,40),F79&lt;=INDEX('Language Rules Can Change'!$B$3:$AU$47,F78,41)),41, AND(F79&gt;INDEX('Language Rules Can Change'!$B$3:$AU$47,F78,41),F79&lt;=INDEX('Language Rules Can Change'!$B$3:$AU$47,F78,42)),42, AND(F79&gt;INDEX('Language Rules Can Change'!$B$3:$AU$47,F78,42),F79&lt;=INDEX('Language Rules Can Change'!$B$3:$AU$47,F78,43)),43, AND(F79&gt;INDEX('Language Rules Can Change'!$B$3:$AU$47,F78,43),F79&lt;=INDEX('Language Rules Can Change'!$B$3:$AU$47,F78,44)),44, AND(F79&gt;INDEX('Language Rules Can Change'!$B$3:$AU$47,F78,44),F79&lt;=INDEX('Language Rules Can Change'!$B$3:$AU$47,F78,45)),45, AND(F79&gt;INDEX('Language Rules Can Change'!$B$3:$AU$47,F78,45),F79&lt;=INDEX('Language Rules Can Change'!$B$3:$AU$47,F78,46)),46)</f>
        <v>5</v>
      </c>
      <c r="G80" s="11" cm="1">
        <f t="array" aca="1" ref="G80" ca="1">_xlfn.IFS(AND(G79&gt;0,G79&lt;=INDEX('Language Rules Can Change'!$B$3:$AU$47,G78,1)),1, AND(G79&gt;INDEX('Language Rules Can Change'!$B$3:$AU$47,G78,1),G79&lt;=INDEX('Language Rules Can Change'!$B$3:$AU$47,G78,2)),2, AND(G79&gt;INDEX('Language Rules Can Change'!$B$3:$AU$47,G78,2),G79&lt;=INDEX('Language Rules Can Change'!$B$3:$AU$47,G78,3)),3, AND(G79&gt;INDEX('Language Rules Can Change'!$B$3:$AU$47,G78,3),G79&lt;=INDEX('Language Rules Can Change'!$B$3:$AU$47,G78,4)),4, AND(G79&gt;INDEX('Language Rules Can Change'!$B$3:$AU$47,G78,4),G79&lt;=INDEX('Language Rules Can Change'!$B$3:$AU$47,G78,5)),5, AND(G79&gt;INDEX('Language Rules Can Change'!$B$3:$AU$47,G78,5),G79&lt;=INDEX('Language Rules Can Change'!$B$3:$AU$47,G78,6)),6, AND(G79&gt;INDEX('Language Rules Can Change'!$B$3:$AU$47,G78,6),G79&lt;=INDEX('Language Rules Can Change'!$B$3:$AU$47,G78,7)),7, AND(G79&gt;INDEX('Language Rules Can Change'!$B$3:$AU$47,G78,7),G79&lt;=INDEX('Language Rules Can Change'!$B$3:$AU$47,G78,8)),8, AND(G79&gt;INDEX('Language Rules Can Change'!$B$3:$AU$47,G78,8),G79&lt;=INDEX('Language Rules Can Change'!$B$3:$AU$47,G78,9)),9, AND(G79&gt;INDEX('Language Rules Can Change'!$B$3:$AU$47,G78,9),G79&lt;=INDEX('Language Rules Can Change'!$B$3:$AU$47,G78,10)),10, AND(G79&gt;INDEX('Language Rules Can Change'!$B$3:$AU$47,G78,10),G79&lt;=INDEX('Language Rules Can Change'!$B$3:$AU$47,G78,11)),11, AND(G79&gt;INDEX('Language Rules Can Change'!$B$3:$AU$47,G78,11),G79&lt;=INDEX('Language Rules Can Change'!$B$3:$AU$47,G78,12)),12, AND(G79&gt;INDEX('Language Rules Can Change'!$B$3:$AU$47,G78,12),G79&lt;=INDEX('Language Rules Can Change'!$B$3:$AU$47,G78,13)),13, AND(G79&gt;INDEX('Language Rules Can Change'!$B$3:$AU$47,G78,13),G79&lt;=INDEX('Language Rules Can Change'!$B$3:$AU$47,G78,14)),14, AND(G79&gt;INDEX('Language Rules Can Change'!$B$3:$AU$47,G78,14),G79&lt;=INDEX('Language Rules Can Change'!$B$3:$AU$47,G78,15)),15, AND(G79&gt;INDEX('Language Rules Can Change'!$B$3:$AU$47,G78,15),G79&lt;=INDEX('Language Rules Can Change'!$B$3:$AU$47,G78,16)),16, AND(G79&gt;INDEX('Language Rules Can Change'!$B$3:$AU$47,G78,16),G79&lt;=INDEX('Language Rules Can Change'!$B$3:$AU$47,G78,17)),17, AND(G79&gt;INDEX('Language Rules Can Change'!$B$3:$AU$47,G78,17),G79&lt;=INDEX('Language Rules Can Change'!$B$3:$AU$47,G78,18)),18, AND(G79&gt;INDEX('Language Rules Can Change'!$B$3:$AU$47,G78,18),G79&lt;=INDEX('Language Rules Can Change'!$B$3:$AU$47,G78,19)),19, AND(G79&gt;INDEX('Language Rules Can Change'!$B$3:$AU$47,G78,19),G79&lt;=INDEX('Language Rules Can Change'!$B$3:$AU$47,G78,20)),20, AND(G79&gt;INDEX('Language Rules Can Change'!$B$3:$AU$47,G78,20),G79&lt;=INDEX('Language Rules Can Change'!$B$3:$AU$47,G78,21)),21, AND(G79&gt;INDEX('Language Rules Can Change'!$B$3:$AU$47,G78,21),G79&lt;=INDEX('Language Rules Can Change'!$B$3:$AU$47,G78,22)),22, AND(G79&gt;INDEX('Language Rules Can Change'!$B$3:$AU$47,G78,22),G79&lt;=INDEX('Language Rules Can Change'!$B$3:$AU$47,G78,23)),23, AND(G79&gt;INDEX('Language Rules Can Change'!$B$3:$AU$47,G78,23),G79&lt;=INDEX('Language Rules Can Change'!$B$3:$AU$47,G78,24)),24, AND(G79&gt;INDEX('Language Rules Can Change'!$B$3:$AU$47,G78,24),G79&lt;=INDEX('Language Rules Can Change'!$B$3:$AU$47,G78,25)),25, AND(G79&gt;INDEX('Language Rules Can Change'!$B$3:$AU$47,G78,25),G79&lt;=INDEX('Language Rules Can Change'!$B$3:$AU$47,G78,26)),26, AND(G79&gt;INDEX('Language Rules Can Change'!$B$3:$AU$47,G78,26),G79&lt;=INDEX('Language Rules Can Change'!$B$3:$AU$47,G78,27)),27, AND(G79&gt;INDEX('Language Rules Can Change'!$B$3:$AU$47,G78,27),G79&lt;=INDEX('Language Rules Can Change'!$B$3:$AU$47,G78,28)),28, AND(G79&gt;INDEX('Language Rules Can Change'!$B$3:$AU$47,G78,28),G79&lt;=INDEX('Language Rules Can Change'!$B$3:$AU$47,G78,29)),29, AND(G79&gt;INDEX('Language Rules Can Change'!$B$3:$AU$47,G78,29),G79&lt;=INDEX('Language Rules Can Change'!$B$3:$AU$47,G78,30)),30, AND(G79&gt;INDEX('Language Rules Can Change'!$B$3:$AU$47,G78,30),G79&lt;=INDEX('Language Rules Can Change'!$B$3:$AU$47,G78,31)),31, AND(G79&gt;INDEX('Language Rules Can Change'!$B$3:$AU$47,G78,31),G79&lt;=INDEX('Language Rules Can Change'!$B$3:$AU$47,G78,32)),32, AND(G79&gt;INDEX('Language Rules Can Change'!$B$3:$AU$47,G78,32),G79&lt;=INDEX('Language Rules Can Change'!$B$3:$AU$47,G78,33)),33, AND(G79&gt;INDEX('Language Rules Can Change'!$B$3:$AU$47,G78,33),G79&lt;=INDEX('Language Rules Can Change'!$B$3:$AU$47,G78,34)),34, AND(G79&gt;INDEX('Language Rules Can Change'!$B$3:$AU$47,G78,34),G79&lt;=INDEX('Language Rules Can Change'!$B$3:$AU$47,G78,35)),35, AND(G79&gt;INDEX('Language Rules Can Change'!$B$3:$AU$47,G78,35),G79&lt;=INDEX('Language Rules Can Change'!$B$3:$AU$47,G78,36)),36, AND(G79&gt;INDEX('Language Rules Can Change'!$B$3:$AU$47,G78,36),G79&lt;=INDEX('Language Rules Can Change'!$B$3:$AU$47,G78,37)),37, AND(G79&gt;INDEX('Language Rules Can Change'!$B$3:$AU$47,G78,37),G79&lt;=INDEX('Language Rules Can Change'!$B$3:$AU$47,G78,38)),38, AND(G79&gt;INDEX('Language Rules Can Change'!$B$3:$AU$47,G78,38),G79&lt;=INDEX('Language Rules Can Change'!$B$3:$AU$47,G78,39)),39, AND(G79&gt;INDEX('Language Rules Can Change'!$B$3:$AU$47,G78,39),G79&lt;=INDEX('Language Rules Can Change'!$B$3:$AU$47,G78,40)),40, AND(G79&gt;INDEX('Language Rules Can Change'!$B$3:$AU$47,G78,40),G79&lt;=INDEX('Language Rules Can Change'!$B$3:$AU$47,G78,41)),41, AND(G79&gt;INDEX('Language Rules Can Change'!$B$3:$AU$47,G78,41),G79&lt;=INDEX('Language Rules Can Change'!$B$3:$AU$47,G78,42)),42, AND(G79&gt;INDEX('Language Rules Can Change'!$B$3:$AU$47,G78,42),G79&lt;=INDEX('Language Rules Can Change'!$B$3:$AU$47,G78,43)),43, AND(G79&gt;INDEX('Language Rules Can Change'!$B$3:$AU$47,G78,43),G79&lt;=INDEX('Language Rules Can Change'!$B$3:$AU$47,G78,44)),44, AND(G79&gt;INDEX('Language Rules Can Change'!$B$3:$AU$47,G78,44),G79&lt;=INDEX('Language Rules Can Change'!$B$3:$AU$47,G78,45)),45, AND(G79&gt;INDEX('Language Rules Can Change'!$B$3:$AU$47,G78,45),G79&lt;=INDEX('Language Rules Can Change'!$B$3:$AU$47,G78,46)),46)</f>
        <v>25</v>
      </c>
      <c r="H80" s="11" cm="1">
        <f t="array" aca="1" ref="H80" ca="1">_xlfn.IFS(AND(H79&gt;0,H79&lt;=INDEX('Language Rules Can Change'!$B$3:$AU$47,H78,1)),1, AND(H79&gt;INDEX('Language Rules Can Change'!$B$3:$AU$47,H78,1),H79&lt;=INDEX('Language Rules Can Change'!$B$3:$AU$47,H78,2)),2, AND(H79&gt;INDEX('Language Rules Can Change'!$B$3:$AU$47,H78,2),H79&lt;=INDEX('Language Rules Can Change'!$B$3:$AU$47,H78,3)),3, AND(H79&gt;INDEX('Language Rules Can Change'!$B$3:$AU$47,H78,3),H79&lt;=INDEX('Language Rules Can Change'!$B$3:$AU$47,H78,4)),4, AND(H79&gt;INDEX('Language Rules Can Change'!$B$3:$AU$47,H78,4),H79&lt;=INDEX('Language Rules Can Change'!$B$3:$AU$47,H78,5)),5, AND(H79&gt;INDEX('Language Rules Can Change'!$B$3:$AU$47,H78,5),H79&lt;=INDEX('Language Rules Can Change'!$B$3:$AU$47,H78,6)),6, AND(H79&gt;INDEX('Language Rules Can Change'!$B$3:$AU$47,H78,6),H79&lt;=INDEX('Language Rules Can Change'!$B$3:$AU$47,H78,7)),7, AND(H79&gt;INDEX('Language Rules Can Change'!$B$3:$AU$47,H78,7),H79&lt;=INDEX('Language Rules Can Change'!$B$3:$AU$47,H78,8)),8, AND(H79&gt;INDEX('Language Rules Can Change'!$B$3:$AU$47,H78,8),H79&lt;=INDEX('Language Rules Can Change'!$B$3:$AU$47,H78,9)),9, AND(H79&gt;INDEX('Language Rules Can Change'!$B$3:$AU$47,H78,9),H79&lt;=INDEX('Language Rules Can Change'!$B$3:$AU$47,H78,10)),10, AND(H79&gt;INDEX('Language Rules Can Change'!$B$3:$AU$47,H78,10),H79&lt;=INDEX('Language Rules Can Change'!$B$3:$AU$47,H78,11)),11, AND(H79&gt;INDEX('Language Rules Can Change'!$B$3:$AU$47,H78,11),H79&lt;=INDEX('Language Rules Can Change'!$B$3:$AU$47,H78,12)),12, AND(H79&gt;INDEX('Language Rules Can Change'!$B$3:$AU$47,H78,12),H79&lt;=INDEX('Language Rules Can Change'!$B$3:$AU$47,H78,13)),13, AND(H79&gt;INDEX('Language Rules Can Change'!$B$3:$AU$47,H78,13),H79&lt;=INDEX('Language Rules Can Change'!$B$3:$AU$47,H78,14)),14, AND(H79&gt;INDEX('Language Rules Can Change'!$B$3:$AU$47,H78,14),H79&lt;=INDEX('Language Rules Can Change'!$B$3:$AU$47,H78,15)),15, AND(H79&gt;INDEX('Language Rules Can Change'!$B$3:$AU$47,H78,15),H79&lt;=INDEX('Language Rules Can Change'!$B$3:$AU$47,H78,16)),16, AND(H79&gt;INDEX('Language Rules Can Change'!$B$3:$AU$47,H78,16),H79&lt;=INDEX('Language Rules Can Change'!$B$3:$AU$47,H78,17)),17, AND(H79&gt;INDEX('Language Rules Can Change'!$B$3:$AU$47,H78,17),H79&lt;=INDEX('Language Rules Can Change'!$B$3:$AU$47,H78,18)),18, AND(H79&gt;INDEX('Language Rules Can Change'!$B$3:$AU$47,H78,18),H79&lt;=INDEX('Language Rules Can Change'!$B$3:$AU$47,H78,19)),19, AND(H79&gt;INDEX('Language Rules Can Change'!$B$3:$AU$47,H78,19),H79&lt;=INDEX('Language Rules Can Change'!$B$3:$AU$47,H78,20)),20, AND(H79&gt;INDEX('Language Rules Can Change'!$B$3:$AU$47,H78,20),H79&lt;=INDEX('Language Rules Can Change'!$B$3:$AU$47,H78,21)),21, AND(H79&gt;INDEX('Language Rules Can Change'!$B$3:$AU$47,H78,21),H79&lt;=INDEX('Language Rules Can Change'!$B$3:$AU$47,H78,22)),22, AND(H79&gt;INDEX('Language Rules Can Change'!$B$3:$AU$47,H78,22),H79&lt;=INDEX('Language Rules Can Change'!$B$3:$AU$47,H78,23)),23, AND(H79&gt;INDEX('Language Rules Can Change'!$B$3:$AU$47,H78,23),H79&lt;=INDEX('Language Rules Can Change'!$B$3:$AU$47,H78,24)),24, AND(H79&gt;INDEX('Language Rules Can Change'!$B$3:$AU$47,H78,24),H79&lt;=INDEX('Language Rules Can Change'!$B$3:$AU$47,H78,25)),25, AND(H79&gt;INDEX('Language Rules Can Change'!$B$3:$AU$47,H78,25),H79&lt;=INDEX('Language Rules Can Change'!$B$3:$AU$47,H78,26)),26, AND(H79&gt;INDEX('Language Rules Can Change'!$B$3:$AU$47,H78,26),H79&lt;=INDEX('Language Rules Can Change'!$B$3:$AU$47,H78,27)),27, AND(H79&gt;INDEX('Language Rules Can Change'!$B$3:$AU$47,H78,27),H79&lt;=INDEX('Language Rules Can Change'!$B$3:$AU$47,H78,28)),28, AND(H79&gt;INDEX('Language Rules Can Change'!$B$3:$AU$47,H78,28),H79&lt;=INDEX('Language Rules Can Change'!$B$3:$AU$47,H78,29)),29, AND(H79&gt;INDEX('Language Rules Can Change'!$B$3:$AU$47,H78,29),H79&lt;=INDEX('Language Rules Can Change'!$B$3:$AU$47,H78,30)),30, AND(H79&gt;INDEX('Language Rules Can Change'!$B$3:$AU$47,H78,30),H79&lt;=INDEX('Language Rules Can Change'!$B$3:$AU$47,H78,31)),31, AND(H79&gt;INDEX('Language Rules Can Change'!$B$3:$AU$47,H78,31),H79&lt;=INDEX('Language Rules Can Change'!$B$3:$AU$47,H78,32)),32, AND(H79&gt;INDEX('Language Rules Can Change'!$B$3:$AU$47,H78,32),H79&lt;=INDEX('Language Rules Can Change'!$B$3:$AU$47,H78,33)),33, AND(H79&gt;INDEX('Language Rules Can Change'!$B$3:$AU$47,H78,33),H79&lt;=INDEX('Language Rules Can Change'!$B$3:$AU$47,H78,34)),34, AND(H79&gt;INDEX('Language Rules Can Change'!$B$3:$AU$47,H78,34),H79&lt;=INDEX('Language Rules Can Change'!$B$3:$AU$47,H78,35)),35, AND(H79&gt;INDEX('Language Rules Can Change'!$B$3:$AU$47,H78,35),H79&lt;=INDEX('Language Rules Can Change'!$B$3:$AU$47,H78,36)),36, AND(H79&gt;INDEX('Language Rules Can Change'!$B$3:$AU$47,H78,36),H79&lt;=INDEX('Language Rules Can Change'!$B$3:$AU$47,H78,37)),37, AND(H79&gt;INDEX('Language Rules Can Change'!$B$3:$AU$47,H78,37),H79&lt;=INDEX('Language Rules Can Change'!$B$3:$AU$47,H78,38)),38, AND(H79&gt;INDEX('Language Rules Can Change'!$B$3:$AU$47,H78,38),H79&lt;=INDEX('Language Rules Can Change'!$B$3:$AU$47,H78,39)),39, AND(H79&gt;INDEX('Language Rules Can Change'!$B$3:$AU$47,H78,39),H79&lt;=INDEX('Language Rules Can Change'!$B$3:$AU$47,H78,40)),40, AND(H79&gt;INDEX('Language Rules Can Change'!$B$3:$AU$47,H78,40),H79&lt;=INDEX('Language Rules Can Change'!$B$3:$AU$47,H78,41)),41, AND(H79&gt;INDEX('Language Rules Can Change'!$B$3:$AU$47,H78,41),H79&lt;=INDEX('Language Rules Can Change'!$B$3:$AU$47,H78,42)),42, AND(H79&gt;INDEX('Language Rules Can Change'!$B$3:$AU$47,H78,42),H79&lt;=INDEX('Language Rules Can Change'!$B$3:$AU$47,H78,43)),43, AND(H79&gt;INDEX('Language Rules Can Change'!$B$3:$AU$47,H78,43),H79&lt;=INDEX('Language Rules Can Change'!$B$3:$AU$47,H78,44)),44, AND(H79&gt;INDEX('Language Rules Can Change'!$B$3:$AU$47,H78,44),H79&lt;=INDEX('Language Rules Can Change'!$B$3:$AU$47,H78,45)),45, AND(H79&gt;INDEX('Language Rules Can Change'!$B$3:$AU$47,H78,45),H79&lt;=INDEX('Language Rules Can Change'!$B$3:$AU$47,H78,46)),46)</f>
        <v>21</v>
      </c>
      <c r="I80" s="11" cm="1">
        <f t="array" aca="1" ref="I80" ca="1">_xlfn.IFS(AND(I79&gt;0,I79&lt;=INDEX('Language Rules Can Change'!$B$3:$AU$47,I78,1)),1, AND(I79&gt;INDEX('Language Rules Can Change'!$B$3:$AU$47,I78,1),I79&lt;=INDEX('Language Rules Can Change'!$B$3:$AU$47,I78,2)),2, AND(I79&gt;INDEX('Language Rules Can Change'!$B$3:$AU$47,I78,2),I79&lt;=INDEX('Language Rules Can Change'!$B$3:$AU$47,I78,3)),3, AND(I79&gt;INDEX('Language Rules Can Change'!$B$3:$AU$47,I78,3),I79&lt;=INDEX('Language Rules Can Change'!$B$3:$AU$47,I78,4)),4, AND(I79&gt;INDEX('Language Rules Can Change'!$B$3:$AU$47,I78,4),I79&lt;=INDEX('Language Rules Can Change'!$B$3:$AU$47,I78,5)),5, AND(I79&gt;INDEX('Language Rules Can Change'!$B$3:$AU$47,I78,5),I79&lt;=INDEX('Language Rules Can Change'!$B$3:$AU$47,I78,6)),6, AND(I79&gt;INDEX('Language Rules Can Change'!$B$3:$AU$47,I78,6),I79&lt;=INDEX('Language Rules Can Change'!$B$3:$AU$47,I78,7)),7, AND(I79&gt;INDEX('Language Rules Can Change'!$B$3:$AU$47,I78,7),I79&lt;=INDEX('Language Rules Can Change'!$B$3:$AU$47,I78,8)),8, AND(I79&gt;INDEX('Language Rules Can Change'!$B$3:$AU$47,I78,8),I79&lt;=INDEX('Language Rules Can Change'!$B$3:$AU$47,I78,9)),9, AND(I79&gt;INDEX('Language Rules Can Change'!$B$3:$AU$47,I78,9),I79&lt;=INDEX('Language Rules Can Change'!$B$3:$AU$47,I78,10)),10, AND(I79&gt;INDEX('Language Rules Can Change'!$B$3:$AU$47,I78,10),I79&lt;=INDEX('Language Rules Can Change'!$B$3:$AU$47,I78,11)),11, AND(I79&gt;INDEX('Language Rules Can Change'!$B$3:$AU$47,I78,11),I79&lt;=INDEX('Language Rules Can Change'!$B$3:$AU$47,I78,12)),12, AND(I79&gt;INDEX('Language Rules Can Change'!$B$3:$AU$47,I78,12),I79&lt;=INDEX('Language Rules Can Change'!$B$3:$AU$47,I78,13)),13, AND(I79&gt;INDEX('Language Rules Can Change'!$B$3:$AU$47,I78,13),I79&lt;=INDEX('Language Rules Can Change'!$B$3:$AU$47,I78,14)),14, AND(I79&gt;INDEX('Language Rules Can Change'!$B$3:$AU$47,I78,14),I79&lt;=INDEX('Language Rules Can Change'!$B$3:$AU$47,I78,15)),15, AND(I79&gt;INDEX('Language Rules Can Change'!$B$3:$AU$47,I78,15),I79&lt;=INDEX('Language Rules Can Change'!$B$3:$AU$47,I78,16)),16, AND(I79&gt;INDEX('Language Rules Can Change'!$B$3:$AU$47,I78,16),I79&lt;=INDEX('Language Rules Can Change'!$B$3:$AU$47,I78,17)),17, AND(I79&gt;INDEX('Language Rules Can Change'!$B$3:$AU$47,I78,17),I79&lt;=INDEX('Language Rules Can Change'!$B$3:$AU$47,I78,18)),18, AND(I79&gt;INDEX('Language Rules Can Change'!$B$3:$AU$47,I78,18),I79&lt;=INDEX('Language Rules Can Change'!$B$3:$AU$47,I78,19)),19, AND(I79&gt;INDEX('Language Rules Can Change'!$B$3:$AU$47,I78,19),I79&lt;=INDEX('Language Rules Can Change'!$B$3:$AU$47,I78,20)),20, AND(I79&gt;INDEX('Language Rules Can Change'!$B$3:$AU$47,I78,20),I79&lt;=INDEX('Language Rules Can Change'!$B$3:$AU$47,I78,21)),21, AND(I79&gt;INDEX('Language Rules Can Change'!$B$3:$AU$47,I78,21),I79&lt;=INDEX('Language Rules Can Change'!$B$3:$AU$47,I78,22)),22, AND(I79&gt;INDEX('Language Rules Can Change'!$B$3:$AU$47,I78,22),I79&lt;=INDEX('Language Rules Can Change'!$B$3:$AU$47,I78,23)),23, AND(I79&gt;INDEX('Language Rules Can Change'!$B$3:$AU$47,I78,23),I79&lt;=INDEX('Language Rules Can Change'!$B$3:$AU$47,I78,24)),24, AND(I79&gt;INDEX('Language Rules Can Change'!$B$3:$AU$47,I78,24),I79&lt;=INDEX('Language Rules Can Change'!$B$3:$AU$47,I78,25)),25, AND(I79&gt;INDEX('Language Rules Can Change'!$B$3:$AU$47,I78,25),I79&lt;=INDEX('Language Rules Can Change'!$B$3:$AU$47,I78,26)),26, AND(I79&gt;INDEX('Language Rules Can Change'!$B$3:$AU$47,I78,26),I79&lt;=INDEX('Language Rules Can Change'!$B$3:$AU$47,I78,27)),27, AND(I79&gt;INDEX('Language Rules Can Change'!$B$3:$AU$47,I78,27),I79&lt;=INDEX('Language Rules Can Change'!$B$3:$AU$47,I78,28)),28, AND(I79&gt;INDEX('Language Rules Can Change'!$B$3:$AU$47,I78,28),I79&lt;=INDEX('Language Rules Can Change'!$B$3:$AU$47,I78,29)),29, AND(I79&gt;INDEX('Language Rules Can Change'!$B$3:$AU$47,I78,29),I79&lt;=INDEX('Language Rules Can Change'!$B$3:$AU$47,I78,30)),30, AND(I79&gt;INDEX('Language Rules Can Change'!$B$3:$AU$47,I78,30),I79&lt;=INDEX('Language Rules Can Change'!$B$3:$AU$47,I78,31)),31, AND(I79&gt;INDEX('Language Rules Can Change'!$B$3:$AU$47,I78,31),I79&lt;=INDEX('Language Rules Can Change'!$B$3:$AU$47,I78,32)),32, AND(I79&gt;INDEX('Language Rules Can Change'!$B$3:$AU$47,I78,32),I79&lt;=INDEX('Language Rules Can Change'!$B$3:$AU$47,I78,33)),33, AND(I79&gt;INDEX('Language Rules Can Change'!$B$3:$AU$47,I78,33),I79&lt;=INDEX('Language Rules Can Change'!$B$3:$AU$47,I78,34)),34, AND(I79&gt;INDEX('Language Rules Can Change'!$B$3:$AU$47,I78,34),I79&lt;=INDEX('Language Rules Can Change'!$B$3:$AU$47,I78,35)),35, AND(I79&gt;INDEX('Language Rules Can Change'!$B$3:$AU$47,I78,35),I79&lt;=INDEX('Language Rules Can Change'!$B$3:$AU$47,I78,36)),36, AND(I79&gt;INDEX('Language Rules Can Change'!$B$3:$AU$47,I78,36),I79&lt;=INDEX('Language Rules Can Change'!$B$3:$AU$47,I78,37)),37, AND(I79&gt;INDEX('Language Rules Can Change'!$B$3:$AU$47,I78,37),I79&lt;=INDEX('Language Rules Can Change'!$B$3:$AU$47,I78,38)),38, AND(I79&gt;INDEX('Language Rules Can Change'!$B$3:$AU$47,I78,38),I79&lt;=INDEX('Language Rules Can Change'!$B$3:$AU$47,I78,39)),39, AND(I79&gt;INDEX('Language Rules Can Change'!$B$3:$AU$47,I78,39),I79&lt;=INDEX('Language Rules Can Change'!$B$3:$AU$47,I78,40)),40, AND(I79&gt;INDEX('Language Rules Can Change'!$B$3:$AU$47,I78,40),I79&lt;=INDEX('Language Rules Can Change'!$B$3:$AU$47,I78,41)),41, AND(I79&gt;INDEX('Language Rules Can Change'!$B$3:$AU$47,I78,41),I79&lt;=INDEX('Language Rules Can Change'!$B$3:$AU$47,I78,42)),42, AND(I79&gt;INDEX('Language Rules Can Change'!$B$3:$AU$47,I78,42),I79&lt;=INDEX('Language Rules Can Change'!$B$3:$AU$47,I78,43)),43, AND(I79&gt;INDEX('Language Rules Can Change'!$B$3:$AU$47,I78,43),I79&lt;=INDEX('Language Rules Can Change'!$B$3:$AU$47,I78,44)),44, AND(I79&gt;INDEX('Language Rules Can Change'!$B$3:$AU$47,I78,44),I79&lt;=INDEX('Language Rules Can Change'!$B$3:$AU$47,I78,45)),45, AND(I79&gt;INDEX('Language Rules Can Change'!$B$3:$AU$47,I78,45),I79&lt;=INDEX('Language Rules Can Change'!$B$3:$AU$47,I78,46)),46)</f>
        <v>25</v>
      </c>
      <c r="J80" s="11" t="e" cm="1">
        <f t="array" aca="1" ref="J80" ca="1">_xlfn.IFS(AND(J79&gt;0,J79&lt;=INDEX('Language Rules Can Change'!$B$3:$AU$47,J78,1)),1, AND(J79&gt;INDEX('Language Rules Can Change'!$B$3:$AU$47,J78,1),J79&lt;=INDEX('Language Rules Can Change'!$B$3:$AU$47,J78,2)),2, AND(J79&gt;INDEX('Language Rules Can Change'!$B$3:$AU$47,J78,2),J79&lt;=INDEX('Language Rules Can Change'!$B$3:$AU$47,J78,3)),3, AND(J79&gt;INDEX('Language Rules Can Change'!$B$3:$AU$47,J78,3),J79&lt;=INDEX('Language Rules Can Change'!$B$3:$AU$47,J78,4)),4, AND(J79&gt;INDEX('Language Rules Can Change'!$B$3:$AU$47,J78,4),J79&lt;=INDEX('Language Rules Can Change'!$B$3:$AU$47,J78,5)),5, AND(J79&gt;INDEX('Language Rules Can Change'!$B$3:$AU$47,J78,5),J79&lt;=INDEX('Language Rules Can Change'!$B$3:$AU$47,J78,6)),6, AND(J79&gt;INDEX('Language Rules Can Change'!$B$3:$AU$47,J78,6),J79&lt;=INDEX('Language Rules Can Change'!$B$3:$AU$47,J78,7)),7, AND(J79&gt;INDEX('Language Rules Can Change'!$B$3:$AU$47,J78,7),J79&lt;=INDEX('Language Rules Can Change'!$B$3:$AU$47,J78,8)),8, AND(J79&gt;INDEX('Language Rules Can Change'!$B$3:$AU$47,J78,8),J79&lt;=INDEX('Language Rules Can Change'!$B$3:$AU$47,J78,9)),9, AND(J79&gt;INDEX('Language Rules Can Change'!$B$3:$AU$47,J78,9),J79&lt;=INDEX('Language Rules Can Change'!$B$3:$AU$47,J78,10)),10, AND(J79&gt;INDEX('Language Rules Can Change'!$B$3:$AU$47,J78,10),J79&lt;=INDEX('Language Rules Can Change'!$B$3:$AU$47,J78,11)),11, AND(J79&gt;INDEX('Language Rules Can Change'!$B$3:$AU$47,J78,11),J79&lt;=INDEX('Language Rules Can Change'!$B$3:$AU$47,J78,12)),12, AND(J79&gt;INDEX('Language Rules Can Change'!$B$3:$AU$47,J78,12),J79&lt;=INDEX('Language Rules Can Change'!$B$3:$AU$47,J78,13)),13, AND(J79&gt;INDEX('Language Rules Can Change'!$B$3:$AU$47,J78,13),J79&lt;=INDEX('Language Rules Can Change'!$B$3:$AU$47,J78,14)),14, AND(J79&gt;INDEX('Language Rules Can Change'!$B$3:$AU$47,J78,14),J79&lt;=INDEX('Language Rules Can Change'!$B$3:$AU$47,J78,15)),15, AND(J79&gt;INDEX('Language Rules Can Change'!$B$3:$AU$47,J78,15),J79&lt;=INDEX('Language Rules Can Change'!$B$3:$AU$47,J78,16)),16, AND(J79&gt;INDEX('Language Rules Can Change'!$B$3:$AU$47,J78,16),J79&lt;=INDEX('Language Rules Can Change'!$B$3:$AU$47,J78,17)),17, AND(J79&gt;INDEX('Language Rules Can Change'!$B$3:$AU$47,J78,17),J79&lt;=INDEX('Language Rules Can Change'!$B$3:$AU$47,J78,18)),18, AND(J79&gt;INDEX('Language Rules Can Change'!$B$3:$AU$47,J78,18),J79&lt;=INDEX('Language Rules Can Change'!$B$3:$AU$47,J78,19)),19, AND(J79&gt;INDEX('Language Rules Can Change'!$B$3:$AU$47,J78,19),J79&lt;=INDEX('Language Rules Can Change'!$B$3:$AU$47,J78,20)),20, AND(J79&gt;INDEX('Language Rules Can Change'!$B$3:$AU$47,J78,20),J79&lt;=INDEX('Language Rules Can Change'!$B$3:$AU$47,J78,21)),21, AND(J79&gt;INDEX('Language Rules Can Change'!$B$3:$AU$47,J78,21),J79&lt;=INDEX('Language Rules Can Change'!$B$3:$AU$47,J78,22)),22, AND(J79&gt;INDEX('Language Rules Can Change'!$B$3:$AU$47,J78,22),J79&lt;=INDEX('Language Rules Can Change'!$B$3:$AU$47,J78,23)),23, AND(J79&gt;INDEX('Language Rules Can Change'!$B$3:$AU$47,J78,23),J79&lt;=INDEX('Language Rules Can Change'!$B$3:$AU$47,J78,24)),24, AND(J79&gt;INDEX('Language Rules Can Change'!$B$3:$AU$47,J78,24),J79&lt;=INDEX('Language Rules Can Change'!$B$3:$AU$47,J78,25)),25, AND(J79&gt;INDEX('Language Rules Can Change'!$B$3:$AU$47,J78,25),J79&lt;=INDEX('Language Rules Can Change'!$B$3:$AU$47,J78,26)),26, AND(J79&gt;INDEX('Language Rules Can Change'!$B$3:$AU$47,J78,26),J79&lt;=INDEX('Language Rules Can Change'!$B$3:$AU$47,J78,27)),27, AND(J79&gt;INDEX('Language Rules Can Change'!$B$3:$AU$47,J78,27),J79&lt;=INDEX('Language Rules Can Change'!$B$3:$AU$47,J78,28)),28, AND(J79&gt;INDEX('Language Rules Can Change'!$B$3:$AU$47,J78,28),J79&lt;=INDEX('Language Rules Can Change'!$B$3:$AU$47,J78,29)),29, AND(J79&gt;INDEX('Language Rules Can Change'!$B$3:$AU$47,J78,29),J79&lt;=INDEX('Language Rules Can Change'!$B$3:$AU$47,J78,30)),30, AND(J79&gt;INDEX('Language Rules Can Change'!$B$3:$AU$47,J78,30),J79&lt;=INDEX('Language Rules Can Change'!$B$3:$AU$47,J78,31)),31, AND(J79&gt;INDEX('Language Rules Can Change'!$B$3:$AU$47,J78,31),J79&lt;=INDEX('Language Rules Can Change'!$B$3:$AU$47,J78,32)),32, AND(J79&gt;INDEX('Language Rules Can Change'!$B$3:$AU$47,J78,32),J79&lt;=INDEX('Language Rules Can Change'!$B$3:$AU$47,J78,33)),33, AND(J79&gt;INDEX('Language Rules Can Change'!$B$3:$AU$47,J78,33),J79&lt;=INDEX('Language Rules Can Change'!$B$3:$AU$47,J78,34)),34, AND(J79&gt;INDEX('Language Rules Can Change'!$B$3:$AU$47,J78,34),J79&lt;=INDEX('Language Rules Can Change'!$B$3:$AU$47,J78,35)),35, AND(J79&gt;INDEX('Language Rules Can Change'!$B$3:$AU$47,J78,35),J79&lt;=INDEX('Language Rules Can Change'!$B$3:$AU$47,J78,36)),36, AND(J79&gt;INDEX('Language Rules Can Change'!$B$3:$AU$47,J78,36),J79&lt;=INDEX('Language Rules Can Change'!$B$3:$AU$47,J78,37)),37, AND(J79&gt;INDEX('Language Rules Can Change'!$B$3:$AU$47,J78,37),J79&lt;=INDEX('Language Rules Can Change'!$B$3:$AU$47,J78,38)),38, AND(J79&gt;INDEX('Language Rules Can Change'!$B$3:$AU$47,J78,38),J79&lt;=INDEX('Language Rules Can Change'!$B$3:$AU$47,J78,39)),39, AND(J79&gt;INDEX('Language Rules Can Change'!$B$3:$AU$47,J78,39),J79&lt;=INDEX('Language Rules Can Change'!$B$3:$AU$47,J78,40)),40, AND(J79&gt;INDEX('Language Rules Can Change'!$B$3:$AU$47,J78,40),J79&lt;=INDEX('Language Rules Can Change'!$B$3:$AU$47,J78,41)),41, AND(J79&gt;INDEX('Language Rules Can Change'!$B$3:$AU$47,J78,41),J79&lt;=INDEX('Language Rules Can Change'!$B$3:$AU$47,J78,42)),42, AND(J79&gt;INDEX('Language Rules Can Change'!$B$3:$AU$47,J78,42),J79&lt;=INDEX('Language Rules Can Change'!$B$3:$AU$47,J78,43)),43, AND(J79&gt;INDEX('Language Rules Can Change'!$B$3:$AU$47,J78,43),J79&lt;=INDEX('Language Rules Can Change'!$B$3:$AU$47,J78,44)),44, AND(J79&gt;INDEX('Language Rules Can Change'!$B$3:$AU$47,J78,44),J79&lt;=INDEX('Language Rules Can Change'!$B$3:$AU$47,J78,45)),45, AND(J79&gt;INDEX('Language Rules Can Change'!$B$3:$AU$47,J78,45),J79&lt;=INDEX('Language Rules Can Change'!$B$3:$AU$47,J78,46)),46)</f>
        <v>#N/A</v>
      </c>
      <c r="K80" s="11" t="e" cm="1">
        <f t="array" aca="1" ref="K80" ca="1">_xlfn.IFS(AND(K79&gt;0,K79&lt;=INDEX('Language Rules Can Change'!$B$3:$AU$47,K78,1)),1, AND(K79&gt;INDEX('Language Rules Can Change'!$B$3:$AU$47,K78,1),K79&lt;=INDEX('Language Rules Can Change'!$B$3:$AU$47,K78,2)),2, AND(K79&gt;INDEX('Language Rules Can Change'!$B$3:$AU$47,K78,2),K79&lt;=INDEX('Language Rules Can Change'!$B$3:$AU$47,K78,3)),3, AND(K79&gt;INDEX('Language Rules Can Change'!$B$3:$AU$47,K78,3),K79&lt;=INDEX('Language Rules Can Change'!$B$3:$AU$47,K78,4)),4, AND(K79&gt;INDEX('Language Rules Can Change'!$B$3:$AU$47,K78,4),K79&lt;=INDEX('Language Rules Can Change'!$B$3:$AU$47,K78,5)),5, AND(K79&gt;INDEX('Language Rules Can Change'!$B$3:$AU$47,K78,5),K79&lt;=INDEX('Language Rules Can Change'!$B$3:$AU$47,K78,6)),6, AND(K79&gt;INDEX('Language Rules Can Change'!$B$3:$AU$47,K78,6),K79&lt;=INDEX('Language Rules Can Change'!$B$3:$AU$47,K78,7)),7, AND(K79&gt;INDEX('Language Rules Can Change'!$B$3:$AU$47,K78,7),K79&lt;=INDEX('Language Rules Can Change'!$B$3:$AU$47,K78,8)),8, AND(K79&gt;INDEX('Language Rules Can Change'!$B$3:$AU$47,K78,8),K79&lt;=INDEX('Language Rules Can Change'!$B$3:$AU$47,K78,9)),9, AND(K79&gt;INDEX('Language Rules Can Change'!$B$3:$AU$47,K78,9),K79&lt;=INDEX('Language Rules Can Change'!$B$3:$AU$47,K78,10)),10, AND(K79&gt;INDEX('Language Rules Can Change'!$B$3:$AU$47,K78,10),K79&lt;=INDEX('Language Rules Can Change'!$B$3:$AU$47,K78,11)),11, AND(K79&gt;INDEX('Language Rules Can Change'!$B$3:$AU$47,K78,11),K79&lt;=INDEX('Language Rules Can Change'!$B$3:$AU$47,K78,12)),12, AND(K79&gt;INDEX('Language Rules Can Change'!$B$3:$AU$47,K78,12),K79&lt;=INDEX('Language Rules Can Change'!$B$3:$AU$47,K78,13)),13, AND(K79&gt;INDEX('Language Rules Can Change'!$B$3:$AU$47,K78,13),K79&lt;=INDEX('Language Rules Can Change'!$B$3:$AU$47,K78,14)),14, AND(K79&gt;INDEX('Language Rules Can Change'!$B$3:$AU$47,K78,14),K79&lt;=INDEX('Language Rules Can Change'!$B$3:$AU$47,K78,15)),15, AND(K79&gt;INDEX('Language Rules Can Change'!$B$3:$AU$47,K78,15),K79&lt;=INDEX('Language Rules Can Change'!$B$3:$AU$47,K78,16)),16, AND(K79&gt;INDEX('Language Rules Can Change'!$B$3:$AU$47,K78,16),K79&lt;=INDEX('Language Rules Can Change'!$B$3:$AU$47,K78,17)),17, AND(K79&gt;INDEX('Language Rules Can Change'!$B$3:$AU$47,K78,17),K79&lt;=INDEX('Language Rules Can Change'!$B$3:$AU$47,K78,18)),18, AND(K79&gt;INDEX('Language Rules Can Change'!$B$3:$AU$47,K78,18),K79&lt;=INDEX('Language Rules Can Change'!$B$3:$AU$47,K78,19)),19, AND(K79&gt;INDEX('Language Rules Can Change'!$B$3:$AU$47,K78,19),K79&lt;=INDEX('Language Rules Can Change'!$B$3:$AU$47,K78,20)),20, AND(K79&gt;INDEX('Language Rules Can Change'!$B$3:$AU$47,K78,20),K79&lt;=INDEX('Language Rules Can Change'!$B$3:$AU$47,K78,21)),21, AND(K79&gt;INDEX('Language Rules Can Change'!$B$3:$AU$47,K78,21),K79&lt;=INDEX('Language Rules Can Change'!$B$3:$AU$47,K78,22)),22, AND(K79&gt;INDEX('Language Rules Can Change'!$B$3:$AU$47,K78,22),K79&lt;=INDEX('Language Rules Can Change'!$B$3:$AU$47,K78,23)),23, AND(K79&gt;INDEX('Language Rules Can Change'!$B$3:$AU$47,K78,23),K79&lt;=INDEX('Language Rules Can Change'!$B$3:$AU$47,K78,24)),24, AND(K79&gt;INDEX('Language Rules Can Change'!$B$3:$AU$47,K78,24),K79&lt;=INDEX('Language Rules Can Change'!$B$3:$AU$47,K78,25)),25, AND(K79&gt;INDEX('Language Rules Can Change'!$B$3:$AU$47,K78,25),K79&lt;=INDEX('Language Rules Can Change'!$B$3:$AU$47,K78,26)),26, AND(K79&gt;INDEX('Language Rules Can Change'!$B$3:$AU$47,K78,26),K79&lt;=INDEX('Language Rules Can Change'!$B$3:$AU$47,K78,27)),27, AND(K79&gt;INDEX('Language Rules Can Change'!$B$3:$AU$47,K78,27),K79&lt;=INDEX('Language Rules Can Change'!$B$3:$AU$47,K78,28)),28, AND(K79&gt;INDEX('Language Rules Can Change'!$B$3:$AU$47,K78,28),K79&lt;=INDEX('Language Rules Can Change'!$B$3:$AU$47,K78,29)),29, AND(K79&gt;INDEX('Language Rules Can Change'!$B$3:$AU$47,K78,29),K79&lt;=INDEX('Language Rules Can Change'!$B$3:$AU$47,K78,30)),30, AND(K79&gt;INDEX('Language Rules Can Change'!$B$3:$AU$47,K78,30),K79&lt;=INDEX('Language Rules Can Change'!$B$3:$AU$47,K78,31)),31, AND(K79&gt;INDEX('Language Rules Can Change'!$B$3:$AU$47,K78,31),K79&lt;=INDEX('Language Rules Can Change'!$B$3:$AU$47,K78,32)),32, AND(K79&gt;INDEX('Language Rules Can Change'!$B$3:$AU$47,K78,32),K79&lt;=INDEX('Language Rules Can Change'!$B$3:$AU$47,K78,33)),33, AND(K79&gt;INDEX('Language Rules Can Change'!$B$3:$AU$47,K78,33),K79&lt;=INDEX('Language Rules Can Change'!$B$3:$AU$47,K78,34)),34, AND(K79&gt;INDEX('Language Rules Can Change'!$B$3:$AU$47,K78,34),K79&lt;=INDEX('Language Rules Can Change'!$B$3:$AU$47,K78,35)),35, AND(K79&gt;INDEX('Language Rules Can Change'!$B$3:$AU$47,K78,35),K79&lt;=INDEX('Language Rules Can Change'!$B$3:$AU$47,K78,36)),36, AND(K79&gt;INDEX('Language Rules Can Change'!$B$3:$AU$47,K78,36),K79&lt;=INDEX('Language Rules Can Change'!$B$3:$AU$47,K78,37)),37, AND(K79&gt;INDEX('Language Rules Can Change'!$B$3:$AU$47,K78,37),K79&lt;=INDEX('Language Rules Can Change'!$B$3:$AU$47,K78,38)),38, AND(K79&gt;INDEX('Language Rules Can Change'!$B$3:$AU$47,K78,38),K79&lt;=INDEX('Language Rules Can Change'!$B$3:$AU$47,K78,39)),39, AND(K79&gt;INDEX('Language Rules Can Change'!$B$3:$AU$47,K78,39),K79&lt;=INDEX('Language Rules Can Change'!$B$3:$AU$47,K78,40)),40, AND(K79&gt;INDEX('Language Rules Can Change'!$B$3:$AU$47,K78,40),K79&lt;=INDEX('Language Rules Can Change'!$B$3:$AU$47,K78,41)),41, AND(K79&gt;INDEX('Language Rules Can Change'!$B$3:$AU$47,K78,41),K79&lt;=INDEX('Language Rules Can Change'!$B$3:$AU$47,K78,42)),42, AND(K79&gt;INDEX('Language Rules Can Change'!$B$3:$AU$47,K78,42),K79&lt;=INDEX('Language Rules Can Change'!$B$3:$AU$47,K78,43)),43, AND(K79&gt;INDEX('Language Rules Can Change'!$B$3:$AU$47,K78,43),K79&lt;=INDEX('Language Rules Can Change'!$B$3:$AU$47,K78,44)),44, AND(K79&gt;INDEX('Language Rules Can Change'!$B$3:$AU$47,K78,44),K79&lt;=INDEX('Language Rules Can Change'!$B$3:$AU$47,K78,45)),45, AND(K79&gt;INDEX('Language Rules Can Change'!$B$3:$AU$47,K78,45),K79&lt;=INDEX('Language Rules Can Change'!$B$3:$AU$47,K78,46)),46)</f>
        <v>#N/A</v>
      </c>
      <c r="L80" s="11" t="e" cm="1">
        <f t="array" aca="1" ref="L80" ca="1">_xlfn.IFS(AND(L79&gt;0,L79&lt;=INDEX('Language Rules Can Change'!$B$3:$AU$47,L78,1)),1, AND(L79&gt;INDEX('Language Rules Can Change'!$B$3:$AU$47,L78,1),L79&lt;=INDEX('Language Rules Can Change'!$B$3:$AU$47,L78,2)),2, AND(L79&gt;INDEX('Language Rules Can Change'!$B$3:$AU$47,L78,2),L79&lt;=INDEX('Language Rules Can Change'!$B$3:$AU$47,L78,3)),3, AND(L79&gt;INDEX('Language Rules Can Change'!$B$3:$AU$47,L78,3),L79&lt;=INDEX('Language Rules Can Change'!$B$3:$AU$47,L78,4)),4, AND(L79&gt;INDEX('Language Rules Can Change'!$B$3:$AU$47,L78,4),L79&lt;=INDEX('Language Rules Can Change'!$B$3:$AU$47,L78,5)),5, AND(L79&gt;INDEX('Language Rules Can Change'!$B$3:$AU$47,L78,5),L79&lt;=INDEX('Language Rules Can Change'!$B$3:$AU$47,L78,6)),6, AND(L79&gt;INDEX('Language Rules Can Change'!$B$3:$AU$47,L78,6),L79&lt;=INDEX('Language Rules Can Change'!$B$3:$AU$47,L78,7)),7, AND(L79&gt;INDEX('Language Rules Can Change'!$B$3:$AU$47,L78,7),L79&lt;=INDEX('Language Rules Can Change'!$B$3:$AU$47,L78,8)),8, AND(L79&gt;INDEX('Language Rules Can Change'!$B$3:$AU$47,L78,8),L79&lt;=INDEX('Language Rules Can Change'!$B$3:$AU$47,L78,9)),9, AND(L79&gt;INDEX('Language Rules Can Change'!$B$3:$AU$47,L78,9),L79&lt;=INDEX('Language Rules Can Change'!$B$3:$AU$47,L78,10)),10, AND(L79&gt;INDEX('Language Rules Can Change'!$B$3:$AU$47,L78,10),L79&lt;=INDEX('Language Rules Can Change'!$B$3:$AU$47,L78,11)),11, AND(L79&gt;INDEX('Language Rules Can Change'!$B$3:$AU$47,L78,11),L79&lt;=INDEX('Language Rules Can Change'!$B$3:$AU$47,L78,12)),12, AND(L79&gt;INDEX('Language Rules Can Change'!$B$3:$AU$47,L78,12),L79&lt;=INDEX('Language Rules Can Change'!$B$3:$AU$47,L78,13)),13, AND(L79&gt;INDEX('Language Rules Can Change'!$B$3:$AU$47,L78,13),L79&lt;=INDEX('Language Rules Can Change'!$B$3:$AU$47,L78,14)),14, AND(L79&gt;INDEX('Language Rules Can Change'!$B$3:$AU$47,L78,14),L79&lt;=INDEX('Language Rules Can Change'!$B$3:$AU$47,L78,15)),15, AND(L79&gt;INDEX('Language Rules Can Change'!$B$3:$AU$47,L78,15),L79&lt;=INDEX('Language Rules Can Change'!$B$3:$AU$47,L78,16)),16, AND(L79&gt;INDEX('Language Rules Can Change'!$B$3:$AU$47,L78,16),L79&lt;=INDEX('Language Rules Can Change'!$B$3:$AU$47,L78,17)),17, AND(L79&gt;INDEX('Language Rules Can Change'!$B$3:$AU$47,L78,17),L79&lt;=INDEX('Language Rules Can Change'!$B$3:$AU$47,L78,18)),18, AND(L79&gt;INDEX('Language Rules Can Change'!$B$3:$AU$47,L78,18),L79&lt;=INDEX('Language Rules Can Change'!$B$3:$AU$47,L78,19)),19, AND(L79&gt;INDEX('Language Rules Can Change'!$B$3:$AU$47,L78,19),L79&lt;=INDEX('Language Rules Can Change'!$B$3:$AU$47,L78,20)),20, AND(L79&gt;INDEX('Language Rules Can Change'!$B$3:$AU$47,L78,20),L79&lt;=INDEX('Language Rules Can Change'!$B$3:$AU$47,L78,21)),21, AND(L79&gt;INDEX('Language Rules Can Change'!$B$3:$AU$47,L78,21),L79&lt;=INDEX('Language Rules Can Change'!$B$3:$AU$47,L78,22)),22, AND(L79&gt;INDEX('Language Rules Can Change'!$B$3:$AU$47,L78,22),L79&lt;=INDEX('Language Rules Can Change'!$B$3:$AU$47,L78,23)),23, AND(L79&gt;INDEX('Language Rules Can Change'!$B$3:$AU$47,L78,23),L79&lt;=INDEX('Language Rules Can Change'!$B$3:$AU$47,L78,24)),24, AND(L79&gt;INDEX('Language Rules Can Change'!$B$3:$AU$47,L78,24),L79&lt;=INDEX('Language Rules Can Change'!$B$3:$AU$47,L78,25)),25, AND(L79&gt;INDEX('Language Rules Can Change'!$B$3:$AU$47,L78,25),L79&lt;=INDEX('Language Rules Can Change'!$B$3:$AU$47,L78,26)),26, AND(L79&gt;INDEX('Language Rules Can Change'!$B$3:$AU$47,L78,26),L79&lt;=INDEX('Language Rules Can Change'!$B$3:$AU$47,L78,27)),27, AND(L79&gt;INDEX('Language Rules Can Change'!$B$3:$AU$47,L78,27),L79&lt;=INDEX('Language Rules Can Change'!$B$3:$AU$47,L78,28)),28, AND(L79&gt;INDEX('Language Rules Can Change'!$B$3:$AU$47,L78,28),L79&lt;=INDEX('Language Rules Can Change'!$B$3:$AU$47,L78,29)),29, AND(L79&gt;INDEX('Language Rules Can Change'!$B$3:$AU$47,L78,29),L79&lt;=INDEX('Language Rules Can Change'!$B$3:$AU$47,L78,30)),30, AND(L79&gt;INDEX('Language Rules Can Change'!$B$3:$AU$47,L78,30),L79&lt;=INDEX('Language Rules Can Change'!$B$3:$AU$47,L78,31)),31, AND(L79&gt;INDEX('Language Rules Can Change'!$B$3:$AU$47,L78,31),L79&lt;=INDEX('Language Rules Can Change'!$B$3:$AU$47,L78,32)),32, AND(L79&gt;INDEX('Language Rules Can Change'!$B$3:$AU$47,L78,32),L79&lt;=INDEX('Language Rules Can Change'!$B$3:$AU$47,L78,33)),33, AND(L79&gt;INDEX('Language Rules Can Change'!$B$3:$AU$47,L78,33),L79&lt;=INDEX('Language Rules Can Change'!$B$3:$AU$47,L78,34)),34, AND(L79&gt;INDEX('Language Rules Can Change'!$B$3:$AU$47,L78,34),L79&lt;=INDEX('Language Rules Can Change'!$B$3:$AU$47,L78,35)),35, AND(L79&gt;INDEX('Language Rules Can Change'!$B$3:$AU$47,L78,35),L79&lt;=INDEX('Language Rules Can Change'!$B$3:$AU$47,L78,36)),36, AND(L79&gt;INDEX('Language Rules Can Change'!$B$3:$AU$47,L78,36),L79&lt;=INDEX('Language Rules Can Change'!$B$3:$AU$47,L78,37)),37, AND(L79&gt;INDEX('Language Rules Can Change'!$B$3:$AU$47,L78,37),L79&lt;=INDEX('Language Rules Can Change'!$B$3:$AU$47,L78,38)),38, AND(L79&gt;INDEX('Language Rules Can Change'!$B$3:$AU$47,L78,38),L79&lt;=INDEX('Language Rules Can Change'!$B$3:$AU$47,L78,39)),39, AND(L79&gt;INDEX('Language Rules Can Change'!$B$3:$AU$47,L78,39),L79&lt;=INDEX('Language Rules Can Change'!$B$3:$AU$47,L78,40)),40, AND(L79&gt;INDEX('Language Rules Can Change'!$B$3:$AU$47,L78,40),L79&lt;=INDEX('Language Rules Can Change'!$B$3:$AU$47,L78,41)),41, AND(L79&gt;INDEX('Language Rules Can Change'!$B$3:$AU$47,L78,41),L79&lt;=INDEX('Language Rules Can Change'!$B$3:$AU$47,L78,42)),42, AND(L79&gt;INDEX('Language Rules Can Change'!$B$3:$AU$47,L78,42),L79&lt;=INDEX('Language Rules Can Change'!$B$3:$AU$47,L78,43)),43, AND(L79&gt;INDEX('Language Rules Can Change'!$B$3:$AU$47,L78,43),L79&lt;=INDEX('Language Rules Can Change'!$B$3:$AU$47,L78,44)),44, AND(L79&gt;INDEX('Language Rules Can Change'!$B$3:$AU$47,L78,44),L79&lt;=INDEX('Language Rules Can Change'!$B$3:$AU$47,L78,45)),45, AND(L79&gt;INDEX('Language Rules Can Change'!$B$3:$AU$47,L78,45),L79&lt;=INDEX('Language Rules Can Change'!$B$3:$AU$47,L78,46)),46)</f>
        <v>#N/A</v>
      </c>
      <c r="M80" s="11" t="e" cm="1">
        <f t="array" aca="1" ref="M80" ca="1">_xlfn.IFS(AND(M79&gt;0,M79&lt;=INDEX('Language Rules Can Change'!$B$3:$AU$47,M78,1)),1, AND(M79&gt;INDEX('Language Rules Can Change'!$B$3:$AU$47,M78,1),M79&lt;=INDEX('Language Rules Can Change'!$B$3:$AU$47,M78,2)),2, AND(M79&gt;INDEX('Language Rules Can Change'!$B$3:$AU$47,M78,2),M79&lt;=INDEX('Language Rules Can Change'!$B$3:$AU$47,M78,3)),3, AND(M79&gt;INDEX('Language Rules Can Change'!$B$3:$AU$47,M78,3),M79&lt;=INDEX('Language Rules Can Change'!$B$3:$AU$47,M78,4)),4, AND(M79&gt;INDEX('Language Rules Can Change'!$B$3:$AU$47,M78,4),M79&lt;=INDEX('Language Rules Can Change'!$B$3:$AU$47,M78,5)),5, AND(M79&gt;INDEX('Language Rules Can Change'!$B$3:$AU$47,M78,5),M79&lt;=INDEX('Language Rules Can Change'!$B$3:$AU$47,M78,6)),6, AND(M79&gt;INDEX('Language Rules Can Change'!$B$3:$AU$47,M78,6),M79&lt;=INDEX('Language Rules Can Change'!$B$3:$AU$47,M78,7)),7, AND(M79&gt;INDEX('Language Rules Can Change'!$B$3:$AU$47,M78,7),M79&lt;=INDEX('Language Rules Can Change'!$B$3:$AU$47,M78,8)),8, AND(M79&gt;INDEX('Language Rules Can Change'!$B$3:$AU$47,M78,8),M79&lt;=INDEX('Language Rules Can Change'!$B$3:$AU$47,M78,9)),9, AND(M79&gt;INDEX('Language Rules Can Change'!$B$3:$AU$47,M78,9),M79&lt;=INDEX('Language Rules Can Change'!$B$3:$AU$47,M78,10)),10, AND(M79&gt;INDEX('Language Rules Can Change'!$B$3:$AU$47,M78,10),M79&lt;=INDEX('Language Rules Can Change'!$B$3:$AU$47,M78,11)),11, AND(M79&gt;INDEX('Language Rules Can Change'!$B$3:$AU$47,M78,11),M79&lt;=INDEX('Language Rules Can Change'!$B$3:$AU$47,M78,12)),12, AND(M79&gt;INDEX('Language Rules Can Change'!$B$3:$AU$47,M78,12),M79&lt;=INDEX('Language Rules Can Change'!$B$3:$AU$47,M78,13)),13, AND(M79&gt;INDEX('Language Rules Can Change'!$B$3:$AU$47,M78,13),M79&lt;=INDEX('Language Rules Can Change'!$B$3:$AU$47,M78,14)),14, AND(M79&gt;INDEX('Language Rules Can Change'!$B$3:$AU$47,M78,14),M79&lt;=INDEX('Language Rules Can Change'!$B$3:$AU$47,M78,15)),15, AND(M79&gt;INDEX('Language Rules Can Change'!$B$3:$AU$47,M78,15),M79&lt;=INDEX('Language Rules Can Change'!$B$3:$AU$47,M78,16)),16, AND(M79&gt;INDEX('Language Rules Can Change'!$B$3:$AU$47,M78,16),M79&lt;=INDEX('Language Rules Can Change'!$B$3:$AU$47,M78,17)),17, AND(M79&gt;INDEX('Language Rules Can Change'!$B$3:$AU$47,M78,17),M79&lt;=INDEX('Language Rules Can Change'!$B$3:$AU$47,M78,18)),18, AND(M79&gt;INDEX('Language Rules Can Change'!$B$3:$AU$47,M78,18),M79&lt;=INDEX('Language Rules Can Change'!$B$3:$AU$47,M78,19)),19, AND(M79&gt;INDEX('Language Rules Can Change'!$B$3:$AU$47,M78,19),M79&lt;=INDEX('Language Rules Can Change'!$B$3:$AU$47,M78,20)),20, AND(M79&gt;INDEX('Language Rules Can Change'!$B$3:$AU$47,M78,20),M79&lt;=INDEX('Language Rules Can Change'!$B$3:$AU$47,M78,21)),21, AND(M79&gt;INDEX('Language Rules Can Change'!$B$3:$AU$47,M78,21),M79&lt;=INDEX('Language Rules Can Change'!$B$3:$AU$47,M78,22)),22, AND(M79&gt;INDEX('Language Rules Can Change'!$B$3:$AU$47,M78,22),M79&lt;=INDEX('Language Rules Can Change'!$B$3:$AU$47,M78,23)),23, AND(M79&gt;INDEX('Language Rules Can Change'!$B$3:$AU$47,M78,23),M79&lt;=INDEX('Language Rules Can Change'!$B$3:$AU$47,M78,24)),24, AND(M79&gt;INDEX('Language Rules Can Change'!$B$3:$AU$47,M78,24),M79&lt;=INDEX('Language Rules Can Change'!$B$3:$AU$47,M78,25)),25, AND(M79&gt;INDEX('Language Rules Can Change'!$B$3:$AU$47,M78,25),M79&lt;=INDEX('Language Rules Can Change'!$B$3:$AU$47,M78,26)),26, AND(M79&gt;INDEX('Language Rules Can Change'!$B$3:$AU$47,M78,26),M79&lt;=INDEX('Language Rules Can Change'!$B$3:$AU$47,M78,27)),27, AND(M79&gt;INDEX('Language Rules Can Change'!$B$3:$AU$47,M78,27),M79&lt;=INDEX('Language Rules Can Change'!$B$3:$AU$47,M78,28)),28, AND(M79&gt;INDEX('Language Rules Can Change'!$B$3:$AU$47,M78,28),M79&lt;=INDEX('Language Rules Can Change'!$B$3:$AU$47,M78,29)),29, AND(M79&gt;INDEX('Language Rules Can Change'!$B$3:$AU$47,M78,29),M79&lt;=INDEX('Language Rules Can Change'!$B$3:$AU$47,M78,30)),30, AND(M79&gt;INDEX('Language Rules Can Change'!$B$3:$AU$47,M78,30),M79&lt;=INDEX('Language Rules Can Change'!$B$3:$AU$47,M78,31)),31, AND(M79&gt;INDEX('Language Rules Can Change'!$B$3:$AU$47,M78,31),M79&lt;=INDEX('Language Rules Can Change'!$B$3:$AU$47,M78,32)),32, AND(M79&gt;INDEX('Language Rules Can Change'!$B$3:$AU$47,M78,32),M79&lt;=INDEX('Language Rules Can Change'!$B$3:$AU$47,M78,33)),33, AND(M79&gt;INDEX('Language Rules Can Change'!$B$3:$AU$47,M78,33),M79&lt;=INDEX('Language Rules Can Change'!$B$3:$AU$47,M78,34)),34, AND(M79&gt;INDEX('Language Rules Can Change'!$B$3:$AU$47,M78,34),M79&lt;=INDEX('Language Rules Can Change'!$B$3:$AU$47,M78,35)),35, AND(M79&gt;INDEX('Language Rules Can Change'!$B$3:$AU$47,M78,35),M79&lt;=INDEX('Language Rules Can Change'!$B$3:$AU$47,M78,36)),36, AND(M79&gt;INDEX('Language Rules Can Change'!$B$3:$AU$47,M78,36),M79&lt;=INDEX('Language Rules Can Change'!$B$3:$AU$47,M78,37)),37, AND(M79&gt;INDEX('Language Rules Can Change'!$B$3:$AU$47,M78,37),M79&lt;=INDEX('Language Rules Can Change'!$B$3:$AU$47,M78,38)),38, AND(M79&gt;INDEX('Language Rules Can Change'!$B$3:$AU$47,M78,38),M79&lt;=INDEX('Language Rules Can Change'!$B$3:$AU$47,M78,39)),39, AND(M79&gt;INDEX('Language Rules Can Change'!$B$3:$AU$47,M78,39),M79&lt;=INDEX('Language Rules Can Change'!$B$3:$AU$47,M78,40)),40, AND(M79&gt;INDEX('Language Rules Can Change'!$B$3:$AU$47,M78,40),M79&lt;=INDEX('Language Rules Can Change'!$B$3:$AU$47,M78,41)),41, AND(M79&gt;INDEX('Language Rules Can Change'!$B$3:$AU$47,M78,41),M79&lt;=INDEX('Language Rules Can Change'!$B$3:$AU$47,M78,42)),42, AND(M79&gt;INDEX('Language Rules Can Change'!$B$3:$AU$47,M78,42),M79&lt;=INDEX('Language Rules Can Change'!$B$3:$AU$47,M78,43)),43, AND(M79&gt;INDEX('Language Rules Can Change'!$B$3:$AU$47,M78,43),M79&lt;=INDEX('Language Rules Can Change'!$B$3:$AU$47,M78,44)),44, AND(M79&gt;INDEX('Language Rules Can Change'!$B$3:$AU$47,M78,44),M79&lt;=INDEX('Language Rules Can Change'!$B$3:$AU$47,M78,45)),45, AND(M79&gt;INDEX('Language Rules Can Change'!$B$3:$AU$47,M78,45),M79&lt;=INDEX('Language Rules Can Change'!$B$3:$AU$47,M78,46)),46)</f>
        <v>#N/A</v>
      </c>
      <c r="N80" s="11" t="e" cm="1">
        <f t="array" aca="1" ref="N80" ca="1">_xlfn.IFS(AND(N79&gt;0,N79&lt;=INDEX('Language Rules Can Change'!$B$3:$AU$47,N78,1)),1, AND(N79&gt;INDEX('Language Rules Can Change'!$B$3:$AU$47,N78,1),N79&lt;=INDEX('Language Rules Can Change'!$B$3:$AU$47,N78,2)),2, AND(N79&gt;INDEX('Language Rules Can Change'!$B$3:$AU$47,N78,2),N79&lt;=INDEX('Language Rules Can Change'!$B$3:$AU$47,N78,3)),3, AND(N79&gt;INDEX('Language Rules Can Change'!$B$3:$AU$47,N78,3),N79&lt;=INDEX('Language Rules Can Change'!$B$3:$AU$47,N78,4)),4, AND(N79&gt;INDEX('Language Rules Can Change'!$B$3:$AU$47,N78,4),N79&lt;=INDEX('Language Rules Can Change'!$B$3:$AU$47,N78,5)),5, AND(N79&gt;INDEX('Language Rules Can Change'!$B$3:$AU$47,N78,5),N79&lt;=INDEX('Language Rules Can Change'!$B$3:$AU$47,N78,6)),6, AND(N79&gt;INDEX('Language Rules Can Change'!$B$3:$AU$47,N78,6),N79&lt;=INDEX('Language Rules Can Change'!$B$3:$AU$47,N78,7)),7, AND(N79&gt;INDEX('Language Rules Can Change'!$B$3:$AU$47,N78,7),N79&lt;=INDEX('Language Rules Can Change'!$B$3:$AU$47,N78,8)),8, AND(N79&gt;INDEX('Language Rules Can Change'!$B$3:$AU$47,N78,8),N79&lt;=INDEX('Language Rules Can Change'!$B$3:$AU$47,N78,9)),9, AND(N79&gt;INDEX('Language Rules Can Change'!$B$3:$AU$47,N78,9),N79&lt;=INDEX('Language Rules Can Change'!$B$3:$AU$47,N78,10)),10, AND(N79&gt;INDEX('Language Rules Can Change'!$B$3:$AU$47,N78,10),N79&lt;=INDEX('Language Rules Can Change'!$B$3:$AU$47,N78,11)),11, AND(N79&gt;INDEX('Language Rules Can Change'!$B$3:$AU$47,N78,11),N79&lt;=INDEX('Language Rules Can Change'!$B$3:$AU$47,N78,12)),12, AND(N79&gt;INDEX('Language Rules Can Change'!$B$3:$AU$47,N78,12),N79&lt;=INDEX('Language Rules Can Change'!$B$3:$AU$47,N78,13)),13, AND(N79&gt;INDEX('Language Rules Can Change'!$B$3:$AU$47,N78,13),N79&lt;=INDEX('Language Rules Can Change'!$B$3:$AU$47,N78,14)),14, AND(N79&gt;INDEX('Language Rules Can Change'!$B$3:$AU$47,N78,14),N79&lt;=INDEX('Language Rules Can Change'!$B$3:$AU$47,N78,15)),15, AND(N79&gt;INDEX('Language Rules Can Change'!$B$3:$AU$47,N78,15),N79&lt;=INDEX('Language Rules Can Change'!$B$3:$AU$47,N78,16)),16, AND(N79&gt;INDEX('Language Rules Can Change'!$B$3:$AU$47,N78,16),N79&lt;=INDEX('Language Rules Can Change'!$B$3:$AU$47,N78,17)),17, AND(N79&gt;INDEX('Language Rules Can Change'!$B$3:$AU$47,N78,17),N79&lt;=INDEX('Language Rules Can Change'!$B$3:$AU$47,N78,18)),18, AND(N79&gt;INDEX('Language Rules Can Change'!$B$3:$AU$47,N78,18),N79&lt;=INDEX('Language Rules Can Change'!$B$3:$AU$47,N78,19)),19, AND(N79&gt;INDEX('Language Rules Can Change'!$B$3:$AU$47,N78,19),N79&lt;=INDEX('Language Rules Can Change'!$B$3:$AU$47,N78,20)),20, AND(N79&gt;INDEX('Language Rules Can Change'!$B$3:$AU$47,N78,20),N79&lt;=INDEX('Language Rules Can Change'!$B$3:$AU$47,N78,21)),21, AND(N79&gt;INDEX('Language Rules Can Change'!$B$3:$AU$47,N78,21),N79&lt;=INDEX('Language Rules Can Change'!$B$3:$AU$47,N78,22)),22, AND(N79&gt;INDEX('Language Rules Can Change'!$B$3:$AU$47,N78,22),N79&lt;=INDEX('Language Rules Can Change'!$B$3:$AU$47,N78,23)),23, AND(N79&gt;INDEX('Language Rules Can Change'!$B$3:$AU$47,N78,23),N79&lt;=INDEX('Language Rules Can Change'!$B$3:$AU$47,N78,24)),24, AND(N79&gt;INDEX('Language Rules Can Change'!$B$3:$AU$47,N78,24),N79&lt;=INDEX('Language Rules Can Change'!$B$3:$AU$47,N78,25)),25, AND(N79&gt;INDEX('Language Rules Can Change'!$B$3:$AU$47,N78,25),N79&lt;=INDEX('Language Rules Can Change'!$B$3:$AU$47,N78,26)),26, AND(N79&gt;INDEX('Language Rules Can Change'!$B$3:$AU$47,N78,26),N79&lt;=INDEX('Language Rules Can Change'!$B$3:$AU$47,N78,27)),27, AND(N79&gt;INDEX('Language Rules Can Change'!$B$3:$AU$47,N78,27),N79&lt;=INDEX('Language Rules Can Change'!$B$3:$AU$47,N78,28)),28, AND(N79&gt;INDEX('Language Rules Can Change'!$B$3:$AU$47,N78,28),N79&lt;=INDEX('Language Rules Can Change'!$B$3:$AU$47,N78,29)),29, AND(N79&gt;INDEX('Language Rules Can Change'!$B$3:$AU$47,N78,29),N79&lt;=INDEX('Language Rules Can Change'!$B$3:$AU$47,N78,30)),30, AND(N79&gt;INDEX('Language Rules Can Change'!$B$3:$AU$47,N78,30),N79&lt;=INDEX('Language Rules Can Change'!$B$3:$AU$47,N78,31)),31, AND(N79&gt;INDEX('Language Rules Can Change'!$B$3:$AU$47,N78,31),N79&lt;=INDEX('Language Rules Can Change'!$B$3:$AU$47,N78,32)),32, AND(N79&gt;INDEX('Language Rules Can Change'!$B$3:$AU$47,N78,32),N79&lt;=INDEX('Language Rules Can Change'!$B$3:$AU$47,N78,33)),33, AND(N79&gt;INDEX('Language Rules Can Change'!$B$3:$AU$47,N78,33),N79&lt;=INDEX('Language Rules Can Change'!$B$3:$AU$47,N78,34)),34, AND(N79&gt;INDEX('Language Rules Can Change'!$B$3:$AU$47,N78,34),N79&lt;=INDEX('Language Rules Can Change'!$B$3:$AU$47,N78,35)),35, AND(N79&gt;INDEX('Language Rules Can Change'!$B$3:$AU$47,N78,35),N79&lt;=INDEX('Language Rules Can Change'!$B$3:$AU$47,N78,36)),36, AND(N79&gt;INDEX('Language Rules Can Change'!$B$3:$AU$47,N78,36),N79&lt;=INDEX('Language Rules Can Change'!$B$3:$AU$47,N78,37)),37, AND(N79&gt;INDEX('Language Rules Can Change'!$B$3:$AU$47,N78,37),N79&lt;=INDEX('Language Rules Can Change'!$B$3:$AU$47,N78,38)),38, AND(N79&gt;INDEX('Language Rules Can Change'!$B$3:$AU$47,N78,38),N79&lt;=INDEX('Language Rules Can Change'!$B$3:$AU$47,N78,39)),39, AND(N79&gt;INDEX('Language Rules Can Change'!$B$3:$AU$47,N78,39),N79&lt;=INDEX('Language Rules Can Change'!$B$3:$AU$47,N78,40)),40, AND(N79&gt;INDEX('Language Rules Can Change'!$B$3:$AU$47,N78,40),N79&lt;=INDEX('Language Rules Can Change'!$B$3:$AU$47,N78,41)),41, AND(N79&gt;INDEX('Language Rules Can Change'!$B$3:$AU$47,N78,41),N79&lt;=INDEX('Language Rules Can Change'!$B$3:$AU$47,N78,42)),42, AND(N79&gt;INDEX('Language Rules Can Change'!$B$3:$AU$47,N78,42),N79&lt;=INDEX('Language Rules Can Change'!$B$3:$AU$47,N78,43)),43, AND(N79&gt;INDEX('Language Rules Can Change'!$B$3:$AU$47,N78,43),N79&lt;=INDEX('Language Rules Can Change'!$B$3:$AU$47,N78,44)),44, AND(N79&gt;INDEX('Language Rules Can Change'!$B$3:$AU$47,N78,44),N79&lt;=INDEX('Language Rules Can Change'!$B$3:$AU$47,N78,45)),45, AND(N79&gt;INDEX('Language Rules Can Change'!$B$3:$AU$47,N78,45),N79&lt;=INDEX('Language Rules Can Change'!$B$3:$AU$47,N78,46)),46)</f>
        <v>#N/A</v>
      </c>
      <c r="O80" s="11" t="e" cm="1">
        <f t="array" aca="1" ref="O80" ca="1">_xlfn.IFS(AND(O79&gt;0,O79&lt;=INDEX('Language Rules Can Change'!$B$3:$AU$47,O78,1)),1, AND(O79&gt;INDEX('Language Rules Can Change'!$B$3:$AU$47,O78,1),O79&lt;=INDEX('Language Rules Can Change'!$B$3:$AU$47,O78,2)),2, AND(O79&gt;INDEX('Language Rules Can Change'!$B$3:$AU$47,O78,2),O79&lt;=INDEX('Language Rules Can Change'!$B$3:$AU$47,O78,3)),3, AND(O79&gt;INDEX('Language Rules Can Change'!$B$3:$AU$47,O78,3),O79&lt;=INDEX('Language Rules Can Change'!$B$3:$AU$47,O78,4)),4, AND(O79&gt;INDEX('Language Rules Can Change'!$B$3:$AU$47,O78,4),O79&lt;=INDEX('Language Rules Can Change'!$B$3:$AU$47,O78,5)),5, AND(O79&gt;INDEX('Language Rules Can Change'!$B$3:$AU$47,O78,5),O79&lt;=INDEX('Language Rules Can Change'!$B$3:$AU$47,O78,6)),6, AND(O79&gt;INDEX('Language Rules Can Change'!$B$3:$AU$47,O78,6),O79&lt;=INDEX('Language Rules Can Change'!$B$3:$AU$47,O78,7)),7, AND(O79&gt;INDEX('Language Rules Can Change'!$B$3:$AU$47,O78,7),O79&lt;=INDEX('Language Rules Can Change'!$B$3:$AU$47,O78,8)),8, AND(O79&gt;INDEX('Language Rules Can Change'!$B$3:$AU$47,O78,8),O79&lt;=INDEX('Language Rules Can Change'!$B$3:$AU$47,O78,9)),9, AND(O79&gt;INDEX('Language Rules Can Change'!$B$3:$AU$47,O78,9),O79&lt;=INDEX('Language Rules Can Change'!$B$3:$AU$47,O78,10)),10, AND(O79&gt;INDEX('Language Rules Can Change'!$B$3:$AU$47,O78,10),O79&lt;=INDEX('Language Rules Can Change'!$B$3:$AU$47,O78,11)),11, AND(O79&gt;INDEX('Language Rules Can Change'!$B$3:$AU$47,O78,11),O79&lt;=INDEX('Language Rules Can Change'!$B$3:$AU$47,O78,12)),12, AND(O79&gt;INDEX('Language Rules Can Change'!$B$3:$AU$47,O78,12),O79&lt;=INDEX('Language Rules Can Change'!$B$3:$AU$47,O78,13)),13, AND(O79&gt;INDEX('Language Rules Can Change'!$B$3:$AU$47,O78,13),O79&lt;=INDEX('Language Rules Can Change'!$B$3:$AU$47,O78,14)),14, AND(O79&gt;INDEX('Language Rules Can Change'!$B$3:$AU$47,O78,14),O79&lt;=INDEX('Language Rules Can Change'!$B$3:$AU$47,O78,15)),15, AND(O79&gt;INDEX('Language Rules Can Change'!$B$3:$AU$47,O78,15),O79&lt;=INDEX('Language Rules Can Change'!$B$3:$AU$47,O78,16)),16, AND(O79&gt;INDEX('Language Rules Can Change'!$B$3:$AU$47,O78,16),O79&lt;=INDEX('Language Rules Can Change'!$B$3:$AU$47,O78,17)),17, AND(O79&gt;INDEX('Language Rules Can Change'!$B$3:$AU$47,O78,17),O79&lt;=INDEX('Language Rules Can Change'!$B$3:$AU$47,O78,18)),18, AND(O79&gt;INDEX('Language Rules Can Change'!$B$3:$AU$47,O78,18),O79&lt;=INDEX('Language Rules Can Change'!$B$3:$AU$47,O78,19)),19, AND(O79&gt;INDEX('Language Rules Can Change'!$B$3:$AU$47,O78,19),O79&lt;=INDEX('Language Rules Can Change'!$B$3:$AU$47,O78,20)),20, AND(O79&gt;INDEX('Language Rules Can Change'!$B$3:$AU$47,O78,20),O79&lt;=INDEX('Language Rules Can Change'!$B$3:$AU$47,O78,21)),21, AND(O79&gt;INDEX('Language Rules Can Change'!$B$3:$AU$47,O78,21),O79&lt;=INDEX('Language Rules Can Change'!$B$3:$AU$47,O78,22)),22, AND(O79&gt;INDEX('Language Rules Can Change'!$B$3:$AU$47,O78,22),O79&lt;=INDEX('Language Rules Can Change'!$B$3:$AU$47,O78,23)),23, AND(O79&gt;INDEX('Language Rules Can Change'!$B$3:$AU$47,O78,23),O79&lt;=INDEX('Language Rules Can Change'!$B$3:$AU$47,O78,24)),24, AND(O79&gt;INDEX('Language Rules Can Change'!$B$3:$AU$47,O78,24),O79&lt;=INDEX('Language Rules Can Change'!$B$3:$AU$47,O78,25)),25, AND(O79&gt;INDEX('Language Rules Can Change'!$B$3:$AU$47,O78,25),O79&lt;=INDEX('Language Rules Can Change'!$B$3:$AU$47,O78,26)),26, AND(O79&gt;INDEX('Language Rules Can Change'!$B$3:$AU$47,O78,26),O79&lt;=INDEX('Language Rules Can Change'!$B$3:$AU$47,O78,27)),27, AND(O79&gt;INDEX('Language Rules Can Change'!$B$3:$AU$47,O78,27),O79&lt;=INDEX('Language Rules Can Change'!$B$3:$AU$47,O78,28)),28, AND(O79&gt;INDEX('Language Rules Can Change'!$B$3:$AU$47,O78,28),O79&lt;=INDEX('Language Rules Can Change'!$B$3:$AU$47,O78,29)),29, AND(O79&gt;INDEX('Language Rules Can Change'!$B$3:$AU$47,O78,29),O79&lt;=INDEX('Language Rules Can Change'!$B$3:$AU$47,O78,30)),30, AND(O79&gt;INDEX('Language Rules Can Change'!$B$3:$AU$47,O78,30),O79&lt;=INDEX('Language Rules Can Change'!$B$3:$AU$47,O78,31)),31, AND(O79&gt;INDEX('Language Rules Can Change'!$B$3:$AU$47,O78,31),O79&lt;=INDEX('Language Rules Can Change'!$B$3:$AU$47,O78,32)),32, AND(O79&gt;INDEX('Language Rules Can Change'!$B$3:$AU$47,O78,32),O79&lt;=INDEX('Language Rules Can Change'!$B$3:$AU$47,O78,33)),33, AND(O79&gt;INDEX('Language Rules Can Change'!$B$3:$AU$47,O78,33),O79&lt;=INDEX('Language Rules Can Change'!$B$3:$AU$47,O78,34)),34, AND(O79&gt;INDEX('Language Rules Can Change'!$B$3:$AU$47,O78,34),O79&lt;=INDEX('Language Rules Can Change'!$B$3:$AU$47,O78,35)),35, AND(O79&gt;INDEX('Language Rules Can Change'!$B$3:$AU$47,O78,35),O79&lt;=INDEX('Language Rules Can Change'!$B$3:$AU$47,O78,36)),36, AND(O79&gt;INDEX('Language Rules Can Change'!$B$3:$AU$47,O78,36),O79&lt;=INDEX('Language Rules Can Change'!$B$3:$AU$47,O78,37)),37, AND(O79&gt;INDEX('Language Rules Can Change'!$B$3:$AU$47,O78,37),O79&lt;=INDEX('Language Rules Can Change'!$B$3:$AU$47,O78,38)),38, AND(O79&gt;INDEX('Language Rules Can Change'!$B$3:$AU$47,O78,38),O79&lt;=INDEX('Language Rules Can Change'!$B$3:$AU$47,O78,39)),39, AND(O79&gt;INDEX('Language Rules Can Change'!$B$3:$AU$47,O78,39),O79&lt;=INDEX('Language Rules Can Change'!$B$3:$AU$47,O78,40)),40, AND(O79&gt;INDEX('Language Rules Can Change'!$B$3:$AU$47,O78,40),O79&lt;=INDEX('Language Rules Can Change'!$B$3:$AU$47,O78,41)),41, AND(O79&gt;INDEX('Language Rules Can Change'!$B$3:$AU$47,O78,41),O79&lt;=INDEX('Language Rules Can Change'!$B$3:$AU$47,O78,42)),42, AND(O79&gt;INDEX('Language Rules Can Change'!$B$3:$AU$47,O78,42),O79&lt;=INDEX('Language Rules Can Change'!$B$3:$AU$47,O78,43)),43, AND(O79&gt;INDEX('Language Rules Can Change'!$B$3:$AU$47,O78,43),O79&lt;=INDEX('Language Rules Can Change'!$B$3:$AU$47,O78,44)),44, AND(O79&gt;INDEX('Language Rules Can Change'!$B$3:$AU$47,O78,44),O79&lt;=INDEX('Language Rules Can Change'!$B$3:$AU$47,O78,45)),45, AND(O79&gt;INDEX('Language Rules Can Change'!$B$3:$AU$47,O78,45),O79&lt;=INDEX('Language Rules Can Change'!$B$3:$AU$47,O78,46)),46)</f>
        <v>#N/A</v>
      </c>
      <c r="P80" s="11" t="e" cm="1">
        <f t="array" aca="1" ref="P80" ca="1">_xlfn.IFS(AND(P79&gt;0,P79&lt;=INDEX('Language Rules Can Change'!$B$3:$AU$47,P78,1)),1, AND(P79&gt;INDEX('Language Rules Can Change'!$B$3:$AU$47,P78,1),P79&lt;=INDEX('Language Rules Can Change'!$B$3:$AU$47,P78,2)),2, AND(P79&gt;INDEX('Language Rules Can Change'!$B$3:$AU$47,P78,2),P79&lt;=INDEX('Language Rules Can Change'!$B$3:$AU$47,P78,3)),3, AND(P79&gt;INDEX('Language Rules Can Change'!$B$3:$AU$47,P78,3),P79&lt;=INDEX('Language Rules Can Change'!$B$3:$AU$47,P78,4)),4, AND(P79&gt;INDEX('Language Rules Can Change'!$B$3:$AU$47,P78,4),P79&lt;=INDEX('Language Rules Can Change'!$B$3:$AU$47,P78,5)),5, AND(P79&gt;INDEX('Language Rules Can Change'!$B$3:$AU$47,P78,5),P79&lt;=INDEX('Language Rules Can Change'!$B$3:$AU$47,P78,6)),6, AND(P79&gt;INDEX('Language Rules Can Change'!$B$3:$AU$47,P78,6),P79&lt;=INDEX('Language Rules Can Change'!$B$3:$AU$47,P78,7)),7, AND(P79&gt;INDEX('Language Rules Can Change'!$B$3:$AU$47,P78,7),P79&lt;=INDEX('Language Rules Can Change'!$B$3:$AU$47,P78,8)),8, AND(P79&gt;INDEX('Language Rules Can Change'!$B$3:$AU$47,P78,8),P79&lt;=INDEX('Language Rules Can Change'!$B$3:$AU$47,P78,9)),9, AND(P79&gt;INDEX('Language Rules Can Change'!$B$3:$AU$47,P78,9),P79&lt;=INDEX('Language Rules Can Change'!$B$3:$AU$47,P78,10)),10, AND(P79&gt;INDEX('Language Rules Can Change'!$B$3:$AU$47,P78,10),P79&lt;=INDEX('Language Rules Can Change'!$B$3:$AU$47,P78,11)),11, AND(P79&gt;INDEX('Language Rules Can Change'!$B$3:$AU$47,P78,11),P79&lt;=INDEX('Language Rules Can Change'!$B$3:$AU$47,P78,12)),12, AND(P79&gt;INDEX('Language Rules Can Change'!$B$3:$AU$47,P78,12),P79&lt;=INDEX('Language Rules Can Change'!$B$3:$AU$47,P78,13)),13, AND(P79&gt;INDEX('Language Rules Can Change'!$B$3:$AU$47,P78,13),P79&lt;=INDEX('Language Rules Can Change'!$B$3:$AU$47,P78,14)),14, AND(P79&gt;INDEX('Language Rules Can Change'!$B$3:$AU$47,P78,14),P79&lt;=INDEX('Language Rules Can Change'!$B$3:$AU$47,P78,15)),15, AND(P79&gt;INDEX('Language Rules Can Change'!$B$3:$AU$47,P78,15),P79&lt;=INDEX('Language Rules Can Change'!$B$3:$AU$47,P78,16)),16, AND(P79&gt;INDEX('Language Rules Can Change'!$B$3:$AU$47,P78,16),P79&lt;=INDEX('Language Rules Can Change'!$B$3:$AU$47,P78,17)),17, AND(P79&gt;INDEX('Language Rules Can Change'!$B$3:$AU$47,P78,17),P79&lt;=INDEX('Language Rules Can Change'!$B$3:$AU$47,P78,18)),18, AND(P79&gt;INDEX('Language Rules Can Change'!$B$3:$AU$47,P78,18),P79&lt;=INDEX('Language Rules Can Change'!$B$3:$AU$47,P78,19)),19, AND(P79&gt;INDEX('Language Rules Can Change'!$B$3:$AU$47,P78,19),P79&lt;=INDEX('Language Rules Can Change'!$B$3:$AU$47,P78,20)),20, AND(P79&gt;INDEX('Language Rules Can Change'!$B$3:$AU$47,P78,20),P79&lt;=INDEX('Language Rules Can Change'!$B$3:$AU$47,P78,21)),21, AND(P79&gt;INDEX('Language Rules Can Change'!$B$3:$AU$47,P78,21),P79&lt;=INDEX('Language Rules Can Change'!$B$3:$AU$47,P78,22)),22, AND(P79&gt;INDEX('Language Rules Can Change'!$B$3:$AU$47,P78,22),P79&lt;=INDEX('Language Rules Can Change'!$B$3:$AU$47,P78,23)),23, AND(P79&gt;INDEX('Language Rules Can Change'!$B$3:$AU$47,P78,23),P79&lt;=INDEX('Language Rules Can Change'!$B$3:$AU$47,P78,24)),24, AND(P79&gt;INDEX('Language Rules Can Change'!$B$3:$AU$47,P78,24),P79&lt;=INDEX('Language Rules Can Change'!$B$3:$AU$47,P78,25)),25, AND(P79&gt;INDEX('Language Rules Can Change'!$B$3:$AU$47,P78,25),P79&lt;=INDEX('Language Rules Can Change'!$B$3:$AU$47,P78,26)),26, AND(P79&gt;INDEX('Language Rules Can Change'!$B$3:$AU$47,P78,26),P79&lt;=INDEX('Language Rules Can Change'!$B$3:$AU$47,P78,27)),27, AND(P79&gt;INDEX('Language Rules Can Change'!$B$3:$AU$47,P78,27),P79&lt;=INDEX('Language Rules Can Change'!$B$3:$AU$47,P78,28)),28, AND(P79&gt;INDEX('Language Rules Can Change'!$B$3:$AU$47,P78,28),P79&lt;=INDEX('Language Rules Can Change'!$B$3:$AU$47,P78,29)),29, AND(P79&gt;INDEX('Language Rules Can Change'!$B$3:$AU$47,P78,29),P79&lt;=INDEX('Language Rules Can Change'!$B$3:$AU$47,P78,30)),30, AND(P79&gt;INDEX('Language Rules Can Change'!$B$3:$AU$47,P78,30),P79&lt;=INDEX('Language Rules Can Change'!$B$3:$AU$47,P78,31)),31, AND(P79&gt;INDEX('Language Rules Can Change'!$B$3:$AU$47,P78,31),P79&lt;=INDEX('Language Rules Can Change'!$B$3:$AU$47,P78,32)),32, AND(P79&gt;INDEX('Language Rules Can Change'!$B$3:$AU$47,P78,32),P79&lt;=INDEX('Language Rules Can Change'!$B$3:$AU$47,P78,33)),33, AND(P79&gt;INDEX('Language Rules Can Change'!$B$3:$AU$47,P78,33),P79&lt;=INDEX('Language Rules Can Change'!$B$3:$AU$47,P78,34)),34, AND(P79&gt;INDEX('Language Rules Can Change'!$B$3:$AU$47,P78,34),P79&lt;=INDEX('Language Rules Can Change'!$B$3:$AU$47,P78,35)),35, AND(P79&gt;INDEX('Language Rules Can Change'!$B$3:$AU$47,P78,35),P79&lt;=INDEX('Language Rules Can Change'!$B$3:$AU$47,P78,36)),36, AND(P79&gt;INDEX('Language Rules Can Change'!$B$3:$AU$47,P78,36),P79&lt;=INDEX('Language Rules Can Change'!$B$3:$AU$47,P78,37)),37, AND(P79&gt;INDEX('Language Rules Can Change'!$B$3:$AU$47,P78,37),P79&lt;=INDEX('Language Rules Can Change'!$B$3:$AU$47,P78,38)),38, AND(P79&gt;INDEX('Language Rules Can Change'!$B$3:$AU$47,P78,38),P79&lt;=INDEX('Language Rules Can Change'!$B$3:$AU$47,P78,39)),39, AND(P79&gt;INDEX('Language Rules Can Change'!$B$3:$AU$47,P78,39),P79&lt;=INDEX('Language Rules Can Change'!$B$3:$AU$47,P78,40)),40, AND(P79&gt;INDEX('Language Rules Can Change'!$B$3:$AU$47,P78,40),P79&lt;=INDEX('Language Rules Can Change'!$B$3:$AU$47,P78,41)),41, AND(P79&gt;INDEX('Language Rules Can Change'!$B$3:$AU$47,P78,41),P79&lt;=INDEX('Language Rules Can Change'!$B$3:$AU$47,P78,42)),42, AND(P79&gt;INDEX('Language Rules Can Change'!$B$3:$AU$47,P78,42),P79&lt;=INDEX('Language Rules Can Change'!$B$3:$AU$47,P78,43)),43, AND(P79&gt;INDEX('Language Rules Can Change'!$B$3:$AU$47,P78,43),P79&lt;=INDEX('Language Rules Can Change'!$B$3:$AU$47,P78,44)),44, AND(P79&gt;INDEX('Language Rules Can Change'!$B$3:$AU$47,P78,44),P79&lt;=INDEX('Language Rules Can Change'!$B$3:$AU$47,P78,45)),45, AND(P79&gt;INDEX('Language Rules Can Change'!$B$3:$AU$47,P78,45),P79&lt;=INDEX('Language Rules Can Change'!$B$3:$AU$47,P78,46)),46)</f>
        <v>#N/A</v>
      </c>
      <c r="Q80" s="11" t="e" cm="1">
        <f t="array" aca="1" ref="Q80" ca="1">_xlfn.IFS(AND(Q79&gt;0,Q79&lt;=INDEX('Language Rules Can Change'!$B$3:$AU$47,Q78,1)),1, AND(Q79&gt;INDEX('Language Rules Can Change'!$B$3:$AU$47,Q78,1),Q79&lt;=INDEX('Language Rules Can Change'!$B$3:$AU$47,Q78,2)),2, AND(Q79&gt;INDEX('Language Rules Can Change'!$B$3:$AU$47,Q78,2),Q79&lt;=INDEX('Language Rules Can Change'!$B$3:$AU$47,Q78,3)),3, AND(Q79&gt;INDEX('Language Rules Can Change'!$B$3:$AU$47,Q78,3),Q79&lt;=INDEX('Language Rules Can Change'!$B$3:$AU$47,Q78,4)),4, AND(Q79&gt;INDEX('Language Rules Can Change'!$B$3:$AU$47,Q78,4),Q79&lt;=INDEX('Language Rules Can Change'!$B$3:$AU$47,Q78,5)),5, AND(Q79&gt;INDEX('Language Rules Can Change'!$B$3:$AU$47,Q78,5),Q79&lt;=INDEX('Language Rules Can Change'!$B$3:$AU$47,Q78,6)),6, AND(Q79&gt;INDEX('Language Rules Can Change'!$B$3:$AU$47,Q78,6),Q79&lt;=INDEX('Language Rules Can Change'!$B$3:$AU$47,Q78,7)),7, AND(Q79&gt;INDEX('Language Rules Can Change'!$B$3:$AU$47,Q78,7),Q79&lt;=INDEX('Language Rules Can Change'!$B$3:$AU$47,Q78,8)),8, AND(Q79&gt;INDEX('Language Rules Can Change'!$B$3:$AU$47,Q78,8),Q79&lt;=INDEX('Language Rules Can Change'!$B$3:$AU$47,Q78,9)),9, AND(Q79&gt;INDEX('Language Rules Can Change'!$B$3:$AU$47,Q78,9),Q79&lt;=INDEX('Language Rules Can Change'!$B$3:$AU$47,Q78,10)),10, AND(Q79&gt;INDEX('Language Rules Can Change'!$B$3:$AU$47,Q78,10),Q79&lt;=INDEX('Language Rules Can Change'!$B$3:$AU$47,Q78,11)),11, AND(Q79&gt;INDEX('Language Rules Can Change'!$B$3:$AU$47,Q78,11),Q79&lt;=INDEX('Language Rules Can Change'!$B$3:$AU$47,Q78,12)),12, AND(Q79&gt;INDEX('Language Rules Can Change'!$B$3:$AU$47,Q78,12),Q79&lt;=INDEX('Language Rules Can Change'!$B$3:$AU$47,Q78,13)),13, AND(Q79&gt;INDEX('Language Rules Can Change'!$B$3:$AU$47,Q78,13),Q79&lt;=INDEX('Language Rules Can Change'!$B$3:$AU$47,Q78,14)),14, AND(Q79&gt;INDEX('Language Rules Can Change'!$B$3:$AU$47,Q78,14),Q79&lt;=INDEX('Language Rules Can Change'!$B$3:$AU$47,Q78,15)),15, AND(Q79&gt;INDEX('Language Rules Can Change'!$B$3:$AU$47,Q78,15),Q79&lt;=INDEX('Language Rules Can Change'!$B$3:$AU$47,Q78,16)),16, AND(Q79&gt;INDEX('Language Rules Can Change'!$B$3:$AU$47,Q78,16),Q79&lt;=INDEX('Language Rules Can Change'!$B$3:$AU$47,Q78,17)),17, AND(Q79&gt;INDEX('Language Rules Can Change'!$B$3:$AU$47,Q78,17),Q79&lt;=INDEX('Language Rules Can Change'!$B$3:$AU$47,Q78,18)),18, AND(Q79&gt;INDEX('Language Rules Can Change'!$B$3:$AU$47,Q78,18),Q79&lt;=INDEX('Language Rules Can Change'!$B$3:$AU$47,Q78,19)),19, AND(Q79&gt;INDEX('Language Rules Can Change'!$B$3:$AU$47,Q78,19),Q79&lt;=INDEX('Language Rules Can Change'!$B$3:$AU$47,Q78,20)),20, AND(Q79&gt;INDEX('Language Rules Can Change'!$B$3:$AU$47,Q78,20),Q79&lt;=INDEX('Language Rules Can Change'!$B$3:$AU$47,Q78,21)),21, AND(Q79&gt;INDEX('Language Rules Can Change'!$B$3:$AU$47,Q78,21),Q79&lt;=INDEX('Language Rules Can Change'!$B$3:$AU$47,Q78,22)),22, AND(Q79&gt;INDEX('Language Rules Can Change'!$B$3:$AU$47,Q78,22),Q79&lt;=INDEX('Language Rules Can Change'!$B$3:$AU$47,Q78,23)),23, AND(Q79&gt;INDEX('Language Rules Can Change'!$B$3:$AU$47,Q78,23),Q79&lt;=INDEX('Language Rules Can Change'!$B$3:$AU$47,Q78,24)),24, AND(Q79&gt;INDEX('Language Rules Can Change'!$B$3:$AU$47,Q78,24),Q79&lt;=INDEX('Language Rules Can Change'!$B$3:$AU$47,Q78,25)),25, AND(Q79&gt;INDEX('Language Rules Can Change'!$B$3:$AU$47,Q78,25),Q79&lt;=INDEX('Language Rules Can Change'!$B$3:$AU$47,Q78,26)),26, AND(Q79&gt;INDEX('Language Rules Can Change'!$B$3:$AU$47,Q78,26),Q79&lt;=INDEX('Language Rules Can Change'!$B$3:$AU$47,Q78,27)),27, AND(Q79&gt;INDEX('Language Rules Can Change'!$B$3:$AU$47,Q78,27),Q79&lt;=INDEX('Language Rules Can Change'!$B$3:$AU$47,Q78,28)),28, AND(Q79&gt;INDEX('Language Rules Can Change'!$B$3:$AU$47,Q78,28),Q79&lt;=INDEX('Language Rules Can Change'!$B$3:$AU$47,Q78,29)),29, AND(Q79&gt;INDEX('Language Rules Can Change'!$B$3:$AU$47,Q78,29),Q79&lt;=INDEX('Language Rules Can Change'!$B$3:$AU$47,Q78,30)),30, AND(Q79&gt;INDEX('Language Rules Can Change'!$B$3:$AU$47,Q78,30),Q79&lt;=INDEX('Language Rules Can Change'!$B$3:$AU$47,Q78,31)),31, AND(Q79&gt;INDEX('Language Rules Can Change'!$B$3:$AU$47,Q78,31),Q79&lt;=INDEX('Language Rules Can Change'!$B$3:$AU$47,Q78,32)),32, AND(Q79&gt;INDEX('Language Rules Can Change'!$B$3:$AU$47,Q78,32),Q79&lt;=INDEX('Language Rules Can Change'!$B$3:$AU$47,Q78,33)),33, AND(Q79&gt;INDEX('Language Rules Can Change'!$B$3:$AU$47,Q78,33),Q79&lt;=INDEX('Language Rules Can Change'!$B$3:$AU$47,Q78,34)),34, AND(Q79&gt;INDEX('Language Rules Can Change'!$B$3:$AU$47,Q78,34),Q79&lt;=INDEX('Language Rules Can Change'!$B$3:$AU$47,Q78,35)),35, AND(Q79&gt;INDEX('Language Rules Can Change'!$B$3:$AU$47,Q78,35),Q79&lt;=INDEX('Language Rules Can Change'!$B$3:$AU$47,Q78,36)),36, AND(Q79&gt;INDEX('Language Rules Can Change'!$B$3:$AU$47,Q78,36),Q79&lt;=INDEX('Language Rules Can Change'!$B$3:$AU$47,Q78,37)),37, AND(Q79&gt;INDEX('Language Rules Can Change'!$B$3:$AU$47,Q78,37),Q79&lt;=INDEX('Language Rules Can Change'!$B$3:$AU$47,Q78,38)),38, AND(Q79&gt;INDEX('Language Rules Can Change'!$B$3:$AU$47,Q78,38),Q79&lt;=INDEX('Language Rules Can Change'!$B$3:$AU$47,Q78,39)),39, AND(Q79&gt;INDEX('Language Rules Can Change'!$B$3:$AU$47,Q78,39),Q79&lt;=INDEX('Language Rules Can Change'!$B$3:$AU$47,Q78,40)),40, AND(Q79&gt;INDEX('Language Rules Can Change'!$B$3:$AU$47,Q78,40),Q79&lt;=INDEX('Language Rules Can Change'!$B$3:$AU$47,Q78,41)),41, AND(Q79&gt;INDEX('Language Rules Can Change'!$B$3:$AU$47,Q78,41),Q79&lt;=INDEX('Language Rules Can Change'!$B$3:$AU$47,Q78,42)),42, AND(Q79&gt;INDEX('Language Rules Can Change'!$B$3:$AU$47,Q78,42),Q79&lt;=INDEX('Language Rules Can Change'!$B$3:$AU$47,Q78,43)),43, AND(Q79&gt;INDEX('Language Rules Can Change'!$B$3:$AU$47,Q78,43),Q79&lt;=INDEX('Language Rules Can Change'!$B$3:$AU$47,Q78,44)),44, AND(Q79&gt;INDEX('Language Rules Can Change'!$B$3:$AU$47,Q78,44),Q79&lt;=INDEX('Language Rules Can Change'!$B$3:$AU$47,Q78,45)),45, AND(Q79&gt;INDEX('Language Rules Can Change'!$B$3:$AU$47,Q78,45),Q79&lt;=INDEX('Language Rules Can Change'!$B$3:$AU$47,Q78,46)),46)</f>
        <v>#N/A</v>
      </c>
      <c r="R80" s="11" t="e" cm="1">
        <f t="array" aca="1" ref="R80" ca="1">_xlfn.IFS(AND(R79&gt;0,R79&lt;=INDEX('Language Rules Can Change'!$B$3:$AU$47,R78,1)),1, AND(R79&gt;INDEX('Language Rules Can Change'!$B$3:$AU$47,R78,1),R79&lt;=INDEX('Language Rules Can Change'!$B$3:$AU$47,R78,2)),2, AND(R79&gt;INDEX('Language Rules Can Change'!$B$3:$AU$47,R78,2),R79&lt;=INDEX('Language Rules Can Change'!$B$3:$AU$47,R78,3)),3, AND(R79&gt;INDEX('Language Rules Can Change'!$B$3:$AU$47,R78,3),R79&lt;=INDEX('Language Rules Can Change'!$B$3:$AU$47,R78,4)),4, AND(R79&gt;INDEX('Language Rules Can Change'!$B$3:$AU$47,R78,4),R79&lt;=INDEX('Language Rules Can Change'!$B$3:$AU$47,R78,5)),5, AND(R79&gt;INDEX('Language Rules Can Change'!$B$3:$AU$47,R78,5),R79&lt;=INDEX('Language Rules Can Change'!$B$3:$AU$47,R78,6)),6, AND(R79&gt;INDEX('Language Rules Can Change'!$B$3:$AU$47,R78,6),R79&lt;=INDEX('Language Rules Can Change'!$B$3:$AU$47,R78,7)),7, AND(R79&gt;INDEX('Language Rules Can Change'!$B$3:$AU$47,R78,7),R79&lt;=INDEX('Language Rules Can Change'!$B$3:$AU$47,R78,8)),8, AND(R79&gt;INDEX('Language Rules Can Change'!$B$3:$AU$47,R78,8),R79&lt;=INDEX('Language Rules Can Change'!$B$3:$AU$47,R78,9)),9, AND(R79&gt;INDEX('Language Rules Can Change'!$B$3:$AU$47,R78,9),R79&lt;=INDEX('Language Rules Can Change'!$B$3:$AU$47,R78,10)),10, AND(R79&gt;INDEX('Language Rules Can Change'!$B$3:$AU$47,R78,10),R79&lt;=INDEX('Language Rules Can Change'!$B$3:$AU$47,R78,11)),11, AND(R79&gt;INDEX('Language Rules Can Change'!$B$3:$AU$47,R78,11),R79&lt;=INDEX('Language Rules Can Change'!$B$3:$AU$47,R78,12)),12, AND(R79&gt;INDEX('Language Rules Can Change'!$B$3:$AU$47,R78,12),R79&lt;=INDEX('Language Rules Can Change'!$B$3:$AU$47,R78,13)),13, AND(R79&gt;INDEX('Language Rules Can Change'!$B$3:$AU$47,R78,13),R79&lt;=INDEX('Language Rules Can Change'!$B$3:$AU$47,R78,14)),14, AND(R79&gt;INDEX('Language Rules Can Change'!$B$3:$AU$47,R78,14),R79&lt;=INDEX('Language Rules Can Change'!$B$3:$AU$47,R78,15)),15, AND(R79&gt;INDEX('Language Rules Can Change'!$B$3:$AU$47,R78,15),R79&lt;=INDEX('Language Rules Can Change'!$B$3:$AU$47,R78,16)),16, AND(R79&gt;INDEX('Language Rules Can Change'!$B$3:$AU$47,R78,16),R79&lt;=INDEX('Language Rules Can Change'!$B$3:$AU$47,R78,17)),17, AND(R79&gt;INDEX('Language Rules Can Change'!$B$3:$AU$47,R78,17),R79&lt;=INDEX('Language Rules Can Change'!$B$3:$AU$47,R78,18)),18, AND(R79&gt;INDEX('Language Rules Can Change'!$B$3:$AU$47,R78,18),R79&lt;=INDEX('Language Rules Can Change'!$B$3:$AU$47,R78,19)),19, AND(R79&gt;INDEX('Language Rules Can Change'!$B$3:$AU$47,R78,19),R79&lt;=INDEX('Language Rules Can Change'!$B$3:$AU$47,R78,20)),20, AND(R79&gt;INDEX('Language Rules Can Change'!$B$3:$AU$47,R78,20),R79&lt;=INDEX('Language Rules Can Change'!$B$3:$AU$47,R78,21)),21, AND(R79&gt;INDEX('Language Rules Can Change'!$B$3:$AU$47,R78,21),R79&lt;=INDEX('Language Rules Can Change'!$B$3:$AU$47,R78,22)),22, AND(R79&gt;INDEX('Language Rules Can Change'!$B$3:$AU$47,R78,22),R79&lt;=INDEX('Language Rules Can Change'!$B$3:$AU$47,R78,23)),23, AND(R79&gt;INDEX('Language Rules Can Change'!$B$3:$AU$47,R78,23),R79&lt;=INDEX('Language Rules Can Change'!$B$3:$AU$47,R78,24)),24, AND(R79&gt;INDEX('Language Rules Can Change'!$B$3:$AU$47,R78,24),R79&lt;=INDEX('Language Rules Can Change'!$B$3:$AU$47,R78,25)),25, AND(R79&gt;INDEX('Language Rules Can Change'!$B$3:$AU$47,R78,25),R79&lt;=INDEX('Language Rules Can Change'!$B$3:$AU$47,R78,26)),26, AND(R79&gt;INDEX('Language Rules Can Change'!$B$3:$AU$47,R78,26),R79&lt;=INDEX('Language Rules Can Change'!$B$3:$AU$47,R78,27)),27, AND(R79&gt;INDEX('Language Rules Can Change'!$B$3:$AU$47,R78,27),R79&lt;=INDEX('Language Rules Can Change'!$B$3:$AU$47,R78,28)),28, AND(R79&gt;INDEX('Language Rules Can Change'!$B$3:$AU$47,R78,28),R79&lt;=INDEX('Language Rules Can Change'!$B$3:$AU$47,R78,29)),29, AND(R79&gt;INDEX('Language Rules Can Change'!$B$3:$AU$47,R78,29),R79&lt;=INDEX('Language Rules Can Change'!$B$3:$AU$47,R78,30)),30, AND(R79&gt;INDEX('Language Rules Can Change'!$B$3:$AU$47,R78,30),R79&lt;=INDEX('Language Rules Can Change'!$B$3:$AU$47,R78,31)),31, AND(R79&gt;INDEX('Language Rules Can Change'!$B$3:$AU$47,R78,31),R79&lt;=INDEX('Language Rules Can Change'!$B$3:$AU$47,R78,32)),32, AND(R79&gt;INDEX('Language Rules Can Change'!$B$3:$AU$47,R78,32),R79&lt;=INDEX('Language Rules Can Change'!$B$3:$AU$47,R78,33)),33, AND(R79&gt;INDEX('Language Rules Can Change'!$B$3:$AU$47,R78,33),R79&lt;=INDEX('Language Rules Can Change'!$B$3:$AU$47,R78,34)),34, AND(R79&gt;INDEX('Language Rules Can Change'!$B$3:$AU$47,R78,34),R79&lt;=INDEX('Language Rules Can Change'!$B$3:$AU$47,R78,35)),35, AND(R79&gt;INDEX('Language Rules Can Change'!$B$3:$AU$47,R78,35),R79&lt;=INDEX('Language Rules Can Change'!$B$3:$AU$47,R78,36)),36, AND(R79&gt;INDEX('Language Rules Can Change'!$B$3:$AU$47,R78,36),R79&lt;=INDEX('Language Rules Can Change'!$B$3:$AU$47,R78,37)),37, AND(R79&gt;INDEX('Language Rules Can Change'!$B$3:$AU$47,R78,37),R79&lt;=INDEX('Language Rules Can Change'!$B$3:$AU$47,R78,38)),38, AND(R79&gt;INDEX('Language Rules Can Change'!$B$3:$AU$47,R78,38),R79&lt;=INDEX('Language Rules Can Change'!$B$3:$AU$47,R78,39)),39, AND(R79&gt;INDEX('Language Rules Can Change'!$B$3:$AU$47,R78,39),R79&lt;=INDEX('Language Rules Can Change'!$B$3:$AU$47,R78,40)),40, AND(R79&gt;INDEX('Language Rules Can Change'!$B$3:$AU$47,R78,40),R79&lt;=INDEX('Language Rules Can Change'!$B$3:$AU$47,R78,41)),41, AND(R79&gt;INDEX('Language Rules Can Change'!$B$3:$AU$47,R78,41),R79&lt;=INDEX('Language Rules Can Change'!$B$3:$AU$47,R78,42)),42, AND(R79&gt;INDEX('Language Rules Can Change'!$B$3:$AU$47,R78,42),R79&lt;=INDEX('Language Rules Can Change'!$B$3:$AU$47,R78,43)),43, AND(R79&gt;INDEX('Language Rules Can Change'!$B$3:$AU$47,R78,43),R79&lt;=INDEX('Language Rules Can Change'!$B$3:$AU$47,R78,44)),44, AND(R79&gt;INDEX('Language Rules Can Change'!$B$3:$AU$47,R78,44),R79&lt;=INDEX('Language Rules Can Change'!$B$3:$AU$47,R78,45)),45, AND(R79&gt;INDEX('Language Rules Can Change'!$B$3:$AU$47,R78,45),R79&lt;=INDEX('Language Rules Can Change'!$B$3:$AU$47,R78,46)),46)</f>
        <v>#N/A</v>
      </c>
      <c r="S80" s="11" t="e" cm="1">
        <f t="array" aca="1" ref="S80" ca="1">_xlfn.IFS(AND(S79&gt;0,S79&lt;=INDEX('Language Rules Can Change'!$B$3:$AU$47,S78,1)),1, AND(S79&gt;INDEX('Language Rules Can Change'!$B$3:$AU$47,S78,1),S79&lt;=INDEX('Language Rules Can Change'!$B$3:$AU$47,S78,2)),2, AND(S79&gt;INDEX('Language Rules Can Change'!$B$3:$AU$47,S78,2),S79&lt;=INDEX('Language Rules Can Change'!$B$3:$AU$47,S78,3)),3, AND(S79&gt;INDEX('Language Rules Can Change'!$B$3:$AU$47,S78,3),S79&lt;=INDEX('Language Rules Can Change'!$B$3:$AU$47,S78,4)),4, AND(S79&gt;INDEX('Language Rules Can Change'!$B$3:$AU$47,S78,4),S79&lt;=INDEX('Language Rules Can Change'!$B$3:$AU$47,S78,5)),5, AND(S79&gt;INDEX('Language Rules Can Change'!$B$3:$AU$47,S78,5),S79&lt;=INDEX('Language Rules Can Change'!$B$3:$AU$47,S78,6)),6, AND(S79&gt;INDEX('Language Rules Can Change'!$B$3:$AU$47,S78,6),S79&lt;=INDEX('Language Rules Can Change'!$B$3:$AU$47,S78,7)),7, AND(S79&gt;INDEX('Language Rules Can Change'!$B$3:$AU$47,S78,7),S79&lt;=INDEX('Language Rules Can Change'!$B$3:$AU$47,S78,8)),8, AND(S79&gt;INDEX('Language Rules Can Change'!$B$3:$AU$47,S78,8),S79&lt;=INDEX('Language Rules Can Change'!$B$3:$AU$47,S78,9)),9, AND(S79&gt;INDEX('Language Rules Can Change'!$B$3:$AU$47,S78,9),S79&lt;=INDEX('Language Rules Can Change'!$B$3:$AU$47,S78,10)),10, AND(S79&gt;INDEX('Language Rules Can Change'!$B$3:$AU$47,S78,10),S79&lt;=INDEX('Language Rules Can Change'!$B$3:$AU$47,S78,11)),11, AND(S79&gt;INDEX('Language Rules Can Change'!$B$3:$AU$47,S78,11),S79&lt;=INDEX('Language Rules Can Change'!$B$3:$AU$47,S78,12)),12, AND(S79&gt;INDEX('Language Rules Can Change'!$B$3:$AU$47,S78,12),S79&lt;=INDEX('Language Rules Can Change'!$B$3:$AU$47,S78,13)),13, AND(S79&gt;INDEX('Language Rules Can Change'!$B$3:$AU$47,S78,13),S79&lt;=INDEX('Language Rules Can Change'!$B$3:$AU$47,S78,14)),14, AND(S79&gt;INDEX('Language Rules Can Change'!$B$3:$AU$47,S78,14),S79&lt;=INDEX('Language Rules Can Change'!$B$3:$AU$47,S78,15)),15, AND(S79&gt;INDEX('Language Rules Can Change'!$B$3:$AU$47,S78,15),S79&lt;=INDEX('Language Rules Can Change'!$B$3:$AU$47,S78,16)),16, AND(S79&gt;INDEX('Language Rules Can Change'!$B$3:$AU$47,S78,16),S79&lt;=INDEX('Language Rules Can Change'!$B$3:$AU$47,S78,17)),17, AND(S79&gt;INDEX('Language Rules Can Change'!$B$3:$AU$47,S78,17),S79&lt;=INDEX('Language Rules Can Change'!$B$3:$AU$47,S78,18)),18, AND(S79&gt;INDEX('Language Rules Can Change'!$B$3:$AU$47,S78,18),S79&lt;=INDEX('Language Rules Can Change'!$B$3:$AU$47,S78,19)),19, AND(S79&gt;INDEX('Language Rules Can Change'!$B$3:$AU$47,S78,19),S79&lt;=INDEX('Language Rules Can Change'!$B$3:$AU$47,S78,20)),20, AND(S79&gt;INDEX('Language Rules Can Change'!$B$3:$AU$47,S78,20),S79&lt;=INDEX('Language Rules Can Change'!$B$3:$AU$47,S78,21)),21, AND(S79&gt;INDEX('Language Rules Can Change'!$B$3:$AU$47,S78,21),S79&lt;=INDEX('Language Rules Can Change'!$B$3:$AU$47,S78,22)),22, AND(S79&gt;INDEX('Language Rules Can Change'!$B$3:$AU$47,S78,22),S79&lt;=INDEX('Language Rules Can Change'!$B$3:$AU$47,S78,23)),23, AND(S79&gt;INDEX('Language Rules Can Change'!$B$3:$AU$47,S78,23),S79&lt;=INDEX('Language Rules Can Change'!$B$3:$AU$47,S78,24)),24, AND(S79&gt;INDEX('Language Rules Can Change'!$B$3:$AU$47,S78,24),S79&lt;=INDEX('Language Rules Can Change'!$B$3:$AU$47,S78,25)),25, AND(S79&gt;INDEX('Language Rules Can Change'!$B$3:$AU$47,S78,25),S79&lt;=INDEX('Language Rules Can Change'!$B$3:$AU$47,S78,26)),26, AND(S79&gt;INDEX('Language Rules Can Change'!$B$3:$AU$47,S78,26),S79&lt;=INDEX('Language Rules Can Change'!$B$3:$AU$47,S78,27)),27, AND(S79&gt;INDEX('Language Rules Can Change'!$B$3:$AU$47,S78,27),S79&lt;=INDEX('Language Rules Can Change'!$B$3:$AU$47,S78,28)),28, AND(S79&gt;INDEX('Language Rules Can Change'!$B$3:$AU$47,S78,28),S79&lt;=INDEX('Language Rules Can Change'!$B$3:$AU$47,S78,29)),29, AND(S79&gt;INDEX('Language Rules Can Change'!$B$3:$AU$47,S78,29),S79&lt;=INDEX('Language Rules Can Change'!$B$3:$AU$47,S78,30)),30, AND(S79&gt;INDEX('Language Rules Can Change'!$B$3:$AU$47,S78,30),S79&lt;=INDEX('Language Rules Can Change'!$B$3:$AU$47,S78,31)),31, AND(S79&gt;INDEX('Language Rules Can Change'!$B$3:$AU$47,S78,31),S79&lt;=INDEX('Language Rules Can Change'!$B$3:$AU$47,S78,32)),32, AND(S79&gt;INDEX('Language Rules Can Change'!$B$3:$AU$47,S78,32),S79&lt;=INDEX('Language Rules Can Change'!$B$3:$AU$47,S78,33)),33, AND(S79&gt;INDEX('Language Rules Can Change'!$B$3:$AU$47,S78,33),S79&lt;=INDEX('Language Rules Can Change'!$B$3:$AU$47,S78,34)),34, AND(S79&gt;INDEX('Language Rules Can Change'!$B$3:$AU$47,S78,34),S79&lt;=INDEX('Language Rules Can Change'!$B$3:$AU$47,S78,35)),35, AND(S79&gt;INDEX('Language Rules Can Change'!$B$3:$AU$47,S78,35),S79&lt;=INDEX('Language Rules Can Change'!$B$3:$AU$47,S78,36)),36, AND(S79&gt;INDEX('Language Rules Can Change'!$B$3:$AU$47,S78,36),S79&lt;=INDEX('Language Rules Can Change'!$B$3:$AU$47,S78,37)),37, AND(S79&gt;INDEX('Language Rules Can Change'!$B$3:$AU$47,S78,37),S79&lt;=INDEX('Language Rules Can Change'!$B$3:$AU$47,S78,38)),38, AND(S79&gt;INDEX('Language Rules Can Change'!$B$3:$AU$47,S78,38),S79&lt;=INDEX('Language Rules Can Change'!$B$3:$AU$47,S78,39)),39, AND(S79&gt;INDEX('Language Rules Can Change'!$B$3:$AU$47,S78,39),S79&lt;=INDEX('Language Rules Can Change'!$B$3:$AU$47,S78,40)),40, AND(S79&gt;INDEX('Language Rules Can Change'!$B$3:$AU$47,S78,40),S79&lt;=INDEX('Language Rules Can Change'!$B$3:$AU$47,S78,41)),41, AND(S79&gt;INDEX('Language Rules Can Change'!$B$3:$AU$47,S78,41),S79&lt;=INDEX('Language Rules Can Change'!$B$3:$AU$47,S78,42)),42, AND(S79&gt;INDEX('Language Rules Can Change'!$B$3:$AU$47,S78,42),S79&lt;=INDEX('Language Rules Can Change'!$B$3:$AU$47,S78,43)),43, AND(S79&gt;INDEX('Language Rules Can Change'!$B$3:$AU$47,S78,43),S79&lt;=INDEX('Language Rules Can Change'!$B$3:$AU$47,S78,44)),44, AND(S79&gt;INDEX('Language Rules Can Change'!$B$3:$AU$47,S78,44),S79&lt;=INDEX('Language Rules Can Change'!$B$3:$AU$47,S78,45)),45, AND(S79&gt;INDEX('Language Rules Can Change'!$B$3:$AU$47,S78,45),S79&lt;=INDEX('Language Rules Can Change'!$B$3:$AU$47,S78,46)),46)</f>
        <v>#N/A</v>
      </c>
      <c r="T80" s="17"/>
      <c r="U80" s="1"/>
      <c r="V80" s="5">
        <v>4</v>
      </c>
      <c r="W80" s="5">
        <f ca="1">IF(V80&lt;=U83,RANDBETWEEN(U79/(3/2),U79*(3/2))+W79,"")</f>
        <v>4</v>
      </c>
      <c r="X80" s="15"/>
      <c r="Y80" s="11"/>
      <c r="Z80" s="11" cm="1">
        <f t="array" aca="1" ref="Z80" ca="1">_xlfn.IFS(AND(Z79&gt;0,Z79&lt;=INDEX('Language Rules Can Change'!$B$3:$AU$47,Z78,1)),1, AND(Z79&gt;INDEX('Language Rules Can Change'!$B$3:$AU$47,Z78,1),Z79&lt;=INDEX('Language Rules Can Change'!$B$3:$AU$47,Z78,2)),2, AND(Z79&gt;INDEX('Language Rules Can Change'!$B$3:$AU$47,Z78,2),Z79&lt;=INDEX('Language Rules Can Change'!$B$3:$AU$47,Z78,3)),3, AND(Z79&gt;INDEX('Language Rules Can Change'!$B$3:$AU$47,Z78,3),Z79&lt;=INDEX('Language Rules Can Change'!$B$3:$AU$47,Z78,4)),4, AND(Z79&gt;INDEX('Language Rules Can Change'!$B$3:$AU$47,Z78,4),Z79&lt;=INDEX('Language Rules Can Change'!$B$3:$AU$47,Z78,5)),5, AND(Z79&gt;INDEX('Language Rules Can Change'!$B$3:$AU$47,Z78,5),Z79&lt;=INDEX('Language Rules Can Change'!$B$3:$AU$47,Z78,6)),6, AND(Z79&gt;INDEX('Language Rules Can Change'!$B$3:$AU$47,Z78,6),Z79&lt;=INDEX('Language Rules Can Change'!$B$3:$AU$47,Z78,7)),7, AND(Z79&gt;INDEX('Language Rules Can Change'!$B$3:$AU$47,Z78,7),Z79&lt;=INDEX('Language Rules Can Change'!$B$3:$AU$47,Z78,8)),8, AND(Z79&gt;INDEX('Language Rules Can Change'!$B$3:$AU$47,Z78,8),Z79&lt;=INDEX('Language Rules Can Change'!$B$3:$AU$47,Z78,9)),9, AND(Z79&gt;INDEX('Language Rules Can Change'!$B$3:$AU$47,Z78,9),Z79&lt;=INDEX('Language Rules Can Change'!$B$3:$AU$47,Z78,10)),10, AND(Z79&gt;INDEX('Language Rules Can Change'!$B$3:$AU$47,Z78,10),Z79&lt;=INDEX('Language Rules Can Change'!$B$3:$AU$47,Z78,11)),11, AND(Z79&gt;INDEX('Language Rules Can Change'!$B$3:$AU$47,Z78,11),Z79&lt;=INDEX('Language Rules Can Change'!$B$3:$AU$47,Z78,12)),12, AND(Z79&gt;INDEX('Language Rules Can Change'!$B$3:$AU$47,Z78,12),Z79&lt;=INDEX('Language Rules Can Change'!$B$3:$AU$47,Z78,13)),13, AND(Z79&gt;INDEX('Language Rules Can Change'!$B$3:$AU$47,Z78,13),Z79&lt;=INDEX('Language Rules Can Change'!$B$3:$AU$47,Z78,14)),14, AND(Z79&gt;INDEX('Language Rules Can Change'!$B$3:$AU$47,Z78,14),Z79&lt;=INDEX('Language Rules Can Change'!$B$3:$AU$47,Z78,15)),15, AND(Z79&gt;INDEX('Language Rules Can Change'!$B$3:$AU$47,Z78,15),Z79&lt;=INDEX('Language Rules Can Change'!$B$3:$AU$47,Z78,16)),16, AND(Z79&gt;INDEX('Language Rules Can Change'!$B$3:$AU$47,Z78,16),Z79&lt;=INDEX('Language Rules Can Change'!$B$3:$AU$47,Z78,17)),17, AND(Z79&gt;INDEX('Language Rules Can Change'!$B$3:$AU$47,Z78,17),Z79&lt;=INDEX('Language Rules Can Change'!$B$3:$AU$47,Z78,18)),18, AND(Z79&gt;INDEX('Language Rules Can Change'!$B$3:$AU$47,Z78,18),Z79&lt;=INDEX('Language Rules Can Change'!$B$3:$AU$47,Z78,19)),19, AND(Z79&gt;INDEX('Language Rules Can Change'!$B$3:$AU$47,Z78,19),Z79&lt;=INDEX('Language Rules Can Change'!$B$3:$AU$47,Z78,20)),20, AND(Z79&gt;INDEX('Language Rules Can Change'!$B$3:$AU$47,Z78,20),Z79&lt;=INDEX('Language Rules Can Change'!$B$3:$AU$47,Z78,21)),21, AND(Z79&gt;INDEX('Language Rules Can Change'!$B$3:$AU$47,Z78,21),Z79&lt;=INDEX('Language Rules Can Change'!$B$3:$AU$47,Z78,22)),22, AND(Z79&gt;INDEX('Language Rules Can Change'!$B$3:$AU$47,Z78,22),Z79&lt;=INDEX('Language Rules Can Change'!$B$3:$AU$47,Z78,23)),23, AND(Z79&gt;INDEX('Language Rules Can Change'!$B$3:$AU$47,Z78,23),Z79&lt;=INDEX('Language Rules Can Change'!$B$3:$AU$47,Z78,24)),24, AND(Z79&gt;INDEX('Language Rules Can Change'!$B$3:$AU$47,Z78,24),Z79&lt;=INDEX('Language Rules Can Change'!$B$3:$AU$47,Z78,25)),25, AND(Z79&gt;INDEX('Language Rules Can Change'!$B$3:$AU$47,Z78,25),Z79&lt;=INDEX('Language Rules Can Change'!$B$3:$AU$47,Z78,26)),26, AND(Z79&gt;INDEX('Language Rules Can Change'!$B$3:$AU$47,Z78,26),Z79&lt;=INDEX('Language Rules Can Change'!$B$3:$AU$47,Z78,27)),27, AND(Z79&gt;INDEX('Language Rules Can Change'!$B$3:$AU$47,Z78,27),Z79&lt;=INDEX('Language Rules Can Change'!$B$3:$AU$47,Z78,28)),28, AND(Z79&gt;INDEX('Language Rules Can Change'!$B$3:$AU$47,Z78,28),Z79&lt;=INDEX('Language Rules Can Change'!$B$3:$AU$47,Z78,29)),29, AND(Z79&gt;INDEX('Language Rules Can Change'!$B$3:$AU$47,Z78,29),Z79&lt;=INDEX('Language Rules Can Change'!$B$3:$AU$47,Z78,30)),30, AND(Z79&gt;INDEX('Language Rules Can Change'!$B$3:$AU$47,Z78,30),Z79&lt;=INDEX('Language Rules Can Change'!$B$3:$AU$47,Z78,31)),31, AND(Z79&gt;INDEX('Language Rules Can Change'!$B$3:$AU$47,Z78,31),Z79&lt;=INDEX('Language Rules Can Change'!$B$3:$AU$47,Z78,32)),32, AND(Z79&gt;INDEX('Language Rules Can Change'!$B$3:$AU$47,Z78,32),Z79&lt;=INDEX('Language Rules Can Change'!$B$3:$AU$47,Z78,33)),33, AND(Z79&gt;INDEX('Language Rules Can Change'!$B$3:$AU$47,Z78,33),Z79&lt;=INDEX('Language Rules Can Change'!$B$3:$AU$47,Z78,34)),34, AND(Z79&gt;INDEX('Language Rules Can Change'!$B$3:$AU$47,Z78,34),Z79&lt;=INDEX('Language Rules Can Change'!$B$3:$AU$47,Z78,35)),35, AND(Z79&gt;INDEX('Language Rules Can Change'!$B$3:$AU$47,Z78,35),Z79&lt;=INDEX('Language Rules Can Change'!$B$3:$AU$47,Z78,36)),36, AND(Z79&gt;INDEX('Language Rules Can Change'!$B$3:$AU$47,Z78,36),Z79&lt;=INDEX('Language Rules Can Change'!$B$3:$AU$47,Z78,37)),37, AND(Z79&gt;INDEX('Language Rules Can Change'!$B$3:$AU$47,Z78,37),Z79&lt;=INDEX('Language Rules Can Change'!$B$3:$AU$47,Z78,38)),38, AND(Z79&gt;INDEX('Language Rules Can Change'!$B$3:$AU$47,Z78,38),Z79&lt;=INDEX('Language Rules Can Change'!$B$3:$AU$47,Z78,39)),39, AND(Z79&gt;INDEX('Language Rules Can Change'!$B$3:$AU$47,Z78,39),Z79&lt;=INDEX('Language Rules Can Change'!$B$3:$AU$47,Z78,40)),40, AND(Z79&gt;INDEX('Language Rules Can Change'!$B$3:$AU$47,Z78,40),Z79&lt;=INDEX('Language Rules Can Change'!$B$3:$AU$47,Z78,41)),41, AND(Z79&gt;INDEX('Language Rules Can Change'!$B$3:$AU$47,Z78,41),Z79&lt;=INDEX('Language Rules Can Change'!$B$3:$AU$47,Z78,42)),42, AND(Z79&gt;INDEX('Language Rules Can Change'!$B$3:$AU$47,Z78,42),Z79&lt;=INDEX('Language Rules Can Change'!$B$3:$AU$47,Z78,43)),43, AND(Z79&gt;INDEX('Language Rules Can Change'!$B$3:$AU$47,Z78,43),Z79&lt;=INDEX('Language Rules Can Change'!$B$3:$AU$47,Z78,44)),44, AND(Z79&gt;INDEX('Language Rules Can Change'!$B$3:$AU$47,Z78,44),Z79&lt;=INDEX('Language Rules Can Change'!$B$3:$AU$47,Z78,45)),45, AND(Z79&gt;INDEX('Language Rules Can Change'!$B$3:$AU$47,Z78,45),Z79&lt;=INDEX('Language Rules Can Change'!$B$3:$AU$47,Z78,46)),46)</f>
        <v>25</v>
      </c>
      <c r="AA80" s="11" cm="1">
        <f t="array" aca="1" ref="AA80" ca="1">_xlfn.IFS(AND(AA79&gt;0,AA79&lt;=INDEX('Language Rules Can Change'!$B$3:$AU$47,AA78,1)),1, AND(AA79&gt;INDEX('Language Rules Can Change'!$B$3:$AU$47,AA78,1),AA79&lt;=INDEX('Language Rules Can Change'!$B$3:$AU$47,AA78,2)),2, AND(AA79&gt;INDEX('Language Rules Can Change'!$B$3:$AU$47,AA78,2),AA79&lt;=INDEX('Language Rules Can Change'!$B$3:$AU$47,AA78,3)),3, AND(AA79&gt;INDEX('Language Rules Can Change'!$B$3:$AU$47,AA78,3),AA79&lt;=INDEX('Language Rules Can Change'!$B$3:$AU$47,AA78,4)),4, AND(AA79&gt;INDEX('Language Rules Can Change'!$B$3:$AU$47,AA78,4),AA79&lt;=INDEX('Language Rules Can Change'!$B$3:$AU$47,AA78,5)),5, AND(AA79&gt;INDEX('Language Rules Can Change'!$B$3:$AU$47,AA78,5),AA79&lt;=INDEX('Language Rules Can Change'!$B$3:$AU$47,AA78,6)),6, AND(AA79&gt;INDEX('Language Rules Can Change'!$B$3:$AU$47,AA78,6),AA79&lt;=INDEX('Language Rules Can Change'!$B$3:$AU$47,AA78,7)),7, AND(AA79&gt;INDEX('Language Rules Can Change'!$B$3:$AU$47,AA78,7),AA79&lt;=INDEX('Language Rules Can Change'!$B$3:$AU$47,AA78,8)),8, AND(AA79&gt;INDEX('Language Rules Can Change'!$B$3:$AU$47,AA78,8),AA79&lt;=INDEX('Language Rules Can Change'!$B$3:$AU$47,AA78,9)),9, AND(AA79&gt;INDEX('Language Rules Can Change'!$B$3:$AU$47,AA78,9),AA79&lt;=INDEX('Language Rules Can Change'!$B$3:$AU$47,AA78,10)),10, AND(AA79&gt;INDEX('Language Rules Can Change'!$B$3:$AU$47,AA78,10),AA79&lt;=INDEX('Language Rules Can Change'!$B$3:$AU$47,AA78,11)),11, AND(AA79&gt;INDEX('Language Rules Can Change'!$B$3:$AU$47,AA78,11),AA79&lt;=INDEX('Language Rules Can Change'!$B$3:$AU$47,AA78,12)),12, AND(AA79&gt;INDEX('Language Rules Can Change'!$B$3:$AU$47,AA78,12),AA79&lt;=INDEX('Language Rules Can Change'!$B$3:$AU$47,AA78,13)),13, AND(AA79&gt;INDEX('Language Rules Can Change'!$B$3:$AU$47,AA78,13),AA79&lt;=INDEX('Language Rules Can Change'!$B$3:$AU$47,AA78,14)),14, AND(AA79&gt;INDEX('Language Rules Can Change'!$B$3:$AU$47,AA78,14),AA79&lt;=INDEX('Language Rules Can Change'!$B$3:$AU$47,AA78,15)),15, AND(AA79&gt;INDEX('Language Rules Can Change'!$B$3:$AU$47,AA78,15),AA79&lt;=INDEX('Language Rules Can Change'!$B$3:$AU$47,AA78,16)),16, AND(AA79&gt;INDEX('Language Rules Can Change'!$B$3:$AU$47,AA78,16),AA79&lt;=INDEX('Language Rules Can Change'!$B$3:$AU$47,AA78,17)),17, AND(AA79&gt;INDEX('Language Rules Can Change'!$B$3:$AU$47,AA78,17),AA79&lt;=INDEX('Language Rules Can Change'!$B$3:$AU$47,AA78,18)),18, AND(AA79&gt;INDEX('Language Rules Can Change'!$B$3:$AU$47,AA78,18),AA79&lt;=INDEX('Language Rules Can Change'!$B$3:$AU$47,AA78,19)),19, AND(AA79&gt;INDEX('Language Rules Can Change'!$B$3:$AU$47,AA78,19),AA79&lt;=INDEX('Language Rules Can Change'!$B$3:$AU$47,AA78,20)),20, AND(AA79&gt;INDEX('Language Rules Can Change'!$B$3:$AU$47,AA78,20),AA79&lt;=INDEX('Language Rules Can Change'!$B$3:$AU$47,AA78,21)),21, AND(AA79&gt;INDEX('Language Rules Can Change'!$B$3:$AU$47,AA78,21),AA79&lt;=INDEX('Language Rules Can Change'!$B$3:$AU$47,AA78,22)),22, AND(AA79&gt;INDEX('Language Rules Can Change'!$B$3:$AU$47,AA78,22),AA79&lt;=INDEX('Language Rules Can Change'!$B$3:$AU$47,AA78,23)),23, AND(AA79&gt;INDEX('Language Rules Can Change'!$B$3:$AU$47,AA78,23),AA79&lt;=INDEX('Language Rules Can Change'!$B$3:$AU$47,AA78,24)),24, AND(AA79&gt;INDEX('Language Rules Can Change'!$B$3:$AU$47,AA78,24),AA79&lt;=INDEX('Language Rules Can Change'!$B$3:$AU$47,AA78,25)),25, AND(AA79&gt;INDEX('Language Rules Can Change'!$B$3:$AU$47,AA78,25),AA79&lt;=INDEX('Language Rules Can Change'!$B$3:$AU$47,AA78,26)),26, AND(AA79&gt;INDEX('Language Rules Can Change'!$B$3:$AU$47,AA78,26),AA79&lt;=INDEX('Language Rules Can Change'!$B$3:$AU$47,AA78,27)),27, AND(AA79&gt;INDEX('Language Rules Can Change'!$B$3:$AU$47,AA78,27),AA79&lt;=INDEX('Language Rules Can Change'!$B$3:$AU$47,AA78,28)),28, AND(AA79&gt;INDEX('Language Rules Can Change'!$B$3:$AU$47,AA78,28),AA79&lt;=INDEX('Language Rules Can Change'!$B$3:$AU$47,AA78,29)),29, AND(AA79&gt;INDEX('Language Rules Can Change'!$B$3:$AU$47,AA78,29),AA79&lt;=INDEX('Language Rules Can Change'!$B$3:$AU$47,AA78,30)),30, AND(AA79&gt;INDEX('Language Rules Can Change'!$B$3:$AU$47,AA78,30),AA79&lt;=INDEX('Language Rules Can Change'!$B$3:$AU$47,AA78,31)),31, AND(AA79&gt;INDEX('Language Rules Can Change'!$B$3:$AU$47,AA78,31),AA79&lt;=INDEX('Language Rules Can Change'!$B$3:$AU$47,AA78,32)),32, AND(AA79&gt;INDEX('Language Rules Can Change'!$B$3:$AU$47,AA78,32),AA79&lt;=INDEX('Language Rules Can Change'!$B$3:$AU$47,AA78,33)),33, AND(AA79&gt;INDEX('Language Rules Can Change'!$B$3:$AU$47,AA78,33),AA79&lt;=INDEX('Language Rules Can Change'!$B$3:$AU$47,AA78,34)),34, AND(AA79&gt;INDEX('Language Rules Can Change'!$B$3:$AU$47,AA78,34),AA79&lt;=INDEX('Language Rules Can Change'!$B$3:$AU$47,AA78,35)),35, AND(AA79&gt;INDEX('Language Rules Can Change'!$B$3:$AU$47,AA78,35),AA79&lt;=INDEX('Language Rules Can Change'!$B$3:$AU$47,AA78,36)),36, AND(AA79&gt;INDEX('Language Rules Can Change'!$B$3:$AU$47,AA78,36),AA79&lt;=INDEX('Language Rules Can Change'!$B$3:$AU$47,AA78,37)),37, AND(AA79&gt;INDEX('Language Rules Can Change'!$B$3:$AU$47,AA78,37),AA79&lt;=INDEX('Language Rules Can Change'!$B$3:$AU$47,AA78,38)),38, AND(AA79&gt;INDEX('Language Rules Can Change'!$B$3:$AU$47,AA78,38),AA79&lt;=INDEX('Language Rules Can Change'!$B$3:$AU$47,AA78,39)),39, AND(AA79&gt;INDEX('Language Rules Can Change'!$B$3:$AU$47,AA78,39),AA79&lt;=INDEX('Language Rules Can Change'!$B$3:$AU$47,AA78,40)),40, AND(AA79&gt;INDEX('Language Rules Can Change'!$B$3:$AU$47,AA78,40),AA79&lt;=INDEX('Language Rules Can Change'!$B$3:$AU$47,AA78,41)),41, AND(AA79&gt;INDEX('Language Rules Can Change'!$B$3:$AU$47,AA78,41),AA79&lt;=INDEX('Language Rules Can Change'!$B$3:$AU$47,AA78,42)),42, AND(AA79&gt;INDEX('Language Rules Can Change'!$B$3:$AU$47,AA78,42),AA79&lt;=INDEX('Language Rules Can Change'!$B$3:$AU$47,AA78,43)),43, AND(AA79&gt;INDEX('Language Rules Can Change'!$B$3:$AU$47,AA78,43),AA79&lt;=INDEX('Language Rules Can Change'!$B$3:$AU$47,AA78,44)),44, AND(AA79&gt;INDEX('Language Rules Can Change'!$B$3:$AU$47,AA78,44),AA79&lt;=INDEX('Language Rules Can Change'!$B$3:$AU$47,AA78,45)),45, AND(AA79&gt;INDEX('Language Rules Can Change'!$B$3:$AU$47,AA78,45),AA79&lt;=INDEX('Language Rules Can Change'!$B$3:$AU$47,AA78,46)),46)</f>
        <v>25</v>
      </c>
      <c r="AB80" s="11" cm="1">
        <f t="array" aca="1" ref="AB80" ca="1">_xlfn.IFS(AND(AB79&gt;0,AB79&lt;=INDEX('Language Rules Can Change'!$B$3:$AU$47,AB78,1)),1, AND(AB79&gt;INDEX('Language Rules Can Change'!$B$3:$AU$47,AB78,1),AB79&lt;=INDEX('Language Rules Can Change'!$B$3:$AU$47,AB78,2)),2, AND(AB79&gt;INDEX('Language Rules Can Change'!$B$3:$AU$47,AB78,2),AB79&lt;=INDEX('Language Rules Can Change'!$B$3:$AU$47,AB78,3)),3, AND(AB79&gt;INDEX('Language Rules Can Change'!$B$3:$AU$47,AB78,3),AB79&lt;=INDEX('Language Rules Can Change'!$B$3:$AU$47,AB78,4)),4, AND(AB79&gt;INDEX('Language Rules Can Change'!$B$3:$AU$47,AB78,4),AB79&lt;=INDEX('Language Rules Can Change'!$B$3:$AU$47,AB78,5)),5, AND(AB79&gt;INDEX('Language Rules Can Change'!$B$3:$AU$47,AB78,5),AB79&lt;=INDEX('Language Rules Can Change'!$B$3:$AU$47,AB78,6)),6, AND(AB79&gt;INDEX('Language Rules Can Change'!$B$3:$AU$47,AB78,6),AB79&lt;=INDEX('Language Rules Can Change'!$B$3:$AU$47,AB78,7)),7, AND(AB79&gt;INDEX('Language Rules Can Change'!$B$3:$AU$47,AB78,7),AB79&lt;=INDEX('Language Rules Can Change'!$B$3:$AU$47,AB78,8)),8, AND(AB79&gt;INDEX('Language Rules Can Change'!$B$3:$AU$47,AB78,8),AB79&lt;=INDEX('Language Rules Can Change'!$B$3:$AU$47,AB78,9)),9, AND(AB79&gt;INDEX('Language Rules Can Change'!$B$3:$AU$47,AB78,9),AB79&lt;=INDEX('Language Rules Can Change'!$B$3:$AU$47,AB78,10)),10, AND(AB79&gt;INDEX('Language Rules Can Change'!$B$3:$AU$47,AB78,10),AB79&lt;=INDEX('Language Rules Can Change'!$B$3:$AU$47,AB78,11)),11, AND(AB79&gt;INDEX('Language Rules Can Change'!$B$3:$AU$47,AB78,11),AB79&lt;=INDEX('Language Rules Can Change'!$B$3:$AU$47,AB78,12)),12, AND(AB79&gt;INDEX('Language Rules Can Change'!$B$3:$AU$47,AB78,12),AB79&lt;=INDEX('Language Rules Can Change'!$B$3:$AU$47,AB78,13)),13, AND(AB79&gt;INDEX('Language Rules Can Change'!$B$3:$AU$47,AB78,13),AB79&lt;=INDEX('Language Rules Can Change'!$B$3:$AU$47,AB78,14)),14, AND(AB79&gt;INDEX('Language Rules Can Change'!$B$3:$AU$47,AB78,14),AB79&lt;=INDEX('Language Rules Can Change'!$B$3:$AU$47,AB78,15)),15, AND(AB79&gt;INDEX('Language Rules Can Change'!$B$3:$AU$47,AB78,15),AB79&lt;=INDEX('Language Rules Can Change'!$B$3:$AU$47,AB78,16)),16, AND(AB79&gt;INDEX('Language Rules Can Change'!$B$3:$AU$47,AB78,16),AB79&lt;=INDEX('Language Rules Can Change'!$B$3:$AU$47,AB78,17)),17, AND(AB79&gt;INDEX('Language Rules Can Change'!$B$3:$AU$47,AB78,17),AB79&lt;=INDEX('Language Rules Can Change'!$B$3:$AU$47,AB78,18)),18, AND(AB79&gt;INDEX('Language Rules Can Change'!$B$3:$AU$47,AB78,18),AB79&lt;=INDEX('Language Rules Can Change'!$B$3:$AU$47,AB78,19)),19, AND(AB79&gt;INDEX('Language Rules Can Change'!$B$3:$AU$47,AB78,19),AB79&lt;=INDEX('Language Rules Can Change'!$B$3:$AU$47,AB78,20)),20, AND(AB79&gt;INDEX('Language Rules Can Change'!$B$3:$AU$47,AB78,20),AB79&lt;=INDEX('Language Rules Can Change'!$B$3:$AU$47,AB78,21)),21, AND(AB79&gt;INDEX('Language Rules Can Change'!$B$3:$AU$47,AB78,21),AB79&lt;=INDEX('Language Rules Can Change'!$B$3:$AU$47,AB78,22)),22, AND(AB79&gt;INDEX('Language Rules Can Change'!$B$3:$AU$47,AB78,22),AB79&lt;=INDEX('Language Rules Can Change'!$B$3:$AU$47,AB78,23)),23, AND(AB79&gt;INDEX('Language Rules Can Change'!$B$3:$AU$47,AB78,23),AB79&lt;=INDEX('Language Rules Can Change'!$B$3:$AU$47,AB78,24)),24, AND(AB79&gt;INDEX('Language Rules Can Change'!$B$3:$AU$47,AB78,24),AB79&lt;=INDEX('Language Rules Can Change'!$B$3:$AU$47,AB78,25)),25, AND(AB79&gt;INDEX('Language Rules Can Change'!$B$3:$AU$47,AB78,25),AB79&lt;=INDEX('Language Rules Can Change'!$B$3:$AU$47,AB78,26)),26, AND(AB79&gt;INDEX('Language Rules Can Change'!$B$3:$AU$47,AB78,26),AB79&lt;=INDEX('Language Rules Can Change'!$B$3:$AU$47,AB78,27)),27, AND(AB79&gt;INDEX('Language Rules Can Change'!$B$3:$AU$47,AB78,27),AB79&lt;=INDEX('Language Rules Can Change'!$B$3:$AU$47,AB78,28)),28, AND(AB79&gt;INDEX('Language Rules Can Change'!$B$3:$AU$47,AB78,28),AB79&lt;=INDEX('Language Rules Can Change'!$B$3:$AU$47,AB78,29)),29, AND(AB79&gt;INDEX('Language Rules Can Change'!$B$3:$AU$47,AB78,29),AB79&lt;=INDEX('Language Rules Can Change'!$B$3:$AU$47,AB78,30)),30, AND(AB79&gt;INDEX('Language Rules Can Change'!$B$3:$AU$47,AB78,30),AB79&lt;=INDEX('Language Rules Can Change'!$B$3:$AU$47,AB78,31)),31, AND(AB79&gt;INDEX('Language Rules Can Change'!$B$3:$AU$47,AB78,31),AB79&lt;=INDEX('Language Rules Can Change'!$B$3:$AU$47,AB78,32)),32, AND(AB79&gt;INDEX('Language Rules Can Change'!$B$3:$AU$47,AB78,32),AB79&lt;=INDEX('Language Rules Can Change'!$B$3:$AU$47,AB78,33)),33, AND(AB79&gt;INDEX('Language Rules Can Change'!$B$3:$AU$47,AB78,33),AB79&lt;=INDEX('Language Rules Can Change'!$B$3:$AU$47,AB78,34)),34, AND(AB79&gt;INDEX('Language Rules Can Change'!$B$3:$AU$47,AB78,34),AB79&lt;=INDEX('Language Rules Can Change'!$B$3:$AU$47,AB78,35)),35, AND(AB79&gt;INDEX('Language Rules Can Change'!$B$3:$AU$47,AB78,35),AB79&lt;=INDEX('Language Rules Can Change'!$B$3:$AU$47,AB78,36)),36, AND(AB79&gt;INDEX('Language Rules Can Change'!$B$3:$AU$47,AB78,36),AB79&lt;=INDEX('Language Rules Can Change'!$B$3:$AU$47,AB78,37)),37, AND(AB79&gt;INDEX('Language Rules Can Change'!$B$3:$AU$47,AB78,37),AB79&lt;=INDEX('Language Rules Can Change'!$B$3:$AU$47,AB78,38)),38, AND(AB79&gt;INDEX('Language Rules Can Change'!$B$3:$AU$47,AB78,38),AB79&lt;=INDEX('Language Rules Can Change'!$B$3:$AU$47,AB78,39)),39, AND(AB79&gt;INDEX('Language Rules Can Change'!$B$3:$AU$47,AB78,39),AB79&lt;=INDEX('Language Rules Can Change'!$B$3:$AU$47,AB78,40)),40, AND(AB79&gt;INDEX('Language Rules Can Change'!$B$3:$AU$47,AB78,40),AB79&lt;=INDEX('Language Rules Can Change'!$B$3:$AU$47,AB78,41)),41, AND(AB79&gt;INDEX('Language Rules Can Change'!$B$3:$AU$47,AB78,41),AB79&lt;=INDEX('Language Rules Can Change'!$B$3:$AU$47,AB78,42)),42, AND(AB79&gt;INDEX('Language Rules Can Change'!$B$3:$AU$47,AB78,42),AB79&lt;=INDEX('Language Rules Can Change'!$B$3:$AU$47,AB78,43)),43, AND(AB79&gt;INDEX('Language Rules Can Change'!$B$3:$AU$47,AB78,43),AB79&lt;=INDEX('Language Rules Can Change'!$B$3:$AU$47,AB78,44)),44, AND(AB79&gt;INDEX('Language Rules Can Change'!$B$3:$AU$47,AB78,44),AB79&lt;=INDEX('Language Rules Can Change'!$B$3:$AU$47,AB78,45)),45, AND(AB79&gt;INDEX('Language Rules Can Change'!$B$3:$AU$47,AB78,45),AB79&lt;=INDEX('Language Rules Can Change'!$B$3:$AU$47,AB78,46)),46)</f>
        <v>19</v>
      </c>
      <c r="AC80" s="11" t="e" cm="1">
        <f t="array" aca="1" ref="AC80" ca="1">_xlfn.IFS(AND(AC79&gt;0,AC79&lt;=INDEX('Language Rules Can Change'!$B$3:$AU$47,AC78,1)),1, AND(AC79&gt;INDEX('Language Rules Can Change'!$B$3:$AU$47,AC78,1),AC79&lt;=INDEX('Language Rules Can Change'!$B$3:$AU$47,AC78,2)),2, AND(AC79&gt;INDEX('Language Rules Can Change'!$B$3:$AU$47,AC78,2),AC79&lt;=INDEX('Language Rules Can Change'!$B$3:$AU$47,AC78,3)),3, AND(AC79&gt;INDEX('Language Rules Can Change'!$B$3:$AU$47,AC78,3),AC79&lt;=INDEX('Language Rules Can Change'!$B$3:$AU$47,AC78,4)),4, AND(AC79&gt;INDEX('Language Rules Can Change'!$B$3:$AU$47,AC78,4),AC79&lt;=INDEX('Language Rules Can Change'!$B$3:$AU$47,AC78,5)),5, AND(AC79&gt;INDEX('Language Rules Can Change'!$B$3:$AU$47,AC78,5),AC79&lt;=INDEX('Language Rules Can Change'!$B$3:$AU$47,AC78,6)),6, AND(AC79&gt;INDEX('Language Rules Can Change'!$B$3:$AU$47,AC78,6),AC79&lt;=INDEX('Language Rules Can Change'!$B$3:$AU$47,AC78,7)),7, AND(AC79&gt;INDEX('Language Rules Can Change'!$B$3:$AU$47,AC78,7),AC79&lt;=INDEX('Language Rules Can Change'!$B$3:$AU$47,AC78,8)),8, AND(AC79&gt;INDEX('Language Rules Can Change'!$B$3:$AU$47,AC78,8),AC79&lt;=INDEX('Language Rules Can Change'!$B$3:$AU$47,AC78,9)),9, AND(AC79&gt;INDEX('Language Rules Can Change'!$B$3:$AU$47,AC78,9),AC79&lt;=INDEX('Language Rules Can Change'!$B$3:$AU$47,AC78,10)),10, AND(AC79&gt;INDEX('Language Rules Can Change'!$B$3:$AU$47,AC78,10),AC79&lt;=INDEX('Language Rules Can Change'!$B$3:$AU$47,AC78,11)),11, AND(AC79&gt;INDEX('Language Rules Can Change'!$B$3:$AU$47,AC78,11),AC79&lt;=INDEX('Language Rules Can Change'!$B$3:$AU$47,AC78,12)),12, AND(AC79&gt;INDEX('Language Rules Can Change'!$B$3:$AU$47,AC78,12),AC79&lt;=INDEX('Language Rules Can Change'!$B$3:$AU$47,AC78,13)),13, AND(AC79&gt;INDEX('Language Rules Can Change'!$B$3:$AU$47,AC78,13),AC79&lt;=INDEX('Language Rules Can Change'!$B$3:$AU$47,AC78,14)),14, AND(AC79&gt;INDEX('Language Rules Can Change'!$B$3:$AU$47,AC78,14),AC79&lt;=INDEX('Language Rules Can Change'!$B$3:$AU$47,AC78,15)),15, AND(AC79&gt;INDEX('Language Rules Can Change'!$B$3:$AU$47,AC78,15),AC79&lt;=INDEX('Language Rules Can Change'!$B$3:$AU$47,AC78,16)),16, AND(AC79&gt;INDEX('Language Rules Can Change'!$B$3:$AU$47,AC78,16),AC79&lt;=INDEX('Language Rules Can Change'!$B$3:$AU$47,AC78,17)),17, AND(AC79&gt;INDEX('Language Rules Can Change'!$B$3:$AU$47,AC78,17),AC79&lt;=INDEX('Language Rules Can Change'!$B$3:$AU$47,AC78,18)),18, AND(AC79&gt;INDEX('Language Rules Can Change'!$B$3:$AU$47,AC78,18),AC79&lt;=INDEX('Language Rules Can Change'!$B$3:$AU$47,AC78,19)),19, AND(AC79&gt;INDEX('Language Rules Can Change'!$B$3:$AU$47,AC78,19),AC79&lt;=INDEX('Language Rules Can Change'!$B$3:$AU$47,AC78,20)),20, AND(AC79&gt;INDEX('Language Rules Can Change'!$B$3:$AU$47,AC78,20),AC79&lt;=INDEX('Language Rules Can Change'!$B$3:$AU$47,AC78,21)),21, AND(AC79&gt;INDEX('Language Rules Can Change'!$B$3:$AU$47,AC78,21),AC79&lt;=INDEX('Language Rules Can Change'!$B$3:$AU$47,AC78,22)),22, AND(AC79&gt;INDEX('Language Rules Can Change'!$B$3:$AU$47,AC78,22),AC79&lt;=INDEX('Language Rules Can Change'!$B$3:$AU$47,AC78,23)),23, AND(AC79&gt;INDEX('Language Rules Can Change'!$B$3:$AU$47,AC78,23),AC79&lt;=INDEX('Language Rules Can Change'!$B$3:$AU$47,AC78,24)),24, AND(AC79&gt;INDEX('Language Rules Can Change'!$B$3:$AU$47,AC78,24),AC79&lt;=INDEX('Language Rules Can Change'!$B$3:$AU$47,AC78,25)),25, AND(AC79&gt;INDEX('Language Rules Can Change'!$B$3:$AU$47,AC78,25),AC79&lt;=INDEX('Language Rules Can Change'!$B$3:$AU$47,AC78,26)),26, AND(AC79&gt;INDEX('Language Rules Can Change'!$B$3:$AU$47,AC78,26),AC79&lt;=INDEX('Language Rules Can Change'!$B$3:$AU$47,AC78,27)),27, AND(AC79&gt;INDEX('Language Rules Can Change'!$B$3:$AU$47,AC78,27),AC79&lt;=INDEX('Language Rules Can Change'!$B$3:$AU$47,AC78,28)),28, AND(AC79&gt;INDEX('Language Rules Can Change'!$B$3:$AU$47,AC78,28),AC79&lt;=INDEX('Language Rules Can Change'!$B$3:$AU$47,AC78,29)),29, AND(AC79&gt;INDEX('Language Rules Can Change'!$B$3:$AU$47,AC78,29),AC79&lt;=INDEX('Language Rules Can Change'!$B$3:$AU$47,AC78,30)),30, AND(AC79&gt;INDEX('Language Rules Can Change'!$B$3:$AU$47,AC78,30),AC79&lt;=INDEX('Language Rules Can Change'!$B$3:$AU$47,AC78,31)),31, AND(AC79&gt;INDEX('Language Rules Can Change'!$B$3:$AU$47,AC78,31),AC79&lt;=INDEX('Language Rules Can Change'!$B$3:$AU$47,AC78,32)),32, AND(AC79&gt;INDEX('Language Rules Can Change'!$B$3:$AU$47,AC78,32),AC79&lt;=INDEX('Language Rules Can Change'!$B$3:$AU$47,AC78,33)),33, AND(AC79&gt;INDEX('Language Rules Can Change'!$B$3:$AU$47,AC78,33),AC79&lt;=INDEX('Language Rules Can Change'!$B$3:$AU$47,AC78,34)),34, AND(AC79&gt;INDEX('Language Rules Can Change'!$B$3:$AU$47,AC78,34),AC79&lt;=INDEX('Language Rules Can Change'!$B$3:$AU$47,AC78,35)),35, AND(AC79&gt;INDEX('Language Rules Can Change'!$B$3:$AU$47,AC78,35),AC79&lt;=INDEX('Language Rules Can Change'!$B$3:$AU$47,AC78,36)),36, AND(AC79&gt;INDEX('Language Rules Can Change'!$B$3:$AU$47,AC78,36),AC79&lt;=INDEX('Language Rules Can Change'!$B$3:$AU$47,AC78,37)),37, AND(AC79&gt;INDEX('Language Rules Can Change'!$B$3:$AU$47,AC78,37),AC79&lt;=INDEX('Language Rules Can Change'!$B$3:$AU$47,AC78,38)),38, AND(AC79&gt;INDEX('Language Rules Can Change'!$B$3:$AU$47,AC78,38),AC79&lt;=INDEX('Language Rules Can Change'!$B$3:$AU$47,AC78,39)),39, AND(AC79&gt;INDEX('Language Rules Can Change'!$B$3:$AU$47,AC78,39),AC79&lt;=INDEX('Language Rules Can Change'!$B$3:$AU$47,AC78,40)),40, AND(AC79&gt;INDEX('Language Rules Can Change'!$B$3:$AU$47,AC78,40),AC79&lt;=INDEX('Language Rules Can Change'!$B$3:$AU$47,AC78,41)),41, AND(AC79&gt;INDEX('Language Rules Can Change'!$B$3:$AU$47,AC78,41),AC79&lt;=INDEX('Language Rules Can Change'!$B$3:$AU$47,AC78,42)),42, AND(AC79&gt;INDEX('Language Rules Can Change'!$B$3:$AU$47,AC78,42),AC79&lt;=INDEX('Language Rules Can Change'!$B$3:$AU$47,AC78,43)),43, AND(AC79&gt;INDEX('Language Rules Can Change'!$B$3:$AU$47,AC78,43),AC79&lt;=INDEX('Language Rules Can Change'!$B$3:$AU$47,AC78,44)),44, AND(AC79&gt;INDEX('Language Rules Can Change'!$B$3:$AU$47,AC78,44),AC79&lt;=INDEX('Language Rules Can Change'!$B$3:$AU$47,AC78,45)),45, AND(AC79&gt;INDEX('Language Rules Can Change'!$B$3:$AU$47,AC78,45),AC79&lt;=INDEX('Language Rules Can Change'!$B$3:$AU$47,AC78,46)),46)</f>
        <v>#N/A</v>
      </c>
      <c r="AD80" s="11" t="e" cm="1">
        <f t="array" aca="1" ref="AD80" ca="1">_xlfn.IFS(AND(AD79&gt;0,AD79&lt;=INDEX('Language Rules Can Change'!$B$3:$AU$47,AD78,1)),1, AND(AD79&gt;INDEX('Language Rules Can Change'!$B$3:$AU$47,AD78,1),AD79&lt;=INDEX('Language Rules Can Change'!$B$3:$AU$47,AD78,2)),2, AND(AD79&gt;INDEX('Language Rules Can Change'!$B$3:$AU$47,AD78,2),AD79&lt;=INDEX('Language Rules Can Change'!$B$3:$AU$47,AD78,3)),3, AND(AD79&gt;INDEX('Language Rules Can Change'!$B$3:$AU$47,AD78,3),AD79&lt;=INDEX('Language Rules Can Change'!$B$3:$AU$47,AD78,4)),4, AND(AD79&gt;INDEX('Language Rules Can Change'!$B$3:$AU$47,AD78,4),AD79&lt;=INDEX('Language Rules Can Change'!$B$3:$AU$47,AD78,5)),5, AND(AD79&gt;INDEX('Language Rules Can Change'!$B$3:$AU$47,AD78,5),AD79&lt;=INDEX('Language Rules Can Change'!$B$3:$AU$47,AD78,6)),6, AND(AD79&gt;INDEX('Language Rules Can Change'!$B$3:$AU$47,AD78,6),AD79&lt;=INDEX('Language Rules Can Change'!$B$3:$AU$47,AD78,7)),7, AND(AD79&gt;INDEX('Language Rules Can Change'!$B$3:$AU$47,AD78,7),AD79&lt;=INDEX('Language Rules Can Change'!$B$3:$AU$47,AD78,8)),8, AND(AD79&gt;INDEX('Language Rules Can Change'!$B$3:$AU$47,AD78,8),AD79&lt;=INDEX('Language Rules Can Change'!$B$3:$AU$47,AD78,9)),9, AND(AD79&gt;INDEX('Language Rules Can Change'!$B$3:$AU$47,AD78,9),AD79&lt;=INDEX('Language Rules Can Change'!$B$3:$AU$47,AD78,10)),10, AND(AD79&gt;INDEX('Language Rules Can Change'!$B$3:$AU$47,AD78,10),AD79&lt;=INDEX('Language Rules Can Change'!$B$3:$AU$47,AD78,11)),11, AND(AD79&gt;INDEX('Language Rules Can Change'!$B$3:$AU$47,AD78,11),AD79&lt;=INDEX('Language Rules Can Change'!$B$3:$AU$47,AD78,12)),12, AND(AD79&gt;INDEX('Language Rules Can Change'!$B$3:$AU$47,AD78,12),AD79&lt;=INDEX('Language Rules Can Change'!$B$3:$AU$47,AD78,13)),13, AND(AD79&gt;INDEX('Language Rules Can Change'!$B$3:$AU$47,AD78,13),AD79&lt;=INDEX('Language Rules Can Change'!$B$3:$AU$47,AD78,14)),14, AND(AD79&gt;INDEX('Language Rules Can Change'!$B$3:$AU$47,AD78,14),AD79&lt;=INDEX('Language Rules Can Change'!$B$3:$AU$47,AD78,15)),15, AND(AD79&gt;INDEX('Language Rules Can Change'!$B$3:$AU$47,AD78,15),AD79&lt;=INDEX('Language Rules Can Change'!$B$3:$AU$47,AD78,16)),16, AND(AD79&gt;INDEX('Language Rules Can Change'!$B$3:$AU$47,AD78,16),AD79&lt;=INDEX('Language Rules Can Change'!$B$3:$AU$47,AD78,17)),17, AND(AD79&gt;INDEX('Language Rules Can Change'!$B$3:$AU$47,AD78,17),AD79&lt;=INDEX('Language Rules Can Change'!$B$3:$AU$47,AD78,18)),18, AND(AD79&gt;INDEX('Language Rules Can Change'!$B$3:$AU$47,AD78,18),AD79&lt;=INDEX('Language Rules Can Change'!$B$3:$AU$47,AD78,19)),19, AND(AD79&gt;INDEX('Language Rules Can Change'!$B$3:$AU$47,AD78,19),AD79&lt;=INDEX('Language Rules Can Change'!$B$3:$AU$47,AD78,20)),20, AND(AD79&gt;INDEX('Language Rules Can Change'!$B$3:$AU$47,AD78,20),AD79&lt;=INDEX('Language Rules Can Change'!$B$3:$AU$47,AD78,21)),21, AND(AD79&gt;INDEX('Language Rules Can Change'!$B$3:$AU$47,AD78,21),AD79&lt;=INDEX('Language Rules Can Change'!$B$3:$AU$47,AD78,22)),22, AND(AD79&gt;INDEX('Language Rules Can Change'!$B$3:$AU$47,AD78,22),AD79&lt;=INDEX('Language Rules Can Change'!$B$3:$AU$47,AD78,23)),23, AND(AD79&gt;INDEX('Language Rules Can Change'!$B$3:$AU$47,AD78,23),AD79&lt;=INDEX('Language Rules Can Change'!$B$3:$AU$47,AD78,24)),24, AND(AD79&gt;INDEX('Language Rules Can Change'!$B$3:$AU$47,AD78,24),AD79&lt;=INDEX('Language Rules Can Change'!$B$3:$AU$47,AD78,25)),25, AND(AD79&gt;INDEX('Language Rules Can Change'!$B$3:$AU$47,AD78,25),AD79&lt;=INDEX('Language Rules Can Change'!$B$3:$AU$47,AD78,26)),26, AND(AD79&gt;INDEX('Language Rules Can Change'!$B$3:$AU$47,AD78,26),AD79&lt;=INDEX('Language Rules Can Change'!$B$3:$AU$47,AD78,27)),27, AND(AD79&gt;INDEX('Language Rules Can Change'!$B$3:$AU$47,AD78,27),AD79&lt;=INDEX('Language Rules Can Change'!$B$3:$AU$47,AD78,28)),28, AND(AD79&gt;INDEX('Language Rules Can Change'!$B$3:$AU$47,AD78,28),AD79&lt;=INDEX('Language Rules Can Change'!$B$3:$AU$47,AD78,29)),29, AND(AD79&gt;INDEX('Language Rules Can Change'!$B$3:$AU$47,AD78,29),AD79&lt;=INDEX('Language Rules Can Change'!$B$3:$AU$47,AD78,30)),30, AND(AD79&gt;INDEX('Language Rules Can Change'!$B$3:$AU$47,AD78,30),AD79&lt;=INDEX('Language Rules Can Change'!$B$3:$AU$47,AD78,31)),31, AND(AD79&gt;INDEX('Language Rules Can Change'!$B$3:$AU$47,AD78,31),AD79&lt;=INDEX('Language Rules Can Change'!$B$3:$AU$47,AD78,32)),32, AND(AD79&gt;INDEX('Language Rules Can Change'!$B$3:$AU$47,AD78,32),AD79&lt;=INDEX('Language Rules Can Change'!$B$3:$AU$47,AD78,33)),33, AND(AD79&gt;INDEX('Language Rules Can Change'!$B$3:$AU$47,AD78,33),AD79&lt;=INDEX('Language Rules Can Change'!$B$3:$AU$47,AD78,34)),34, AND(AD79&gt;INDEX('Language Rules Can Change'!$B$3:$AU$47,AD78,34),AD79&lt;=INDEX('Language Rules Can Change'!$B$3:$AU$47,AD78,35)),35, AND(AD79&gt;INDEX('Language Rules Can Change'!$B$3:$AU$47,AD78,35),AD79&lt;=INDEX('Language Rules Can Change'!$B$3:$AU$47,AD78,36)),36, AND(AD79&gt;INDEX('Language Rules Can Change'!$B$3:$AU$47,AD78,36),AD79&lt;=INDEX('Language Rules Can Change'!$B$3:$AU$47,AD78,37)),37, AND(AD79&gt;INDEX('Language Rules Can Change'!$B$3:$AU$47,AD78,37),AD79&lt;=INDEX('Language Rules Can Change'!$B$3:$AU$47,AD78,38)),38, AND(AD79&gt;INDEX('Language Rules Can Change'!$B$3:$AU$47,AD78,38),AD79&lt;=INDEX('Language Rules Can Change'!$B$3:$AU$47,AD78,39)),39, AND(AD79&gt;INDEX('Language Rules Can Change'!$B$3:$AU$47,AD78,39),AD79&lt;=INDEX('Language Rules Can Change'!$B$3:$AU$47,AD78,40)),40, AND(AD79&gt;INDEX('Language Rules Can Change'!$B$3:$AU$47,AD78,40),AD79&lt;=INDEX('Language Rules Can Change'!$B$3:$AU$47,AD78,41)),41, AND(AD79&gt;INDEX('Language Rules Can Change'!$B$3:$AU$47,AD78,41),AD79&lt;=INDEX('Language Rules Can Change'!$B$3:$AU$47,AD78,42)),42, AND(AD79&gt;INDEX('Language Rules Can Change'!$B$3:$AU$47,AD78,42),AD79&lt;=INDEX('Language Rules Can Change'!$B$3:$AU$47,AD78,43)),43, AND(AD79&gt;INDEX('Language Rules Can Change'!$B$3:$AU$47,AD78,43),AD79&lt;=INDEX('Language Rules Can Change'!$B$3:$AU$47,AD78,44)),44, AND(AD79&gt;INDEX('Language Rules Can Change'!$B$3:$AU$47,AD78,44),AD79&lt;=INDEX('Language Rules Can Change'!$B$3:$AU$47,AD78,45)),45, AND(AD79&gt;INDEX('Language Rules Can Change'!$B$3:$AU$47,AD78,45),AD79&lt;=INDEX('Language Rules Can Change'!$B$3:$AU$47,AD78,46)),46)</f>
        <v>#N/A</v>
      </c>
      <c r="AE80" s="11" t="e" cm="1">
        <f t="array" aca="1" ref="AE80" ca="1">_xlfn.IFS(AND(AE79&gt;0,AE79&lt;=INDEX('Language Rules Can Change'!$B$3:$AU$47,AE78,1)),1, AND(AE79&gt;INDEX('Language Rules Can Change'!$B$3:$AU$47,AE78,1),AE79&lt;=INDEX('Language Rules Can Change'!$B$3:$AU$47,AE78,2)),2, AND(AE79&gt;INDEX('Language Rules Can Change'!$B$3:$AU$47,AE78,2),AE79&lt;=INDEX('Language Rules Can Change'!$B$3:$AU$47,AE78,3)),3, AND(AE79&gt;INDEX('Language Rules Can Change'!$B$3:$AU$47,AE78,3),AE79&lt;=INDEX('Language Rules Can Change'!$B$3:$AU$47,AE78,4)),4, AND(AE79&gt;INDEX('Language Rules Can Change'!$B$3:$AU$47,AE78,4),AE79&lt;=INDEX('Language Rules Can Change'!$B$3:$AU$47,AE78,5)),5, AND(AE79&gt;INDEX('Language Rules Can Change'!$B$3:$AU$47,AE78,5),AE79&lt;=INDEX('Language Rules Can Change'!$B$3:$AU$47,AE78,6)),6, AND(AE79&gt;INDEX('Language Rules Can Change'!$B$3:$AU$47,AE78,6),AE79&lt;=INDEX('Language Rules Can Change'!$B$3:$AU$47,AE78,7)),7, AND(AE79&gt;INDEX('Language Rules Can Change'!$B$3:$AU$47,AE78,7),AE79&lt;=INDEX('Language Rules Can Change'!$B$3:$AU$47,AE78,8)),8, AND(AE79&gt;INDEX('Language Rules Can Change'!$B$3:$AU$47,AE78,8),AE79&lt;=INDEX('Language Rules Can Change'!$B$3:$AU$47,AE78,9)),9, AND(AE79&gt;INDEX('Language Rules Can Change'!$B$3:$AU$47,AE78,9),AE79&lt;=INDEX('Language Rules Can Change'!$B$3:$AU$47,AE78,10)),10, AND(AE79&gt;INDEX('Language Rules Can Change'!$B$3:$AU$47,AE78,10),AE79&lt;=INDEX('Language Rules Can Change'!$B$3:$AU$47,AE78,11)),11, AND(AE79&gt;INDEX('Language Rules Can Change'!$B$3:$AU$47,AE78,11),AE79&lt;=INDEX('Language Rules Can Change'!$B$3:$AU$47,AE78,12)),12, AND(AE79&gt;INDEX('Language Rules Can Change'!$B$3:$AU$47,AE78,12),AE79&lt;=INDEX('Language Rules Can Change'!$B$3:$AU$47,AE78,13)),13, AND(AE79&gt;INDEX('Language Rules Can Change'!$B$3:$AU$47,AE78,13),AE79&lt;=INDEX('Language Rules Can Change'!$B$3:$AU$47,AE78,14)),14, AND(AE79&gt;INDEX('Language Rules Can Change'!$B$3:$AU$47,AE78,14),AE79&lt;=INDEX('Language Rules Can Change'!$B$3:$AU$47,AE78,15)),15, AND(AE79&gt;INDEX('Language Rules Can Change'!$B$3:$AU$47,AE78,15),AE79&lt;=INDEX('Language Rules Can Change'!$B$3:$AU$47,AE78,16)),16, AND(AE79&gt;INDEX('Language Rules Can Change'!$B$3:$AU$47,AE78,16),AE79&lt;=INDEX('Language Rules Can Change'!$B$3:$AU$47,AE78,17)),17, AND(AE79&gt;INDEX('Language Rules Can Change'!$B$3:$AU$47,AE78,17),AE79&lt;=INDEX('Language Rules Can Change'!$B$3:$AU$47,AE78,18)),18, AND(AE79&gt;INDEX('Language Rules Can Change'!$B$3:$AU$47,AE78,18),AE79&lt;=INDEX('Language Rules Can Change'!$B$3:$AU$47,AE78,19)),19, AND(AE79&gt;INDEX('Language Rules Can Change'!$B$3:$AU$47,AE78,19),AE79&lt;=INDEX('Language Rules Can Change'!$B$3:$AU$47,AE78,20)),20, AND(AE79&gt;INDEX('Language Rules Can Change'!$B$3:$AU$47,AE78,20),AE79&lt;=INDEX('Language Rules Can Change'!$B$3:$AU$47,AE78,21)),21, AND(AE79&gt;INDEX('Language Rules Can Change'!$B$3:$AU$47,AE78,21),AE79&lt;=INDEX('Language Rules Can Change'!$B$3:$AU$47,AE78,22)),22, AND(AE79&gt;INDEX('Language Rules Can Change'!$B$3:$AU$47,AE78,22),AE79&lt;=INDEX('Language Rules Can Change'!$B$3:$AU$47,AE78,23)),23, AND(AE79&gt;INDEX('Language Rules Can Change'!$B$3:$AU$47,AE78,23),AE79&lt;=INDEX('Language Rules Can Change'!$B$3:$AU$47,AE78,24)),24, AND(AE79&gt;INDEX('Language Rules Can Change'!$B$3:$AU$47,AE78,24),AE79&lt;=INDEX('Language Rules Can Change'!$B$3:$AU$47,AE78,25)),25, AND(AE79&gt;INDEX('Language Rules Can Change'!$B$3:$AU$47,AE78,25),AE79&lt;=INDEX('Language Rules Can Change'!$B$3:$AU$47,AE78,26)),26, AND(AE79&gt;INDEX('Language Rules Can Change'!$B$3:$AU$47,AE78,26),AE79&lt;=INDEX('Language Rules Can Change'!$B$3:$AU$47,AE78,27)),27, AND(AE79&gt;INDEX('Language Rules Can Change'!$B$3:$AU$47,AE78,27),AE79&lt;=INDEX('Language Rules Can Change'!$B$3:$AU$47,AE78,28)),28, AND(AE79&gt;INDEX('Language Rules Can Change'!$B$3:$AU$47,AE78,28),AE79&lt;=INDEX('Language Rules Can Change'!$B$3:$AU$47,AE78,29)),29, AND(AE79&gt;INDEX('Language Rules Can Change'!$B$3:$AU$47,AE78,29),AE79&lt;=INDEX('Language Rules Can Change'!$B$3:$AU$47,AE78,30)),30, AND(AE79&gt;INDEX('Language Rules Can Change'!$B$3:$AU$47,AE78,30),AE79&lt;=INDEX('Language Rules Can Change'!$B$3:$AU$47,AE78,31)),31, AND(AE79&gt;INDEX('Language Rules Can Change'!$B$3:$AU$47,AE78,31),AE79&lt;=INDEX('Language Rules Can Change'!$B$3:$AU$47,AE78,32)),32, AND(AE79&gt;INDEX('Language Rules Can Change'!$B$3:$AU$47,AE78,32),AE79&lt;=INDEX('Language Rules Can Change'!$B$3:$AU$47,AE78,33)),33, AND(AE79&gt;INDEX('Language Rules Can Change'!$B$3:$AU$47,AE78,33),AE79&lt;=INDEX('Language Rules Can Change'!$B$3:$AU$47,AE78,34)),34, AND(AE79&gt;INDEX('Language Rules Can Change'!$B$3:$AU$47,AE78,34),AE79&lt;=INDEX('Language Rules Can Change'!$B$3:$AU$47,AE78,35)),35, AND(AE79&gt;INDEX('Language Rules Can Change'!$B$3:$AU$47,AE78,35),AE79&lt;=INDEX('Language Rules Can Change'!$B$3:$AU$47,AE78,36)),36, AND(AE79&gt;INDEX('Language Rules Can Change'!$B$3:$AU$47,AE78,36),AE79&lt;=INDEX('Language Rules Can Change'!$B$3:$AU$47,AE78,37)),37, AND(AE79&gt;INDEX('Language Rules Can Change'!$B$3:$AU$47,AE78,37),AE79&lt;=INDEX('Language Rules Can Change'!$B$3:$AU$47,AE78,38)),38, AND(AE79&gt;INDEX('Language Rules Can Change'!$B$3:$AU$47,AE78,38),AE79&lt;=INDEX('Language Rules Can Change'!$B$3:$AU$47,AE78,39)),39, AND(AE79&gt;INDEX('Language Rules Can Change'!$B$3:$AU$47,AE78,39),AE79&lt;=INDEX('Language Rules Can Change'!$B$3:$AU$47,AE78,40)),40, AND(AE79&gt;INDEX('Language Rules Can Change'!$B$3:$AU$47,AE78,40),AE79&lt;=INDEX('Language Rules Can Change'!$B$3:$AU$47,AE78,41)),41, AND(AE79&gt;INDEX('Language Rules Can Change'!$B$3:$AU$47,AE78,41),AE79&lt;=INDEX('Language Rules Can Change'!$B$3:$AU$47,AE78,42)),42, AND(AE79&gt;INDEX('Language Rules Can Change'!$B$3:$AU$47,AE78,42),AE79&lt;=INDEX('Language Rules Can Change'!$B$3:$AU$47,AE78,43)),43, AND(AE79&gt;INDEX('Language Rules Can Change'!$B$3:$AU$47,AE78,43),AE79&lt;=INDEX('Language Rules Can Change'!$B$3:$AU$47,AE78,44)),44, AND(AE79&gt;INDEX('Language Rules Can Change'!$B$3:$AU$47,AE78,44),AE79&lt;=INDEX('Language Rules Can Change'!$B$3:$AU$47,AE78,45)),45, AND(AE79&gt;INDEX('Language Rules Can Change'!$B$3:$AU$47,AE78,45),AE79&lt;=INDEX('Language Rules Can Change'!$B$3:$AU$47,AE78,46)),46)</f>
        <v>#N/A</v>
      </c>
      <c r="AF80" s="11" t="e" cm="1">
        <f t="array" aca="1" ref="AF80" ca="1">_xlfn.IFS(AND(AF79&gt;0,AF79&lt;=INDEX('Language Rules Can Change'!$B$3:$AU$47,AF78,1)),1, AND(AF79&gt;INDEX('Language Rules Can Change'!$B$3:$AU$47,AF78,1),AF79&lt;=INDEX('Language Rules Can Change'!$B$3:$AU$47,AF78,2)),2, AND(AF79&gt;INDEX('Language Rules Can Change'!$B$3:$AU$47,AF78,2),AF79&lt;=INDEX('Language Rules Can Change'!$B$3:$AU$47,AF78,3)),3, AND(AF79&gt;INDEX('Language Rules Can Change'!$B$3:$AU$47,AF78,3),AF79&lt;=INDEX('Language Rules Can Change'!$B$3:$AU$47,AF78,4)),4, AND(AF79&gt;INDEX('Language Rules Can Change'!$B$3:$AU$47,AF78,4),AF79&lt;=INDEX('Language Rules Can Change'!$B$3:$AU$47,AF78,5)),5, AND(AF79&gt;INDEX('Language Rules Can Change'!$B$3:$AU$47,AF78,5),AF79&lt;=INDEX('Language Rules Can Change'!$B$3:$AU$47,AF78,6)),6, AND(AF79&gt;INDEX('Language Rules Can Change'!$B$3:$AU$47,AF78,6),AF79&lt;=INDEX('Language Rules Can Change'!$B$3:$AU$47,AF78,7)),7, AND(AF79&gt;INDEX('Language Rules Can Change'!$B$3:$AU$47,AF78,7),AF79&lt;=INDEX('Language Rules Can Change'!$B$3:$AU$47,AF78,8)),8, AND(AF79&gt;INDEX('Language Rules Can Change'!$B$3:$AU$47,AF78,8),AF79&lt;=INDEX('Language Rules Can Change'!$B$3:$AU$47,AF78,9)),9, AND(AF79&gt;INDEX('Language Rules Can Change'!$B$3:$AU$47,AF78,9),AF79&lt;=INDEX('Language Rules Can Change'!$B$3:$AU$47,AF78,10)),10, AND(AF79&gt;INDEX('Language Rules Can Change'!$B$3:$AU$47,AF78,10),AF79&lt;=INDEX('Language Rules Can Change'!$B$3:$AU$47,AF78,11)),11, AND(AF79&gt;INDEX('Language Rules Can Change'!$B$3:$AU$47,AF78,11),AF79&lt;=INDEX('Language Rules Can Change'!$B$3:$AU$47,AF78,12)),12, AND(AF79&gt;INDEX('Language Rules Can Change'!$B$3:$AU$47,AF78,12),AF79&lt;=INDEX('Language Rules Can Change'!$B$3:$AU$47,AF78,13)),13, AND(AF79&gt;INDEX('Language Rules Can Change'!$B$3:$AU$47,AF78,13),AF79&lt;=INDEX('Language Rules Can Change'!$B$3:$AU$47,AF78,14)),14, AND(AF79&gt;INDEX('Language Rules Can Change'!$B$3:$AU$47,AF78,14),AF79&lt;=INDEX('Language Rules Can Change'!$B$3:$AU$47,AF78,15)),15, AND(AF79&gt;INDEX('Language Rules Can Change'!$B$3:$AU$47,AF78,15),AF79&lt;=INDEX('Language Rules Can Change'!$B$3:$AU$47,AF78,16)),16, AND(AF79&gt;INDEX('Language Rules Can Change'!$B$3:$AU$47,AF78,16),AF79&lt;=INDEX('Language Rules Can Change'!$B$3:$AU$47,AF78,17)),17, AND(AF79&gt;INDEX('Language Rules Can Change'!$B$3:$AU$47,AF78,17),AF79&lt;=INDEX('Language Rules Can Change'!$B$3:$AU$47,AF78,18)),18, AND(AF79&gt;INDEX('Language Rules Can Change'!$B$3:$AU$47,AF78,18),AF79&lt;=INDEX('Language Rules Can Change'!$B$3:$AU$47,AF78,19)),19, AND(AF79&gt;INDEX('Language Rules Can Change'!$B$3:$AU$47,AF78,19),AF79&lt;=INDEX('Language Rules Can Change'!$B$3:$AU$47,AF78,20)),20, AND(AF79&gt;INDEX('Language Rules Can Change'!$B$3:$AU$47,AF78,20),AF79&lt;=INDEX('Language Rules Can Change'!$B$3:$AU$47,AF78,21)),21, AND(AF79&gt;INDEX('Language Rules Can Change'!$B$3:$AU$47,AF78,21),AF79&lt;=INDEX('Language Rules Can Change'!$B$3:$AU$47,AF78,22)),22, AND(AF79&gt;INDEX('Language Rules Can Change'!$B$3:$AU$47,AF78,22),AF79&lt;=INDEX('Language Rules Can Change'!$B$3:$AU$47,AF78,23)),23, AND(AF79&gt;INDEX('Language Rules Can Change'!$B$3:$AU$47,AF78,23),AF79&lt;=INDEX('Language Rules Can Change'!$B$3:$AU$47,AF78,24)),24, AND(AF79&gt;INDEX('Language Rules Can Change'!$B$3:$AU$47,AF78,24),AF79&lt;=INDEX('Language Rules Can Change'!$B$3:$AU$47,AF78,25)),25, AND(AF79&gt;INDEX('Language Rules Can Change'!$B$3:$AU$47,AF78,25),AF79&lt;=INDEX('Language Rules Can Change'!$B$3:$AU$47,AF78,26)),26, AND(AF79&gt;INDEX('Language Rules Can Change'!$B$3:$AU$47,AF78,26),AF79&lt;=INDEX('Language Rules Can Change'!$B$3:$AU$47,AF78,27)),27, AND(AF79&gt;INDEX('Language Rules Can Change'!$B$3:$AU$47,AF78,27),AF79&lt;=INDEX('Language Rules Can Change'!$B$3:$AU$47,AF78,28)),28, AND(AF79&gt;INDEX('Language Rules Can Change'!$B$3:$AU$47,AF78,28),AF79&lt;=INDEX('Language Rules Can Change'!$B$3:$AU$47,AF78,29)),29, AND(AF79&gt;INDEX('Language Rules Can Change'!$B$3:$AU$47,AF78,29),AF79&lt;=INDEX('Language Rules Can Change'!$B$3:$AU$47,AF78,30)),30, AND(AF79&gt;INDEX('Language Rules Can Change'!$B$3:$AU$47,AF78,30),AF79&lt;=INDEX('Language Rules Can Change'!$B$3:$AU$47,AF78,31)),31, AND(AF79&gt;INDEX('Language Rules Can Change'!$B$3:$AU$47,AF78,31),AF79&lt;=INDEX('Language Rules Can Change'!$B$3:$AU$47,AF78,32)),32, AND(AF79&gt;INDEX('Language Rules Can Change'!$B$3:$AU$47,AF78,32),AF79&lt;=INDEX('Language Rules Can Change'!$B$3:$AU$47,AF78,33)),33, AND(AF79&gt;INDEX('Language Rules Can Change'!$B$3:$AU$47,AF78,33),AF79&lt;=INDEX('Language Rules Can Change'!$B$3:$AU$47,AF78,34)),34, AND(AF79&gt;INDEX('Language Rules Can Change'!$B$3:$AU$47,AF78,34),AF79&lt;=INDEX('Language Rules Can Change'!$B$3:$AU$47,AF78,35)),35, AND(AF79&gt;INDEX('Language Rules Can Change'!$B$3:$AU$47,AF78,35),AF79&lt;=INDEX('Language Rules Can Change'!$B$3:$AU$47,AF78,36)),36, AND(AF79&gt;INDEX('Language Rules Can Change'!$B$3:$AU$47,AF78,36),AF79&lt;=INDEX('Language Rules Can Change'!$B$3:$AU$47,AF78,37)),37, AND(AF79&gt;INDEX('Language Rules Can Change'!$B$3:$AU$47,AF78,37),AF79&lt;=INDEX('Language Rules Can Change'!$B$3:$AU$47,AF78,38)),38, AND(AF79&gt;INDEX('Language Rules Can Change'!$B$3:$AU$47,AF78,38),AF79&lt;=INDEX('Language Rules Can Change'!$B$3:$AU$47,AF78,39)),39, AND(AF79&gt;INDEX('Language Rules Can Change'!$B$3:$AU$47,AF78,39),AF79&lt;=INDEX('Language Rules Can Change'!$B$3:$AU$47,AF78,40)),40, AND(AF79&gt;INDEX('Language Rules Can Change'!$B$3:$AU$47,AF78,40),AF79&lt;=INDEX('Language Rules Can Change'!$B$3:$AU$47,AF78,41)),41, AND(AF79&gt;INDEX('Language Rules Can Change'!$B$3:$AU$47,AF78,41),AF79&lt;=INDEX('Language Rules Can Change'!$B$3:$AU$47,AF78,42)),42, AND(AF79&gt;INDEX('Language Rules Can Change'!$B$3:$AU$47,AF78,42),AF79&lt;=INDEX('Language Rules Can Change'!$B$3:$AU$47,AF78,43)),43, AND(AF79&gt;INDEX('Language Rules Can Change'!$B$3:$AU$47,AF78,43),AF79&lt;=INDEX('Language Rules Can Change'!$B$3:$AU$47,AF78,44)),44, AND(AF79&gt;INDEX('Language Rules Can Change'!$B$3:$AU$47,AF78,44),AF79&lt;=INDEX('Language Rules Can Change'!$B$3:$AU$47,AF78,45)),45, AND(AF79&gt;INDEX('Language Rules Can Change'!$B$3:$AU$47,AF78,45),AF79&lt;=INDEX('Language Rules Can Change'!$B$3:$AU$47,AF78,46)),46)</f>
        <v>#N/A</v>
      </c>
      <c r="AG80" s="11" t="e" cm="1">
        <f t="array" aca="1" ref="AG80" ca="1">_xlfn.IFS(AND(AG79&gt;0,AG79&lt;=INDEX('Language Rules Can Change'!$B$3:$AU$47,AG78,1)),1, AND(AG79&gt;INDEX('Language Rules Can Change'!$B$3:$AU$47,AG78,1),AG79&lt;=INDEX('Language Rules Can Change'!$B$3:$AU$47,AG78,2)),2, AND(AG79&gt;INDEX('Language Rules Can Change'!$B$3:$AU$47,AG78,2),AG79&lt;=INDEX('Language Rules Can Change'!$B$3:$AU$47,AG78,3)),3, AND(AG79&gt;INDEX('Language Rules Can Change'!$B$3:$AU$47,AG78,3),AG79&lt;=INDEX('Language Rules Can Change'!$B$3:$AU$47,AG78,4)),4, AND(AG79&gt;INDEX('Language Rules Can Change'!$B$3:$AU$47,AG78,4),AG79&lt;=INDEX('Language Rules Can Change'!$B$3:$AU$47,AG78,5)),5, AND(AG79&gt;INDEX('Language Rules Can Change'!$B$3:$AU$47,AG78,5),AG79&lt;=INDEX('Language Rules Can Change'!$B$3:$AU$47,AG78,6)),6, AND(AG79&gt;INDEX('Language Rules Can Change'!$B$3:$AU$47,AG78,6),AG79&lt;=INDEX('Language Rules Can Change'!$B$3:$AU$47,AG78,7)),7, AND(AG79&gt;INDEX('Language Rules Can Change'!$B$3:$AU$47,AG78,7),AG79&lt;=INDEX('Language Rules Can Change'!$B$3:$AU$47,AG78,8)),8, AND(AG79&gt;INDEX('Language Rules Can Change'!$B$3:$AU$47,AG78,8),AG79&lt;=INDEX('Language Rules Can Change'!$B$3:$AU$47,AG78,9)),9, AND(AG79&gt;INDEX('Language Rules Can Change'!$B$3:$AU$47,AG78,9),AG79&lt;=INDEX('Language Rules Can Change'!$B$3:$AU$47,AG78,10)),10, AND(AG79&gt;INDEX('Language Rules Can Change'!$B$3:$AU$47,AG78,10),AG79&lt;=INDEX('Language Rules Can Change'!$B$3:$AU$47,AG78,11)),11, AND(AG79&gt;INDEX('Language Rules Can Change'!$B$3:$AU$47,AG78,11),AG79&lt;=INDEX('Language Rules Can Change'!$B$3:$AU$47,AG78,12)),12, AND(AG79&gt;INDEX('Language Rules Can Change'!$B$3:$AU$47,AG78,12),AG79&lt;=INDEX('Language Rules Can Change'!$B$3:$AU$47,AG78,13)),13, AND(AG79&gt;INDEX('Language Rules Can Change'!$B$3:$AU$47,AG78,13),AG79&lt;=INDEX('Language Rules Can Change'!$B$3:$AU$47,AG78,14)),14, AND(AG79&gt;INDEX('Language Rules Can Change'!$B$3:$AU$47,AG78,14),AG79&lt;=INDEX('Language Rules Can Change'!$B$3:$AU$47,AG78,15)),15, AND(AG79&gt;INDEX('Language Rules Can Change'!$B$3:$AU$47,AG78,15),AG79&lt;=INDEX('Language Rules Can Change'!$B$3:$AU$47,AG78,16)),16, AND(AG79&gt;INDEX('Language Rules Can Change'!$B$3:$AU$47,AG78,16),AG79&lt;=INDEX('Language Rules Can Change'!$B$3:$AU$47,AG78,17)),17, AND(AG79&gt;INDEX('Language Rules Can Change'!$B$3:$AU$47,AG78,17),AG79&lt;=INDEX('Language Rules Can Change'!$B$3:$AU$47,AG78,18)),18, AND(AG79&gt;INDEX('Language Rules Can Change'!$B$3:$AU$47,AG78,18),AG79&lt;=INDEX('Language Rules Can Change'!$B$3:$AU$47,AG78,19)),19, AND(AG79&gt;INDEX('Language Rules Can Change'!$B$3:$AU$47,AG78,19),AG79&lt;=INDEX('Language Rules Can Change'!$B$3:$AU$47,AG78,20)),20, AND(AG79&gt;INDEX('Language Rules Can Change'!$B$3:$AU$47,AG78,20),AG79&lt;=INDEX('Language Rules Can Change'!$B$3:$AU$47,AG78,21)),21, AND(AG79&gt;INDEX('Language Rules Can Change'!$B$3:$AU$47,AG78,21),AG79&lt;=INDEX('Language Rules Can Change'!$B$3:$AU$47,AG78,22)),22, AND(AG79&gt;INDEX('Language Rules Can Change'!$B$3:$AU$47,AG78,22),AG79&lt;=INDEX('Language Rules Can Change'!$B$3:$AU$47,AG78,23)),23, AND(AG79&gt;INDEX('Language Rules Can Change'!$B$3:$AU$47,AG78,23),AG79&lt;=INDEX('Language Rules Can Change'!$B$3:$AU$47,AG78,24)),24, AND(AG79&gt;INDEX('Language Rules Can Change'!$B$3:$AU$47,AG78,24),AG79&lt;=INDEX('Language Rules Can Change'!$B$3:$AU$47,AG78,25)),25, AND(AG79&gt;INDEX('Language Rules Can Change'!$B$3:$AU$47,AG78,25),AG79&lt;=INDEX('Language Rules Can Change'!$B$3:$AU$47,AG78,26)),26, AND(AG79&gt;INDEX('Language Rules Can Change'!$B$3:$AU$47,AG78,26),AG79&lt;=INDEX('Language Rules Can Change'!$B$3:$AU$47,AG78,27)),27, AND(AG79&gt;INDEX('Language Rules Can Change'!$B$3:$AU$47,AG78,27),AG79&lt;=INDEX('Language Rules Can Change'!$B$3:$AU$47,AG78,28)),28, AND(AG79&gt;INDEX('Language Rules Can Change'!$B$3:$AU$47,AG78,28),AG79&lt;=INDEX('Language Rules Can Change'!$B$3:$AU$47,AG78,29)),29, AND(AG79&gt;INDEX('Language Rules Can Change'!$B$3:$AU$47,AG78,29),AG79&lt;=INDEX('Language Rules Can Change'!$B$3:$AU$47,AG78,30)),30, AND(AG79&gt;INDEX('Language Rules Can Change'!$B$3:$AU$47,AG78,30),AG79&lt;=INDEX('Language Rules Can Change'!$B$3:$AU$47,AG78,31)),31, AND(AG79&gt;INDEX('Language Rules Can Change'!$B$3:$AU$47,AG78,31),AG79&lt;=INDEX('Language Rules Can Change'!$B$3:$AU$47,AG78,32)),32, AND(AG79&gt;INDEX('Language Rules Can Change'!$B$3:$AU$47,AG78,32),AG79&lt;=INDEX('Language Rules Can Change'!$B$3:$AU$47,AG78,33)),33, AND(AG79&gt;INDEX('Language Rules Can Change'!$B$3:$AU$47,AG78,33),AG79&lt;=INDEX('Language Rules Can Change'!$B$3:$AU$47,AG78,34)),34, AND(AG79&gt;INDEX('Language Rules Can Change'!$B$3:$AU$47,AG78,34),AG79&lt;=INDEX('Language Rules Can Change'!$B$3:$AU$47,AG78,35)),35, AND(AG79&gt;INDEX('Language Rules Can Change'!$B$3:$AU$47,AG78,35),AG79&lt;=INDEX('Language Rules Can Change'!$B$3:$AU$47,AG78,36)),36, AND(AG79&gt;INDEX('Language Rules Can Change'!$B$3:$AU$47,AG78,36),AG79&lt;=INDEX('Language Rules Can Change'!$B$3:$AU$47,AG78,37)),37, AND(AG79&gt;INDEX('Language Rules Can Change'!$B$3:$AU$47,AG78,37),AG79&lt;=INDEX('Language Rules Can Change'!$B$3:$AU$47,AG78,38)),38, AND(AG79&gt;INDEX('Language Rules Can Change'!$B$3:$AU$47,AG78,38),AG79&lt;=INDEX('Language Rules Can Change'!$B$3:$AU$47,AG78,39)),39, AND(AG79&gt;INDEX('Language Rules Can Change'!$B$3:$AU$47,AG78,39),AG79&lt;=INDEX('Language Rules Can Change'!$B$3:$AU$47,AG78,40)),40, AND(AG79&gt;INDEX('Language Rules Can Change'!$B$3:$AU$47,AG78,40),AG79&lt;=INDEX('Language Rules Can Change'!$B$3:$AU$47,AG78,41)),41, AND(AG79&gt;INDEX('Language Rules Can Change'!$B$3:$AU$47,AG78,41),AG79&lt;=INDEX('Language Rules Can Change'!$B$3:$AU$47,AG78,42)),42, AND(AG79&gt;INDEX('Language Rules Can Change'!$B$3:$AU$47,AG78,42),AG79&lt;=INDEX('Language Rules Can Change'!$B$3:$AU$47,AG78,43)),43, AND(AG79&gt;INDEX('Language Rules Can Change'!$B$3:$AU$47,AG78,43),AG79&lt;=INDEX('Language Rules Can Change'!$B$3:$AU$47,AG78,44)),44, AND(AG79&gt;INDEX('Language Rules Can Change'!$B$3:$AU$47,AG78,44),AG79&lt;=INDEX('Language Rules Can Change'!$B$3:$AU$47,AG78,45)),45, AND(AG79&gt;INDEX('Language Rules Can Change'!$B$3:$AU$47,AG78,45),AG79&lt;=INDEX('Language Rules Can Change'!$B$3:$AU$47,AG78,46)),46)</f>
        <v>#N/A</v>
      </c>
      <c r="AH80" s="11" t="e" cm="1">
        <f t="array" aca="1" ref="AH80" ca="1">_xlfn.IFS(AND(AH79&gt;0,AH79&lt;=INDEX('Language Rules Can Change'!$B$3:$AU$47,AH78,1)),1, AND(AH79&gt;INDEX('Language Rules Can Change'!$B$3:$AU$47,AH78,1),AH79&lt;=INDEX('Language Rules Can Change'!$B$3:$AU$47,AH78,2)),2, AND(AH79&gt;INDEX('Language Rules Can Change'!$B$3:$AU$47,AH78,2),AH79&lt;=INDEX('Language Rules Can Change'!$B$3:$AU$47,AH78,3)),3, AND(AH79&gt;INDEX('Language Rules Can Change'!$B$3:$AU$47,AH78,3),AH79&lt;=INDEX('Language Rules Can Change'!$B$3:$AU$47,AH78,4)),4, AND(AH79&gt;INDEX('Language Rules Can Change'!$B$3:$AU$47,AH78,4),AH79&lt;=INDEX('Language Rules Can Change'!$B$3:$AU$47,AH78,5)),5, AND(AH79&gt;INDEX('Language Rules Can Change'!$B$3:$AU$47,AH78,5),AH79&lt;=INDEX('Language Rules Can Change'!$B$3:$AU$47,AH78,6)),6, AND(AH79&gt;INDEX('Language Rules Can Change'!$B$3:$AU$47,AH78,6),AH79&lt;=INDEX('Language Rules Can Change'!$B$3:$AU$47,AH78,7)),7, AND(AH79&gt;INDEX('Language Rules Can Change'!$B$3:$AU$47,AH78,7),AH79&lt;=INDEX('Language Rules Can Change'!$B$3:$AU$47,AH78,8)),8, AND(AH79&gt;INDEX('Language Rules Can Change'!$B$3:$AU$47,AH78,8),AH79&lt;=INDEX('Language Rules Can Change'!$B$3:$AU$47,AH78,9)),9, AND(AH79&gt;INDEX('Language Rules Can Change'!$B$3:$AU$47,AH78,9),AH79&lt;=INDEX('Language Rules Can Change'!$B$3:$AU$47,AH78,10)),10, AND(AH79&gt;INDEX('Language Rules Can Change'!$B$3:$AU$47,AH78,10),AH79&lt;=INDEX('Language Rules Can Change'!$B$3:$AU$47,AH78,11)),11, AND(AH79&gt;INDEX('Language Rules Can Change'!$B$3:$AU$47,AH78,11),AH79&lt;=INDEX('Language Rules Can Change'!$B$3:$AU$47,AH78,12)),12, AND(AH79&gt;INDEX('Language Rules Can Change'!$B$3:$AU$47,AH78,12),AH79&lt;=INDEX('Language Rules Can Change'!$B$3:$AU$47,AH78,13)),13, AND(AH79&gt;INDEX('Language Rules Can Change'!$B$3:$AU$47,AH78,13),AH79&lt;=INDEX('Language Rules Can Change'!$B$3:$AU$47,AH78,14)),14, AND(AH79&gt;INDEX('Language Rules Can Change'!$B$3:$AU$47,AH78,14),AH79&lt;=INDEX('Language Rules Can Change'!$B$3:$AU$47,AH78,15)),15, AND(AH79&gt;INDEX('Language Rules Can Change'!$B$3:$AU$47,AH78,15),AH79&lt;=INDEX('Language Rules Can Change'!$B$3:$AU$47,AH78,16)),16, AND(AH79&gt;INDEX('Language Rules Can Change'!$B$3:$AU$47,AH78,16),AH79&lt;=INDEX('Language Rules Can Change'!$B$3:$AU$47,AH78,17)),17, AND(AH79&gt;INDEX('Language Rules Can Change'!$B$3:$AU$47,AH78,17),AH79&lt;=INDEX('Language Rules Can Change'!$B$3:$AU$47,AH78,18)),18, AND(AH79&gt;INDEX('Language Rules Can Change'!$B$3:$AU$47,AH78,18),AH79&lt;=INDEX('Language Rules Can Change'!$B$3:$AU$47,AH78,19)),19, AND(AH79&gt;INDEX('Language Rules Can Change'!$B$3:$AU$47,AH78,19),AH79&lt;=INDEX('Language Rules Can Change'!$B$3:$AU$47,AH78,20)),20, AND(AH79&gt;INDEX('Language Rules Can Change'!$B$3:$AU$47,AH78,20),AH79&lt;=INDEX('Language Rules Can Change'!$B$3:$AU$47,AH78,21)),21, AND(AH79&gt;INDEX('Language Rules Can Change'!$B$3:$AU$47,AH78,21),AH79&lt;=INDEX('Language Rules Can Change'!$B$3:$AU$47,AH78,22)),22, AND(AH79&gt;INDEX('Language Rules Can Change'!$B$3:$AU$47,AH78,22),AH79&lt;=INDEX('Language Rules Can Change'!$B$3:$AU$47,AH78,23)),23, AND(AH79&gt;INDEX('Language Rules Can Change'!$B$3:$AU$47,AH78,23),AH79&lt;=INDEX('Language Rules Can Change'!$B$3:$AU$47,AH78,24)),24, AND(AH79&gt;INDEX('Language Rules Can Change'!$B$3:$AU$47,AH78,24),AH79&lt;=INDEX('Language Rules Can Change'!$B$3:$AU$47,AH78,25)),25, AND(AH79&gt;INDEX('Language Rules Can Change'!$B$3:$AU$47,AH78,25),AH79&lt;=INDEX('Language Rules Can Change'!$B$3:$AU$47,AH78,26)),26, AND(AH79&gt;INDEX('Language Rules Can Change'!$B$3:$AU$47,AH78,26),AH79&lt;=INDEX('Language Rules Can Change'!$B$3:$AU$47,AH78,27)),27, AND(AH79&gt;INDEX('Language Rules Can Change'!$B$3:$AU$47,AH78,27),AH79&lt;=INDEX('Language Rules Can Change'!$B$3:$AU$47,AH78,28)),28, AND(AH79&gt;INDEX('Language Rules Can Change'!$B$3:$AU$47,AH78,28),AH79&lt;=INDEX('Language Rules Can Change'!$B$3:$AU$47,AH78,29)),29, AND(AH79&gt;INDEX('Language Rules Can Change'!$B$3:$AU$47,AH78,29),AH79&lt;=INDEX('Language Rules Can Change'!$B$3:$AU$47,AH78,30)),30, AND(AH79&gt;INDEX('Language Rules Can Change'!$B$3:$AU$47,AH78,30),AH79&lt;=INDEX('Language Rules Can Change'!$B$3:$AU$47,AH78,31)),31, AND(AH79&gt;INDEX('Language Rules Can Change'!$B$3:$AU$47,AH78,31),AH79&lt;=INDEX('Language Rules Can Change'!$B$3:$AU$47,AH78,32)),32, AND(AH79&gt;INDEX('Language Rules Can Change'!$B$3:$AU$47,AH78,32),AH79&lt;=INDEX('Language Rules Can Change'!$B$3:$AU$47,AH78,33)),33, AND(AH79&gt;INDEX('Language Rules Can Change'!$B$3:$AU$47,AH78,33),AH79&lt;=INDEX('Language Rules Can Change'!$B$3:$AU$47,AH78,34)),34, AND(AH79&gt;INDEX('Language Rules Can Change'!$B$3:$AU$47,AH78,34),AH79&lt;=INDEX('Language Rules Can Change'!$B$3:$AU$47,AH78,35)),35, AND(AH79&gt;INDEX('Language Rules Can Change'!$B$3:$AU$47,AH78,35),AH79&lt;=INDEX('Language Rules Can Change'!$B$3:$AU$47,AH78,36)),36, AND(AH79&gt;INDEX('Language Rules Can Change'!$B$3:$AU$47,AH78,36),AH79&lt;=INDEX('Language Rules Can Change'!$B$3:$AU$47,AH78,37)),37, AND(AH79&gt;INDEX('Language Rules Can Change'!$B$3:$AU$47,AH78,37),AH79&lt;=INDEX('Language Rules Can Change'!$B$3:$AU$47,AH78,38)),38, AND(AH79&gt;INDEX('Language Rules Can Change'!$B$3:$AU$47,AH78,38),AH79&lt;=INDEX('Language Rules Can Change'!$B$3:$AU$47,AH78,39)),39, AND(AH79&gt;INDEX('Language Rules Can Change'!$B$3:$AU$47,AH78,39),AH79&lt;=INDEX('Language Rules Can Change'!$B$3:$AU$47,AH78,40)),40, AND(AH79&gt;INDEX('Language Rules Can Change'!$B$3:$AU$47,AH78,40),AH79&lt;=INDEX('Language Rules Can Change'!$B$3:$AU$47,AH78,41)),41, AND(AH79&gt;INDEX('Language Rules Can Change'!$B$3:$AU$47,AH78,41),AH79&lt;=INDEX('Language Rules Can Change'!$B$3:$AU$47,AH78,42)),42, AND(AH79&gt;INDEX('Language Rules Can Change'!$B$3:$AU$47,AH78,42),AH79&lt;=INDEX('Language Rules Can Change'!$B$3:$AU$47,AH78,43)),43, AND(AH79&gt;INDEX('Language Rules Can Change'!$B$3:$AU$47,AH78,43),AH79&lt;=INDEX('Language Rules Can Change'!$B$3:$AU$47,AH78,44)),44, AND(AH79&gt;INDEX('Language Rules Can Change'!$B$3:$AU$47,AH78,44),AH79&lt;=INDEX('Language Rules Can Change'!$B$3:$AU$47,AH78,45)),45, AND(AH79&gt;INDEX('Language Rules Can Change'!$B$3:$AU$47,AH78,45),AH79&lt;=INDEX('Language Rules Can Change'!$B$3:$AU$47,AH78,46)),46)</f>
        <v>#N/A</v>
      </c>
      <c r="AI80" s="11" t="e" cm="1">
        <f t="array" aca="1" ref="AI80" ca="1">_xlfn.IFS(AND(AI79&gt;0,AI79&lt;=INDEX('Language Rules Can Change'!$B$3:$AU$47,AI78,1)),1, AND(AI79&gt;INDEX('Language Rules Can Change'!$B$3:$AU$47,AI78,1),AI79&lt;=INDEX('Language Rules Can Change'!$B$3:$AU$47,AI78,2)),2, AND(AI79&gt;INDEX('Language Rules Can Change'!$B$3:$AU$47,AI78,2),AI79&lt;=INDEX('Language Rules Can Change'!$B$3:$AU$47,AI78,3)),3, AND(AI79&gt;INDEX('Language Rules Can Change'!$B$3:$AU$47,AI78,3),AI79&lt;=INDEX('Language Rules Can Change'!$B$3:$AU$47,AI78,4)),4, AND(AI79&gt;INDEX('Language Rules Can Change'!$B$3:$AU$47,AI78,4),AI79&lt;=INDEX('Language Rules Can Change'!$B$3:$AU$47,AI78,5)),5, AND(AI79&gt;INDEX('Language Rules Can Change'!$B$3:$AU$47,AI78,5),AI79&lt;=INDEX('Language Rules Can Change'!$B$3:$AU$47,AI78,6)),6, AND(AI79&gt;INDEX('Language Rules Can Change'!$B$3:$AU$47,AI78,6),AI79&lt;=INDEX('Language Rules Can Change'!$B$3:$AU$47,AI78,7)),7, AND(AI79&gt;INDEX('Language Rules Can Change'!$B$3:$AU$47,AI78,7),AI79&lt;=INDEX('Language Rules Can Change'!$B$3:$AU$47,AI78,8)),8, AND(AI79&gt;INDEX('Language Rules Can Change'!$B$3:$AU$47,AI78,8),AI79&lt;=INDEX('Language Rules Can Change'!$B$3:$AU$47,AI78,9)),9, AND(AI79&gt;INDEX('Language Rules Can Change'!$B$3:$AU$47,AI78,9),AI79&lt;=INDEX('Language Rules Can Change'!$B$3:$AU$47,AI78,10)),10, AND(AI79&gt;INDEX('Language Rules Can Change'!$B$3:$AU$47,AI78,10),AI79&lt;=INDEX('Language Rules Can Change'!$B$3:$AU$47,AI78,11)),11, AND(AI79&gt;INDEX('Language Rules Can Change'!$B$3:$AU$47,AI78,11),AI79&lt;=INDEX('Language Rules Can Change'!$B$3:$AU$47,AI78,12)),12, AND(AI79&gt;INDEX('Language Rules Can Change'!$B$3:$AU$47,AI78,12),AI79&lt;=INDEX('Language Rules Can Change'!$B$3:$AU$47,AI78,13)),13, AND(AI79&gt;INDEX('Language Rules Can Change'!$B$3:$AU$47,AI78,13),AI79&lt;=INDEX('Language Rules Can Change'!$B$3:$AU$47,AI78,14)),14, AND(AI79&gt;INDEX('Language Rules Can Change'!$B$3:$AU$47,AI78,14),AI79&lt;=INDEX('Language Rules Can Change'!$B$3:$AU$47,AI78,15)),15, AND(AI79&gt;INDEX('Language Rules Can Change'!$B$3:$AU$47,AI78,15),AI79&lt;=INDEX('Language Rules Can Change'!$B$3:$AU$47,AI78,16)),16, AND(AI79&gt;INDEX('Language Rules Can Change'!$B$3:$AU$47,AI78,16),AI79&lt;=INDEX('Language Rules Can Change'!$B$3:$AU$47,AI78,17)),17, AND(AI79&gt;INDEX('Language Rules Can Change'!$B$3:$AU$47,AI78,17),AI79&lt;=INDEX('Language Rules Can Change'!$B$3:$AU$47,AI78,18)),18, AND(AI79&gt;INDEX('Language Rules Can Change'!$B$3:$AU$47,AI78,18),AI79&lt;=INDEX('Language Rules Can Change'!$B$3:$AU$47,AI78,19)),19, AND(AI79&gt;INDEX('Language Rules Can Change'!$B$3:$AU$47,AI78,19),AI79&lt;=INDEX('Language Rules Can Change'!$B$3:$AU$47,AI78,20)),20, AND(AI79&gt;INDEX('Language Rules Can Change'!$B$3:$AU$47,AI78,20),AI79&lt;=INDEX('Language Rules Can Change'!$B$3:$AU$47,AI78,21)),21, AND(AI79&gt;INDEX('Language Rules Can Change'!$B$3:$AU$47,AI78,21),AI79&lt;=INDEX('Language Rules Can Change'!$B$3:$AU$47,AI78,22)),22, AND(AI79&gt;INDEX('Language Rules Can Change'!$B$3:$AU$47,AI78,22),AI79&lt;=INDEX('Language Rules Can Change'!$B$3:$AU$47,AI78,23)),23, AND(AI79&gt;INDEX('Language Rules Can Change'!$B$3:$AU$47,AI78,23),AI79&lt;=INDEX('Language Rules Can Change'!$B$3:$AU$47,AI78,24)),24, AND(AI79&gt;INDEX('Language Rules Can Change'!$B$3:$AU$47,AI78,24),AI79&lt;=INDEX('Language Rules Can Change'!$B$3:$AU$47,AI78,25)),25, AND(AI79&gt;INDEX('Language Rules Can Change'!$B$3:$AU$47,AI78,25),AI79&lt;=INDEX('Language Rules Can Change'!$B$3:$AU$47,AI78,26)),26, AND(AI79&gt;INDEX('Language Rules Can Change'!$B$3:$AU$47,AI78,26),AI79&lt;=INDEX('Language Rules Can Change'!$B$3:$AU$47,AI78,27)),27, AND(AI79&gt;INDEX('Language Rules Can Change'!$B$3:$AU$47,AI78,27),AI79&lt;=INDEX('Language Rules Can Change'!$B$3:$AU$47,AI78,28)),28, AND(AI79&gt;INDEX('Language Rules Can Change'!$B$3:$AU$47,AI78,28),AI79&lt;=INDEX('Language Rules Can Change'!$B$3:$AU$47,AI78,29)),29, AND(AI79&gt;INDEX('Language Rules Can Change'!$B$3:$AU$47,AI78,29),AI79&lt;=INDEX('Language Rules Can Change'!$B$3:$AU$47,AI78,30)),30, AND(AI79&gt;INDEX('Language Rules Can Change'!$B$3:$AU$47,AI78,30),AI79&lt;=INDEX('Language Rules Can Change'!$B$3:$AU$47,AI78,31)),31, AND(AI79&gt;INDEX('Language Rules Can Change'!$B$3:$AU$47,AI78,31),AI79&lt;=INDEX('Language Rules Can Change'!$B$3:$AU$47,AI78,32)),32, AND(AI79&gt;INDEX('Language Rules Can Change'!$B$3:$AU$47,AI78,32),AI79&lt;=INDEX('Language Rules Can Change'!$B$3:$AU$47,AI78,33)),33, AND(AI79&gt;INDEX('Language Rules Can Change'!$B$3:$AU$47,AI78,33),AI79&lt;=INDEX('Language Rules Can Change'!$B$3:$AU$47,AI78,34)),34, AND(AI79&gt;INDEX('Language Rules Can Change'!$B$3:$AU$47,AI78,34),AI79&lt;=INDEX('Language Rules Can Change'!$B$3:$AU$47,AI78,35)),35, AND(AI79&gt;INDEX('Language Rules Can Change'!$B$3:$AU$47,AI78,35),AI79&lt;=INDEX('Language Rules Can Change'!$B$3:$AU$47,AI78,36)),36, AND(AI79&gt;INDEX('Language Rules Can Change'!$B$3:$AU$47,AI78,36),AI79&lt;=INDEX('Language Rules Can Change'!$B$3:$AU$47,AI78,37)),37, AND(AI79&gt;INDEX('Language Rules Can Change'!$B$3:$AU$47,AI78,37),AI79&lt;=INDEX('Language Rules Can Change'!$B$3:$AU$47,AI78,38)),38, AND(AI79&gt;INDEX('Language Rules Can Change'!$B$3:$AU$47,AI78,38),AI79&lt;=INDEX('Language Rules Can Change'!$B$3:$AU$47,AI78,39)),39, AND(AI79&gt;INDEX('Language Rules Can Change'!$B$3:$AU$47,AI78,39),AI79&lt;=INDEX('Language Rules Can Change'!$B$3:$AU$47,AI78,40)),40, AND(AI79&gt;INDEX('Language Rules Can Change'!$B$3:$AU$47,AI78,40),AI79&lt;=INDEX('Language Rules Can Change'!$B$3:$AU$47,AI78,41)),41, AND(AI79&gt;INDEX('Language Rules Can Change'!$B$3:$AU$47,AI78,41),AI79&lt;=INDEX('Language Rules Can Change'!$B$3:$AU$47,AI78,42)),42, AND(AI79&gt;INDEX('Language Rules Can Change'!$B$3:$AU$47,AI78,42),AI79&lt;=INDEX('Language Rules Can Change'!$B$3:$AU$47,AI78,43)),43, AND(AI79&gt;INDEX('Language Rules Can Change'!$B$3:$AU$47,AI78,43),AI79&lt;=INDEX('Language Rules Can Change'!$B$3:$AU$47,AI78,44)),44, AND(AI79&gt;INDEX('Language Rules Can Change'!$B$3:$AU$47,AI78,44),AI79&lt;=INDEX('Language Rules Can Change'!$B$3:$AU$47,AI78,45)),45, AND(AI79&gt;INDEX('Language Rules Can Change'!$B$3:$AU$47,AI78,45),AI79&lt;=INDEX('Language Rules Can Change'!$B$3:$AU$47,AI78,46)),46)</f>
        <v>#N/A</v>
      </c>
      <c r="AJ80" s="11" t="e" cm="1">
        <f t="array" aca="1" ref="AJ80" ca="1">_xlfn.IFS(AND(AJ79&gt;0,AJ79&lt;=INDEX('Language Rules Can Change'!$B$3:$AU$47,AJ78,1)),1, AND(AJ79&gt;INDEX('Language Rules Can Change'!$B$3:$AU$47,AJ78,1),AJ79&lt;=INDEX('Language Rules Can Change'!$B$3:$AU$47,AJ78,2)),2, AND(AJ79&gt;INDEX('Language Rules Can Change'!$B$3:$AU$47,AJ78,2),AJ79&lt;=INDEX('Language Rules Can Change'!$B$3:$AU$47,AJ78,3)),3, AND(AJ79&gt;INDEX('Language Rules Can Change'!$B$3:$AU$47,AJ78,3),AJ79&lt;=INDEX('Language Rules Can Change'!$B$3:$AU$47,AJ78,4)),4, AND(AJ79&gt;INDEX('Language Rules Can Change'!$B$3:$AU$47,AJ78,4),AJ79&lt;=INDEX('Language Rules Can Change'!$B$3:$AU$47,AJ78,5)),5, AND(AJ79&gt;INDEX('Language Rules Can Change'!$B$3:$AU$47,AJ78,5),AJ79&lt;=INDEX('Language Rules Can Change'!$B$3:$AU$47,AJ78,6)),6, AND(AJ79&gt;INDEX('Language Rules Can Change'!$B$3:$AU$47,AJ78,6),AJ79&lt;=INDEX('Language Rules Can Change'!$B$3:$AU$47,AJ78,7)),7, AND(AJ79&gt;INDEX('Language Rules Can Change'!$B$3:$AU$47,AJ78,7),AJ79&lt;=INDEX('Language Rules Can Change'!$B$3:$AU$47,AJ78,8)),8, AND(AJ79&gt;INDEX('Language Rules Can Change'!$B$3:$AU$47,AJ78,8),AJ79&lt;=INDEX('Language Rules Can Change'!$B$3:$AU$47,AJ78,9)),9, AND(AJ79&gt;INDEX('Language Rules Can Change'!$B$3:$AU$47,AJ78,9),AJ79&lt;=INDEX('Language Rules Can Change'!$B$3:$AU$47,AJ78,10)),10, AND(AJ79&gt;INDEX('Language Rules Can Change'!$B$3:$AU$47,AJ78,10),AJ79&lt;=INDEX('Language Rules Can Change'!$B$3:$AU$47,AJ78,11)),11, AND(AJ79&gt;INDEX('Language Rules Can Change'!$B$3:$AU$47,AJ78,11),AJ79&lt;=INDEX('Language Rules Can Change'!$B$3:$AU$47,AJ78,12)),12, AND(AJ79&gt;INDEX('Language Rules Can Change'!$B$3:$AU$47,AJ78,12),AJ79&lt;=INDEX('Language Rules Can Change'!$B$3:$AU$47,AJ78,13)),13, AND(AJ79&gt;INDEX('Language Rules Can Change'!$B$3:$AU$47,AJ78,13),AJ79&lt;=INDEX('Language Rules Can Change'!$B$3:$AU$47,AJ78,14)),14, AND(AJ79&gt;INDEX('Language Rules Can Change'!$B$3:$AU$47,AJ78,14),AJ79&lt;=INDEX('Language Rules Can Change'!$B$3:$AU$47,AJ78,15)),15, AND(AJ79&gt;INDEX('Language Rules Can Change'!$B$3:$AU$47,AJ78,15),AJ79&lt;=INDEX('Language Rules Can Change'!$B$3:$AU$47,AJ78,16)),16, AND(AJ79&gt;INDEX('Language Rules Can Change'!$B$3:$AU$47,AJ78,16),AJ79&lt;=INDEX('Language Rules Can Change'!$B$3:$AU$47,AJ78,17)),17, AND(AJ79&gt;INDEX('Language Rules Can Change'!$B$3:$AU$47,AJ78,17),AJ79&lt;=INDEX('Language Rules Can Change'!$B$3:$AU$47,AJ78,18)),18, AND(AJ79&gt;INDEX('Language Rules Can Change'!$B$3:$AU$47,AJ78,18),AJ79&lt;=INDEX('Language Rules Can Change'!$B$3:$AU$47,AJ78,19)),19, AND(AJ79&gt;INDEX('Language Rules Can Change'!$B$3:$AU$47,AJ78,19),AJ79&lt;=INDEX('Language Rules Can Change'!$B$3:$AU$47,AJ78,20)),20, AND(AJ79&gt;INDEX('Language Rules Can Change'!$B$3:$AU$47,AJ78,20),AJ79&lt;=INDEX('Language Rules Can Change'!$B$3:$AU$47,AJ78,21)),21, AND(AJ79&gt;INDEX('Language Rules Can Change'!$B$3:$AU$47,AJ78,21),AJ79&lt;=INDEX('Language Rules Can Change'!$B$3:$AU$47,AJ78,22)),22, AND(AJ79&gt;INDEX('Language Rules Can Change'!$B$3:$AU$47,AJ78,22),AJ79&lt;=INDEX('Language Rules Can Change'!$B$3:$AU$47,AJ78,23)),23, AND(AJ79&gt;INDEX('Language Rules Can Change'!$B$3:$AU$47,AJ78,23),AJ79&lt;=INDEX('Language Rules Can Change'!$B$3:$AU$47,AJ78,24)),24, AND(AJ79&gt;INDEX('Language Rules Can Change'!$B$3:$AU$47,AJ78,24),AJ79&lt;=INDEX('Language Rules Can Change'!$B$3:$AU$47,AJ78,25)),25, AND(AJ79&gt;INDEX('Language Rules Can Change'!$B$3:$AU$47,AJ78,25),AJ79&lt;=INDEX('Language Rules Can Change'!$B$3:$AU$47,AJ78,26)),26, AND(AJ79&gt;INDEX('Language Rules Can Change'!$B$3:$AU$47,AJ78,26),AJ79&lt;=INDEX('Language Rules Can Change'!$B$3:$AU$47,AJ78,27)),27, AND(AJ79&gt;INDEX('Language Rules Can Change'!$B$3:$AU$47,AJ78,27),AJ79&lt;=INDEX('Language Rules Can Change'!$B$3:$AU$47,AJ78,28)),28, AND(AJ79&gt;INDEX('Language Rules Can Change'!$B$3:$AU$47,AJ78,28),AJ79&lt;=INDEX('Language Rules Can Change'!$B$3:$AU$47,AJ78,29)),29, AND(AJ79&gt;INDEX('Language Rules Can Change'!$B$3:$AU$47,AJ78,29),AJ79&lt;=INDEX('Language Rules Can Change'!$B$3:$AU$47,AJ78,30)),30, AND(AJ79&gt;INDEX('Language Rules Can Change'!$B$3:$AU$47,AJ78,30),AJ79&lt;=INDEX('Language Rules Can Change'!$B$3:$AU$47,AJ78,31)),31, AND(AJ79&gt;INDEX('Language Rules Can Change'!$B$3:$AU$47,AJ78,31),AJ79&lt;=INDEX('Language Rules Can Change'!$B$3:$AU$47,AJ78,32)),32, AND(AJ79&gt;INDEX('Language Rules Can Change'!$B$3:$AU$47,AJ78,32),AJ79&lt;=INDEX('Language Rules Can Change'!$B$3:$AU$47,AJ78,33)),33, AND(AJ79&gt;INDEX('Language Rules Can Change'!$B$3:$AU$47,AJ78,33),AJ79&lt;=INDEX('Language Rules Can Change'!$B$3:$AU$47,AJ78,34)),34, AND(AJ79&gt;INDEX('Language Rules Can Change'!$B$3:$AU$47,AJ78,34),AJ79&lt;=INDEX('Language Rules Can Change'!$B$3:$AU$47,AJ78,35)),35, AND(AJ79&gt;INDEX('Language Rules Can Change'!$B$3:$AU$47,AJ78,35),AJ79&lt;=INDEX('Language Rules Can Change'!$B$3:$AU$47,AJ78,36)),36, AND(AJ79&gt;INDEX('Language Rules Can Change'!$B$3:$AU$47,AJ78,36),AJ79&lt;=INDEX('Language Rules Can Change'!$B$3:$AU$47,AJ78,37)),37, AND(AJ79&gt;INDEX('Language Rules Can Change'!$B$3:$AU$47,AJ78,37),AJ79&lt;=INDEX('Language Rules Can Change'!$B$3:$AU$47,AJ78,38)),38, AND(AJ79&gt;INDEX('Language Rules Can Change'!$B$3:$AU$47,AJ78,38),AJ79&lt;=INDEX('Language Rules Can Change'!$B$3:$AU$47,AJ78,39)),39, AND(AJ79&gt;INDEX('Language Rules Can Change'!$B$3:$AU$47,AJ78,39),AJ79&lt;=INDEX('Language Rules Can Change'!$B$3:$AU$47,AJ78,40)),40, AND(AJ79&gt;INDEX('Language Rules Can Change'!$B$3:$AU$47,AJ78,40),AJ79&lt;=INDEX('Language Rules Can Change'!$B$3:$AU$47,AJ78,41)),41, AND(AJ79&gt;INDEX('Language Rules Can Change'!$B$3:$AU$47,AJ78,41),AJ79&lt;=INDEX('Language Rules Can Change'!$B$3:$AU$47,AJ78,42)),42, AND(AJ79&gt;INDEX('Language Rules Can Change'!$B$3:$AU$47,AJ78,42),AJ79&lt;=INDEX('Language Rules Can Change'!$B$3:$AU$47,AJ78,43)),43, AND(AJ79&gt;INDEX('Language Rules Can Change'!$B$3:$AU$47,AJ78,43),AJ79&lt;=INDEX('Language Rules Can Change'!$B$3:$AU$47,AJ78,44)),44, AND(AJ79&gt;INDEX('Language Rules Can Change'!$B$3:$AU$47,AJ78,44),AJ79&lt;=INDEX('Language Rules Can Change'!$B$3:$AU$47,AJ78,45)),45, AND(AJ79&gt;INDEX('Language Rules Can Change'!$B$3:$AU$47,AJ78,45),AJ79&lt;=INDEX('Language Rules Can Change'!$B$3:$AU$47,AJ78,46)),46)</f>
        <v>#N/A</v>
      </c>
      <c r="AK80" s="11" t="e" cm="1">
        <f t="array" aca="1" ref="AK80" ca="1">_xlfn.IFS(AND(AK79&gt;0,AK79&lt;=INDEX('Language Rules Can Change'!$B$3:$AU$47,AK78,1)),1, AND(AK79&gt;INDEX('Language Rules Can Change'!$B$3:$AU$47,AK78,1),AK79&lt;=INDEX('Language Rules Can Change'!$B$3:$AU$47,AK78,2)),2, AND(AK79&gt;INDEX('Language Rules Can Change'!$B$3:$AU$47,AK78,2),AK79&lt;=INDEX('Language Rules Can Change'!$B$3:$AU$47,AK78,3)),3, AND(AK79&gt;INDEX('Language Rules Can Change'!$B$3:$AU$47,AK78,3),AK79&lt;=INDEX('Language Rules Can Change'!$B$3:$AU$47,AK78,4)),4, AND(AK79&gt;INDEX('Language Rules Can Change'!$B$3:$AU$47,AK78,4),AK79&lt;=INDEX('Language Rules Can Change'!$B$3:$AU$47,AK78,5)),5, AND(AK79&gt;INDEX('Language Rules Can Change'!$B$3:$AU$47,AK78,5),AK79&lt;=INDEX('Language Rules Can Change'!$B$3:$AU$47,AK78,6)),6, AND(AK79&gt;INDEX('Language Rules Can Change'!$B$3:$AU$47,AK78,6),AK79&lt;=INDEX('Language Rules Can Change'!$B$3:$AU$47,AK78,7)),7, AND(AK79&gt;INDEX('Language Rules Can Change'!$B$3:$AU$47,AK78,7),AK79&lt;=INDEX('Language Rules Can Change'!$B$3:$AU$47,AK78,8)),8, AND(AK79&gt;INDEX('Language Rules Can Change'!$B$3:$AU$47,AK78,8),AK79&lt;=INDEX('Language Rules Can Change'!$B$3:$AU$47,AK78,9)),9, AND(AK79&gt;INDEX('Language Rules Can Change'!$B$3:$AU$47,AK78,9),AK79&lt;=INDEX('Language Rules Can Change'!$B$3:$AU$47,AK78,10)),10, AND(AK79&gt;INDEX('Language Rules Can Change'!$B$3:$AU$47,AK78,10),AK79&lt;=INDEX('Language Rules Can Change'!$B$3:$AU$47,AK78,11)),11, AND(AK79&gt;INDEX('Language Rules Can Change'!$B$3:$AU$47,AK78,11),AK79&lt;=INDEX('Language Rules Can Change'!$B$3:$AU$47,AK78,12)),12, AND(AK79&gt;INDEX('Language Rules Can Change'!$B$3:$AU$47,AK78,12),AK79&lt;=INDEX('Language Rules Can Change'!$B$3:$AU$47,AK78,13)),13, AND(AK79&gt;INDEX('Language Rules Can Change'!$B$3:$AU$47,AK78,13),AK79&lt;=INDEX('Language Rules Can Change'!$B$3:$AU$47,AK78,14)),14, AND(AK79&gt;INDEX('Language Rules Can Change'!$B$3:$AU$47,AK78,14),AK79&lt;=INDEX('Language Rules Can Change'!$B$3:$AU$47,AK78,15)),15, AND(AK79&gt;INDEX('Language Rules Can Change'!$B$3:$AU$47,AK78,15),AK79&lt;=INDEX('Language Rules Can Change'!$B$3:$AU$47,AK78,16)),16, AND(AK79&gt;INDEX('Language Rules Can Change'!$B$3:$AU$47,AK78,16),AK79&lt;=INDEX('Language Rules Can Change'!$B$3:$AU$47,AK78,17)),17, AND(AK79&gt;INDEX('Language Rules Can Change'!$B$3:$AU$47,AK78,17),AK79&lt;=INDEX('Language Rules Can Change'!$B$3:$AU$47,AK78,18)),18, AND(AK79&gt;INDEX('Language Rules Can Change'!$B$3:$AU$47,AK78,18),AK79&lt;=INDEX('Language Rules Can Change'!$B$3:$AU$47,AK78,19)),19, AND(AK79&gt;INDEX('Language Rules Can Change'!$B$3:$AU$47,AK78,19),AK79&lt;=INDEX('Language Rules Can Change'!$B$3:$AU$47,AK78,20)),20, AND(AK79&gt;INDEX('Language Rules Can Change'!$B$3:$AU$47,AK78,20),AK79&lt;=INDEX('Language Rules Can Change'!$B$3:$AU$47,AK78,21)),21, AND(AK79&gt;INDEX('Language Rules Can Change'!$B$3:$AU$47,AK78,21),AK79&lt;=INDEX('Language Rules Can Change'!$B$3:$AU$47,AK78,22)),22, AND(AK79&gt;INDEX('Language Rules Can Change'!$B$3:$AU$47,AK78,22),AK79&lt;=INDEX('Language Rules Can Change'!$B$3:$AU$47,AK78,23)),23, AND(AK79&gt;INDEX('Language Rules Can Change'!$B$3:$AU$47,AK78,23),AK79&lt;=INDEX('Language Rules Can Change'!$B$3:$AU$47,AK78,24)),24, AND(AK79&gt;INDEX('Language Rules Can Change'!$B$3:$AU$47,AK78,24),AK79&lt;=INDEX('Language Rules Can Change'!$B$3:$AU$47,AK78,25)),25, AND(AK79&gt;INDEX('Language Rules Can Change'!$B$3:$AU$47,AK78,25),AK79&lt;=INDEX('Language Rules Can Change'!$B$3:$AU$47,AK78,26)),26, AND(AK79&gt;INDEX('Language Rules Can Change'!$B$3:$AU$47,AK78,26),AK79&lt;=INDEX('Language Rules Can Change'!$B$3:$AU$47,AK78,27)),27, AND(AK79&gt;INDEX('Language Rules Can Change'!$B$3:$AU$47,AK78,27),AK79&lt;=INDEX('Language Rules Can Change'!$B$3:$AU$47,AK78,28)),28, AND(AK79&gt;INDEX('Language Rules Can Change'!$B$3:$AU$47,AK78,28),AK79&lt;=INDEX('Language Rules Can Change'!$B$3:$AU$47,AK78,29)),29, AND(AK79&gt;INDEX('Language Rules Can Change'!$B$3:$AU$47,AK78,29),AK79&lt;=INDEX('Language Rules Can Change'!$B$3:$AU$47,AK78,30)),30, AND(AK79&gt;INDEX('Language Rules Can Change'!$B$3:$AU$47,AK78,30),AK79&lt;=INDEX('Language Rules Can Change'!$B$3:$AU$47,AK78,31)),31, AND(AK79&gt;INDEX('Language Rules Can Change'!$B$3:$AU$47,AK78,31),AK79&lt;=INDEX('Language Rules Can Change'!$B$3:$AU$47,AK78,32)),32, AND(AK79&gt;INDEX('Language Rules Can Change'!$B$3:$AU$47,AK78,32),AK79&lt;=INDEX('Language Rules Can Change'!$B$3:$AU$47,AK78,33)),33, AND(AK79&gt;INDEX('Language Rules Can Change'!$B$3:$AU$47,AK78,33),AK79&lt;=INDEX('Language Rules Can Change'!$B$3:$AU$47,AK78,34)),34, AND(AK79&gt;INDEX('Language Rules Can Change'!$B$3:$AU$47,AK78,34),AK79&lt;=INDEX('Language Rules Can Change'!$B$3:$AU$47,AK78,35)),35, AND(AK79&gt;INDEX('Language Rules Can Change'!$B$3:$AU$47,AK78,35),AK79&lt;=INDEX('Language Rules Can Change'!$B$3:$AU$47,AK78,36)),36, AND(AK79&gt;INDEX('Language Rules Can Change'!$B$3:$AU$47,AK78,36),AK79&lt;=INDEX('Language Rules Can Change'!$B$3:$AU$47,AK78,37)),37, AND(AK79&gt;INDEX('Language Rules Can Change'!$B$3:$AU$47,AK78,37),AK79&lt;=INDEX('Language Rules Can Change'!$B$3:$AU$47,AK78,38)),38, AND(AK79&gt;INDEX('Language Rules Can Change'!$B$3:$AU$47,AK78,38),AK79&lt;=INDEX('Language Rules Can Change'!$B$3:$AU$47,AK78,39)),39, AND(AK79&gt;INDEX('Language Rules Can Change'!$B$3:$AU$47,AK78,39),AK79&lt;=INDEX('Language Rules Can Change'!$B$3:$AU$47,AK78,40)),40, AND(AK79&gt;INDEX('Language Rules Can Change'!$B$3:$AU$47,AK78,40),AK79&lt;=INDEX('Language Rules Can Change'!$B$3:$AU$47,AK78,41)),41, AND(AK79&gt;INDEX('Language Rules Can Change'!$B$3:$AU$47,AK78,41),AK79&lt;=INDEX('Language Rules Can Change'!$B$3:$AU$47,AK78,42)),42, AND(AK79&gt;INDEX('Language Rules Can Change'!$B$3:$AU$47,AK78,42),AK79&lt;=INDEX('Language Rules Can Change'!$B$3:$AU$47,AK78,43)),43, AND(AK79&gt;INDEX('Language Rules Can Change'!$B$3:$AU$47,AK78,43),AK79&lt;=INDEX('Language Rules Can Change'!$B$3:$AU$47,AK78,44)),44, AND(AK79&gt;INDEX('Language Rules Can Change'!$B$3:$AU$47,AK78,44),AK79&lt;=INDEX('Language Rules Can Change'!$B$3:$AU$47,AK78,45)),45, AND(AK79&gt;INDEX('Language Rules Can Change'!$B$3:$AU$47,AK78,45),AK79&lt;=INDEX('Language Rules Can Change'!$B$3:$AU$47,AK78,46)),46)</f>
        <v>#N/A</v>
      </c>
      <c r="AL80" s="11" t="e" cm="1">
        <f t="array" aca="1" ref="AL80" ca="1">_xlfn.IFS(AND(AL79&gt;0,AL79&lt;=INDEX('Language Rules Can Change'!$B$3:$AU$47,AL78,1)),1, AND(AL79&gt;INDEX('Language Rules Can Change'!$B$3:$AU$47,AL78,1),AL79&lt;=INDEX('Language Rules Can Change'!$B$3:$AU$47,AL78,2)),2, AND(AL79&gt;INDEX('Language Rules Can Change'!$B$3:$AU$47,AL78,2),AL79&lt;=INDEX('Language Rules Can Change'!$B$3:$AU$47,AL78,3)),3, AND(AL79&gt;INDEX('Language Rules Can Change'!$B$3:$AU$47,AL78,3),AL79&lt;=INDEX('Language Rules Can Change'!$B$3:$AU$47,AL78,4)),4, AND(AL79&gt;INDEX('Language Rules Can Change'!$B$3:$AU$47,AL78,4),AL79&lt;=INDEX('Language Rules Can Change'!$B$3:$AU$47,AL78,5)),5, AND(AL79&gt;INDEX('Language Rules Can Change'!$B$3:$AU$47,AL78,5),AL79&lt;=INDEX('Language Rules Can Change'!$B$3:$AU$47,AL78,6)),6, AND(AL79&gt;INDEX('Language Rules Can Change'!$B$3:$AU$47,AL78,6),AL79&lt;=INDEX('Language Rules Can Change'!$B$3:$AU$47,AL78,7)),7, AND(AL79&gt;INDEX('Language Rules Can Change'!$B$3:$AU$47,AL78,7),AL79&lt;=INDEX('Language Rules Can Change'!$B$3:$AU$47,AL78,8)),8, AND(AL79&gt;INDEX('Language Rules Can Change'!$B$3:$AU$47,AL78,8),AL79&lt;=INDEX('Language Rules Can Change'!$B$3:$AU$47,AL78,9)),9, AND(AL79&gt;INDEX('Language Rules Can Change'!$B$3:$AU$47,AL78,9),AL79&lt;=INDEX('Language Rules Can Change'!$B$3:$AU$47,AL78,10)),10, AND(AL79&gt;INDEX('Language Rules Can Change'!$B$3:$AU$47,AL78,10),AL79&lt;=INDEX('Language Rules Can Change'!$B$3:$AU$47,AL78,11)),11, AND(AL79&gt;INDEX('Language Rules Can Change'!$B$3:$AU$47,AL78,11),AL79&lt;=INDEX('Language Rules Can Change'!$B$3:$AU$47,AL78,12)),12, AND(AL79&gt;INDEX('Language Rules Can Change'!$B$3:$AU$47,AL78,12),AL79&lt;=INDEX('Language Rules Can Change'!$B$3:$AU$47,AL78,13)),13, AND(AL79&gt;INDEX('Language Rules Can Change'!$B$3:$AU$47,AL78,13),AL79&lt;=INDEX('Language Rules Can Change'!$B$3:$AU$47,AL78,14)),14, AND(AL79&gt;INDEX('Language Rules Can Change'!$B$3:$AU$47,AL78,14),AL79&lt;=INDEX('Language Rules Can Change'!$B$3:$AU$47,AL78,15)),15, AND(AL79&gt;INDEX('Language Rules Can Change'!$B$3:$AU$47,AL78,15),AL79&lt;=INDEX('Language Rules Can Change'!$B$3:$AU$47,AL78,16)),16, AND(AL79&gt;INDEX('Language Rules Can Change'!$B$3:$AU$47,AL78,16),AL79&lt;=INDEX('Language Rules Can Change'!$B$3:$AU$47,AL78,17)),17, AND(AL79&gt;INDEX('Language Rules Can Change'!$B$3:$AU$47,AL78,17),AL79&lt;=INDEX('Language Rules Can Change'!$B$3:$AU$47,AL78,18)),18, AND(AL79&gt;INDEX('Language Rules Can Change'!$B$3:$AU$47,AL78,18),AL79&lt;=INDEX('Language Rules Can Change'!$B$3:$AU$47,AL78,19)),19, AND(AL79&gt;INDEX('Language Rules Can Change'!$B$3:$AU$47,AL78,19),AL79&lt;=INDEX('Language Rules Can Change'!$B$3:$AU$47,AL78,20)),20, AND(AL79&gt;INDEX('Language Rules Can Change'!$B$3:$AU$47,AL78,20),AL79&lt;=INDEX('Language Rules Can Change'!$B$3:$AU$47,AL78,21)),21, AND(AL79&gt;INDEX('Language Rules Can Change'!$B$3:$AU$47,AL78,21),AL79&lt;=INDEX('Language Rules Can Change'!$B$3:$AU$47,AL78,22)),22, AND(AL79&gt;INDEX('Language Rules Can Change'!$B$3:$AU$47,AL78,22),AL79&lt;=INDEX('Language Rules Can Change'!$B$3:$AU$47,AL78,23)),23, AND(AL79&gt;INDEX('Language Rules Can Change'!$B$3:$AU$47,AL78,23),AL79&lt;=INDEX('Language Rules Can Change'!$B$3:$AU$47,AL78,24)),24, AND(AL79&gt;INDEX('Language Rules Can Change'!$B$3:$AU$47,AL78,24),AL79&lt;=INDEX('Language Rules Can Change'!$B$3:$AU$47,AL78,25)),25, AND(AL79&gt;INDEX('Language Rules Can Change'!$B$3:$AU$47,AL78,25),AL79&lt;=INDEX('Language Rules Can Change'!$B$3:$AU$47,AL78,26)),26, AND(AL79&gt;INDEX('Language Rules Can Change'!$B$3:$AU$47,AL78,26),AL79&lt;=INDEX('Language Rules Can Change'!$B$3:$AU$47,AL78,27)),27, AND(AL79&gt;INDEX('Language Rules Can Change'!$B$3:$AU$47,AL78,27),AL79&lt;=INDEX('Language Rules Can Change'!$B$3:$AU$47,AL78,28)),28, AND(AL79&gt;INDEX('Language Rules Can Change'!$B$3:$AU$47,AL78,28),AL79&lt;=INDEX('Language Rules Can Change'!$B$3:$AU$47,AL78,29)),29, AND(AL79&gt;INDEX('Language Rules Can Change'!$B$3:$AU$47,AL78,29),AL79&lt;=INDEX('Language Rules Can Change'!$B$3:$AU$47,AL78,30)),30, AND(AL79&gt;INDEX('Language Rules Can Change'!$B$3:$AU$47,AL78,30),AL79&lt;=INDEX('Language Rules Can Change'!$B$3:$AU$47,AL78,31)),31, AND(AL79&gt;INDEX('Language Rules Can Change'!$B$3:$AU$47,AL78,31),AL79&lt;=INDEX('Language Rules Can Change'!$B$3:$AU$47,AL78,32)),32, AND(AL79&gt;INDEX('Language Rules Can Change'!$B$3:$AU$47,AL78,32),AL79&lt;=INDEX('Language Rules Can Change'!$B$3:$AU$47,AL78,33)),33, AND(AL79&gt;INDEX('Language Rules Can Change'!$B$3:$AU$47,AL78,33),AL79&lt;=INDEX('Language Rules Can Change'!$B$3:$AU$47,AL78,34)),34, AND(AL79&gt;INDEX('Language Rules Can Change'!$B$3:$AU$47,AL78,34),AL79&lt;=INDEX('Language Rules Can Change'!$B$3:$AU$47,AL78,35)),35, AND(AL79&gt;INDEX('Language Rules Can Change'!$B$3:$AU$47,AL78,35),AL79&lt;=INDEX('Language Rules Can Change'!$B$3:$AU$47,AL78,36)),36, AND(AL79&gt;INDEX('Language Rules Can Change'!$B$3:$AU$47,AL78,36),AL79&lt;=INDEX('Language Rules Can Change'!$B$3:$AU$47,AL78,37)),37, AND(AL79&gt;INDEX('Language Rules Can Change'!$B$3:$AU$47,AL78,37),AL79&lt;=INDEX('Language Rules Can Change'!$B$3:$AU$47,AL78,38)),38, AND(AL79&gt;INDEX('Language Rules Can Change'!$B$3:$AU$47,AL78,38),AL79&lt;=INDEX('Language Rules Can Change'!$B$3:$AU$47,AL78,39)),39, AND(AL79&gt;INDEX('Language Rules Can Change'!$B$3:$AU$47,AL78,39),AL79&lt;=INDEX('Language Rules Can Change'!$B$3:$AU$47,AL78,40)),40, AND(AL79&gt;INDEX('Language Rules Can Change'!$B$3:$AU$47,AL78,40),AL79&lt;=INDEX('Language Rules Can Change'!$B$3:$AU$47,AL78,41)),41, AND(AL79&gt;INDEX('Language Rules Can Change'!$B$3:$AU$47,AL78,41),AL79&lt;=INDEX('Language Rules Can Change'!$B$3:$AU$47,AL78,42)),42, AND(AL79&gt;INDEX('Language Rules Can Change'!$B$3:$AU$47,AL78,42),AL79&lt;=INDEX('Language Rules Can Change'!$B$3:$AU$47,AL78,43)),43, AND(AL79&gt;INDEX('Language Rules Can Change'!$B$3:$AU$47,AL78,43),AL79&lt;=INDEX('Language Rules Can Change'!$B$3:$AU$47,AL78,44)),44, AND(AL79&gt;INDEX('Language Rules Can Change'!$B$3:$AU$47,AL78,44),AL79&lt;=INDEX('Language Rules Can Change'!$B$3:$AU$47,AL78,45)),45, AND(AL79&gt;INDEX('Language Rules Can Change'!$B$3:$AU$47,AL78,45),AL79&lt;=INDEX('Language Rules Can Change'!$B$3:$AU$47,AL78,46)),46)</f>
        <v>#N/A</v>
      </c>
      <c r="AM80" s="11" t="e" cm="1">
        <f t="array" aca="1" ref="AM80" ca="1">_xlfn.IFS(AND(AM79&gt;0,AM79&lt;=INDEX('Language Rules Can Change'!$B$3:$AU$47,AM78,1)),1, AND(AM79&gt;INDEX('Language Rules Can Change'!$B$3:$AU$47,AM78,1),AM79&lt;=INDEX('Language Rules Can Change'!$B$3:$AU$47,AM78,2)),2, AND(AM79&gt;INDEX('Language Rules Can Change'!$B$3:$AU$47,AM78,2),AM79&lt;=INDEX('Language Rules Can Change'!$B$3:$AU$47,AM78,3)),3, AND(AM79&gt;INDEX('Language Rules Can Change'!$B$3:$AU$47,AM78,3),AM79&lt;=INDEX('Language Rules Can Change'!$B$3:$AU$47,AM78,4)),4, AND(AM79&gt;INDEX('Language Rules Can Change'!$B$3:$AU$47,AM78,4),AM79&lt;=INDEX('Language Rules Can Change'!$B$3:$AU$47,AM78,5)),5, AND(AM79&gt;INDEX('Language Rules Can Change'!$B$3:$AU$47,AM78,5),AM79&lt;=INDEX('Language Rules Can Change'!$B$3:$AU$47,AM78,6)),6, AND(AM79&gt;INDEX('Language Rules Can Change'!$B$3:$AU$47,AM78,6),AM79&lt;=INDEX('Language Rules Can Change'!$B$3:$AU$47,AM78,7)),7, AND(AM79&gt;INDEX('Language Rules Can Change'!$B$3:$AU$47,AM78,7),AM79&lt;=INDEX('Language Rules Can Change'!$B$3:$AU$47,AM78,8)),8, AND(AM79&gt;INDEX('Language Rules Can Change'!$B$3:$AU$47,AM78,8),AM79&lt;=INDEX('Language Rules Can Change'!$B$3:$AU$47,AM78,9)),9, AND(AM79&gt;INDEX('Language Rules Can Change'!$B$3:$AU$47,AM78,9),AM79&lt;=INDEX('Language Rules Can Change'!$B$3:$AU$47,AM78,10)),10, AND(AM79&gt;INDEX('Language Rules Can Change'!$B$3:$AU$47,AM78,10),AM79&lt;=INDEX('Language Rules Can Change'!$B$3:$AU$47,AM78,11)),11, AND(AM79&gt;INDEX('Language Rules Can Change'!$B$3:$AU$47,AM78,11),AM79&lt;=INDEX('Language Rules Can Change'!$B$3:$AU$47,AM78,12)),12, AND(AM79&gt;INDEX('Language Rules Can Change'!$B$3:$AU$47,AM78,12),AM79&lt;=INDEX('Language Rules Can Change'!$B$3:$AU$47,AM78,13)),13, AND(AM79&gt;INDEX('Language Rules Can Change'!$B$3:$AU$47,AM78,13),AM79&lt;=INDEX('Language Rules Can Change'!$B$3:$AU$47,AM78,14)),14, AND(AM79&gt;INDEX('Language Rules Can Change'!$B$3:$AU$47,AM78,14),AM79&lt;=INDEX('Language Rules Can Change'!$B$3:$AU$47,AM78,15)),15, AND(AM79&gt;INDEX('Language Rules Can Change'!$B$3:$AU$47,AM78,15),AM79&lt;=INDEX('Language Rules Can Change'!$B$3:$AU$47,AM78,16)),16, AND(AM79&gt;INDEX('Language Rules Can Change'!$B$3:$AU$47,AM78,16),AM79&lt;=INDEX('Language Rules Can Change'!$B$3:$AU$47,AM78,17)),17, AND(AM79&gt;INDEX('Language Rules Can Change'!$B$3:$AU$47,AM78,17),AM79&lt;=INDEX('Language Rules Can Change'!$B$3:$AU$47,AM78,18)),18, AND(AM79&gt;INDEX('Language Rules Can Change'!$B$3:$AU$47,AM78,18),AM79&lt;=INDEX('Language Rules Can Change'!$B$3:$AU$47,AM78,19)),19, AND(AM79&gt;INDEX('Language Rules Can Change'!$B$3:$AU$47,AM78,19),AM79&lt;=INDEX('Language Rules Can Change'!$B$3:$AU$47,AM78,20)),20, AND(AM79&gt;INDEX('Language Rules Can Change'!$B$3:$AU$47,AM78,20),AM79&lt;=INDEX('Language Rules Can Change'!$B$3:$AU$47,AM78,21)),21, AND(AM79&gt;INDEX('Language Rules Can Change'!$B$3:$AU$47,AM78,21),AM79&lt;=INDEX('Language Rules Can Change'!$B$3:$AU$47,AM78,22)),22, AND(AM79&gt;INDEX('Language Rules Can Change'!$B$3:$AU$47,AM78,22),AM79&lt;=INDEX('Language Rules Can Change'!$B$3:$AU$47,AM78,23)),23, AND(AM79&gt;INDEX('Language Rules Can Change'!$B$3:$AU$47,AM78,23),AM79&lt;=INDEX('Language Rules Can Change'!$B$3:$AU$47,AM78,24)),24, AND(AM79&gt;INDEX('Language Rules Can Change'!$B$3:$AU$47,AM78,24),AM79&lt;=INDEX('Language Rules Can Change'!$B$3:$AU$47,AM78,25)),25, AND(AM79&gt;INDEX('Language Rules Can Change'!$B$3:$AU$47,AM78,25),AM79&lt;=INDEX('Language Rules Can Change'!$B$3:$AU$47,AM78,26)),26, AND(AM79&gt;INDEX('Language Rules Can Change'!$B$3:$AU$47,AM78,26),AM79&lt;=INDEX('Language Rules Can Change'!$B$3:$AU$47,AM78,27)),27, AND(AM79&gt;INDEX('Language Rules Can Change'!$B$3:$AU$47,AM78,27),AM79&lt;=INDEX('Language Rules Can Change'!$B$3:$AU$47,AM78,28)),28, AND(AM79&gt;INDEX('Language Rules Can Change'!$B$3:$AU$47,AM78,28),AM79&lt;=INDEX('Language Rules Can Change'!$B$3:$AU$47,AM78,29)),29, AND(AM79&gt;INDEX('Language Rules Can Change'!$B$3:$AU$47,AM78,29),AM79&lt;=INDEX('Language Rules Can Change'!$B$3:$AU$47,AM78,30)),30, AND(AM79&gt;INDEX('Language Rules Can Change'!$B$3:$AU$47,AM78,30),AM79&lt;=INDEX('Language Rules Can Change'!$B$3:$AU$47,AM78,31)),31, AND(AM79&gt;INDEX('Language Rules Can Change'!$B$3:$AU$47,AM78,31),AM79&lt;=INDEX('Language Rules Can Change'!$B$3:$AU$47,AM78,32)),32, AND(AM79&gt;INDEX('Language Rules Can Change'!$B$3:$AU$47,AM78,32),AM79&lt;=INDEX('Language Rules Can Change'!$B$3:$AU$47,AM78,33)),33, AND(AM79&gt;INDEX('Language Rules Can Change'!$B$3:$AU$47,AM78,33),AM79&lt;=INDEX('Language Rules Can Change'!$B$3:$AU$47,AM78,34)),34, AND(AM79&gt;INDEX('Language Rules Can Change'!$B$3:$AU$47,AM78,34),AM79&lt;=INDEX('Language Rules Can Change'!$B$3:$AU$47,AM78,35)),35, AND(AM79&gt;INDEX('Language Rules Can Change'!$B$3:$AU$47,AM78,35),AM79&lt;=INDEX('Language Rules Can Change'!$B$3:$AU$47,AM78,36)),36, AND(AM79&gt;INDEX('Language Rules Can Change'!$B$3:$AU$47,AM78,36),AM79&lt;=INDEX('Language Rules Can Change'!$B$3:$AU$47,AM78,37)),37, AND(AM79&gt;INDEX('Language Rules Can Change'!$B$3:$AU$47,AM78,37),AM79&lt;=INDEX('Language Rules Can Change'!$B$3:$AU$47,AM78,38)),38, AND(AM79&gt;INDEX('Language Rules Can Change'!$B$3:$AU$47,AM78,38),AM79&lt;=INDEX('Language Rules Can Change'!$B$3:$AU$47,AM78,39)),39, AND(AM79&gt;INDEX('Language Rules Can Change'!$B$3:$AU$47,AM78,39),AM79&lt;=INDEX('Language Rules Can Change'!$B$3:$AU$47,AM78,40)),40, AND(AM79&gt;INDEX('Language Rules Can Change'!$B$3:$AU$47,AM78,40),AM79&lt;=INDEX('Language Rules Can Change'!$B$3:$AU$47,AM78,41)),41, AND(AM79&gt;INDEX('Language Rules Can Change'!$B$3:$AU$47,AM78,41),AM79&lt;=INDEX('Language Rules Can Change'!$B$3:$AU$47,AM78,42)),42, AND(AM79&gt;INDEX('Language Rules Can Change'!$B$3:$AU$47,AM78,42),AM79&lt;=INDEX('Language Rules Can Change'!$B$3:$AU$47,AM78,43)),43, AND(AM79&gt;INDEX('Language Rules Can Change'!$B$3:$AU$47,AM78,43),AM79&lt;=INDEX('Language Rules Can Change'!$B$3:$AU$47,AM78,44)),44, AND(AM79&gt;INDEX('Language Rules Can Change'!$B$3:$AU$47,AM78,44),AM79&lt;=INDEX('Language Rules Can Change'!$B$3:$AU$47,AM78,45)),45, AND(AM79&gt;INDEX('Language Rules Can Change'!$B$3:$AU$47,AM78,45),AM79&lt;=INDEX('Language Rules Can Change'!$B$3:$AU$47,AM78,46)),46)</f>
        <v>#N/A</v>
      </c>
    </row>
    <row r="81" spans="1:39" ht="12.75">
      <c r="A81" s="5">
        <f ca="1">RANDBETWEEN($A$4/(3/2),$A$4*(3/2))</f>
        <v>1</v>
      </c>
      <c r="B81" s="5">
        <v>5</v>
      </c>
      <c r="C81" s="5">
        <f ca="1">IF(B81&lt;=A83,RANDBETWEEN(A79/(3/2),A79*(3/2))+C80,"")</f>
        <v>5</v>
      </c>
      <c r="D81" s="15"/>
      <c r="E81" s="11"/>
      <c r="F81" s="11" t="str" cm="1">
        <f t="array" aca="1" ref="F81" ca="1">INDEX('Language Rules Can Change'!$B$2:$AU$2,1,F80)</f>
        <v>f</v>
      </c>
      <c r="G81" s="11" t="str" cm="1">
        <f t="array" aca="1" ref="G81" ca="1">INDEX('Language Rules Can Change'!$B$2:$AU$2,1,G80)</f>
        <v>"</v>
      </c>
      <c r="H81" s="11" t="str" cm="1">
        <f t="array" aca="1" ref="H81" ca="1">INDEX('Language Rules Can Change'!$B$2:$AU$2,1,H80)</f>
        <v>k</v>
      </c>
      <c r="I81" s="11" t="str" cm="1">
        <f t="array" aca="1" ref="I81" ca="1">INDEX('Language Rules Can Change'!$B$2:$AU$2,1,I80)</f>
        <v>"</v>
      </c>
      <c r="J81" s="11" t="e" cm="1">
        <f t="array" aca="1" ref="J81" ca="1">INDEX('Language Rules Can Change'!$B$2:$AU$2,1,J80)</f>
        <v>#N/A</v>
      </c>
      <c r="K81" s="11" t="e" cm="1">
        <f t="array" aca="1" ref="K81" ca="1">INDEX('Language Rules Can Change'!$B$2:$AU$2,1,K80)</f>
        <v>#N/A</v>
      </c>
      <c r="L81" s="11" t="e" cm="1">
        <f t="array" aca="1" ref="L81" ca="1">INDEX('Language Rules Can Change'!$B$2:$AU$2,1,L80)</f>
        <v>#N/A</v>
      </c>
      <c r="M81" s="11" t="e" cm="1">
        <f t="array" aca="1" ref="M81" ca="1">INDEX('Language Rules Can Change'!$B$2:$AU$2,1,M80)</f>
        <v>#N/A</v>
      </c>
      <c r="N81" s="11" t="e" cm="1">
        <f t="array" aca="1" ref="N81" ca="1">INDEX('Language Rules Can Change'!$B$2:$AU$2,1,N80)</f>
        <v>#N/A</v>
      </c>
      <c r="O81" s="11" t="e" cm="1">
        <f t="array" aca="1" ref="O81" ca="1">INDEX('Language Rules Can Change'!$B$2:$AU$2,1,O80)</f>
        <v>#N/A</v>
      </c>
      <c r="P81" s="11" t="e" cm="1">
        <f t="array" aca="1" ref="P81" ca="1">INDEX('Language Rules Can Change'!$B$2:$AU$2,1,P80)</f>
        <v>#N/A</v>
      </c>
      <c r="Q81" s="11" t="e" cm="1">
        <f t="array" aca="1" ref="Q81" ca="1">INDEX('Language Rules Can Change'!$B$2:$AU$2,1,Q80)</f>
        <v>#N/A</v>
      </c>
      <c r="R81" s="11" t="e" cm="1">
        <f t="array" aca="1" ref="R81" ca="1">INDEX('Language Rules Can Change'!$B$2:$AU$2,1,R80)</f>
        <v>#N/A</v>
      </c>
      <c r="S81" s="11" t="e" cm="1">
        <f t="array" aca="1" ref="S81" ca="1">INDEX('Language Rules Can Change'!$B$2:$AU$2,1,S80)</f>
        <v>#N/A</v>
      </c>
      <c r="T81" s="17"/>
      <c r="U81" s="5">
        <f ca="1">RANDBETWEEN($A$4/(3/2),$A$4*(3/2))</f>
        <v>1</v>
      </c>
      <c r="V81" s="5">
        <v>5</v>
      </c>
      <c r="W81" s="5" t="str">
        <f ca="1">IF(V81&lt;=U83,RANDBETWEEN(U79/(3/2),U79*(3/2))+W80,"")</f>
        <v/>
      </c>
      <c r="X81" s="15"/>
      <c r="Y81" s="11"/>
      <c r="Z81" s="11" t="str" cm="1">
        <f t="array" aca="1" ref="Z81" ca="1">INDEX('Language Rules Can Change'!$B$2:$AU$2,1,Z80)</f>
        <v>"</v>
      </c>
      <c r="AA81" s="11" t="str" cm="1">
        <f t="array" aca="1" ref="AA81" ca="1">INDEX('Language Rules Can Change'!$B$2:$AU$2,1,AA80)</f>
        <v>"</v>
      </c>
      <c r="AB81" s="11" t="str" cm="1">
        <f t="array" aca="1" ref="AB81" ca="1">INDEX('Language Rules Can Change'!$B$2:$AU$2,1,AB80)</f>
        <v>ʒ</v>
      </c>
      <c r="AC81" s="11" t="e" cm="1">
        <f t="array" aca="1" ref="AC81" ca="1">INDEX('Language Rules Can Change'!$B$2:$AU$2,1,AC80)</f>
        <v>#N/A</v>
      </c>
      <c r="AD81" s="11" t="e" cm="1">
        <f t="array" aca="1" ref="AD81" ca="1">INDEX('Language Rules Can Change'!$B$2:$AU$2,1,AD80)</f>
        <v>#N/A</v>
      </c>
      <c r="AE81" s="11" t="e" cm="1">
        <f t="array" aca="1" ref="AE81" ca="1">INDEX('Language Rules Can Change'!$B$2:$AU$2,1,AE80)</f>
        <v>#N/A</v>
      </c>
      <c r="AF81" s="11" t="e" cm="1">
        <f t="array" aca="1" ref="AF81" ca="1">INDEX('Language Rules Can Change'!$B$2:$AU$2,1,AF80)</f>
        <v>#N/A</v>
      </c>
      <c r="AG81" s="11" t="e" cm="1">
        <f t="array" aca="1" ref="AG81" ca="1">INDEX('Language Rules Can Change'!$B$2:$AU$2,1,AG80)</f>
        <v>#N/A</v>
      </c>
      <c r="AH81" s="11" t="e" cm="1">
        <f t="array" aca="1" ref="AH81" ca="1">INDEX('Language Rules Can Change'!$B$2:$AU$2,1,AH80)</f>
        <v>#N/A</v>
      </c>
      <c r="AI81" s="11" t="e" cm="1">
        <f t="array" aca="1" ref="AI81" ca="1">INDEX('Language Rules Can Change'!$B$2:$AU$2,1,AI80)</f>
        <v>#N/A</v>
      </c>
      <c r="AJ81" s="11" t="e" cm="1">
        <f t="array" aca="1" ref="AJ81" ca="1">INDEX('Language Rules Can Change'!$B$2:$AU$2,1,AJ80)</f>
        <v>#N/A</v>
      </c>
      <c r="AK81" s="11" t="e" cm="1">
        <f t="array" aca="1" ref="AK81" ca="1">INDEX('Language Rules Can Change'!$B$2:$AU$2,1,AK80)</f>
        <v>#N/A</v>
      </c>
      <c r="AL81" s="11" t="e" cm="1">
        <f t="array" aca="1" ref="AL81" ca="1">INDEX('Language Rules Can Change'!$B$2:$AU$2,1,AL80)</f>
        <v>#N/A</v>
      </c>
      <c r="AM81" s="11" t="e" cm="1">
        <f t="array" aca="1" ref="AM81" ca="1">INDEX('Language Rules Can Change'!$B$2:$AU$2,1,AM80)</f>
        <v>#N/A</v>
      </c>
    </row>
    <row r="82" spans="1:39" ht="12.75">
      <c r="A82" s="1">
        <f>COUNTA(F77:S77)</f>
        <v>5</v>
      </c>
      <c r="B82" s="5">
        <v>6</v>
      </c>
      <c r="C82" s="5" t="str">
        <f ca="1">IF(B82&lt;=A83,RANDBETWEEN(A79/(3/2),A79*(3/2))+C81,"")</f>
        <v/>
      </c>
      <c r="D82" s="15"/>
      <c r="E82" s="11"/>
      <c r="F82" s="11" t="str">
        <f t="shared" ref="F82:F145" ca="1" si="226">_xlfn.IFNA(F81,"")</f>
        <v>f</v>
      </c>
      <c r="G82" s="11" t="str">
        <f t="shared" ref="G82:G145" ca="1" si="227">_xlfn.IFNA(G81,"")</f>
        <v>"</v>
      </c>
      <c r="H82" s="11" t="str">
        <f t="shared" ref="H82:H145" ca="1" si="228">_xlfn.IFNA(H81,"")</f>
        <v>k</v>
      </c>
      <c r="I82" s="11" t="str">
        <f t="shared" ref="I82:I145" ca="1" si="229">_xlfn.IFNA(I81,"")</f>
        <v>"</v>
      </c>
      <c r="J82" s="11" t="str">
        <f t="shared" ref="J82:J145" ca="1" si="230">_xlfn.IFNA(J81,"")</f>
        <v/>
      </c>
      <c r="K82" s="11" t="str">
        <f t="shared" ref="K82:K145" ca="1" si="231">_xlfn.IFNA(K81,"")</f>
        <v/>
      </c>
      <c r="L82" s="11" t="str">
        <f t="shared" ref="L82:L145" ca="1" si="232">_xlfn.IFNA(L81,"")</f>
        <v/>
      </c>
      <c r="M82" s="11" t="str">
        <f t="shared" ref="M82:M145" ca="1" si="233">_xlfn.IFNA(M81,"")</f>
        <v/>
      </c>
      <c r="N82" s="11" t="str">
        <f t="shared" ref="N82:N145" ca="1" si="234">_xlfn.IFNA(N81,"")</f>
        <v/>
      </c>
      <c r="O82" s="11" t="str">
        <f t="shared" ref="O82:O145" ca="1" si="235">_xlfn.IFNA(O81,"")</f>
        <v/>
      </c>
      <c r="P82" s="11" t="str">
        <f t="shared" ref="P82:P145" ca="1" si="236">_xlfn.IFNA(P81,"")</f>
        <v/>
      </c>
      <c r="Q82" s="11" t="str">
        <f t="shared" ref="Q82:Q145" ca="1" si="237">_xlfn.IFNA(Q81,"")</f>
        <v/>
      </c>
      <c r="R82" s="11" t="str">
        <f t="shared" ref="R82:R145" ca="1" si="238">_xlfn.IFNA(R81,"")</f>
        <v/>
      </c>
      <c r="S82" s="11" t="str">
        <f t="shared" ref="S82:S145" ca="1" si="239">_xlfn.IFNA(S81,"")</f>
        <v/>
      </c>
      <c r="T82" s="17"/>
      <c r="U82" s="1">
        <f>COUNTA(Z77:AM77)</f>
        <v>4</v>
      </c>
      <c r="V82" s="5">
        <v>6</v>
      </c>
      <c r="W82" s="5" t="str">
        <f ca="1">IF(V82&lt;=U83,RANDBETWEEN(U79/(3/2),U79*(3/2))+W81,"")</f>
        <v/>
      </c>
      <c r="X82" s="15"/>
      <c r="Y82" s="11"/>
      <c r="Z82" s="11" t="str">
        <f t="shared" ref="Z82:Z145" ca="1" si="240">_xlfn.IFNA(Z81,"")</f>
        <v>"</v>
      </c>
      <c r="AA82" s="11" t="str">
        <f t="shared" ref="AA82:AA145" ca="1" si="241">_xlfn.IFNA(AA81,"")</f>
        <v>"</v>
      </c>
      <c r="AB82" s="11" t="str">
        <f t="shared" ref="AB82:AB145" ca="1" si="242">_xlfn.IFNA(AB81,"")</f>
        <v>ʒ</v>
      </c>
      <c r="AC82" s="11" t="str">
        <f t="shared" ref="AC82:AC145" ca="1" si="243">_xlfn.IFNA(AC81,"")</f>
        <v/>
      </c>
      <c r="AD82" s="11" t="str">
        <f t="shared" ref="AD82:AD145" ca="1" si="244">_xlfn.IFNA(AD81,"")</f>
        <v/>
      </c>
      <c r="AE82" s="11" t="str">
        <f t="shared" ref="AE82:AE145" ca="1" si="245">_xlfn.IFNA(AE81,"")</f>
        <v/>
      </c>
      <c r="AF82" s="11" t="str">
        <f t="shared" ref="AF82:AF145" ca="1" si="246">_xlfn.IFNA(AF81,"")</f>
        <v/>
      </c>
      <c r="AG82" s="11" t="str">
        <f t="shared" ref="AG82:AG145" ca="1" si="247">_xlfn.IFNA(AG81,"")</f>
        <v/>
      </c>
      <c r="AH82" s="11" t="str">
        <f t="shared" ref="AH82:AH145" ca="1" si="248">_xlfn.IFNA(AH81,"")</f>
        <v/>
      </c>
      <c r="AI82" s="11" t="str">
        <f t="shared" ref="AI82:AI145" ca="1" si="249">_xlfn.IFNA(AI81,"")</f>
        <v/>
      </c>
      <c r="AJ82" s="11" t="str">
        <f t="shared" ref="AJ82:AJ145" ca="1" si="250">_xlfn.IFNA(AJ81,"")</f>
        <v/>
      </c>
      <c r="AK82" s="11" t="str">
        <f t="shared" ref="AK82:AK145" ca="1" si="251">_xlfn.IFNA(AK81,"")</f>
        <v/>
      </c>
      <c r="AL82" s="11" t="str">
        <f t="shared" ref="AL82:AL145" ca="1" si="252">_xlfn.IFNA(AL81,"")</f>
        <v/>
      </c>
      <c r="AM82" s="11" t="str">
        <f t="shared" ref="AM82:AM145" ca="1" si="253">_xlfn.IFNA(AM81,"")</f>
        <v/>
      </c>
    </row>
    <row r="83" spans="1:39" ht="12.75">
      <c r="A83" s="1">
        <f ca="1">A82/A81</f>
        <v>5</v>
      </c>
      <c r="B83" s="5">
        <v>7</v>
      </c>
      <c r="C83" s="5" t="str">
        <f ca="1">IF(B83&lt;=A83,RANDBETWEEN(A79/(3/2),A79*(3/2))+C82,"")</f>
        <v/>
      </c>
      <c r="D83" s="15"/>
      <c r="E83" s="11"/>
      <c r="F83" s="11" t="str">
        <f ca="1">_xlfn.IFNA(IF(0&lt;MATCH(F76,$C$2:$C$15),F82,F77),F77)</f>
        <v>f</v>
      </c>
      <c r="G83" s="11" t="str">
        <f ca="1">_xlfn.IFNA(IF(0&lt;MATCH(G76,$C$2:$C$15),G82,G77),G77)</f>
        <v>"</v>
      </c>
      <c r="H83" s="11" t="str">
        <f ca="1">_xlfn.IFNA(IF(0&lt;MATCH(H76,$C$2:$C$15),H82,H77),H77)</f>
        <v>k</v>
      </c>
      <c r="I83" s="11" t="str">
        <f ca="1">_xlfn.IFNA(IF(0&lt;MATCH(I76,$C$2:$C$15),I82,I77),I77)</f>
        <v>"</v>
      </c>
      <c r="J83" s="11" t="str">
        <f ca="1">_xlfn.IFNA(IF(0&lt;MATCH(J76,$C$2:$C$15),J82,J77),J77)</f>
        <v/>
      </c>
      <c r="K83" s="11" t="str">
        <f ca="1">_xlfn.IFNA(IF(0&lt;MATCH(K76,$C$2:$C$15),K82,K77),K77)</f>
        <v/>
      </c>
      <c r="L83" s="11" t="str">
        <f ca="1">_xlfn.IFNA(IF(0&lt;MATCH(L76,$C$2:$C$15),L82,L77),L77)</f>
        <v/>
      </c>
      <c r="M83" s="11" t="str">
        <f ca="1">_xlfn.IFNA(IF(0&lt;MATCH(M76,$C$2:$C$15),M82,M77),M77)</f>
        <v/>
      </c>
      <c r="N83" s="11" t="str">
        <f ca="1">_xlfn.IFNA(IF(0&lt;MATCH(N76,$C$2:$C$15),N82,N77),N77)</f>
        <v/>
      </c>
      <c r="O83" s="11" t="str">
        <f ca="1">_xlfn.IFNA(IF(0&lt;MATCH(O76,$C$2:$C$15),O82,O77),O77)</f>
        <v/>
      </c>
      <c r="P83" s="11" t="str">
        <f ca="1">_xlfn.IFNA(IF(0&lt;MATCH(P76,$C$2:$C$15),P82,P77),P77)</f>
        <v/>
      </c>
      <c r="Q83" s="11" t="str">
        <f ca="1">_xlfn.IFNA(IF(0&lt;MATCH(Q76,$C$2:$C$15),Q82,Q77),Q77)</f>
        <v/>
      </c>
      <c r="R83" s="11" t="str">
        <f ca="1">_xlfn.IFNA(IF(0&lt;MATCH(R76,$C$2:$C$15),R82,R77),R77)</f>
        <v/>
      </c>
      <c r="S83" s="11" t="str">
        <f ca="1">_xlfn.IFNA(IF(0&lt;MATCH(S76,$C$2:$C$15),S82,S77),S77)</f>
        <v/>
      </c>
      <c r="T83" s="17"/>
      <c r="U83" s="1">
        <f ca="1">U82/U81</f>
        <v>4</v>
      </c>
      <c r="V83" s="5">
        <v>7</v>
      </c>
      <c r="W83" s="5" t="str">
        <f ca="1">IF(V83&lt;=U83,RANDBETWEEN(U79/(3/2),U79*(3/2))+W82,"")</f>
        <v/>
      </c>
      <c r="X83" s="15"/>
      <c r="Y83" s="11"/>
      <c r="Z83" s="11" t="str">
        <f ca="1">_xlfn.IFNA(IF(0&lt;MATCH(Z76,$C$2:$C$15),Z82,Z77),Z77)</f>
        <v>"</v>
      </c>
      <c r="AA83" s="11" t="str">
        <f ca="1">_xlfn.IFNA(IF(0&lt;MATCH(AA76,$C$2:$C$15),AA82,AA77),AA77)</f>
        <v>"</v>
      </c>
      <c r="AB83" s="11" t="str">
        <f ca="1">_xlfn.IFNA(IF(0&lt;MATCH(AB76,$C$2:$C$15),AB82,AB77),AB77)</f>
        <v>ʒ</v>
      </c>
      <c r="AC83" s="11" t="str">
        <f ca="1">_xlfn.IFNA(IF(0&lt;MATCH(AC76,$C$2:$C$15),AC82,AC77),AC77)</f>
        <v/>
      </c>
      <c r="AD83" s="11" t="str">
        <f ca="1">_xlfn.IFNA(IF(0&lt;MATCH(AD76,$C$2:$C$15),AD82,AD77),AD77)</f>
        <v/>
      </c>
      <c r="AE83" s="11" t="str">
        <f ca="1">_xlfn.IFNA(IF(0&lt;MATCH(AE76,$C$2:$C$15),AE82,AE77),AE77)</f>
        <v/>
      </c>
      <c r="AF83" s="11" t="str">
        <f ca="1">_xlfn.IFNA(IF(0&lt;MATCH(AF76,$C$2:$C$15),AF82,AF77),AF77)</f>
        <v/>
      </c>
      <c r="AG83" s="11" t="str">
        <f ca="1">_xlfn.IFNA(IF(0&lt;MATCH(AG76,$C$2:$C$15),AG82,AG77),AG77)</f>
        <v/>
      </c>
      <c r="AH83" s="11" t="str">
        <f ca="1">_xlfn.IFNA(IF(0&lt;MATCH(AH76,$C$2:$C$15),AH82,AH77),AH77)</f>
        <v/>
      </c>
      <c r="AI83" s="11" t="str">
        <f ca="1">_xlfn.IFNA(IF(0&lt;MATCH(AI76,$C$2:$C$15),AI82,AI77),AI77)</f>
        <v/>
      </c>
      <c r="AJ83" s="11" t="str">
        <f ca="1">_xlfn.IFNA(IF(0&lt;MATCH(AJ76,$C$2:$C$15),AJ82,AJ77),AJ77)</f>
        <v/>
      </c>
      <c r="AK83" s="11" t="str">
        <f ca="1">_xlfn.IFNA(IF(0&lt;MATCH(AK76,$C$2:$C$15),AK82,AK77),AK77)</f>
        <v/>
      </c>
      <c r="AL83" s="11" t="str">
        <f ca="1">_xlfn.IFNA(IF(0&lt;MATCH(AL76,$C$2:$C$15),AL82,AL77),AL77)</f>
        <v/>
      </c>
      <c r="AM83" s="11" t="str">
        <f ca="1">_xlfn.IFNA(IF(0&lt;MATCH(AM76,$C$2:$C$15),AM82,AM77),AM77)</f>
        <v/>
      </c>
    </row>
    <row r="84" spans="1:39" ht="12.75">
      <c r="A84" s="1"/>
      <c r="B84" s="5">
        <v>8</v>
      </c>
      <c r="C84" s="5" t="str">
        <f ca="1">IF(B84&lt;=A83,RANDBETWEEN(A79/(3/2),A79*(3/2))+C83,"")</f>
        <v/>
      </c>
      <c r="D84" s="15" t="s">
        <v>3989</v>
      </c>
      <c r="E84" s="11" t="str">
        <f t="shared" ref="E84:E147" ca="1" si="254">_xlfn.TEXTJOIN("/",TRUE,F83:S83)</f>
        <v>f/"/k/"</v>
      </c>
      <c r="F84" s="7" t="str" cm="1">
        <f t="array" aca="1" ref="F84:I84" ca="1">_xlfn.TEXTSPLIT(E84,"/")</f>
        <v>f</v>
      </c>
      <c r="G84" s="11" t="str">
        <f ca="1"/>
        <v>"</v>
      </c>
      <c r="H84" s="11" t="str">
        <f ca="1"/>
        <v>k</v>
      </c>
      <c r="I84" s="11" t="str">
        <f ca="1"/>
        <v>"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7"/>
      <c r="U84" s="1"/>
      <c r="V84" s="5">
        <v>8</v>
      </c>
      <c r="W84" s="5" t="str">
        <f ca="1">IF(V84&lt;=U83,RANDBETWEEN(U79/(3/2),U79*(3/2))+W83,"")</f>
        <v/>
      </c>
      <c r="X84" s="15" t="s">
        <v>3989</v>
      </c>
      <c r="Y84" s="11" t="str">
        <f t="shared" ref="Y84:Y147" ca="1" si="255">_xlfn.TEXTJOIN("/",TRUE,Z83:AM83)</f>
        <v>"/"/ʒ</v>
      </c>
      <c r="Z84" s="7" t="str" cm="1">
        <f t="array" aca="1" ref="Z84:AB84" ca="1">_xlfn.TEXTSPLIT(Y84,"/")</f>
        <v>"</v>
      </c>
      <c r="AA84" s="11" t="str">
        <f ca="1"/>
        <v>"</v>
      </c>
      <c r="AB84" s="11" t="str">
        <f ca="1"/>
        <v>ʒ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 spans="1:39" ht="12.75">
      <c r="A85" s="5"/>
      <c r="B85" s="5">
        <v>9</v>
      </c>
      <c r="C85" s="5" t="str">
        <f ca="1">IF(B85&lt;=A83,RANDBETWEEN(A79/(3/2),A79*(3/2))+C84,"")</f>
        <v/>
      </c>
      <c r="D85" s="15"/>
      <c r="E85" s="11"/>
      <c r="F85" s="7">
        <f ca="1">MATCH(F84,'Language Rules Can Change'!$AD$322:$AD$413,0)-1</f>
        <v>5</v>
      </c>
      <c r="G85" s="7">
        <f ca="1">MATCH(G84,'Language Rules Can Change'!$AD$322:$AD$413,0)-1</f>
        <v>91</v>
      </c>
      <c r="H85" s="7">
        <f ca="1">MATCH(H84,'Language Rules Can Change'!$AD$322:$AD$413,0)-1</f>
        <v>13</v>
      </c>
      <c r="I85" s="7">
        <f ca="1">MATCH(I84,'Language Rules Can Change'!$AD$322:$AD$413,0)-1</f>
        <v>91</v>
      </c>
      <c r="J85" s="7" t="e">
        <f>MATCH(J84,'Language Rules Can Change'!$AD$322:$AD$413,0)-1</f>
        <v>#N/A</v>
      </c>
      <c r="K85" s="7" t="e">
        <f>MATCH(K84,'Language Rules Can Change'!$AD$322:$AD$413,0)-1</f>
        <v>#N/A</v>
      </c>
      <c r="L85" s="7" t="e">
        <f>MATCH(L84,'Language Rules Can Change'!$AD$322:$AD$413,0)-1</f>
        <v>#N/A</v>
      </c>
      <c r="M85" s="7" t="e">
        <f>MATCH(M84,'Language Rules Can Change'!$AD$322:$AD$413,0)-1</f>
        <v>#N/A</v>
      </c>
      <c r="N85" s="7" t="e">
        <f>MATCH(N84,'Language Rules Can Change'!$AD$322:$AD$413,0)-1</f>
        <v>#N/A</v>
      </c>
      <c r="O85" s="7" t="e">
        <f>MATCH(O84,'Language Rules Can Change'!$AD$322:$AD$413,0)-1</f>
        <v>#N/A</v>
      </c>
      <c r="P85" s="7" t="e">
        <f>MATCH(P84,'Language Rules Can Change'!$AD$322:$AD$413,0)-1</f>
        <v>#N/A</v>
      </c>
      <c r="Q85" s="7" t="e">
        <f>MATCH(Q84,'Language Rules Can Change'!$AD$322:$AD$413,0)-1</f>
        <v>#N/A</v>
      </c>
      <c r="R85" s="7" t="e">
        <f>MATCH(R84,'Language Rules Can Change'!$AD$322:$AD$413,0)-1</f>
        <v>#N/A</v>
      </c>
      <c r="S85" s="7" t="e">
        <f>MATCH(S84,'Language Rules Can Change'!$AD$322:$AD$413,0)-1</f>
        <v>#N/A</v>
      </c>
      <c r="T85" s="17"/>
      <c r="U85" s="5"/>
      <c r="V85" s="5">
        <v>9</v>
      </c>
      <c r="W85" s="5" t="str">
        <f ca="1">IF(V85&lt;=U83,RANDBETWEEN(U79/(3/2),U79*(3/2))+W84,"")</f>
        <v/>
      </c>
      <c r="X85" s="15"/>
      <c r="Y85" s="11"/>
      <c r="Z85" s="7">
        <f ca="1">MATCH(Z84,'Language Rules Can Change'!$AD$322:$AD$413,0)-1</f>
        <v>91</v>
      </c>
      <c r="AA85" s="7">
        <f ca="1">MATCH(AA84,'Language Rules Can Change'!$AD$322:$AD$413,0)-1</f>
        <v>91</v>
      </c>
      <c r="AB85" s="7">
        <f ca="1">MATCH(AB84,'Language Rules Can Change'!$AD$322:$AD$413,0)-1</f>
        <v>39</v>
      </c>
      <c r="AC85" s="7" t="e">
        <f>MATCH(AC84,'Language Rules Can Change'!$AD$322:$AD$413,0)-1</f>
        <v>#N/A</v>
      </c>
      <c r="AD85" s="7" t="e">
        <f>MATCH(AD84,'Language Rules Can Change'!$AD$322:$AD$413,0)-1</f>
        <v>#N/A</v>
      </c>
      <c r="AE85" s="7" t="e">
        <f>MATCH(AE84,'Language Rules Can Change'!$AD$322:$AD$413,0)-1</f>
        <v>#N/A</v>
      </c>
      <c r="AF85" s="7" t="e">
        <f>MATCH(AF84,'Language Rules Can Change'!$AD$322:$AD$413,0)-1</f>
        <v>#N/A</v>
      </c>
      <c r="AG85" s="7" t="e">
        <f>MATCH(AG84,'Language Rules Can Change'!$AD$322:$AD$413,0)-1</f>
        <v>#N/A</v>
      </c>
      <c r="AH85" s="7" t="e">
        <f>MATCH(AH84,'Language Rules Can Change'!$AD$322:$AD$413,0)-1</f>
        <v>#N/A</v>
      </c>
      <c r="AI85" s="7" t="e">
        <f>MATCH(AI84,'Language Rules Can Change'!$AD$322:$AD$413,0)-1</f>
        <v>#N/A</v>
      </c>
      <c r="AJ85" s="7" t="e">
        <f>MATCH(AJ84,'Language Rules Can Change'!$AD$322:$AD$413,0)-1</f>
        <v>#N/A</v>
      </c>
      <c r="AK85" s="7" t="e">
        <f>MATCH(AK84,'Language Rules Can Change'!$AD$322:$AD$413,0)-1</f>
        <v>#N/A</v>
      </c>
      <c r="AL85" s="7" t="e">
        <f>MATCH(AL84,'Language Rules Can Change'!$AD$322:$AD$413,0)-1</f>
        <v>#N/A</v>
      </c>
      <c r="AM85" s="7" t="e">
        <f>MATCH(AM84,'Language Rules Can Change'!$AD$322:$AD$413,0)-1</f>
        <v>#N/A</v>
      </c>
    </row>
    <row r="86" spans="1:39" ht="12.75">
      <c r="A86" s="1"/>
      <c r="B86" s="5">
        <v>10</v>
      </c>
      <c r="C86" s="5" t="str">
        <f ca="1">IF(B86&lt;=A83,RANDBETWEEN(A79/(3/2),A79*(3/2))+C85,"")</f>
        <v/>
      </c>
      <c r="D86" s="15"/>
      <c r="E86" s="11"/>
      <c r="F86" s="7">
        <f t="shared" ref="F86:S149" ca="1" si="256">RAND()</f>
        <v>0.16623886200473803</v>
      </c>
      <c r="G86" s="7">
        <f t="shared" ca="1" si="256"/>
        <v>0.40344525421417665</v>
      </c>
      <c r="H86" s="7">
        <f t="shared" ca="1" si="256"/>
        <v>0.86086716155905985</v>
      </c>
      <c r="I86" s="7">
        <f t="shared" ca="1" si="256"/>
        <v>0.22836620151608844</v>
      </c>
      <c r="J86" s="7">
        <f t="shared" ca="1" si="256"/>
        <v>0.79460162002387003</v>
      </c>
      <c r="K86" s="7">
        <f t="shared" ca="1" si="256"/>
        <v>4.7117567929079174E-2</v>
      </c>
      <c r="L86" s="7">
        <f t="shared" ca="1" si="256"/>
        <v>0.66444788911337949</v>
      </c>
      <c r="M86" s="7">
        <f t="shared" ca="1" si="256"/>
        <v>0.1183406255446392</v>
      </c>
      <c r="N86" s="7">
        <f t="shared" ca="1" si="256"/>
        <v>0.63984860504256269</v>
      </c>
      <c r="O86" s="7">
        <f t="shared" ca="1" si="256"/>
        <v>0.37708510595250866</v>
      </c>
      <c r="P86" s="7">
        <f t="shared" ca="1" si="256"/>
        <v>0.28966898174403155</v>
      </c>
      <c r="Q86" s="7">
        <f t="shared" ca="1" si="256"/>
        <v>9.8090946829749615E-2</v>
      </c>
      <c r="R86" s="7">
        <f t="shared" ca="1" si="256"/>
        <v>0.90068990471411436</v>
      </c>
      <c r="S86" s="7">
        <f t="shared" ca="1" si="256"/>
        <v>0.37150053581994058</v>
      </c>
      <c r="T86" s="17"/>
      <c r="U86" s="1"/>
      <c r="V86" s="5">
        <v>10</v>
      </c>
      <c r="W86" s="5" t="str">
        <f ca="1">IF(V86&lt;=U83,RANDBETWEEN(U79/(3/2),U79*(3/2))+W85,"")</f>
        <v/>
      </c>
      <c r="X86" s="15"/>
      <c r="Y86" s="11"/>
      <c r="Z86" s="7">
        <f t="shared" ref="Z86:AM149" ca="1" si="257">RAND()</f>
        <v>0.51182158908611097</v>
      </c>
      <c r="AA86" s="7">
        <f t="shared" ca="1" si="257"/>
        <v>0.25139248096055045</v>
      </c>
      <c r="AB86" s="7">
        <f t="shared" ca="1" si="257"/>
        <v>0.52785813537037418</v>
      </c>
      <c r="AC86" s="7">
        <f t="shared" ca="1" si="257"/>
        <v>0.34098997326592373</v>
      </c>
      <c r="AD86" s="7">
        <f t="shared" ca="1" si="257"/>
        <v>0.11463174151360322</v>
      </c>
      <c r="AE86" s="7">
        <f t="shared" ca="1" si="257"/>
        <v>0.35791870328196629</v>
      </c>
      <c r="AF86" s="7">
        <f t="shared" ca="1" si="257"/>
        <v>0.44157148837881899</v>
      </c>
      <c r="AG86" s="7">
        <f t="shared" ca="1" si="257"/>
        <v>0.26694687276237805</v>
      </c>
      <c r="AH86" s="7">
        <f t="shared" ca="1" si="257"/>
        <v>0.31241308823458402</v>
      </c>
      <c r="AI86" s="7">
        <f t="shared" ca="1" si="257"/>
        <v>0.18381723105569092</v>
      </c>
      <c r="AJ86" s="7">
        <f t="shared" ca="1" si="257"/>
        <v>0.35309733747633665</v>
      </c>
      <c r="AK86" s="7">
        <f t="shared" ca="1" si="257"/>
        <v>0.2298788353182909</v>
      </c>
      <c r="AL86" s="7">
        <f t="shared" ca="1" si="257"/>
        <v>0.20197322986079846</v>
      </c>
      <c r="AM86" s="7">
        <f t="shared" ca="1" si="257"/>
        <v>0.81335779957497711</v>
      </c>
    </row>
    <row r="87" spans="1:39" ht="12.75">
      <c r="A87" s="1"/>
      <c r="B87" s="5">
        <v>11</v>
      </c>
      <c r="C87" s="5" t="str">
        <f ca="1">IF(B87&lt;=A83,RANDBETWEEN(A79/(3/2),A79*(3/2))+C86,"")</f>
        <v/>
      </c>
      <c r="D87" s="15"/>
      <c r="E87" s="11"/>
      <c r="F87" s="7" cm="1">
        <f t="array" aca="1" ref="F87" ca="1">_xlfn.IFS(AND(F86&gt;0,F86&lt;=INDEX('Language Rules Can Change'!$AE$322:$AM$413,F85,1)),1,AND(F86&gt;INDEX('Language Rules Can Change'!$AE$322:$AM$413,F85,1),F86&lt;=INDEX('Language Rules Can Change'!$AE$322:$AM$413,F85,2)),2,AND(F86&gt;INDEX('Language Rules Can Change'!$AE$322:$AM$413,F85,2),F86&lt;=INDEX('Language Rules Can Change'!$AE$322:$AM$413,F85,3)),3,AND(F86&gt;INDEX('Language Rules Can Change'!$AE$322:$AM$413,F85,3),F86&lt;=INDEX('Language Rules Can Change'!$AE$322:$AM$413,F85,4)),4,AND(F86&gt;INDEX('Language Rules Can Change'!$AE$322:$AM$413,F85,4),F86&lt;=INDEX('Language Rules Can Change'!$AE$322:$AM$413,F85,5)),5,AND(F86&gt;INDEX('Language Rules Can Change'!$AE$322:$AM$413,F85,5),F86&lt;=INDEX('Language Rules Can Change'!$AE$322:$AM$413,F85,6)),6,AND(F86&gt;INDEX('Language Rules Can Change'!$AE$322:$AM$413,F85,6),F86&lt;=INDEX('Language Rules Can Change'!$AE$322:$AM$413,F85,7)),7,AND(F86&gt;INDEX('Language Rules Can Change'!$AE$322:$AM$413,F85,7),F86&lt;=INDEX('Language Rules Can Change'!$AE$322:$AM$413,F85,8)),8,AND(F86&gt;INDEX('Language Rules Can Change'!$AE$322:$AM$413,F85,8),F86&lt;=INDEX('Language Rules Can Change'!$AE$322:$AM$413,F85,9)),9)</f>
        <v>2</v>
      </c>
      <c r="G87" s="7" cm="1">
        <f t="array" aca="1" ref="G87" ca="1">_xlfn.IFS(AND(G86&gt;0,G86&lt;=INDEX('Language Rules Can Change'!$AE$322:$AM$413,G85,1)),1,AND(G86&gt;INDEX('Language Rules Can Change'!$AE$322:$AM$413,G85,1),G86&lt;=INDEX('Language Rules Can Change'!$AE$322:$AM$413,G85,2)),2,AND(G86&gt;INDEX('Language Rules Can Change'!$AE$322:$AM$413,G85,2),G86&lt;=INDEX('Language Rules Can Change'!$AE$322:$AM$413,G85,3)),3,AND(G86&gt;INDEX('Language Rules Can Change'!$AE$322:$AM$413,G85,3),G86&lt;=INDEX('Language Rules Can Change'!$AE$322:$AM$413,G85,4)),4,AND(G86&gt;INDEX('Language Rules Can Change'!$AE$322:$AM$413,G85,4),G86&lt;=INDEX('Language Rules Can Change'!$AE$322:$AM$413,G85,5)),5,AND(G86&gt;INDEX('Language Rules Can Change'!$AE$322:$AM$413,G85,5),G86&lt;=INDEX('Language Rules Can Change'!$AE$322:$AM$413,G85,6)),6,AND(G86&gt;INDEX('Language Rules Can Change'!$AE$322:$AM$413,G85,6),G86&lt;=INDEX('Language Rules Can Change'!$AE$322:$AM$413,G85,7)),7,AND(G86&gt;INDEX('Language Rules Can Change'!$AE$322:$AM$413,G85,7),G86&lt;=INDEX('Language Rules Can Change'!$AE$322:$AM$413,G85,8)),8,AND(G86&gt;INDEX('Language Rules Can Change'!$AE$322:$AM$413,G85,8),G86&lt;=INDEX('Language Rules Can Change'!$AE$322:$AM$413,G85,9)),9)</f>
        <v>1</v>
      </c>
      <c r="H87" s="7" cm="1">
        <f t="array" aca="1" ref="H87" ca="1">_xlfn.IFS(AND(H86&gt;0,H86&lt;=INDEX('Language Rules Can Change'!$AE$322:$AM$413,H85,1)),1,AND(H86&gt;INDEX('Language Rules Can Change'!$AE$322:$AM$413,H85,1),H86&lt;=INDEX('Language Rules Can Change'!$AE$322:$AM$413,H85,2)),2,AND(H86&gt;INDEX('Language Rules Can Change'!$AE$322:$AM$413,H85,2),H86&lt;=INDEX('Language Rules Can Change'!$AE$322:$AM$413,H85,3)),3,AND(H86&gt;INDEX('Language Rules Can Change'!$AE$322:$AM$413,H85,3),H86&lt;=INDEX('Language Rules Can Change'!$AE$322:$AM$413,H85,4)),4,AND(H86&gt;INDEX('Language Rules Can Change'!$AE$322:$AM$413,H85,4),H86&lt;=INDEX('Language Rules Can Change'!$AE$322:$AM$413,H85,5)),5,AND(H86&gt;INDEX('Language Rules Can Change'!$AE$322:$AM$413,H85,5),H86&lt;=INDEX('Language Rules Can Change'!$AE$322:$AM$413,H85,6)),6,AND(H86&gt;INDEX('Language Rules Can Change'!$AE$322:$AM$413,H85,6),H86&lt;=INDEX('Language Rules Can Change'!$AE$322:$AM$413,H85,7)),7,AND(H86&gt;INDEX('Language Rules Can Change'!$AE$322:$AM$413,H85,7),H86&lt;=INDEX('Language Rules Can Change'!$AE$322:$AM$413,H85,8)),8,AND(H86&gt;INDEX('Language Rules Can Change'!$AE$322:$AM$413,H85,8),H86&lt;=INDEX('Language Rules Can Change'!$AE$322:$AM$413,H85,9)),9)</f>
        <v>9</v>
      </c>
      <c r="I87" s="7" cm="1">
        <f t="array" aca="1" ref="I87" ca="1">_xlfn.IFS(AND(I86&gt;0,I86&lt;=INDEX('Language Rules Can Change'!$AE$322:$AM$413,I85,1)),1,AND(I86&gt;INDEX('Language Rules Can Change'!$AE$322:$AM$413,I85,1),I86&lt;=INDEX('Language Rules Can Change'!$AE$322:$AM$413,I85,2)),2,AND(I86&gt;INDEX('Language Rules Can Change'!$AE$322:$AM$413,I85,2),I86&lt;=INDEX('Language Rules Can Change'!$AE$322:$AM$413,I85,3)),3,AND(I86&gt;INDEX('Language Rules Can Change'!$AE$322:$AM$413,I85,3),I86&lt;=INDEX('Language Rules Can Change'!$AE$322:$AM$413,I85,4)),4,AND(I86&gt;INDEX('Language Rules Can Change'!$AE$322:$AM$413,I85,4),I86&lt;=INDEX('Language Rules Can Change'!$AE$322:$AM$413,I85,5)),5,AND(I86&gt;INDEX('Language Rules Can Change'!$AE$322:$AM$413,I85,5),I86&lt;=INDEX('Language Rules Can Change'!$AE$322:$AM$413,I85,6)),6,AND(I86&gt;INDEX('Language Rules Can Change'!$AE$322:$AM$413,I85,6),I86&lt;=INDEX('Language Rules Can Change'!$AE$322:$AM$413,I85,7)),7,AND(I86&gt;INDEX('Language Rules Can Change'!$AE$322:$AM$413,I85,7),I86&lt;=INDEX('Language Rules Can Change'!$AE$322:$AM$413,I85,8)),8,AND(I86&gt;INDEX('Language Rules Can Change'!$AE$322:$AM$413,I85,8),I86&lt;=INDEX('Language Rules Can Change'!$AE$322:$AM$413,I85,9)),9)</f>
        <v>1</v>
      </c>
      <c r="J87" s="7" t="e" cm="1">
        <f t="array" aca="1" ref="J87" ca="1">_xlfn.IFS(AND(J86&gt;0,J86&lt;=INDEX('Language Rules Can Change'!$AE$322:$AM$413,J85,1)),1,AND(J86&gt;INDEX('Language Rules Can Change'!$AE$322:$AM$413,J85,1),J86&lt;=INDEX('Language Rules Can Change'!$AE$322:$AM$413,J85,2)),2,AND(J86&gt;INDEX('Language Rules Can Change'!$AE$322:$AM$413,J85,2),J86&lt;=INDEX('Language Rules Can Change'!$AE$322:$AM$413,J85,3)),3,AND(J86&gt;INDEX('Language Rules Can Change'!$AE$322:$AM$413,J85,3),J86&lt;=INDEX('Language Rules Can Change'!$AE$322:$AM$413,J85,4)),4,AND(J86&gt;INDEX('Language Rules Can Change'!$AE$322:$AM$413,J85,4),J86&lt;=INDEX('Language Rules Can Change'!$AE$322:$AM$413,J85,5)),5,AND(J86&gt;INDEX('Language Rules Can Change'!$AE$322:$AM$413,J85,5),J86&lt;=INDEX('Language Rules Can Change'!$AE$322:$AM$413,J85,6)),6,AND(J86&gt;INDEX('Language Rules Can Change'!$AE$322:$AM$413,J85,6),J86&lt;=INDEX('Language Rules Can Change'!$AE$322:$AM$413,J85,7)),7,AND(J86&gt;INDEX('Language Rules Can Change'!$AE$322:$AM$413,J85,7),J86&lt;=INDEX('Language Rules Can Change'!$AE$322:$AM$413,J85,8)),8,AND(J86&gt;INDEX('Language Rules Can Change'!$AE$322:$AM$413,J85,8),J86&lt;=INDEX('Language Rules Can Change'!$AE$322:$AM$413,J85,9)),9)</f>
        <v>#N/A</v>
      </c>
      <c r="K87" s="7" t="e" cm="1">
        <f t="array" aca="1" ref="K87" ca="1">_xlfn.IFS(AND(K86&gt;0,K86&lt;=INDEX('Language Rules Can Change'!$AE$322:$AM$413,K85,1)),1,AND(K86&gt;INDEX('Language Rules Can Change'!$AE$322:$AM$413,K85,1),K86&lt;=INDEX('Language Rules Can Change'!$AE$322:$AM$413,K85,2)),2,AND(K86&gt;INDEX('Language Rules Can Change'!$AE$322:$AM$413,K85,2),K86&lt;=INDEX('Language Rules Can Change'!$AE$322:$AM$413,K85,3)),3,AND(K86&gt;INDEX('Language Rules Can Change'!$AE$322:$AM$413,K85,3),K86&lt;=INDEX('Language Rules Can Change'!$AE$322:$AM$413,K85,4)),4,AND(K86&gt;INDEX('Language Rules Can Change'!$AE$322:$AM$413,K85,4),K86&lt;=INDEX('Language Rules Can Change'!$AE$322:$AM$413,K85,5)),5,AND(K86&gt;INDEX('Language Rules Can Change'!$AE$322:$AM$413,K85,5),K86&lt;=INDEX('Language Rules Can Change'!$AE$322:$AM$413,K85,6)),6,AND(K86&gt;INDEX('Language Rules Can Change'!$AE$322:$AM$413,K85,6),K86&lt;=INDEX('Language Rules Can Change'!$AE$322:$AM$413,K85,7)),7,AND(K86&gt;INDEX('Language Rules Can Change'!$AE$322:$AM$413,K85,7),K86&lt;=INDEX('Language Rules Can Change'!$AE$322:$AM$413,K85,8)),8,AND(K86&gt;INDEX('Language Rules Can Change'!$AE$322:$AM$413,K85,8),K86&lt;=INDEX('Language Rules Can Change'!$AE$322:$AM$413,K85,9)),9)</f>
        <v>#N/A</v>
      </c>
      <c r="L87" s="7" t="e" cm="1">
        <f t="array" aca="1" ref="L87" ca="1">_xlfn.IFS(AND(L86&gt;0,L86&lt;=INDEX('Language Rules Can Change'!$AE$322:$AM$413,L85,1)),1,AND(L86&gt;INDEX('Language Rules Can Change'!$AE$322:$AM$413,L85,1),L86&lt;=INDEX('Language Rules Can Change'!$AE$322:$AM$413,L85,2)),2,AND(L86&gt;INDEX('Language Rules Can Change'!$AE$322:$AM$413,L85,2),L86&lt;=INDEX('Language Rules Can Change'!$AE$322:$AM$413,L85,3)),3,AND(L86&gt;INDEX('Language Rules Can Change'!$AE$322:$AM$413,L85,3),L86&lt;=INDEX('Language Rules Can Change'!$AE$322:$AM$413,L85,4)),4,AND(L86&gt;INDEX('Language Rules Can Change'!$AE$322:$AM$413,L85,4),L86&lt;=INDEX('Language Rules Can Change'!$AE$322:$AM$413,L85,5)),5,AND(L86&gt;INDEX('Language Rules Can Change'!$AE$322:$AM$413,L85,5),L86&lt;=INDEX('Language Rules Can Change'!$AE$322:$AM$413,L85,6)),6,AND(L86&gt;INDEX('Language Rules Can Change'!$AE$322:$AM$413,L85,6),L86&lt;=INDEX('Language Rules Can Change'!$AE$322:$AM$413,L85,7)),7,AND(L86&gt;INDEX('Language Rules Can Change'!$AE$322:$AM$413,L85,7),L86&lt;=INDEX('Language Rules Can Change'!$AE$322:$AM$413,L85,8)),8,AND(L86&gt;INDEX('Language Rules Can Change'!$AE$322:$AM$413,L85,8),L86&lt;=INDEX('Language Rules Can Change'!$AE$322:$AM$413,L85,9)),9)</f>
        <v>#N/A</v>
      </c>
      <c r="M87" s="7" t="e" cm="1">
        <f t="array" aca="1" ref="M87" ca="1">_xlfn.IFS(AND(M86&gt;0,M86&lt;=INDEX('Language Rules Can Change'!$AE$322:$AM$413,M85,1)),1,AND(M86&gt;INDEX('Language Rules Can Change'!$AE$322:$AM$413,M85,1),M86&lt;=INDEX('Language Rules Can Change'!$AE$322:$AM$413,M85,2)),2,AND(M86&gt;INDEX('Language Rules Can Change'!$AE$322:$AM$413,M85,2),M86&lt;=INDEX('Language Rules Can Change'!$AE$322:$AM$413,M85,3)),3,AND(M86&gt;INDEX('Language Rules Can Change'!$AE$322:$AM$413,M85,3),M86&lt;=INDEX('Language Rules Can Change'!$AE$322:$AM$413,M85,4)),4,AND(M86&gt;INDEX('Language Rules Can Change'!$AE$322:$AM$413,M85,4),M86&lt;=INDEX('Language Rules Can Change'!$AE$322:$AM$413,M85,5)),5,AND(M86&gt;INDEX('Language Rules Can Change'!$AE$322:$AM$413,M85,5),M86&lt;=INDEX('Language Rules Can Change'!$AE$322:$AM$413,M85,6)),6,AND(M86&gt;INDEX('Language Rules Can Change'!$AE$322:$AM$413,M85,6),M86&lt;=INDEX('Language Rules Can Change'!$AE$322:$AM$413,M85,7)),7,AND(M86&gt;INDEX('Language Rules Can Change'!$AE$322:$AM$413,M85,7),M86&lt;=INDEX('Language Rules Can Change'!$AE$322:$AM$413,M85,8)),8,AND(M86&gt;INDEX('Language Rules Can Change'!$AE$322:$AM$413,M85,8),M86&lt;=INDEX('Language Rules Can Change'!$AE$322:$AM$413,M85,9)),9)</f>
        <v>#N/A</v>
      </c>
      <c r="N87" s="7" t="e" cm="1">
        <f t="array" aca="1" ref="N87" ca="1">_xlfn.IFS(AND(N86&gt;0,N86&lt;=INDEX('Language Rules Can Change'!$AE$322:$AM$413,N85,1)),1,AND(N86&gt;INDEX('Language Rules Can Change'!$AE$322:$AM$413,N85,1),N86&lt;=INDEX('Language Rules Can Change'!$AE$322:$AM$413,N85,2)),2,AND(N86&gt;INDEX('Language Rules Can Change'!$AE$322:$AM$413,N85,2),N86&lt;=INDEX('Language Rules Can Change'!$AE$322:$AM$413,N85,3)),3,AND(N86&gt;INDEX('Language Rules Can Change'!$AE$322:$AM$413,N85,3),N86&lt;=INDEX('Language Rules Can Change'!$AE$322:$AM$413,N85,4)),4,AND(N86&gt;INDEX('Language Rules Can Change'!$AE$322:$AM$413,N85,4),N86&lt;=INDEX('Language Rules Can Change'!$AE$322:$AM$413,N85,5)),5,AND(N86&gt;INDEX('Language Rules Can Change'!$AE$322:$AM$413,N85,5),N86&lt;=INDEX('Language Rules Can Change'!$AE$322:$AM$413,N85,6)),6,AND(N86&gt;INDEX('Language Rules Can Change'!$AE$322:$AM$413,N85,6),N86&lt;=INDEX('Language Rules Can Change'!$AE$322:$AM$413,N85,7)),7,AND(N86&gt;INDEX('Language Rules Can Change'!$AE$322:$AM$413,N85,7),N86&lt;=INDEX('Language Rules Can Change'!$AE$322:$AM$413,N85,8)),8,AND(N86&gt;INDEX('Language Rules Can Change'!$AE$322:$AM$413,N85,8),N86&lt;=INDEX('Language Rules Can Change'!$AE$322:$AM$413,N85,9)),9)</f>
        <v>#N/A</v>
      </c>
      <c r="O87" s="7" t="e" cm="1">
        <f t="array" aca="1" ref="O87" ca="1">_xlfn.IFS(AND(O86&gt;0,O86&lt;=INDEX('Language Rules Can Change'!$AE$322:$AM$413,O85,1)),1,AND(O86&gt;INDEX('Language Rules Can Change'!$AE$322:$AM$413,O85,1),O86&lt;=INDEX('Language Rules Can Change'!$AE$322:$AM$413,O85,2)),2,AND(O86&gt;INDEX('Language Rules Can Change'!$AE$322:$AM$413,O85,2),O86&lt;=INDEX('Language Rules Can Change'!$AE$322:$AM$413,O85,3)),3,AND(O86&gt;INDEX('Language Rules Can Change'!$AE$322:$AM$413,O85,3),O86&lt;=INDEX('Language Rules Can Change'!$AE$322:$AM$413,O85,4)),4,AND(O86&gt;INDEX('Language Rules Can Change'!$AE$322:$AM$413,O85,4),O86&lt;=INDEX('Language Rules Can Change'!$AE$322:$AM$413,O85,5)),5,AND(O86&gt;INDEX('Language Rules Can Change'!$AE$322:$AM$413,O85,5),O86&lt;=INDEX('Language Rules Can Change'!$AE$322:$AM$413,O85,6)),6,AND(O86&gt;INDEX('Language Rules Can Change'!$AE$322:$AM$413,O85,6),O86&lt;=INDEX('Language Rules Can Change'!$AE$322:$AM$413,O85,7)),7,AND(O86&gt;INDEX('Language Rules Can Change'!$AE$322:$AM$413,O85,7),O86&lt;=INDEX('Language Rules Can Change'!$AE$322:$AM$413,O85,8)),8,AND(O86&gt;INDEX('Language Rules Can Change'!$AE$322:$AM$413,O85,8),O86&lt;=INDEX('Language Rules Can Change'!$AE$322:$AM$413,O85,9)),9)</f>
        <v>#N/A</v>
      </c>
      <c r="P87" s="7" t="e" cm="1">
        <f t="array" aca="1" ref="P87" ca="1">_xlfn.IFS(AND(P86&gt;0,P86&lt;=INDEX('Language Rules Can Change'!$AE$322:$AM$413,P85,1)),1,AND(P86&gt;INDEX('Language Rules Can Change'!$AE$322:$AM$413,P85,1),P86&lt;=INDEX('Language Rules Can Change'!$AE$322:$AM$413,P85,2)),2,AND(P86&gt;INDEX('Language Rules Can Change'!$AE$322:$AM$413,P85,2),P86&lt;=INDEX('Language Rules Can Change'!$AE$322:$AM$413,P85,3)),3,AND(P86&gt;INDEX('Language Rules Can Change'!$AE$322:$AM$413,P85,3),P86&lt;=INDEX('Language Rules Can Change'!$AE$322:$AM$413,P85,4)),4,AND(P86&gt;INDEX('Language Rules Can Change'!$AE$322:$AM$413,P85,4),P86&lt;=INDEX('Language Rules Can Change'!$AE$322:$AM$413,P85,5)),5,AND(P86&gt;INDEX('Language Rules Can Change'!$AE$322:$AM$413,P85,5),P86&lt;=INDEX('Language Rules Can Change'!$AE$322:$AM$413,P85,6)),6,AND(P86&gt;INDEX('Language Rules Can Change'!$AE$322:$AM$413,P85,6),P86&lt;=INDEX('Language Rules Can Change'!$AE$322:$AM$413,P85,7)),7,AND(P86&gt;INDEX('Language Rules Can Change'!$AE$322:$AM$413,P85,7),P86&lt;=INDEX('Language Rules Can Change'!$AE$322:$AM$413,P85,8)),8,AND(P86&gt;INDEX('Language Rules Can Change'!$AE$322:$AM$413,P85,8),P86&lt;=INDEX('Language Rules Can Change'!$AE$322:$AM$413,P85,9)),9)</f>
        <v>#N/A</v>
      </c>
      <c r="Q87" s="7" t="e" cm="1">
        <f t="array" aca="1" ref="Q87" ca="1">_xlfn.IFS(AND(Q86&gt;0,Q86&lt;=INDEX('Language Rules Can Change'!$AE$322:$AM$413,Q85,1)),1,AND(Q86&gt;INDEX('Language Rules Can Change'!$AE$322:$AM$413,Q85,1),Q86&lt;=INDEX('Language Rules Can Change'!$AE$322:$AM$413,Q85,2)),2,AND(Q86&gt;INDEX('Language Rules Can Change'!$AE$322:$AM$413,Q85,2),Q86&lt;=INDEX('Language Rules Can Change'!$AE$322:$AM$413,Q85,3)),3,AND(Q86&gt;INDEX('Language Rules Can Change'!$AE$322:$AM$413,Q85,3),Q86&lt;=INDEX('Language Rules Can Change'!$AE$322:$AM$413,Q85,4)),4,AND(Q86&gt;INDEX('Language Rules Can Change'!$AE$322:$AM$413,Q85,4),Q86&lt;=INDEX('Language Rules Can Change'!$AE$322:$AM$413,Q85,5)),5,AND(Q86&gt;INDEX('Language Rules Can Change'!$AE$322:$AM$413,Q85,5),Q86&lt;=INDEX('Language Rules Can Change'!$AE$322:$AM$413,Q85,6)),6,AND(Q86&gt;INDEX('Language Rules Can Change'!$AE$322:$AM$413,Q85,6),Q86&lt;=INDEX('Language Rules Can Change'!$AE$322:$AM$413,Q85,7)),7,AND(Q86&gt;INDEX('Language Rules Can Change'!$AE$322:$AM$413,Q85,7),Q86&lt;=INDEX('Language Rules Can Change'!$AE$322:$AM$413,Q85,8)),8,AND(Q86&gt;INDEX('Language Rules Can Change'!$AE$322:$AM$413,Q85,8),Q86&lt;=INDEX('Language Rules Can Change'!$AE$322:$AM$413,Q85,9)),9)</f>
        <v>#N/A</v>
      </c>
      <c r="R87" s="7" t="e" cm="1">
        <f t="array" aca="1" ref="R87" ca="1">_xlfn.IFS(AND(R86&gt;0,R86&lt;=INDEX('Language Rules Can Change'!$AE$322:$AM$413,R85,1)),1,AND(R86&gt;INDEX('Language Rules Can Change'!$AE$322:$AM$413,R85,1),R86&lt;=INDEX('Language Rules Can Change'!$AE$322:$AM$413,R85,2)),2,AND(R86&gt;INDEX('Language Rules Can Change'!$AE$322:$AM$413,R85,2),R86&lt;=INDEX('Language Rules Can Change'!$AE$322:$AM$413,R85,3)),3,AND(R86&gt;INDEX('Language Rules Can Change'!$AE$322:$AM$413,R85,3),R86&lt;=INDEX('Language Rules Can Change'!$AE$322:$AM$413,R85,4)),4,AND(R86&gt;INDEX('Language Rules Can Change'!$AE$322:$AM$413,R85,4),R86&lt;=INDEX('Language Rules Can Change'!$AE$322:$AM$413,R85,5)),5,AND(R86&gt;INDEX('Language Rules Can Change'!$AE$322:$AM$413,R85,5),R86&lt;=INDEX('Language Rules Can Change'!$AE$322:$AM$413,R85,6)),6,AND(R86&gt;INDEX('Language Rules Can Change'!$AE$322:$AM$413,R85,6),R86&lt;=INDEX('Language Rules Can Change'!$AE$322:$AM$413,R85,7)),7,AND(R86&gt;INDEX('Language Rules Can Change'!$AE$322:$AM$413,R85,7),R86&lt;=INDEX('Language Rules Can Change'!$AE$322:$AM$413,R85,8)),8,AND(R86&gt;INDEX('Language Rules Can Change'!$AE$322:$AM$413,R85,8),R86&lt;=INDEX('Language Rules Can Change'!$AE$322:$AM$413,R85,9)),9)</f>
        <v>#N/A</v>
      </c>
      <c r="S87" s="7" t="e" cm="1">
        <f t="array" aca="1" ref="S87" ca="1">_xlfn.IFS(AND(S86&gt;0,S86&lt;=INDEX('Language Rules Can Change'!$AE$322:$AM$413,S85,1)),1,AND(S86&gt;INDEX('Language Rules Can Change'!$AE$322:$AM$413,S85,1),S86&lt;=INDEX('Language Rules Can Change'!$AE$322:$AM$413,S85,2)),2,AND(S86&gt;INDEX('Language Rules Can Change'!$AE$322:$AM$413,S85,2),S86&lt;=INDEX('Language Rules Can Change'!$AE$322:$AM$413,S85,3)),3,AND(S86&gt;INDEX('Language Rules Can Change'!$AE$322:$AM$413,S85,3),S86&lt;=INDEX('Language Rules Can Change'!$AE$322:$AM$413,S85,4)),4,AND(S86&gt;INDEX('Language Rules Can Change'!$AE$322:$AM$413,S85,4),S86&lt;=INDEX('Language Rules Can Change'!$AE$322:$AM$413,S85,5)),5,AND(S86&gt;INDEX('Language Rules Can Change'!$AE$322:$AM$413,S85,5),S86&lt;=INDEX('Language Rules Can Change'!$AE$322:$AM$413,S85,6)),6,AND(S86&gt;INDEX('Language Rules Can Change'!$AE$322:$AM$413,S85,6),S86&lt;=INDEX('Language Rules Can Change'!$AE$322:$AM$413,S85,7)),7,AND(S86&gt;INDEX('Language Rules Can Change'!$AE$322:$AM$413,S85,7),S86&lt;=INDEX('Language Rules Can Change'!$AE$322:$AM$413,S85,8)),8,AND(S86&gt;INDEX('Language Rules Can Change'!$AE$322:$AM$413,S85,8),S86&lt;=INDEX('Language Rules Can Change'!$AE$322:$AM$413,S85,9)),9)</f>
        <v>#N/A</v>
      </c>
      <c r="T87" s="17"/>
      <c r="U87" s="1"/>
      <c r="V87" s="5">
        <v>11</v>
      </c>
      <c r="W87" s="5" t="str">
        <f ca="1">IF(V87&lt;=U83,RANDBETWEEN(U79/(3/2),U79*(3/2))+W86,"")</f>
        <v/>
      </c>
      <c r="X87" s="15"/>
      <c r="Y87" s="11"/>
      <c r="Z87" s="7" cm="1">
        <f t="array" aca="1" ref="Z87" ca="1">_xlfn.IFS(AND(Z86&gt;0,Z86&lt;=INDEX('Language Rules Can Change'!$AE$322:$AM$413,Z85,1)),1,AND(Z86&gt;INDEX('Language Rules Can Change'!$AE$322:$AM$413,Z85,1),Z86&lt;=INDEX('Language Rules Can Change'!$AE$322:$AM$413,Z85,2)),2,AND(Z86&gt;INDEX('Language Rules Can Change'!$AE$322:$AM$413,Z85,2),Z86&lt;=INDEX('Language Rules Can Change'!$AE$322:$AM$413,Z85,3)),3,AND(Z86&gt;INDEX('Language Rules Can Change'!$AE$322:$AM$413,Z85,3),Z86&lt;=INDEX('Language Rules Can Change'!$AE$322:$AM$413,Z85,4)),4,AND(Z86&gt;INDEX('Language Rules Can Change'!$AE$322:$AM$413,Z85,4),Z86&lt;=INDEX('Language Rules Can Change'!$AE$322:$AM$413,Z85,5)),5,AND(Z86&gt;INDEX('Language Rules Can Change'!$AE$322:$AM$413,Z85,5),Z86&lt;=INDEX('Language Rules Can Change'!$AE$322:$AM$413,Z85,6)),6,AND(Z86&gt;INDEX('Language Rules Can Change'!$AE$322:$AM$413,Z85,6),Z86&lt;=INDEX('Language Rules Can Change'!$AE$322:$AM$413,Z85,7)),7,AND(Z86&gt;INDEX('Language Rules Can Change'!$AE$322:$AM$413,Z85,7),Z86&lt;=INDEX('Language Rules Can Change'!$AE$322:$AM$413,Z85,8)),8,AND(Z86&gt;INDEX('Language Rules Can Change'!$AE$322:$AM$413,Z85,8),Z86&lt;=INDEX('Language Rules Can Change'!$AE$322:$AM$413,Z85,9)),9)</f>
        <v>1</v>
      </c>
      <c r="AA87" s="7" cm="1">
        <f t="array" aca="1" ref="AA87" ca="1">_xlfn.IFS(AND(AA86&gt;0,AA86&lt;=INDEX('Language Rules Can Change'!$AE$322:$AM$413,AA85,1)),1,AND(AA86&gt;INDEX('Language Rules Can Change'!$AE$322:$AM$413,AA85,1),AA86&lt;=INDEX('Language Rules Can Change'!$AE$322:$AM$413,AA85,2)),2,AND(AA86&gt;INDEX('Language Rules Can Change'!$AE$322:$AM$413,AA85,2),AA86&lt;=INDEX('Language Rules Can Change'!$AE$322:$AM$413,AA85,3)),3,AND(AA86&gt;INDEX('Language Rules Can Change'!$AE$322:$AM$413,AA85,3),AA86&lt;=INDEX('Language Rules Can Change'!$AE$322:$AM$413,AA85,4)),4,AND(AA86&gt;INDEX('Language Rules Can Change'!$AE$322:$AM$413,AA85,4),AA86&lt;=INDEX('Language Rules Can Change'!$AE$322:$AM$413,AA85,5)),5,AND(AA86&gt;INDEX('Language Rules Can Change'!$AE$322:$AM$413,AA85,5),AA86&lt;=INDEX('Language Rules Can Change'!$AE$322:$AM$413,AA85,6)),6,AND(AA86&gt;INDEX('Language Rules Can Change'!$AE$322:$AM$413,AA85,6),AA86&lt;=INDEX('Language Rules Can Change'!$AE$322:$AM$413,AA85,7)),7,AND(AA86&gt;INDEX('Language Rules Can Change'!$AE$322:$AM$413,AA85,7),AA86&lt;=INDEX('Language Rules Can Change'!$AE$322:$AM$413,AA85,8)),8,AND(AA86&gt;INDEX('Language Rules Can Change'!$AE$322:$AM$413,AA85,8),AA86&lt;=INDEX('Language Rules Can Change'!$AE$322:$AM$413,AA85,9)),9)</f>
        <v>1</v>
      </c>
      <c r="AB87" s="7" cm="1">
        <f t="array" aca="1" ref="AB87" ca="1">_xlfn.IFS(AND(AB86&gt;0,AB86&lt;=INDEX('Language Rules Can Change'!$AE$322:$AM$413,AB85,1)),1,AND(AB86&gt;INDEX('Language Rules Can Change'!$AE$322:$AM$413,AB85,1),AB86&lt;=INDEX('Language Rules Can Change'!$AE$322:$AM$413,AB85,2)),2,AND(AB86&gt;INDEX('Language Rules Can Change'!$AE$322:$AM$413,AB85,2),AB86&lt;=INDEX('Language Rules Can Change'!$AE$322:$AM$413,AB85,3)),3,AND(AB86&gt;INDEX('Language Rules Can Change'!$AE$322:$AM$413,AB85,3),AB86&lt;=INDEX('Language Rules Can Change'!$AE$322:$AM$413,AB85,4)),4,AND(AB86&gt;INDEX('Language Rules Can Change'!$AE$322:$AM$413,AB85,4),AB86&lt;=INDEX('Language Rules Can Change'!$AE$322:$AM$413,AB85,5)),5,AND(AB86&gt;INDEX('Language Rules Can Change'!$AE$322:$AM$413,AB85,5),AB86&lt;=INDEX('Language Rules Can Change'!$AE$322:$AM$413,AB85,6)),6,AND(AB86&gt;INDEX('Language Rules Can Change'!$AE$322:$AM$413,AB85,6),AB86&lt;=INDEX('Language Rules Can Change'!$AE$322:$AM$413,AB85,7)),7,AND(AB86&gt;INDEX('Language Rules Can Change'!$AE$322:$AM$413,AB85,7),AB86&lt;=INDEX('Language Rules Can Change'!$AE$322:$AM$413,AB85,8)),8,AND(AB86&gt;INDEX('Language Rules Can Change'!$AE$322:$AM$413,AB85,8),AB86&lt;=INDEX('Language Rules Can Change'!$AE$322:$AM$413,AB85,9)),9)</f>
        <v>3</v>
      </c>
      <c r="AC87" s="7" t="e" cm="1">
        <f t="array" aca="1" ref="AC87" ca="1">_xlfn.IFS(AND(AC86&gt;0,AC86&lt;=INDEX('Language Rules Can Change'!$AE$322:$AM$413,AC85,1)),1,AND(AC86&gt;INDEX('Language Rules Can Change'!$AE$322:$AM$413,AC85,1),AC86&lt;=INDEX('Language Rules Can Change'!$AE$322:$AM$413,AC85,2)),2,AND(AC86&gt;INDEX('Language Rules Can Change'!$AE$322:$AM$413,AC85,2),AC86&lt;=INDEX('Language Rules Can Change'!$AE$322:$AM$413,AC85,3)),3,AND(AC86&gt;INDEX('Language Rules Can Change'!$AE$322:$AM$413,AC85,3),AC86&lt;=INDEX('Language Rules Can Change'!$AE$322:$AM$413,AC85,4)),4,AND(AC86&gt;INDEX('Language Rules Can Change'!$AE$322:$AM$413,AC85,4),AC86&lt;=INDEX('Language Rules Can Change'!$AE$322:$AM$413,AC85,5)),5,AND(AC86&gt;INDEX('Language Rules Can Change'!$AE$322:$AM$413,AC85,5),AC86&lt;=INDEX('Language Rules Can Change'!$AE$322:$AM$413,AC85,6)),6,AND(AC86&gt;INDEX('Language Rules Can Change'!$AE$322:$AM$413,AC85,6),AC86&lt;=INDEX('Language Rules Can Change'!$AE$322:$AM$413,AC85,7)),7,AND(AC86&gt;INDEX('Language Rules Can Change'!$AE$322:$AM$413,AC85,7),AC86&lt;=INDEX('Language Rules Can Change'!$AE$322:$AM$413,AC85,8)),8,AND(AC86&gt;INDEX('Language Rules Can Change'!$AE$322:$AM$413,AC85,8),AC86&lt;=INDEX('Language Rules Can Change'!$AE$322:$AM$413,AC85,9)),9)</f>
        <v>#N/A</v>
      </c>
      <c r="AD87" s="7" t="e" cm="1">
        <f t="array" aca="1" ref="AD87" ca="1">_xlfn.IFS(AND(AD86&gt;0,AD86&lt;=INDEX('Language Rules Can Change'!$AE$322:$AM$413,AD85,1)),1,AND(AD86&gt;INDEX('Language Rules Can Change'!$AE$322:$AM$413,AD85,1),AD86&lt;=INDEX('Language Rules Can Change'!$AE$322:$AM$413,AD85,2)),2,AND(AD86&gt;INDEX('Language Rules Can Change'!$AE$322:$AM$413,AD85,2),AD86&lt;=INDEX('Language Rules Can Change'!$AE$322:$AM$413,AD85,3)),3,AND(AD86&gt;INDEX('Language Rules Can Change'!$AE$322:$AM$413,AD85,3),AD86&lt;=INDEX('Language Rules Can Change'!$AE$322:$AM$413,AD85,4)),4,AND(AD86&gt;INDEX('Language Rules Can Change'!$AE$322:$AM$413,AD85,4),AD86&lt;=INDEX('Language Rules Can Change'!$AE$322:$AM$413,AD85,5)),5,AND(AD86&gt;INDEX('Language Rules Can Change'!$AE$322:$AM$413,AD85,5),AD86&lt;=INDEX('Language Rules Can Change'!$AE$322:$AM$413,AD85,6)),6,AND(AD86&gt;INDEX('Language Rules Can Change'!$AE$322:$AM$413,AD85,6),AD86&lt;=INDEX('Language Rules Can Change'!$AE$322:$AM$413,AD85,7)),7,AND(AD86&gt;INDEX('Language Rules Can Change'!$AE$322:$AM$413,AD85,7),AD86&lt;=INDEX('Language Rules Can Change'!$AE$322:$AM$413,AD85,8)),8,AND(AD86&gt;INDEX('Language Rules Can Change'!$AE$322:$AM$413,AD85,8),AD86&lt;=INDEX('Language Rules Can Change'!$AE$322:$AM$413,AD85,9)),9)</f>
        <v>#N/A</v>
      </c>
      <c r="AE87" s="7" t="e" cm="1">
        <f t="array" aca="1" ref="AE87" ca="1">_xlfn.IFS(AND(AE86&gt;0,AE86&lt;=INDEX('Language Rules Can Change'!$AE$322:$AM$413,AE85,1)),1,AND(AE86&gt;INDEX('Language Rules Can Change'!$AE$322:$AM$413,AE85,1),AE86&lt;=INDEX('Language Rules Can Change'!$AE$322:$AM$413,AE85,2)),2,AND(AE86&gt;INDEX('Language Rules Can Change'!$AE$322:$AM$413,AE85,2),AE86&lt;=INDEX('Language Rules Can Change'!$AE$322:$AM$413,AE85,3)),3,AND(AE86&gt;INDEX('Language Rules Can Change'!$AE$322:$AM$413,AE85,3),AE86&lt;=INDEX('Language Rules Can Change'!$AE$322:$AM$413,AE85,4)),4,AND(AE86&gt;INDEX('Language Rules Can Change'!$AE$322:$AM$413,AE85,4),AE86&lt;=INDEX('Language Rules Can Change'!$AE$322:$AM$413,AE85,5)),5,AND(AE86&gt;INDEX('Language Rules Can Change'!$AE$322:$AM$413,AE85,5),AE86&lt;=INDEX('Language Rules Can Change'!$AE$322:$AM$413,AE85,6)),6,AND(AE86&gt;INDEX('Language Rules Can Change'!$AE$322:$AM$413,AE85,6),AE86&lt;=INDEX('Language Rules Can Change'!$AE$322:$AM$413,AE85,7)),7,AND(AE86&gt;INDEX('Language Rules Can Change'!$AE$322:$AM$413,AE85,7),AE86&lt;=INDEX('Language Rules Can Change'!$AE$322:$AM$413,AE85,8)),8,AND(AE86&gt;INDEX('Language Rules Can Change'!$AE$322:$AM$413,AE85,8),AE86&lt;=INDEX('Language Rules Can Change'!$AE$322:$AM$413,AE85,9)),9)</f>
        <v>#N/A</v>
      </c>
      <c r="AF87" s="7" t="e" cm="1">
        <f t="array" aca="1" ref="AF87" ca="1">_xlfn.IFS(AND(AF86&gt;0,AF86&lt;=INDEX('Language Rules Can Change'!$AE$322:$AM$413,AF85,1)),1,AND(AF86&gt;INDEX('Language Rules Can Change'!$AE$322:$AM$413,AF85,1),AF86&lt;=INDEX('Language Rules Can Change'!$AE$322:$AM$413,AF85,2)),2,AND(AF86&gt;INDEX('Language Rules Can Change'!$AE$322:$AM$413,AF85,2),AF86&lt;=INDEX('Language Rules Can Change'!$AE$322:$AM$413,AF85,3)),3,AND(AF86&gt;INDEX('Language Rules Can Change'!$AE$322:$AM$413,AF85,3),AF86&lt;=INDEX('Language Rules Can Change'!$AE$322:$AM$413,AF85,4)),4,AND(AF86&gt;INDEX('Language Rules Can Change'!$AE$322:$AM$413,AF85,4),AF86&lt;=INDEX('Language Rules Can Change'!$AE$322:$AM$413,AF85,5)),5,AND(AF86&gt;INDEX('Language Rules Can Change'!$AE$322:$AM$413,AF85,5),AF86&lt;=INDEX('Language Rules Can Change'!$AE$322:$AM$413,AF85,6)),6,AND(AF86&gt;INDEX('Language Rules Can Change'!$AE$322:$AM$413,AF85,6),AF86&lt;=INDEX('Language Rules Can Change'!$AE$322:$AM$413,AF85,7)),7,AND(AF86&gt;INDEX('Language Rules Can Change'!$AE$322:$AM$413,AF85,7),AF86&lt;=INDEX('Language Rules Can Change'!$AE$322:$AM$413,AF85,8)),8,AND(AF86&gt;INDEX('Language Rules Can Change'!$AE$322:$AM$413,AF85,8),AF86&lt;=INDEX('Language Rules Can Change'!$AE$322:$AM$413,AF85,9)),9)</f>
        <v>#N/A</v>
      </c>
      <c r="AG87" s="7" t="e" cm="1">
        <f t="array" aca="1" ref="AG87" ca="1">_xlfn.IFS(AND(AG86&gt;0,AG86&lt;=INDEX('Language Rules Can Change'!$AE$322:$AM$413,AG85,1)),1,AND(AG86&gt;INDEX('Language Rules Can Change'!$AE$322:$AM$413,AG85,1),AG86&lt;=INDEX('Language Rules Can Change'!$AE$322:$AM$413,AG85,2)),2,AND(AG86&gt;INDEX('Language Rules Can Change'!$AE$322:$AM$413,AG85,2),AG86&lt;=INDEX('Language Rules Can Change'!$AE$322:$AM$413,AG85,3)),3,AND(AG86&gt;INDEX('Language Rules Can Change'!$AE$322:$AM$413,AG85,3),AG86&lt;=INDEX('Language Rules Can Change'!$AE$322:$AM$413,AG85,4)),4,AND(AG86&gt;INDEX('Language Rules Can Change'!$AE$322:$AM$413,AG85,4),AG86&lt;=INDEX('Language Rules Can Change'!$AE$322:$AM$413,AG85,5)),5,AND(AG86&gt;INDEX('Language Rules Can Change'!$AE$322:$AM$413,AG85,5),AG86&lt;=INDEX('Language Rules Can Change'!$AE$322:$AM$413,AG85,6)),6,AND(AG86&gt;INDEX('Language Rules Can Change'!$AE$322:$AM$413,AG85,6),AG86&lt;=INDEX('Language Rules Can Change'!$AE$322:$AM$413,AG85,7)),7,AND(AG86&gt;INDEX('Language Rules Can Change'!$AE$322:$AM$413,AG85,7),AG86&lt;=INDEX('Language Rules Can Change'!$AE$322:$AM$413,AG85,8)),8,AND(AG86&gt;INDEX('Language Rules Can Change'!$AE$322:$AM$413,AG85,8),AG86&lt;=INDEX('Language Rules Can Change'!$AE$322:$AM$413,AG85,9)),9)</f>
        <v>#N/A</v>
      </c>
      <c r="AH87" s="7" t="e" cm="1">
        <f t="array" aca="1" ref="AH87" ca="1">_xlfn.IFS(AND(AH86&gt;0,AH86&lt;=INDEX('Language Rules Can Change'!$AE$322:$AM$413,AH85,1)),1,AND(AH86&gt;INDEX('Language Rules Can Change'!$AE$322:$AM$413,AH85,1),AH86&lt;=INDEX('Language Rules Can Change'!$AE$322:$AM$413,AH85,2)),2,AND(AH86&gt;INDEX('Language Rules Can Change'!$AE$322:$AM$413,AH85,2),AH86&lt;=INDEX('Language Rules Can Change'!$AE$322:$AM$413,AH85,3)),3,AND(AH86&gt;INDEX('Language Rules Can Change'!$AE$322:$AM$413,AH85,3),AH86&lt;=INDEX('Language Rules Can Change'!$AE$322:$AM$413,AH85,4)),4,AND(AH86&gt;INDEX('Language Rules Can Change'!$AE$322:$AM$413,AH85,4),AH86&lt;=INDEX('Language Rules Can Change'!$AE$322:$AM$413,AH85,5)),5,AND(AH86&gt;INDEX('Language Rules Can Change'!$AE$322:$AM$413,AH85,5),AH86&lt;=INDEX('Language Rules Can Change'!$AE$322:$AM$413,AH85,6)),6,AND(AH86&gt;INDEX('Language Rules Can Change'!$AE$322:$AM$413,AH85,6),AH86&lt;=INDEX('Language Rules Can Change'!$AE$322:$AM$413,AH85,7)),7,AND(AH86&gt;INDEX('Language Rules Can Change'!$AE$322:$AM$413,AH85,7),AH86&lt;=INDEX('Language Rules Can Change'!$AE$322:$AM$413,AH85,8)),8,AND(AH86&gt;INDEX('Language Rules Can Change'!$AE$322:$AM$413,AH85,8),AH86&lt;=INDEX('Language Rules Can Change'!$AE$322:$AM$413,AH85,9)),9)</f>
        <v>#N/A</v>
      </c>
      <c r="AI87" s="7" t="e" cm="1">
        <f t="array" aca="1" ref="AI87" ca="1">_xlfn.IFS(AND(AI86&gt;0,AI86&lt;=INDEX('Language Rules Can Change'!$AE$322:$AM$413,AI85,1)),1,AND(AI86&gt;INDEX('Language Rules Can Change'!$AE$322:$AM$413,AI85,1),AI86&lt;=INDEX('Language Rules Can Change'!$AE$322:$AM$413,AI85,2)),2,AND(AI86&gt;INDEX('Language Rules Can Change'!$AE$322:$AM$413,AI85,2),AI86&lt;=INDEX('Language Rules Can Change'!$AE$322:$AM$413,AI85,3)),3,AND(AI86&gt;INDEX('Language Rules Can Change'!$AE$322:$AM$413,AI85,3),AI86&lt;=INDEX('Language Rules Can Change'!$AE$322:$AM$413,AI85,4)),4,AND(AI86&gt;INDEX('Language Rules Can Change'!$AE$322:$AM$413,AI85,4),AI86&lt;=INDEX('Language Rules Can Change'!$AE$322:$AM$413,AI85,5)),5,AND(AI86&gt;INDEX('Language Rules Can Change'!$AE$322:$AM$413,AI85,5),AI86&lt;=INDEX('Language Rules Can Change'!$AE$322:$AM$413,AI85,6)),6,AND(AI86&gt;INDEX('Language Rules Can Change'!$AE$322:$AM$413,AI85,6),AI86&lt;=INDEX('Language Rules Can Change'!$AE$322:$AM$413,AI85,7)),7,AND(AI86&gt;INDEX('Language Rules Can Change'!$AE$322:$AM$413,AI85,7),AI86&lt;=INDEX('Language Rules Can Change'!$AE$322:$AM$413,AI85,8)),8,AND(AI86&gt;INDEX('Language Rules Can Change'!$AE$322:$AM$413,AI85,8),AI86&lt;=INDEX('Language Rules Can Change'!$AE$322:$AM$413,AI85,9)),9)</f>
        <v>#N/A</v>
      </c>
      <c r="AJ87" s="7" t="e" cm="1">
        <f t="array" aca="1" ref="AJ87" ca="1">_xlfn.IFS(AND(AJ86&gt;0,AJ86&lt;=INDEX('Language Rules Can Change'!$AE$322:$AM$413,AJ85,1)),1,AND(AJ86&gt;INDEX('Language Rules Can Change'!$AE$322:$AM$413,AJ85,1),AJ86&lt;=INDEX('Language Rules Can Change'!$AE$322:$AM$413,AJ85,2)),2,AND(AJ86&gt;INDEX('Language Rules Can Change'!$AE$322:$AM$413,AJ85,2),AJ86&lt;=INDEX('Language Rules Can Change'!$AE$322:$AM$413,AJ85,3)),3,AND(AJ86&gt;INDEX('Language Rules Can Change'!$AE$322:$AM$413,AJ85,3),AJ86&lt;=INDEX('Language Rules Can Change'!$AE$322:$AM$413,AJ85,4)),4,AND(AJ86&gt;INDEX('Language Rules Can Change'!$AE$322:$AM$413,AJ85,4),AJ86&lt;=INDEX('Language Rules Can Change'!$AE$322:$AM$413,AJ85,5)),5,AND(AJ86&gt;INDEX('Language Rules Can Change'!$AE$322:$AM$413,AJ85,5),AJ86&lt;=INDEX('Language Rules Can Change'!$AE$322:$AM$413,AJ85,6)),6,AND(AJ86&gt;INDEX('Language Rules Can Change'!$AE$322:$AM$413,AJ85,6),AJ86&lt;=INDEX('Language Rules Can Change'!$AE$322:$AM$413,AJ85,7)),7,AND(AJ86&gt;INDEX('Language Rules Can Change'!$AE$322:$AM$413,AJ85,7),AJ86&lt;=INDEX('Language Rules Can Change'!$AE$322:$AM$413,AJ85,8)),8,AND(AJ86&gt;INDEX('Language Rules Can Change'!$AE$322:$AM$413,AJ85,8),AJ86&lt;=INDEX('Language Rules Can Change'!$AE$322:$AM$413,AJ85,9)),9)</f>
        <v>#N/A</v>
      </c>
      <c r="AK87" s="7" t="e" cm="1">
        <f t="array" aca="1" ref="AK87" ca="1">_xlfn.IFS(AND(AK86&gt;0,AK86&lt;=INDEX('Language Rules Can Change'!$AE$322:$AM$413,AK85,1)),1,AND(AK86&gt;INDEX('Language Rules Can Change'!$AE$322:$AM$413,AK85,1),AK86&lt;=INDEX('Language Rules Can Change'!$AE$322:$AM$413,AK85,2)),2,AND(AK86&gt;INDEX('Language Rules Can Change'!$AE$322:$AM$413,AK85,2),AK86&lt;=INDEX('Language Rules Can Change'!$AE$322:$AM$413,AK85,3)),3,AND(AK86&gt;INDEX('Language Rules Can Change'!$AE$322:$AM$413,AK85,3),AK86&lt;=INDEX('Language Rules Can Change'!$AE$322:$AM$413,AK85,4)),4,AND(AK86&gt;INDEX('Language Rules Can Change'!$AE$322:$AM$413,AK85,4),AK86&lt;=INDEX('Language Rules Can Change'!$AE$322:$AM$413,AK85,5)),5,AND(AK86&gt;INDEX('Language Rules Can Change'!$AE$322:$AM$413,AK85,5),AK86&lt;=INDEX('Language Rules Can Change'!$AE$322:$AM$413,AK85,6)),6,AND(AK86&gt;INDEX('Language Rules Can Change'!$AE$322:$AM$413,AK85,6),AK86&lt;=INDEX('Language Rules Can Change'!$AE$322:$AM$413,AK85,7)),7,AND(AK86&gt;INDEX('Language Rules Can Change'!$AE$322:$AM$413,AK85,7),AK86&lt;=INDEX('Language Rules Can Change'!$AE$322:$AM$413,AK85,8)),8,AND(AK86&gt;INDEX('Language Rules Can Change'!$AE$322:$AM$413,AK85,8),AK86&lt;=INDEX('Language Rules Can Change'!$AE$322:$AM$413,AK85,9)),9)</f>
        <v>#N/A</v>
      </c>
      <c r="AL87" s="7" t="e" cm="1">
        <f t="array" aca="1" ref="AL87" ca="1">_xlfn.IFS(AND(AL86&gt;0,AL86&lt;=INDEX('Language Rules Can Change'!$AE$322:$AM$413,AL85,1)),1,AND(AL86&gt;INDEX('Language Rules Can Change'!$AE$322:$AM$413,AL85,1),AL86&lt;=INDEX('Language Rules Can Change'!$AE$322:$AM$413,AL85,2)),2,AND(AL86&gt;INDEX('Language Rules Can Change'!$AE$322:$AM$413,AL85,2),AL86&lt;=INDEX('Language Rules Can Change'!$AE$322:$AM$413,AL85,3)),3,AND(AL86&gt;INDEX('Language Rules Can Change'!$AE$322:$AM$413,AL85,3),AL86&lt;=INDEX('Language Rules Can Change'!$AE$322:$AM$413,AL85,4)),4,AND(AL86&gt;INDEX('Language Rules Can Change'!$AE$322:$AM$413,AL85,4),AL86&lt;=INDEX('Language Rules Can Change'!$AE$322:$AM$413,AL85,5)),5,AND(AL86&gt;INDEX('Language Rules Can Change'!$AE$322:$AM$413,AL85,5),AL86&lt;=INDEX('Language Rules Can Change'!$AE$322:$AM$413,AL85,6)),6,AND(AL86&gt;INDEX('Language Rules Can Change'!$AE$322:$AM$413,AL85,6),AL86&lt;=INDEX('Language Rules Can Change'!$AE$322:$AM$413,AL85,7)),7,AND(AL86&gt;INDEX('Language Rules Can Change'!$AE$322:$AM$413,AL85,7),AL86&lt;=INDEX('Language Rules Can Change'!$AE$322:$AM$413,AL85,8)),8,AND(AL86&gt;INDEX('Language Rules Can Change'!$AE$322:$AM$413,AL85,8),AL86&lt;=INDEX('Language Rules Can Change'!$AE$322:$AM$413,AL85,9)),9)</f>
        <v>#N/A</v>
      </c>
      <c r="AM87" s="7" t="e" cm="1">
        <f t="array" aca="1" ref="AM87" ca="1">_xlfn.IFS(AND(AM86&gt;0,AM86&lt;=INDEX('Language Rules Can Change'!$AE$322:$AM$413,AM85,1)),1,AND(AM86&gt;INDEX('Language Rules Can Change'!$AE$322:$AM$413,AM85,1),AM86&lt;=INDEX('Language Rules Can Change'!$AE$322:$AM$413,AM85,2)),2,AND(AM86&gt;INDEX('Language Rules Can Change'!$AE$322:$AM$413,AM85,2),AM86&lt;=INDEX('Language Rules Can Change'!$AE$322:$AM$413,AM85,3)),3,AND(AM86&gt;INDEX('Language Rules Can Change'!$AE$322:$AM$413,AM85,3),AM86&lt;=INDEX('Language Rules Can Change'!$AE$322:$AM$413,AM85,4)),4,AND(AM86&gt;INDEX('Language Rules Can Change'!$AE$322:$AM$413,AM85,4),AM86&lt;=INDEX('Language Rules Can Change'!$AE$322:$AM$413,AM85,5)),5,AND(AM86&gt;INDEX('Language Rules Can Change'!$AE$322:$AM$413,AM85,5),AM86&lt;=INDEX('Language Rules Can Change'!$AE$322:$AM$413,AM85,6)),6,AND(AM86&gt;INDEX('Language Rules Can Change'!$AE$322:$AM$413,AM85,6),AM86&lt;=INDEX('Language Rules Can Change'!$AE$322:$AM$413,AM85,7)),7,AND(AM86&gt;INDEX('Language Rules Can Change'!$AE$322:$AM$413,AM85,7),AM86&lt;=INDEX('Language Rules Can Change'!$AE$322:$AM$413,AM85,8)),8,AND(AM86&gt;INDEX('Language Rules Can Change'!$AE$322:$AM$413,AM85,8),AM86&lt;=INDEX('Language Rules Can Change'!$AE$322:$AM$413,AM85,9)),9)</f>
        <v>#N/A</v>
      </c>
    </row>
    <row r="88" spans="1:39" ht="12.75">
      <c r="A88" s="1"/>
      <c r="B88" s="5">
        <v>12</v>
      </c>
      <c r="C88" s="5" t="str">
        <f ca="1">IF(B88&lt;=A83,RANDBETWEEN(A79/(3/2),A79*(3/2))+C87,"")</f>
        <v/>
      </c>
      <c r="D88" s="15"/>
      <c r="E88" s="11"/>
      <c r="F88" s="7" t="str" cm="1">
        <f t="array" aca="1" ref="F88" ca="1">INDEX('Language Rules Can Change'!$AE$322:$AM$413,F85+1,F87)</f>
        <v>f</v>
      </c>
      <c r="G88" s="7" t="str">
        <f t="array" aca="1" ref="G88" ca="1">INDEX('Language Rules Can Change'!$AE$322:$AM$413,G85+1,G87)</f>
        <v>"</v>
      </c>
      <c r="H88" s="7" t="str">
        <f t="array" aca="1" ref="H88" ca="1">INDEX('Language Rules Can Change'!$AE$322:$AM$413,H85+1,H87)</f>
        <v>lk</v>
      </c>
      <c r="I88" s="7" t="str">
        <f t="array" aca="1" ref="I88" ca="1">INDEX('Language Rules Can Change'!$AE$322:$AM$413,I85+1,I87)</f>
        <v>"</v>
      </c>
      <c r="J88" s="7" t="e">
        <f t="array" aca="1" ref="J88" ca="1">INDEX('Language Rules Can Change'!$AE$322:$AM$413,J85+1,J87)</f>
        <v>#N/A</v>
      </c>
      <c r="K88" s="7" t="e">
        <f t="array" aca="1" ref="K88" ca="1">INDEX('Language Rules Can Change'!$AE$322:$AM$413,K85+1,K87)</f>
        <v>#N/A</v>
      </c>
      <c r="L88" s="7" t="e">
        <f t="array" aca="1" ref="L88" ca="1">INDEX('Language Rules Can Change'!$AE$322:$AM$413,L85+1,L87)</f>
        <v>#N/A</v>
      </c>
      <c r="M88" s="7" t="e">
        <f t="array" aca="1" ref="M88" ca="1">INDEX('Language Rules Can Change'!$AE$322:$AM$413,M85+1,M87)</f>
        <v>#N/A</v>
      </c>
      <c r="N88" s="7" t="e">
        <f t="array" aca="1" ref="N88" ca="1">INDEX('Language Rules Can Change'!$AE$322:$AM$413,N85+1,N87)</f>
        <v>#N/A</v>
      </c>
      <c r="O88" s="7" t="e">
        <f t="array" aca="1" ref="O88" ca="1">INDEX('Language Rules Can Change'!$AE$322:$AM$413,O85+1,O87)</f>
        <v>#N/A</v>
      </c>
      <c r="P88" s="7" t="e">
        <f t="array" aca="1" ref="P88" ca="1">INDEX('Language Rules Can Change'!$AE$322:$AM$413,P85+1,P87)</f>
        <v>#N/A</v>
      </c>
      <c r="Q88" s="7" t="e">
        <f t="array" aca="1" ref="Q88" ca="1">INDEX('Language Rules Can Change'!$AE$322:$AM$413,Q85+1,Q87)</f>
        <v>#N/A</v>
      </c>
      <c r="R88" s="7" t="e">
        <f t="array" aca="1" ref="R88" ca="1">INDEX('Language Rules Can Change'!$AE$322:$AM$413,R85+1,R87)</f>
        <v>#N/A</v>
      </c>
      <c r="S88" s="7" t="e">
        <f t="array" aca="1" ref="S88" ca="1">INDEX('Language Rules Can Change'!$AE$322:$AM$413,S85+1,S87)</f>
        <v>#N/A</v>
      </c>
      <c r="T88" s="17"/>
      <c r="U88" s="1"/>
      <c r="V88" s="5">
        <v>12</v>
      </c>
      <c r="W88" s="5" t="str">
        <f ca="1">IF(V88&lt;=U83,RANDBETWEEN(U79/(3/2),U79*(3/2))+W87,"")</f>
        <v/>
      </c>
      <c r="X88" s="15"/>
      <c r="Y88" s="11"/>
      <c r="Z88" s="7" t="str" cm="1">
        <f t="array" aca="1" ref="Z88" ca="1">INDEX('Language Rules Can Change'!$AE$322:$AM$413,Z85+1,Z87)</f>
        <v>"</v>
      </c>
      <c r="AA88" s="7" t="str">
        <f t="array" aca="1" ref="AA88" ca="1">INDEX('Language Rules Can Change'!$AE$322:$AM$413,AA85+1,AA87)</f>
        <v>"</v>
      </c>
      <c r="AB88" s="7" t="str">
        <f t="array" aca="1" ref="AB88" ca="1">INDEX('Language Rules Can Change'!$AE$322:$AM$413,AB85+1,AB87)</f>
        <v>si</v>
      </c>
      <c r="AC88" s="7" t="e">
        <f t="array" aca="1" ref="AC88" ca="1">INDEX('Language Rules Can Change'!$AE$322:$AM$413,AC85+1,AC87)</f>
        <v>#N/A</v>
      </c>
      <c r="AD88" s="7" t="e">
        <f t="array" aca="1" ref="AD88" ca="1">INDEX('Language Rules Can Change'!$AE$322:$AM$413,AD85+1,AD87)</f>
        <v>#N/A</v>
      </c>
      <c r="AE88" s="7" t="e">
        <f t="array" aca="1" ref="AE88" ca="1">INDEX('Language Rules Can Change'!$AE$322:$AM$413,AE85+1,AE87)</f>
        <v>#N/A</v>
      </c>
      <c r="AF88" s="7" t="e">
        <f t="array" aca="1" ref="AF88" ca="1">INDEX('Language Rules Can Change'!$AE$322:$AM$413,AF85+1,AF87)</f>
        <v>#N/A</v>
      </c>
      <c r="AG88" s="7" t="e">
        <f t="array" aca="1" ref="AG88" ca="1">INDEX('Language Rules Can Change'!$AE$322:$AM$413,AG85+1,AG87)</f>
        <v>#N/A</v>
      </c>
      <c r="AH88" s="7" t="e">
        <f t="array" aca="1" ref="AH88" ca="1">INDEX('Language Rules Can Change'!$AE$322:$AM$413,AH85+1,AH87)</f>
        <v>#N/A</v>
      </c>
      <c r="AI88" s="7" t="e">
        <f t="array" aca="1" ref="AI88" ca="1">INDEX('Language Rules Can Change'!$AE$322:$AM$413,AI85+1,AI87)</f>
        <v>#N/A</v>
      </c>
      <c r="AJ88" s="7" t="e">
        <f t="array" aca="1" ref="AJ88" ca="1">INDEX('Language Rules Can Change'!$AE$322:$AM$413,AJ85+1,AJ87)</f>
        <v>#N/A</v>
      </c>
      <c r="AK88" s="7" t="e">
        <f t="array" aca="1" ref="AK88" ca="1">INDEX('Language Rules Can Change'!$AE$322:$AM$413,AK85+1,AK87)</f>
        <v>#N/A</v>
      </c>
      <c r="AL88" s="7" t="e">
        <f t="array" aca="1" ref="AL88" ca="1">INDEX('Language Rules Can Change'!$AE$322:$AM$413,AL85+1,AL87)</f>
        <v>#N/A</v>
      </c>
      <c r="AM88" s="7" t="e">
        <f t="array" aca="1" ref="AM88" ca="1">INDEX('Language Rules Can Change'!$AE$322:$AM$413,AM85+1,AM87)</f>
        <v>#N/A</v>
      </c>
    </row>
    <row r="89" spans="1:39" ht="12.75">
      <c r="A89" s="1"/>
      <c r="B89" s="5">
        <v>13</v>
      </c>
      <c r="C89" s="5" t="str">
        <f ca="1">IF(B89&lt;=A83,RANDBETWEEN(A79/(3/2),A79*(3/2))+C88,"")</f>
        <v/>
      </c>
      <c r="D89" s="15" t="s">
        <v>3990</v>
      </c>
      <c r="E89" s="11" t="str">
        <f t="shared" ref="E89" ca="1" si="258">_xlfn.CONCAT(F89:S89)</f>
        <v>f"lk"</v>
      </c>
      <c r="F89" s="11" t="str">
        <f t="shared" ref="F89:S152" ca="1" si="259">_xlfn.IFNA(F88,"")</f>
        <v>f</v>
      </c>
      <c r="G89" s="11" t="str">
        <f t="shared" ca="1" si="259"/>
        <v>"</v>
      </c>
      <c r="H89" s="11" t="str">
        <f t="shared" ca="1" si="259"/>
        <v>lk</v>
      </c>
      <c r="I89" s="11" t="str">
        <f t="shared" ca="1" si="259"/>
        <v>"</v>
      </c>
      <c r="J89" s="11" t="str">
        <f t="shared" ca="1" si="259"/>
        <v/>
      </c>
      <c r="K89" s="11" t="str">
        <f t="shared" ca="1" si="259"/>
        <v/>
      </c>
      <c r="L89" s="11" t="str">
        <f t="shared" ca="1" si="259"/>
        <v/>
      </c>
      <c r="M89" s="11" t="str">
        <f t="shared" ca="1" si="259"/>
        <v/>
      </c>
      <c r="N89" s="11" t="str">
        <f t="shared" ca="1" si="259"/>
        <v/>
      </c>
      <c r="O89" s="11" t="str">
        <f t="shared" ca="1" si="259"/>
        <v/>
      </c>
      <c r="P89" s="11" t="str">
        <f t="shared" ca="1" si="259"/>
        <v/>
      </c>
      <c r="Q89" s="11" t="str">
        <f t="shared" ca="1" si="259"/>
        <v/>
      </c>
      <c r="R89" s="11" t="str">
        <f t="shared" ca="1" si="259"/>
        <v/>
      </c>
      <c r="S89" s="11" t="str">
        <f t="shared" ca="1" si="259"/>
        <v/>
      </c>
      <c r="T89" s="17"/>
      <c r="U89" s="1"/>
      <c r="V89" s="5">
        <v>13</v>
      </c>
      <c r="W89" s="5" t="str">
        <f ca="1">IF(V89&lt;=U83,RANDBETWEEN(U79/(3/2),U79*(3/2))+W88,"")</f>
        <v/>
      </c>
      <c r="X89" s="15" t="s">
        <v>3990</v>
      </c>
      <c r="Y89" s="11" t="str">
        <f t="shared" ref="Y89" ca="1" si="260">_xlfn.CONCAT(Z89:AM89)</f>
        <v>""si</v>
      </c>
      <c r="Z89" s="11" t="str">
        <f t="shared" ref="Z89:Z152" ca="1" si="261">_xlfn.IFNA(Z88,"")</f>
        <v>"</v>
      </c>
      <c r="AA89" s="11" t="str">
        <f t="shared" ref="AA89:AA152" ca="1" si="262">_xlfn.IFNA(AA88,"")</f>
        <v>"</v>
      </c>
      <c r="AB89" s="11" t="str">
        <f t="shared" ref="AB89:AB152" ca="1" si="263">_xlfn.IFNA(AB88,"")</f>
        <v>si</v>
      </c>
      <c r="AC89" s="11" t="str">
        <f t="shared" ref="AC89:AC152" ca="1" si="264">_xlfn.IFNA(AC88,"")</f>
        <v/>
      </c>
      <c r="AD89" s="11" t="str">
        <f t="shared" ref="AD89:AD152" ca="1" si="265">_xlfn.IFNA(AD88,"")</f>
        <v/>
      </c>
      <c r="AE89" s="11" t="str">
        <f t="shared" ref="AE89:AE152" ca="1" si="266">_xlfn.IFNA(AE88,"")</f>
        <v/>
      </c>
      <c r="AF89" s="11" t="str">
        <f t="shared" ref="AF89:AF152" ca="1" si="267">_xlfn.IFNA(AF88,"")</f>
        <v/>
      </c>
      <c r="AG89" s="11" t="str">
        <f t="shared" ref="AG89:AG152" ca="1" si="268">_xlfn.IFNA(AG88,"")</f>
        <v/>
      </c>
      <c r="AH89" s="11" t="str">
        <f t="shared" ref="AH89:AH152" ca="1" si="269">_xlfn.IFNA(AH88,"")</f>
        <v/>
      </c>
      <c r="AI89" s="11" t="str">
        <f t="shared" ref="AI89:AI152" ca="1" si="270">_xlfn.IFNA(AI88,"")</f>
        <v/>
      </c>
      <c r="AJ89" s="11" t="str">
        <f t="shared" ref="AJ89:AJ152" ca="1" si="271">_xlfn.IFNA(AJ88,"")</f>
        <v/>
      </c>
      <c r="AK89" s="11" t="str">
        <f t="shared" ref="AK89:AK152" ca="1" si="272">_xlfn.IFNA(AK88,"")</f>
        <v/>
      </c>
      <c r="AL89" s="11" t="str">
        <f t="shared" ref="AL89:AL152" ca="1" si="273">_xlfn.IFNA(AL88,"")</f>
        <v/>
      </c>
      <c r="AM89" s="11" t="str">
        <f t="shared" ref="AM89:AM152" ca="1" si="274">_xlfn.IFNA(AM88,"")</f>
        <v/>
      </c>
    </row>
    <row r="90" spans="1:39" ht="12.75">
      <c r="A90" s="1"/>
      <c r="B90" s="5">
        <v>14</v>
      </c>
      <c r="C90" s="5" t="str">
        <f ca="1">IF(B90&lt;=A83,RANDBETWEEN(A79/(3/2),A79*(3/2))+C89,"")</f>
        <v/>
      </c>
      <c r="D90" s="5"/>
      <c r="T90" s="17"/>
      <c r="U90" s="1"/>
      <c r="V90" s="5">
        <v>14</v>
      </c>
      <c r="W90" s="5" t="str">
        <f ca="1">IF(V90&lt;=U83,RANDBETWEEN(U79/(3/2),U79*(3/2))+W89,"")</f>
        <v/>
      </c>
      <c r="X90" s="5"/>
    </row>
    <row r="91" spans="1:39" ht="12.75">
      <c r="A91" s="5">
        <f>A76+2</f>
        <v>805</v>
      </c>
      <c r="B91" s="5"/>
      <c r="C91" s="5"/>
      <c r="D91" s="5"/>
      <c r="E91" s="15"/>
      <c r="F91" s="7">
        <v>1</v>
      </c>
      <c r="G91" s="15">
        <v>2</v>
      </c>
      <c r="H91" s="7">
        <v>3</v>
      </c>
      <c r="I91" s="15">
        <v>4</v>
      </c>
      <c r="J91" s="7">
        <v>5</v>
      </c>
      <c r="K91" s="15">
        <v>6</v>
      </c>
      <c r="L91" s="7">
        <v>7</v>
      </c>
      <c r="M91" s="15">
        <v>8</v>
      </c>
      <c r="N91" s="7">
        <v>9</v>
      </c>
      <c r="O91" s="15">
        <v>10</v>
      </c>
      <c r="P91" s="7">
        <v>11</v>
      </c>
      <c r="Q91" s="15">
        <v>12</v>
      </c>
      <c r="R91" s="7">
        <v>13</v>
      </c>
      <c r="S91" s="15">
        <v>14</v>
      </c>
      <c r="T91" s="17"/>
      <c r="U91" s="5">
        <f>U76+2</f>
        <v>806</v>
      </c>
      <c r="V91" s="5"/>
      <c r="W91" s="5"/>
      <c r="X91" s="5"/>
      <c r="Y91" s="15"/>
      <c r="Z91" s="7">
        <v>1</v>
      </c>
      <c r="AA91" s="15">
        <v>2</v>
      </c>
      <c r="AB91" s="7">
        <v>3</v>
      </c>
      <c r="AC91" s="15">
        <v>4</v>
      </c>
      <c r="AD91" s="7">
        <v>5</v>
      </c>
      <c r="AE91" s="15">
        <v>6</v>
      </c>
      <c r="AF91" s="7">
        <v>7</v>
      </c>
      <c r="AG91" s="15">
        <v>8</v>
      </c>
      <c r="AH91" s="7">
        <v>9</v>
      </c>
      <c r="AI91" s="15">
        <v>10</v>
      </c>
      <c r="AJ91" s="7">
        <v>11</v>
      </c>
      <c r="AK91" s="15">
        <v>12</v>
      </c>
      <c r="AL91" s="7">
        <v>13</v>
      </c>
      <c r="AM91" s="15">
        <v>14</v>
      </c>
    </row>
    <row r="92" spans="1:39" ht="12.75">
      <c r="A92" t="str" cm="1">
        <f t="array" ref="A92">INDEX('All Words All Languages'!$A$2:$A$853,'Verse-True'!A91)</f>
        <v>waste</v>
      </c>
      <c r="B92" s="5">
        <v>1</v>
      </c>
      <c r="C92" s="5">
        <f ca="1">IF(B92&lt;=A98,RANDBETWEEN(A94/(3/2),A94*(3/2)),"")</f>
        <v>1</v>
      </c>
      <c r="D92" s="15" t="s">
        <v>3988</v>
      </c>
      <c r="E92" s="15" t="str" cm="1">
        <f t="array" ref="E92">INDEX('All Words All Languages'!$H$2:$H$853,A91)</f>
        <v>w/eɪ/s/t/</v>
      </c>
      <c r="F92" s="7" t="str" cm="1">
        <f t="array" ref="F92:J92">_xlfn.TEXTSPLIT(E92,"/")</f>
        <v>w</v>
      </c>
      <c r="G92" s="15" t="str">
        <v>eɪ</v>
      </c>
      <c r="H92" s="15" t="str">
        <v>s</v>
      </c>
      <c r="I92" s="15" t="str">
        <v>t</v>
      </c>
      <c r="J92" s="15" t="str">
        <v/>
      </c>
      <c r="K92" s="15"/>
      <c r="L92" s="15"/>
      <c r="M92" s="15"/>
      <c r="N92" s="15"/>
      <c r="O92" s="15"/>
      <c r="P92" s="15"/>
      <c r="Q92" s="15"/>
      <c r="R92" s="15"/>
      <c r="S92" s="15"/>
      <c r="T92" s="17"/>
      <c r="U92" t="str" cm="1">
        <f t="array" ref="U92">INDEX('All Words All Languages'!$A$2:$A$853,'Verse-True'!U91)</f>
        <v>watch</v>
      </c>
      <c r="V92" s="5">
        <v>1</v>
      </c>
      <c r="W92" s="5">
        <f ca="1">IF(V92&lt;=U98,RANDBETWEEN(U94/(3/2),U94*(3/2)),"")</f>
        <v>1</v>
      </c>
      <c r="X92" s="15" t="s">
        <v>3988</v>
      </c>
      <c r="Y92" s="15" t="str" cm="1">
        <f t="array" ref="Y92">INDEX('All Words All Languages'!$H$2:$H$853,U91)</f>
        <v>w/ɑ/ʧ/</v>
      </c>
      <c r="Z92" s="7" t="str" cm="1">
        <f t="array" ref="Z92:AC92">_xlfn.TEXTSPLIT(Y92,"/")</f>
        <v>w</v>
      </c>
      <c r="AA92" s="15" t="str">
        <v>ɑ</v>
      </c>
      <c r="AB92" s="15" t="str">
        <v>ʧ</v>
      </c>
      <c r="AC92" s="15" t="str">
        <v/>
      </c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pans="1:39" ht="12.75">
      <c r="A93" s="1"/>
      <c r="B93" s="5">
        <v>2</v>
      </c>
      <c r="C93" s="5">
        <f ca="1">IF(B93&lt;=A98,RANDBETWEEN(A94/(3/2),A94*(3/2))+C92,"")</f>
        <v>2</v>
      </c>
      <c r="D93" s="15"/>
      <c r="E93" s="11"/>
      <c r="F93" s="11">
        <f>MATCH(F92,'Language Rules Can Change'!$A$3:$A$47,0)</f>
        <v>4</v>
      </c>
      <c r="G93" s="11">
        <f>MATCH(G92,'Language Rules Can Change'!$A$3:$A$47,0)</f>
        <v>31</v>
      </c>
      <c r="H93" s="11">
        <f>MATCH(H92,'Language Rules Can Change'!$A$3:$A$47,0)</f>
        <v>10</v>
      </c>
      <c r="I93" s="11">
        <f>MATCH(I92,'Language Rules Can Change'!$A$3:$A$47,0)</f>
        <v>9</v>
      </c>
      <c r="J93" s="11" t="e">
        <f>MATCH(J92,'Language Rules Can Change'!$A$3:$A$47,0)</f>
        <v>#N/A</v>
      </c>
      <c r="K93" s="11" t="e">
        <f>MATCH(K92,'Language Rules Can Change'!$A$3:$A$47,0)</f>
        <v>#N/A</v>
      </c>
      <c r="L93" s="11" t="e">
        <f>MATCH(L92,'Language Rules Can Change'!$A$3:$A$47,0)</f>
        <v>#N/A</v>
      </c>
      <c r="M93" s="11" t="e">
        <f>MATCH(M92,'Language Rules Can Change'!$A$3:$A$47,0)</f>
        <v>#N/A</v>
      </c>
      <c r="N93" s="11" t="e">
        <f>MATCH(N92,'Language Rules Can Change'!$A$3:$A$47,0)</f>
        <v>#N/A</v>
      </c>
      <c r="O93" s="11" t="e">
        <f>MATCH(O92,'Language Rules Can Change'!$A$3:$A$47,0)</f>
        <v>#N/A</v>
      </c>
      <c r="P93" s="11" t="e">
        <f>MATCH(P92,'Language Rules Can Change'!$A$3:$A$47,0)</f>
        <v>#N/A</v>
      </c>
      <c r="Q93" s="11" t="e">
        <f>MATCH(Q92,'Language Rules Can Change'!$A$3:$A$47,0)</f>
        <v>#N/A</v>
      </c>
      <c r="R93" s="11" t="e">
        <f>MATCH(R92,'Language Rules Can Change'!$A$3:$A$47,0)</f>
        <v>#N/A</v>
      </c>
      <c r="S93" s="11" t="e">
        <f>MATCH(S92,'Language Rules Can Change'!$A$3:$A$47,0)</f>
        <v>#N/A</v>
      </c>
      <c r="T93" s="17"/>
      <c r="U93" s="1"/>
      <c r="V93" s="5">
        <v>2</v>
      </c>
      <c r="W93" s="5">
        <f ca="1">IF(V93&lt;=U98,RANDBETWEEN(U94/(3/2),U94*(3/2))+W92,"")</f>
        <v>2</v>
      </c>
      <c r="X93" s="15"/>
      <c r="Y93" s="11"/>
      <c r="Z93" s="11">
        <f>MATCH(Z92,'Language Rules Can Change'!$A$3:$A$47,0)</f>
        <v>4</v>
      </c>
      <c r="AA93" s="11">
        <f>MATCH(AA92,'Language Rules Can Change'!$A$3:$A$47,0)</f>
        <v>36</v>
      </c>
      <c r="AB93" s="11">
        <f>MATCH(AB92,'Language Rules Can Change'!$A$3:$A$47,0)</f>
        <v>11</v>
      </c>
      <c r="AC93" s="11" t="e">
        <f>MATCH(AC92,'Language Rules Can Change'!$A$3:$A$47,0)</f>
        <v>#N/A</v>
      </c>
      <c r="AD93" s="11" t="e">
        <f>MATCH(AD92,'Language Rules Can Change'!$A$3:$A$47,0)</f>
        <v>#N/A</v>
      </c>
      <c r="AE93" s="11" t="e">
        <f>MATCH(AE92,'Language Rules Can Change'!$A$3:$A$47,0)</f>
        <v>#N/A</v>
      </c>
      <c r="AF93" s="11" t="e">
        <f>MATCH(AF92,'Language Rules Can Change'!$A$3:$A$47,0)</f>
        <v>#N/A</v>
      </c>
      <c r="AG93" s="11" t="e">
        <f>MATCH(AG92,'Language Rules Can Change'!$A$3:$A$47,0)</f>
        <v>#N/A</v>
      </c>
      <c r="AH93" s="11" t="e">
        <f>MATCH(AH92,'Language Rules Can Change'!$A$3:$A$47,0)</f>
        <v>#N/A</v>
      </c>
      <c r="AI93" s="11" t="e">
        <f>MATCH(AI92,'Language Rules Can Change'!$A$3:$A$47,0)</f>
        <v>#N/A</v>
      </c>
      <c r="AJ93" s="11" t="e">
        <f>MATCH(AJ92,'Language Rules Can Change'!$A$3:$A$47,0)</f>
        <v>#N/A</v>
      </c>
      <c r="AK93" s="11" t="e">
        <f>MATCH(AK92,'Language Rules Can Change'!$A$3:$A$47,0)</f>
        <v>#N/A</v>
      </c>
      <c r="AL93" s="11" t="e">
        <f>MATCH(AL92,'Language Rules Can Change'!$A$3:$A$47,0)</f>
        <v>#N/A</v>
      </c>
      <c r="AM93" s="11" t="e">
        <f>MATCH(AM92,'Language Rules Can Change'!$A$3:$A$47,0)</f>
        <v>#N/A</v>
      </c>
    </row>
    <row r="94" spans="1:39" ht="12.75">
      <c r="A94" s="11">
        <f>'All Words All Languages'!$I$1</f>
        <v>1</v>
      </c>
      <c r="B94" s="5">
        <v>3</v>
      </c>
      <c r="C94" s="5">
        <f ca="1">IF(B94&lt;=A98,RANDBETWEEN(A94/(3/2),A94*(3/2))+C93,"")</f>
        <v>3</v>
      </c>
      <c r="D94" s="15"/>
      <c r="E94" s="11"/>
      <c r="F94" s="11">
        <f t="shared" ref="F94:S157" ca="1" si="275">RAND()</f>
        <v>0.57323831455485397</v>
      </c>
      <c r="G94" s="11">
        <f t="shared" ca="1" si="275"/>
        <v>0.34773741688526782</v>
      </c>
      <c r="H94" s="11">
        <f t="shared" ca="1" si="275"/>
        <v>0.44126719950725801</v>
      </c>
      <c r="I94" s="11">
        <f t="shared" ca="1" si="275"/>
        <v>0.71594947493070538</v>
      </c>
      <c r="J94" s="11">
        <f t="shared" ca="1" si="275"/>
        <v>0.57587605926240581</v>
      </c>
      <c r="K94" s="11">
        <f t="shared" ca="1" si="275"/>
        <v>0.96959421936233747</v>
      </c>
      <c r="L94" s="11">
        <f t="shared" ca="1" si="275"/>
        <v>0.87118802775751369</v>
      </c>
      <c r="M94" s="11">
        <f t="shared" ca="1" si="275"/>
        <v>0.85621296690149895</v>
      </c>
      <c r="N94" s="11">
        <f t="shared" ca="1" si="275"/>
        <v>0.77639812266948638</v>
      </c>
      <c r="O94" s="11">
        <f t="shared" ca="1" si="275"/>
        <v>0.40603691845378276</v>
      </c>
      <c r="P94" s="11">
        <f t="shared" ca="1" si="275"/>
        <v>0.93763064417789788</v>
      </c>
      <c r="Q94" s="11">
        <f t="shared" ca="1" si="275"/>
        <v>0.92377349441197987</v>
      </c>
      <c r="R94" s="11">
        <f t="shared" ca="1" si="275"/>
        <v>0.93535387019151062</v>
      </c>
      <c r="S94" s="11">
        <f t="shared" ca="1" si="275"/>
        <v>0.84180016526499002</v>
      </c>
      <c r="T94" s="17"/>
      <c r="U94" s="11">
        <f>'All Words All Languages'!$I$1</f>
        <v>1</v>
      </c>
      <c r="V94" s="5">
        <v>3</v>
      </c>
      <c r="W94" s="5">
        <f ca="1">IF(V94&lt;=U98,RANDBETWEEN(U94/(3/2),U94*(3/2))+W93,"")</f>
        <v>3</v>
      </c>
      <c r="X94" s="15"/>
      <c r="Y94" s="11"/>
      <c r="Z94" s="11">
        <f t="shared" ref="Z94:AM157" ca="1" si="276">RAND()</f>
        <v>0.52077092846295092</v>
      </c>
      <c r="AA94" s="11">
        <f t="shared" ca="1" si="276"/>
        <v>0.68282400279090361</v>
      </c>
      <c r="AB94" s="11">
        <f t="shared" ca="1" si="276"/>
        <v>0.35159095653736627</v>
      </c>
      <c r="AC94" s="11">
        <f t="shared" ca="1" si="276"/>
        <v>0.64933214723571597</v>
      </c>
      <c r="AD94" s="11">
        <f t="shared" ca="1" si="276"/>
        <v>0.6881410069446775</v>
      </c>
      <c r="AE94" s="11">
        <f t="shared" ca="1" si="276"/>
        <v>0.6501940772392002</v>
      </c>
      <c r="AF94" s="11">
        <f t="shared" ca="1" si="276"/>
        <v>0.10963528411214696</v>
      </c>
      <c r="AG94" s="11">
        <f t="shared" ca="1" si="276"/>
        <v>0.7114282984250192</v>
      </c>
      <c r="AH94" s="11">
        <f t="shared" ca="1" si="276"/>
        <v>0.19106078069259158</v>
      </c>
      <c r="AI94" s="11">
        <f t="shared" ca="1" si="276"/>
        <v>6.7469628791345215E-2</v>
      </c>
      <c r="AJ94" s="11">
        <f t="shared" ca="1" si="276"/>
        <v>0.91873067693263111</v>
      </c>
      <c r="AK94" s="11">
        <f t="shared" ca="1" si="276"/>
        <v>0.37716473931711947</v>
      </c>
      <c r="AL94" s="11">
        <f t="shared" ca="1" si="276"/>
        <v>0.60606985714448769</v>
      </c>
      <c r="AM94" s="11">
        <f t="shared" ca="1" si="276"/>
        <v>4.3749546605960088E-3</v>
      </c>
    </row>
    <row r="95" spans="1:39" ht="12.75">
      <c r="A95" s="1"/>
      <c r="B95" s="5">
        <v>4</v>
      </c>
      <c r="C95" s="5">
        <f ca="1">IF(B95&lt;=A98,RANDBETWEEN(A94/(3/2),A94*(3/2))+C94,"")</f>
        <v>4</v>
      </c>
      <c r="D95" s="15"/>
      <c r="E95" s="11"/>
      <c r="F95" s="11" cm="1">
        <f t="array" aca="1" ref="F95" ca="1">_xlfn.IFS(AND(F94&gt;0,F94&lt;=INDEX('Language Rules Can Change'!$B$3:$AU$47,F93,1)),1, AND(F94&gt;INDEX('Language Rules Can Change'!$B$3:$AU$47,F93,1),F94&lt;=INDEX('Language Rules Can Change'!$B$3:$AU$47,F93,2)),2, AND(F94&gt;INDEX('Language Rules Can Change'!$B$3:$AU$47,F93,2),F94&lt;=INDEX('Language Rules Can Change'!$B$3:$AU$47,F93,3)),3, AND(F94&gt;INDEX('Language Rules Can Change'!$B$3:$AU$47,F93,3),F94&lt;=INDEX('Language Rules Can Change'!$B$3:$AU$47,F93,4)),4, AND(F94&gt;INDEX('Language Rules Can Change'!$B$3:$AU$47,F93,4),F94&lt;=INDEX('Language Rules Can Change'!$B$3:$AU$47,F93,5)),5, AND(F94&gt;INDEX('Language Rules Can Change'!$B$3:$AU$47,F93,5),F94&lt;=INDEX('Language Rules Can Change'!$B$3:$AU$47,F93,6)),6, AND(F94&gt;INDEX('Language Rules Can Change'!$B$3:$AU$47,F93,6),F94&lt;=INDEX('Language Rules Can Change'!$B$3:$AU$47,F93,7)),7, AND(F94&gt;INDEX('Language Rules Can Change'!$B$3:$AU$47,F93,7),F94&lt;=INDEX('Language Rules Can Change'!$B$3:$AU$47,F93,8)),8, AND(F94&gt;INDEX('Language Rules Can Change'!$B$3:$AU$47,F93,8),F94&lt;=INDEX('Language Rules Can Change'!$B$3:$AU$47,F93,9)),9, AND(F94&gt;INDEX('Language Rules Can Change'!$B$3:$AU$47,F93,9),F94&lt;=INDEX('Language Rules Can Change'!$B$3:$AU$47,F93,10)),10, AND(F94&gt;INDEX('Language Rules Can Change'!$B$3:$AU$47,F93,10),F94&lt;=INDEX('Language Rules Can Change'!$B$3:$AU$47,F93,11)),11, AND(F94&gt;INDEX('Language Rules Can Change'!$B$3:$AU$47,F93,11),F94&lt;=INDEX('Language Rules Can Change'!$B$3:$AU$47,F93,12)),12, AND(F94&gt;INDEX('Language Rules Can Change'!$B$3:$AU$47,F93,12),F94&lt;=INDEX('Language Rules Can Change'!$B$3:$AU$47,F93,13)),13, AND(F94&gt;INDEX('Language Rules Can Change'!$B$3:$AU$47,F93,13),F94&lt;=INDEX('Language Rules Can Change'!$B$3:$AU$47,F93,14)),14, AND(F94&gt;INDEX('Language Rules Can Change'!$B$3:$AU$47,F93,14),F94&lt;=INDEX('Language Rules Can Change'!$B$3:$AU$47,F93,15)),15, AND(F94&gt;INDEX('Language Rules Can Change'!$B$3:$AU$47,F93,15),F94&lt;=INDEX('Language Rules Can Change'!$B$3:$AU$47,F93,16)),16, AND(F94&gt;INDEX('Language Rules Can Change'!$B$3:$AU$47,F93,16),F94&lt;=INDEX('Language Rules Can Change'!$B$3:$AU$47,F93,17)),17, AND(F94&gt;INDEX('Language Rules Can Change'!$B$3:$AU$47,F93,17),F94&lt;=INDEX('Language Rules Can Change'!$B$3:$AU$47,F93,18)),18, AND(F94&gt;INDEX('Language Rules Can Change'!$B$3:$AU$47,F93,18),F94&lt;=INDEX('Language Rules Can Change'!$B$3:$AU$47,F93,19)),19, AND(F94&gt;INDEX('Language Rules Can Change'!$B$3:$AU$47,F93,19),F94&lt;=INDEX('Language Rules Can Change'!$B$3:$AU$47,F93,20)),20, AND(F94&gt;INDEX('Language Rules Can Change'!$B$3:$AU$47,F93,20),F94&lt;=INDEX('Language Rules Can Change'!$B$3:$AU$47,F93,21)),21, AND(F94&gt;INDEX('Language Rules Can Change'!$B$3:$AU$47,F93,21),F94&lt;=INDEX('Language Rules Can Change'!$B$3:$AU$47,F93,22)),22, AND(F94&gt;INDEX('Language Rules Can Change'!$B$3:$AU$47,F93,22),F94&lt;=INDEX('Language Rules Can Change'!$B$3:$AU$47,F93,23)),23, AND(F94&gt;INDEX('Language Rules Can Change'!$B$3:$AU$47,F93,23),F94&lt;=INDEX('Language Rules Can Change'!$B$3:$AU$47,F93,24)),24, AND(F94&gt;INDEX('Language Rules Can Change'!$B$3:$AU$47,F93,24),F94&lt;=INDEX('Language Rules Can Change'!$B$3:$AU$47,F93,25)),25, AND(F94&gt;INDEX('Language Rules Can Change'!$B$3:$AU$47,F93,25),F94&lt;=INDEX('Language Rules Can Change'!$B$3:$AU$47,F93,26)),26, AND(F94&gt;INDEX('Language Rules Can Change'!$B$3:$AU$47,F93,26),F94&lt;=INDEX('Language Rules Can Change'!$B$3:$AU$47,F93,27)),27, AND(F94&gt;INDEX('Language Rules Can Change'!$B$3:$AU$47,F93,27),F94&lt;=INDEX('Language Rules Can Change'!$B$3:$AU$47,F93,28)),28, AND(F94&gt;INDEX('Language Rules Can Change'!$B$3:$AU$47,F93,28),F94&lt;=INDEX('Language Rules Can Change'!$B$3:$AU$47,F93,29)),29, AND(F94&gt;INDEX('Language Rules Can Change'!$B$3:$AU$47,F93,29),F94&lt;=INDEX('Language Rules Can Change'!$B$3:$AU$47,F93,30)),30, AND(F94&gt;INDEX('Language Rules Can Change'!$B$3:$AU$47,F93,30),F94&lt;=INDEX('Language Rules Can Change'!$B$3:$AU$47,F93,31)),31, AND(F94&gt;INDEX('Language Rules Can Change'!$B$3:$AU$47,F93,31),F94&lt;=INDEX('Language Rules Can Change'!$B$3:$AU$47,F93,32)),32, AND(F94&gt;INDEX('Language Rules Can Change'!$B$3:$AU$47,F93,32),F94&lt;=INDEX('Language Rules Can Change'!$B$3:$AU$47,F93,33)),33, AND(F94&gt;INDEX('Language Rules Can Change'!$B$3:$AU$47,F93,33),F94&lt;=INDEX('Language Rules Can Change'!$B$3:$AU$47,F93,34)),34, AND(F94&gt;INDEX('Language Rules Can Change'!$B$3:$AU$47,F93,34),F94&lt;=INDEX('Language Rules Can Change'!$B$3:$AU$47,F93,35)),35, AND(F94&gt;INDEX('Language Rules Can Change'!$B$3:$AU$47,F93,35),F94&lt;=INDEX('Language Rules Can Change'!$B$3:$AU$47,F93,36)),36, AND(F94&gt;INDEX('Language Rules Can Change'!$B$3:$AU$47,F93,36),F94&lt;=INDEX('Language Rules Can Change'!$B$3:$AU$47,F93,37)),37, AND(F94&gt;INDEX('Language Rules Can Change'!$B$3:$AU$47,F93,37),F94&lt;=INDEX('Language Rules Can Change'!$B$3:$AU$47,F93,38)),38, AND(F94&gt;INDEX('Language Rules Can Change'!$B$3:$AU$47,F93,38),F94&lt;=INDEX('Language Rules Can Change'!$B$3:$AU$47,F93,39)),39, AND(F94&gt;INDEX('Language Rules Can Change'!$B$3:$AU$47,F93,39),F94&lt;=INDEX('Language Rules Can Change'!$B$3:$AU$47,F93,40)),40, AND(F94&gt;INDEX('Language Rules Can Change'!$B$3:$AU$47,F93,40),F94&lt;=INDEX('Language Rules Can Change'!$B$3:$AU$47,F93,41)),41, AND(F94&gt;INDEX('Language Rules Can Change'!$B$3:$AU$47,F93,41),F94&lt;=INDEX('Language Rules Can Change'!$B$3:$AU$47,F93,42)),42, AND(F94&gt;INDEX('Language Rules Can Change'!$B$3:$AU$47,F93,42),F94&lt;=INDEX('Language Rules Can Change'!$B$3:$AU$47,F93,43)),43, AND(F94&gt;INDEX('Language Rules Can Change'!$B$3:$AU$47,F93,43),F94&lt;=INDEX('Language Rules Can Change'!$B$3:$AU$47,F93,44)),44, AND(F94&gt;INDEX('Language Rules Can Change'!$B$3:$AU$47,F93,44),F94&lt;=INDEX('Language Rules Can Change'!$B$3:$AU$47,F93,45)),45, AND(F94&gt;INDEX('Language Rules Can Change'!$B$3:$AU$47,F93,45),F94&lt;=INDEX('Language Rules Can Change'!$B$3:$AU$47,F93,46)),46)</f>
        <v>25</v>
      </c>
      <c r="G95" s="11" cm="1">
        <f t="array" aca="1" ref="G95" ca="1">_xlfn.IFS(AND(G94&gt;0,G94&lt;=INDEX('Language Rules Can Change'!$B$3:$AU$47,G93,1)),1, AND(G94&gt;INDEX('Language Rules Can Change'!$B$3:$AU$47,G93,1),G94&lt;=INDEX('Language Rules Can Change'!$B$3:$AU$47,G93,2)),2, AND(G94&gt;INDEX('Language Rules Can Change'!$B$3:$AU$47,G93,2),G94&lt;=INDEX('Language Rules Can Change'!$B$3:$AU$47,G93,3)),3, AND(G94&gt;INDEX('Language Rules Can Change'!$B$3:$AU$47,G93,3),G94&lt;=INDEX('Language Rules Can Change'!$B$3:$AU$47,G93,4)),4, AND(G94&gt;INDEX('Language Rules Can Change'!$B$3:$AU$47,G93,4),G94&lt;=INDEX('Language Rules Can Change'!$B$3:$AU$47,G93,5)),5, AND(G94&gt;INDEX('Language Rules Can Change'!$B$3:$AU$47,G93,5),G94&lt;=INDEX('Language Rules Can Change'!$B$3:$AU$47,G93,6)),6, AND(G94&gt;INDEX('Language Rules Can Change'!$B$3:$AU$47,G93,6),G94&lt;=INDEX('Language Rules Can Change'!$B$3:$AU$47,G93,7)),7, AND(G94&gt;INDEX('Language Rules Can Change'!$B$3:$AU$47,G93,7),G94&lt;=INDEX('Language Rules Can Change'!$B$3:$AU$47,G93,8)),8, AND(G94&gt;INDEX('Language Rules Can Change'!$B$3:$AU$47,G93,8),G94&lt;=INDEX('Language Rules Can Change'!$B$3:$AU$47,G93,9)),9, AND(G94&gt;INDEX('Language Rules Can Change'!$B$3:$AU$47,G93,9),G94&lt;=INDEX('Language Rules Can Change'!$B$3:$AU$47,G93,10)),10, AND(G94&gt;INDEX('Language Rules Can Change'!$B$3:$AU$47,G93,10),G94&lt;=INDEX('Language Rules Can Change'!$B$3:$AU$47,G93,11)),11, AND(G94&gt;INDEX('Language Rules Can Change'!$B$3:$AU$47,G93,11),G94&lt;=INDEX('Language Rules Can Change'!$B$3:$AU$47,G93,12)),12, AND(G94&gt;INDEX('Language Rules Can Change'!$B$3:$AU$47,G93,12),G94&lt;=INDEX('Language Rules Can Change'!$B$3:$AU$47,G93,13)),13, AND(G94&gt;INDEX('Language Rules Can Change'!$B$3:$AU$47,G93,13),G94&lt;=INDEX('Language Rules Can Change'!$B$3:$AU$47,G93,14)),14, AND(G94&gt;INDEX('Language Rules Can Change'!$B$3:$AU$47,G93,14),G94&lt;=INDEX('Language Rules Can Change'!$B$3:$AU$47,G93,15)),15, AND(G94&gt;INDEX('Language Rules Can Change'!$B$3:$AU$47,G93,15),G94&lt;=INDEX('Language Rules Can Change'!$B$3:$AU$47,G93,16)),16, AND(G94&gt;INDEX('Language Rules Can Change'!$B$3:$AU$47,G93,16),G94&lt;=INDEX('Language Rules Can Change'!$B$3:$AU$47,G93,17)),17, AND(G94&gt;INDEX('Language Rules Can Change'!$B$3:$AU$47,G93,17),G94&lt;=INDEX('Language Rules Can Change'!$B$3:$AU$47,G93,18)),18, AND(G94&gt;INDEX('Language Rules Can Change'!$B$3:$AU$47,G93,18),G94&lt;=INDEX('Language Rules Can Change'!$B$3:$AU$47,G93,19)),19, AND(G94&gt;INDEX('Language Rules Can Change'!$B$3:$AU$47,G93,19),G94&lt;=INDEX('Language Rules Can Change'!$B$3:$AU$47,G93,20)),20, AND(G94&gt;INDEX('Language Rules Can Change'!$B$3:$AU$47,G93,20),G94&lt;=INDEX('Language Rules Can Change'!$B$3:$AU$47,G93,21)),21, AND(G94&gt;INDEX('Language Rules Can Change'!$B$3:$AU$47,G93,21),G94&lt;=INDEX('Language Rules Can Change'!$B$3:$AU$47,G93,22)),22, AND(G94&gt;INDEX('Language Rules Can Change'!$B$3:$AU$47,G93,22),G94&lt;=INDEX('Language Rules Can Change'!$B$3:$AU$47,G93,23)),23, AND(G94&gt;INDEX('Language Rules Can Change'!$B$3:$AU$47,G93,23),G94&lt;=INDEX('Language Rules Can Change'!$B$3:$AU$47,G93,24)),24, AND(G94&gt;INDEX('Language Rules Can Change'!$B$3:$AU$47,G93,24),G94&lt;=INDEX('Language Rules Can Change'!$B$3:$AU$47,G93,25)),25, AND(G94&gt;INDEX('Language Rules Can Change'!$B$3:$AU$47,G93,25),G94&lt;=INDEX('Language Rules Can Change'!$B$3:$AU$47,G93,26)),26, AND(G94&gt;INDEX('Language Rules Can Change'!$B$3:$AU$47,G93,26),G94&lt;=INDEX('Language Rules Can Change'!$B$3:$AU$47,G93,27)),27, AND(G94&gt;INDEX('Language Rules Can Change'!$B$3:$AU$47,G93,27),G94&lt;=INDEX('Language Rules Can Change'!$B$3:$AU$47,G93,28)),28, AND(G94&gt;INDEX('Language Rules Can Change'!$B$3:$AU$47,G93,28),G94&lt;=INDEX('Language Rules Can Change'!$B$3:$AU$47,G93,29)),29, AND(G94&gt;INDEX('Language Rules Can Change'!$B$3:$AU$47,G93,29),G94&lt;=INDEX('Language Rules Can Change'!$B$3:$AU$47,G93,30)),30, AND(G94&gt;INDEX('Language Rules Can Change'!$B$3:$AU$47,G93,30),G94&lt;=INDEX('Language Rules Can Change'!$B$3:$AU$47,G93,31)),31, AND(G94&gt;INDEX('Language Rules Can Change'!$B$3:$AU$47,G93,31),G94&lt;=INDEX('Language Rules Can Change'!$B$3:$AU$47,G93,32)),32, AND(G94&gt;INDEX('Language Rules Can Change'!$B$3:$AU$47,G93,32),G94&lt;=INDEX('Language Rules Can Change'!$B$3:$AU$47,G93,33)),33, AND(G94&gt;INDEX('Language Rules Can Change'!$B$3:$AU$47,G93,33),G94&lt;=INDEX('Language Rules Can Change'!$B$3:$AU$47,G93,34)),34, AND(G94&gt;INDEX('Language Rules Can Change'!$B$3:$AU$47,G93,34),G94&lt;=INDEX('Language Rules Can Change'!$B$3:$AU$47,G93,35)),35, AND(G94&gt;INDEX('Language Rules Can Change'!$B$3:$AU$47,G93,35),G94&lt;=INDEX('Language Rules Can Change'!$B$3:$AU$47,G93,36)),36, AND(G94&gt;INDEX('Language Rules Can Change'!$B$3:$AU$47,G93,36),G94&lt;=INDEX('Language Rules Can Change'!$B$3:$AU$47,G93,37)),37, AND(G94&gt;INDEX('Language Rules Can Change'!$B$3:$AU$47,G93,37),G94&lt;=INDEX('Language Rules Can Change'!$B$3:$AU$47,G93,38)),38, AND(G94&gt;INDEX('Language Rules Can Change'!$B$3:$AU$47,G93,38),G94&lt;=INDEX('Language Rules Can Change'!$B$3:$AU$47,G93,39)),39, AND(G94&gt;INDEX('Language Rules Can Change'!$B$3:$AU$47,G93,39),G94&lt;=INDEX('Language Rules Can Change'!$B$3:$AU$47,G93,40)),40, AND(G94&gt;INDEX('Language Rules Can Change'!$B$3:$AU$47,G93,40),G94&lt;=INDEX('Language Rules Can Change'!$B$3:$AU$47,G93,41)),41, AND(G94&gt;INDEX('Language Rules Can Change'!$B$3:$AU$47,G93,41),G94&lt;=INDEX('Language Rules Can Change'!$B$3:$AU$47,G93,42)),42, AND(G94&gt;INDEX('Language Rules Can Change'!$B$3:$AU$47,G93,42),G94&lt;=INDEX('Language Rules Can Change'!$B$3:$AU$47,G93,43)),43, AND(G94&gt;INDEX('Language Rules Can Change'!$B$3:$AU$47,G93,43),G94&lt;=INDEX('Language Rules Can Change'!$B$3:$AU$47,G93,44)),44, AND(G94&gt;INDEX('Language Rules Can Change'!$B$3:$AU$47,G93,44),G94&lt;=INDEX('Language Rules Can Change'!$B$3:$AU$47,G93,45)),45, AND(G94&gt;INDEX('Language Rules Can Change'!$B$3:$AU$47,G93,45),G94&lt;=INDEX('Language Rules Can Change'!$B$3:$AU$47,G93,46)),46)</f>
        <v>27</v>
      </c>
      <c r="H95" s="11" cm="1">
        <f t="array" aca="1" ref="H95" ca="1">_xlfn.IFS(AND(H94&gt;0,H94&lt;=INDEX('Language Rules Can Change'!$B$3:$AU$47,H93,1)),1, AND(H94&gt;INDEX('Language Rules Can Change'!$B$3:$AU$47,H93,1),H94&lt;=INDEX('Language Rules Can Change'!$B$3:$AU$47,H93,2)),2, AND(H94&gt;INDEX('Language Rules Can Change'!$B$3:$AU$47,H93,2),H94&lt;=INDEX('Language Rules Can Change'!$B$3:$AU$47,H93,3)),3, AND(H94&gt;INDEX('Language Rules Can Change'!$B$3:$AU$47,H93,3),H94&lt;=INDEX('Language Rules Can Change'!$B$3:$AU$47,H93,4)),4, AND(H94&gt;INDEX('Language Rules Can Change'!$B$3:$AU$47,H93,4),H94&lt;=INDEX('Language Rules Can Change'!$B$3:$AU$47,H93,5)),5, AND(H94&gt;INDEX('Language Rules Can Change'!$B$3:$AU$47,H93,5),H94&lt;=INDEX('Language Rules Can Change'!$B$3:$AU$47,H93,6)),6, AND(H94&gt;INDEX('Language Rules Can Change'!$B$3:$AU$47,H93,6),H94&lt;=INDEX('Language Rules Can Change'!$B$3:$AU$47,H93,7)),7, AND(H94&gt;INDEX('Language Rules Can Change'!$B$3:$AU$47,H93,7),H94&lt;=INDEX('Language Rules Can Change'!$B$3:$AU$47,H93,8)),8, AND(H94&gt;INDEX('Language Rules Can Change'!$B$3:$AU$47,H93,8),H94&lt;=INDEX('Language Rules Can Change'!$B$3:$AU$47,H93,9)),9, AND(H94&gt;INDEX('Language Rules Can Change'!$B$3:$AU$47,H93,9),H94&lt;=INDEX('Language Rules Can Change'!$B$3:$AU$47,H93,10)),10, AND(H94&gt;INDEX('Language Rules Can Change'!$B$3:$AU$47,H93,10),H94&lt;=INDEX('Language Rules Can Change'!$B$3:$AU$47,H93,11)),11, AND(H94&gt;INDEX('Language Rules Can Change'!$B$3:$AU$47,H93,11),H94&lt;=INDEX('Language Rules Can Change'!$B$3:$AU$47,H93,12)),12, AND(H94&gt;INDEX('Language Rules Can Change'!$B$3:$AU$47,H93,12),H94&lt;=INDEX('Language Rules Can Change'!$B$3:$AU$47,H93,13)),13, AND(H94&gt;INDEX('Language Rules Can Change'!$B$3:$AU$47,H93,13),H94&lt;=INDEX('Language Rules Can Change'!$B$3:$AU$47,H93,14)),14, AND(H94&gt;INDEX('Language Rules Can Change'!$B$3:$AU$47,H93,14),H94&lt;=INDEX('Language Rules Can Change'!$B$3:$AU$47,H93,15)),15, AND(H94&gt;INDEX('Language Rules Can Change'!$B$3:$AU$47,H93,15),H94&lt;=INDEX('Language Rules Can Change'!$B$3:$AU$47,H93,16)),16, AND(H94&gt;INDEX('Language Rules Can Change'!$B$3:$AU$47,H93,16),H94&lt;=INDEX('Language Rules Can Change'!$B$3:$AU$47,H93,17)),17, AND(H94&gt;INDEX('Language Rules Can Change'!$B$3:$AU$47,H93,17),H94&lt;=INDEX('Language Rules Can Change'!$B$3:$AU$47,H93,18)),18, AND(H94&gt;INDEX('Language Rules Can Change'!$B$3:$AU$47,H93,18),H94&lt;=INDEX('Language Rules Can Change'!$B$3:$AU$47,H93,19)),19, AND(H94&gt;INDEX('Language Rules Can Change'!$B$3:$AU$47,H93,19),H94&lt;=INDEX('Language Rules Can Change'!$B$3:$AU$47,H93,20)),20, AND(H94&gt;INDEX('Language Rules Can Change'!$B$3:$AU$47,H93,20),H94&lt;=INDEX('Language Rules Can Change'!$B$3:$AU$47,H93,21)),21, AND(H94&gt;INDEX('Language Rules Can Change'!$B$3:$AU$47,H93,21),H94&lt;=INDEX('Language Rules Can Change'!$B$3:$AU$47,H93,22)),22, AND(H94&gt;INDEX('Language Rules Can Change'!$B$3:$AU$47,H93,22),H94&lt;=INDEX('Language Rules Can Change'!$B$3:$AU$47,H93,23)),23, AND(H94&gt;INDEX('Language Rules Can Change'!$B$3:$AU$47,H93,23),H94&lt;=INDEX('Language Rules Can Change'!$B$3:$AU$47,H93,24)),24, AND(H94&gt;INDEX('Language Rules Can Change'!$B$3:$AU$47,H93,24),H94&lt;=INDEX('Language Rules Can Change'!$B$3:$AU$47,H93,25)),25, AND(H94&gt;INDEX('Language Rules Can Change'!$B$3:$AU$47,H93,25),H94&lt;=INDEX('Language Rules Can Change'!$B$3:$AU$47,H93,26)),26, AND(H94&gt;INDEX('Language Rules Can Change'!$B$3:$AU$47,H93,26),H94&lt;=INDEX('Language Rules Can Change'!$B$3:$AU$47,H93,27)),27, AND(H94&gt;INDEX('Language Rules Can Change'!$B$3:$AU$47,H93,27),H94&lt;=INDEX('Language Rules Can Change'!$B$3:$AU$47,H93,28)),28, AND(H94&gt;INDEX('Language Rules Can Change'!$B$3:$AU$47,H93,28),H94&lt;=INDEX('Language Rules Can Change'!$B$3:$AU$47,H93,29)),29, AND(H94&gt;INDEX('Language Rules Can Change'!$B$3:$AU$47,H93,29),H94&lt;=INDEX('Language Rules Can Change'!$B$3:$AU$47,H93,30)),30, AND(H94&gt;INDEX('Language Rules Can Change'!$B$3:$AU$47,H93,30),H94&lt;=INDEX('Language Rules Can Change'!$B$3:$AU$47,H93,31)),31, AND(H94&gt;INDEX('Language Rules Can Change'!$B$3:$AU$47,H93,31),H94&lt;=INDEX('Language Rules Can Change'!$B$3:$AU$47,H93,32)),32, AND(H94&gt;INDEX('Language Rules Can Change'!$B$3:$AU$47,H93,32),H94&lt;=INDEX('Language Rules Can Change'!$B$3:$AU$47,H93,33)),33, AND(H94&gt;INDEX('Language Rules Can Change'!$B$3:$AU$47,H93,33),H94&lt;=INDEX('Language Rules Can Change'!$B$3:$AU$47,H93,34)),34, AND(H94&gt;INDEX('Language Rules Can Change'!$B$3:$AU$47,H93,34),H94&lt;=INDEX('Language Rules Can Change'!$B$3:$AU$47,H93,35)),35, AND(H94&gt;INDEX('Language Rules Can Change'!$B$3:$AU$47,H93,35),H94&lt;=INDEX('Language Rules Can Change'!$B$3:$AU$47,H93,36)),36, AND(H94&gt;INDEX('Language Rules Can Change'!$B$3:$AU$47,H93,36),H94&lt;=INDEX('Language Rules Can Change'!$B$3:$AU$47,H93,37)),37, AND(H94&gt;INDEX('Language Rules Can Change'!$B$3:$AU$47,H93,37),H94&lt;=INDEX('Language Rules Can Change'!$B$3:$AU$47,H93,38)),38, AND(H94&gt;INDEX('Language Rules Can Change'!$B$3:$AU$47,H93,38),H94&lt;=INDEX('Language Rules Can Change'!$B$3:$AU$47,H93,39)),39, AND(H94&gt;INDEX('Language Rules Can Change'!$B$3:$AU$47,H93,39),H94&lt;=INDEX('Language Rules Can Change'!$B$3:$AU$47,H93,40)),40, AND(H94&gt;INDEX('Language Rules Can Change'!$B$3:$AU$47,H93,40),H94&lt;=INDEX('Language Rules Can Change'!$B$3:$AU$47,H93,41)),41, AND(H94&gt;INDEX('Language Rules Can Change'!$B$3:$AU$47,H93,41),H94&lt;=INDEX('Language Rules Can Change'!$B$3:$AU$47,H93,42)),42, AND(H94&gt;INDEX('Language Rules Can Change'!$B$3:$AU$47,H93,42),H94&lt;=INDEX('Language Rules Can Change'!$B$3:$AU$47,H93,43)),43, AND(H94&gt;INDEX('Language Rules Can Change'!$B$3:$AU$47,H93,43),H94&lt;=INDEX('Language Rules Can Change'!$B$3:$AU$47,H93,44)),44, AND(H94&gt;INDEX('Language Rules Can Change'!$B$3:$AU$47,H93,44),H94&lt;=INDEX('Language Rules Can Change'!$B$3:$AU$47,H93,45)),45, AND(H94&gt;INDEX('Language Rules Can Change'!$B$3:$AU$47,H93,45),H94&lt;=INDEX('Language Rules Can Change'!$B$3:$AU$47,H93,46)),46)</f>
        <v>16</v>
      </c>
      <c r="I95" s="11" cm="1">
        <f t="array" aca="1" ref="I95" ca="1">_xlfn.IFS(AND(I94&gt;0,I94&lt;=INDEX('Language Rules Can Change'!$B$3:$AU$47,I93,1)),1, AND(I94&gt;INDEX('Language Rules Can Change'!$B$3:$AU$47,I93,1),I94&lt;=INDEX('Language Rules Can Change'!$B$3:$AU$47,I93,2)),2, AND(I94&gt;INDEX('Language Rules Can Change'!$B$3:$AU$47,I93,2),I94&lt;=INDEX('Language Rules Can Change'!$B$3:$AU$47,I93,3)),3, AND(I94&gt;INDEX('Language Rules Can Change'!$B$3:$AU$47,I93,3),I94&lt;=INDEX('Language Rules Can Change'!$B$3:$AU$47,I93,4)),4, AND(I94&gt;INDEX('Language Rules Can Change'!$B$3:$AU$47,I93,4),I94&lt;=INDEX('Language Rules Can Change'!$B$3:$AU$47,I93,5)),5, AND(I94&gt;INDEX('Language Rules Can Change'!$B$3:$AU$47,I93,5),I94&lt;=INDEX('Language Rules Can Change'!$B$3:$AU$47,I93,6)),6, AND(I94&gt;INDEX('Language Rules Can Change'!$B$3:$AU$47,I93,6),I94&lt;=INDEX('Language Rules Can Change'!$B$3:$AU$47,I93,7)),7, AND(I94&gt;INDEX('Language Rules Can Change'!$B$3:$AU$47,I93,7),I94&lt;=INDEX('Language Rules Can Change'!$B$3:$AU$47,I93,8)),8, AND(I94&gt;INDEX('Language Rules Can Change'!$B$3:$AU$47,I93,8),I94&lt;=INDEX('Language Rules Can Change'!$B$3:$AU$47,I93,9)),9, AND(I94&gt;INDEX('Language Rules Can Change'!$B$3:$AU$47,I93,9),I94&lt;=INDEX('Language Rules Can Change'!$B$3:$AU$47,I93,10)),10, AND(I94&gt;INDEX('Language Rules Can Change'!$B$3:$AU$47,I93,10),I94&lt;=INDEX('Language Rules Can Change'!$B$3:$AU$47,I93,11)),11, AND(I94&gt;INDEX('Language Rules Can Change'!$B$3:$AU$47,I93,11),I94&lt;=INDEX('Language Rules Can Change'!$B$3:$AU$47,I93,12)),12, AND(I94&gt;INDEX('Language Rules Can Change'!$B$3:$AU$47,I93,12),I94&lt;=INDEX('Language Rules Can Change'!$B$3:$AU$47,I93,13)),13, AND(I94&gt;INDEX('Language Rules Can Change'!$B$3:$AU$47,I93,13),I94&lt;=INDEX('Language Rules Can Change'!$B$3:$AU$47,I93,14)),14, AND(I94&gt;INDEX('Language Rules Can Change'!$B$3:$AU$47,I93,14),I94&lt;=INDEX('Language Rules Can Change'!$B$3:$AU$47,I93,15)),15, AND(I94&gt;INDEX('Language Rules Can Change'!$B$3:$AU$47,I93,15),I94&lt;=INDEX('Language Rules Can Change'!$B$3:$AU$47,I93,16)),16, AND(I94&gt;INDEX('Language Rules Can Change'!$B$3:$AU$47,I93,16),I94&lt;=INDEX('Language Rules Can Change'!$B$3:$AU$47,I93,17)),17, AND(I94&gt;INDEX('Language Rules Can Change'!$B$3:$AU$47,I93,17),I94&lt;=INDEX('Language Rules Can Change'!$B$3:$AU$47,I93,18)),18, AND(I94&gt;INDEX('Language Rules Can Change'!$B$3:$AU$47,I93,18),I94&lt;=INDEX('Language Rules Can Change'!$B$3:$AU$47,I93,19)),19, AND(I94&gt;INDEX('Language Rules Can Change'!$B$3:$AU$47,I93,19),I94&lt;=INDEX('Language Rules Can Change'!$B$3:$AU$47,I93,20)),20, AND(I94&gt;INDEX('Language Rules Can Change'!$B$3:$AU$47,I93,20),I94&lt;=INDEX('Language Rules Can Change'!$B$3:$AU$47,I93,21)),21, AND(I94&gt;INDEX('Language Rules Can Change'!$B$3:$AU$47,I93,21),I94&lt;=INDEX('Language Rules Can Change'!$B$3:$AU$47,I93,22)),22, AND(I94&gt;INDEX('Language Rules Can Change'!$B$3:$AU$47,I93,22),I94&lt;=INDEX('Language Rules Can Change'!$B$3:$AU$47,I93,23)),23, AND(I94&gt;INDEX('Language Rules Can Change'!$B$3:$AU$47,I93,23),I94&lt;=INDEX('Language Rules Can Change'!$B$3:$AU$47,I93,24)),24, AND(I94&gt;INDEX('Language Rules Can Change'!$B$3:$AU$47,I93,24),I94&lt;=INDEX('Language Rules Can Change'!$B$3:$AU$47,I93,25)),25, AND(I94&gt;INDEX('Language Rules Can Change'!$B$3:$AU$47,I93,25),I94&lt;=INDEX('Language Rules Can Change'!$B$3:$AU$47,I93,26)),26, AND(I94&gt;INDEX('Language Rules Can Change'!$B$3:$AU$47,I93,26),I94&lt;=INDEX('Language Rules Can Change'!$B$3:$AU$47,I93,27)),27, AND(I94&gt;INDEX('Language Rules Can Change'!$B$3:$AU$47,I93,27),I94&lt;=INDEX('Language Rules Can Change'!$B$3:$AU$47,I93,28)),28, AND(I94&gt;INDEX('Language Rules Can Change'!$B$3:$AU$47,I93,28),I94&lt;=INDEX('Language Rules Can Change'!$B$3:$AU$47,I93,29)),29, AND(I94&gt;INDEX('Language Rules Can Change'!$B$3:$AU$47,I93,29),I94&lt;=INDEX('Language Rules Can Change'!$B$3:$AU$47,I93,30)),30, AND(I94&gt;INDEX('Language Rules Can Change'!$B$3:$AU$47,I93,30),I94&lt;=INDEX('Language Rules Can Change'!$B$3:$AU$47,I93,31)),31, AND(I94&gt;INDEX('Language Rules Can Change'!$B$3:$AU$47,I93,31),I94&lt;=INDEX('Language Rules Can Change'!$B$3:$AU$47,I93,32)),32, AND(I94&gt;INDEX('Language Rules Can Change'!$B$3:$AU$47,I93,32),I94&lt;=INDEX('Language Rules Can Change'!$B$3:$AU$47,I93,33)),33, AND(I94&gt;INDEX('Language Rules Can Change'!$B$3:$AU$47,I93,33),I94&lt;=INDEX('Language Rules Can Change'!$B$3:$AU$47,I93,34)),34, AND(I94&gt;INDEX('Language Rules Can Change'!$B$3:$AU$47,I93,34),I94&lt;=INDEX('Language Rules Can Change'!$B$3:$AU$47,I93,35)),35, AND(I94&gt;INDEX('Language Rules Can Change'!$B$3:$AU$47,I93,35),I94&lt;=INDEX('Language Rules Can Change'!$B$3:$AU$47,I93,36)),36, AND(I94&gt;INDEX('Language Rules Can Change'!$B$3:$AU$47,I93,36),I94&lt;=INDEX('Language Rules Can Change'!$B$3:$AU$47,I93,37)),37, AND(I94&gt;INDEX('Language Rules Can Change'!$B$3:$AU$47,I93,37),I94&lt;=INDEX('Language Rules Can Change'!$B$3:$AU$47,I93,38)),38, AND(I94&gt;INDEX('Language Rules Can Change'!$B$3:$AU$47,I93,38),I94&lt;=INDEX('Language Rules Can Change'!$B$3:$AU$47,I93,39)),39, AND(I94&gt;INDEX('Language Rules Can Change'!$B$3:$AU$47,I93,39),I94&lt;=INDEX('Language Rules Can Change'!$B$3:$AU$47,I93,40)),40, AND(I94&gt;INDEX('Language Rules Can Change'!$B$3:$AU$47,I93,40),I94&lt;=INDEX('Language Rules Can Change'!$B$3:$AU$47,I93,41)),41, AND(I94&gt;INDEX('Language Rules Can Change'!$B$3:$AU$47,I93,41),I94&lt;=INDEX('Language Rules Can Change'!$B$3:$AU$47,I93,42)),42, AND(I94&gt;INDEX('Language Rules Can Change'!$B$3:$AU$47,I93,42),I94&lt;=INDEX('Language Rules Can Change'!$B$3:$AU$47,I93,43)),43, AND(I94&gt;INDEX('Language Rules Can Change'!$B$3:$AU$47,I93,43),I94&lt;=INDEX('Language Rules Can Change'!$B$3:$AU$47,I93,44)),44, AND(I94&gt;INDEX('Language Rules Can Change'!$B$3:$AU$47,I93,44),I94&lt;=INDEX('Language Rules Can Change'!$B$3:$AU$47,I93,45)),45, AND(I94&gt;INDEX('Language Rules Can Change'!$B$3:$AU$47,I93,45),I94&lt;=INDEX('Language Rules Can Change'!$B$3:$AU$47,I93,46)),46)</f>
        <v>25</v>
      </c>
      <c r="J95" s="11" t="e" cm="1">
        <f t="array" aca="1" ref="J95" ca="1">_xlfn.IFS(AND(J94&gt;0,J94&lt;=INDEX('Language Rules Can Change'!$B$3:$AU$47,J93,1)),1, AND(J94&gt;INDEX('Language Rules Can Change'!$B$3:$AU$47,J93,1),J94&lt;=INDEX('Language Rules Can Change'!$B$3:$AU$47,J93,2)),2, AND(J94&gt;INDEX('Language Rules Can Change'!$B$3:$AU$47,J93,2),J94&lt;=INDEX('Language Rules Can Change'!$B$3:$AU$47,J93,3)),3, AND(J94&gt;INDEX('Language Rules Can Change'!$B$3:$AU$47,J93,3),J94&lt;=INDEX('Language Rules Can Change'!$B$3:$AU$47,J93,4)),4, AND(J94&gt;INDEX('Language Rules Can Change'!$B$3:$AU$47,J93,4),J94&lt;=INDEX('Language Rules Can Change'!$B$3:$AU$47,J93,5)),5, AND(J94&gt;INDEX('Language Rules Can Change'!$B$3:$AU$47,J93,5),J94&lt;=INDEX('Language Rules Can Change'!$B$3:$AU$47,J93,6)),6, AND(J94&gt;INDEX('Language Rules Can Change'!$B$3:$AU$47,J93,6),J94&lt;=INDEX('Language Rules Can Change'!$B$3:$AU$47,J93,7)),7, AND(J94&gt;INDEX('Language Rules Can Change'!$B$3:$AU$47,J93,7),J94&lt;=INDEX('Language Rules Can Change'!$B$3:$AU$47,J93,8)),8, AND(J94&gt;INDEX('Language Rules Can Change'!$B$3:$AU$47,J93,8),J94&lt;=INDEX('Language Rules Can Change'!$B$3:$AU$47,J93,9)),9, AND(J94&gt;INDEX('Language Rules Can Change'!$B$3:$AU$47,J93,9),J94&lt;=INDEX('Language Rules Can Change'!$B$3:$AU$47,J93,10)),10, AND(J94&gt;INDEX('Language Rules Can Change'!$B$3:$AU$47,J93,10),J94&lt;=INDEX('Language Rules Can Change'!$B$3:$AU$47,J93,11)),11, AND(J94&gt;INDEX('Language Rules Can Change'!$B$3:$AU$47,J93,11),J94&lt;=INDEX('Language Rules Can Change'!$B$3:$AU$47,J93,12)),12, AND(J94&gt;INDEX('Language Rules Can Change'!$B$3:$AU$47,J93,12),J94&lt;=INDEX('Language Rules Can Change'!$B$3:$AU$47,J93,13)),13, AND(J94&gt;INDEX('Language Rules Can Change'!$B$3:$AU$47,J93,13),J94&lt;=INDEX('Language Rules Can Change'!$B$3:$AU$47,J93,14)),14, AND(J94&gt;INDEX('Language Rules Can Change'!$B$3:$AU$47,J93,14),J94&lt;=INDEX('Language Rules Can Change'!$B$3:$AU$47,J93,15)),15, AND(J94&gt;INDEX('Language Rules Can Change'!$B$3:$AU$47,J93,15),J94&lt;=INDEX('Language Rules Can Change'!$B$3:$AU$47,J93,16)),16, AND(J94&gt;INDEX('Language Rules Can Change'!$B$3:$AU$47,J93,16),J94&lt;=INDEX('Language Rules Can Change'!$B$3:$AU$47,J93,17)),17, AND(J94&gt;INDEX('Language Rules Can Change'!$B$3:$AU$47,J93,17),J94&lt;=INDEX('Language Rules Can Change'!$B$3:$AU$47,J93,18)),18, AND(J94&gt;INDEX('Language Rules Can Change'!$B$3:$AU$47,J93,18),J94&lt;=INDEX('Language Rules Can Change'!$B$3:$AU$47,J93,19)),19, AND(J94&gt;INDEX('Language Rules Can Change'!$B$3:$AU$47,J93,19),J94&lt;=INDEX('Language Rules Can Change'!$B$3:$AU$47,J93,20)),20, AND(J94&gt;INDEX('Language Rules Can Change'!$B$3:$AU$47,J93,20),J94&lt;=INDEX('Language Rules Can Change'!$B$3:$AU$47,J93,21)),21, AND(J94&gt;INDEX('Language Rules Can Change'!$B$3:$AU$47,J93,21),J94&lt;=INDEX('Language Rules Can Change'!$B$3:$AU$47,J93,22)),22, AND(J94&gt;INDEX('Language Rules Can Change'!$B$3:$AU$47,J93,22),J94&lt;=INDEX('Language Rules Can Change'!$B$3:$AU$47,J93,23)),23, AND(J94&gt;INDEX('Language Rules Can Change'!$B$3:$AU$47,J93,23),J94&lt;=INDEX('Language Rules Can Change'!$B$3:$AU$47,J93,24)),24, AND(J94&gt;INDEX('Language Rules Can Change'!$B$3:$AU$47,J93,24),J94&lt;=INDEX('Language Rules Can Change'!$B$3:$AU$47,J93,25)),25, AND(J94&gt;INDEX('Language Rules Can Change'!$B$3:$AU$47,J93,25),J94&lt;=INDEX('Language Rules Can Change'!$B$3:$AU$47,J93,26)),26, AND(J94&gt;INDEX('Language Rules Can Change'!$B$3:$AU$47,J93,26),J94&lt;=INDEX('Language Rules Can Change'!$B$3:$AU$47,J93,27)),27, AND(J94&gt;INDEX('Language Rules Can Change'!$B$3:$AU$47,J93,27),J94&lt;=INDEX('Language Rules Can Change'!$B$3:$AU$47,J93,28)),28, AND(J94&gt;INDEX('Language Rules Can Change'!$B$3:$AU$47,J93,28),J94&lt;=INDEX('Language Rules Can Change'!$B$3:$AU$47,J93,29)),29, AND(J94&gt;INDEX('Language Rules Can Change'!$B$3:$AU$47,J93,29),J94&lt;=INDEX('Language Rules Can Change'!$B$3:$AU$47,J93,30)),30, AND(J94&gt;INDEX('Language Rules Can Change'!$B$3:$AU$47,J93,30),J94&lt;=INDEX('Language Rules Can Change'!$B$3:$AU$47,J93,31)),31, AND(J94&gt;INDEX('Language Rules Can Change'!$B$3:$AU$47,J93,31),J94&lt;=INDEX('Language Rules Can Change'!$B$3:$AU$47,J93,32)),32, AND(J94&gt;INDEX('Language Rules Can Change'!$B$3:$AU$47,J93,32),J94&lt;=INDEX('Language Rules Can Change'!$B$3:$AU$47,J93,33)),33, AND(J94&gt;INDEX('Language Rules Can Change'!$B$3:$AU$47,J93,33),J94&lt;=INDEX('Language Rules Can Change'!$B$3:$AU$47,J93,34)),34, AND(J94&gt;INDEX('Language Rules Can Change'!$B$3:$AU$47,J93,34),J94&lt;=INDEX('Language Rules Can Change'!$B$3:$AU$47,J93,35)),35, AND(J94&gt;INDEX('Language Rules Can Change'!$B$3:$AU$47,J93,35),J94&lt;=INDEX('Language Rules Can Change'!$B$3:$AU$47,J93,36)),36, AND(J94&gt;INDEX('Language Rules Can Change'!$B$3:$AU$47,J93,36),J94&lt;=INDEX('Language Rules Can Change'!$B$3:$AU$47,J93,37)),37, AND(J94&gt;INDEX('Language Rules Can Change'!$B$3:$AU$47,J93,37),J94&lt;=INDEX('Language Rules Can Change'!$B$3:$AU$47,J93,38)),38, AND(J94&gt;INDEX('Language Rules Can Change'!$B$3:$AU$47,J93,38),J94&lt;=INDEX('Language Rules Can Change'!$B$3:$AU$47,J93,39)),39, AND(J94&gt;INDEX('Language Rules Can Change'!$B$3:$AU$47,J93,39),J94&lt;=INDEX('Language Rules Can Change'!$B$3:$AU$47,J93,40)),40, AND(J94&gt;INDEX('Language Rules Can Change'!$B$3:$AU$47,J93,40),J94&lt;=INDEX('Language Rules Can Change'!$B$3:$AU$47,J93,41)),41, AND(J94&gt;INDEX('Language Rules Can Change'!$B$3:$AU$47,J93,41),J94&lt;=INDEX('Language Rules Can Change'!$B$3:$AU$47,J93,42)),42, AND(J94&gt;INDEX('Language Rules Can Change'!$B$3:$AU$47,J93,42),J94&lt;=INDEX('Language Rules Can Change'!$B$3:$AU$47,J93,43)),43, AND(J94&gt;INDEX('Language Rules Can Change'!$B$3:$AU$47,J93,43),J94&lt;=INDEX('Language Rules Can Change'!$B$3:$AU$47,J93,44)),44, AND(J94&gt;INDEX('Language Rules Can Change'!$B$3:$AU$47,J93,44),J94&lt;=INDEX('Language Rules Can Change'!$B$3:$AU$47,J93,45)),45, AND(J94&gt;INDEX('Language Rules Can Change'!$B$3:$AU$47,J93,45),J94&lt;=INDEX('Language Rules Can Change'!$B$3:$AU$47,J93,46)),46)</f>
        <v>#N/A</v>
      </c>
      <c r="K95" s="11" t="e" cm="1">
        <f t="array" aca="1" ref="K95" ca="1">_xlfn.IFS(AND(K94&gt;0,K94&lt;=INDEX('Language Rules Can Change'!$B$3:$AU$47,K93,1)),1, AND(K94&gt;INDEX('Language Rules Can Change'!$B$3:$AU$47,K93,1),K94&lt;=INDEX('Language Rules Can Change'!$B$3:$AU$47,K93,2)),2, AND(K94&gt;INDEX('Language Rules Can Change'!$B$3:$AU$47,K93,2),K94&lt;=INDEX('Language Rules Can Change'!$B$3:$AU$47,K93,3)),3, AND(K94&gt;INDEX('Language Rules Can Change'!$B$3:$AU$47,K93,3),K94&lt;=INDEX('Language Rules Can Change'!$B$3:$AU$47,K93,4)),4, AND(K94&gt;INDEX('Language Rules Can Change'!$B$3:$AU$47,K93,4),K94&lt;=INDEX('Language Rules Can Change'!$B$3:$AU$47,K93,5)),5, AND(K94&gt;INDEX('Language Rules Can Change'!$B$3:$AU$47,K93,5),K94&lt;=INDEX('Language Rules Can Change'!$B$3:$AU$47,K93,6)),6, AND(K94&gt;INDEX('Language Rules Can Change'!$B$3:$AU$47,K93,6),K94&lt;=INDEX('Language Rules Can Change'!$B$3:$AU$47,K93,7)),7, AND(K94&gt;INDEX('Language Rules Can Change'!$B$3:$AU$47,K93,7),K94&lt;=INDEX('Language Rules Can Change'!$B$3:$AU$47,K93,8)),8, AND(K94&gt;INDEX('Language Rules Can Change'!$B$3:$AU$47,K93,8),K94&lt;=INDEX('Language Rules Can Change'!$B$3:$AU$47,K93,9)),9, AND(K94&gt;INDEX('Language Rules Can Change'!$B$3:$AU$47,K93,9),K94&lt;=INDEX('Language Rules Can Change'!$B$3:$AU$47,K93,10)),10, AND(K94&gt;INDEX('Language Rules Can Change'!$B$3:$AU$47,K93,10),K94&lt;=INDEX('Language Rules Can Change'!$B$3:$AU$47,K93,11)),11, AND(K94&gt;INDEX('Language Rules Can Change'!$B$3:$AU$47,K93,11),K94&lt;=INDEX('Language Rules Can Change'!$B$3:$AU$47,K93,12)),12, AND(K94&gt;INDEX('Language Rules Can Change'!$B$3:$AU$47,K93,12),K94&lt;=INDEX('Language Rules Can Change'!$B$3:$AU$47,K93,13)),13, AND(K94&gt;INDEX('Language Rules Can Change'!$B$3:$AU$47,K93,13),K94&lt;=INDEX('Language Rules Can Change'!$B$3:$AU$47,K93,14)),14, AND(K94&gt;INDEX('Language Rules Can Change'!$B$3:$AU$47,K93,14),K94&lt;=INDEX('Language Rules Can Change'!$B$3:$AU$47,K93,15)),15, AND(K94&gt;INDEX('Language Rules Can Change'!$B$3:$AU$47,K93,15),K94&lt;=INDEX('Language Rules Can Change'!$B$3:$AU$47,K93,16)),16, AND(K94&gt;INDEX('Language Rules Can Change'!$B$3:$AU$47,K93,16),K94&lt;=INDEX('Language Rules Can Change'!$B$3:$AU$47,K93,17)),17, AND(K94&gt;INDEX('Language Rules Can Change'!$B$3:$AU$47,K93,17),K94&lt;=INDEX('Language Rules Can Change'!$B$3:$AU$47,K93,18)),18, AND(K94&gt;INDEX('Language Rules Can Change'!$B$3:$AU$47,K93,18),K94&lt;=INDEX('Language Rules Can Change'!$B$3:$AU$47,K93,19)),19, AND(K94&gt;INDEX('Language Rules Can Change'!$B$3:$AU$47,K93,19),K94&lt;=INDEX('Language Rules Can Change'!$B$3:$AU$47,K93,20)),20, AND(K94&gt;INDEX('Language Rules Can Change'!$B$3:$AU$47,K93,20),K94&lt;=INDEX('Language Rules Can Change'!$B$3:$AU$47,K93,21)),21, AND(K94&gt;INDEX('Language Rules Can Change'!$B$3:$AU$47,K93,21),K94&lt;=INDEX('Language Rules Can Change'!$B$3:$AU$47,K93,22)),22, AND(K94&gt;INDEX('Language Rules Can Change'!$B$3:$AU$47,K93,22),K94&lt;=INDEX('Language Rules Can Change'!$B$3:$AU$47,K93,23)),23, AND(K94&gt;INDEX('Language Rules Can Change'!$B$3:$AU$47,K93,23),K94&lt;=INDEX('Language Rules Can Change'!$B$3:$AU$47,K93,24)),24, AND(K94&gt;INDEX('Language Rules Can Change'!$B$3:$AU$47,K93,24),K94&lt;=INDEX('Language Rules Can Change'!$B$3:$AU$47,K93,25)),25, AND(K94&gt;INDEX('Language Rules Can Change'!$B$3:$AU$47,K93,25),K94&lt;=INDEX('Language Rules Can Change'!$B$3:$AU$47,K93,26)),26, AND(K94&gt;INDEX('Language Rules Can Change'!$B$3:$AU$47,K93,26),K94&lt;=INDEX('Language Rules Can Change'!$B$3:$AU$47,K93,27)),27, AND(K94&gt;INDEX('Language Rules Can Change'!$B$3:$AU$47,K93,27),K94&lt;=INDEX('Language Rules Can Change'!$B$3:$AU$47,K93,28)),28, AND(K94&gt;INDEX('Language Rules Can Change'!$B$3:$AU$47,K93,28),K94&lt;=INDEX('Language Rules Can Change'!$B$3:$AU$47,K93,29)),29, AND(K94&gt;INDEX('Language Rules Can Change'!$B$3:$AU$47,K93,29),K94&lt;=INDEX('Language Rules Can Change'!$B$3:$AU$47,K93,30)),30, AND(K94&gt;INDEX('Language Rules Can Change'!$B$3:$AU$47,K93,30),K94&lt;=INDEX('Language Rules Can Change'!$B$3:$AU$47,K93,31)),31, AND(K94&gt;INDEX('Language Rules Can Change'!$B$3:$AU$47,K93,31),K94&lt;=INDEX('Language Rules Can Change'!$B$3:$AU$47,K93,32)),32, AND(K94&gt;INDEX('Language Rules Can Change'!$B$3:$AU$47,K93,32),K94&lt;=INDEX('Language Rules Can Change'!$B$3:$AU$47,K93,33)),33, AND(K94&gt;INDEX('Language Rules Can Change'!$B$3:$AU$47,K93,33),K94&lt;=INDEX('Language Rules Can Change'!$B$3:$AU$47,K93,34)),34, AND(K94&gt;INDEX('Language Rules Can Change'!$B$3:$AU$47,K93,34),K94&lt;=INDEX('Language Rules Can Change'!$B$3:$AU$47,K93,35)),35, AND(K94&gt;INDEX('Language Rules Can Change'!$B$3:$AU$47,K93,35),K94&lt;=INDEX('Language Rules Can Change'!$B$3:$AU$47,K93,36)),36, AND(K94&gt;INDEX('Language Rules Can Change'!$B$3:$AU$47,K93,36),K94&lt;=INDEX('Language Rules Can Change'!$B$3:$AU$47,K93,37)),37, AND(K94&gt;INDEX('Language Rules Can Change'!$B$3:$AU$47,K93,37),K94&lt;=INDEX('Language Rules Can Change'!$B$3:$AU$47,K93,38)),38, AND(K94&gt;INDEX('Language Rules Can Change'!$B$3:$AU$47,K93,38),K94&lt;=INDEX('Language Rules Can Change'!$B$3:$AU$47,K93,39)),39, AND(K94&gt;INDEX('Language Rules Can Change'!$B$3:$AU$47,K93,39),K94&lt;=INDEX('Language Rules Can Change'!$B$3:$AU$47,K93,40)),40, AND(K94&gt;INDEX('Language Rules Can Change'!$B$3:$AU$47,K93,40),K94&lt;=INDEX('Language Rules Can Change'!$B$3:$AU$47,K93,41)),41, AND(K94&gt;INDEX('Language Rules Can Change'!$B$3:$AU$47,K93,41),K94&lt;=INDEX('Language Rules Can Change'!$B$3:$AU$47,K93,42)),42, AND(K94&gt;INDEX('Language Rules Can Change'!$B$3:$AU$47,K93,42),K94&lt;=INDEX('Language Rules Can Change'!$B$3:$AU$47,K93,43)),43, AND(K94&gt;INDEX('Language Rules Can Change'!$B$3:$AU$47,K93,43),K94&lt;=INDEX('Language Rules Can Change'!$B$3:$AU$47,K93,44)),44, AND(K94&gt;INDEX('Language Rules Can Change'!$B$3:$AU$47,K93,44),K94&lt;=INDEX('Language Rules Can Change'!$B$3:$AU$47,K93,45)),45, AND(K94&gt;INDEX('Language Rules Can Change'!$B$3:$AU$47,K93,45),K94&lt;=INDEX('Language Rules Can Change'!$B$3:$AU$47,K93,46)),46)</f>
        <v>#N/A</v>
      </c>
      <c r="L95" s="11" t="e" cm="1">
        <f t="array" aca="1" ref="L95" ca="1">_xlfn.IFS(AND(L94&gt;0,L94&lt;=INDEX('Language Rules Can Change'!$B$3:$AU$47,L93,1)),1, AND(L94&gt;INDEX('Language Rules Can Change'!$B$3:$AU$47,L93,1),L94&lt;=INDEX('Language Rules Can Change'!$B$3:$AU$47,L93,2)),2, AND(L94&gt;INDEX('Language Rules Can Change'!$B$3:$AU$47,L93,2),L94&lt;=INDEX('Language Rules Can Change'!$B$3:$AU$47,L93,3)),3, AND(L94&gt;INDEX('Language Rules Can Change'!$B$3:$AU$47,L93,3),L94&lt;=INDEX('Language Rules Can Change'!$B$3:$AU$47,L93,4)),4, AND(L94&gt;INDEX('Language Rules Can Change'!$B$3:$AU$47,L93,4),L94&lt;=INDEX('Language Rules Can Change'!$B$3:$AU$47,L93,5)),5, AND(L94&gt;INDEX('Language Rules Can Change'!$B$3:$AU$47,L93,5),L94&lt;=INDEX('Language Rules Can Change'!$B$3:$AU$47,L93,6)),6, AND(L94&gt;INDEX('Language Rules Can Change'!$B$3:$AU$47,L93,6),L94&lt;=INDEX('Language Rules Can Change'!$B$3:$AU$47,L93,7)),7, AND(L94&gt;INDEX('Language Rules Can Change'!$B$3:$AU$47,L93,7),L94&lt;=INDEX('Language Rules Can Change'!$B$3:$AU$47,L93,8)),8, AND(L94&gt;INDEX('Language Rules Can Change'!$B$3:$AU$47,L93,8),L94&lt;=INDEX('Language Rules Can Change'!$B$3:$AU$47,L93,9)),9, AND(L94&gt;INDEX('Language Rules Can Change'!$B$3:$AU$47,L93,9),L94&lt;=INDEX('Language Rules Can Change'!$B$3:$AU$47,L93,10)),10, AND(L94&gt;INDEX('Language Rules Can Change'!$B$3:$AU$47,L93,10),L94&lt;=INDEX('Language Rules Can Change'!$B$3:$AU$47,L93,11)),11, AND(L94&gt;INDEX('Language Rules Can Change'!$B$3:$AU$47,L93,11),L94&lt;=INDEX('Language Rules Can Change'!$B$3:$AU$47,L93,12)),12, AND(L94&gt;INDEX('Language Rules Can Change'!$B$3:$AU$47,L93,12),L94&lt;=INDEX('Language Rules Can Change'!$B$3:$AU$47,L93,13)),13, AND(L94&gt;INDEX('Language Rules Can Change'!$B$3:$AU$47,L93,13),L94&lt;=INDEX('Language Rules Can Change'!$B$3:$AU$47,L93,14)),14, AND(L94&gt;INDEX('Language Rules Can Change'!$B$3:$AU$47,L93,14),L94&lt;=INDEX('Language Rules Can Change'!$B$3:$AU$47,L93,15)),15, AND(L94&gt;INDEX('Language Rules Can Change'!$B$3:$AU$47,L93,15),L94&lt;=INDEX('Language Rules Can Change'!$B$3:$AU$47,L93,16)),16, AND(L94&gt;INDEX('Language Rules Can Change'!$B$3:$AU$47,L93,16),L94&lt;=INDEX('Language Rules Can Change'!$B$3:$AU$47,L93,17)),17, AND(L94&gt;INDEX('Language Rules Can Change'!$B$3:$AU$47,L93,17),L94&lt;=INDEX('Language Rules Can Change'!$B$3:$AU$47,L93,18)),18, AND(L94&gt;INDEX('Language Rules Can Change'!$B$3:$AU$47,L93,18),L94&lt;=INDEX('Language Rules Can Change'!$B$3:$AU$47,L93,19)),19, AND(L94&gt;INDEX('Language Rules Can Change'!$B$3:$AU$47,L93,19),L94&lt;=INDEX('Language Rules Can Change'!$B$3:$AU$47,L93,20)),20, AND(L94&gt;INDEX('Language Rules Can Change'!$B$3:$AU$47,L93,20),L94&lt;=INDEX('Language Rules Can Change'!$B$3:$AU$47,L93,21)),21, AND(L94&gt;INDEX('Language Rules Can Change'!$B$3:$AU$47,L93,21),L94&lt;=INDEX('Language Rules Can Change'!$B$3:$AU$47,L93,22)),22, AND(L94&gt;INDEX('Language Rules Can Change'!$B$3:$AU$47,L93,22),L94&lt;=INDEX('Language Rules Can Change'!$B$3:$AU$47,L93,23)),23, AND(L94&gt;INDEX('Language Rules Can Change'!$B$3:$AU$47,L93,23),L94&lt;=INDEX('Language Rules Can Change'!$B$3:$AU$47,L93,24)),24, AND(L94&gt;INDEX('Language Rules Can Change'!$B$3:$AU$47,L93,24),L94&lt;=INDEX('Language Rules Can Change'!$B$3:$AU$47,L93,25)),25, AND(L94&gt;INDEX('Language Rules Can Change'!$B$3:$AU$47,L93,25),L94&lt;=INDEX('Language Rules Can Change'!$B$3:$AU$47,L93,26)),26, AND(L94&gt;INDEX('Language Rules Can Change'!$B$3:$AU$47,L93,26),L94&lt;=INDEX('Language Rules Can Change'!$B$3:$AU$47,L93,27)),27, AND(L94&gt;INDEX('Language Rules Can Change'!$B$3:$AU$47,L93,27),L94&lt;=INDEX('Language Rules Can Change'!$B$3:$AU$47,L93,28)),28, AND(L94&gt;INDEX('Language Rules Can Change'!$B$3:$AU$47,L93,28),L94&lt;=INDEX('Language Rules Can Change'!$B$3:$AU$47,L93,29)),29, AND(L94&gt;INDEX('Language Rules Can Change'!$B$3:$AU$47,L93,29),L94&lt;=INDEX('Language Rules Can Change'!$B$3:$AU$47,L93,30)),30, AND(L94&gt;INDEX('Language Rules Can Change'!$B$3:$AU$47,L93,30),L94&lt;=INDEX('Language Rules Can Change'!$B$3:$AU$47,L93,31)),31, AND(L94&gt;INDEX('Language Rules Can Change'!$B$3:$AU$47,L93,31),L94&lt;=INDEX('Language Rules Can Change'!$B$3:$AU$47,L93,32)),32, AND(L94&gt;INDEX('Language Rules Can Change'!$B$3:$AU$47,L93,32),L94&lt;=INDEX('Language Rules Can Change'!$B$3:$AU$47,L93,33)),33, AND(L94&gt;INDEX('Language Rules Can Change'!$B$3:$AU$47,L93,33),L94&lt;=INDEX('Language Rules Can Change'!$B$3:$AU$47,L93,34)),34, AND(L94&gt;INDEX('Language Rules Can Change'!$B$3:$AU$47,L93,34),L94&lt;=INDEX('Language Rules Can Change'!$B$3:$AU$47,L93,35)),35, AND(L94&gt;INDEX('Language Rules Can Change'!$B$3:$AU$47,L93,35),L94&lt;=INDEX('Language Rules Can Change'!$B$3:$AU$47,L93,36)),36, AND(L94&gt;INDEX('Language Rules Can Change'!$B$3:$AU$47,L93,36),L94&lt;=INDEX('Language Rules Can Change'!$B$3:$AU$47,L93,37)),37, AND(L94&gt;INDEX('Language Rules Can Change'!$B$3:$AU$47,L93,37),L94&lt;=INDEX('Language Rules Can Change'!$B$3:$AU$47,L93,38)),38, AND(L94&gt;INDEX('Language Rules Can Change'!$B$3:$AU$47,L93,38),L94&lt;=INDEX('Language Rules Can Change'!$B$3:$AU$47,L93,39)),39, AND(L94&gt;INDEX('Language Rules Can Change'!$B$3:$AU$47,L93,39),L94&lt;=INDEX('Language Rules Can Change'!$B$3:$AU$47,L93,40)),40, AND(L94&gt;INDEX('Language Rules Can Change'!$B$3:$AU$47,L93,40),L94&lt;=INDEX('Language Rules Can Change'!$B$3:$AU$47,L93,41)),41, AND(L94&gt;INDEX('Language Rules Can Change'!$B$3:$AU$47,L93,41),L94&lt;=INDEX('Language Rules Can Change'!$B$3:$AU$47,L93,42)),42, AND(L94&gt;INDEX('Language Rules Can Change'!$B$3:$AU$47,L93,42),L94&lt;=INDEX('Language Rules Can Change'!$B$3:$AU$47,L93,43)),43, AND(L94&gt;INDEX('Language Rules Can Change'!$B$3:$AU$47,L93,43),L94&lt;=INDEX('Language Rules Can Change'!$B$3:$AU$47,L93,44)),44, AND(L94&gt;INDEX('Language Rules Can Change'!$B$3:$AU$47,L93,44),L94&lt;=INDEX('Language Rules Can Change'!$B$3:$AU$47,L93,45)),45, AND(L94&gt;INDEX('Language Rules Can Change'!$B$3:$AU$47,L93,45),L94&lt;=INDEX('Language Rules Can Change'!$B$3:$AU$47,L93,46)),46)</f>
        <v>#N/A</v>
      </c>
      <c r="M95" s="11" t="e" cm="1">
        <f t="array" aca="1" ref="M95" ca="1">_xlfn.IFS(AND(M94&gt;0,M94&lt;=INDEX('Language Rules Can Change'!$B$3:$AU$47,M93,1)),1, AND(M94&gt;INDEX('Language Rules Can Change'!$B$3:$AU$47,M93,1),M94&lt;=INDEX('Language Rules Can Change'!$B$3:$AU$47,M93,2)),2, AND(M94&gt;INDEX('Language Rules Can Change'!$B$3:$AU$47,M93,2),M94&lt;=INDEX('Language Rules Can Change'!$B$3:$AU$47,M93,3)),3, AND(M94&gt;INDEX('Language Rules Can Change'!$B$3:$AU$47,M93,3),M94&lt;=INDEX('Language Rules Can Change'!$B$3:$AU$47,M93,4)),4, AND(M94&gt;INDEX('Language Rules Can Change'!$B$3:$AU$47,M93,4),M94&lt;=INDEX('Language Rules Can Change'!$B$3:$AU$47,M93,5)),5, AND(M94&gt;INDEX('Language Rules Can Change'!$B$3:$AU$47,M93,5),M94&lt;=INDEX('Language Rules Can Change'!$B$3:$AU$47,M93,6)),6, AND(M94&gt;INDEX('Language Rules Can Change'!$B$3:$AU$47,M93,6),M94&lt;=INDEX('Language Rules Can Change'!$B$3:$AU$47,M93,7)),7, AND(M94&gt;INDEX('Language Rules Can Change'!$B$3:$AU$47,M93,7),M94&lt;=INDEX('Language Rules Can Change'!$B$3:$AU$47,M93,8)),8, AND(M94&gt;INDEX('Language Rules Can Change'!$B$3:$AU$47,M93,8),M94&lt;=INDEX('Language Rules Can Change'!$B$3:$AU$47,M93,9)),9, AND(M94&gt;INDEX('Language Rules Can Change'!$B$3:$AU$47,M93,9),M94&lt;=INDEX('Language Rules Can Change'!$B$3:$AU$47,M93,10)),10, AND(M94&gt;INDEX('Language Rules Can Change'!$B$3:$AU$47,M93,10),M94&lt;=INDEX('Language Rules Can Change'!$B$3:$AU$47,M93,11)),11, AND(M94&gt;INDEX('Language Rules Can Change'!$B$3:$AU$47,M93,11),M94&lt;=INDEX('Language Rules Can Change'!$B$3:$AU$47,M93,12)),12, AND(M94&gt;INDEX('Language Rules Can Change'!$B$3:$AU$47,M93,12),M94&lt;=INDEX('Language Rules Can Change'!$B$3:$AU$47,M93,13)),13, AND(M94&gt;INDEX('Language Rules Can Change'!$B$3:$AU$47,M93,13),M94&lt;=INDEX('Language Rules Can Change'!$B$3:$AU$47,M93,14)),14, AND(M94&gt;INDEX('Language Rules Can Change'!$B$3:$AU$47,M93,14),M94&lt;=INDEX('Language Rules Can Change'!$B$3:$AU$47,M93,15)),15, AND(M94&gt;INDEX('Language Rules Can Change'!$B$3:$AU$47,M93,15),M94&lt;=INDEX('Language Rules Can Change'!$B$3:$AU$47,M93,16)),16, AND(M94&gt;INDEX('Language Rules Can Change'!$B$3:$AU$47,M93,16),M94&lt;=INDEX('Language Rules Can Change'!$B$3:$AU$47,M93,17)),17, AND(M94&gt;INDEX('Language Rules Can Change'!$B$3:$AU$47,M93,17),M94&lt;=INDEX('Language Rules Can Change'!$B$3:$AU$47,M93,18)),18, AND(M94&gt;INDEX('Language Rules Can Change'!$B$3:$AU$47,M93,18),M94&lt;=INDEX('Language Rules Can Change'!$B$3:$AU$47,M93,19)),19, AND(M94&gt;INDEX('Language Rules Can Change'!$B$3:$AU$47,M93,19),M94&lt;=INDEX('Language Rules Can Change'!$B$3:$AU$47,M93,20)),20, AND(M94&gt;INDEX('Language Rules Can Change'!$B$3:$AU$47,M93,20),M94&lt;=INDEX('Language Rules Can Change'!$B$3:$AU$47,M93,21)),21, AND(M94&gt;INDEX('Language Rules Can Change'!$B$3:$AU$47,M93,21),M94&lt;=INDEX('Language Rules Can Change'!$B$3:$AU$47,M93,22)),22, AND(M94&gt;INDEX('Language Rules Can Change'!$B$3:$AU$47,M93,22),M94&lt;=INDEX('Language Rules Can Change'!$B$3:$AU$47,M93,23)),23, AND(M94&gt;INDEX('Language Rules Can Change'!$B$3:$AU$47,M93,23),M94&lt;=INDEX('Language Rules Can Change'!$B$3:$AU$47,M93,24)),24, AND(M94&gt;INDEX('Language Rules Can Change'!$B$3:$AU$47,M93,24),M94&lt;=INDEX('Language Rules Can Change'!$B$3:$AU$47,M93,25)),25, AND(M94&gt;INDEX('Language Rules Can Change'!$B$3:$AU$47,M93,25),M94&lt;=INDEX('Language Rules Can Change'!$B$3:$AU$47,M93,26)),26, AND(M94&gt;INDEX('Language Rules Can Change'!$B$3:$AU$47,M93,26),M94&lt;=INDEX('Language Rules Can Change'!$B$3:$AU$47,M93,27)),27, AND(M94&gt;INDEX('Language Rules Can Change'!$B$3:$AU$47,M93,27),M94&lt;=INDEX('Language Rules Can Change'!$B$3:$AU$47,M93,28)),28, AND(M94&gt;INDEX('Language Rules Can Change'!$B$3:$AU$47,M93,28),M94&lt;=INDEX('Language Rules Can Change'!$B$3:$AU$47,M93,29)),29, AND(M94&gt;INDEX('Language Rules Can Change'!$B$3:$AU$47,M93,29),M94&lt;=INDEX('Language Rules Can Change'!$B$3:$AU$47,M93,30)),30, AND(M94&gt;INDEX('Language Rules Can Change'!$B$3:$AU$47,M93,30),M94&lt;=INDEX('Language Rules Can Change'!$B$3:$AU$47,M93,31)),31, AND(M94&gt;INDEX('Language Rules Can Change'!$B$3:$AU$47,M93,31),M94&lt;=INDEX('Language Rules Can Change'!$B$3:$AU$47,M93,32)),32, AND(M94&gt;INDEX('Language Rules Can Change'!$B$3:$AU$47,M93,32),M94&lt;=INDEX('Language Rules Can Change'!$B$3:$AU$47,M93,33)),33, AND(M94&gt;INDEX('Language Rules Can Change'!$B$3:$AU$47,M93,33),M94&lt;=INDEX('Language Rules Can Change'!$B$3:$AU$47,M93,34)),34, AND(M94&gt;INDEX('Language Rules Can Change'!$B$3:$AU$47,M93,34),M94&lt;=INDEX('Language Rules Can Change'!$B$3:$AU$47,M93,35)),35, AND(M94&gt;INDEX('Language Rules Can Change'!$B$3:$AU$47,M93,35),M94&lt;=INDEX('Language Rules Can Change'!$B$3:$AU$47,M93,36)),36, AND(M94&gt;INDEX('Language Rules Can Change'!$B$3:$AU$47,M93,36),M94&lt;=INDEX('Language Rules Can Change'!$B$3:$AU$47,M93,37)),37, AND(M94&gt;INDEX('Language Rules Can Change'!$B$3:$AU$47,M93,37),M94&lt;=INDEX('Language Rules Can Change'!$B$3:$AU$47,M93,38)),38, AND(M94&gt;INDEX('Language Rules Can Change'!$B$3:$AU$47,M93,38),M94&lt;=INDEX('Language Rules Can Change'!$B$3:$AU$47,M93,39)),39, AND(M94&gt;INDEX('Language Rules Can Change'!$B$3:$AU$47,M93,39),M94&lt;=INDEX('Language Rules Can Change'!$B$3:$AU$47,M93,40)),40, AND(M94&gt;INDEX('Language Rules Can Change'!$B$3:$AU$47,M93,40),M94&lt;=INDEX('Language Rules Can Change'!$B$3:$AU$47,M93,41)),41, AND(M94&gt;INDEX('Language Rules Can Change'!$B$3:$AU$47,M93,41),M94&lt;=INDEX('Language Rules Can Change'!$B$3:$AU$47,M93,42)),42, AND(M94&gt;INDEX('Language Rules Can Change'!$B$3:$AU$47,M93,42),M94&lt;=INDEX('Language Rules Can Change'!$B$3:$AU$47,M93,43)),43, AND(M94&gt;INDEX('Language Rules Can Change'!$B$3:$AU$47,M93,43),M94&lt;=INDEX('Language Rules Can Change'!$B$3:$AU$47,M93,44)),44, AND(M94&gt;INDEX('Language Rules Can Change'!$B$3:$AU$47,M93,44),M94&lt;=INDEX('Language Rules Can Change'!$B$3:$AU$47,M93,45)),45, AND(M94&gt;INDEX('Language Rules Can Change'!$B$3:$AU$47,M93,45),M94&lt;=INDEX('Language Rules Can Change'!$B$3:$AU$47,M93,46)),46)</f>
        <v>#N/A</v>
      </c>
      <c r="N95" s="11" t="e" cm="1">
        <f t="array" aca="1" ref="N95" ca="1">_xlfn.IFS(AND(N94&gt;0,N94&lt;=INDEX('Language Rules Can Change'!$B$3:$AU$47,N93,1)),1, AND(N94&gt;INDEX('Language Rules Can Change'!$B$3:$AU$47,N93,1),N94&lt;=INDEX('Language Rules Can Change'!$B$3:$AU$47,N93,2)),2, AND(N94&gt;INDEX('Language Rules Can Change'!$B$3:$AU$47,N93,2),N94&lt;=INDEX('Language Rules Can Change'!$B$3:$AU$47,N93,3)),3, AND(N94&gt;INDEX('Language Rules Can Change'!$B$3:$AU$47,N93,3),N94&lt;=INDEX('Language Rules Can Change'!$B$3:$AU$47,N93,4)),4, AND(N94&gt;INDEX('Language Rules Can Change'!$B$3:$AU$47,N93,4),N94&lt;=INDEX('Language Rules Can Change'!$B$3:$AU$47,N93,5)),5, AND(N94&gt;INDEX('Language Rules Can Change'!$B$3:$AU$47,N93,5),N94&lt;=INDEX('Language Rules Can Change'!$B$3:$AU$47,N93,6)),6, AND(N94&gt;INDEX('Language Rules Can Change'!$B$3:$AU$47,N93,6),N94&lt;=INDEX('Language Rules Can Change'!$B$3:$AU$47,N93,7)),7, AND(N94&gt;INDEX('Language Rules Can Change'!$B$3:$AU$47,N93,7),N94&lt;=INDEX('Language Rules Can Change'!$B$3:$AU$47,N93,8)),8, AND(N94&gt;INDEX('Language Rules Can Change'!$B$3:$AU$47,N93,8),N94&lt;=INDEX('Language Rules Can Change'!$B$3:$AU$47,N93,9)),9, AND(N94&gt;INDEX('Language Rules Can Change'!$B$3:$AU$47,N93,9),N94&lt;=INDEX('Language Rules Can Change'!$B$3:$AU$47,N93,10)),10, AND(N94&gt;INDEX('Language Rules Can Change'!$B$3:$AU$47,N93,10),N94&lt;=INDEX('Language Rules Can Change'!$B$3:$AU$47,N93,11)),11, AND(N94&gt;INDEX('Language Rules Can Change'!$B$3:$AU$47,N93,11),N94&lt;=INDEX('Language Rules Can Change'!$B$3:$AU$47,N93,12)),12, AND(N94&gt;INDEX('Language Rules Can Change'!$B$3:$AU$47,N93,12),N94&lt;=INDEX('Language Rules Can Change'!$B$3:$AU$47,N93,13)),13, AND(N94&gt;INDEX('Language Rules Can Change'!$B$3:$AU$47,N93,13),N94&lt;=INDEX('Language Rules Can Change'!$B$3:$AU$47,N93,14)),14, AND(N94&gt;INDEX('Language Rules Can Change'!$B$3:$AU$47,N93,14),N94&lt;=INDEX('Language Rules Can Change'!$B$3:$AU$47,N93,15)),15, AND(N94&gt;INDEX('Language Rules Can Change'!$B$3:$AU$47,N93,15),N94&lt;=INDEX('Language Rules Can Change'!$B$3:$AU$47,N93,16)),16, AND(N94&gt;INDEX('Language Rules Can Change'!$B$3:$AU$47,N93,16),N94&lt;=INDEX('Language Rules Can Change'!$B$3:$AU$47,N93,17)),17, AND(N94&gt;INDEX('Language Rules Can Change'!$B$3:$AU$47,N93,17),N94&lt;=INDEX('Language Rules Can Change'!$B$3:$AU$47,N93,18)),18, AND(N94&gt;INDEX('Language Rules Can Change'!$B$3:$AU$47,N93,18),N94&lt;=INDEX('Language Rules Can Change'!$B$3:$AU$47,N93,19)),19, AND(N94&gt;INDEX('Language Rules Can Change'!$B$3:$AU$47,N93,19),N94&lt;=INDEX('Language Rules Can Change'!$B$3:$AU$47,N93,20)),20, AND(N94&gt;INDEX('Language Rules Can Change'!$B$3:$AU$47,N93,20),N94&lt;=INDEX('Language Rules Can Change'!$B$3:$AU$47,N93,21)),21, AND(N94&gt;INDEX('Language Rules Can Change'!$B$3:$AU$47,N93,21),N94&lt;=INDEX('Language Rules Can Change'!$B$3:$AU$47,N93,22)),22, AND(N94&gt;INDEX('Language Rules Can Change'!$B$3:$AU$47,N93,22),N94&lt;=INDEX('Language Rules Can Change'!$B$3:$AU$47,N93,23)),23, AND(N94&gt;INDEX('Language Rules Can Change'!$B$3:$AU$47,N93,23),N94&lt;=INDEX('Language Rules Can Change'!$B$3:$AU$47,N93,24)),24, AND(N94&gt;INDEX('Language Rules Can Change'!$B$3:$AU$47,N93,24),N94&lt;=INDEX('Language Rules Can Change'!$B$3:$AU$47,N93,25)),25, AND(N94&gt;INDEX('Language Rules Can Change'!$B$3:$AU$47,N93,25),N94&lt;=INDEX('Language Rules Can Change'!$B$3:$AU$47,N93,26)),26, AND(N94&gt;INDEX('Language Rules Can Change'!$B$3:$AU$47,N93,26),N94&lt;=INDEX('Language Rules Can Change'!$B$3:$AU$47,N93,27)),27, AND(N94&gt;INDEX('Language Rules Can Change'!$B$3:$AU$47,N93,27),N94&lt;=INDEX('Language Rules Can Change'!$B$3:$AU$47,N93,28)),28, AND(N94&gt;INDEX('Language Rules Can Change'!$B$3:$AU$47,N93,28),N94&lt;=INDEX('Language Rules Can Change'!$B$3:$AU$47,N93,29)),29, AND(N94&gt;INDEX('Language Rules Can Change'!$B$3:$AU$47,N93,29),N94&lt;=INDEX('Language Rules Can Change'!$B$3:$AU$47,N93,30)),30, AND(N94&gt;INDEX('Language Rules Can Change'!$B$3:$AU$47,N93,30),N94&lt;=INDEX('Language Rules Can Change'!$B$3:$AU$47,N93,31)),31, AND(N94&gt;INDEX('Language Rules Can Change'!$B$3:$AU$47,N93,31),N94&lt;=INDEX('Language Rules Can Change'!$B$3:$AU$47,N93,32)),32, AND(N94&gt;INDEX('Language Rules Can Change'!$B$3:$AU$47,N93,32),N94&lt;=INDEX('Language Rules Can Change'!$B$3:$AU$47,N93,33)),33, AND(N94&gt;INDEX('Language Rules Can Change'!$B$3:$AU$47,N93,33),N94&lt;=INDEX('Language Rules Can Change'!$B$3:$AU$47,N93,34)),34, AND(N94&gt;INDEX('Language Rules Can Change'!$B$3:$AU$47,N93,34),N94&lt;=INDEX('Language Rules Can Change'!$B$3:$AU$47,N93,35)),35, AND(N94&gt;INDEX('Language Rules Can Change'!$B$3:$AU$47,N93,35),N94&lt;=INDEX('Language Rules Can Change'!$B$3:$AU$47,N93,36)),36, AND(N94&gt;INDEX('Language Rules Can Change'!$B$3:$AU$47,N93,36),N94&lt;=INDEX('Language Rules Can Change'!$B$3:$AU$47,N93,37)),37, AND(N94&gt;INDEX('Language Rules Can Change'!$B$3:$AU$47,N93,37),N94&lt;=INDEX('Language Rules Can Change'!$B$3:$AU$47,N93,38)),38, AND(N94&gt;INDEX('Language Rules Can Change'!$B$3:$AU$47,N93,38),N94&lt;=INDEX('Language Rules Can Change'!$B$3:$AU$47,N93,39)),39, AND(N94&gt;INDEX('Language Rules Can Change'!$B$3:$AU$47,N93,39),N94&lt;=INDEX('Language Rules Can Change'!$B$3:$AU$47,N93,40)),40, AND(N94&gt;INDEX('Language Rules Can Change'!$B$3:$AU$47,N93,40),N94&lt;=INDEX('Language Rules Can Change'!$B$3:$AU$47,N93,41)),41, AND(N94&gt;INDEX('Language Rules Can Change'!$B$3:$AU$47,N93,41),N94&lt;=INDEX('Language Rules Can Change'!$B$3:$AU$47,N93,42)),42, AND(N94&gt;INDEX('Language Rules Can Change'!$B$3:$AU$47,N93,42),N94&lt;=INDEX('Language Rules Can Change'!$B$3:$AU$47,N93,43)),43, AND(N94&gt;INDEX('Language Rules Can Change'!$B$3:$AU$47,N93,43),N94&lt;=INDEX('Language Rules Can Change'!$B$3:$AU$47,N93,44)),44, AND(N94&gt;INDEX('Language Rules Can Change'!$B$3:$AU$47,N93,44),N94&lt;=INDEX('Language Rules Can Change'!$B$3:$AU$47,N93,45)),45, AND(N94&gt;INDEX('Language Rules Can Change'!$B$3:$AU$47,N93,45),N94&lt;=INDEX('Language Rules Can Change'!$B$3:$AU$47,N93,46)),46)</f>
        <v>#N/A</v>
      </c>
      <c r="O95" s="11" t="e" cm="1">
        <f t="array" aca="1" ref="O95" ca="1">_xlfn.IFS(AND(O94&gt;0,O94&lt;=INDEX('Language Rules Can Change'!$B$3:$AU$47,O93,1)),1, AND(O94&gt;INDEX('Language Rules Can Change'!$B$3:$AU$47,O93,1),O94&lt;=INDEX('Language Rules Can Change'!$B$3:$AU$47,O93,2)),2, AND(O94&gt;INDEX('Language Rules Can Change'!$B$3:$AU$47,O93,2),O94&lt;=INDEX('Language Rules Can Change'!$B$3:$AU$47,O93,3)),3, AND(O94&gt;INDEX('Language Rules Can Change'!$B$3:$AU$47,O93,3),O94&lt;=INDEX('Language Rules Can Change'!$B$3:$AU$47,O93,4)),4, AND(O94&gt;INDEX('Language Rules Can Change'!$B$3:$AU$47,O93,4),O94&lt;=INDEX('Language Rules Can Change'!$B$3:$AU$47,O93,5)),5, AND(O94&gt;INDEX('Language Rules Can Change'!$B$3:$AU$47,O93,5),O94&lt;=INDEX('Language Rules Can Change'!$B$3:$AU$47,O93,6)),6, AND(O94&gt;INDEX('Language Rules Can Change'!$B$3:$AU$47,O93,6),O94&lt;=INDEX('Language Rules Can Change'!$B$3:$AU$47,O93,7)),7, AND(O94&gt;INDEX('Language Rules Can Change'!$B$3:$AU$47,O93,7),O94&lt;=INDEX('Language Rules Can Change'!$B$3:$AU$47,O93,8)),8, AND(O94&gt;INDEX('Language Rules Can Change'!$B$3:$AU$47,O93,8),O94&lt;=INDEX('Language Rules Can Change'!$B$3:$AU$47,O93,9)),9, AND(O94&gt;INDEX('Language Rules Can Change'!$B$3:$AU$47,O93,9),O94&lt;=INDEX('Language Rules Can Change'!$B$3:$AU$47,O93,10)),10, AND(O94&gt;INDEX('Language Rules Can Change'!$B$3:$AU$47,O93,10),O94&lt;=INDEX('Language Rules Can Change'!$B$3:$AU$47,O93,11)),11, AND(O94&gt;INDEX('Language Rules Can Change'!$B$3:$AU$47,O93,11),O94&lt;=INDEX('Language Rules Can Change'!$B$3:$AU$47,O93,12)),12, AND(O94&gt;INDEX('Language Rules Can Change'!$B$3:$AU$47,O93,12),O94&lt;=INDEX('Language Rules Can Change'!$B$3:$AU$47,O93,13)),13, AND(O94&gt;INDEX('Language Rules Can Change'!$B$3:$AU$47,O93,13),O94&lt;=INDEX('Language Rules Can Change'!$B$3:$AU$47,O93,14)),14, AND(O94&gt;INDEX('Language Rules Can Change'!$B$3:$AU$47,O93,14),O94&lt;=INDEX('Language Rules Can Change'!$B$3:$AU$47,O93,15)),15, AND(O94&gt;INDEX('Language Rules Can Change'!$B$3:$AU$47,O93,15),O94&lt;=INDEX('Language Rules Can Change'!$B$3:$AU$47,O93,16)),16, AND(O94&gt;INDEX('Language Rules Can Change'!$B$3:$AU$47,O93,16),O94&lt;=INDEX('Language Rules Can Change'!$B$3:$AU$47,O93,17)),17, AND(O94&gt;INDEX('Language Rules Can Change'!$B$3:$AU$47,O93,17),O94&lt;=INDEX('Language Rules Can Change'!$B$3:$AU$47,O93,18)),18, AND(O94&gt;INDEX('Language Rules Can Change'!$B$3:$AU$47,O93,18),O94&lt;=INDEX('Language Rules Can Change'!$B$3:$AU$47,O93,19)),19, AND(O94&gt;INDEX('Language Rules Can Change'!$B$3:$AU$47,O93,19),O94&lt;=INDEX('Language Rules Can Change'!$B$3:$AU$47,O93,20)),20, AND(O94&gt;INDEX('Language Rules Can Change'!$B$3:$AU$47,O93,20),O94&lt;=INDEX('Language Rules Can Change'!$B$3:$AU$47,O93,21)),21, AND(O94&gt;INDEX('Language Rules Can Change'!$B$3:$AU$47,O93,21),O94&lt;=INDEX('Language Rules Can Change'!$B$3:$AU$47,O93,22)),22, AND(O94&gt;INDEX('Language Rules Can Change'!$B$3:$AU$47,O93,22),O94&lt;=INDEX('Language Rules Can Change'!$B$3:$AU$47,O93,23)),23, AND(O94&gt;INDEX('Language Rules Can Change'!$B$3:$AU$47,O93,23),O94&lt;=INDEX('Language Rules Can Change'!$B$3:$AU$47,O93,24)),24, AND(O94&gt;INDEX('Language Rules Can Change'!$B$3:$AU$47,O93,24),O94&lt;=INDEX('Language Rules Can Change'!$B$3:$AU$47,O93,25)),25, AND(O94&gt;INDEX('Language Rules Can Change'!$B$3:$AU$47,O93,25),O94&lt;=INDEX('Language Rules Can Change'!$B$3:$AU$47,O93,26)),26, AND(O94&gt;INDEX('Language Rules Can Change'!$B$3:$AU$47,O93,26),O94&lt;=INDEX('Language Rules Can Change'!$B$3:$AU$47,O93,27)),27, AND(O94&gt;INDEX('Language Rules Can Change'!$B$3:$AU$47,O93,27),O94&lt;=INDEX('Language Rules Can Change'!$B$3:$AU$47,O93,28)),28, AND(O94&gt;INDEX('Language Rules Can Change'!$B$3:$AU$47,O93,28),O94&lt;=INDEX('Language Rules Can Change'!$B$3:$AU$47,O93,29)),29, AND(O94&gt;INDEX('Language Rules Can Change'!$B$3:$AU$47,O93,29),O94&lt;=INDEX('Language Rules Can Change'!$B$3:$AU$47,O93,30)),30, AND(O94&gt;INDEX('Language Rules Can Change'!$B$3:$AU$47,O93,30),O94&lt;=INDEX('Language Rules Can Change'!$B$3:$AU$47,O93,31)),31, AND(O94&gt;INDEX('Language Rules Can Change'!$B$3:$AU$47,O93,31),O94&lt;=INDEX('Language Rules Can Change'!$B$3:$AU$47,O93,32)),32, AND(O94&gt;INDEX('Language Rules Can Change'!$B$3:$AU$47,O93,32),O94&lt;=INDEX('Language Rules Can Change'!$B$3:$AU$47,O93,33)),33, AND(O94&gt;INDEX('Language Rules Can Change'!$B$3:$AU$47,O93,33),O94&lt;=INDEX('Language Rules Can Change'!$B$3:$AU$47,O93,34)),34, AND(O94&gt;INDEX('Language Rules Can Change'!$B$3:$AU$47,O93,34),O94&lt;=INDEX('Language Rules Can Change'!$B$3:$AU$47,O93,35)),35, AND(O94&gt;INDEX('Language Rules Can Change'!$B$3:$AU$47,O93,35),O94&lt;=INDEX('Language Rules Can Change'!$B$3:$AU$47,O93,36)),36, AND(O94&gt;INDEX('Language Rules Can Change'!$B$3:$AU$47,O93,36),O94&lt;=INDEX('Language Rules Can Change'!$B$3:$AU$47,O93,37)),37, AND(O94&gt;INDEX('Language Rules Can Change'!$B$3:$AU$47,O93,37),O94&lt;=INDEX('Language Rules Can Change'!$B$3:$AU$47,O93,38)),38, AND(O94&gt;INDEX('Language Rules Can Change'!$B$3:$AU$47,O93,38),O94&lt;=INDEX('Language Rules Can Change'!$B$3:$AU$47,O93,39)),39, AND(O94&gt;INDEX('Language Rules Can Change'!$B$3:$AU$47,O93,39),O94&lt;=INDEX('Language Rules Can Change'!$B$3:$AU$47,O93,40)),40, AND(O94&gt;INDEX('Language Rules Can Change'!$B$3:$AU$47,O93,40),O94&lt;=INDEX('Language Rules Can Change'!$B$3:$AU$47,O93,41)),41, AND(O94&gt;INDEX('Language Rules Can Change'!$B$3:$AU$47,O93,41),O94&lt;=INDEX('Language Rules Can Change'!$B$3:$AU$47,O93,42)),42, AND(O94&gt;INDEX('Language Rules Can Change'!$B$3:$AU$47,O93,42),O94&lt;=INDEX('Language Rules Can Change'!$B$3:$AU$47,O93,43)),43, AND(O94&gt;INDEX('Language Rules Can Change'!$B$3:$AU$47,O93,43),O94&lt;=INDEX('Language Rules Can Change'!$B$3:$AU$47,O93,44)),44, AND(O94&gt;INDEX('Language Rules Can Change'!$B$3:$AU$47,O93,44),O94&lt;=INDEX('Language Rules Can Change'!$B$3:$AU$47,O93,45)),45, AND(O94&gt;INDEX('Language Rules Can Change'!$B$3:$AU$47,O93,45),O94&lt;=INDEX('Language Rules Can Change'!$B$3:$AU$47,O93,46)),46)</f>
        <v>#N/A</v>
      </c>
      <c r="P95" s="11" t="e" cm="1">
        <f t="array" aca="1" ref="P95" ca="1">_xlfn.IFS(AND(P94&gt;0,P94&lt;=INDEX('Language Rules Can Change'!$B$3:$AU$47,P93,1)),1, AND(P94&gt;INDEX('Language Rules Can Change'!$B$3:$AU$47,P93,1),P94&lt;=INDEX('Language Rules Can Change'!$B$3:$AU$47,P93,2)),2, AND(P94&gt;INDEX('Language Rules Can Change'!$B$3:$AU$47,P93,2),P94&lt;=INDEX('Language Rules Can Change'!$B$3:$AU$47,P93,3)),3, AND(P94&gt;INDEX('Language Rules Can Change'!$B$3:$AU$47,P93,3),P94&lt;=INDEX('Language Rules Can Change'!$B$3:$AU$47,P93,4)),4, AND(P94&gt;INDEX('Language Rules Can Change'!$B$3:$AU$47,P93,4),P94&lt;=INDEX('Language Rules Can Change'!$B$3:$AU$47,P93,5)),5, AND(P94&gt;INDEX('Language Rules Can Change'!$B$3:$AU$47,P93,5),P94&lt;=INDEX('Language Rules Can Change'!$B$3:$AU$47,P93,6)),6, AND(P94&gt;INDEX('Language Rules Can Change'!$B$3:$AU$47,P93,6),P94&lt;=INDEX('Language Rules Can Change'!$B$3:$AU$47,P93,7)),7, AND(P94&gt;INDEX('Language Rules Can Change'!$B$3:$AU$47,P93,7),P94&lt;=INDEX('Language Rules Can Change'!$B$3:$AU$47,P93,8)),8, AND(P94&gt;INDEX('Language Rules Can Change'!$B$3:$AU$47,P93,8),P94&lt;=INDEX('Language Rules Can Change'!$B$3:$AU$47,P93,9)),9, AND(P94&gt;INDEX('Language Rules Can Change'!$B$3:$AU$47,P93,9),P94&lt;=INDEX('Language Rules Can Change'!$B$3:$AU$47,P93,10)),10, AND(P94&gt;INDEX('Language Rules Can Change'!$B$3:$AU$47,P93,10),P94&lt;=INDEX('Language Rules Can Change'!$B$3:$AU$47,P93,11)),11, AND(P94&gt;INDEX('Language Rules Can Change'!$B$3:$AU$47,P93,11),P94&lt;=INDEX('Language Rules Can Change'!$B$3:$AU$47,P93,12)),12, AND(P94&gt;INDEX('Language Rules Can Change'!$B$3:$AU$47,P93,12),P94&lt;=INDEX('Language Rules Can Change'!$B$3:$AU$47,P93,13)),13, AND(P94&gt;INDEX('Language Rules Can Change'!$B$3:$AU$47,P93,13),P94&lt;=INDEX('Language Rules Can Change'!$B$3:$AU$47,P93,14)),14, AND(P94&gt;INDEX('Language Rules Can Change'!$B$3:$AU$47,P93,14),P94&lt;=INDEX('Language Rules Can Change'!$B$3:$AU$47,P93,15)),15, AND(P94&gt;INDEX('Language Rules Can Change'!$B$3:$AU$47,P93,15),P94&lt;=INDEX('Language Rules Can Change'!$B$3:$AU$47,P93,16)),16, AND(P94&gt;INDEX('Language Rules Can Change'!$B$3:$AU$47,P93,16),P94&lt;=INDEX('Language Rules Can Change'!$B$3:$AU$47,P93,17)),17, AND(P94&gt;INDEX('Language Rules Can Change'!$B$3:$AU$47,P93,17),P94&lt;=INDEX('Language Rules Can Change'!$B$3:$AU$47,P93,18)),18, AND(P94&gt;INDEX('Language Rules Can Change'!$B$3:$AU$47,P93,18),P94&lt;=INDEX('Language Rules Can Change'!$B$3:$AU$47,P93,19)),19, AND(P94&gt;INDEX('Language Rules Can Change'!$B$3:$AU$47,P93,19),P94&lt;=INDEX('Language Rules Can Change'!$B$3:$AU$47,P93,20)),20, AND(P94&gt;INDEX('Language Rules Can Change'!$B$3:$AU$47,P93,20),P94&lt;=INDEX('Language Rules Can Change'!$B$3:$AU$47,P93,21)),21, AND(P94&gt;INDEX('Language Rules Can Change'!$B$3:$AU$47,P93,21),P94&lt;=INDEX('Language Rules Can Change'!$B$3:$AU$47,P93,22)),22, AND(P94&gt;INDEX('Language Rules Can Change'!$B$3:$AU$47,P93,22),P94&lt;=INDEX('Language Rules Can Change'!$B$3:$AU$47,P93,23)),23, AND(P94&gt;INDEX('Language Rules Can Change'!$B$3:$AU$47,P93,23),P94&lt;=INDEX('Language Rules Can Change'!$B$3:$AU$47,P93,24)),24, AND(P94&gt;INDEX('Language Rules Can Change'!$B$3:$AU$47,P93,24),P94&lt;=INDEX('Language Rules Can Change'!$B$3:$AU$47,P93,25)),25, AND(P94&gt;INDEX('Language Rules Can Change'!$B$3:$AU$47,P93,25),P94&lt;=INDEX('Language Rules Can Change'!$B$3:$AU$47,P93,26)),26, AND(P94&gt;INDEX('Language Rules Can Change'!$B$3:$AU$47,P93,26),P94&lt;=INDEX('Language Rules Can Change'!$B$3:$AU$47,P93,27)),27, AND(P94&gt;INDEX('Language Rules Can Change'!$B$3:$AU$47,P93,27),P94&lt;=INDEX('Language Rules Can Change'!$B$3:$AU$47,P93,28)),28, AND(P94&gt;INDEX('Language Rules Can Change'!$B$3:$AU$47,P93,28),P94&lt;=INDEX('Language Rules Can Change'!$B$3:$AU$47,P93,29)),29, AND(P94&gt;INDEX('Language Rules Can Change'!$B$3:$AU$47,P93,29),P94&lt;=INDEX('Language Rules Can Change'!$B$3:$AU$47,P93,30)),30, AND(P94&gt;INDEX('Language Rules Can Change'!$B$3:$AU$47,P93,30),P94&lt;=INDEX('Language Rules Can Change'!$B$3:$AU$47,P93,31)),31, AND(P94&gt;INDEX('Language Rules Can Change'!$B$3:$AU$47,P93,31),P94&lt;=INDEX('Language Rules Can Change'!$B$3:$AU$47,P93,32)),32, AND(P94&gt;INDEX('Language Rules Can Change'!$B$3:$AU$47,P93,32),P94&lt;=INDEX('Language Rules Can Change'!$B$3:$AU$47,P93,33)),33, AND(P94&gt;INDEX('Language Rules Can Change'!$B$3:$AU$47,P93,33),P94&lt;=INDEX('Language Rules Can Change'!$B$3:$AU$47,P93,34)),34, AND(P94&gt;INDEX('Language Rules Can Change'!$B$3:$AU$47,P93,34),P94&lt;=INDEX('Language Rules Can Change'!$B$3:$AU$47,P93,35)),35, AND(P94&gt;INDEX('Language Rules Can Change'!$B$3:$AU$47,P93,35),P94&lt;=INDEX('Language Rules Can Change'!$B$3:$AU$47,P93,36)),36, AND(P94&gt;INDEX('Language Rules Can Change'!$B$3:$AU$47,P93,36),P94&lt;=INDEX('Language Rules Can Change'!$B$3:$AU$47,P93,37)),37, AND(P94&gt;INDEX('Language Rules Can Change'!$B$3:$AU$47,P93,37),P94&lt;=INDEX('Language Rules Can Change'!$B$3:$AU$47,P93,38)),38, AND(P94&gt;INDEX('Language Rules Can Change'!$B$3:$AU$47,P93,38),P94&lt;=INDEX('Language Rules Can Change'!$B$3:$AU$47,P93,39)),39, AND(P94&gt;INDEX('Language Rules Can Change'!$B$3:$AU$47,P93,39),P94&lt;=INDEX('Language Rules Can Change'!$B$3:$AU$47,P93,40)),40, AND(P94&gt;INDEX('Language Rules Can Change'!$B$3:$AU$47,P93,40),P94&lt;=INDEX('Language Rules Can Change'!$B$3:$AU$47,P93,41)),41, AND(P94&gt;INDEX('Language Rules Can Change'!$B$3:$AU$47,P93,41),P94&lt;=INDEX('Language Rules Can Change'!$B$3:$AU$47,P93,42)),42, AND(P94&gt;INDEX('Language Rules Can Change'!$B$3:$AU$47,P93,42),P94&lt;=INDEX('Language Rules Can Change'!$B$3:$AU$47,P93,43)),43, AND(P94&gt;INDEX('Language Rules Can Change'!$B$3:$AU$47,P93,43),P94&lt;=INDEX('Language Rules Can Change'!$B$3:$AU$47,P93,44)),44, AND(P94&gt;INDEX('Language Rules Can Change'!$B$3:$AU$47,P93,44),P94&lt;=INDEX('Language Rules Can Change'!$B$3:$AU$47,P93,45)),45, AND(P94&gt;INDEX('Language Rules Can Change'!$B$3:$AU$47,P93,45),P94&lt;=INDEX('Language Rules Can Change'!$B$3:$AU$47,P93,46)),46)</f>
        <v>#N/A</v>
      </c>
      <c r="Q95" s="11" t="e" cm="1">
        <f t="array" aca="1" ref="Q95" ca="1">_xlfn.IFS(AND(Q94&gt;0,Q94&lt;=INDEX('Language Rules Can Change'!$B$3:$AU$47,Q93,1)),1, AND(Q94&gt;INDEX('Language Rules Can Change'!$B$3:$AU$47,Q93,1),Q94&lt;=INDEX('Language Rules Can Change'!$B$3:$AU$47,Q93,2)),2, AND(Q94&gt;INDEX('Language Rules Can Change'!$B$3:$AU$47,Q93,2),Q94&lt;=INDEX('Language Rules Can Change'!$B$3:$AU$47,Q93,3)),3, AND(Q94&gt;INDEX('Language Rules Can Change'!$B$3:$AU$47,Q93,3),Q94&lt;=INDEX('Language Rules Can Change'!$B$3:$AU$47,Q93,4)),4, AND(Q94&gt;INDEX('Language Rules Can Change'!$B$3:$AU$47,Q93,4),Q94&lt;=INDEX('Language Rules Can Change'!$B$3:$AU$47,Q93,5)),5, AND(Q94&gt;INDEX('Language Rules Can Change'!$B$3:$AU$47,Q93,5),Q94&lt;=INDEX('Language Rules Can Change'!$B$3:$AU$47,Q93,6)),6, AND(Q94&gt;INDEX('Language Rules Can Change'!$B$3:$AU$47,Q93,6),Q94&lt;=INDEX('Language Rules Can Change'!$B$3:$AU$47,Q93,7)),7, AND(Q94&gt;INDEX('Language Rules Can Change'!$B$3:$AU$47,Q93,7),Q94&lt;=INDEX('Language Rules Can Change'!$B$3:$AU$47,Q93,8)),8, AND(Q94&gt;INDEX('Language Rules Can Change'!$B$3:$AU$47,Q93,8),Q94&lt;=INDEX('Language Rules Can Change'!$B$3:$AU$47,Q93,9)),9, AND(Q94&gt;INDEX('Language Rules Can Change'!$B$3:$AU$47,Q93,9),Q94&lt;=INDEX('Language Rules Can Change'!$B$3:$AU$47,Q93,10)),10, AND(Q94&gt;INDEX('Language Rules Can Change'!$B$3:$AU$47,Q93,10),Q94&lt;=INDEX('Language Rules Can Change'!$B$3:$AU$47,Q93,11)),11, AND(Q94&gt;INDEX('Language Rules Can Change'!$B$3:$AU$47,Q93,11),Q94&lt;=INDEX('Language Rules Can Change'!$B$3:$AU$47,Q93,12)),12, AND(Q94&gt;INDEX('Language Rules Can Change'!$B$3:$AU$47,Q93,12),Q94&lt;=INDEX('Language Rules Can Change'!$B$3:$AU$47,Q93,13)),13, AND(Q94&gt;INDEX('Language Rules Can Change'!$B$3:$AU$47,Q93,13),Q94&lt;=INDEX('Language Rules Can Change'!$B$3:$AU$47,Q93,14)),14, AND(Q94&gt;INDEX('Language Rules Can Change'!$B$3:$AU$47,Q93,14),Q94&lt;=INDEX('Language Rules Can Change'!$B$3:$AU$47,Q93,15)),15, AND(Q94&gt;INDEX('Language Rules Can Change'!$B$3:$AU$47,Q93,15),Q94&lt;=INDEX('Language Rules Can Change'!$B$3:$AU$47,Q93,16)),16, AND(Q94&gt;INDEX('Language Rules Can Change'!$B$3:$AU$47,Q93,16),Q94&lt;=INDEX('Language Rules Can Change'!$B$3:$AU$47,Q93,17)),17, AND(Q94&gt;INDEX('Language Rules Can Change'!$B$3:$AU$47,Q93,17),Q94&lt;=INDEX('Language Rules Can Change'!$B$3:$AU$47,Q93,18)),18, AND(Q94&gt;INDEX('Language Rules Can Change'!$B$3:$AU$47,Q93,18),Q94&lt;=INDEX('Language Rules Can Change'!$B$3:$AU$47,Q93,19)),19, AND(Q94&gt;INDEX('Language Rules Can Change'!$B$3:$AU$47,Q93,19),Q94&lt;=INDEX('Language Rules Can Change'!$B$3:$AU$47,Q93,20)),20, AND(Q94&gt;INDEX('Language Rules Can Change'!$B$3:$AU$47,Q93,20),Q94&lt;=INDEX('Language Rules Can Change'!$B$3:$AU$47,Q93,21)),21, AND(Q94&gt;INDEX('Language Rules Can Change'!$B$3:$AU$47,Q93,21),Q94&lt;=INDEX('Language Rules Can Change'!$B$3:$AU$47,Q93,22)),22, AND(Q94&gt;INDEX('Language Rules Can Change'!$B$3:$AU$47,Q93,22),Q94&lt;=INDEX('Language Rules Can Change'!$B$3:$AU$47,Q93,23)),23, AND(Q94&gt;INDEX('Language Rules Can Change'!$B$3:$AU$47,Q93,23),Q94&lt;=INDEX('Language Rules Can Change'!$B$3:$AU$47,Q93,24)),24, AND(Q94&gt;INDEX('Language Rules Can Change'!$B$3:$AU$47,Q93,24),Q94&lt;=INDEX('Language Rules Can Change'!$B$3:$AU$47,Q93,25)),25, AND(Q94&gt;INDEX('Language Rules Can Change'!$B$3:$AU$47,Q93,25),Q94&lt;=INDEX('Language Rules Can Change'!$B$3:$AU$47,Q93,26)),26, AND(Q94&gt;INDEX('Language Rules Can Change'!$B$3:$AU$47,Q93,26),Q94&lt;=INDEX('Language Rules Can Change'!$B$3:$AU$47,Q93,27)),27, AND(Q94&gt;INDEX('Language Rules Can Change'!$B$3:$AU$47,Q93,27),Q94&lt;=INDEX('Language Rules Can Change'!$B$3:$AU$47,Q93,28)),28, AND(Q94&gt;INDEX('Language Rules Can Change'!$B$3:$AU$47,Q93,28),Q94&lt;=INDEX('Language Rules Can Change'!$B$3:$AU$47,Q93,29)),29, AND(Q94&gt;INDEX('Language Rules Can Change'!$B$3:$AU$47,Q93,29),Q94&lt;=INDEX('Language Rules Can Change'!$B$3:$AU$47,Q93,30)),30, AND(Q94&gt;INDEX('Language Rules Can Change'!$B$3:$AU$47,Q93,30),Q94&lt;=INDEX('Language Rules Can Change'!$B$3:$AU$47,Q93,31)),31, AND(Q94&gt;INDEX('Language Rules Can Change'!$B$3:$AU$47,Q93,31),Q94&lt;=INDEX('Language Rules Can Change'!$B$3:$AU$47,Q93,32)),32, AND(Q94&gt;INDEX('Language Rules Can Change'!$B$3:$AU$47,Q93,32),Q94&lt;=INDEX('Language Rules Can Change'!$B$3:$AU$47,Q93,33)),33, AND(Q94&gt;INDEX('Language Rules Can Change'!$B$3:$AU$47,Q93,33),Q94&lt;=INDEX('Language Rules Can Change'!$B$3:$AU$47,Q93,34)),34, AND(Q94&gt;INDEX('Language Rules Can Change'!$B$3:$AU$47,Q93,34),Q94&lt;=INDEX('Language Rules Can Change'!$B$3:$AU$47,Q93,35)),35, AND(Q94&gt;INDEX('Language Rules Can Change'!$B$3:$AU$47,Q93,35),Q94&lt;=INDEX('Language Rules Can Change'!$B$3:$AU$47,Q93,36)),36, AND(Q94&gt;INDEX('Language Rules Can Change'!$B$3:$AU$47,Q93,36),Q94&lt;=INDEX('Language Rules Can Change'!$B$3:$AU$47,Q93,37)),37, AND(Q94&gt;INDEX('Language Rules Can Change'!$B$3:$AU$47,Q93,37),Q94&lt;=INDEX('Language Rules Can Change'!$B$3:$AU$47,Q93,38)),38, AND(Q94&gt;INDEX('Language Rules Can Change'!$B$3:$AU$47,Q93,38),Q94&lt;=INDEX('Language Rules Can Change'!$B$3:$AU$47,Q93,39)),39, AND(Q94&gt;INDEX('Language Rules Can Change'!$B$3:$AU$47,Q93,39),Q94&lt;=INDEX('Language Rules Can Change'!$B$3:$AU$47,Q93,40)),40, AND(Q94&gt;INDEX('Language Rules Can Change'!$B$3:$AU$47,Q93,40),Q94&lt;=INDEX('Language Rules Can Change'!$B$3:$AU$47,Q93,41)),41, AND(Q94&gt;INDEX('Language Rules Can Change'!$B$3:$AU$47,Q93,41),Q94&lt;=INDEX('Language Rules Can Change'!$B$3:$AU$47,Q93,42)),42, AND(Q94&gt;INDEX('Language Rules Can Change'!$B$3:$AU$47,Q93,42),Q94&lt;=INDEX('Language Rules Can Change'!$B$3:$AU$47,Q93,43)),43, AND(Q94&gt;INDEX('Language Rules Can Change'!$B$3:$AU$47,Q93,43),Q94&lt;=INDEX('Language Rules Can Change'!$B$3:$AU$47,Q93,44)),44, AND(Q94&gt;INDEX('Language Rules Can Change'!$B$3:$AU$47,Q93,44),Q94&lt;=INDEX('Language Rules Can Change'!$B$3:$AU$47,Q93,45)),45, AND(Q94&gt;INDEX('Language Rules Can Change'!$B$3:$AU$47,Q93,45),Q94&lt;=INDEX('Language Rules Can Change'!$B$3:$AU$47,Q93,46)),46)</f>
        <v>#N/A</v>
      </c>
      <c r="R95" s="11" t="e" cm="1">
        <f t="array" aca="1" ref="R95" ca="1">_xlfn.IFS(AND(R94&gt;0,R94&lt;=INDEX('Language Rules Can Change'!$B$3:$AU$47,R93,1)),1, AND(R94&gt;INDEX('Language Rules Can Change'!$B$3:$AU$47,R93,1),R94&lt;=INDEX('Language Rules Can Change'!$B$3:$AU$47,R93,2)),2, AND(R94&gt;INDEX('Language Rules Can Change'!$B$3:$AU$47,R93,2),R94&lt;=INDEX('Language Rules Can Change'!$B$3:$AU$47,R93,3)),3, AND(R94&gt;INDEX('Language Rules Can Change'!$B$3:$AU$47,R93,3),R94&lt;=INDEX('Language Rules Can Change'!$B$3:$AU$47,R93,4)),4, AND(R94&gt;INDEX('Language Rules Can Change'!$B$3:$AU$47,R93,4),R94&lt;=INDEX('Language Rules Can Change'!$B$3:$AU$47,R93,5)),5, AND(R94&gt;INDEX('Language Rules Can Change'!$B$3:$AU$47,R93,5),R94&lt;=INDEX('Language Rules Can Change'!$B$3:$AU$47,R93,6)),6, AND(R94&gt;INDEX('Language Rules Can Change'!$B$3:$AU$47,R93,6),R94&lt;=INDEX('Language Rules Can Change'!$B$3:$AU$47,R93,7)),7, AND(R94&gt;INDEX('Language Rules Can Change'!$B$3:$AU$47,R93,7),R94&lt;=INDEX('Language Rules Can Change'!$B$3:$AU$47,R93,8)),8, AND(R94&gt;INDEX('Language Rules Can Change'!$B$3:$AU$47,R93,8),R94&lt;=INDEX('Language Rules Can Change'!$B$3:$AU$47,R93,9)),9, AND(R94&gt;INDEX('Language Rules Can Change'!$B$3:$AU$47,R93,9),R94&lt;=INDEX('Language Rules Can Change'!$B$3:$AU$47,R93,10)),10, AND(R94&gt;INDEX('Language Rules Can Change'!$B$3:$AU$47,R93,10),R94&lt;=INDEX('Language Rules Can Change'!$B$3:$AU$47,R93,11)),11, AND(R94&gt;INDEX('Language Rules Can Change'!$B$3:$AU$47,R93,11),R94&lt;=INDEX('Language Rules Can Change'!$B$3:$AU$47,R93,12)),12, AND(R94&gt;INDEX('Language Rules Can Change'!$B$3:$AU$47,R93,12),R94&lt;=INDEX('Language Rules Can Change'!$B$3:$AU$47,R93,13)),13, AND(R94&gt;INDEX('Language Rules Can Change'!$B$3:$AU$47,R93,13),R94&lt;=INDEX('Language Rules Can Change'!$B$3:$AU$47,R93,14)),14, AND(R94&gt;INDEX('Language Rules Can Change'!$B$3:$AU$47,R93,14),R94&lt;=INDEX('Language Rules Can Change'!$B$3:$AU$47,R93,15)),15, AND(R94&gt;INDEX('Language Rules Can Change'!$B$3:$AU$47,R93,15),R94&lt;=INDEX('Language Rules Can Change'!$B$3:$AU$47,R93,16)),16, AND(R94&gt;INDEX('Language Rules Can Change'!$B$3:$AU$47,R93,16),R94&lt;=INDEX('Language Rules Can Change'!$B$3:$AU$47,R93,17)),17, AND(R94&gt;INDEX('Language Rules Can Change'!$B$3:$AU$47,R93,17),R94&lt;=INDEX('Language Rules Can Change'!$B$3:$AU$47,R93,18)),18, AND(R94&gt;INDEX('Language Rules Can Change'!$B$3:$AU$47,R93,18),R94&lt;=INDEX('Language Rules Can Change'!$B$3:$AU$47,R93,19)),19, AND(R94&gt;INDEX('Language Rules Can Change'!$B$3:$AU$47,R93,19),R94&lt;=INDEX('Language Rules Can Change'!$B$3:$AU$47,R93,20)),20, AND(R94&gt;INDEX('Language Rules Can Change'!$B$3:$AU$47,R93,20),R94&lt;=INDEX('Language Rules Can Change'!$B$3:$AU$47,R93,21)),21, AND(R94&gt;INDEX('Language Rules Can Change'!$B$3:$AU$47,R93,21),R94&lt;=INDEX('Language Rules Can Change'!$B$3:$AU$47,R93,22)),22, AND(R94&gt;INDEX('Language Rules Can Change'!$B$3:$AU$47,R93,22),R94&lt;=INDEX('Language Rules Can Change'!$B$3:$AU$47,R93,23)),23, AND(R94&gt;INDEX('Language Rules Can Change'!$B$3:$AU$47,R93,23),R94&lt;=INDEX('Language Rules Can Change'!$B$3:$AU$47,R93,24)),24, AND(R94&gt;INDEX('Language Rules Can Change'!$B$3:$AU$47,R93,24),R94&lt;=INDEX('Language Rules Can Change'!$B$3:$AU$47,R93,25)),25, AND(R94&gt;INDEX('Language Rules Can Change'!$B$3:$AU$47,R93,25),R94&lt;=INDEX('Language Rules Can Change'!$B$3:$AU$47,R93,26)),26, AND(R94&gt;INDEX('Language Rules Can Change'!$B$3:$AU$47,R93,26),R94&lt;=INDEX('Language Rules Can Change'!$B$3:$AU$47,R93,27)),27, AND(R94&gt;INDEX('Language Rules Can Change'!$B$3:$AU$47,R93,27),R94&lt;=INDEX('Language Rules Can Change'!$B$3:$AU$47,R93,28)),28, AND(R94&gt;INDEX('Language Rules Can Change'!$B$3:$AU$47,R93,28),R94&lt;=INDEX('Language Rules Can Change'!$B$3:$AU$47,R93,29)),29, AND(R94&gt;INDEX('Language Rules Can Change'!$B$3:$AU$47,R93,29),R94&lt;=INDEX('Language Rules Can Change'!$B$3:$AU$47,R93,30)),30, AND(R94&gt;INDEX('Language Rules Can Change'!$B$3:$AU$47,R93,30),R94&lt;=INDEX('Language Rules Can Change'!$B$3:$AU$47,R93,31)),31, AND(R94&gt;INDEX('Language Rules Can Change'!$B$3:$AU$47,R93,31),R94&lt;=INDEX('Language Rules Can Change'!$B$3:$AU$47,R93,32)),32, AND(R94&gt;INDEX('Language Rules Can Change'!$B$3:$AU$47,R93,32),R94&lt;=INDEX('Language Rules Can Change'!$B$3:$AU$47,R93,33)),33, AND(R94&gt;INDEX('Language Rules Can Change'!$B$3:$AU$47,R93,33),R94&lt;=INDEX('Language Rules Can Change'!$B$3:$AU$47,R93,34)),34, AND(R94&gt;INDEX('Language Rules Can Change'!$B$3:$AU$47,R93,34),R94&lt;=INDEX('Language Rules Can Change'!$B$3:$AU$47,R93,35)),35, AND(R94&gt;INDEX('Language Rules Can Change'!$B$3:$AU$47,R93,35),R94&lt;=INDEX('Language Rules Can Change'!$B$3:$AU$47,R93,36)),36, AND(R94&gt;INDEX('Language Rules Can Change'!$B$3:$AU$47,R93,36),R94&lt;=INDEX('Language Rules Can Change'!$B$3:$AU$47,R93,37)),37, AND(R94&gt;INDEX('Language Rules Can Change'!$B$3:$AU$47,R93,37),R94&lt;=INDEX('Language Rules Can Change'!$B$3:$AU$47,R93,38)),38, AND(R94&gt;INDEX('Language Rules Can Change'!$B$3:$AU$47,R93,38),R94&lt;=INDEX('Language Rules Can Change'!$B$3:$AU$47,R93,39)),39, AND(R94&gt;INDEX('Language Rules Can Change'!$B$3:$AU$47,R93,39),R94&lt;=INDEX('Language Rules Can Change'!$B$3:$AU$47,R93,40)),40, AND(R94&gt;INDEX('Language Rules Can Change'!$B$3:$AU$47,R93,40),R94&lt;=INDEX('Language Rules Can Change'!$B$3:$AU$47,R93,41)),41, AND(R94&gt;INDEX('Language Rules Can Change'!$B$3:$AU$47,R93,41),R94&lt;=INDEX('Language Rules Can Change'!$B$3:$AU$47,R93,42)),42, AND(R94&gt;INDEX('Language Rules Can Change'!$B$3:$AU$47,R93,42),R94&lt;=INDEX('Language Rules Can Change'!$B$3:$AU$47,R93,43)),43, AND(R94&gt;INDEX('Language Rules Can Change'!$B$3:$AU$47,R93,43),R94&lt;=INDEX('Language Rules Can Change'!$B$3:$AU$47,R93,44)),44, AND(R94&gt;INDEX('Language Rules Can Change'!$B$3:$AU$47,R93,44),R94&lt;=INDEX('Language Rules Can Change'!$B$3:$AU$47,R93,45)),45, AND(R94&gt;INDEX('Language Rules Can Change'!$B$3:$AU$47,R93,45),R94&lt;=INDEX('Language Rules Can Change'!$B$3:$AU$47,R93,46)),46)</f>
        <v>#N/A</v>
      </c>
      <c r="S95" s="11" t="e" cm="1">
        <f t="array" aca="1" ref="S95" ca="1">_xlfn.IFS(AND(S94&gt;0,S94&lt;=INDEX('Language Rules Can Change'!$B$3:$AU$47,S93,1)),1, AND(S94&gt;INDEX('Language Rules Can Change'!$B$3:$AU$47,S93,1),S94&lt;=INDEX('Language Rules Can Change'!$B$3:$AU$47,S93,2)),2, AND(S94&gt;INDEX('Language Rules Can Change'!$B$3:$AU$47,S93,2),S94&lt;=INDEX('Language Rules Can Change'!$B$3:$AU$47,S93,3)),3, AND(S94&gt;INDEX('Language Rules Can Change'!$B$3:$AU$47,S93,3),S94&lt;=INDEX('Language Rules Can Change'!$B$3:$AU$47,S93,4)),4, AND(S94&gt;INDEX('Language Rules Can Change'!$B$3:$AU$47,S93,4),S94&lt;=INDEX('Language Rules Can Change'!$B$3:$AU$47,S93,5)),5, AND(S94&gt;INDEX('Language Rules Can Change'!$B$3:$AU$47,S93,5),S94&lt;=INDEX('Language Rules Can Change'!$B$3:$AU$47,S93,6)),6, AND(S94&gt;INDEX('Language Rules Can Change'!$B$3:$AU$47,S93,6),S94&lt;=INDEX('Language Rules Can Change'!$B$3:$AU$47,S93,7)),7, AND(S94&gt;INDEX('Language Rules Can Change'!$B$3:$AU$47,S93,7),S94&lt;=INDEX('Language Rules Can Change'!$B$3:$AU$47,S93,8)),8, AND(S94&gt;INDEX('Language Rules Can Change'!$B$3:$AU$47,S93,8),S94&lt;=INDEX('Language Rules Can Change'!$B$3:$AU$47,S93,9)),9, AND(S94&gt;INDEX('Language Rules Can Change'!$B$3:$AU$47,S93,9),S94&lt;=INDEX('Language Rules Can Change'!$B$3:$AU$47,S93,10)),10, AND(S94&gt;INDEX('Language Rules Can Change'!$B$3:$AU$47,S93,10),S94&lt;=INDEX('Language Rules Can Change'!$B$3:$AU$47,S93,11)),11, AND(S94&gt;INDEX('Language Rules Can Change'!$B$3:$AU$47,S93,11),S94&lt;=INDEX('Language Rules Can Change'!$B$3:$AU$47,S93,12)),12, AND(S94&gt;INDEX('Language Rules Can Change'!$B$3:$AU$47,S93,12),S94&lt;=INDEX('Language Rules Can Change'!$B$3:$AU$47,S93,13)),13, AND(S94&gt;INDEX('Language Rules Can Change'!$B$3:$AU$47,S93,13),S94&lt;=INDEX('Language Rules Can Change'!$B$3:$AU$47,S93,14)),14, AND(S94&gt;INDEX('Language Rules Can Change'!$B$3:$AU$47,S93,14),S94&lt;=INDEX('Language Rules Can Change'!$B$3:$AU$47,S93,15)),15, AND(S94&gt;INDEX('Language Rules Can Change'!$B$3:$AU$47,S93,15),S94&lt;=INDEX('Language Rules Can Change'!$B$3:$AU$47,S93,16)),16, AND(S94&gt;INDEX('Language Rules Can Change'!$B$3:$AU$47,S93,16),S94&lt;=INDEX('Language Rules Can Change'!$B$3:$AU$47,S93,17)),17, AND(S94&gt;INDEX('Language Rules Can Change'!$B$3:$AU$47,S93,17),S94&lt;=INDEX('Language Rules Can Change'!$B$3:$AU$47,S93,18)),18, AND(S94&gt;INDEX('Language Rules Can Change'!$B$3:$AU$47,S93,18),S94&lt;=INDEX('Language Rules Can Change'!$B$3:$AU$47,S93,19)),19, AND(S94&gt;INDEX('Language Rules Can Change'!$B$3:$AU$47,S93,19),S94&lt;=INDEX('Language Rules Can Change'!$B$3:$AU$47,S93,20)),20, AND(S94&gt;INDEX('Language Rules Can Change'!$B$3:$AU$47,S93,20),S94&lt;=INDEX('Language Rules Can Change'!$B$3:$AU$47,S93,21)),21, AND(S94&gt;INDEX('Language Rules Can Change'!$B$3:$AU$47,S93,21),S94&lt;=INDEX('Language Rules Can Change'!$B$3:$AU$47,S93,22)),22, AND(S94&gt;INDEX('Language Rules Can Change'!$B$3:$AU$47,S93,22),S94&lt;=INDEX('Language Rules Can Change'!$B$3:$AU$47,S93,23)),23, AND(S94&gt;INDEX('Language Rules Can Change'!$B$3:$AU$47,S93,23),S94&lt;=INDEX('Language Rules Can Change'!$B$3:$AU$47,S93,24)),24, AND(S94&gt;INDEX('Language Rules Can Change'!$B$3:$AU$47,S93,24),S94&lt;=INDEX('Language Rules Can Change'!$B$3:$AU$47,S93,25)),25, AND(S94&gt;INDEX('Language Rules Can Change'!$B$3:$AU$47,S93,25),S94&lt;=INDEX('Language Rules Can Change'!$B$3:$AU$47,S93,26)),26, AND(S94&gt;INDEX('Language Rules Can Change'!$B$3:$AU$47,S93,26),S94&lt;=INDEX('Language Rules Can Change'!$B$3:$AU$47,S93,27)),27, AND(S94&gt;INDEX('Language Rules Can Change'!$B$3:$AU$47,S93,27),S94&lt;=INDEX('Language Rules Can Change'!$B$3:$AU$47,S93,28)),28, AND(S94&gt;INDEX('Language Rules Can Change'!$B$3:$AU$47,S93,28),S94&lt;=INDEX('Language Rules Can Change'!$B$3:$AU$47,S93,29)),29, AND(S94&gt;INDEX('Language Rules Can Change'!$B$3:$AU$47,S93,29),S94&lt;=INDEX('Language Rules Can Change'!$B$3:$AU$47,S93,30)),30, AND(S94&gt;INDEX('Language Rules Can Change'!$B$3:$AU$47,S93,30),S94&lt;=INDEX('Language Rules Can Change'!$B$3:$AU$47,S93,31)),31, AND(S94&gt;INDEX('Language Rules Can Change'!$B$3:$AU$47,S93,31),S94&lt;=INDEX('Language Rules Can Change'!$B$3:$AU$47,S93,32)),32, AND(S94&gt;INDEX('Language Rules Can Change'!$B$3:$AU$47,S93,32),S94&lt;=INDEX('Language Rules Can Change'!$B$3:$AU$47,S93,33)),33, AND(S94&gt;INDEX('Language Rules Can Change'!$B$3:$AU$47,S93,33),S94&lt;=INDEX('Language Rules Can Change'!$B$3:$AU$47,S93,34)),34, AND(S94&gt;INDEX('Language Rules Can Change'!$B$3:$AU$47,S93,34),S94&lt;=INDEX('Language Rules Can Change'!$B$3:$AU$47,S93,35)),35, AND(S94&gt;INDEX('Language Rules Can Change'!$B$3:$AU$47,S93,35),S94&lt;=INDEX('Language Rules Can Change'!$B$3:$AU$47,S93,36)),36, AND(S94&gt;INDEX('Language Rules Can Change'!$B$3:$AU$47,S93,36),S94&lt;=INDEX('Language Rules Can Change'!$B$3:$AU$47,S93,37)),37, AND(S94&gt;INDEX('Language Rules Can Change'!$B$3:$AU$47,S93,37),S94&lt;=INDEX('Language Rules Can Change'!$B$3:$AU$47,S93,38)),38, AND(S94&gt;INDEX('Language Rules Can Change'!$B$3:$AU$47,S93,38),S94&lt;=INDEX('Language Rules Can Change'!$B$3:$AU$47,S93,39)),39, AND(S94&gt;INDEX('Language Rules Can Change'!$B$3:$AU$47,S93,39),S94&lt;=INDEX('Language Rules Can Change'!$B$3:$AU$47,S93,40)),40, AND(S94&gt;INDEX('Language Rules Can Change'!$B$3:$AU$47,S93,40),S94&lt;=INDEX('Language Rules Can Change'!$B$3:$AU$47,S93,41)),41, AND(S94&gt;INDEX('Language Rules Can Change'!$B$3:$AU$47,S93,41),S94&lt;=INDEX('Language Rules Can Change'!$B$3:$AU$47,S93,42)),42, AND(S94&gt;INDEX('Language Rules Can Change'!$B$3:$AU$47,S93,42),S94&lt;=INDEX('Language Rules Can Change'!$B$3:$AU$47,S93,43)),43, AND(S94&gt;INDEX('Language Rules Can Change'!$B$3:$AU$47,S93,43),S94&lt;=INDEX('Language Rules Can Change'!$B$3:$AU$47,S93,44)),44, AND(S94&gt;INDEX('Language Rules Can Change'!$B$3:$AU$47,S93,44),S94&lt;=INDEX('Language Rules Can Change'!$B$3:$AU$47,S93,45)),45, AND(S94&gt;INDEX('Language Rules Can Change'!$B$3:$AU$47,S93,45),S94&lt;=INDEX('Language Rules Can Change'!$B$3:$AU$47,S93,46)),46)</f>
        <v>#N/A</v>
      </c>
      <c r="T95" s="17"/>
      <c r="U95" s="1"/>
      <c r="V95" s="5">
        <v>4</v>
      </c>
      <c r="W95" s="5">
        <f ca="1">IF(V95&lt;=U98,RANDBETWEEN(U94/(3/2),U94*(3/2))+W94,"")</f>
        <v>4</v>
      </c>
      <c r="X95" s="15"/>
      <c r="Y95" s="11"/>
      <c r="Z95" s="11" cm="1">
        <f t="array" aca="1" ref="Z95" ca="1">_xlfn.IFS(AND(Z94&gt;0,Z94&lt;=INDEX('Language Rules Can Change'!$B$3:$AU$47,Z93,1)),1, AND(Z94&gt;INDEX('Language Rules Can Change'!$B$3:$AU$47,Z93,1),Z94&lt;=INDEX('Language Rules Can Change'!$B$3:$AU$47,Z93,2)),2, AND(Z94&gt;INDEX('Language Rules Can Change'!$B$3:$AU$47,Z93,2),Z94&lt;=INDEX('Language Rules Can Change'!$B$3:$AU$47,Z93,3)),3, AND(Z94&gt;INDEX('Language Rules Can Change'!$B$3:$AU$47,Z93,3),Z94&lt;=INDEX('Language Rules Can Change'!$B$3:$AU$47,Z93,4)),4, AND(Z94&gt;INDEX('Language Rules Can Change'!$B$3:$AU$47,Z93,4),Z94&lt;=INDEX('Language Rules Can Change'!$B$3:$AU$47,Z93,5)),5, AND(Z94&gt;INDEX('Language Rules Can Change'!$B$3:$AU$47,Z93,5),Z94&lt;=INDEX('Language Rules Can Change'!$B$3:$AU$47,Z93,6)),6, AND(Z94&gt;INDEX('Language Rules Can Change'!$B$3:$AU$47,Z93,6),Z94&lt;=INDEX('Language Rules Can Change'!$B$3:$AU$47,Z93,7)),7, AND(Z94&gt;INDEX('Language Rules Can Change'!$B$3:$AU$47,Z93,7),Z94&lt;=INDEX('Language Rules Can Change'!$B$3:$AU$47,Z93,8)),8, AND(Z94&gt;INDEX('Language Rules Can Change'!$B$3:$AU$47,Z93,8),Z94&lt;=INDEX('Language Rules Can Change'!$B$3:$AU$47,Z93,9)),9, AND(Z94&gt;INDEX('Language Rules Can Change'!$B$3:$AU$47,Z93,9),Z94&lt;=INDEX('Language Rules Can Change'!$B$3:$AU$47,Z93,10)),10, AND(Z94&gt;INDEX('Language Rules Can Change'!$B$3:$AU$47,Z93,10),Z94&lt;=INDEX('Language Rules Can Change'!$B$3:$AU$47,Z93,11)),11, AND(Z94&gt;INDEX('Language Rules Can Change'!$B$3:$AU$47,Z93,11),Z94&lt;=INDEX('Language Rules Can Change'!$B$3:$AU$47,Z93,12)),12, AND(Z94&gt;INDEX('Language Rules Can Change'!$B$3:$AU$47,Z93,12),Z94&lt;=INDEX('Language Rules Can Change'!$B$3:$AU$47,Z93,13)),13, AND(Z94&gt;INDEX('Language Rules Can Change'!$B$3:$AU$47,Z93,13),Z94&lt;=INDEX('Language Rules Can Change'!$B$3:$AU$47,Z93,14)),14, AND(Z94&gt;INDEX('Language Rules Can Change'!$B$3:$AU$47,Z93,14),Z94&lt;=INDEX('Language Rules Can Change'!$B$3:$AU$47,Z93,15)),15, AND(Z94&gt;INDEX('Language Rules Can Change'!$B$3:$AU$47,Z93,15),Z94&lt;=INDEX('Language Rules Can Change'!$B$3:$AU$47,Z93,16)),16, AND(Z94&gt;INDEX('Language Rules Can Change'!$B$3:$AU$47,Z93,16),Z94&lt;=INDEX('Language Rules Can Change'!$B$3:$AU$47,Z93,17)),17, AND(Z94&gt;INDEX('Language Rules Can Change'!$B$3:$AU$47,Z93,17),Z94&lt;=INDEX('Language Rules Can Change'!$B$3:$AU$47,Z93,18)),18, AND(Z94&gt;INDEX('Language Rules Can Change'!$B$3:$AU$47,Z93,18),Z94&lt;=INDEX('Language Rules Can Change'!$B$3:$AU$47,Z93,19)),19, AND(Z94&gt;INDEX('Language Rules Can Change'!$B$3:$AU$47,Z93,19),Z94&lt;=INDEX('Language Rules Can Change'!$B$3:$AU$47,Z93,20)),20, AND(Z94&gt;INDEX('Language Rules Can Change'!$B$3:$AU$47,Z93,20),Z94&lt;=INDEX('Language Rules Can Change'!$B$3:$AU$47,Z93,21)),21, AND(Z94&gt;INDEX('Language Rules Can Change'!$B$3:$AU$47,Z93,21),Z94&lt;=INDEX('Language Rules Can Change'!$B$3:$AU$47,Z93,22)),22, AND(Z94&gt;INDEX('Language Rules Can Change'!$B$3:$AU$47,Z93,22),Z94&lt;=INDEX('Language Rules Can Change'!$B$3:$AU$47,Z93,23)),23, AND(Z94&gt;INDEX('Language Rules Can Change'!$B$3:$AU$47,Z93,23),Z94&lt;=INDEX('Language Rules Can Change'!$B$3:$AU$47,Z93,24)),24, AND(Z94&gt;INDEX('Language Rules Can Change'!$B$3:$AU$47,Z93,24),Z94&lt;=INDEX('Language Rules Can Change'!$B$3:$AU$47,Z93,25)),25, AND(Z94&gt;INDEX('Language Rules Can Change'!$B$3:$AU$47,Z93,25),Z94&lt;=INDEX('Language Rules Can Change'!$B$3:$AU$47,Z93,26)),26, AND(Z94&gt;INDEX('Language Rules Can Change'!$B$3:$AU$47,Z93,26),Z94&lt;=INDEX('Language Rules Can Change'!$B$3:$AU$47,Z93,27)),27, AND(Z94&gt;INDEX('Language Rules Can Change'!$B$3:$AU$47,Z93,27),Z94&lt;=INDEX('Language Rules Can Change'!$B$3:$AU$47,Z93,28)),28, AND(Z94&gt;INDEX('Language Rules Can Change'!$B$3:$AU$47,Z93,28),Z94&lt;=INDEX('Language Rules Can Change'!$B$3:$AU$47,Z93,29)),29, AND(Z94&gt;INDEX('Language Rules Can Change'!$B$3:$AU$47,Z93,29),Z94&lt;=INDEX('Language Rules Can Change'!$B$3:$AU$47,Z93,30)),30, AND(Z94&gt;INDEX('Language Rules Can Change'!$B$3:$AU$47,Z93,30),Z94&lt;=INDEX('Language Rules Can Change'!$B$3:$AU$47,Z93,31)),31, AND(Z94&gt;INDEX('Language Rules Can Change'!$B$3:$AU$47,Z93,31),Z94&lt;=INDEX('Language Rules Can Change'!$B$3:$AU$47,Z93,32)),32, AND(Z94&gt;INDEX('Language Rules Can Change'!$B$3:$AU$47,Z93,32),Z94&lt;=INDEX('Language Rules Can Change'!$B$3:$AU$47,Z93,33)),33, AND(Z94&gt;INDEX('Language Rules Can Change'!$B$3:$AU$47,Z93,33),Z94&lt;=INDEX('Language Rules Can Change'!$B$3:$AU$47,Z93,34)),34, AND(Z94&gt;INDEX('Language Rules Can Change'!$B$3:$AU$47,Z93,34),Z94&lt;=INDEX('Language Rules Can Change'!$B$3:$AU$47,Z93,35)),35, AND(Z94&gt;INDEX('Language Rules Can Change'!$B$3:$AU$47,Z93,35),Z94&lt;=INDEX('Language Rules Can Change'!$B$3:$AU$47,Z93,36)),36, AND(Z94&gt;INDEX('Language Rules Can Change'!$B$3:$AU$47,Z93,36),Z94&lt;=INDEX('Language Rules Can Change'!$B$3:$AU$47,Z93,37)),37, AND(Z94&gt;INDEX('Language Rules Can Change'!$B$3:$AU$47,Z93,37),Z94&lt;=INDEX('Language Rules Can Change'!$B$3:$AU$47,Z93,38)),38, AND(Z94&gt;INDEX('Language Rules Can Change'!$B$3:$AU$47,Z93,38),Z94&lt;=INDEX('Language Rules Can Change'!$B$3:$AU$47,Z93,39)),39, AND(Z94&gt;INDEX('Language Rules Can Change'!$B$3:$AU$47,Z93,39),Z94&lt;=INDEX('Language Rules Can Change'!$B$3:$AU$47,Z93,40)),40, AND(Z94&gt;INDEX('Language Rules Can Change'!$B$3:$AU$47,Z93,40),Z94&lt;=INDEX('Language Rules Can Change'!$B$3:$AU$47,Z93,41)),41, AND(Z94&gt;INDEX('Language Rules Can Change'!$B$3:$AU$47,Z93,41),Z94&lt;=INDEX('Language Rules Can Change'!$B$3:$AU$47,Z93,42)),42, AND(Z94&gt;INDEX('Language Rules Can Change'!$B$3:$AU$47,Z93,42),Z94&lt;=INDEX('Language Rules Can Change'!$B$3:$AU$47,Z93,43)),43, AND(Z94&gt;INDEX('Language Rules Can Change'!$B$3:$AU$47,Z93,43),Z94&lt;=INDEX('Language Rules Can Change'!$B$3:$AU$47,Z93,44)),44, AND(Z94&gt;INDEX('Language Rules Can Change'!$B$3:$AU$47,Z93,44),Z94&lt;=INDEX('Language Rules Can Change'!$B$3:$AU$47,Z93,45)),45, AND(Z94&gt;INDEX('Language Rules Can Change'!$B$3:$AU$47,Z93,45),Z94&lt;=INDEX('Language Rules Can Change'!$B$3:$AU$47,Z93,46)),46)</f>
        <v>25</v>
      </c>
      <c r="AA95" s="11" cm="1">
        <f t="array" aca="1" ref="AA95" ca="1">_xlfn.IFS(AND(AA94&gt;0,AA94&lt;=INDEX('Language Rules Can Change'!$B$3:$AU$47,AA93,1)),1, AND(AA94&gt;INDEX('Language Rules Can Change'!$B$3:$AU$47,AA93,1),AA94&lt;=INDEX('Language Rules Can Change'!$B$3:$AU$47,AA93,2)),2, AND(AA94&gt;INDEX('Language Rules Can Change'!$B$3:$AU$47,AA93,2),AA94&lt;=INDEX('Language Rules Can Change'!$B$3:$AU$47,AA93,3)),3, AND(AA94&gt;INDEX('Language Rules Can Change'!$B$3:$AU$47,AA93,3),AA94&lt;=INDEX('Language Rules Can Change'!$B$3:$AU$47,AA93,4)),4, AND(AA94&gt;INDEX('Language Rules Can Change'!$B$3:$AU$47,AA93,4),AA94&lt;=INDEX('Language Rules Can Change'!$B$3:$AU$47,AA93,5)),5, AND(AA94&gt;INDEX('Language Rules Can Change'!$B$3:$AU$47,AA93,5),AA94&lt;=INDEX('Language Rules Can Change'!$B$3:$AU$47,AA93,6)),6, AND(AA94&gt;INDEX('Language Rules Can Change'!$B$3:$AU$47,AA93,6),AA94&lt;=INDEX('Language Rules Can Change'!$B$3:$AU$47,AA93,7)),7, AND(AA94&gt;INDEX('Language Rules Can Change'!$B$3:$AU$47,AA93,7),AA94&lt;=INDEX('Language Rules Can Change'!$B$3:$AU$47,AA93,8)),8, AND(AA94&gt;INDEX('Language Rules Can Change'!$B$3:$AU$47,AA93,8),AA94&lt;=INDEX('Language Rules Can Change'!$B$3:$AU$47,AA93,9)),9, AND(AA94&gt;INDEX('Language Rules Can Change'!$B$3:$AU$47,AA93,9),AA94&lt;=INDEX('Language Rules Can Change'!$B$3:$AU$47,AA93,10)),10, AND(AA94&gt;INDEX('Language Rules Can Change'!$B$3:$AU$47,AA93,10),AA94&lt;=INDEX('Language Rules Can Change'!$B$3:$AU$47,AA93,11)),11, AND(AA94&gt;INDEX('Language Rules Can Change'!$B$3:$AU$47,AA93,11),AA94&lt;=INDEX('Language Rules Can Change'!$B$3:$AU$47,AA93,12)),12, AND(AA94&gt;INDEX('Language Rules Can Change'!$B$3:$AU$47,AA93,12),AA94&lt;=INDEX('Language Rules Can Change'!$B$3:$AU$47,AA93,13)),13, AND(AA94&gt;INDEX('Language Rules Can Change'!$B$3:$AU$47,AA93,13),AA94&lt;=INDEX('Language Rules Can Change'!$B$3:$AU$47,AA93,14)),14, AND(AA94&gt;INDEX('Language Rules Can Change'!$B$3:$AU$47,AA93,14),AA94&lt;=INDEX('Language Rules Can Change'!$B$3:$AU$47,AA93,15)),15, AND(AA94&gt;INDEX('Language Rules Can Change'!$B$3:$AU$47,AA93,15),AA94&lt;=INDEX('Language Rules Can Change'!$B$3:$AU$47,AA93,16)),16, AND(AA94&gt;INDEX('Language Rules Can Change'!$B$3:$AU$47,AA93,16),AA94&lt;=INDEX('Language Rules Can Change'!$B$3:$AU$47,AA93,17)),17, AND(AA94&gt;INDEX('Language Rules Can Change'!$B$3:$AU$47,AA93,17),AA94&lt;=INDEX('Language Rules Can Change'!$B$3:$AU$47,AA93,18)),18, AND(AA94&gt;INDEX('Language Rules Can Change'!$B$3:$AU$47,AA93,18),AA94&lt;=INDEX('Language Rules Can Change'!$B$3:$AU$47,AA93,19)),19, AND(AA94&gt;INDEX('Language Rules Can Change'!$B$3:$AU$47,AA93,19),AA94&lt;=INDEX('Language Rules Can Change'!$B$3:$AU$47,AA93,20)),20, AND(AA94&gt;INDEX('Language Rules Can Change'!$B$3:$AU$47,AA93,20),AA94&lt;=INDEX('Language Rules Can Change'!$B$3:$AU$47,AA93,21)),21, AND(AA94&gt;INDEX('Language Rules Can Change'!$B$3:$AU$47,AA93,21),AA94&lt;=INDEX('Language Rules Can Change'!$B$3:$AU$47,AA93,22)),22, AND(AA94&gt;INDEX('Language Rules Can Change'!$B$3:$AU$47,AA93,22),AA94&lt;=INDEX('Language Rules Can Change'!$B$3:$AU$47,AA93,23)),23, AND(AA94&gt;INDEX('Language Rules Can Change'!$B$3:$AU$47,AA93,23),AA94&lt;=INDEX('Language Rules Can Change'!$B$3:$AU$47,AA93,24)),24, AND(AA94&gt;INDEX('Language Rules Can Change'!$B$3:$AU$47,AA93,24),AA94&lt;=INDEX('Language Rules Can Change'!$B$3:$AU$47,AA93,25)),25, AND(AA94&gt;INDEX('Language Rules Can Change'!$B$3:$AU$47,AA93,25),AA94&lt;=INDEX('Language Rules Can Change'!$B$3:$AU$47,AA93,26)),26, AND(AA94&gt;INDEX('Language Rules Can Change'!$B$3:$AU$47,AA93,26),AA94&lt;=INDEX('Language Rules Can Change'!$B$3:$AU$47,AA93,27)),27, AND(AA94&gt;INDEX('Language Rules Can Change'!$B$3:$AU$47,AA93,27),AA94&lt;=INDEX('Language Rules Can Change'!$B$3:$AU$47,AA93,28)),28, AND(AA94&gt;INDEX('Language Rules Can Change'!$B$3:$AU$47,AA93,28),AA94&lt;=INDEX('Language Rules Can Change'!$B$3:$AU$47,AA93,29)),29, AND(AA94&gt;INDEX('Language Rules Can Change'!$B$3:$AU$47,AA93,29),AA94&lt;=INDEX('Language Rules Can Change'!$B$3:$AU$47,AA93,30)),30, AND(AA94&gt;INDEX('Language Rules Can Change'!$B$3:$AU$47,AA93,30),AA94&lt;=INDEX('Language Rules Can Change'!$B$3:$AU$47,AA93,31)),31, AND(AA94&gt;INDEX('Language Rules Can Change'!$B$3:$AU$47,AA93,31),AA94&lt;=INDEX('Language Rules Can Change'!$B$3:$AU$47,AA93,32)),32, AND(AA94&gt;INDEX('Language Rules Can Change'!$B$3:$AU$47,AA93,32),AA94&lt;=INDEX('Language Rules Can Change'!$B$3:$AU$47,AA93,33)),33, AND(AA94&gt;INDEX('Language Rules Can Change'!$B$3:$AU$47,AA93,33),AA94&lt;=INDEX('Language Rules Can Change'!$B$3:$AU$47,AA93,34)),34, AND(AA94&gt;INDEX('Language Rules Can Change'!$B$3:$AU$47,AA93,34),AA94&lt;=INDEX('Language Rules Can Change'!$B$3:$AU$47,AA93,35)),35, AND(AA94&gt;INDEX('Language Rules Can Change'!$B$3:$AU$47,AA93,35),AA94&lt;=INDEX('Language Rules Can Change'!$B$3:$AU$47,AA93,36)),36, AND(AA94&gt;INDEX('Language Rules Can Change'!$B$3:$AU$47,AA93,36),AA94&lt;=INDEX('Language Rules Can Change'!$B$3:$AU$47,AA93,37)),37, AND(AA94&gt;INDEX('Language Rules Can Change'!$B$3:$AU$47,AA93,37),AA94&lt;=INDEX('Language Rules Can Change'!$B$3:$AU$47,AA93,38)),38, AND(AA94&gt;INDEX('Language Rules Can Change'!$B$3:$AU$47,AA93,38),AA94&lt;=INDEX('Language Rules Can Change'!$B$3:$AU$47,AA93,39)),39, AND(AA94&gt;INDEX('Language Rules Can Change'!$B$3:$AU$47,AA93,39),AA94&lt;=INDEX('Language Rules Can Change'!$B$3:$AU$47,AA93,40)),40, AND(AA94&gt;INDEX('Language Rules Can Change'!$B$3:$AU$47,AA93,40),AA94&lt;=INDEX('Language Rules Can Change'!$B$3:$AU$47,AA93,41)),41, AND(AA94&gt;INDEX('Language Rules Can Change'!$B$3:$AU$47,AA93,41),AA94&lt;=INDEX('Language Rules Can Change'!$B$3:$AU$47,AA93,42)),42, AND(AA94&gt;INDEX('Language Rules Can Change'!$B$3:$AU$47,AA93,42),AA94&lt;=INDEX('Language Rules Can Change'!$B$3:$AU$47,AA93,43)),43, AND(AA94&gt;INDEX('Language Rules Can Change'!$B$3:$AU$47,AA93,43),AA94&lt;=INDEX('Language Rules Can Change'!$B$3:$AU$47,AA93,44)),44, AND(AA94&gt;INDEX('Language Rules Can Change'!$B$3:$AU$47,AA93,44),AA94&lt;=INDEX('Language Rules Can Change'!$B$3:$AU$47,AA93,45)),45, AND(AA94&gt;INDEX('Language Rules Can Change'!$B$3:$AU$47,AA93,45),AA94&lt;=INDEX('Language Rules Can Change'!$B$3:$AU$47,AA93,46)),46)</f>
        <v>38</v>
      </c>
      <c r="AB95" s="11" cm="1">
        <f t="array" aca="1" ref="AB95" ca="1">_xlfn.IFS(AND(AB94&gt;0,AB94&lt;=INDEX('Language Rules Can Change'!$B$3:$AU$47,AB93,1)),1, AND(AB94&gt;INDEX('Language Rules Can Change'!$B$3:$AU$47,AB93,1),AB94&lt;=INDEX('Language Rules Can Change'!$B$3:$AU$47,AB93,2)),2, AND(AB94&gt;INDEX('Language Rules Can Change'!$B$3:$AU$47,AB93,2),AB94&lt;=INDEX('Language Rules Can Change'!$B$3:$AU$47,AB93,3)),3, AND(AB94&gt;INDEX('Language Rules Can Change'!$B$3:$AU$47,AB93,3),AB94&lt;=INDEX('Language Rules Can Change'!$B$3:$AU$47,AB93,4)),4, AND(AB94&gt;INDEX('Language Rules Can Change'!$B$3:$AU$47,AB93,4),AB94&lt;=INDEX('Language Rules Can Change'!$B$3:$AU$47,AB93,5)),5, AND(AB94&gt;INDEX('Language Rules Can Change'!$B$3:$AU$47,AB93,5),AB94&lt;=INDEX('Language Rules Can Change'!$B$3:$AU$47,AB93,6)),6, AND(AB94&gt;INDEX('Language Rules Can Change'!$B$3:$AU$47,AB93,6),AB94&lt;=INDEX('Language Rules Can Change'!$B$3:$AU$47,AB93,7)),7, AND(AB94&gt;INDEX('Language Rules Can Change'!$B$3:$AU$47,AB93,7),AB94&lt;=INDEX('Language Rules Can Change'!$B$3:$AU$47,AB93,8)),8, AND(AB94&gt;INDEX('Language Rules Can Change'!$B$3:$AU$47,AB93,8),AB94&lt;=INDEX('Language Rules Can Change'!$B$3:$AU$47,AB93,9)),9, AND(AB94&gt;INDEX('Language Rules Can Change'!$B$3:$AU$47,AB93,9),AB94&lt;=INDEX('Language Rules Can Change'!$B$3:$AU$47,AB93,10)),10, AND(AB94&gt;INDEX('Language Rules Can Change'!$B$3:$AU$47,AB93,10),AB94&lt;=INDEX('Language Rules Can Change'!$B$3:$AU$47,AB93,11)),11, AND(AB94&gt;INDEX('Language Rules Can Change'!$B$3:$AU$47,AB93,11),AB94&lt;=INDEX('Language Rules Can Change'!$B$3:$AU$47,AB93,12)),12, AND(AB94&gt;INDEX('Language Rules Can Change'!$B$3:$AU$47,AB93,12),AB94&lt;=INDEX('Language Rules Can Change'!$B$3:$AU$47,AB93,13)),13, AND(AB94&gt;INDEX('Language Rules Can Change'!$B$3:$AU$47,AB93,13),AB94&lt;=INDEX('Language Rules Can Change'!$B$3:$AU$47,AB93,14)),14, AND(AB94&gt;INDEX('Language Rules Can Change'!$B$3:$AU$47,AB93,14),AB94&lt;=INDEX('Language Rules Can Change'!$B$3:$AU$47,AB93,15)),15, AND(AB94&gt;INDEX('Language Rules Can Change'!$B$3:$AU$47,AB93,15),AB94&lt;=INDEX('Language Rules Can Change'!$B$3:$AU$47,AB93,16)),16, AND(AB94&gt;INDEX('Language Rules Can Change'!$B$3:$AU$47,AB93,16),AB94&lt;=INDEX('Language Rules Can Change'!$B$3:$AU$47,AB93,17)),17, AND(AB94&gt;INDEX('Language Rules Can Change'!$B$3:$AU$47,AB93,17),AB94&lt;=INDEX('Language Rules Can Change'!$B$3:$AU$47,AB93,18)),18, AND(AB94&gt;INDEX('Language Rules Can Change'!$B$3:$AU$47,AB93,18),AB94&lt;=INDEX('Language Rules Can Change'!$B$3:$AU$47,AB93,19)),19, AND(AB94&gt;INDEX('Language Rules Can Change'!$B$3:$AU$47,AB93,19),AB94&lt;=INDEX('Language Rules Can Change'!$B$3:$AU$47,AB93,20)),20, AND(AB94&gt;INDEX('Language Rules Can Change'!$B$3:$AU$47,AB93,20),AB94&lt;=INDEX('Language Rules Can Change'!$B$3:$AU$47,AB93,21)),21, AND(AB94&gt;INDEX('Language Rules Can Change'!$B$3:$AU$47,AB93,21),AB94&lt;=INDEX('Language Rules Can Change'!$B$3:$AU$47,AB93,22)),22, AND(AB94&gt;INDEX('Language Rules Can Change'!$B$3:$AU$47,AB93,22),AB94&lt;=INDEX('Language Rules Can Change'!$B$3:$AU$47,AB93,23)),23, AND(AB94&gt;INDEX('Language Rules Can Change'!$B$3:$AU$47,AB93,23),AB94&lt;=INDEX('Language Rules Can Change'!$B$3:$AU$47,AB93,24)),24, AND(AB94&gt;INDEX('Language Rules Can Change'!$B$3:$AU$47,AB93,24),AB94&lt;=INDEX('Language Rules Can Change'!$B$3:$AU$47,AB93,25)),25, AND(AB94&gt;INDEX('Language Rules Can Change'!$B$3:$AU$47,AB93,25),AB94&lt;=INDEX('Language Rules Can Change'!$B$3:$AU$47,AB93,26)),26, AND(AB94&gt;INDEX('Language Rules Can Change'!$B$3:$AU$47,AB93,26),AB94&lt;=INDEX('Language Rules Can Change'!$B$3:$AU$47,AB93,27)),27, AND(AB94&gt;INDEX('Language Rules Can Change'!$B$3:$AU$47,AB93,27),AB94&lt;=INDEX('Language Rules Can Change'!$B$3:$AU$47,AB93,28)),28, AND(AB94&gt;INDEX('Language Rules Can Change'!$B$3:$AU$47,AB93,28),AB94&lt;=INDEX('Language Rules Can Change'!$B$3:$AU$47,AB93,29)),29, AND(AB94&gt;INDEX('Language Rules Can Change'!$B$3:$AU$47,AB93,29),AB94&lt;=INDEX('Language Rules Can Change'!$B$3:$AU$47,AB93,30)),30, AND(AB94&gt;INDEX('Language Rules Can Change'!$B$3:$AU$47,AB93,30),AB94&lt;=INDEX('Language Rules Can Change'!$B$3:$AU$47,AB93,31)),31, AND(AB94&gt;INDEX('Language Rules Can Change'!$B$3:$AU$47,AB93,31),AB94&lt;=INDEX('Language Rules Can Change'!$B$3:$AU$47,AB93,32)),32, AND(AB94&gt;INDEX('Language Rules Can Change'!$B$3:$AU$47,AB93,32),AB94&lt;=INDEX('Language Rules Can Change'!$B$3:$AU$47,AB93,33)),33, AND(AB94&gt;INDEX('Language Rules Can Change'!$B$3:$AU$47,AB93,33),AB94&lt;=INDEX('Language Rules Can Change'!$B$3:$AU$47,AB93,34)),34, AND(AB94&gt;INDEX('Language Rules Can Change'!$B$3:$AU$47,AB93,34),AB94&lt;=INDEX('Language Rules Can Change'!$B$3:$AU$47,AB93,35)),35, AND(AB94&gt;INDEX('Language Rules Can Change'!$B$3:$AU$47,AB93,35),AB94&lt;=INDEX('Language Rules Can Change'!$B$3:$AU$47,AB93,36)),36, AND(AB94&gt;INDEX('Language Rules Can Change'!$B$3:$AU$47,AB93,36),AB94&lt;=INDEX('Language Rules Can Change'!$B$3:$AU$47,AB93,37)),37, AND(AB94&gt;INDEX('Language Rules Can Change'!$B$3:$AU$47,AB93,37),AB94&lt;=INDEX('Language Rules Can Change'!$B$3:$AU$47,AB93,38)),38, AND(AB94&gt;INDEX('Language Rules Can Change'!$B$3:$AU$47,AB93,38),AB94&lt;=INDEX('Language Rules Can Change'!$B$3:$AU$47,AB93,39)),39, AND(AB94&gt;INDEX('Language Rules Can Change'!$B$3:$AU$47,AB93,39),AB94&lt;=INDEX('Language Rules Can Change'!$B$3:$AU$47,AB93,40)),40, AND(AB94&gt;INDEX('Language Rules Can Change'!$B$3:$AU$47,AB93,40),AB94&lt;=INDEX('Language Rules Can Change'!$B$3:$AU$47,AB93,41)),41, AND(AB94&gt;INDEX('Language Rules Can Change'!$B$3:$AU$47,AB93,41),AB94&lt;=INDEX('Language Rules Can Change'!$B$3:$AU$47,AB93,42)),42, AND(AB94&gt;INDEX('Language Rules Can Change'!$B$3:$AU$47,AB93,42),AB94&lt;=INDEX('Language Rules Can Change'!$B$3:$AU$47,AB93,43)),43, AND(AB94&gt;INDEX('Language Rules Can Change'!$B$3:$AU$47,AB93,43),AB94&lt;=INDEX('Language Rules Can Change'!$B$3:$AU$47,AB93,44)),44, AND(AB94&gt;INDEX('Language Rules Can Change'!$B$3:$AU$47,AB93,44),AB94&lt;=INDEX('Language Rules Can Change'!$B$3:$AU$47,AB93,45)),45, AND(AB94&gt;INDEX('Language Rules Can Change'!$B$3:$AU$47,AB93,45),AB94&lt;=INDEX('Language Rules Can Change'!$B$3:$AU$47,AB93,46)),46)</f>
        <v>15</v>
      </c>
      <c r="AC95" s="11" t="e" cm="1">
        <f t="array" aca="1" ref="AC95" ca="1">_xlfn.IFS(AND(AC94&gt;0,AC94&lt;=INDEX('Language Rules Can Change'!$B$3:$AU$47,AC93,1)),1, AND(AC94&gt;INDEX('Language Rules Can Change'!$B$3:$AU$47,AC93,1),AC94&lt;=INDEX('Language Rules Can Change'!$B$3:$AU$47,AC93,2)),2, AND(AC94&gt;INDEX('Language Rules Can Change'!$B$3:$AU$47,AC93,2),AC94&lt;=INDEX('Language Rules Can Change'!$B$3:$AU$47,AC93,3)),3, AND(AC94&gt;INDEX('Language Rules Can Change'!$B$3:$AU$47,AC93,3),AC94&lt;=INDEX('Language Rules Can Change'!$B$3:$AU$47,AC93,4)),4, AND(AC94&gt;INDEX('Language Rules Can Change'!$B$3:$AU$47,AC93,4),AC94&lt;=INDEX('Language Rules Can Change'!$B$3:$AU$47,AC93,5)),5, AND(AC94&gt;INDEX('Language Rules Can Change'!$B$3:$AU$47,AC93,5),AC94&lt;=INDEX('Language Rules Can Change'!$B$3:$AU$47,AC93,6)),6, AND(AC94&gt;INDEX('Language Rules Can Change'!$B$3:$AU$47,AC93,6),AC94&lt;=INDEX('Language Rules Can Change'!$B$3:$AU$47,AC93,7)),7, AND(AC94&gt;INDEX('Language Rules Can Change'!$B$3:$AU$47,AC93,7),AC94&lt;=INDEX('Language Rules Can Change'!$B$3:$AU$47,AC93,8)),8, AND(AC94&gt;INDEX('Language Rules Can Change'!$B$3:$AU$47,AC93,8),AC94&lt;=INDEX('Language Rules Can Change'!$B$3:$AU$47,AC93,9)),9, AND(AC94&gt;INDEX('Language Rules Can Change'!$B$3:$AU$47,AC93,9),AC94&lt;=INDEX('Language Rules Can Change'!$B$3:$AU$47,AC93,10)),10, AND(AC94&gt;INDEX('Language Rules Can Change'!$B$3:$AU$47,AC93,10),AC94&lt;=INDEX('Language Rules Can Change'!$B$3:$AU$47,AC93,11)),11, AND(AC94&gt;INDEX('Language Rules Can Change'!$B$3:$AU$47,AC93,11),AC94&lt;=INDEX('Language Rules Can Change'!$B$3:$AU$47,AC93,12)),12, AND(AC94&gt;INDEX('Language Rules Can Change'!$B$3:$AU$47,AC93,12),AC94&lt;=INDEX('Language Rules Can Change'!$B$3:$AU$47,AC93,13)),13, AND(AC94&gt;INDEX('Language Rules Can Change'!$B$3:$AU$47,AC93,13),AC94&lt;=INDEX('Language Rules Can Change'!$B$3:$AU$47,AC93,14)),14, AND(AC94&gt;INDEX('Language Rules Can Change'!$B$3:$AU$47,AC93,14),AC94&lt;=INDEX('Language Rules Can Change'!$B$3:$AU$47,AC93,15)),15, AND(AC94&gt;INDEX('Language Rules Can Change'!$B$3:$AU$47,AC93,15),AC94&lt;=INDEX('Language Rules Can Change'!$B$3:$AU$47,AC93,16)),16, AND(AC94&gt;INDEX('Language Rules Can Change'!$B$3:$AU$47,AC93,16),AC94&lt;=INDEX('Language Rules Can Change'!$B$3:$AU$47,AC93,17)),17, AND(AC94&gt;INDEX('Language Rules Can Change'!$B$3:$AU$47,AC93,17),AC94&lt;=INDEX('Language Rules Can Change'!$B$3:$AU$47,AC93,18)),18, AND(AC94&gt;INDEX('Language Rules Can Change'!$B$3:$AU$47,AC93,18),AC94&lt;=INDEX('Language Rules Can Change'!$B$3:$AU$47,AC93,19)),19, AND(AC94&gt;INDEX('Language Rules Can Change'!$B$3:$AU$47,AC93,19),AC94&lt;=INDEX('Language Rules Can Change'!$B$3:$AU$47,AC93,20)),20, AND(AC94&gt;INDEX('Language Rules Can Change'!$B$3:$AU$47,AC93,20),AC94&lt;=INDEX('Language Rules Can Change'!$B$3:$AU$47,AC93,21)),21, AND(AC94&gt;INDEX('Language Rules Can Change'!$B$3:$AU$47,AC93,21),AC94&lt;=INDEX('Language Rules Can Change'!$B$3:$AU$47,AC93,22)),22, AND(AC94&gt;INDEX('Language Rules Can Change'!$B$3:$AU$47,AC93,22),AC94&lt;=INDEX('Language Rules Can Change'!$B$3:$AU$47,AC93,23)),23, AND(AC94&gt;INDEX('Language Rules Can Change'!$B$3:$AU$47,AC93,23),AC94&lt;=INDEX('Language Rules Can Change'!$B$3:$AU$47,AC93,24)),24, AND(AC94&gt;INDEX('Language Rules Can Change'!$B$3:$AU$47,AC93,24),AC94&lt;=INDEX('Language Rules Can Change'!$B$3:$AU$47,AC93,25)),25, AND(AC94&gt;INDEX('Language Rules Can Change'!$B$3:$AU$47,AC93,25),AC94&lt;=INDEX('Language Rules Can Change'!$B$3:$AU$47,AC93,26)),26, AND(AC94&gt;INDEX('Language Rules Can Change'!$B$3:$AU$47,AC93,26),AC94&lt;=INDEX('Language Rules Can Change'!$B$3:$AU$47,AC93,27)),27, AND(AC94&gt;INDEX('Language Rules Can Change'!$B$3:$AU$47,AC93,27),AC94&lt;=INDEX('Language Rules Can Change'!$B$3:$AU$47,AC93,28)),28, AND(AC94&gt;INDEX('Language Rules Can Change'!$B$3:$AU$47,AC93,28),AC94&lt;=INDEX('Language Rules Can Change'!$B$3:$AU$47,AC93,29)),29, AND(AC94&gt;INDEX('Language Rules Can Change'!$B$3:$AU$47,AC93,29),AC94&lt;=INDEX('Language Rules Can Change'!$B$3:$AU$47,AC93,30)),30, AND(AC94&gt;INDEX('Language Rules Can Change'!$B$3:$AU$47,AC93,30),AC94&lt;=INDEX('Language Rules Can Change'!$B$3:$AU$47,AC93,31)),31, AND(AC94&gt;INDEX('Language Rules Can Change'!$B$3:$AU$47,AC93,31),AC94&lt;=INDEX('Language Rules Can Change'!$B$3:$AU$47,AC93,32)),32, AND(AC94&gt;INDEX('Language Rules Can Change'!$B$3:$AU$47,AC93,32),AC94&lt;=INDEX('Language Rules Can Change'!$B$3:$AU$47,AC93,33)),33, AND(AC94&gt;INDEX('Language Rules Can Change'!$B$3:$AU$47,AC93,33),AC94&lt;=INDEX('Language Rules Can Change'!$B$3:$AU$47,AC93,34)),34, AND(AC94&gt;INDEX('Language Rules Can Change'!$B$3:$AU$47,AC93,34),AC94&lt;=INDEX('Language Rules Can Change'!$B$3:$AU$47,AC93,35)),35, AND(AC94&gt;INDEX('Language Rules Can Change'!$B$3:$AU$47,AC93,35),AC94&lt;=INDEX('Language Rules Can Change'!$B$3:$AU$47,AC93,36)),36, AND(AC94&gt;INDEX('Language Rules Can Change'!$B$3:$AU$47,AC93,36),AC94&lt;=INDEX('Language Rules Can Change'!$B$3:$AU$47,AC93,37)),37, AND(AC94&gt;INDEX('Language Rules Can Change'!$B$3:$AU$47,AC93,37),AC94&lt;=INDEX('Language Rules Can Change'!$B$3:$AU$47,AC93,38)),38, AND(AC94&gt;INDEX('Language Rules Can Change'!$B$3:$AU$47,AC93,38),AC94&lt;=INDEX('Language Rules Can Change'!$B$3:$AU$47,AC93,39)),39, AND(AC94&gt;INDEX('Language Rules Can Change'!$B$3:$AU$47,AC93,39),AC94&lt;=INDEX('Language Rules Can Change'!$B$3:$AU$47,AC93,40)),40, AND(AC94&gt;INDEX('Language Rules Can Change'!$B$3:$AU$47,AC93,40),AC94&lt;=INDEX('Language Rules Can Change'!$B$3:$AU$47,AC93,41)),41, AND(AC94&gt;INDEX('Language Rules Can Change'!$B$3:$AU$47,AC93,41),AC94&lt;=INDEX('Language Rules Can Change'!$B$3:$AU$47,AC93,42)),42, AND(AC94&gt;INDEX('Language Rules Can Change'!$B$3:$AU$47,AC93,42),AC94&lt;=INDEX('Language Rules Can Change'!$B$3:$AU$47,AC93,43)),43, AND(AC94&gt;INDEX('Language Rules Can Change'!$B$3:$AU$47,AC93,43),AC94&lt;=INDEX('Language Rules Can Change'!$B$3:$AU$47,AC93,44)),44, AND(AC94&gt;INDEX('Language Rules Can Change'!$B$3:$AU$47,AC93,44),AC94&lt;=INDEX('Language Rules Can Change'!$B$3:$AU$47,AC93,45)),45, AND(AC94&gt;INDEX('Language Rules Can Change'!$B$3:$AU$47,AC93,45),AC94&lt;=INDEX('Language Rules Can Change'!$B$3:$AU$47,AC93,46)),46)</f>
        <v>#N/A</v>
      </c>
      <c r="AD95" s="11" t="e" cm="1">
        <f t="array" aca="1" ref="AD95" ca="1">_xlfn.IFS(AND(AD94&gt;0,AD94&lt;=INDEX('Language Rules Can Change'!$B$3:$AU$47,AD93,1)),1, AND(AD94&gt;INDEX('Language Rules Can Change'!$B$3:$AU$47,AD93,1),AD94&lt;=INDEX('Language Rules Can Change'!$B$3:$AU$47,AD93,2)),2, AND(AD94&gt;INDEX('Language Rules Can Change'!$B$3:$AU$47,AD93,2),AD94&lt;=INDEX('Language Rules Can Change'!$B$3:$AU$47,AD93,3)),3, AND(AD94&gt;INDEX('Language Rules Can Change'!$B$3:$AU$47,AD93,3),AD94&lt;=INDEX('Language Rules Can Change'!$B$3:$AU$47,AD93,4)),4, AND(AD94&gt;INDEX('Language Rules Can Change'!$B$3:$AU$47,AD93,4),AD94&lt;=INDEX('Language Rules Can Change'!$B$3:$AU$47,AD93,5)),5, AND(AD94&gt;INDEX('Language Rules Can Change'!$B$3:$AU$47,AD93,5),AD94&lt;=INDEX('Language Rules Can Change'!$B$3:$AU$47,AD93,6)),6, AND(AD94&gt;INDEX('Language Rules Can Change'!$B$3:$AU$47,AD93,6),AD94&lt;=INDEX('Language Rules Can Change'!$B$3:$AU$47,AD93,7)),7, AND(AD94&gt;INDEX('Language Rules Can Change'!$B$3:$AU$47,AD93,7),AD94&lt;=INDEX('Language Rules Can Change'!$B$3:$AU$47,AD93,8)),8, AND(AD94&gt;INDEX('Language Rules Can Change'!$B$3:$AU$47,AD93,8),AD94&lt;=INDEX('Language Rules Can Change'!$B$3:$AU$47,AD93,9)),9, AND(AD94&gt;INDEX('Language Rules Can Change'!$B$3:$AU$47,AD93,9),AD94&lt;=INDEX('Language Rules Can Change'!$B$3:$AU$47,AD93,10)),10, AND(AD94&gt;INDEX('Language Rules Can Change'!$B$3:$AU$47,AD93,10),AD94&lt;=INDEX('Language Rules Can Change'!$B$3:$AU$47,AD93,11)),11, AND(AD94&gt;INDEX('Language Rules Can Change'!$B$3:$AU$47,AD93,11),AD94&lt;=INDEX('Language Rules Can Change'!$B$3:$AU$47,AD93,12)),12, AND(AD94&gt;INDEX('Language Rules Can Change'!$B$3:$AU$47,AD93,12),AD94&lt;=INDEX('Language Rules Can Change'!$B$3:$AU$47,AD93,13)),13, AND(AD94&gt;INDEX('Language Rules Can Change'!$B$3:$AU$47,AD93,13),AD94&lt;=INDEX('Language Rules Can Change'!$B$3:$AU$47,AD93,14)),14, AND(AD94&gt;INDEX('Language Rules Can Change'!$B$3:$AU$47,AD93,14),AD94&lt;=INDEX('Language Rules Can Change'!$B$3:$AU$47,AD93,15)),15, AND(AD94&gt;INDEX('Language Rules Can Change'!$B$3:$AU$47,AD93,15),AD94&lt;=INDEX('Language Rules Can Change'!$B$3:$AU$47,AD93,16)),16, AND(AD94&gt;INDEX('Language Rules Can Change'!$B$3:$AU$47,AD93,16),AD94&lt;=INDEX('Language Rules Can Change'!$B$3:$AU$47,AD93,17)),17, AND(AD94&gt;INDEX('Language Rules Can Change'!$B$3:$AU$47,AD93,17),AD94&lt;=INDEX('Language Rules Can Change'!$B$3:$AU$47,AD93,18)),18, AND(AD94&gt;INDEX('Language Rules Can Change'!$B$3:$AU$47,AD93,18),AD94&lt;=INDEX('Language Rules Can Change'!$B$3:$AU$47,AD93,19)),19, AND(AD94&gt;INDEX('Language Rules Can Change'!$B$3:$AU$47,AD93,19),AD94&lt;=INDEX('Language Rules Can Change'!$B$3:$AU$47,AD93,20)),20, AND(AD94&gt;INDEX('Language Rules Can Change'!$B$3:$AU$47,AD93,20),AD94&lt;=INDEX('Language Rules Can Change'!$B$3:$AU$47,AD93,21)),21, AND(AD94&gt;INDEX('Language Rules Can Change'!$B$3:$AU$47,AD93,21),AD94&lt;=INDEX('Language Rules Can Change'!$B$3:$AU$47,AD93,22)),22, AND(AD94&gt;INDEX('Language Rules Can Change'!$B$3:$AU$47,AD93,22),AD94&lt;=INDEX('Language Rules Can Change'!$B$3:$AU$47,AD93,23)),23, AND(AD94&gt;INDEX('Language Rules Can Change'!$B$3:$AU$47,AD93,23),AD94&lt;=INDEX('Language Rules Can Change'!$B$3:$AU$47,AD93,24)),24, AND(AD94&gt;INDEX('Language Rules Can Change'!$B$3:$AU$47,AD93,24),AD94&lt;=INDEX('Language Rules Can Change'!$B$3:$AU$47,AD93,25)),25, AND(AD94&gt;INDEX('Language Rules Can Change'!$B$3:$AU$47,AD93,25),AD94&lt;=INDEX('Language Rules Can Change'!$B$3:$AU$47,AD93,26)),26, AND(AD94&gt;INDEX('Language Rules Can Change'!$B$3:$AU$47,AD93,26),AD94&lt;=INDEX('Language Rules Can Change'!$B$3:$AU$47,AD93,27)),27, AND(AD94&gt;INDEX('Language Rules Can Change'!$B$3:$AU$47,AD93,27),AD94&lt;=INDEX('Language Rules Can Change'!$B$3:$AU$47,AD93,28)),28, AND(AD94&gt;INDEX('Language Rules Can Change'!$B$3:$AU$47,AD93,28),AD94&lt;=INDEX('Language Rules Can Change'!$B$3:$AU$47,AD93,29)),29, AND(AD94&gt;INDEX('Language Rules Can Change'!$B$3:$AU$47,AD93,29),AD94&lt;=INDEX('Language Rules Can Change'!$B$3:$AU$47,AD93,30)),30, AND(AD94&gt;INDEX('Language Rules Can Change'!$B$3:$AU$47,AD93,30),AD94&lt;=INDEX('Language Rules Can Change'!$B$3:$AU$47,AD93,31)),31, AND(AD94&gt;INDEX('Language Rules Can Change'!$B$3:$AU$47,AD93,31),AD94&lt;=INDEX('Language Rules Can Change'!$B$3:$AU$47,AD93,32)),32, AND(AD94&gt;INDEX('Language Rules Can Change'!$B$3:$AU$47,AD93,32),AD94&lt;=INDEX('Language Rules Can Change'!$B$3:$AU$47,AD93,33)),33, AND(AD94&gt;INDEX('Language Rules Can Change'!$B$3:$AU$47,AD93,33),AD94&lt;=INDEX('Language Rules Can Change'!$B$3:$AU$47,AD93,34)),34, AND(AD94&gt;INDEX('Language Rules Can Change'!$B$3:$AU$47,AD93,34),AD94&lt;=INDEX('Language Rules Can Change'!$B$3:$AU$47,AD93,35)),35, AND(AD94&gt;INDEX('Language Rules Can Change'!$B$3:$AU$47,AD93,35),AD94&lt;=INDEX('Language Rules Can Change'!$B$3:$AU$47,AD93,36)),36, AND(AD94&gt;INDEX('Language Rules Can Change'!$B$3:$AU$47,AD93,36),AD94&lt;=INDEX('Language Rules Can Change'!$B$3:$AU$47,AD93,37)),37, AND(AD94&gt;INDEX('Language Rules Can Change'!$B$3:$AU$47,AD93,37),AD94&lt;=INDEX('Language Rules Can Change'!$B$3:$AU$47,AD93,38)),38, AND(AD94&gt;INDEX('Language Rules Can Change'!$B$3:$AU$47,AD93,38),AD94&lt;=INDEX('Language Rules Can Change'!$B$3:$AU$47,AD93,39)),39, AND(AD94&gt;INDEX('Language Rules Can Change'!$B$3:$AU$47,AD93,39),AD94&lt;=INDEX('Language Rules Can Change'!$B$3:$AU$47,AD93,40)),40, AND(AD94&gt;INDEX('Language Rules Can Change'!$B$3:$AU$47,AD93,40),AD94&lt;=INDEX('Language Rules Can Change'!$B$3:$AU$47,AD93,41)),41, AND(AD94&gt;INDEX('Language Rules Can Change'!$B$3:$AU$47,AD93,41),AD94&lt;=INDEX('Language Rules Can Change'!$B$3:$AU$47,AD93,42)),42, AND(AD94&gt;INDEX('Language Rules Can Change'!$B$3:$AU$47,AD93,42),AD94&lt;=INDEX('Language Rules Can Change'!$B$3:$AU$47,AD93,43)),43, AND(AD94&gt;INDEX('Language Rules Can Change'!$B$3:$AU$47,AD93,43),AD94&lt;=INDEX('Language Rules Can Change'!$B$3:$AU$47,AD93,44)),44, AND(AD94&gt;INDEX('Language Rules Can Change'!$B$3:$AU$47,AD93,44),AD94&lt;=INDEX('Language Rules Can Change'!$B$3:$AU$47,AD93,45)),45, AND(AD94&gt;INDEX('Language Rules Can Change'!$B$3:$AU$47,AD93,45),AD94&lt;=INDEX('Language Rules Can Change'!$B$3:$AU$47,AD93,46)),46)</f>
        <v>#N/A</v>
      </c>
      <c r="AE95" s="11" t="e" cm="1">
        <f t="array" aca="1" ref="AE95" ca="1">_xlfn.IFS(AND(AE94&gt;0,AE94&lt;=INDEX('Language Rules Can Change'!$B$3:$AU$47,AE93,1)),1, AND(AE94&gt;INDEX('Language Rules Can Change'!$B$3:$AU$47,AE93,1),AE94&lt;=INDEX('Language Rules Can Change'!$B$3:$AU$47,AE93,2)),2, AND(AE94&gt;INDEX('Language Rules Can Change'!$B$3:$AU$47,AE93,2),AE94&lt;=INDEX('Language Rules Can Change'!$B$3:$AU$47,AE93,3)),3, AND(AE94&gt;INDEX('Language Rules Can Change'!$B$3:$AU$47,AE93,3),AE94&lt;=INDEX('Language Rules Can Change'!$B$3:$AU$47,AE93,4)),4, AND(AE94&gt;INDEX('Language Rules Can Change'!$B$3:$AU$47,AE93,4),AE94&lt;=INDEX('Language Rules Can Change'!$B$3:$AU$47,AE93,5)),5, AND(AE94&gt;INDEX('Language Rules Can Change'!$B$3:$AU$47,AE93,5),AE94&lt;=INDEX('Language Rules Can Change'!$B$3:$AU$47,AE93,6)),6, AND(AE94&gt;INDEX('Language Rules Can Change'!$B$3:$AU$47,AE93,6),AE94&lt;=INDEX('Language Rules Can Change'!$B$3:$AU$47,AE93,7)),7, AND(AE94&gt;INDEX('Language Rules Can Change'!$B$3:$AU$47,AE93,7),AE94&lt;=INDEX('Language Rules Can Change'!$B$3:$AU$47,AE93,8)),8, AND(AE94&gt;INDEX('Language Rules Can Change'!$B$3:$AU$47,AE93,8),AE94&lt;=INDEX('Language Rules Can Change'!$B$3:$AU$47,AE93,9)),9, AND(AE94&gt;INDEX('Language Rules Can Change'!$B$3:$AU$47,AE93,9),AE94&lt;=INDEX('Language Rules Can Change'!$B$3:$AU$47,AE93,10)),10, AND(AE94&gt;INDEX('Language Rules Can Change'!$B$3:$AU$47,AE93,10),AE94&lt;=INDEX('Language Rules Can Change'!$B$3:$AU$47,AE93,11)),11, AND(AE94&gt;INDEX('Language Rules Can Change'!$B$3:$AU$47,AE93,11),AE94&lt;=INDEX('Language Rules Can Change'!$B$3:$AU$47,AE93,12)),12, AND(AE94&gt;INDEX('Language Rules Can Change'!$B$3:$AU$47,AE93,12),AE94&lt;=INDEX('Language Rules Can Change'!$B$3:$AU$47,AE93,13)),13, AND(AE94&gt;INDEX('Language Rules Can Change'!$B$3:$AU$47,AE93,13),AE94&lt;=INDEX('Language Rules Can Change'!$B$3:$AU$47,AE93,14)),14, AND(AE94&gt;INDEX('Language Rules Can Change'!$B$3:$AU$47,AE93,14),AE94&lt;=INDEX('Language Rules Can Change'!$B$3:$AU$47,AE93,15)),15, AND(AE94&gt;INDEX('Language Rules Can Change'!$B$3:$AU$47,AE93,15),AE94&lt;=INDEX('Language Rules Can Change'!$B$3:$AU$47,AE93,16)),16, AND(AE94&gt;INDEX('Language Rules Can Change'!$B$3:$AU$47,AE93,16),AE94&lt;=INDEX('Language Rules Can Change'!$B$3:$AU$47,AE93,17)),17, AND(AE94&gt;INDEX('Language Rules Can Change'!$B$3:$AU$47,AE93,17),AE94&lt;=INDEX('Language Rules Can Change'!$B$3:$AU$47,AE93,18)),18, AND(AE94&gt;INDEX('Language Rules Can Change'!$B$3:$AU$47,AE93,18),AE94&lt;=INDEX('Language Rules Can Change'!$B$3:$AU$47,AE93,19)),19, AND(AE94&gt;INDEX('Language Rules Can Change'!$B$3:$AU$47,AE93,19),AE94&lt;=INDEX('Language Rules Can Change'!$B$3:$AU$47,AE93,20)),20, AND(AE94&gt;INDEX('Language Rules Can Change'!$B$3:$AU$47,AE93,20),AE94&lt;=INDEX('Language Rules Can Change'!$B$3:$AU$47,AE93,21)),21, AND(AE94&gt;INDEX('Language Rules Can Change'!$B$3:$AU$47,AE93,21),AE94&lt;=INDEX('Language Rules Can Change'!$B$3:$AU$47,AE93,22)),22, AND(AE94&gt;INDEX('Language Rules Can Change'!$B$3:$AU$47,AE93,22),AE94&lt;=INDEX('Language Rules Can Change'!$B$3:$AU$47,AE93,23)),23, AND(AE94&gt;INDEX('Language Rules Can Change'!$B$3:$AU$47,AE93,23),AE94&lt;=INDEX('Language Rules Can Change'!$B$3:$AU$47,AE93,24)),24, AND(AE94&gt;INDEX('Language Rules Can Change'!$B$3:$AU$47,AE93,24),AE94&lt;=INDEX('Language Rules Can Change'!$B$3:$AU$47,AE93,25)),25, AND(AE94&gt;INDEX('Language Rules Can Change'!$B$3:$AU$47,AE93,25),AE94&lt;=INDEX('Language Rules Can Change'!$B$3:$AU$47,AE93,26)),26, AND(AE94&gt;INDEX('Language Rules Can Change'!$B$3:$AU$47,AE93,26),AE94&lt;=INDEX('Language Rules Can Change'!$B$3:$AU$47,AE93,27)),27, AND(AE94&gt;INDEX('Language Rules Can Change'!$B$3:$AU$47,AE93,27),AE94&lt;=INDEX('Language Rules Can Change'!$B$3:$AU$47,AE93,28)),28, AND(AE94&gt;INDEX('Language Rules Can Change'!$B$3:$AU$47,AE93,28),AE94&lt;=INDEX('Language Rules Can Change'!$B$3:$AU$47,AE93,29)),29, AND(AE94&gt;INDEX('Language Rules Can Change'!$B$3:$AU$47,AE93,29),AE94&lt;=INDEX('Language Rules Can Change'!$B$3:$AU$47,AE93,30)),30, AND(AE94&gt;INDEX('Language Rules Can Change'!$B$3:$AU$47,AE93,30),AE94&lt;=INDEX('Language Rules Can Change'!$B$3:$AU$47,AE93,31)),31, AND(AE94&gt;INDEX('Language Rules Can Change'!$B$3:$AU$47,AE93,31),AE94&lt;=INDEX('Language Rules Can Change'!$B$3:$AU$47,AE93,32)),32, AND(AE94&gt;INDEX('Language Rules Can Change'!$B$3:$AU$47,AE93,32),AE94&lt;=INDEX('Language Rules Can Change'!$B$3:$AU$47,AE93,33)),33, AND(AE94&gt;INDEX('Language Rules Can Change'!$B$3:$AU$47,AE93,33),AE94&lt;=INDEX('Language Rules Can Change'!$B$3:$AU$47,AE93,34)),34, AND(AE94&gt;INDEX('Language Rules Can Change'!$B$3:$AU$47,AE93,34),AE94&lt;=INDEX('Language Rules Can Change'!$B$3:$AU$47,AE93,35)),35, AND(AE94&gt;INDEX('Language Rules Can Change'!$B$3:$AU$47,AE93,35),AE94&lt;=INDEX('Language Rules Can Change'!$B$3:$AU$47,AE93,36)),36, AND(AE94&gt;INDEX('Language Rules Can Change'!$B$3:$AU$47,AE93,36),AE94&lt;=INDEX('Language Rules Can Change'!$B$3:$AU$47,AE93,37)),37, AND(AE94&gt;INDEX('Language Rules Can Change'!$B$3:$AU$47,AE93,37),AE94&lt;=INDEX('Language Rules Can Change'!$B$3:$AU$47,AE93,38)),38, AND(AE94&gt;INDEX('Language Rules Can Change'!$B$3:$AU$47,AE93,38),AE94&lt;=INDEX('Language Rules Can Change'!$B$3:$AU$47,AE93,39)),39, AND(AE94&gt;INDEX('Language Rules Can Change'!$B$3:$AU$47,AE93,39),AE94&lt;=INDEX('Language Rules Can Change'!$B$3:$AU$47,AE93,40)),40, AND(AE94&gt;INDEX('Language Rules Can Change'!$B$3:$AU$47,AE93,40),AE94&lt;=INDEX('Language Rules Can Change'!$B$3:$AU$47,AE93,41)),41, AND(AE94&gt;INDEX('Language Rules Can Change'!$B$3:$AU$47,AE93,41),AE94&lt;=INDEX('Language Rules Can Change'!$B$3:$AU$47,AE93,42)),42, AND(AE94&gt;INDEX('Language Rules Can Change'!$B$3:$AU$47,AE93,42),AE94&lt;=INDEX('Language Rules Can Change'!$B$3:$AU$47,AE93,43)),43, AND(AE94&gt;INDEX('Language Rules Can Change'!$B$3:$AU$47,AE93,43),AE94&lt;=INDEX('Language Rules Can Change'!$B$3:$AU$47,AE93,44)),44, AND(AE94&gt;INDEX('Language Rules Can Change'!$B$3:$AU$47,AE93,44),AE94&lt;=INDEX('Language Rules Can Change'!$B$3:$AU$47,AE93,45)),45, AND(AE94&gt;INDEX('Language Rules Can Change'!$B$3:$AU$47,AE93,45),AE94&lt;=INDEX('Language Rules Can Change'!$B$3:$AU$47,AE93,46)),46)</f>
        <v>#N/A</v>
      </c>
      <c r="AF95" s="11" t="e" cm="1">
        <f t="array" aca="1" ref="AF95" ca="1">_xlfn.IFS(AND(AF94&gt;0,AF94&lt;=INDEX('Language Rules Can Change'!$B$3:$AU$47,AF93,1)),1, AND(AF94&gt;INDEX('Language Rules Can Change'!$B$3:$AU$47,AF93,1),AF94&lt;=INDEX('Language Rules Can Change'!$B$3:$AU$47,AF93,2)),2, AND(AF94&gt;INDEX('Language Rules Can Change'!$B$3:$AU$47,AF93,2),AF94&lt;=INDEX('Language Rules Can Change'!$B$3:$AU$47,AF93,3)),3, AND(AF94&gt;INDEX('Language Rules Can Change'!$B$3:$AU$47,AF93,3),AF94&lt;=INDEX('Language Rules Can Change'!$B$3:$AU$47,AF93,4)),4, AND(AF94&gt;INDEX('Language Rules Can Change'!$B$3:$AU$47,AF93,4),AF94&lt;=INDEX('Language Rules Can Change'!$B$3:$AU$47,AF93,5)),5, AND(AF94&gt;INDEX('Language Rules Can Change'!$B$3:$AU$47,AF93,5),AF94&lt;=INDEX('Language Rules Can Change'!$B$3:$AU$47,AF93,6)),6, AND(AF94&gt;INDEX('Language Rules Can Change'!$B$3:$AU$47,AF93,6),AF94&lt;=INDEX('Language Rules Can Change'!$B$3:$AU$47,AF93,7)),7, AND(AF94&gt;INDEX('Language Rules Can Change'!$B$3:$AU$47,AF93,7),AF94&lt;=INDEX('Language Rules Can Change'!$B$3:$AU$47,AF93,8)),8, AND(AF94&gt;INDEX('Language Rules Can Change'!$B$3:$AU$47,AF93,8),AF94&lt;=INDEX('Language Rules Can Change'!$B$3:$AU$47,AF93,9)),9, AND(AF94&gt;INDEX('Language Rules Can Change'!$B$3:$AU$47,AF93,9),AF94&lt;=INDEX('Language Rules Can Change'!$B$3:$AU$47,AF93,10)),10, AND(AF94&gt;INDEX('Language Rules Can Change'!$B$3:$AU$47,AF93,10),AF94&lt;=INDEX('Language Rules Can Change'!$B$3:$AU$47,AF93,11)),11, AND(AF94&gt;INDEX('Language Rules Can Change'!$B$3:$AU$47,AF93,11),AF94&lt;=INDEX('Language Rules Can Change'!$B$3:$AU$47,AF93,12)),12, AND(AF94&gt;INDEX('Language Rules Can Change'!$B$3:$AU$47,AF93,12),AF94&lt;=INDEX('Language Rules Can Change'!$B$3:$AU$47,AF93,13)),13, AND(AF94&gt;INDEX('Language Rules Can Change'!$B$3:$AU$47,AF93,13),AF94&lt;=INDEX('Language Rules Can Change'!$B$3:$AU$47,AF93,14)),14, AND(AF94&gt;INDEX('Language Rules Can Change'!$B$3:$AU$47,AF93,14),AF94&lt;=INDEX('Language Rules Can Change'!$B$3:$AU$47,AF93,15)),15, AND(AF94&gt;INDEX('Language Rules Can Change'!$B$3:$AU$47,AF93,15),AF94&lt;=INDEX('Language Rules Can Change'!$B$3:$AU$47,AF93,16)),16, AND(AF94&gt;INDEX('Language Rules Can Change'!$B$3:$AU$47,AF93,16),AF94&lt;=INDEX('Language Rules Can Change'!$B$3:$AU$47,AF93,17)),17, AND(AF94&gt;INDEX('Language Rules Can Change'!$B$3:$AU$47,AF93,17),AF94&lt;=INDEX('Language Rules Can Change'!$B$3:$AU$47,AF93,18)),18, AND(AF94&gt;INDEX('Language Rules Can Change'!$B$3:$AU$47,AF93,18),AF94&lt;=INDEX('Language Rules Can Change'!$B$3:$AU$47,AF93,19)),19, AND(AF94&gt;INDEX('Language Rules Can Change'!$B$3:$AU$47,AF93,19),AF94&lt;=INDEX('Language Rules Can Change'!$B$3:$AU$47,AF93,20)),20, AND(AF94&gt;INDEX('Language Rules Can Change'!$B$3:$AU$47,AF93,20),AF94&lt;=INDEX('Language Rules Can Change'!$B$3:$AU$47,AF93,21)),21, AND(AF94&gt;INDEX('Language Rules Can Change'!$B$3:$AU$47,AF93,21),AF94&lt;=INDEX('Language Rules Can Change'!$B$3:$AU$47,AF93,22)),22, AND(AF94&gt;INDEX('Language Rules Can Change'!$B$3:$AU$47,AF93,22),AF94&lt;=INDEX('Language Rules Can Change'!$B$3:$AU$47,AF93,23)),23, AND(AF94&gt;INDEX('Language Rules Can Change'!$B$3:$AU$47,AF93,23),AF94&lt;=INDEX('Language Rules Can Change'!$B$3:$AU$47,AF93,24)),24, AND(AF94&gt;INDEX('Language Rules Can Change'!$B$3:$AU$47,AF93,24),AF94&lt;=INDEX('Language Rules Can Change'!$B$3:$AU$47,AF93,25)),25, AND(AF94&gt;INDEX('Language Rules Can Change'!$B$3:$AU$47,AF93,25),AF94&lt;=INDEX('Language Rules Can Change'!$B$3:$AU$47,AF93,26)),26, AND(AF94&gt;INDEX('Language Rules Can Change'!$B$3:$AU$47,AF93,26),AF94&lt;=INDEX('Language Rules Can Change'!$B$3:$AU$47,AF93,27)),27, AND(AF94&gt;INDEX('Language Rules Can Change'!$B$3:$AU$47,AF93,27),AF94&lt;=INDEX('Language Rules Can Change'!$B$3:$AU$47,AF93,28)),28, AND(AF94&gt;INDEX('Language Rules Can Change'!$B$3:$AU$47,AF93,28),AF94&lt;=INDEX('Language Rules Can Change'!$B$3:$AU$47,AF93,29)),29, AND(AF94&gt;INDEX('Language Rules Can Change'!$B$3:$AU$47,AF93,29),AF94&lt;=INDEX('Language Rules Can Change'!$B$3:$AU$47,AF93,30)),30, AND(AF94&gt;INDEX('Language Rules Can Change'!$B$3:$AU$47,AF93,30),AF94&lt;=INDEX('Language Rules Can Change'!$B$3:$AU$47,AF93,31)),31, AND(AF94&gt;INDEX('Language Rules Can Change'!$B$3:$AU$47,AF93,31),AF94&lt;=INDEX('Language Rules Can Change'!$B$3:$AU$47,AF93,32)),32, AND(AF94&gt;INDEX('Language Rules Can Change'!$B$3:$AU$47,AF93,32),AF94&lt;=INDEX('Language Rules Can Change'!$B$3:$AU$47,AF93,33)),33, AND(AF94&gt;INDEX('Language Rules Can Change'!$B$3:$AU$47,AF93,33),AF94&lt;=INDEX('Language Rules Can Change'!$B$3:$AU$47,AF93,34)),34, AND(AF94&gt;INDEX('Language Rules Can Change'!$B$3:$AU$47,AF93,34),AF94&lt;=INDEX('Language Rules Can Change'!$B$3:$AU$47,AF93,35)),35, AND(AF94&gt;INDEX('Language Rules Can Change'!$B$3:$AU$47,AF93,35),AF94&lt;=INDEX('Language Rules Can Change'!$B$3:$AU$47,AF93,36)),36, AND(AF94&gt;INDEX('Language Rules Can Change'!$B$3:$AU$47,AF93,36),AF94&lt;=INDEX('Language Rules Can Change'!$B$3:$AU$47,AF93,37)),37, AND(AF94&gt;INDEX('Language Rules Can Change'!$B$3:$AU$47,AF93,37),AF94&lt;=INDEX('Language Rules Can Change'!$B$3:$AU$47,AF93,38)),38, AND(AF94&gt;INDEX('Language Rules Can Change'!$B$3:$AU$47,AF93,38),AF94&lt;=INDEX('Language Rules Can Change'!$B$3:$AU$47,AF93,39)),39, AND(AF94&gt;INDEX('Language Rules Can Change'!$B$3:$AU$47,AF93,39),AF94&lt;=INDEX('Language Rules Can Change'!$B$3:$AU$47,AF93,40)),40, AND(AF94&gt;INDEX('Language Rules Can Change'!$B$3:$AU$47,AF93,40),AF94&lt;=INDEX('Language Rules Can Change'!$B$3:$AU$47,AF93,41)),41, AND(AF94&gt;INDEX('Language Rules Can Change'!$B$3:$AU$47,AF93,41),AF94&lt;=INDEX('Language Rules Can Change'!$B$3:$AU$47,AF93,42)),42, AND(AF94&gt;INDEX('Language Rules Can Change'!$B$3:$AU$47,AF93,42),AF94&lt;=INDEX('Language Rules Can Change'!$B$3:$AU$47,AF93,43)),43, AND(AF94&gt;INDEX('Language Rules Can Change'!$B$3:$AU$47,AF93,43),AF94&lt;=INDEX('Language Rules Can Change'!$B$3:$AU$47,AF93,44)),44, AND(AF94&gt;INDEX('Language Rules Can Change'!$B$3:$AU$47,AF93,44),AF94&lt;=INDEX('Language Rules Can Change'!$B$3:$AU$47,AF93,45)),45, AND(AF94&gt;INDEX('Language Rules Can Change'!$B$3:$AU$47,AF93,45),AF94&lt;=INDEX('Language Rules Can Change'!$B$3:$AU$47,AF93,46)),46)</f>
        <v>#N/A</v>
      </c>
      <c r="AG95" s="11" t="e" cm="1">
        <f t="array" aca="1" ref="AG95" ca="1">_xlfn.IFS(AND(AG94&gt;0,AG94&lt;=INDEX('Language Rules Can Change'!$B$3:$AU$47,AG93,1)),1, AND(AG94&gt;INDEX('Language Rules Can Change'!$B$3:$AU$47,AG93,1),AG94&lt;=INDEX('Language Rules Can Change'!$B$3:$AU$47,AG93,2)),2, AND(AG94&gt;INDEX('Language Rules Can Change'!$B$3:$AU$47,AG93,2),AG94&lt;=INDEX('Language Rules Can Change'!$B$3:$AU$47,AG93,3)),3, AND(AG94&gt;INDEX('Language Rules Can Change'!$B$3:$AU$47,AG93,3),AG94&lt;=INDEX('Language Rules Can Change'!$B$3:$AU$47,AG93,4)),4, AND(AG94&gt;INDEX('Language Rules Can Change'!$B$3:$AU$47,AG93,4),AG94&lt;=INDEX('Language Rules Can Change'!$B$3:$AU$47,AG93,5)),5, AND(AG94&gt;INDEX('Language Rules Can Change'!$B$3:$AU$47,AG93,5),AG94&lt;=INDEX('Language Rules Can Change'!$B$3:$AU$47,AG93,6)),6, AND(AG94&gt;INDEX('Language Rules Can Change'!$B$3:$AU$47,AG93,6),AG94&lt;=INDEX('Language Rules Can Change'!$B$3:$AU$47,AG93,7)),7, AND(AG94&gt;INDEX('Language Rules Can Change'!$B$3:$AU$47,AG93,7),AG94&lt;=INDEX('Language Rules Can Change'!$B$3:$AU$47,AG93,8)),8, AND(AG94&gt;INDEX('Language Rules Can Change'!$B$3:$AU$47,AG93,8),AG94&lt;=INDEX('Language Rules Can Change'!$B$3:$AU$47,AG93,9)),9, AND(AG94&gt;INDEX('Language Rules Can Change'!$B$3:$AU$47,AG93,9),AG94&lt;=INDEX('Language Rules Can Change'!$B$3:$AU$47,AG93,10)),10, AND(AG94&gt;INDEX('Language Rules Can Change'!$B$3:$AU$47,AG93,10),AG94&lt;=INDEX('Language Rules Can Change'!$B$3:$AU$47,AG93,11)),11, AND(AG94&gt;INDEX('Language Rules Can Change'!$B$3:$AU$47,AG93,11),AG94&lt;=INDEX('Language Rules Can Change'!$B$3:$AU$47,AG93,12)),12, AND(AG94&gt;INDEX('Language Rules Can Change'!$B$3:$AU$47,AG93,12),AG94&lt;=INDEX('Language Rules Can Change'!$B$3:$AU$47,AG93,13)),13, AND(AG94&gt;INDEX('Language Rules Can Change'!$B$3:$AU$47,AG93,13),AG94&lt;=INDEX('Language Rules Can Change'!$B$3:$AU$47,AG93,14)),14, AND(AG94&gt;INDEX('Language Rules Can Change'!$B$3:$AU$47,AG93,14),AG94&lt;=INDEX('Language Rules Can Change'!$B$3:$AU$47,AG93,15)),15, AND(AG94&gt;INDEX('Language Rules Can Change'!$B$3:$AU$47,AG93,15),AG94&lt;=INDEX('Language Rules Can Change'!$B$3:$AU$47,AG93,16)),16, AND(AG94&gt;INDEX('Language Rules Can Change'!$B$3:$AU$47,AG93,16),AG94&lt;=INDEX('Language Rules Can Change'!$B$3:$AU$47,AG93,17)),17, AND(AG94&gt;INDEX('Language Rules Can Change'!$B$3:$AU$47,AG93,17),AG94&lt;=INDEX('Language Rules Can Change'!$B$3:$AU$47,AG93,18)),18, AND(AG94&gt;INDEX('Language Rules Can Change'!$B$3:$AU$47,AG93,18),AG94&lt;=INDEX('Language Rules Can Change'!$B$3:$AU$47,AG93,19)),19, AND(AG94&gt;INDEX('Language Rules Can Change'!$B$3:$AU$47,AG93,19),AG94&lt;=INDEX('Language Rules Can Change'!$B$3:$AU$47,AG93,20)),20, AND(AG94&gt;INDEX('Language Rules Can Change'!$B$3:$AU$47,AG93,20),AG94&lt;=INDEX('Language Rules Can Change'!$B$3:$AU$47,AG93,21)),21, AND(AG94&gt;INDEX('Language Rules Can Change'!$B$3:$AU$47,AG93,21),AG94&lt;=INDEX('Language Rules Can Change'!$B$3:$AU$47,AG93,22)),22, AND(AG94&gt;INDEX('Language Rules Can Change'!$B$3:$AU$47,AG93,22),AG94&lt;=INDEX('Language Rules Can Change'!$B$3:$AU$47,AG93,23)),23, AND(AG94&gt;INDEX('Language Rules Can Change'!$B$3:$AU$47,AG93,23),AG94&lt;=INDEX('Language Rules Can Change'!$B$3:$AU$47,AG93,24)),24, AND(AG94&gt;INDEX('Language Rules Can Change'!$B$3:$AU$47,AG93,24),AG94&lt;=INDEX('Language Rules Can Change'!$B$3:$AU$47,AG93,25)),25, AND(AG94&gt;INDEX('Language Rules Can Change'!$B$3:$AU$47,AG93,25),AG94&lt;=INDEX('Language Rules Can Change'!$B$3:$AU$47,AG93,26)),26, AND(AG94&gt;INDEX('Language Rules Can Change'!$B$3:$AU$47,AG93,26),AG94&lt;=INDEX('Language Rules Can Change'!$B$3:$AU$47,AG93,27)),27, AND(AG94&gt;INDEX('Language Rules Can Change'!$B$3:$AU$47,AG93,27),AG94&lt;=INDEX('Language Rules Can Change'!$B$3:$AU$47,AG93,28)),28, AND(AG94&gt;INDEX('Language Rules Can Change'!$B$3:$AU$47,AG93,28),AG94&lt;=INDEX('Language Rules Can Change'!$B$3:$AU$47,AG93,29)),29, AND(AG94&gt;INDEX('Language Rules Can Change'!$B$3:$AU$47,AG93,29),AG94&lt;=INDEX('Language Rules Can Change'!$B$3:$AU$47,AG93,30)),30, AND(AG94&gt;INDEX('Language Rules Can Change'!$B$3:$AU$47,AG93,30),AG94&lt;=INDEX('Language Rules Can Change'!$B$3:$AU$47,AG93,31)),31, AND(AG94&gt;INDEX('Language Rules Can Change'!$B$3:$AU$47,AG93,31),AG94&lt;=INDEX('Language Rules Can Change'!$B$3:$AU$47,AG93,32)),32, AND(AG94&gt;INDEX('Language Rules Can Change'!$B$3:$AU$47,AG93,32),AG94&lt;=INDEX('Language Rules Can Change'!$B$3:$AU$47,AG93,33)),33, AND(AG94&gt;INDEX('Language Rules Can Change'!$B$3:$AU$47,AG93,33),AG94&lt;=INDEX('Language Rules Can Change'!$B$3:$AU$47,AG93,34)),34, AND(AG94&gt;INDEX('Language Rules Can Change'!$B$3:$AU$47,AG93,34),AG94&lt;=INDEX('Language Rules Can Change'!$B$3:$AU$47,AG93,35)),35, AND(AG94&gt;INDEX('Language Rules Can Change'!$B$3:$AU$47,AG93,35),AG94&lt;=INDEX('Language Rules Can Change'!$B$3:$AU$47,AG93,36)),36, AND(AG94&gt;INDEX('Language Rules Can Change'!$B$3:$AU$47,AG93,36),AG94&lt;=INDEX('Language Rules Can Change'!$B$3:$AU$47,AG93,37)),37, AND(AG94&gt;INDEX('Language Rules Can Change'!$B$3:$AU$47,AG93,37),AG94&lt;=INDEX('Language Rules Can Change'!$B$3:$AU$47,AG93,38)),38, AND(AG94&gt;INDEX('Language Rules Can Change'!$B$3:$AU$47,AG93,38),AG94&lt;=INDEX('Language Rules Can Change'!$B$3:$AU$47,AG93,39)),39, AND(AG94&gt;INDEX('Language Rules Can Change'!$B$3:$AU$47,AG93,39),AG94&lt;=INDEX('Language Rules Can Change'!$B$3:$AU$47,AG93,40)),40, AND(AG94&gt;INDEX('Language Rules Can Change'!$B$3:$AU$47,AG93,40),AG94&lt;=INDEX('Language Rules Can Change'!$B$3:$AU$47,AG93,41)),41, AND(AG94&gt;INDEX('Language Rules Can Change'!$B$3:$AU$47,AG93,41),AG94&lt;=INDEX('Language Rules Can Change'!$B$3:$AU$47,AG93,42)),42, AND(AG94&gt;INDEX('Language Rules Can Change'!$B$3:$AU$47,AG93,42),AG94&lt;=INDEX('Language Rules Can Change'!$B$3:$AU$47,AG93,43)),43, AND(AG94&gt;INDEX('Language Rules Can Change'!$B$3:$AU$47,AG93,43),AG94&lt;=INDEX('Language Rules Can Change'!$B$3:$AU$47,AG93,44)),44, AND(AG94&gt;INDEX('Language Rules Can Change'!$B$3:$AU$47,AG93,44),AG94&lt;=INDEX('Language Rules Can Change'!$B$3:$AU$47,AG93,45)),45, AND(AG94&gt;INDEX('Language Rules Can Change'!$B$3:$AU$47,AG93,45),AG94&lt;=INDEX('Language Rules Can Change'!$B$3:$AU$47,AG93,46)),46)</f>
        <v>#N/A</v>
      </c>
      <c r="AH95" s="11" t="e" cm="1">
        <f t="array" aca="1" ref="AH95" ca="1">_xlfn.IFS(AND(AH94&gt;0,AH94&lt;=INDEX('Language Rules Can Change'!$B$3:$AU$47,AH93,1)),1, AND(AH94&gt;INDEX('Language Rules Can Change'!$B$3:$AU$47,AH93,1),AH94&lt;=INDEX('Language Rules Can Change'!$B$3:$AU$47,AH93,2)),2, AND(AH94&gt;INDEX('Language Rules Can Change'!$B$3:$AU$47,AH93,2),AH94&lt;=INDEX('Language Rules Can Change'!$B$3:$AU$47,AH93,3)),3, AND(AH94&gt;INDEX('Language Rules Can Change'!$B$3:$AU$47,AH93,3),AH94&lt;=INDEX('Language Rules Can Change'!$B$3:$AU$47,AH93,4)),4, AND(AH94&gt;INDEX('Language Rules Can Change'!$B$3:$AU$47,AH93,4),AH94&lt;=INDEX('Language Rules Can Change'!$B$3:$AU$47,AH93,5)),5, AND(AH94&gt;INDEX('Language Rules Can Change'!$B$3:$AU$47,AH93,5),AH94&lt;=INDEX('Language Rules Can Change'!$B$3:$AU$47,AH93,6)),6, AND(AH94&gt;INDEX('Language Rules Can Change'!$B$3:$AU$47,AH93,6),AH94&lt;=INDEX('Language Rules Can Change'!$B$3:$AU$47,AH93,7)),7, AND(AH94&gt;INDEX('Language Rules Can Change'!$B$3:$AU$47,AH93,7),AH94&lt;=INDEX('Language Rules Can Change'!$B$3:$AU$47,AH93,8)),8, AND(AH94&gt;INDEX('Language Rules Can Change'!$B$3:$AU$47,AH93,8),AH94&lt;=INDEX('Language Rules Can Change'!$B$3:$AU$47,AH93,9)),9, AND(AH94&gt;INDEX('Language Rules Can Change'!$B$3:$AU$47,AH93,9),AH94&lt;=INDEX('Language Rules Can Change'!$B$3:$AU$47,AH93,10)),10, AND(AH94&gt;INDEX('Language Rules Can Change'!$B$3:$AU$47,AH93,10),AH94&lt;=INDEX('Language Rules Can Change'!$B$3:$AU$47,AH93,11)),11, AND(AH94&gt;INDEX('Language Rules Can Change'!$B$3:$AU$47,AH93,11),AH94&lt;=INDEX('Language Rules Can Change'!$B$3:$AU$47,AH93,12)),12, AND(AH94&gt;INDEX('Language Rules Can Change'!$B$3:$AU$47,AH93,12),AH94&lt;=INDEX('Language Rules Can Change'!$B$3:$AU$47,AH93,13)),13, AND(AH94&gt;INDEX('Language Rules Can Change'!$B$3:$AU$47,AH93,13),AH94&lt;=INDEX('Language Rules Can Change'!$B$3:$AU$47,AH93,14)),14, AND(AH94&gt;INDEX('Language Rules Can Change'!$B$3:$AU$47,AH93,14),AH94&lt;=INDEX('Language Rules Can Change'!$B$3:$AU$47,AH93,15)),15, AND(AH94&gt;INDEX('Language Rules Can Change'!$B$3:$AU$47,AH93,15),AH94&lt;=INDEX('Language Rules Can Change'!$B$3:$AU$47,AH93,16)),16, AND(AH94&gt;INDEX('Language Rules Can Change'!$B$3:$AU$47,AH93,16),AH94&lt;=INDEX('Language Rules Can Change'!$B$3:$AU$47,AH93,17)),17, AND(AH94&gt;INDEX('Language Rules Can Change'!$B$3:$AU$47,AH93,17),AH94&lt;=INDEX('Language Rules Can Change'!$B$3:$AU$47,AH93,18)),18, AND(AH94&gt;INDEX('Language Rules Can Change'!$B$3:$AU$47,AH93,18),AH94&lt;=INDEX('Language Rules Can Change'!$B$3:$AU$47,AH93,19)),19, AND(AH94&gt;INDEX('Language Rules Can Change'!$B$3:$AU$47,AH93,19),AH94&lt;=INDEX('Language Rules Can Change'!$B$3:$AU$47,AH93,20)),20, AND(AH94&gt;INDEX('Language Rules Can Change'!$B$3:$AU$47,AH93,20),AH94&lt;=INDEX('Language Rules Can Change'!$B$3:$AU$47,AH93,21)),21, AND(AH94&gt;INDEX('Language Rules Can Change'!$B$3:$AU$47,AH93,21),AH94&lt;=INDEX('Language Rules Can Change'!$B$3:$AU$47,AH93,22)),22, AND(AH94&gt;INDEX('Language Rules Can Change'!$B$3:$AU$47,AH93,22),AH94&lt;=INDEX('Language Rules Can Change'!$B$3:$AU$47,AH93,23)),23, AND(AH94&gt;INDEX('Language Rules Can Change'!$B$3:$AU$47,AH93,23),AH94&lt;=INDEX('Language Rules Can Change'!$B$3:$AU$47,AH93,24)),24, AND(AH94&gt;INDEX('Language Rules Can Change'!$B$3:$AU$47,AH93,24),AH94&lt;=INDEX('Language Rules Can Change'!$B$3:$AU$47,AH93,25)),25, AND(AH94&gt;INDEX('Language Rules Can Change'!$B$3:$AU$47,AH93,25),AH94&lt;=INDEX('Language Rules Can Change'!$B$3:$AU$47,AH93,26)),26, AND(AH94&gt;INDEX('Language Rules Can Change'!$B$3:$AU$47,AH93,26),AH94&lt;=INDEX('Language Rules Can Change'!$B$3:$AU$47,AH93,27)),27, AND(AH94&gt;INDEX('Language Rules Can Change'!$B$3:$AU$47,AH93,27),AH94&lt;=INDEX('Language Rules Can Change'!$B$3:$AU$47,AH93,28)),28, AND(AH94&gt;INDEX('Language Rules Can Change'!$B$3:$AU$47,AH93,28),AH94&lt;=INDEX('Language Rules Can Change'!$B$3:$AU$47,AH93,29)),29, AND(AH94&gt;INDEX('Language Rules Can Change'!$B$3:$AU$47,AH93,29),AH94&lt;=INDEX('Language Rules Can Change'!$B$3:$AU$47,AH93,30)),30, AND(AH94&gt;INDEX('Language Rules Can Change'!$B$3:$AU$47,AH93,30),AH94&lt;=INDEX('Language Rules Can Change'!$B$3:$AU$47,AH93,31)),31, AND(AH94&gt;INDEX('Language Rules Can Change'!$B$3:$AU$47,AH93,31),AH94&lt;=INDEX('Language Rules Can Change'!$B$3:$AU$47,AH93,32)),32, AND(AH94&gt;INDEX('Language Rules Can Change'!$B$3:$AU$47,AH93,32),AH94&lt;=INDEX('Language Rules Can Change'!$B$3:$AU$47,AH93,33)),33, AND(AH94&gt;INDEX('Language Rules Can Change'!$B$3:$AU$47,AH93,33),AH94&lt;=INDEX('Language Rules Can Change'!$B$3:$AU$47,AH93,34)),34, AND(AH94&gt;INDEX('Language Rules Can Change'!$B$3:$AU$47,AH93,34),AH94&lt;=INDEX('Language Rules Can Change'!$B$3:$AU$47,AH93,35)),35, AND(AH94&gt;INDEX('Language Rules Can Change'!$B$3:$AU$47,AH93,35),AH94&lt;=INDEX('Language Rules Can Change'!$B$3:$AU$47,AH93,36)),36, AND(AH94&gt;INDEX('Language Rules Can Change'!$B$3:$AU$47,AH93,36),AH94&lt;=INDEX('Language Rules Can Change'!$B$3:$AU$47,AH93,37)),37, AND(AH94&gt;INDEX('Language Rules Can Change'!$B$3:$AU$47,AH93,37),AH94&lt;=INDEX('Language Rules Can Change'!$B$3:$AU$47,AH93,38)),38, AND(AH94&gt;INDEX('Language Rules Can Change'!$B$3:$AU$47,AH93,38),AH94&lt;=INDEX('Language Rules Can Change'!$B$3:$AU$47,AH93,39)),39, AND(AH94&gt;INDEX('Language Rules Can Change'!$B$3:$AU$47,AH93,39),AH94&lt;=INDEX('Language Rules Can Change'!$B$3:$AU$47,AH93,40)),40, AND(AH94&gt;INDEX('Language Rules Can Change'!$B$3:$AU$47,AH93,40),AH94&lt;=INDEX('Language Rules Can Change'!$B$3:$AU$47,AH93,41)),41, AND(AH94&gt;INDEX('Language Rules Can Change'!$B$3:$AU$47,AH93,41),AH94&lt;=INDEX('Language Rules Can Change'!$B$3:$AU$47,AH93,42)),42, AND(AH94&gt;INDEX('Language Rules Can Change'!$B$3:$AU$47,AH93,42),AH94&lt;=INDEX('Language Rules Can Change'!$B$3:$AU$47,AH93,43)),43, AND(AH94&gt;INDEX('Language Rules Can Change'!$B$3:$AU$47,AH93,43),AH94&lt;=INDEX('Language Rules Can Change'!$B$3:$AU$47,AH93,44)),44, AND(AH94&gt;INDEX('Language Rules Can Change'!$B$3:$AU$47,AH93,44),AH94&lt;=INDEX('Language Rules Can Change'!$B$3:$AU$47,AH93,45)),45, AND(AH94&gt;INDEX('Language Rules Can Change'!$B$3:$AU$47,AH93,45),AH94&lt;=INDEX('Language Rules Can Change'!$B$3:$AU$47,AH93,46)),46)</f>
        <v>#N/A</v>
      </c>
      <c r="AI95" s="11" t="e" cm="1">
        <f t="array" aca="1" ref="AI95" ca="1">_xlfn.IFS(AND(AI94&gt;0,AI94&lt;=INDEX('Language Rules Can Change'!$B$3:$AU$47,AI93,1)),1, AND(AI94&gt;INDEX('Language Rules Can Change'!$B$3:$AU$47,AI93,1),AI94&lt;=INDEX('Language Rules Can Change'!$B$3:$AU$47,AI93,2)),2, AND(AI94&gt;INDEX('Language Rules Can Change'!$B$3:$AU$47,AI93,2),AI94&lt;=INDEX('Language Rules Can Change'!$B$3:$AU$47,AI93,3)),3, AND(AI94&gt;INDEX('Language Rules Can Change'!$B$3:$AU$47,AI93,3),AI94&lt;=INDEX('Language Rules Can Change'!$B$3:$AU$47,AI93,4)),4, AND(AI94&gt;INDEX('Language Rules Can Change'!$B$3:$AU$47,AI93,4),AI94&lt;=INDEX('Language Rules Can Change'!$B$3:$AU$47,AI93,5)),5, AND(AI94&gt;INDEX('Language Rules Can Change'!$B$3:$AU$47,AI93,5),AI94&lt;=INDEX('Language Rules Can Change'!$B$3:$AU$47,AI93,6)),6, AND(AI94&gt;INDEX('Language Rules Can Change'!$B$3:$AU$47,AI93,6),AI94&lt;=INDEX('Language Rules Can Change'!$B$3:$AU$47,AI93,7)),7, AND(AI94&gt;INDEX('Language Rules Can Change'!$B$3:$AU$47,AI93,7),AI94&lt;=INDEX('Language Rules Can Change'!$B$3:$AU$47,AI93,8)),8, AND(AI94&gt;INDEX('Language Rules Can Change'!$B$3:$AU$47,AI93,8),AI94&lt;=INDEX('Language Rules Can Change'!$B$3:$AU$47,AI93,9)),9, AND(AI94&gt;INDEX('Language Rules Can Change'!$B$3:$AU$47,AI93,9),AI94&lt;=INDEX('Language Rules Can Change'!$B$3:$AU$47,AI93,10)),10, AND(AI94&gt;INDEX('Language Rules Can Change'!$B$3:$AU$47,AI93,10),AI94&lt;=INDEX('Language Rules Can Change'!$B$3:$AU$47,AI93,11)),11, AND(AI94&gt;INDEX('Language Rules Can Change'!$B$3:$AU$47,AI93,11),AI94&lt;=INDEX('Language Rules Can Change'!$B$3:$AU$47,AI93,12)),12, AND(AI94&gt;INDEX('Language Rules Can Change'!$B$3:$AU$47,AI93,12),AI94&lt;=INDEX('Language Rules Can Change'!$B$3:$AU$47,AI93,13)),13, AND(AI94&gt;INDEX('Language Rules Can Change'!$B$3:$AU$47,AI93,13),AI94&lt;=INDEX('Language Rules Can Change'!$B$3:$AU$47,AI93,14)),14, AND(AI94&gt;INDEX('Language Rules Can Change'!$B$3:$AU$47,AI93,14),AI94&lt;=INDEX('Language Rules Can Change'!$B$3:$AU$47,AI93,15)),15, AND(AI94&gt;INDEX('Language Rules Can Change'!$B$3:$AU$47,AI93,15),AI94&lt;=INDEX('Language Rules Can Change'!$B$3:$AU$47,AI93,16)),16, AND(AI94&gt;INDEX('Language Rules Can Change'!$B$3:$AU$47,AI93,16),AI94&lt;=INDEX('Language Rules Can Change'!$B$3:$AU$47,AI93,17)),17, AND(AI94&gt;INDEX('Language Rules Can Change'!$B$3:$AU$47,AI93,17),AI94&lt;=INDEX('Language Rules Can Change'!$B$3:$AU$47,AI93,18)),18, AND(AI94&gt;INDEX('Language Rules Can Change'!$B$3:$AU$47,AI93,18),AI94&lt;=INDEX('Language Rules Can Change'!$B$3:$AU$47,AI93,19)),19, AND(AI94&gt;INDEX('Language Rules Can Change'!$B$3:$AU$47,AI93,19),AI94&lt;=INDEX('Language Rules Can Change'!$B$3:$AU$47,AI93,20)),20, AND(AI94&gt;INDEX('Language Rules Can Change'!$B$3:$AU$47,AI93,20),AI94&lt;=INDEX('Language Rules Can Change'!$B$3:$AU$47,AI93,21)),21, AND(AI94&gt;INDEX('Language Rules Can Change'!$B$3:$AU$47,AI93,21),AI94&lt;=INDEX('Language Rules Can Change'!$B$3:$AU$47,AI93,22)),22, AND(AI94&gt;INDEX('Language Rules Can Change'!$B$3:$AU$47,AI93,22),AI94&lt;=INDEX('Language Rules Can Change'!$B$3:$AU$47,AI93,23)),23, AND(AI94&gt;INDEX('Language Rules Can Change'!$B$3:$AU$47,AI93,23),AI94&lt;=INDEX('Language Rules Can Change'!$B$3:$AU$47,AI93,24)),24, AND(AI94&gt;INDEX('Language Rules Can Change'!$B$3:$AU$47,AI93,24),AI94&lt;=INDEX('Language Rules Can Change'!$B$3:$AU$47,AI93,25)),25, AND(AI94&gt;INDEX('Language Rules Can Change'!$B$3:$AU$47,AI93,25),AI94&lt;=INDEX('Language Rules Can Change'!$B$3:$AU$47,AI93,26)),26, AND(AI94&gt;INDEX('Language Rules Can Change'!$B$3:$AU$47,AI93,26),AI94&lt;=INDEX('Language Rules Can Change'!$B$3:$AU$47,AI93,27)),27, AND(AI94&gt;INDEX('Language Rules Can Change'!$B$3:$AU$47,AI93,27),AI94&lt;=INDEX('Language Rules Can Change'!$B$3:$AU$47,AI93,28)),28, AND(AI94&gt;INDEX('Language Rules Can Change'!$B$3:$AU$47,AI93,28),AI94&lt;=INDEX('Language Rules Can Change'!$B$3:$AU$47,AI93,29)),29, AND(AI94&gt;INDEX('Language Rules Can Change'!$B$3:$AU$47,AI93,29),AI94&lt;=INDEX('Language Rules Can Change'!$B$3:$AU$47,AI93,30)),30, AND(AI94&gt;INDEX('Language Rules Can Change'!$B$3:$AU$47,AI93,30),AI94&lt;=INDEX('Language Rules Can Change'!$B$3:$AU$47,AI93,31)),31, AND(AI94&gt;INDEX('Language Rules Can Change'!$B$3:$AU$47,AI93,31),AI94&lt;=INDEX('Language Rules Can Change'!$B$3:$AU$47,AI93,32)),32, AND(AI94&gt;INDEX('Language Rules Can Change'!$B$3:$AU$47,AI93,32),AI94&lt;=INDEX('Language Rules Can Change'!$B$3:$AU$47,AI93,33)),33, AND(AI94&gt;INDEX('Language Rules Can Change'!$B$3:$AU$47,AI93,33),AI94&lt;=INDEX('Language Rules Can Change'!$B$3:$AU$47,AI93,34)),34, AND(AI94&gt;INDEX('Language Rules Can Change'!$B$3:$AU$47,AI93,34),AI94&lt;=INDEX('Language Rules Can Change'!$B$3:$AU$47,AI93,35)),35, AND(AI94&gt;INDEX('Language Rules Can Change'!$B$3:$AU$47,AI93,35),AI94&lt;=INDEX('Language Rules Can Change'!$B$3:$AU$47,AI93,36)),36, AND(AI94&gt;INDEX('Language Rules Can Change'!$B$3:$AU$47,AI93,36),AI94&lt;=INDEX('Language Rules Can Change'!$B$3:$AU$47,AI93,37)),37, AND(AI94&gt;INDEX('Language Rules Can Change'!$B$3:$AU$47,AI93,37),AI94&lt;=INDEX('Language Rules Can Change'!$B$3:$AU$47,AI93,38)),38, AND(AI94&gt;INDEX('Language Rules Can Change'!$B$3:$AU$47,AI93,38),AI94&lt;=INDEX('Language Rules Can Change'!$B$3:$AU$47,AI93,39)),39, AND(AI94&gt;INDEX('Language Rules Can Change'!$B$3:$AU$47,AI93,39),AI94&lt;=INDEX('Language Rules Can Change'!$B$3:$AU$47,AI93,40)),40, AND(AI94&gt;INDEX('Language Rules Can Change'!$B$3:$AU$47,AI93,40),AI94&lt;=INDEX('Language Rules Can Change'!$B$3:$AU$47,AI93,41)),41, AND(AI94&gt;INDEX('Language Rules Can Change'!$B$3:$AU$47,AI93,41),AI94&lt;=INDEX('Language Rules Can Change'!$B$3:$AU$47,AI93,42)),42, AND(AI94&gt;INDEX('Language Rules Can Change'!$B$3:$AU$47,AI93,42),AI94&lt;=INDEX('Language Rules Can Change'!$B$3:$AU$47,AI93,43)),43, AND(AI94&gt;INDEX('Language Rules Can Change'!$B$3:$AU$47,AI93,43),AI94&lt;=INDEX('Language Rules Can Change'!$B$3:$AU$47,AI93,44)),44, AND(AI94&gt;INDEX('Language Rules Can Change'!$B$3:$AU$47,AI93,44),AI94&lt;=INDEX('Language Rules Can Change'!$B$3:$AU$47,AI93,45)),45, AND(AI94&gt;INDEX('Language Rules Can Change'!$B$3:$AU$47,AI93,45),AI94&lt;=INDEX('Language Rules Can Change'!$B$3:$AU$47,AI93,46)),46)</f>
        <v>#N/A</v>
      </c>
      <c r="AJ95" s="11" t="e" cm="1">
        <f t="array" aca="1" ref="AJ95" ca="1">_xlfn.IFS(AND(AJ94&gt;0,AJ94&lt;=INDEX('Language Rules Can Change'!$B$3:$AU$47,AJ93,1)),1, AND(AJ94&gt;INDEX('Language Rules Can Change'!$B$3:$AU$47,AJ93,1),AJ94&lt;=INDEX('Language Rules Can Change'!$B$3:$AU$47,AJ93,2)),2, AND(AJ94&gt;INDEX('Language Rules Can Change'!$B$3:$AU$47,AJ93,2),AJ94&lt;=INDEX('Language Rules Can Change'!$B$3:$AU$47,AJ93,3)),3, AND(AJ94&gt;INDEX('Language Rules Can Change'!$B$3:$AU$47,AJ93,3),AJ94&lt;=INDEX('Language Rules Can Change'!$B$3:$AU$47,AJ93,4)),4, AND(AJ94&gt;INDEX('Language Rules Can Change'!$B$3:$AU$47,AJ93,4),AJ94&lt;=INDEX('Language Rules Can Change'!$B$3:$AU$47,AJ93,5)),5, AND(AJ94&gt;INDEX('Language Rules Can Change'!$B$3:$AU$47,AJ93,5),AJ94&lt;=INDEX('Language Rules Can Change'!$B$3:$AU$47,AJ93,6)),6, AND(AJ94&gt;INDEX('Language Rules Can Change'!$B$3:$AU$47,AJ93,6),AJ94&lt;=INDEX('Language Rules Can Change'!$B$3:$AU$47,AJ93,7)),7, AND(AJ94&gt;INDEX('Language Rules Can Change'!$B$3:$AU$47,AJ93,7),AJ94&lt;=INDEX('Language Rules Can Change'!$B$3:$AU$47,AJ93,8)),8, AND(AJ94&gt;INDEX('Language Rules Can Change'!$B$3:$AU$47,AJ93,8),AJ94&lt;=INDEX('Language Rules Can Change'!$B$3:$AU$47,AJ93,9)),9, AND(AJ94&gt;INDEX('Language Rules Can Change'!$B$3:$AU$47,AJ93,9),AJ94&lt;=INDEX('Language Rules Can Change'!$B$3:$AU$47,AJ93,10)),10, AND(AJ94&gt;INDEX('Language Rules Can Change'!$B$3:$AU$47,AJ93,10),AJ94&lt;=INDEX('Language Rules Can Change'!$B$3:$AU$47,AJ93,11)),11, AND(AJ94&gt;INDEX('Language Rules Can Change'!$B$3:$AU$47,AJ93,11),AJ94&lt;=INDEX('Language Rules Can Change'!$B$3:$AU$47,AJ93,12)),12, AND(AJ94&gt;INDEX('Language Rules Can Change'!$B$3:$AU$47,AJ93,12),AJ94&lt;=INDEX('Language Rules Can Change'!$B$3:$AU$47,AJ93,13)),13, AND(AJ94&gt;INDEX('Language Rules Can Change'!$B$3:$AU$47,AJ93,13),AJ94&lt;=INDEX('Language Rules Can Change'!$B$3:$AU$47,AJ93,14)),14, AND(AJ94&gt;INDEX('Language Rules Can Change'!$B$3:$AU$47,AJ93,14),AJ94&lt;=INDEX('Language Rules Can Change'!$B$3:$AU$47,AJ93,15)),15, AND(AJ94&gt;INDEX('Language Rules Can Change'!$B$3:$AU$47,AJ93,15),AJ94&lt;=INDEX('Language Rules Can Change'!$B$3:$AU$47,AJ93,16)),16, AND(AJ94&gt;INDEX('Language Rules Can Change'!$B$3:$AU$47,AJ93,16),AJ94&lt;=INDEX('Language Rules Can Change'!$B$3:$AU$47,AJ93,17)),17, AND(AJ94&gt;INDEX('Language Rules Can Change'!$B$3:$AU$47,AJ93,17),AJ94&lt;=INDEX('Language Rules Can Change'!$B$3:$AU$47,AJ93,18)),18, AND(AJ94&gt;INDEX('Language Rules Can Change'!$B$3:$AU$47,AJ93,18),AJ94&lt;=INDEX('Language Rules Can Change'!$B$3:$AU$47,AJ93,19)),19, AND(AJ94&gt;INDEX('Language Rules Can Change'!$B$3:$AU$47,AJ93,19),AJ94&lt;=INDEX('Language Rules Can Change'!$B$3:$AU$47,AJ93,20)),20, AND(AJ94&gt;INDEX('Language Rules Can Change'!$B$3:$AU$47,AJ93,20),AJ94&lt;=INDEX('Language Rules Can Change'!$B$3:$AU$47,AJ93,21)),21, AND(AJ94&gt;INDEX('Language Rules Can Change'!$B$3:$AU$47,AJ93,21),AJ94&lt;=INDEX('Language Rules Can Change'!$B$3:$AU$47,AJ93,22)),22, AND(AJ94&gt;INDEX('Language Rules Can Change'!$B$3:$AU$47,AJ93,22),AJ94&lt;=INDEX('Language Rules Can Change'!$B$3:$AU$47,AJ93,23)),23, AND(AJ94&gt;INDEX('Language Rules Can Change'!$B$3:$AU$47,AJ93,23),AJ94&lt;=INDEX('Language Rules Can Change'!$B$3:$AU$47,AJ93,24)),24, AND(AJ94&gt;INDEX('Language Rules Can Change'!$B$3:$AU$47,AJ93,24),AJ94&lt;=INDEX('Language Rules Can Change'!$B$3:$AU$47,AJ93,25)),25, AND(AJ94&gt;INDEX('Language Rules Can Change'!$B$3:$AU$47,AJ93,25),AJ94&lt;=INDEX('Language Rules Can Change'!$B$3:$AU$47,AJ93,26)),26, AND(AJ94&gt;INDEX('Language Rules Can Change'!$B$3:$AU$47,AJ93,26),AJ94&lt;=INDEX('Language Rules Can Change'!$B$3:$AU$47,AJ93,27)),27, AND(AJ94&gt;INDEX('Language Rules Can Change'!$B$3:$AU$47,AJ93,27),AJ94&lt;=INDEX('Language Rules Can Change'!$B$3:$AU$47,AJ93,28)),28, AND(AJ94&gt;INDEX('Language Rules Can Change'!$B$3:$AU$47,AJ93,28),AJ94&lt;=INDEX('Language Rules Can Change'!$B$3:$AU$47,AJ93,29)),29, AND(AJ94&gt;INDEX('Language Rules Can Change'!$B$3:$AU$47,AJ93,29),AJ94&lt;=INDEX('Language Rules Can Change'!$B$3:$AU$47,AJ93,30)),30, AND(AJ94&gt;INDEX('Language Rules Can Change'!$B$3:$AU$47,AJ93,30),AJ94&lt;=INDEX('Language Rules Can Change'!$B$3:$AU$47,AJ93,31)),31, AND(AJ94&gt;INDEX('Language Rules Can Change'!$B$3:$AU$47,AJ93,31),AJ94&lt;=INDEX('Language Rules Can Change'!$B$3:$AU$47,AJ93,32)),32, AND(AJ94&gt;INDEX('Language Rules Can Change'!$B$3:$AU$47,AJ93,32),AJ94&lt;=INDEX('Language Rules Can Change'!$B$3:$AU$47,AJ93,33)),33, AND(AJ94&gt;INDEX('Language Rules Can Change'!$B$3:$AU$47,AJ93,33),AJ94&lt;=INDEX('Language Rules Can Change'!$B$3:$AU$47,AJ93,34)),34, AND(AJ94&gt;INDEX('Language Rules Can Change'!$B$3:$AU$47,AJ93,34),AJ94&lt;=INDEX('Language Rules Can Change'!$B$3:$AU$47,AJ93,35)),35, AND(AJ94&gt;INDEX('Language Rules Can Change'!$B$3:$AU$47,AJ93,35),AJ94&lt;=INDEX('Language Rules Can Change'!$B$3:$AU$47,AJ93,36)),36, AND(AJ94&gt;INDEX('Language Rules Can Change'!$B$3:$AU$47,AJ93,36),AJ94&lt;=INDEX('Language Rules Can Change'!$B$3:$AU$47,AJ93,37)),37, AND(AJ94&gt;INDEX('Language Rules Can Change'!$B$3:$AU$47,AJ93,37),AJ94&lt;=INDEX('Language Rules Can Change'!$B$3:$AU$47,AJ93,38)),38, AND(AJ94&gt;INDEX('Language Rules Can Change'!$B$3:$AU$47,AJ93,38),AJ94&lt;=INDEX('Language Rules Can Change'!$B$3:$AU$47,AJ93,39)),39, AND(AJ94&gt;INDEX('Language Rules Can Change'!$B$3:$AU$47,AJ93,39),AJ94&lt;=INDEX('Language Rules Can Change'!$B$3:$AU$47,AJ93,40)),40, AND(AJ94&gt;INDEX('Language Rules Can Change'!$B$3:$AU$47,AJ93,40),AJ94&lt;=INDEX('Language Rules Can Change'!$B$3:$AU$47,AJ93,41)),41, AND(AJ94&gt;INDEX('Language Rules Can Change'!$B$3:$AU$47,AJ93,41),AJ94&lt;=INDEX('Language Rules Can Change'!$B$3:$AU$47,AJ93,42)),42, AND(AJ94&gt;INDEX('Language Rules Can Change'!$B$3:$AU$47,AJ93,42),AJ94&lt;=INDEX('Language Rules Can Change'!$B$3:$AU$47,AJ93,43)),43, AND(AJ94&gt;INDEX('Language Rules Can Change'!$B$3:$AU$47,AJ93,43),AJ94&lt;=INDEX('Language Rules Can Change'!$B$3:$AU$47,AJ93,44)),44, AND(AJ94&gt;INDEX('Language Rules Can Change'!$B$3:$AU$47,AJ93,44),AJ94&lt;=INDEX('Language Rules Can Change'!$B$3:$AU$47,AJ93,45)),45, AND(AJ94&gt;INDEX('Language Rules Can Change'!$B$3:$AU$47,AJ93,45),AJ94&lt;=INDEX('Language Rules Can Change'!$B$3:$AU$47,AJ93,46)),46)</f>
        <v>#N/A</v>
      </c>
      <c r="AK95" s="11" t="e" cm="1">
        <f t="array" aca="1" ref="AK95" ca="1">_xlfn.IFS(AND(AK94&gt;0,AK94&lt;=INDEX('Language Rules Can Change'!$B$3:$AU$47,AK93,1)),1, AND(AK94&gt;INDEX('Language Rules Can Change'!$B$3:$AU$47,AK93,1),AK94&lt;=INDEX('Language Rules Can Change'!$B$3:$AU$47,AK93,2)),2, AND(AK94&gt;INDEX('Language Rules Can Change'!$B$3:$AU$47,AK93,2),AK94&lt;=INDEX('Language Rules Can Change'!$B$3:$AU$47,AK93,3)),3, AND(AK94&gt;INDEX('Language Rules Can Change'!$B$3:$AU$47,AK93,3),AK94&lt;=INDEX('Language Rules Can Change'!$B$3:$AU$47,AK93,4)),4, AND(AK94&gt;INDEX('Language Rules Can Change'!$B$3:$AU$47,AK93,4),AK94&lt;=INDEX('Language Rules Can Change'!$B$3:$AU$47,AK93,5)),5, AND(AK94&gt;INDEX('Language Rules Can Change'!$B$3:$AU$47,AK93,5),AK94&lt;=INDEX('Language Rules Can Change'!$B$3:$AU$47,AK93,6)),6, AND(AK94&gt;INDEX('Language Rules Can Change'!$B$3:$AU$47,AK93,6),AK94&lt;=INDEX('Language Rules Can Change'!$B$3:$AU$47,AK93,7)),7, AND(AK94&gt;INDEX('Language Rules Can Change'!$B$3:$AU$47,AK93,7),AK94&lt;=INDEX('Language Rules Can Change'!$B$3:$AU$47,AK93,8)),8, AND(AK94&gt;INDEX('Language Rules Can Change'!$B$3:$AU$47,AK93,8),AK94&lt;=INDEX('Language Rules Can Change'!$B$3:$AU$47,AK93,9)),9, AND(AK94&gt;INDEX('Language Rules Can Change'!$B$3:$AU$47,AK93,9),AK94&lt;=INDEX('Language Rules Can Change'!$B$3:$AU$47,AK93,10)),10, AND(AK94&gt;INDEX('Language Rules Can Change'!$B$3:$AU$47,AK93,10),AK94&lt;=INDEX('Language Rules Can Change'!$B$3:$AU$47,AK93,11)),11, AND(AK94&gt;INDEX('Language Rules Can Change'!$B$3:$AU$47,AK93,11),AK94&lt;=INDEX('Language Rules Can Change'!$B$3:$AU$47,AK93,12)),12, AND(AK94&gt;INDEX('Language Rules Can Change'!$B$3:$AU$47,AK93,12),AK94&lt;=INDEX('Language Rules Can Change'!$B$3:$AU$47,AK93,13)),13, AND(AK94&gt;INDEX('Language Rules Can Change'!$B$3:$AU$47,AK93,13),AK94&lt;=INDEX('Language Rules Can Change'!$B$3:$AU$47,AK93,14)),14, AND(AK94&gt;INDEX('Language Rules Can Change'!$B$3:$AU$47,AK93,14),AK94&lt;=INDEX('Language Rules Can Change'!$B$3:$AU$47,AK93,15)),15, AND(AK94&gt;INDEX('Language Rules Can Change'!$B$3:$AU$47,AK93,15),AK94&lt;=INDEX('Language Rules Can Change'!$B$3:$AU$47,AK93,16)),16, AND(AK94&gt;INDEX('Language Rules Can Change'!$B$3:$AU$47,AK93,16),AK94&lt;=INDEX('Language Rules Can Change'!$B$3:$AU$47,AK93,17)),17, AND(AK94&gt;INDEX('Language Rules Can Change'!$B$3:$AU$47,AK93,17),AK94&lt;=INDEX('Language Rules Can Change'!$B$3:$AU$47,AK93,18)),18, AND(AK94&gt;INDEX('Language Rules Can Change'!$B$3:$AU$47,AK93,18),AK94&lt;=INDEX('Language Rules Can Change'!$B$3:$AU$47,AK93,19)),19, AND(AK94&gt;INDEX('Language Rules Can Change'!$B$3:$AU$47,AK93,19),AK94&lt;=INDEX('Language Rules Can Change'!$B$3:$AU$47,AK93,20)),20, AND(AK94&gt;INDEX('Language Rules Can Change'!$B$3:$AU$47,AK93,20),AK94&lt;=INDEX('Language Rules Can Change'!$B$3:$AU$47,AK93,21)),21, AND(AK94&gt;INDEX('Language Rules Can Change'!$B$3:$AU$47,AK93,21),AK94&lt;=INDEX('Language Rules Can Change'!$B$3:$AU$47,AK93,22)),22, AND(AK94&gt;INDEX('Language Rules Can Change'!$B$3:$AU$47,AK93,22),AK94&lt;=INDEX('Language Rules Can Change'!$B$3:$AU$47,AK93,23)),23, AND(AK94&gt;INDEX('Language Rules Can Change'!$B$3:$AU$47,AK93,23),AK94&lt;=INDEX('Language Rules Can Change'!$B$3:$AU$47,AK93,24)),24, AND(AK94&gt;INDEX('Language Rules Can Change'!$B$3:$AU$47,AK93,24),AK94&lt;=INDEX('Language Rules Can Change'!$B$3:$AU$47,AK93,25)),25, AND(AK94&gt;INDEX('Language Rules Can Change'!$B$3:$AU$47,AK93,25),AK94&lt;=INDEX('Language Rules Can Change'!$B$3:$AU$47,AK93,26)),26, AND(AK94&gt;INDEX('Language Rules Can Change'!$B$3:$AU$47,AK93,26),AK94&lt;=INDEX('Language Rules Can Change'!$B$3:$AU$47,AK93,27)),27, AND(AK94&gt;INDEX('Language Rules Can Change'!$B$3:$AU$47,AK93,27),AK94&lt;=INDEX('Language Rules Can Change'!$B$3:$AU$47,AK93,28)),28, AND(AK94&gt;INDEX('Language Rules Can Change'!$B$3:$AU$47,AK93,28),AK94&lt;=INDEX('Language Rules Can Change'!$B$3:$AU$47,AK93,29)),29, AND(AK94&gt;INDEX('Language Rules Can Change'!$B$3:$AU$47,AK93,29),AK94&lt;=INDEX('Language Rules Can Change'!$B$3:$AU$47,AK93,30)),30, AND(AK94&gt;INDEX('Language Rules Can Change'!$B$3:$AU$47,AK93,30),AK94&lt;=INDEX('Language Rules Can Change'!$B$3:$AU$47,AK93,31)),31, AND(AK94&gt;INDEX('Language Rules Can Change'!$B$3:$AU$47,AK93,31),AK94&lt;=INDEX('Language Rules Can Change'!$B$3:$AU$47,AK93,32)),32, AND(AK94&gt;INDEX('Language Rules Can Change'!$B$3:$AU$47,AK93,32),AK94&lt;=INDEX('Language Rules Can Change'!$B$3:$AU$47,AK93,33)),33, AND(AK94&gt;INDEX('Language Rules Can Change'!$B$3:$AU$47,AK93,33),AK94&lt;=INDEX('Language Rules Can Change'!$B$3:$AU$47,AK93,34)),34, AND(AK94&gt;INDEX('Language Rules Can Change'!$B$3:$AU$47,AK93,34),AK94&lt;=INDEX('Language Rules Can Change'!$B$3:$AU$47,AK93,35)),35, AND(AK94&gt;INDEX('Language Rules Can Change'!$B$3:$AU$47,AK93,35),AK94&lt;=INDEX('Language Rules Can Change'!$B$3:$AU$47,AK93,36)),36, AND(AK94&gt;INDEX('Language Rules Can Change'!$B$3:$AU$47,AK93,36),AK94&lt;=INDEX('Language Rules Can Change'!$B$3:$AU$47,AK93,37)),37, AND(AK94&gt;INDEX('Language Rules Can Change'!$B$3:$AU$47,AK93,37),AK94&lt;=INDEX('Language Rules Can Change'!$B$3:$AU$47,AK93,38)),38, AND(AK94&gt;INDEX('Language Rules Can Change'!$B$3:$AU$47,AK93,38),AK94&lt;=INDEX('Language Rules Can Change'!$B$3:$AU$47,AK93,39)),39, AND(AK94&gt;INDEX('Language Rules Can Change'!$B$3:$AU$47,AK93,39),AK94&lt;=INDEX('Language Rules Can Change'!$B$3:$AU$47,AK93,40)),40, AND(AK94&gt;INDEX('Language Rules Can Change'!$B$3:$AU$47,AK93,40),AK94&lt;=INDEX('Language Rules Can Change'!$B$3:$AU$47,AK93,41)),41, AND(AK94&gt;INDEX('Language Rules Can Change'!$B$3:$AU$47,AK93,41),AK94&lt;=INDEX('Language Rules Can Change'!$B$3:$AU$47,AK93,42)),42, AND(AK94&gt;INDEX('Language Rules Can Change'!$B$3:$AU$47,AK93,42),AK94&lt;=INDEX('Language Rules Can Change'!$B$3:$AU$47,AK93,43)),43, AND(AK94&gt;INDEX('Language Rules Can Change'!$B$3:$AU$47,AK93,43),AK94&lt;=INDEX('Language Rules Can Change'!$B$3:$AU$47,AK93,44)),44, AND(AK94&gt;INDEX('Language Rules Can Change'!$B$3:$AU$47,AK93,44),AK94&lt;=INDEX('Language Rules Can Change'!$B$3:$AU$47,AK93,45)),45, AND(AK94&gt;INDEX('Language Rules Can Change'!$B$3:$AU$47,AK93,45),AK94&lt;=INDEX('Language Rules Can Change'!$B$3:$AU$47,AK93,46)),46)</f>
        <v>#N/A</v>
      </c>
      <c r="AL95" s="11" t="e" cm="1">
        <f t="array" aca="1" ref="AL95" ca="1">_xlfn.IFS(AND(AL94&gt;0,AL94&lt;=INDEX('Language Rules Can Change'!$B$3:$AU$47,AL93,1)),1, AND(AL94&gt;INDEX('Language Rules Can Change'!$B$3:$AU$47,AL93,1),AL94&lt;=INDEX('Language Rules Can Change'!$B$3:$AU$47,AL93,2)),2, AND(AL94&gt;INDEX('Language Rules Can Change'!$B$3:$AU$47,AL93,2),AL94&lt;=INDEX('Language Rules Can Change'!$B$3:$AU$47,AL93,3)),3, AND(AL94&gt;INDEX('Language Rules Can Change'!$B$3:$AU$47,AL93,3),AL94&lt;=INDEX('Language Rules Can Change'!$B$3:$AU$47,AL93,4)),4, AND(AL94&gt;INDEX('Language Rules Can Change'!$B$3:$AU$47,AL93,4),AL94&lt;=INDEX('Language Rules Can Change'!$B$3:$AU$47,AL93,5)),5, AND(AL94&gt;INDEX('Language Rules Can Change'!$B$3:$AU$47,AL93,5),AL94&lt;=INDEX('Language Rules Can Change'!$B$3:$AU$47,AL93,6)),6, AND(AL94&gt;INDEX('Language Rules Can Change'!$B$3:$AU$47,AL93,6),AL94&lt;=INDEX('Language Rules Can Change'!$B$3:$AU$47,AL93,7)),7, AND(AL94&gt;INDEX('Language Rules Can Change'!$B$3:$AU$47,AL93,7),AL94&lt;=INDEX('Language Rules Can Change'!$B$3:$AU$47,AL93,8)),8, AND(AL94&gt;INDEX('Language Rules Can Change'!$B$3:$AU$47,AL93,8),AL94&lt;=INDEX('Language Rules Can Change'!$B$3:$AU$47,AL93,9)),9, AND(AL94&gt;INDEX('Language Rules Can Change'!$B$3:$AU$47,AL93,9),AL94&lt;=INDEX('Language Rules Can Change'!$B$3:$AU$47,AL93,10)),10, AND(AL94&gt;INDEX('Language Rules Can Change'!$B$3:$AU$47,AL93,10),AL94&lt;=INDEX('Language Rules Can Change'!$B$3:$AU$47,AL93,11)),11, AND(AL94&gt;INDEX('Language Rules Can Change'!$B$3:$AU$47,AL93,11),AL94&lt;=INDEX('Language Rules Can Change'!$B$3:$AU$47,AL93,12)),12, AND(AL94&gt;INDEX('Language Rules Can Change'!$B$3:$AU$47,AL93,12),AL94&lt;=INDEX('Language Rules Can Change'!$B$3:$AU$47,AL93,13)),13, AND(AL94&gt;INDEX('Language Rules Can Change'!$B$3:$AU$47,AL93,13),AL94&lt;=INDEX('Language Rules Can Change'!$B$3:$AU$47,AL93,14)),14, AND(AL94&gt;INDEX('Language Rules Can Change'!$B$3:$AU$47,AL93,14),AL94&lt;=INDEX('Language Rules Can Change'!$B$3:$AU$47,AL93,15)),15, AND(AL94&gt;INDEX('Language Rules Can Change'!$B$3:$AU$47,AL93,15),AL94&lt;=INDEX('Language Rules Can Change'!$B$3:$AU$47,AL93,16)),16, AND(AL94&gt;INDEX('Language Rules Can Change'!$B$3:$AU$47,AL93,16),AL94&lt;=INDEX('Language Rules Can Change'!$B$3:$AU$47,AL93,17)),17, AND(AL94&gt;INDEX('Language Rules Can Change'!$B$3:$AU$47,AL93,17),AL94&lt;=INDEX('Language Rules Can Change'!$B$3:$AU$47,AL93,18)),18, AND(AL94&gt;INDEX('Language Rules Can Change'!$B$3:$AU$47,AL93,18),AL94&lt;=INDEX('Language Rules Can Change'!$B$3:$AU$47,AL93,19)),19, AND(AL94&gt;INDEX('Language Rules Can Change'!$B$3:$AU$47,AL93,19),AL94&lt;=INDEX('Language Rules Can Change'!$B$3:$AU$47,AL93,20)),20, AND(AL94&gt;INDEX('Language Rules Can Change'!$B$3:$AU$47,AL93,20),AL94&lt;=INDEX('Language Rules Can Change'!$B$3:$AU$47,AL93,21)),21, AND(AL94&gt;INDEX('Language Rules Can Change'!$B$3:$AU$47,AL93,21),AL94&lt;=INDEX('Language Rules Can Change'!$B$3:$AU$47,AL93,22)),22, AND(AL94&gt;INDEX('Language Rules Can Change'!$B$3:$AU$47,AL93,22),AL94&lt;=INDEX('Language Rules Can Change'!$B$3:$AU$47,AL93,23)),23, AND(AL94&gt;INDEX('Language Rules Can Change'!$B$3:$AU$47,AL93,23),AL94&lt;=INDEX('Language Rules Can Change'!$B$3:$AU$47,AL93,24)),24, AND(AL94&gt;INDEX('Language Rules Can Change'!$B$3:$AU$47,AL93,24),AL94&lt;=INDEX('Language Rules Can Change'!$B$3:$AU$47,AL93,25)),25, AND(AL94&gt;INDEX('Language Rules Can Change'!$B$3:$AU$47,AL93,25),AL94&lt;=INDEX('Language Rules Can Change'!$B$3:$AU$47,AL93,26)),26, AND(AL94&gt;INDEX('Language Rules Can Change'!$B$3:$AU$47,AL93,26),AL94&lt;=INDEX('Language Rules Can Change'!$B$3:$AU$47,AL93,27)),27, AND(AL94&gt;INDEX('Language Rules Can Change'!$B$3:$AU$47,AL93,27),AL94&lt;=INDEX('Language Rules Can Change'!$B$3:$AU$47,AL93,28)),28, AND(AL94&gt;INDEX('Language Rules Can Change'!$B$3:$AU$47,AL93,28),AL94&lt;=INDEX('Language Rules Can Change'!$B$3:$AU$47,AL93,29)),29, AND(AL94&gt;INDEX('Language Rules Can Change'!$B$3:$AU$47,AL93,29),AL94&lt;=INDEX('Language Rules Can Change'!$B$3:$AU$47,AL93,30)),30, AND(AL94&gt;INDEX('Language Rules Can Change'!$B$3:$AU$47,AL93,30),AL94&lt;=INDEX('Language Rules Can Change'!$B$3:$AU$47,AL93,31)),31, AND(AL94&gt;INDEX('Language Rules Can Change'!$B$3:$AU$47,AL93,31),AL94&lt;=INDEX('Language Rules Can Change'!$B$3:$AU$47,AL93,32)),32, AND(AL94&gt;INDEX('Language Rules Can Change'!$B$3:$AU$47,AL93,32),AL94&lt;=INDEX('Language Rules Can Change'!$B$3:$AU$47,AL93,33)),33, AND(AL94&gt;INDEX('Language Rules Can Change'!$B$3:$AU$47,AL93,33),AL94&lt;=INDEX('Language Rules Can Change'!$B$3:$AU$47,AL93,34)),34, AND(AL94&gt;INDEX('Language Rules Can Change'!$B$3:$AU$47,AL93,34),AL94&lt;=INDEX('Language Rules Can Change'!$B$3:$AU$47,AL93,35)),35, AND(AL94&gt;INDEX('Language Rules Can Change'!$B$3:$AU$47,AL93,35),AL94&lt;=INDEX('Language Rules Can Change'!$B$3:$AU$47,AL93,36)),36, AND(AL94&gt;INDEX('Language Rules Can Change'!$B$3:$AU$47,AL93,36),AL94&lt;=INDEX('Language Rules Can Change'!$B$3:$AU$47,AL93,37)),37, AND(AL94&gt;INDEX('Language Rules Can Change'!$B$3:$AU$47,AL93,37),AL94&lt;=INDEX('Language Rules Can Change'!$B$3:$AU$47,AL93,38)),38, AND(AL94&gt;INDEX('Language Rules Can Change'!$B$3:$AU$47,AL93,38),AL94&lt;=INDEX('Language Rules Can Change'!$B$3:$AU$47,AL93,39)),39, AND(AL94&gt;INDEX('Language Rules Can Change'!$B$3:$AU$47,AL93,39),AL94&lt;=INDEX('Language Rules Can Change'!$B$3:$AU$47,AL93,40)),40, AND(AL94&gt;INDEX('Language Rules Can Change'!$B$3:$AU$47,AL93,40),AL94&lt;=INDEX('Language Rules Can Change'!$B$3:$AU$47,AL93,41)),41, AND(AL94&gt;INDEX('Language Rules Can Change'!$B$3:$AU$47,AL93,41),AL94&lt;=INDEX('Language Rules Can Change'!$B$3:$AU$47,AL93,42)),42, AND(AL94&gt;INDEX('Language Rules Can Change'!$B$3:$AU$47,AL93,42),AL94&lt;=INDEX('Language Rules Can Change'!$B$3:$AU$47,AL93,43)),43, AND(AL94&gt;INDEX('Language Rules Can Change'!$B$3:$AU$47,AL93,43),AL94&lt;=INDEX('Language Rules Can Change'!$B$3:$AU$47,AL93,44)),44, AND(AL94&gt;INDEX('Language Rules Can Change'!$B$3:$AU$47,AL93,44),AL94&lt;=INDEX('Language Rules Can Change'!$B$3:$AU$47,AL93,45)),45, AND(AL94&gt;INDEX('Language Rules Can Change'!$B$3:$AU$47,AL93,45),AL94&lt;=INDEX('Language Rules Can Change'!$B$3:$AU$47,AL93,46)),46)</f>
        <v>#N/A</v>
      </c>
      <c r="AM95" s="11" t="e" cm="1">
        <f t="array" aca="1" ref="AM95" ca="1">_xlfn.IFS(AND(AM94&gt;0,AM94&lt;=INDEX('Language Rules Can Change'!$B$3:$AU$47,AM93,1)),1, AND(AM94&gt;INDEX('Language Rules Can Change'!$B$3:$AU$47,AM93,1),AM94&lt;=INDEX('Language Rules Can Change'!$B$3:$AU$47,AM93,2)),2, AND(AM94&gt;INDEX('Language Rules Can Change'!$B$3:$AU$47,AM93,2),AM94&lt;=INDEX('Language Rules Can Change'!$B$3:$AU$47,AM93,3)),3, AND(AM94&gt;INDEX('Language Rules Can Change'!$B$3:$AU$47,AM93,3),AM94&lt;=INDEX('Language Rules Can Change'!$B$3:$AU$47,AM93,4)),4, AND(AM94&gt;INDEX('Language Rules Can Change'!$B$3:$AU$47,AM93,4),AM94&lt;=INDEX('Language Rules Can Change'!$B$3:$AU$47,AM93,5)),5, AND(AM94&gt;INDEX('Language Rules Can Change'!$B$3:$AU$47,AM93,5),AM94&lt;=INDEX('Language Rules Can Change'!$B$3:$AU$47,AM93,6)),6, AND(AM94&gt;INDEX('Language Rules Can Change'!$B$3:$AU$47,AM93,6),AM94&lt;=INDEX('Language Rules Can Change'!$B$3:$AU$47,AM93,7)),7, AND(AM94&gt;INDEX('Language Rules Can Change'!$B$3:$AU$47,AM93,7),AM94&lt;=INDEX('Language Rules Can Change'!$B$3:$AU$47,AM93,8)),8, AND(AM94&gt;INDEX('Language Rules Can Change'!$B$3:$AU$47,AM93,8),AM94&lt;=INDEX('Language Rules Can Change'!$B$3:$AU$47,AM93,9)),9, AND(AM94&gt;INDEX('Language Rules Can Change'!$B$3:$AU$47,AM93,9),AM94&lt;=INDEX('Language Rules Can Change'!$B$3:$AU$47,AM93,10)),10, AND(AM94&gt;INDEX('Language Rules Can Change'!$B$3:$AU$47,AM93,10),AM94&lt;=INDEX('Language Rules Can Change'!$B$3:$AU$47,AM93,11)),11, AND(AM94&gt;INDEX('Language Rules Can Change'!$B$3:$AU$47,AM93,11),AM94&lt;=INDEX('Language Rules Can Change'!$B$3:$AU$47,AM93,12)),12, AND(AM94&gt;INDEX('Language Rules Can Change'!$B$3:$AU$47,AM93,12),AM94&lt;=INDEX('Language Rules Can Change'!$B$3:$AU$47,AM93,13)),13, AND(AM94&gt;INDEX('Language Rules Can Change'!$B$3:$AU$47,AM93,13),AM94&lt;=INDEX('Language Rules Can Change'!$B$3:$AU$47,AM93,14)),14, AND(AM94&gt;INDEX('Language Rules Can Change'!$B$3:$AU$47,AM93,14),AM94&lt;=INDEX('Language Rules Can Change'!$B$3:$AU$47,AM93,15)),15, AND(AM94&gt;INDEX('Language Rules Can Change'!$B$3:$AU$47,AM93,15),AM94&lt;=INDEX('Language Rules Can Change'!$B$3:$AU$47,AM93,16)),16, AND(AM94&gt;INDEX('Language Rules Can Change'!$B$3:$AU$47,AM93,16),AM94&lt;=INDEX('Language Rules Can Change'!$B$3:$AU$47,AM93,17)),17, AND(AM94&gt;INDEX('Language Rules Can Change'!$B$3:$AU$47,AM93,17),AM94&lt;=INDEX('Language Rules Can Change'!$B$3:$AU$47,AM93,18)),18, AND(AM94&gt;INDEX('Language Rules Can Change'!$B$3:$AU$47,AM93,18),AM94&lt;=INDEX('Language Rules Can Change'!$B$3:$AU$47,AM93,19)),19, AND(AM94&gt;INDEX('Language Rules Can Change'!$B$3:$AU$47,AM93,19),AM94&lt;=INDEX('Language Rules Can Change'!$B$3:$AU$47,AM93,20)),20, AND(AM94&gt;INDEX('Language Rules Can Change'!$B$3:$AU$47,AM93,20),AM94&lt;=INDEX('Language Rules Can Change'!$B$3:$AU$47,AM93,21)),21, AND(AM94&gt;INDEX('Language Rules Can Change'!$B$3:$AU$47,AM93,21),AM94&lt;=INDEX('Language Rules Can Change'!$B$3:$AU$47,AM93,22)),22, AND(AM94&gt;INDEX('Language Rules Can Change'!$B$3:$AU$47,AM93,22),AM94&lt;=INDEX('Language Rules Can Change'!$B$3:$AU$47,AM93,23)),23, AND(AM94&gt;INDEX('Language Rules Can Change'!$B$3:$AU$47,AM93,23),AM94&lt;=INDEX('Language Rules Can Change'!$B$3:$AU$47,AM93,24)),24, AND(AM94&gt;INDEX('Language Rules Can Change'!$B$3:$AU$47,AM93,24),AM94&lt;=INDEX('Language Rules Can Change'!$B$3:$AU$47,AM93,25)),25, AND(AM94&gt;INDEX('Language Rules Can Change'!$B$3:$AU$47,AM93,25),AM94&lt;=INDEX('Language Rules Can Change'!$B$3:$AU$47,AM93,26)),26, AND(AM94&gt;INDEX('Language Rules Can Change'!$B$3:$AU$47,AM93,26),AM94&lt;=INDEX('Language Rules Can Change'!$B$3:$AU$47,AM93,27)),27, AND(AM94&gt;INDEX('Language Rules Can Change'!$B$3:$AU$47,AM93,27),AM94&lt;=INDEX('Language Rules Can Change'!$B$3:$AU$47,AM93,28)),28, AND(AM94&gt;INDEX('Language Rules Can Change'!$B$3:$AU$47,AM93,28),AM94&lt;=INDEX('Language Rules Can Change'!$B$3:$AU$47,AM93,29)),29, AND(AM94&gt;INDEX('Language Rules Can Change'!$B$3:$AU$47,AM93,29),AM94&lt;=INDEX('Language Rules Can Change'!$B$3:$AU$47,AM93,30)),30, AND(AM94&gt;INDEX('Language Rules Can Change'!$B$3:$AU$47,AM93,30),AM94&lt;=INDEX('Language Rules Can Change'!$B$3:$AU$47,AM93,31)),31, AND(AM94&gt;INDEX('Language Rules Can Change'!$B$3:$AU$47,AM93,31),AM94&lt;=INDEX('Language Rules Can Change'!$B$3:$AU$47,AM93,32)),32, AND(AM94&gt;INDEX('Language Rules Can Change'!$B$3:$AU$47,AM93,32),AM94&lt;=INDEX('Language Rules Can Change'!$B$3:$AU$47,AM93,33)),33, AND(AM94&gt;INDEX('Language Rules Can Change'!$B$3:$AU$47,AM93,33),AM94&lt;=INDEX('Language Rules Can Change'!$B$3:$AU$47,AM93,34)),34, AND(AM94&gt;INDEX('Language Rules Can Change'!$B$3:$AU$47,AM93,34),AM94&lt;=INDEX('Language Rules Can Change'!$B$3:$AU$47,AM93,35)),35, AND(AM94&gt;INDEX('Language Rules Can Change'!$B$3:$AU$47,AM93,35),AM94&lt;=INDEX('Language Rules Can Change'!$B$3:$AU$47,AM93,36)),36, AND(AM94&gt;INDEX('Language Rules Can Change'!$B$3:$AU$47,AM93,36),AM94&lt;=INDEX('Language Rules Can Change'!$B$3:$AU$47,AM93,37)),37, AND(AM94&gt;INDEX('Language Rules Can Change'!$B$3:$AU$47,AM93,37),AM94&lt;=INDEX('Language Rules Can Change'!$B$3:$AU$47,AM93,38)),38, AND(AM94&gt;INDEX('Language Rules Can Change'!$B$3:$AU$47,AM93,38),AM94&lt;=INDEX('Language Rules Can Change'!$B$3:$AU$47,AM93,39)),39, AND(AM94&gt;INDEX('Language Rules Can Change'!$B$3:$AU$47,AM93,39),AM94&lt;=INDEX('Language Rules Can Change'!$B$3:$AU$47,AM93,40)),40, AND(AM94&gt;INDEX('Language Rules Can Change'!$B$3:$AU$47,AM93,40),AM94&lt;=INDEX('Language Rules Can Change'!$B$3:$AU$47,AM93,41)),41, AND(AM94&gt;INDEX('Language Rules Can Change'!$B$3:$AU$47,AM93,41),AM94&lt;=INDEX('Language Rules Can Change'!$B$3:$AU$47,AM93,42)),42, AND(AM94&gt;INDEX('Language Rules Can Change'!$B$3:$AU$47,AM93,42),AM94&lt;=INDEX('Language Rules Can Change'!$B$3:$AU$47,AM93,43)),43, AND(AM94&gt;INDEX('Language Rules Can Change'!$B$3:$AU$47,AM93,43),AM94&lt;=INDEX('Language Rules Can Change'!$B$3:$AU$47,AM93,44)),44, AND(AM94&gt;INDEX('Language Rules Can Change'!$B$3:$AU$47,AM93,44),AM94&lt;=INDEX('Language Rules Can Change'!$B$3:$AU$47,AM93,45)),45, AND(AM94&gt;INDEX('Language Rules Can Change'!$B$3:$AU$47,AM93,45),AM94&lt;=INDEX('Language Rules Can Change'!$B$3:$AU$47,AM93,46)),46)</f>
        <v>#N/A</v>
      </c>
    </row>
    <row r="96" spans="1:39" ht="12.75">
      <c r="A96" s="5">
        <f ca="1">RANDBETWEEN($A$4/(3/2),$A$4*(3/2))</f>
        <v>1</v>
      </c>
      <c r="B96" s="5">
        <v>5</v>
      </c>
      <c r="C96" s="5">
        <f ca="1">IF(B96&lt;=A98,RANDBETWEEN(A94/(3/2),A94*(3/2))+C95,"")</f>
        <v>5</v>
      </c>
      <c r="D96" s="15"/>
      <c r="E96" s="11"/>
      <c r="F96" s="11" t="str" cm="1">
        <f t="array" aca="1" ref="F96" ca="1">INDEX('Language Rules Can Change'!$B$2:$AU$2,1,F95)</f>
        <v>"</v>
      </c>
      <c r="G96" s="11" t="str" cm="1">
        <f t="array" aca="1" ref="G96" ca="1">INDEX('Language Rules Can Change'!$B$2:$AU$2,1,G95)</f>
        <v>ɛ</v>
      </c>
      <c r="H96" s="11" t="str" cm="1">
        <f t="array" aca="1" ref="H96" ca="1">INDEX('Language Rules Can Change'!$B$2:$AU$2,1,H95)</f>
        <v>r</v>
      </c>
      <c r="I96" s="11" t="str" cm="1">
        <f t="array" aca="1" ref="I96" ca="1">INDEX('Language Rules Can Change'!$B$2:$AU$2,1,I95)</f>
        <v>"</v>
      </c>
      <c r="J96" s="11" t="e" cm="1">
        <f t="array" aca="1" ref="J96" ca="1">INDEX('Language Rules Can Change'!$B$2:$AU$2,1,J95)</f>
        <v>#N/A</v>
      </c>
      <c r="K96" s="11" t="e" cm="1">
        <f t="array" aca="1" ref="K96" ca="1">INDEX('Language Rules Can Change'!$B$2:$AU$2,1,K95)</f>
        <v>#N/A</v>
      </c>
      <c r="L96" s="11" t="e" cm="1">
        <f t="array" aca="1" ref="L96" ca="1">INDEX('Language Rules Can Change'!$B$2:$AU$2,1,L95)</f>
        <v>#N/A</v>
      </c>
      <c r="M96" s="11" t="e" cm="1">
        <f t="array" aca="1" ref="M96" ca="1">INDEX('Language Rules Can Change'!$B$2:$AU$2,1,M95)</f>
        <v>#N/A</v>
      </c>
      <c r="N96" s="11" t="e" cm="1">
        <f t="array" aca="1" ref="N96" ca="1">INDEX('Language Rules Can Change'!$B$2:$AU$2,1,N95)</f>
        <v>#N/A</v>
      </c>
      <c r="O96" s="11" t="e" cm="1">
        <f t="array" aca="1" ref="O96" ca="1">INDEX('Language Rules Can Change'!$B$2:$AU$2,1,O95)</f>
        <v>#N/A</v>
      </c>
      <c r="P96" s="11" t="e" cm="1">
        <f t="array" aca="1" ref="P96" ca="1">INDEX('Language Rules Can Change'!$B$2:$AU$2,1,P95)</f>
        <v>#N/A</v>
      </c>
      <c r="Q96" s="11" t="e" cm="1">
        <f t="array" aca="1" ref="Q96" ca="1">INDEX('Language Rules Can Change'!$B$2:$AU$2,1,Q95)</f>
        <v>#N/A</v>
      </c>
      <c r="R96" s="11" t="e" cm="1">
        <f t="array" aca="1" ref="R96" ca="1">INDEX('Language Rules Can Change'!$B$2:$AU$2,1,R95)</f>
        <v>#N/A</v>
      </c>
      <c r="S96" s="11" t="e" cm="1">
        <f t="array" aca="1" ref="S96" ca="1">INDEX('Language Rules Can Change'!$B$2:$AU$2,1,S95)</f>
        <v>#N/A</v>
      </c>
      <c r="T96" s="17"/>
      <c r="U96" s="5">
        <f ca="1">RANDBETWEEN($A$4/(3/2),$A$4*(3/2))</f>
        <v>1</v>
      </c>
      <c r="V96" s="5">
        <v>5</v>
      </c>
      <c r="W96" s="5" t="str">
        <f ca="1">IF(V96&lt;=U98,RANDBETWEEN(U94/(3/2),U94*(3/2))+W95,"")</f>
        <v/>
      </c>
      <c r="X96" s="15"/>
      <c r="Y96" s="11"/>
      <c r="Z96" s="11" t="str" cm="1">
        <f t="array" aca="1" ref="Z96" ca="1">INDEX('Language Rules Can Change'!$B$2:$AU$2,1,Z95)</f>
        <v>"</v>
      </c>
      <c r="AA96" s="11" t="str" cm="1">
        <f t="array" aca="1" ref="AA96" ca="1">INDEX('Language Rules Can Change'!$B$2:$AU$2,1,AA95)</f>
        <v>ɜ</v>
      </c>
      <c r="AB96" s="11" t="str" cm="1">
        <f t="array" aca="1" ref="AB96" ca="1">INDEX('Language Rules Can Change'!$B$2:$AU$2,1,AB95)</f>
        <v>ʤ</v>
      </c>
      <c r="AC96" s="11" t="e" cm="1">
        <f t="array" aca="1" ref="AC96" ca="1">INDEX('Language Rules Can Change'!$B$2:$AU$2,1,AC95)</f>
        <v>#N/A</v>
      </c>
      <c r="AD96" s="11" t="e" cm="1">
        <f t="array" aca="1" ref="AD96" ca="1">INDEX('Language Rules Can Change'!$B$2:$AU$2,1,AD95)</f>
        <v>#N/A</v>
      </c>
      <c r="AE96" s="11" t="e" cm="1">
        <f t="array" aca="1" ref="AE96" ca="1">INDEX('Language Rules Can Change'!$B$2:$AU$2,1,AE95)</f>
        <v>#N/A</v>
      </c>
      <c r="AF96" s="11" t="e" cm="1">
        <f t="array" aca="1" ref="AF96" ca="1">INDEX('Language Rules Can Change'!$B$2:$AU$2,1,AF95)</f>
        <v>#N/A</v>
      </c>
      <c r="AG96" s="11" t="e" cm="1">
        <f t="array" aca="1" ref="AG96" ca="1">INDEX('Language Rules Can Change'!$B$2:$AU$2,1,AG95)</f>
        <v>#N/A</v>
      </c>
      <c r="AH96" s="11" t="e" cm="1">
        <f t="array" aca="1" ref="AH96" ca="1">INDEX('Language Rules Can Change'!$B$2:$AU$2,1,AH95)</f>
        <v>#N/A</v>
      </c>
      <c r="AI96" s="11" t="e" cm="1">
        <f t="array" aca="1" ref="AI96" ca="1">INDEX('Language Rules Can Change'!$B$2:$AU$2,1,AI95)</f>
        <v>#N/A</v>
      </c>
      <c r="AJ96" s="11" t="e" cm="1">
        <f t="array" aca="1" ref="AJ96" ca="1">INDEX('Language Rules Can Change'!$B$2:$AU$2,1,AJ95)</f>
        <v>#N/A</v>
      </c>
      <c r="AK96" s="11" t="e" cm="1">
        <f t="array" aca="1" ref="AK96" ca="1">INDEX('Language Rules Can Change'!$B$2:$AU$2,1,AK95)</f>
        <v>#N/A</v>
      </c>
      <c r="AL96" s="11" t="e" cm="1">
        <f t="array" aca="1" ref="AL96" ca="1">INDEX('Language Rules Can Change'!$B$2:$AU$2,1,AL95)</f>
        <v>#N/A</v>
      </c>
      <c r="AM96" s="11" t="e" cm="1">
        <f t="array" aca="1" ref="AM96" ca="1">INDEX('Language Rules Can Change'!$B$2:$AU$2,1,AM95)</f>
        <v>#N/A</v>
      </c>
    </row>
    <row r="97" spans="1:39" ht="12.75">
      <c r="A97" s="1">
        <f>COUNTA(F92:S92)</f>
        <v>5</v>
      </c>
      <c r="B97" s="5">
        <v>6</v>
      </c>
      <c r="C97" s="5" t="str">
        <f ca="1">IF(B97&lt;=A98,RANDBETWEEN(A94/(3/2),A94*(3/2))+C96,"")</f>
        <v/>
      </c>
      <c r="D97" s="15"/>
      <c r="E97" s="11"/>
      <c r="F97" s="11" t="str">
        <f t="shared" ref="F97:F160" ca="1" si="277">_xlfn.IFNA(F96,"")</f>
        <v>"</v>
      </c>
      <c r="G97" s="11" t="str">
        <f t="shared" ref="G97:G160" ca="1" si="278">_xlfn.IFNA(G96,"")</f>
        <v>ɛ</v>
      </c>
      <c r="H97" s="11" t="str">
        <f t="shared" ref="H97:H160" ca="1" si="279">_xlfn.IFNA(H96,"")</f>
        <v>r</v>
      </c>
      <c r="I97" s="11" t="str">
        <f t="shared" ref="I97:I160" ca="1" si="280">_xlfn.IFNA(I96,"")</f>
        <v>"</v>
      </c>
      <c r="J97" s="11" t="str">
        <f t="shared" ref="J97:J160" ca="1" si="281">_xlfn.IFNA(J96,"")</f>
        <v/>
      </c>
      <c r="K97" s="11" t="str">
        <f t="shared" ref="K97:K160" ca="1" si="282">_xlfn.IFNA(K96,"")</f>
        <v/>
      </c>
      <c r="L97" s="11" t="str">
        <f t="shared" ref="L97:L160" ca="1" si="283">_xlfn.IFNA(L96,"")</f>
        <v/>
      </c>
      <c r="M97" s="11" t="str">
        <f t="shared" ref="M97:M160" ca="1" si="284">_xlfn.IFNA(M96,"")</f>
        <v/>
      </c>
      <c r="N97" s="11" t="str">
        <f t="shared" ref="N97:N160" ca="1" si="285">_xlfn.IFNA(N96,"")</f>
        <v/>
      </c>
      <c r="O97" s="11" t="str">
        <f t="shared" ref="O97:O160" ca="1" si="286">_xlfn.IFNA(O96,"")</f>
        <v/>
      </c>
      <c r="P97" s="11" t="str">
        <f t="shared" ref="P97:P160" ca="1" si="287">_xlfn.IFNA(P96,"")</f>
        <v/>
      </c>
      <c r="Q97" s="11" t="str">
        <f t="shared" ref="Q97:Q160" ca="1" si="288">_xlfn.IFNA(Q96,"")</f>
        <v/>
      </c>
      <c r="R97" s="11" t="str">
        <f t="shared" ref="R97:R160" ca="1" si="289">_xlfn.IFNA(R96,"")</f>
        <v/>
      </c>
      <c r="S97" s="11" t="str">
        <f t="shared" ref="S97:S160" ca="1" si="290">_xlfn.IFNA(S96,"")</f>
        <v/>
      </c>
      <c r="T97" s="17"/>
      <c r="U97" s="1">
        <f>COUNTA(Z92:AM92)</f>
        <v>4</v>
      </c>
      <c r="V97" s="5">
        <v>6</v>
      </c>
      <c r="W97" s="5" t="str">
        <f ca="1">IF(V97&lt;=U98,RANDBETWEEN(U94/(3/2),U94*(3/2))+W96,"")</f>
        <v/>
      </c>
      <c r="X97" s="15"/>
      <c r="Y97" s="11"/>
      <c r="Z97" s="11" t="str">
        <f t="shared" ref="Z97:Z160" ca="1" si="291">_xlfn.IFNA(Z96,"")</f>
        <v>"</v>
      </c>
      <c r="AA97" s="11" t="str">
        <f t="shared" ref="AA97:AA160" ca="1" si="292">_xlfn.IFNA(AA96,"")</f>
        <v>ɜ</v>
      </c>
      <c r="AB97" s="11" t="str">
        <f t="shared" ref="AB97:AB160" ca="1" si="293">_xlfn.IFNA(AB96,"")</f>
        <v>ʤ</v>
      </c>
      <c r="AC97" s="11" t="str">
        <f t="shared" ref="AC97:AC160" ca="1" si="294">_xlfn.IFNA(AC96,"")</f>
        <v/>
      </c>
      <c r="AD97" s="11" t="str">
        <f t="shared" ref="AD97:AD160" ca="1" si="295">_xlfn.IFNA(AD96,"")</f>
        <v/>
      </c>
      <c r="AE97" s="11" t="str">
        <f t="shared" ref="AE97:AE160" ca="1" si="296">_xlfn.IFNA(AE96,"")</f>
        <v/>
      </c>
      <c r="AF97" s="11" t="str">
        <f t="shared" ref="AF97:AF160" ca="1" si="297">_xlfn.IFNA(AF96,"")</f>
        <v/>
      </c>
      <c r="AG97" s="11" t="str">
        <f t="shared" ref="AG97:AG160" ca="1" si="298">_xlfn.IFNA(AG96,"")</f>
        <v/>
      </c>
      <c r="AH97" s="11" t="str">
        <f t="shared" ref="AH97:AH160" ca="1" si="299">_xlfn.IFNA(AH96,"")</f>
        <v/>
      </c>
      <c r="AI97" s="11" t="str">
        <f t="shared" ref="AI97:AI160" ca="1" si="300">_xlfn.IFNA(AI96,"")</f>
        <v/>
      </c>
      <c r="AJ97" s="11" t="str">
        <f t="shared" ref="AJ97:AJ160" ca="1" si="301">_xlfn.IFNA(AJ96,"")</f>
        <v/>
      </c>
      <c r="AK97" s="11" t="str">
        <f t="shared" ref="AK97:AK160" ca="1" si="302">_xlfn.IFNA(AK96,"")</f>
        <v/>
      </c>
      <c r="AL97" s="11" t="str">
        <f t="shared" ref="AL97:AL160" ca="1" si="303">_xlfn.IFNA(AL96,"")</f>
        <v/>
      </c>
      <c r="AM97" s="11" t="str">
        <f t="shared" ref="AM97:AM160" ca="1" si="304">_xlfn.IFNA(AM96,"")</f>
        <v/>
      </c>
    </row>
    <row r="98" spans="1:39" ht="12.75">
      <c r="A98" s="1">
        <f ca="1">A97/A96</f>
        <v>5</v>
      </c>
      <c r="B98" s="5">
        <v>7</v>
      </c>
      <c r="C98" s="5" t="str">
        <f ca="1">IF(B98&lt;=A98,RANDBETWEEN(A94/(3/2),A94*(3/2))+C97,"")</f>
        <v/>
      </c>
      <c r="D98" s="15"/>
      <c r="E98" s="11"/>
      <c r="F98" s="11" t="str">
        <f ca="1">_xlfn.IFNA(IF(0&lt;MATCH(F91,$C$2:$C$15),F97,F92),F92)</f>
        <v>"</v>
      </c>
      <c r="G98" s="11" t="str">
        <f ca="1">_xlfn.IFNA(IF(0&lt;MATCH(G91,$C$2:$C$15),G97,G92),G92)</f>
        <v>ɛ</v>
      </c>
      <c r="H98" s="11" t="str">
        <f ca="1">_xlfn.IFNA(IF(0&lt;MATCH(H91,$C$2:$C$15),H97,H92),H92)</f>
        <v>r</v>
      </c>
      <c r="I98" s="11" t="str">
        <f ca="1">_xlfn.IFNA(IF(0&lt;MATCH(I91,$C$2:$C$15),I97,I92),I92)</f>
        <v>"</v>
      </c>
      <c r="J98" s="11" t="str">
        <f ca="1">_xlfn.IFNA(IF(0&lt;MATCH(J91,$C$2:$C$15),J97,J92),J92)</f>
        <v/>
      </c>
      <c r="K98" s="11" t="str">
        <f ca="1">_xlfn.IFNA(IF(0&lt;MATCH(K91,$C$2:$C$15),K97,K92),K92)</f>
        <v/>
      </c>
      <c r="L98" s="11" t="str">
        <f ca="1">_xlfn.IFNA(IF(0&lt;MATCH(L91,$C$2:$C$15),L97,L92),L92)</f>
        <v/>
      </c>
      <c r="M98" s="11" t="str">
        <f ca="1">_xlfn.IFNA(IF(0&lt;MATCH(M91,$C$2:$C$15),M97,M92),M92)</f>
        <v/>
      </c>
      <c r="N98" s="11" t="str">
        <f ca="1">_xlfn.IFNA(IF(0&lt;MATCH(N91,$C$2:$C$15),N97,N92),N92)</f>
        <v/>
      </c>
      <c r="O98" s="11" t="str">
        <f ca="1">_xlfn.IFNA(IF(0&lt;MATCH(O91,$C$2:$C$15),O97,O92),O92)</f>
        <v/>
      </c>
      <c r="P98" s="11" t="str">
        <f ca="1">_xlfn.IFNA(IF(0&lt;MATCH(P91,$C$2:$C$15),P97,P92),P92)</f>
        <v/>
      </c>
      <c r="Q98" s="11" t="str">
        <f ca="1">_xlfn.IFNA(IF(0&lt;MATCH(Q91,$C$2:$C$15),Q97,Q92),Q92)</f>
        <v/>
      </c>
      <c r="R98" s="11" t="str">
        <f ca="1">_xlfn.IFNA(IF(0&lt;MATCH(R91,$C$2:$C$15),R97,R92),R92)</f>
        <v/>
      </c>
      <c r="S98" s="11" t="str">
        <f ca="1">_xlfn.IFNA(IF(0&lt;MATCH(S91,$C$2:$C$15),S97,S92),S92)</f>
        <v/>
      </c>
      <c r="T98" s="17"/>
      <c r="U98" s="1">
        <f ca="1">U97/U96</f>
        <v>4</v>
      </c>
      <c r="V98" s="5">
        <v>7</v>
      </c>
      <c r="W98" s="5" t="str">
        <f ca="1">IF(V98&lt;=U98,RANDBETWEEN(U94/(3/2),U94*(3/2))+W97,"")</f>
        <v/>
      </c>
      <c r="X98" s="15"/>
      <c r="Y98" s="11"/>
      <c r="Z98" s="11" t="str">
        <f ca="1">_xlfn.IFNA(IF(0&lt;MATCH(Z91,$C$2:$C$15),Z97,Z92),Z92)</f>
        <v>"</v>
      </c>
      <c r="AA98" s="11" t="str">
        <f ca="1">_xlfn.IFNA(IF(0&lt;MATCH(AA91,$C$2:$C$15),AA97,AA92),AA92)</f>
        <v>ɜ</v>
      </c>
      <c r="AB98" s="11" t="str">
        <f ca="1">_xlfn.IFNA(IF(0&lt;MATCH(AB91,$C$2:$C$15),AB97,AB92),AB92)</f>
        <v>ʤ</v>
      </c>
      <c r="AC98" s="11" t="str">
        <f ca="1">_xlfn.IFNA(IF(0&lt;MATCH(AC91,$C$2:$C$15),AC97,AC92),AC92)</f>
        <v/>
      </c>
      <c r="AD98" s="11" t="str">
        <f ca="1">_xlfn.IFNA(IF(0&lt;MATCH(AD91,$C$2:$C$15),AD97,AD92),AD92)</f>
        <v/>
      </c>
      <c r="AE98" s="11" t="str">
        <f ca="1">_xlfn.IFNA(IF(0&lt;MATCH(AE91,$C$2:$C$15),AE97,AE92),AE92)</f>
        <v/>
      </c>
      <c r="AF98" s="11" t="str">
        <f ca="1">_xlfn.IFNA(IF(0&lt;MATCH(AF91,$C$2:$C$15),AF97,AF92),AF92)</f>
        <v/>
      </c>
      <c r="AG98" s="11" t="str">
        <f ca="1">_xlfn.IFNA(IF(0&lt;MATCH(AG91,$C$2:$C$15),AG97,AG92),AG92)</f>
        <v/>
      </c>
      <c r="AH98" s="11" t="str">
        <f ca="1">_xlfn.IFNA(IF(0&lt;MATCH(AH91,$C$2:$C$15),AH97,AH92),AH92)</f>
        <v/>
      </c>
      <c r="AI98" s="11" t="str">
        <f ca="1">_xlfn.IFNA(IF(0&lt;MATCH(AI91,$C$2:$C$15),AI97,AI92),AI92)</f>
        <v/>
      </c>
      <c r="AJ98" s="11" t="str">
        <f ca="1">_xlfn.IFNA(IF(0&lt;MATCH(AJ91,$C$2:$C$15),AJ97,AJ92),AJ92)</f>
        <v/>
      </c>
      <c r="AK98" s="11" t="str">
        <f ca="1">_xlfn.IFNA(IF(0&lt;MATCH(AK91,$C$2:$C$15),AK97,AK92),AK92)</f>
        <v/>
      </c>
      <c r="AL98" s="11" t="str">
        <f ca="1">_xlfn.IFNA(IF(0&lt;MATCH(AL91,$C$2:$C$15),AL97,AL92),AL92)</f>
        <v/>
      </c>
      <c r="AM98" s="11" t="str">
        <f ca="1">_xlfn.IFNA(IF(0&lt;MATCH(AM91,$C$2:$C$15),AM97,AM92),AM92)</f>
        <v/>
      </c>
    </row>
    <row r="99" spans="1:39" ht="12.75">
      <c r="A99" s="1"/>
      <c r="B99" s="5">
        <v>8</v>
      </c>
      <c r="C99" s="5" t="str">
        <f ca="1">IF(B99&lt;=A98,RANDBETWEEN(A94/(3/2),A94*(3/2))+C98,"")</f>
        <v/>
      </c>
      <c r="D99" s="15" t="s">
        <v>3989</v>
      </c>
      <c r="E99" s="11" t="str">
        <f t="shared" ref="E99:E162" ca="1" si="305">_xlfn.TEXTJOIN("/",TRUE,F98:S98)</f>
        <v>"/ɛ/r/"</v>
      </c>
      <c r="F99" s="7" t="str" cm="1">
        <f t="array" aca="1" ref="F99:I99" ca="1">_xlfn.TEXTSPLIT(E99,"/")</f>
        <v>"</v>
      </c>
      <c r="G99" s="11" t="str">
        <f ca="1"/>
        <v>ɛ</v>
      </c>
      <c r="H99" s="11" t="str">
        <f ca="1"/>
        <v>r</v>
      </c>
      <c r="I99" s="11" t="str">
        <f ca="1"/>
        <v>"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7"/>
      <c r="U99" s="1"/>
      <c r="V99" s="5">
        <v>8</v>
      </c>
      <c r="W99" s="5" t="str">
        <f ca="1">IF(V99&lt;=U98,RANDBETWEEN(U94/(3/2),U94*(3/2))+W98,"")</f>
        <v/>
      </c>
      <c r="X99" s="15" t="s">
        <v>3989</v>
      </c>
      <c r="Y99" s="11" t="str">
        <f t="shared" ref="Y99:Y162" ca="1" si="306">_xlfn.TEXTJOIN("/",TRUE,Z98:AM98)</f>
        <v>"/ɜ/ʤ</v>
      </c>
      <c r="Z99" s="7" t="str" cm="1">
        <f t="array" aca="1" ref="Z99:AB99" ca="1">_xlfn.TEXTSPLIT(Y99,"/")</f>
        <v>"</v>
      </c>
      <c r="AA99" s="11" t="str">
        <f ca="1"/>
        <v>ɜ</v>
      </c>
      <c r="AB99" s="11" t="str">
        <f ca="1"/>
        <v>ʤ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 spans="1:39" ht="12.75">
      <c r="A100" s="5"/>
      <c r="B100" s="5">
        <v>9</v>
      </c>
      <c r="C100" s="5" t="str">
        <f ca="1">IF(B100&lt;=A98,RANDBETWEEN(A94/(3/2),A94*(3/2))+C99,"")</f>
        <v/>
      </c>
      <c r="D100" s="15"/>
      <c r="E100" s="11"/>
      <c r="F100" s="7">
        <f ca="1">MATCH(F99,'Language Rules Can Change'!$AD$322:$AD$413,0)-1</f>
        <v>91</v>
      </c>
      <c r="G100" s="7">
        <f ca="1">MATCH(G99,'Language Rules Can Change'!$AD$322:$AD$413,0)-1</f>
        <v>51</v>
      </c>
      <c r="H100" s="7">
        <f ca="1">MATCH(H99,'Language Rules Can Change'!$AD$322:$AD$413,0)-1</f>
        <v>25</v>
      </c>
      <c r="I100" s="7">
        <f ca="1">MATCH(I99,'Language Rules Can Change'!$AD$322:$AD$413,0)-1</f>
        <v>91</v>
      </c>
      <c r="J100" s="7" t="e">
        <f>MATCH(J99,'Language Rules Can Change'!$AD$322:$AD$413,0)-1</f>
        <v>#N/A</v>
      </c>
      <c r="K100" s="7" t="e">
        <f>MATCH(K99,'Language Rules Can Change'!$AD$322:$AD$413,0)-1</f>
        <v>#N/A</v>
      </c>
      <c r="L100" s="7" t="e">
        <f>MATCH(L99,'Language Rules Can Change'!$AD$322:$AD$413,0)-1</f>
        <v>#N/A</v>
      </c>
      <c r="M100" s="7" t="e">
        <f>MATCH(M99,'Language Rules Can Change'!$AD$322:$AD$413,0)-1</f>
        <v>#N/A</v>
      </c>
      <c r="N100" s="7" t="e">
        <f>MATCH(N99,'Language Rules Can Change'!$AD$322:$AD$413,0)-1</f>
        <v>#N/A</v>
      </c>
      <c r="O100" s="7" t="e">
        <f>MATCH(O99,'Language Rules Can Change'!$AD$322:$AD$413,0)-1</f>
        <v>#N/A</v>
      </c>
      <c r="P100" s="7" t="e">
        <f>MATCH(P99,'Language Rules Can Change'!$AD$322:$AD$413,0)-1</f>
        <v>#N/A</v>
      </c>
      <c r="Q100" s="7" t="e">
        <f>MATCH(Q99,'Language Rules Can Change'!$AD$322:$AD$413,0)-1</f>
        <v>#N/A</v>
      </c>
      <c r="R100" s="7" t="e">
        <f>MATCH(R99,'Language Rules Can Change'!$AD$322:$AD$413,0)-1</f>
        <v>#N/A</v>
      </c>
      <c r="S100" s="7" t="e">
        <f>MATCH(S99,'Language Rules Can Change'!$AD$322:$AD$413,0)-1</f>
        <v>#N/A</v>
      </c>
      <c r="T100" s="17"/>
      <c r="U100" s="5"/>
      <c r="V100" s="5">
        <v>9</v>
      </c>
      <c r="W100" s="5" t="str">
        <f ca="1">IF(V100&lt;=U98,RANDBETWEEN(U94/(3/2),U94*(3/2))+W99,"")</f>
        <v/>
      </c>
      <c r="X100" s="15"/>
      <c r="Y100" s="11"/>
      <c r="Z100" s="7">
        <f ca="1">MATCH(Z99,'Language Rules Can Change'!$AD$322:$AD$413,0)-1</f>
        <v>91</v>
      </c>
      <c r="AA100" s="7">
        <f ca="1">MATCH(AA99,'Language Rules Can Change'!$AD$322:$AD$413,0)-1</f>
        <v>83</v>
      </c>
      <c r="AB100" s="7">
        <f ca="1">MATCH(AB99,'Language Rules Can Change'!$AD$322:$AD$413,0)-1</f>
        <v>11</v>
      </c>
      <c r="AC100" s="7" t="e">
        <f>MATCH(AC99,'Language Rules Can Change'!$AD$322:$AD$413,0)-1</f>
        <v>#N/A</v>
      </c>
      <c r="AD100" s="7" t="e">
        <f>MATCH(AD99,'Language Rules Can Change'!$AD$322:$AD$413,0)-1</f>
        <v>#N/A</v>
      </c>
      <c r="AE100" s="7" t="e">
        <f>MATCH(AE99,'Language Rules Can Change'!$AD$322:$AD$413,0)-1</f>
        <v>#N/A</v>
      </c>
      <c r="AF100" s="7" t="e">
        <f>MATCH(AF99,'Language Rules Can Change'!$AD$322:$AD$413,0)-1</f>
        <v>#N/A</v>
      </c>
      <c r="AG100" s="7" t="e">
        <f>MATCH(AG99,'Language Rules Can Change'!$AD$322:$AD$413,0)-1</f>
        <v>#N/A</v>
      </c>
      <c r="AH100" s="7" t="e">
        <f>MATCH(AH99,'Language Rules Can Change'!$AD$322:$AD$413,0)-1</f>
        <v>#N/A</v>
      </c>
      <c r="AI100" s="7" t="e">
        <f>MATCH(AI99,'Language Rules Can Change'!$AD$322:$AD$413,0)-1</f>
        <v>#N/A</v>
      </c>
      <c r="AJ100" s="7" t="e">
        <f>MATCH(AJ99,'Language Rules Can Change'!$AD$322:$AD$413,0)-1</f>
        <v>#N/A</v>
      </c>
      <c r="AK100" s="7" t="e">
        <f>MATCH(AK99,'Language Rules Can Change'!$AD$322:$AD$413,0)-1</f>
        <v>#N/A</v>
      </c>
      <c r="AL100" s="7" t="e">
        <f>MATCH(AL99,'Language Rules Can Change'!$AD$322:$AD$413,0)-1</f>
        <v>#N/A</v>
      </c>
      <c r="AM100" s="7" t="e">
        <f>MATCH(AM99,'Language Rules Can Change'!$AD$322:$AD$413,0)-1</f>
        <v>#N/A</v>
      </c>
    </row>
    <row r="101" spans="1:39" ht="12.75">
      <c r="A101" s="1"/>
      <c r="B101" s="5">
        <v>10</v>
      </c>
      <c r="C101" s="5" t="str">
        <f ca="1">IF(B101&lt;=A98,RANDBETWEEN(A94/(3/2),A94*(3/2))+C100,"")</f>
        <v/>
      </c>
      <c r="D101" s="15"/>
      <c r="E101" s="11"/>
      <c r="F101" s="7">
        <f t="shared" ref="F101:S164" ca="1" si="307">RAND()</f>
        <v>0.34172125710599088</v>
      </c>
      <c r="G101" s="7">
        <f t="shared" ca="1" si="307"/>
        <v>0.37085368009257758</v>
      </c>
      <c r="H101" s="7">
        <f t="shared" ca="1" si="307"/>
        <v>0.82392204332770547</v>
      </c>
      <c r="I101" s="7">
        <f t="shared" ca="1" si="307"/>
        <v>0.51848545722534434</v>
      </c>
      <c r="J101" s="7">
        <f t="shared" ca="1" si="307"/>
        <v>0.21464807224525906</v>
      </c>
      <c r="K101" s="7">
        <f t="shared" ca="1" si="307"/>
        <v>0.90671179286107773</v>
      </c>
      <c r="L101" s="7">
        <f t="shared" ca="1" si="307"/>
        <v>0.31140577816305071</v>
      </c>
      <c r="M101" s="7">
        <f t="shared" ca="1" si="307"/>
        <v>0.57474259723386967</v>
      </c>
      <c r="N101" s="7">
        <f t="shared" ca="1" si="307"/>
        <v>0.43078593364892548</v>
      </c>
      <c r="O101" s="7">
        <f t="shared" ca="1" si="307"/>
        <v>0.36835376776544293</v>
      </c>
      <c r="P101" s="7">
        <f t="shared" ca="1" si="307"/>
        <v>9.9667429648085726E-2</v>
      </c>
      <c r="Q101" s="7">
        <f t="shared" ca="1" si="307"/>
        <v>0.43080599525425589</v>
      </c>
      <c r="R101" s="7">
        <f t="shared" ca="1" si="307"/>
        <v>2.4261106126504006E-2</v>
      </c>
      <c r="S101" s="7">
        <f t="shared" ca="1" si="307"/>
        <v>0.36718875392846262</v>
      </c>
      <c r="T101" s="17"/>
      <c r="U101" s="1"/>
      <c r="V101" s="5">
        <v>10</v>
      </c>
      <c r="W101" s="5" t="str">
        <f ca="1">IF(V101&lt;=U98,RANDBETWEEN(U94/(3/2),U94*(3/2))+W100,"")</f>
        <v/>
      </c>
      <c r="X101" s="15"/>
      <c r="Y101" s="11"/>
      <c r="Z101" s="7">
        <f t="shared" ref="Z101:AM164" ca="1" si="308">RAND()</f>
        <v>1.6818840850237216E-2</v>
      </c>
      <c r="AA101" s="7">
        <f t="shared" ca="1" si="308"/>
        <v>0.3679839986302389</v>
      </c>
      <c r="AB101" s="7">
        <f t="shared" ca="1" si="308"/>
        <v>2.6775680011347447E-2</v>
      </c>
      <c r="AC101" s="7">
        <f t="shared" ca="1" si="308"/>
        <v>0.16236639837579281</v>
      </c>
      <c r="AD101" s="7">
        <f t="shared" ca="1" si="308"/>
        <v>0.52431924438724375</v>
      </c>
      <c r="AE101" s="7">
        <f t="shared" ca="1" si="308"/>
        <v>0.56381698374403078</v>
      </c>
      <c r="AF101" s="7">
        <f t="shared" ca="1" si="308"/>
        <v>6.8054751612991682E-2</v>
      </c>
      <c r="AG101" s="7">
        <f t="shared" ca="1" si="308"/>
        <v>0.10856389124210053</v>
      </c>
      <c r="AH101" s="7">
        <f t="shared" ca="1" si="308"/>
        <v>0.55763772380733667</v>
      </c>
      <c r="AI101" s="7">
        <f t="shared" ca="1" si="308"/>
        <v>0.73683871554970504</v>
      </c>
      <c r="AJ101" s="7">
        <f t="shared" ca="1" si="308"/>
        <v>0.16116727585547574</v>
      </c>
      <c r="AK101" s="7">
        <f t="shared" ca="1" si="308"/>
        <v>0.93286772525452455</v>
      </c>
      <c r="AL101" s="7">
        <f t="shared" ca="1" si="308"/>
        <v>6.2545707717755694E-2</v>
      </c>
      <c r="AM101" s="7">
        <f t="shared" ca="1" si="308"/>
        <v>0.93028484460347327</v>
      </c>
    </row>
    <row r="102" spans="1:39" ht="12.75">
      <c r="A102" s="1"/>
      <c r="B102" s="5">
        <v>11</v>
      </c>
      <c r="C102" s="5" t="str">
        <f ca="1">IF(B102&lt;=A98,RANDBETWEEN(A94/(3/2),A94*(3/2))+C101,"")</f>
        <v/>
      </c>
      <c r="D102" s="15"/>
      <c r="E102" s="11"/>
      <c r="F102" s="7" cm="1">
        <f t="array" aca="1" ref="F102" ca="1">_xlfn.IFS(AND(F101&gt;0,F101&lt;=INDEX('Language Rules Can Change'!$AE$322:$AM$413,F100,1)),1,AND(F101&gt;INDEX('Language Rules Can Change'!$AE$322:$AM$413,F100,1),F101&lt;=INDEX('Language Rules Can Change'!$AE$322:$AM$413,F100,2)),2,AND(F101&gt;INDEX('Language Rules Can Change'!$AE$322:$AM$413,F100,2),F101&lt;=INDEX('Language Rules Can Change'!$AE$322:$AM$413,F100,3)),3,AND(F101&gt;INDEX('Language Rules Can Change'!$AE$322:$AM$413,F100,3),F101&lt;=INDEX('Language Rules Can Change'!$AE$322:$AM$413,F100,4)),4,AND(F101&gt;INDEX('Language Rules Can Change'!$AE$322:$AM$413,F100,4),F101&lt;=INDEX('Language Rules Can Change'!$AE$322:$AM$413,F100,5)),5,AND(F101&gt;INDEX('Language Rules Can Change'!$AE$322:$AM$413,F100,5),F101&lt;=INDEX('Language Rules Can Change'!$AE$322:$AM$413,F100,6)),6,AND(F101&gt;INDEX('Language Rules Can Change'!$AE$322:$AM$413,F100,6),F101&lt;=INDEX('Language Rules Can Change'!$AE$322:$AM$413,F100,7)),7,AND(F101&gt;INDEX('Language Rules Can Change'!$AE$322:$AM$413,F100,7),F101&lt;=INDEX('Language Rules Can Change'!$AE$322:$AM$413,F100,8)),8,AND(F101&gt;INDEX('Language Rules Can Change'!$AE$322:$AM$413,F100,8),F101&lt;=INDEX('Language Rules Can Change'!$AE$322:$AM$413,F100,9)),9)</f>
        <v>1</v>
      </c>
      <c r="G102" s="7" cm="1">
        <f t="array" aca="1" ref="G102" ca="1">_xlfn.IFS(AND(G101&gt;0,G101&lt;=INDEX('Language Rules Can Change'!$AE$322:$AM$413,G100,1)),1,AND(G101&gt;INDEX('Language Rules Can Change'!$AE$322:$AM$413,G100,1),G101&lt;=INDEX('Language Rules Can Change'!$AE$322:$AM$413,G100,2)),2,AND(G101&gt;INDEX('Language Rules Can Change'!$AE$322:$AM$413,G100,2),G101&lt;=INDEX('Language Rules Can Change'!$AE$322:$AM$413,G100,3)),3,AND(G101&gt;INDEX('Language Rules Can Change'!$AE$322:$AM$413,G100,3),G101&lt;=INDEX('Language Rules Can Change'!$AE$322:$AM$413,G100,4)),4,AND(G101&gt;INDEX('Language Rules Can Change'!$AE$322:$AM$413,G100,4),G101&lt;=INDEX('Language Rules Can Change'!$AE$322:$AM$413,G100,5)),5,AND(G101&gt;INDEX('Language Rules Can Change'!$AE$322:$AM$413,G100,5),G101&lt;=INDEX('Language Rules Can Change'!$AE$322:$AM$413,G100,6)),6,AND(G101&gt;INDEX('Language Rules Can Change'!$AE$322:$AM$413,G100,6),G101&lt;=INDEX('Language Rules Can Change'!$AE$322:$AM$413,G100,7)),7,AND(G101&gt;INDEX('Language Rules Can Change'!$AE$322:$AM$413,G100,7),G101&lt;=INDEX('Language Rules Can Change'!$AE$322:$AM$413,G100,8)),8,AND(G101&gt;INDEX('Language Rules Can Change'!$AE$322:$AM$413,G100,8),G101&lt;=INDEX('Language Rules Can Change'!$AE$322:$AM$413,G100,9)),9)</f>
        <v>4</v>
      </c>
      <c r="H102" s="7" cm="1">
        <f t="array" aca="1" ref="H102" ca="1">_xlfn.IFS(AND(H101&gt;0,H101&lt;=INDEX('Language Rules Can Change'!$AE$322:$AM$413,H100,1)),1,AND(H101&gt;INDEX('Language Rules Can Change'!$AE$322:$AM$413,H100,1),H101&lt;=INDEX('Language Rules Can Change'!$AE$322:$AM$413,H100,2)),2,AND(H101&gt;INDEX('Language Rules Can Change'!$AE$322:$AM$413,H100,2),H101&lt;=INDEX('Language Rules Can Change'!$AE$322:$AM$413,H100,3)),3,AND(H101&gt;INDEX('Language Rules Can Change'!$AE$322:$AM$413,H100,3),H101&lt;=INDEX('Language Rules Can Change'!$AE$322:$AM$413,H100,4)),4,AND(H101&gt;INDEX('Language Rules Can Change'!$AE$322:$AM$413,H100,4),H101&lt;=INDEX('Language Rules Can Change'!$AE$322:$AM$413,H100,5)),5,AND(H101&gt;INDEX('Language Rules Can Change'!$AE$322:$AM$413,H100,5),H101&lt;=INDEX('Language Rules Can Change'!$AE$322:$AM$413,H100,6)),6,AND(H101&gt;INDEX('Language Rules Can Change'!$AE$322:$AM$413,H100,6),H101&lt;=INDEX('Language Rules Can Change'!$AE$322:$AM$413,H100,7)),7,AND(H101&gt;INDEX('Language Rules Can Change'!$AE$322:$AM$413,H100,7),H101&lt;=INDEX('Language Rules Can Change'!$AE$322:$AM$413,H100,8)),8,AND(H101&gt;INDEX('Language Rules Can Change'!$AE$322:$AM$413,H100,8),H101&lt;=INDEX('Language Rules Can Change'!$AE$322:$AM$413,H100,9)),9)</f>
        <v>5</v>
      </c>
      <c r="I102" s="7" cm="1">
        <f t="array" aca="1" ref="I102" ca="1">_xlfn.IFS(AND(I101&gt;0,I101&lt;=INDEX('Language Rules Can Change'!$AE$322:$AM$413,I100,1)),1,AND(I101&gt;INDEX('Language Rules Can Change'!$AE$322:$AM$413,I100,1),I101&lt;=INDEX('Language Rules Can Change'!$AE$322:$AM$413,I100,2)),2,AND(I101&gt;INDEX('Language Rules Can Change'!$AE$322:$AM$413,I100,2),I101&lt;=INDEX('Language Rules Can Change'!$AE$322:$AM$413,I100,3)),3,AND(I101&gt;INDEX('Language Rules Can Change'!$AE$322:$AM$413,I100,3),I101&lt;=INDEX('Language Rules Can Change'!$AE$322:$AM$413,I100,4)),4,AND(I101&gt;INDEX('Language Rules Can Change'!$AE$322:$AM$413,I100,4),I101&lt;=INDEX('Language Rules Can Change'!$AE$322:$AM$413,I100,5)),5,AND(I101&gt;INDEX('Language Rules Can Change'!$AE$322:$AM$413,I100,5),I101&lt;=INDEX('Language Rules Can Change'!$AE$322:$AM$413,I100,6)),6,AND(I101&gt;INDEX('Language Rules Can Change'!$AE$322:$AM$413,I100,6),I101&lt;=INDEX('Language Rules Can Change'!$AE$322:$AM$413,I100,7)),7,AND(I101&gt;INDEX('Language Rules Can Change'!$AE$322:$AM$413,I100,7),I101&lt;=INDEX('Language Rules Can Change'!$AE$322:$AM$413,I100,8)),8,AND(I101&gt;INDEX('Language Rules Can Change'!$AE$322:$AM$413,I100,8),I101&lt;=INDEX('Language Rules Can Change'!$AE$322:$AM$413,I100,9)),9)</f>
        <v>1</v>
      </c>
      <c r="J102" s="7" t="e" cm="1">
        <f t="array" aca="1" ref="J102" ca="1">_xlfn.IFS(AND(J101&gt;0,J101&lt;=INDEX('Language Rules Can Change'!$AE$322:$AM$413,J100,1)),1,AND(J101&gt;INDEX('Language Rules Can Change'!$AE$322:$AM$413,J100,1),J101&lt;=INDEX('Language Rules Can Change'!$AE$322:$AM$413,J100,2)),2,AND(J101&gt;INDEX('Language Rules Can Change'!$AE$322:$AM$413,J100,2),J101&lt;=INDEX('Language Rules Can Change'!$AE$322:$AM$413,J100,3)),3,AND(J101&gt;INDEX('Language Rules Can Change'!$AE$322:$AM$413,J100,3),J101&lt;=INDEX('Language Rules Can Change'!$AE$322:$AM$413,J100,4)),4,AND(J101&gt;INDEX('Language Rules Can Change'!$AE$322:$AM$413,J100,4),J101&lt;=INDEX('Language Rules Can Change'!$AE$322:$AM$413,J100,5)),5,AND(J101&gt;INDEX('Language Rules Can Change'!$AE$322:$AM$413,J100,5),J101&lt;=INDEX('Language Rules Can Change'!$AE$322:$AM$413,J100,6)),6,AND(J101&gt;INDEX('Language Rules Can Change'!$AE$322:$AM$413,J100,6),J101&lt;=INDEX('Language Rules Can Change'!$AE$322:$AM$413,J100,7)),7,AND(J101&gt;INDEX('Language Rules Can Change'!$AE$322:$AM$413,J100,7),J101&lt;=INDEX('Language Rules Can Change'!$AE$322:$AM$413,J100,8)),8,AND(J101&gt;INDEX('Language Rules Can Change'!$AE$322:$AM$413,J100,8),J101&lt;=INDEX('Language Rules Can Change'!$AE$322:$AM$413,J100,9)),9)</f>
        <v>#N/A</v>
      </c>
      <c r="K102" s="7" t="e" cm="1">
        <f t="array" aca="1" ref="K102" ca="1">_xlfn.IFS(AND(K101&gt;0,K101&lt;=INDEX('Language Rules Can Change'!$AE$322:$AM$413,K100,1)),1,AND(K101&gt;INDEX('Language Rules Can Change'!$AE$322:$AM$413,K100,1),K101&lt;=INDEX('Language Rules Can Change'!$AE$322:$AM$413,K100,2)),2,AND(K101&gt;INDEX('Language Rules Can Change'!$AE$322:$AM$413,K100,2),K101&lt;=INDEX('Language Rules Can Change'!$AE$322:$AM$413,K100,3)),3,AND(K101&gt;INDEX('Language Rules Can Change'!$AE$322:$AM$413,K100,3),K101&lt;=INDEX('Language Rules Can Change'!$AE$322:$AM$413,K100,4)),4,AND(K101&gt;INDEX('Language Rules Can Change'!$AE$322:$AM$413,K100,4),K101&lt;=INDEX('Language Rules Can Change'!$AE$322:$AM$413,K100,5)),5,AND(K101&gt;INDEX('Language Rules Can Change'!$AE$322:$AM$413,K100,5),K101&lt;=INDEX('Language Rules Can Change'!$AE$322:$AM$413,K100,6)),6,AND(K101&gt;INDEX('Language Rules Can Change'!$AE$322:$AM$413,K100,6),K101&lt;=INDEX('Language Rules Can Change'!$AE$322:$AM$413,K100,7)),7,AND(K101&gt;INDEX('Language Rules Can Change'!$AE$322:$AM$413,K100,7),K101&lt;=INDEX('Language Rules Can Change'!$AE$322:$AM$413,K100,8)),8,AND(K101&gt;INDEX('Language Rules Can Change'!$AE$322:$AM$413,K100,8),K101&lt;=INDEX('Language Rules Can Change'!$AE$322:$AM$413,K100,9)),9)</f>
        <v>#N/A</v>
      </c>
      <c r="L102" s="7" t="e" cm="1">
        <f t="array" aca="1" ref="L102" ca="1">_xlfn.IFS(AND(L101&gt;0,L101&lt;=INDEX('Language Rules Can Change'!$AE$322:$AM$413,L100,1)),1,AND(L101&gt;INDEX('Language Rules Can Change'!$AE$322:$AM$413,L100,1),L101&lt;=INDEX('Language Rules Can Change'!$AE$322:$AM$413,L100,2)),2,AND(L101&gt;INDEX('Language Rules Can Change'!$AE$322:$AM$413,L100,2),L101&lt;=INDEX('Language Rules Can Change'!$AE$322:$AM$413,L100,3)),3,AND(L101&gt;INDEX('Language Rules Can Change'!$AE$322:$AM$413,L100,3),L101&lt;=INDEX('Language Rules Can Change'!$AE$322:$AM$413,L100,4)),4,AND(L101&gt;INDEX('Language Rules Can Change'!$AE$322:$AM$413,L100,4),L101&lt;=INDEX('Language Rules Can Change'!$AE$322:$AM$413,L100,5)),5,AND(L101&gt;INDEX('Language Rules Can Change'!$AE$322:$AM$413,L100,5),L101&lt;=INDEX('Language Rules Can Change'!$AE$322:$AM$413,L100,6)),6,AND(L101&gt;INDEX('Language Rules Can Change'!$AE$322:$AM$413,L100,6),L101&lt;=INDEX('Language Rules Can Change'!$AE$322:$AM$413,L100,7)),7,AND(L101&gt;INDEX('Language Rules Can Change'!$AE$322:$AM$413,L100,7),L101&lt;=INDEX('Language Rules Can Change'!$AE$322:$AM$413,L100,8)),8,AND(L101&gt;INDEX('Language Rules Can Change'!$AE$322:$AM$413,L100,8),L101&lt;=INDEX('Language Rules Can Change'!$AE$322:$AM$413,L100,9)),9)</f>
        <v>#N/A</v>
      </c>
      <c r="M102" s="7" t="e" cm="1">
        <f t="array" aca="1" ref="M102" ca="1">_xlfn.IFS(AND(M101&gt;0,M101&lt;=INDEX('Language Rules Can Change'!$AE$322:$AM$413,M100,1)),1,AND(M101&gt;INDEX('Language Rules Can Change'!$AE$322:$AM$413,M100,1),M101&lt;=INDEX('Language Rules Can Change'!$AE$322:$AM$413,M100,2)),2,AND(M101&gt;INDEX('Language Rules Can Change'!$AE$322:$AM$413,M100,2),M101&lt;=INDEX('Language Rules Can Change'!$AE$322:$AM$413,M100,3)),3,AND(M101&gt;INDEX('Language Rules Can Change'!$AE$322:$AM$413,M100,3),M101&lt;=INDEX('Language Rules Can Change'!$AE$322:$AM$413,M100,4)),4,AND(M101&gt;INDEX('Language Rules Can Change'!$AE$322:$AM$413,M100,4),M101&lt;=INDEX('Language Rules Can Change'!$AE$322:$AM$413,M100,5)),5,AND(M101&gt;INDEX('Language Rules Can Change'!$AE$322:$AM$413,M100,5),M101&lt;=INDEX('Language Rules Can Change'!$AE$322:$AM$413,M100,6)),6,AND(M101&gt;INDEX('Language Rules Can Change'!$AE$322:$AM$413,M100,6),M101&lt;=INDEX('Language Rules Can Change'!$AE$322:$AM$413,M100,7)),7,AND(M101&gt;INDEX('Language Rules Can Change'!$AE$322:$AM$413,M100,7),M101&lt;=INDEX('Language Rules Can Change'!$AE$322:$AM$413,M100,8)),8,AND(M101&gt;INDEX('Language Rules Can Change'!$AE$322:$AM$413,M100,8),M101&lt;=INDEX('Language Rules Can Change'!$AE$322:$AM$413,M100,9)),9)</f>
        <v>#N/A</v>
      </c>
      <c r="N102" s="7" t="e" cm="1">
        <f t="array" aca="1" ref="N102" ca="1">_xlfn.IFS(AND(N101&gt;0,N101&lt;=INDEX('Language Rules Can Change'!$AE$322:$AM$413,N100,1)),1,AND(N101&gt;INDEX('Language Rules Can Change'!$AE$322:$AM$413,N100,1),N101&lt;=INDEX('Language Rules Can Change'!$AE$322:$AM$413,N100,2)),2,AND(N101&gt;INDEX('Language Rules Can Change'!$AE$322:$AM$413,N100,2),N101&lt;=INDEX('Language Rules Can Change'!$AE$322:$AM$413,N100,3)),3,AND(N101&gt;INDEX('Language Rules Can Change'!$AE$322:$AM$413,N100,3),N101&lt;=INDEX('Language Rules Can Change'!$AE$322:$AM$413,N100,4)),4,AND(N101&gt;INDEX('Language Rules Can Change'!$AE$322:$AM$413,N100,4),N101&lt;=INDEX('Language Rules Can Change'!$AE$322:$AM$413,N100,5)),5,AND(N101&gt;INDEX('Language Rules Can Change'!$AE$322:$AM$413,N100,5),N101&lt;=INDEX('Language Rules Can Change'!$AE$322:$AM$413,N100,6)),6,AND(N101&gt;INDEX('Language Rules Can Change'!$AE$322:$AM$413,N100,6),N101&lt;=INDEX('Language Rules Can Change'!$AE$322:$AM$413,N100,7)),7,AND(N101&gt;INDEX('Language Rules Can Change'!$AE$322:$AM$413,N100,7),N101&lt;=INDEX('Language Rules Can Change'!$AE$322:$AM$413,N100,8)),8,AND(N101&gt;INDEX('Language Rules Can Change'!$AE$322:$AM$413,N100,8),N101&lt;=INDEX('Language Rules Can Change'!$AE$322:$AM$413,N100,9)),9)</f>
        <v>#N/A</v>
      </c>
      <c r="O102" s="7" t="e" cm="1">
        <f t="array" aca="1" ref="O102" ca="1">_xlfn.IFS(AND(O101&gt;0,O101&lt;=INDEX('Language Rules Can Change'!$AE$322:$AM$413,O100,1)),1,AND(O101&gt;INDEX('Language Rules Can Change'!$AE$322:$AM$413,O100,1),O101&lt;=INDEX('Language Rules Can Change'!$AE$322:$AM$413,O100,2)),2,AND(O101&gt;INDEX('Language Rules Can Change'!$AE$322:$AM$413,O100,2),O101&lt;=INDEX('Language Rules Can Change'!$AE$322:$AM$413,O100,3)),3,AND(O101&gt;INDEX('Language Rules Can Change'!$AE$322:$AM$413,O100,3),O101&lt;=INDEX('Language Rules Can Change'!$AE$322:$AM$413,O100,4)),4,AND(O101&gt;INDEX('Language Rules Can Change'!$AE$322:$AM$413,O100,4),O101&lt;=INDEX('Language Rules Can Change'!$AE$322:$AM$413,O100,5)),5,AND(O101&gt;INDEX('Language Rules Can Change'!$AE$322:$AM$413,O100,5),O101&lt;=INDEX('Language Rules Can Change'!$AE$322:$AM$413,O100,6)),6,AND(O101&gt;INDEX('Language Rules Can Change'!$AE$322:$AM$413,O100,6),O101&lt;=INDEX('Language Rules Can Change'!$AE$322:$AM$413,O100,7)),7,AND(O101&gt;INDEX('Language Rules Can Change'!$AE$322:$AM$413,O100,7),O101&lt;=INDEX('Language Rules Can Change'!$AE$322:$AM$413,O100,8)),8,AND(O101&gt;INDEX('Language Rules Can Change'!$AE$322:$AM$413,O100,8),O101&lt;=INDEX('Language Rules Can Change'!$AE$322:$AM$413,O100,9)),9)</f>
        <v>#N/A</v>
      </c>
      <c r="P102" s="7" t="e" cm="1">
        <f t="array" aca="1" ref="P102" ca="1">_xlfn.IFS(AND(P101&gt;0,P101&lt;=INDEX('Language Rules Can Change'!$AE$322:$AM$413,P100,1)),1,AND(P101&gt;INDEX('Language Rules Can Change'!$AE$322:$AM$413,P100,1),P101&lt;=INDEX('Language Rules Can Change'!$AE$322:$AM$413,P100,2)),2,AND(P101&gt;INDEX('Language Rules Can Change'!$AE$322:$AM$413,P100,2),P101&lt;=INDEX('Language Rules Can Change'!$AE$322:$AM$413,P100,3)),3,AND(P101&gt;INDEX('Language Rules Can Change'!$AE$322:$AM$413,P100,3),P101&lt;=INDEX('Language Rules Can Change'!$AE$322:$AM$413,P100,4)),4,AND(P101&gt;INDEX('Language Rules Can Change'!$AE$322:$AM$413,P100,4),P101&lt;=INDEX('Language Rules Can Change'!$AE$322:$AM$413,P100,5)),5,AND(P101&gt;INDEX('Language Rules Can Change'!$AE$322:$AM$413,P100,5),P101&lt;=INDEX('Language Rules Can Change'!$AE$322:$AM$413,P100,6)),6,AND(P101&gt;INDEX('Language Rules Can Change'!$AE$322:$AM$413,P100,6),P101&lt;=INDEX('Language Rules Can Change'!$AE$322:$AM$413,P100,7)),7,AND(P101&gt;INDEX('Language Rules Can Change'!$AE$322:$AM$413,P100,7),P101&lt;=INDEX('Language Rules Can Change'!$AE$322:$AM$413,P100,8)),8,AND(P101&gt;INDEX('Language Rules Can Change'!$AE$322:$AM$413,P100,8),P101&lt;=INDEX('Language Rules Can Change'!$AE$322:$AM$413,P100,9)),9)</f>
        <v>#N/A</v>
      </c>
      <c r="Q102" s="7" t="e" cm="1">
        <f t="array" aca="1" ref="Q102" ca="1">_xlfn.IFS(AND(Q101&gt;0,Q101&lt;=INDEX('Language Rules Can Change'!$AE$322:$AM$413,Q100,1)),1,AND(Q101&gt;INDEX('Language Rules Can Change'!$AE$322:$AM$413,Q100,1),Q101&lt;=INDEX('Language Rules Can Change'!$AE$322:$AM$413,Q100,2)),2,AND(Q101&gt;INDEX('Language Rules Can Change'!$AE$322:$AM$413,Q100,2),Q101&lt;=INDEX('Language Rules Can Change'!$AE$322:$AM$413,Q100,3)),3,AND(Q101&gt;INDEX('Language Rules Can Change'!$AE$322:$AM$413,Q100,3),Q101&lt;=INDEX('Language Rules Can Change'!$AE$322:$AM$413,Q100,4)),4,AND(Q101&gt;INDEX('Language Rules Can Change'!$AE$322:$AM$413,Q100,4),Q101&lt;=INDEX('Language Rules Can Change'!$AE$322:$AM$413,Q100,5)),5,AND(Q101&gt;INDEX('Language Rules Can Change'!$AE$322:$AM$413,Q100,5),Q101&lt;=INDEX('Language Rules Can Change'!$AE$322:$AM$413,Q100,6)),6,AND(Q101&gt;INDEX('Language Rules Can Change'!$AE$322:$AM$413,Q100,6),Q101&lt;=INDEX('Language Rules Can Change'!$AE$322:$AM$413,Q100,7)),7,AND(Q101&gt;INDEX('Language Rules Can Change'!$AE$322:$AM$413,Q100,7),Q101&lt;=INDEX('Language Rules Can Change'!$AE$322:$AM$413,Q100,8)),8,AND(Q101&gt;INDEX('Language Rules Can Change'!$AE$322:$AM$413,Q100,8),Q101&lt;=INDEX('Language Rules Can Change'!$AE$322:$AM$413,Q100,9)),9)</f>
        <v>#N/A</v>
      </c>
      <c r="R102" s="7" t="e" cm="1">
        <f t="array" aca="1" ref="R102" ca="1">_xlfn.IFS(AND(R101&gt;0,R101&lt;=INDEX('Language Rules Can Change'!$AE$322:$AM$413,R100,1)),1,AND(R101&gt;INDEX('Language Rules Can Change'!$AE$322:$AM$413,R100,1),R101&lt;=INDEX('Language Rules Can Change'!$AE$322:$AM$413,R100,2)),2,AND(R101&gt;INDEX('Language Rules Can Change'!$AE$322:$AM$413,R100,2),R101&lt;=INDEX('Language Rules Can Change'!$AE$322:$AM$413,R100,3)),3,AND(R101&gt;INDEX('Language Rules Can Change'!$AE$322:$AM$413,R100,3),R101&lt;=INDEX('Language Rules Can Change'!$AE$322:$AM$413,R100,4)),4,AND(R101&gt;INDEX('Language Rules Can Change'!$AE$322:$AM$413,R100,4),R101&lt;=INDEX('Language Rules Can Change'!$AE$322:$AM$413,R100,5)),5,AND(R101&gt;INDEX('Language Rules Can Change'!$AE$322:$AM$413,R100,5),R101&lt;=INDEX('Language Rules Can Change'!$AE$322:$AM$413,R100,6)),6,AND(R101&gt;INDEX('Language Rules Can Change'!$AE$322:$AM$413,R100,6),R101&lt;=INDEX('Language Rules Can Change'!$AE$322:$AM$413,R100,7)),7,AND(R101&gt;INDEX('Language Rules Can Change'!$AE$322:$AM$413,R100,7),R101&lt;=INDEX('Language Rules Can Change'!$AE$322:$AM$413,R100,8)),8,AND(R101&gt;INDEX('Language Rules Can Change'!$AE$322:$AM$413,R100,8),R101&lt;=INDEX('Language Rules Can Change'!$AE$322:$AM$413,R100,9)),9)</f>
        <v>#N/A</v>
      </c>
      <c r="S102" s="7" t="e" cm="1">
        <f t="array" aca="1" ref="S102" ca="1">_xlfn.IFS(AND(S101&gt;0,S101&lt;=INDEX('Language Rules Can Change'!$AE$322:$AM$413,S100,1)),1,AND(S101&gt;INDEX('Language Rules Can Change'!$AE$322:$AM$413,S100,1),S101&lt;=INDEX('Language Rules Can Change'!$AE$322:$AM$413,S100,2)),2,AND(S101&gt;INDEX('Language Rules Can Change'!$AE$322:$AM$413,S100,2),S101&lt;=INDEX('Language Rules Can Change'!$AE$322:$AM$413,S100,3)),3,AND(S101&gt;INDEX('Language Rules Can Change'!$AE$322:$AM$413,S100,3),S101&lt;=INDEX('Language Rules Can Change'!$AE$322:$AM$413,S100,4)),4,AND(S101&gt;INDEX('Language Rules Can Change'!$AE$322:$AM$413,S100,4),S101&lt;=INDEX('Language Rules Can Change'!$AE$322:$AM$413,S100,5)),5,AND(S101&gt;INDEX('Language Rules Can Change'!$AE$322:$AM$413,S100,5),S101&lt;=INDEX('Language Rules Can Change'!$AE$322:$AM$413,S100,6)),6,AND(S101&gt;INDEX('Language Rules Can Change'!$AE$322:$AM$413,S100,6),S101&lt;=INDEX('Language Rules Can Change'!$AE$322:$AM$413,S100,7)),7,AND(S101&gt;INDEX('Language Rules Can Change'!$AE$322:$AM$413,S100,7),S101&lt;=INDEX('Language Rules Can Change'!$AE$322:$AM$413,S100,8)),8,AND(S101&gt;INDEX('Language Rules Can Change'!$AE$322:$AM$413,S100,8),S101&lt;=INDEX('Language Rules Can Change'!$AE$322:$AM$413,S100,9)),9)</f>
        <v>#N/A</v>
      </c>
      <c r="T102" s="17"/>
      <c r="U102" s="1"/>
      <c r="V102" s="5">
        <v>11</v>
      </c>
      <c r="W102" s="5" t="str">
        <f ca="1">IF(V102&lt;=U98,RANDBETWEEN(U94/(3/2),U94*(3/2))+W101,"")</f>
        <v/>
      </c>
      <c r="X102" s="15"/>
      <c r="Y102" s="11"/>
      <c r="Z102" s="7" cm="1">
        <f t="array" aca="1" ref="Z102" ca="1">_xlfn.IFS(AND(Z101&gt;0,Z101&lt;=INDEX('Language Rules Can Change'!$AE$322:$AM$413,Z100,1)),1,AND(Z101&gt;INDEX('Language Rules Can Change'!$AE$322:$AM$413,Z100,1),Z101&lt;=INDEX('Language Rules Can Change'!$AE$322:$AM$413,Z100,2)),2,AND(Z101&gt;INDEX('Language Rules Can Change'!$AE$322:$AM$413,Z100,2),Z101&lt;=INDEX('Language Rules Can Change'!$AE$322:$AM$413,Z100,3)),3,AND(Z101&gt;INDEX('Language Rules Can Change'!$AE$322:$AM$413,Z100,3),Z101&lt;=INDEX('Language Rules Can Change'!$AE$322:$AM$413,Z100,4)),4,AND(Z101&gt;INDEX('Language Rules Can Change'!$AE$322:$AM$413,Z100,4),Z101&lt;=INDEX('Language Rules Can Change'!$AE$322:$AM$413,Z100,5)),5,AND(Z101&gt;INDEX('Language Rules Can Change'!$AE$322:$AM$413,Z100,5),Z101&lt;=INDEX('Language Rules Can Change'!$AE$322:$AM$413,Z100,6)),6,AND(Z101&gt;INDEX('Language Rules Can Change'!$AE$322:$AM$413,Z100,6),Z101&lt;=INDEX('Language Rules Can Change'!$AE$322:$AM$413,Z100,7)),7,AND(Z101&gt;INDEX('Language Rules Can Change'!$AE$322:$AM$413,Z100,7),Z101&lt;=INDEX('Language Rules Can Change'!$AE$322:$AM$413,Z100,8)),8,AND(Z101&gt;INDEX('Language Rules Can Change'!$AE$322:$AM$413,Z100,8),Z101&lt;=INDEX('Language Rules Can Change'!$AE$322:$AM$413,Z100,9)),9)</f>
        <v>1</v>
      </c>
      <c r="AA102" s="7" cm="1">
        <f t="array" aca="1" ref="AA102" ca="1">_xlfn.IFS(AND(AA101&gt;0,AA101&lt;=INDEX('Language Rules Can Change'!$AE$322:$AM$413,AA100,1)),1,AND(AA101&gt;INDEX('Language Rules Can Change'!$AE$322:$AM$413,AA100,1),AA101&lt;=INDEX('Language Rules Can Change'!$AE$322:$AM$413,AA100,2)),2,AND(AA101&gt;INDEX('Language Rules Can Change'!$AE$322:$AM$413,AA100,2),AA101&lt;=INDEX('Language Rules Can Change'!$AE$322:$AM$413,AA100,3)),3,AND(AA101&gt;INDEX('Language Rules Can Change'!$AE$322:$AM$413,AA100,3),AA101&lt;=INDEX('Language Rules Can Change'!$AE$322:$AM$413,AA100,4)),4,AND(AA101&gt;INDEX('Language Rules Can Change'!$AE$322:$AM$413,AA100,4),AA101&lt;=INDEX('Language Rules Can Change'!$AE$322:$AM$413,AA100,5)),5,AND(AA101&gt;INDEX('Language Rules Can Change'!$AE$322:$AM$413,AA100,5),AA101&lt;=INDEX('Language Rules Can Change'!$AE$322:$AM$413,AA100,6)),6,AND(AA101&gt;INDEX('Language Rules Can Change'!$AE$322:$AM$413,AA100,6),AA101&lt;=INDEX('Language Rules Can Change'!$AE$322:$AM$413,AA100,7)),7,AND(AA101&gt;INDEX('Language Rules Can Change'!$AE$322:$AM$413,AA100,7),AA101&lt;=INDEX('Language Rules Can Change'!$AE$322:$AM$413,AA100,8)),8,AND(AA101&gt;INDEX('Language Rules Can Change'!$AE$322:$AM$413,AA100,8),AA101&lt;=INDEX('Language Rules Can Change'!$AE$322:$AM$413,AA100,9)),9)</f>
        <v>4</v>
      </c>
      <c r="AB102" s="7" cm="1">
        <f t="array" aca="1" ref="AB102" ca="1">_xlfn.IFS(AND(AB101&gt;0,AB101&lt;=INDEX('Language Rules Can Change'!$AE$322:$AM$413,AB100,1)),1,AND(AB101&gt;INDEX('Language Rules Can Change'!$AE$322:$AM$413,AB100,1),AB101&lt;=INDEX('Language Rules Can Change'!$AE$322:$AM$413,AB100,2)),2,AND(AB101&gt;INDEX('Language Rules Can Change'!$AE$322:$AM$413,AB100,2),AB101&lt;=INDEX('Language Rules Can Change'!$AE$322:$AM$413,AB100,3)),3,AND(AB101&gt;INDEX('Language Rules Can Change'!$AE$322:$AM$413,AB100,3),AB101&lt;=INDEX('Language Rules Can Change'!$AE$322:$AM$413,AB100,4)),4,AND(AB101&gt;INDEX('Language Rules Can Change'!$AE$322:$AM$413,AB100,4),AB101&lt;=INDEX('Language Rules Can Change'!$AE$322:$AM$413,AB100,5)),5,AND(AB101&gt;INDEX('Language Rules Can Change'!$AE$322:$AM$413,AB100,5),AB101&lt;=INDEX('Language Rules Can Change'!$AE$322:$AM$413,AB100,6)),6,AND(AB101&gt;INDEX('Language Rules Can Change'!$AE$322:$AM$413,AB100,6),AB101&lt;=INDEX('Language Rules Can Change'!$AE$322:$AM$413,AB100,7)),7,AND(AB101&gt;INDEX('Language Rules Can Change'!$AE$322:$AM$413,AB100,7),AB101&lt;=INDEX('Language Rules Can Change'!$AE$322:$AM$413,AB100,8)),8,AND(AB101&gt;INDEX('Language Rules Can Change'!$AE$322:$AM$413,AB100,8),AB101&lt;=INDEX('Language Rules Can Change'!$AE$322:$AM$413,AB100,9)),9)</f>
        <v>1</v>
      </c>
      <c r="AC102" s="7" t="e" cm="1">
        <f t="array" aca="1" ref="AC102" ca="1">_xlfn.IFS(AND(AC101&gt;0,AC101&lt;=INDEX('Language Rules Can Change'!$AE$322:$AM$413,AC100,1)),1,AND(AC101&gt;INDEX('Language Rules Can Change'!$AE$322:$AM$413,AC100,1),AC101&lt;=INDEX('Language Rules Can Change'!$AE$322:$AM$413,AC100,2)),2,AND(AC101&gt;INDEX('Language Rules Can Change'!$AE$322:$AM$413,AC100,2),AC101&lt;=INDEX('Language Rules Can Change'!$AE$322:$AM$413,AC100,3)),3,AND(AC101&gt;INDEX('Language Rules Can Change'!$AE$322:$AM$413,AC100,3),AC101&lt;=INDEX('Language Rules Can Change'!$AE$322:$AM$413,AC100,4)),4,AND(AC101&gt;INDEX('Language Rules Can Change'!$AE$322:$AM$413,AC100,4),AC101&lt;=INDEX('Language Rules Can Change'!$AE$322:$AM$413,AC100,5)),5,AND(AC101&gt;INDEX('Language Rules Can Change'!$AE$322:$AM$413,AC100,5),AC101&lt;=INDEX('Language Rules Can Change'!$AE$322:$AM$413,AC100,6)),6,AND(AC101&gt;INDEX('Language Rules Can Change'!$AE$322:$AM$413,AC100,6),AC101&lt;=INDEX('Language Rules Can Change'!$AE$322:$AM$413,AC100,7)),7,AND(AC101&gt;INDEX('Language Rules Can Change'!$AE$322:$AM$413,AC100,7),AC101&lt;=INDEX('Language Rules Can Change'!$AE$322:$AM$413,AC100,8)),8,AND(AC101&gt;INDEX('Language Rules Can Change'!$AE$322:$AM$413,AC100,8),AC101&lt;=INDEX('Language Rules Can Change'!$AE$322:$AM$413,AC100,9)),9)</f>
        <v>#N/A</v>
      </c>
      <c r="AD102" s="7" t="e" cm="1">
        <f t="array" aca="1" ref="AD102" ca="1">_xlfn.IFS(AND(AD101&gt;0,AD101&lt;=INDEX('Language Rules Can Change'!$AE$322:$AM$413,AD100,1)),1,AND(AD101&gt;INDEX('Language Rules Can Change'!$AE$322:$AM$413,AD100,1),AD101&lt;=INDEX('Language Rules Can Change'!$AE$322:$AM$413,AD100,2)),2,AND(AD101&gt;INDEX('Language Rules Can Change'!$AE$322:$AM$413,AD100,2),AD101&lt;=INDEX('Language Rules Can Change'!$AE$322:$AM$413,AD100,3)),3,AND(AD101&gt;INDEX('Language Rules Can Change'!$AE$322:$AM$413,AD100,3),AD101&lt;=INDEX('Language Rules Can Change'!$AE$322:$AM$413,AD100,4)),4,AND(AD101&gt;INDEX('Language Rules Can Change'!$AE$322:$AM$413,AD100,4),AD101&lt;=INDEX('Language Rules Can Change'!$AE$322:$AM$413,AD100,5)),5,AND(AD101&gt;INDEX('Language Rules Can Change'!$AE$322:$AM$413,AD100,5),AD101&lt;=INDEX('Language Rules Can Change'!$AE$322:$AM$413,AD100,6)),6,AND(AD101&gt;INDEX('Language Rules Can Change'!$AE$322:$AM$413,AD100,6),AD101&lt;=INDEX('Language Rules Can Change'!$AE$322:$AM$413,AD100,7)),7,AND(AD101&gt;INDEX('Language Rules Can Change'!$AE$322:$AM$413,AD100,7),AD101&lt;=INDEX('Language Rules Can Change'!$AE$322:$AM$413,AD100,8)),8,AND(AD101&gt;INDEX('Language Rules Can Change'!$AE$322:$AM$413,AD100,8),AD101&lt;=INDEX('Language Rules Can Change'!$AE$322:$AM$413,AD100,9)),9)</f>
        <v>#N/A</v>
      </c>
      <c r="AE102" s="7" t="e" cm="1">
        <f t="array" aca="1" ref="AE102" ca="1">_xlfn.IFS(AND(AE101&gt;0,AE101&lt;=INDEX('Language Rules Can Change'!$AE$322:$AM$413,AE100,1)),1,AND(AE101&gt;INDEX('Language Rules Can Change'!$AE$322:$AM$413,AE100,1),AE101&lt;=INDEX('Language Rules Can Change'!$AE$322:$AM$413,AE100,2)),2,AND(AE101&gt;INDEX('Language Rules Can Change'!$AE$322:$AM$413,AE100,2),AE101&lt;=INDEX('Language Rules Can Change'!$AE$322:$AM$413,AE100,3)),3,AND(AE101&gt;INDEX('Language Rules Can Change'!$AE$322:$AM$413,AE100,3),AE101&lt;=INDEX('Language Rules Can Change'!$AE$322:$AM$413,AE100,4)),4,AND(AE101&gt;INDEX('Language Rules Can Change'!$AE$322:$AM$413,AE100,4),AE101&lt;=INDEX('Language Rules Can Change'!$AE$322:$AM$413,AE100,5)),5,AND(AE101&gt;INDEX('Language Rules Can Change'!$AE$322:$AM$413,AE100,5),AE101&lt;=INDEX('Language Rules Can Change'!$AE$322:$AM$413,AE100,6)),6,AND(AE101&gt;INDEX('Language Rules Can Change'!$AE$322:$AM$413,AE100,6),AE101&lt;=INDEX('Language Rules Can Change'!$AE$322:$AM$413,AE100,7)),7,AND(AE101&gt;INDEX('Language Rules Can Change'!$AE$322:$AM$413,AE100,7),AE101&lt;=INDEX('Language Rules Can Change'!$AE$322:$AM$413,AE100,8)),8,AND(AE101&gt;INDEX('Language Rules Can Change'!$AE$322:$AM$413,AE100,8),AE101&lt;=INDEX('Language Rules Can Change'!$AE$322:$AM$413,AE100,9)),9)</f>
        <v>#N/A</v>
      </c>
      <c r="AF102" s="7" t="e" cm="1">
        <f t="array" aca="1" ref="AF102" ca="1">_xlfn.IFS(AND(AF101&gt;0,AF101&lt;=INDEX('Language Rules Can Change'!$AE$322:$AM$413,AF100,1)),1,AND(AF101&gt;INDEX('Language Rules Can Change'!$AE$322:$AM$413,AF100,1),AF101&lt;=INDEX('Language Rules Can Change'!$AE$322:$AM$413,AF100,2)),2,AND(AF101&gt;INDEX('Language Rules Can Change'!$AE$322:$AM$413,AF100,2),AF101&lt;=INDEX('Language Rules Can Change'!$AE$322:$AM$413,AF100,3)),3,AND(AF101&gt;INDEX('Language Rules Can Change'!$AE$322:$AM$413,AF100,3),AF101&lt;=INDEX('Language Rules Can Change'!$AE$322:$AM$413,AF100,4)),4,AND(AF101&gt;INDEX('Language Rules Can Change'!$AE$322:$AM$413,AF100,4),AF101&lt;=INDEX('Language Rules Can Change'!$AE$322:$AM$413,AF100,5)),5,AND(AF101&gt;INDEX('Language Rules Can Change'!$AE$322:$AM$413,AF100,5),AF101&lt;=INDEX('Language Rules Can Change'!$AE$322:$AM$413,AF100,6)),6,AND(AF101&gt;INDEX('Language Rules Can Change'!$AE$322:$AM$413,AF100,6),AF101&lt;=INDEX('Language Rules Can Change'!$AE$322:$AM$413,AF100,7)),7,AND(AF101&gt;INDEX('Language Rules Can Change'!$AE$322:$AM$413,AF100,7),AF101&lt;=INDEX('Language Rules Can Change'!$AE$322:$AM$413,AF100,8)),8,AND(AF101&gt;INDEX('Language Rules Can Change'!$AE$322:$AM$413,AF100,8),AF101&lt;=INDEX('Language Rules Can Change'!$AE$322:$AM$413,AF100,9)),9)</f>
        <v>#N/A</v>
      </c>
      <c r="AG102" s="7" t="e" cm="1">
        <f t="array" aca="1" ref="AG102" ca="1">_xlfn.IFS(AND(AG101&gt;0,AG101&lt;=INDEX('Language Rules Can Change'!$AE$322:$AM$413,AG100,1)),1,AND(AG101&gt;INDEX('Language Rules Can Change'!$AE$322:$AM$413,AG100,1),AG101&lt;=INDEX('Language Rules Can Change'!$AE$322:$AM$413,AG100,2)),2,AND(AG101&gt;INDEX('Language Rules Can Change'!$AE$322:$AM$413,AG100,2),AG101&lt;=INDEX('Language Rules Can Change'!$AE$322:$AM$413,AG100,3)),3,AND(AG101&gt;INDEX('Language Rules Can Change'!$AE$322:$AM$413,AG100,3),AG101&lt;=INDEX('Language Rules Can Change'!$AE$322:$AM$413,AG100,4)),4,AND(AG101&gt;INDEX('Language Rules Can Change'!$AE$322:$AM$413,AG100,4),AG101&lt;=INDEX('Language Rules Can Change'!$AE$322:$AM$413,AG100,5)),5,AND(AG101&gt;INDEX('Language Rules Can Change'!$AE$322:$AM$413,AG100,5),AG101&lt;=INDEX('Language Rules Can Change'!$AE$322:$AM$413,AG100,6)),6,AND(AG101&gt;INDEX('Language Rules Can Change'!$AE$322:$AM$413,AG100,6),AG101&lt;=INDEX('Language Rules Can Change'!$AE$322:$AM$413,AG100,7)),7,AND(AG101&gt;INDEX('Language Rules Can Change'!$AE$322:$AM$413,AG100,7),AG101&lt;=INDEX('Language Rules Can Change'!$AE$322:$AM$413,AG100,8)),8,AND(AG101&gt;INDEX('Language Rules Can Change'!$AE$322:$AM$413,AG100,8),AG101&lt;=INDEX('Language Rules Can Change'!$AE$322:$AM$413,AG100,9)),9)</f>
        <v>#N/A</v>
      </c>
      <c r="AH102" s="7" t="e" cm="1">
        <f t="array" aca="1" ref="AH102" ca="1">_xlfn.IFS(AND(AH101&gt;0,AH101&lt;=INDEX('Language Rules Can Change'!$AE$322:$AM$413,AH100,1)),1,AND(AH101&gt;INDEX('Language Rules Can Change'!$AE$322:$AM$413,AH100,1),AH101&lt;=INDEX('Language Rules Can Change'!$AE$322:$AM$413,AH100,2)),2,AND(AH101&gt;INDEX('Language Rules Can Change'!$AE$322:$AM$413,AH100,2),AH101&lt;=INDEX('Language Rules Can Change'!$AE$322:$AM$413,AH100,3)),3,AND(AH101&gt;INDEX('Language Rules Can Change'!$AE$322:$AM$413,AH100,3),AH101&lt;=INDEX('Language Rules Can Change'!$AE$322:$AM$413,AH100,4)),4,AND(AH101&gt;INDEX('Language Rules Can Change'!$AE$322:$AM$413,AH100,4),AH101&lt;=INDEX('Language Rules Can Change'!$AE$322:$AM$413,AH100,5)),5,AND(AH101&gt;INDEX('Language Rules Can Change'!$AE$322:$AM$413,AH100,5),AH101&lt;=INDEX('Language Rules Can Change'!$AE$322:$AM$413,AH100,6)),6,AND(AH101&gt;INDEX('Language Rules Can Change'!$AE$322:$AM$413,AH100,6),AH101&lt;=INDEX('Language Rules Can Change'!$AE$322:$AM$413,AH100,7)),7,AND(AH101&gt;INDEX('Language Rules Can Change'!$AE$322:$AM$413,AH100,7),AH101&lt;=INDEX('Language Rules Can Change'!$AE$322:$AM$413,AH100,8)),8,AND(AH101&gt;INDEX('Language Rules Can Change'!$AE$322:$AM$413,AH100,8),AH101&lt;=INDEX('Language Rules Can Change'!$AE$322:$AM$413,AH100,9)),9)</f>
        <v>#N/A</v>
      </c>
      <c r="AI102" s="7" t="e" cm="1">
        <f t="array" aca="1" ref="AI102" ca="1">_xlfn.IFS(AND(AI101&gt;0,AI101&lt;=INDEX('Language Rules Can Change'!$AE$322:$AM$413,AI100,1)),1,AND(AI101&gt;INDEX('Language Rules Can Change'!$AE$322:$AM$413,AI100,1),AI101&lt;=INDEX('Language Rules Can Change'!$AE$322:$AM$413,AI100,2)),2,AND(AI101&gt;INDEX('Language Rules Can Change'!$AE$322:$AM$413,AI100,2),AI101&lt;=INDEX('Language Rules Can Change'!$AE$322:$AM$413,AI100,3)),3,AND(AI101&gt;INDEX('Language Rules Can Change'!$AE$322:$AM$413,AI100,3),AI101&lt;=INDEX('Language Rules Can Change'!$AE$322:$AM$413,AI100,4)),4,AND(AI101&gt;INDEX('Language Rules Can Change'!$AE$322:$AM$413,AI100,4),AI101&lt;=INDEX('Language Rules Can Change'!$AE$322:$AM$413,AI100,5)),5,AND(AI101&gt;INDEX('Language Rules Can Change'!$AE$322:$AM$413,AI100,5),AI101&lt;=INDEX('Language Rules Can Change'!$AE$322:$AM$413,AI100,6)),6,AND(AI101&gt;INDEX('Language Rules Can Change'!$AE$322:$AM$413,AI100,6),AI101&lt;=INDEX('Language Rules Can Change'!$AE$322:$AM$413,AI100,7)),7,AND(AI101&gt;INDEX('Language Rules Can Change'!$AE$322:$AM$413,AI100,7),AI101&lt;=INDEX('Language Rules Can Change'!$AE$322:$AM$413,AI100,8)),8,AND(AI101&gt;INDEX('Language Rules Can Change'!$AE$322:$AM$413,AI100,8),AI101&lt;=INDEX('Language Rules Can Change'!$AE$322:$AM$413,AI100,9)),9)</f>
        <v>#N/A</v>
      </c>
      <c r="AJ102" s="7" t="e" cm="1">
        <f t="array" aca="1" ref="AJ102" ca="1">_xlfn.IFS(AND(AJ101&gt;0,AJ101&lt;=INDEX('Language Rules Can Change'!$AE$322:$AM$413,AJ100,1)),1,AND(AJ101&gt;INDEX('Language Rules Can Change'!$AE$322:$AM$413,AJ100,1),AJ101&lt;=INDEX('Language Rules Can Change'!$AE$322:$AM$413,AJ100,2)),2,AND(AJ101&gt;INDEX('Language Rules Can Change'!$AE$322:$AM$413,AJ100,2),AJ101&lt;=INDEX('Language Rules Can Change'!$AE$322:$AM$413,AJ100,3)),3,AND(AJ101&gt;INDEX('Language Rules Can Change'!$AE$322:$AM$413,AJ100,3),AJ101&lt;=INDEX('Language Rules Can Change'!$AE$322:$AM$413,AJ100,4)),4,AND(AJ101&gt;INDEX('Language Rules Can Change'!$AE$322:$AM$413,AJ100,4),AJ101&lt;=INDEX('Language Rules Can Change'!$AE$322:$AM$413,AJ100,5)),5,AND(AJ101&gt;INDEX('Language Rules Can Change'!$AE$322:$AM$413,AJ100,5),AJ101&lt;=INDEX('Language Rules Can Change'!$AE$322:$AM$413,AJ100,6)),6,AND(AJ101&gt;INDEX('Language Rules Can Change'!$AE$322:$AM$413,AJ100,6),AJ101&lt;=INDEX('Language Rules Can Change'!$AE$322:$AM$413,AJ100,7)),7,AND(AJ101&gt;INDEX('Language Rules Can Change'!$AE$322:$AM$413,AJ100,7),AJ101&lt;=INDEX('Language Rules Can Change'!$AE$322:$AM$413,AJ100,8)),8,AND(AJ101&gt;INDEX('Language Rules Can Change'!$AE$322:$AM$413,AJ100,8),AJ101&lt;=INDEX('Language Rules Can Change'!$AE$322:$AM$413,AJ100,9)),9)</f>
        <v>#N/A</v>
      </c>
      <c r="AK102" s="7" t="e" cm="1">
        <f t="array" aca="1" ref="AK102" ca="1">_xlfn.IFS(AND(AK101&gt;0,AK101&lt;=INDEX('Language Rules Can Change'!$AE$322:$AM$413,AK100,1)),1,AND(AK101&gt;INDEX('Language Rules Can Change'!$AE$322:$AM$413,AK100,1),AK101&lt;=INDEX('Language Rules Can Change'!$AE$322:$AM$413,AK100,2)),2,AND(AK101&gt;INDEX('Language Rules Can Change'!$AE$322:$AM$413,AK100,2),AK101&lt;=INDEX('Language Rules Can Change'!$AE$322:$AM$413,AK100,3)),3,AND(AK101&gt;INDEX('Language Rules Can Change'!$AE$322:$AM$413,AK100,3),AK101&lt;=INDEX('Language Rules Can Change'!$AE$322:$AM$413,AK100,4)),4,AND(AK101&gt;INDEX('Language Rules Can Change'!$AE$322:$AM$413,AK100,4),AK101&lt;=INDEX('Language Rules Can Change'!$AE$322:$AM$413,AK100,5)),5,AND(AK101&gt;INDEX('Language Rules Can Change'!$AE$322:$AM$413,AK100,5),AK101&lt;=INDEX('Language Rules Can Change'!$AE$322:$AM$413,AK100,6)),6,AND(AK101&gt;INDEX('Language Rules Can Change'!$AE$322:$AM$413,AK100,6),AK101&lt;=INDEX('Language Rules Can Change'!$AE$322:$AM$413,AK100,7)),7,AND(AK101&gt;INDEX('Language Rules Can Change'!$AE$322:$AM$413,AK100,7),AK101&lt;=INDEX('Language Rules Can Change'!$AE$322:$AM$413,AK100,8)),8,AND(AK101&gt;INDEX('Language Rules Can Change'!$AE$322:$AM$413,AK100,8),AK101&lt;=INDEX('Language Rules Can Change'!$AE$322:$AM$413,AK100,9)),9)</f>
        <v>#N/A</v>
      </c>
      <c r="AL102" s="7" t="e" cm="1">
        <f t="array" aca="1" ref="AL102" ca="1">_xlfn.IFS(AND(AL101&gt;0,AL101&lt;=INDEX('Language Rules Can Change'!$AE$322:$AM$413,AL100,1)),1,AND(AL101&gt;INDEX('Language Rules Can Change'!$AE$322:$AM$413,AL100,1),AL101&lt;=INDEX('Language Rules Can Change'!$AE$322:$AM$413,AL100,2)),2,AND(AL101&gt;INDEX('Language Rules Can Change'!$AE$322:$AM$413,AL100,2),AL101&lt;=INDEX('Language Rules Can Change'!$AE$322:$AM$413,AL100,3)),3,AND(AL101&gt;INDEX('Language Rules Can Change'!$AE$322:$AM$413,AL100,3),AL101&lt;=INDEX('Language Rules Can Change'!$AE$322:$AM$413,AL100,4)),4,AND(AL101&gt;INDEX('Language Rules Can Change'!$AE$322:$AM$413,AL100,4),AL101&lt;=INDEX('Language Rules Can Change'!$AE$322:$AM$413,AL100,5)),5,AND(AL101&gt;INDEX('Language Rules Can Change'!$AE$322:$AM$413,AL100,5),AL101&lt;=INDEX('Language Rules Can Change'!$AE$322:$AM$413,AL100,6)),6,AND(AL101&gt;INDEX('Language Rules Can Change'!$AE$322:$AM$413,AL100,6),AL101&lt;=INDEX('Language Rules Can Change'!$AE$322:$AM$413,AL100,7)),7,AND(AL101&gt;INDEX('Language Rules Can Change'!$AE$322:$AM$413,AL100,7),AL101&lt;=INDEX('Language Rules Can Change'!$AE$322:$AM$413,AL100,8)),8,AND(AL101&gt;INDEX('Language Rules Can Change'!$AE$322:$AM$413,AL100,8),AL101&lt;=INDEX('Language Rules Can Change'!$AE$322:$AM$413,AL100,9)),9)</f>
        <v>#N/A</v>
      </c>
      <c r="AM102" s="7" t="e" cm="1">
        <f t="array" aca="1" ref="AM102" ca="1">_xlfn.IFS(AND(AM101&gt;0,AM101&lt;=INDEX('Language Rules Can Change'!$AE$322:$AM$413,AM100,1)),1,AND(AM101&gt;INDEX('Language Rules Can Change'!$AE$322:$AM$413,AM100,1),AM101&lt;=INDEX('Language Rules Can Change'!$AE$322:$AM$413,AM100,2)),2,AND(AM101&gt;INDEX('Language Rules Can Change'!$AE$322:$AM$413,AM100,2),AM101&lt;=INDEX('Language Rules Can Change'!$AE$322:$AM$413,AM100,3)),3,AND(AM101&gt;INDEX('Language Rules Can Change'!$AE$322:$AM$413,AM100,3),AM101&lt;=INDEX('Language Rules Can Change'!$AE$322:$AM$413,AM100,4)),4,AND(AM101&gt;INDEX('Language Rules Can Change'!$AE$322:$AM$413,AM100,4),AM101&lt;=INDEX('Language Rules Can Change'!$AE$322:$AM$413,AM100,5)),5,AND(AM101&gt;INDEX('Language Rules Can Change'!$AE$322:$AM$413,AM100,5),AM101&lt;=INDEX('Language Rules Can Change'!$AE$322:$AM$413,AM100,6)),6,AND(AM101&gt;INDEX('Language Rules Can Change'!$AE$322:$AM$413,AM100,6),AM101&lt;=INDEX('Language Rules Can Change'!$AE$322:$AM$413,AM100,7)),7,AND(AM101&gt;INDEX('Language Rules Can Change'!$AE$322:$AM$413,AM100,7),AM101&lt;=INDEX('Language Rules Can Change'!$AE$322:$AM$413,AM100,8)),8,AND(AM101&gt;INDEX('Language Rules Can Change'!$AE$322:$AM$413,AM100,8),AM101&lt;=INDEX('Language Rules Can Change'!$AE$322:$AM$413,AM100,9)),9)</f>
        <v>#N/A</v>
      </c>
    </row>
    <row r="103" spans="1:39" ht="12.75">
      <c r="A103" s="1"/>
      <c r="B103" s="5">
        <v>12</v>
      </c>
      <c r="C103" s="5" t="str">
        <f ca="1">IF(B103&lt;=A98,RANDBETWEEN(A94/(3/2),A94*(3/2))+C102,"")</f>
        <v/>
      </c>
      <c r="D103" s="15"/>
      <c r="E103" s="11"/>
      <c r="F103" s="7" t="str" cm="1">
        <f t="array" aca="1" ref="F103" ca="1">INDEX('Language Rules Can Change'!$AE$322:$AM$413,F100+1,F102)</f>
        <v>"</v>
      </c>
      <c r="G103" s="7" t="str">
        <f t="array" aca="1" ref="G103" ca="1">INDEX('Language Rules Can Change'!$AE$322:$AM$413,G100+1,G102)</f>
        <v>eo</v>
      </c>
      <c r="H103" s="7" t="str">
        <f t="array" aca="1" ref="H103" ca="1">INDEX('Language Rules Can Change'!$AE$322:$AM$413,H100+1,H102)</f>
        <v>rh</v>
      </c>
      <c r="I103" s="7" t="str">
        <f t="array" aca="1" ref="I103" ca="1">INDEX('Language Rules Can Change'!$AE$322:$AM$413,I100+1,I102)</f>
        <v>"</v>
      </c>
      <c r="J103" s="7" t="e">
        <f t="array" aca="1" ref="J103" ca="1">INDEX('Language Rules Can Change'!$AE$322:$AM$413,J100+1,J102)</f>
        <v>#N/A</v>
      </c>
      <c r="K103" s="7" t="e">
        <f t="array" aca="1" ref="K103" ca="1">INDEX('Language Rules Can Change'!$AE$322:$AM$413,K100+1,K102)</f>
        <v>#N/A</v>
      </c>
      <c r="L103" s="7" t="e">
        <f t="array" aca="1" ref="L103" ca="1">INDEX('Language Rules Can Change'!$AE$322:$AM$413,L100+1,L102)</f>
        <v>#N/A</v>
      </c>
      <c r="M103" s="7" t="e">
        <f t="array" aca="1" ref="M103" ca="1">INDEX('Language Rules Can Change'!$AE$322:$AM$413,M100+1,M102)</f>
        <v>#N/A</v>
      </c>
      <c r="N103" s="7" t="e">
        <f t="array" aca="1" ref="N103" ca="1">INDEX('Language Rules Can Change'!$AE$322:$AM$413,N100+1,N102)</f>
        <v>#N/A</v>
      </c>
      <c r="O103" s="7" t="e">
        <f t="array" aca="1" ref="O103" ca="1">INDEX('Language Rules Can Change'!$AE$322:$AM$413,O100+1,O102)</f>
        <v>#N/A</v>
      </c>
      <c r="P103" s="7" t="e">
        <f t="array" aca="1" ref="P103" ca="1">INDEX('Language Rules Can Change'!$AE$322:$AM$413,P100+1,P102)</f>
        <v>#N/A</v>
      </c>
      <c r="Q103" s="7" t="e">
        <f t="array" aca="1" ref="Q103" ca="1">INDEX('Language Rules Can Change'!$AE$322:$AM$413,Q100+1,Q102)</f>
        <v>#N/A</v>
      </c>
      <c r="R103" s="7" t="e">
        <f t="array" aca="1" ref="R103" ca="1">INDEX('Language Rules Can Change'!$AE$322:$AM$413,R100+1,R102)</f>
        <v>#N/A</v>
      </c>
      <c r="S103" s="7" t="e">
        <f t="array" aca="1" ref="S103" ca="1">INDEX('Language Rules Can Change'!$AE$322:$AM$413,S100+1,S102)</f>
        <v>#N/A</v>
      </c>
      <c r="T103" s="17"/>
      <c r="U103" s="1"/>
      <c r="V103" s="5">
        <v>12</v>
      </c>
      <c r="W103" s="5" t="str">
        <f ca="1">IF(V103&lt;=U98,RANDBETWEEN(U94/(3/2),U94*(3/2))+W102,"")</f>
        <v/>
      </c>
      <c r="X103" s="15"/>
      <c r="Y103" s="11"/>
      <c r="Z103" s="7" t="str" cm="1">
        <f t="array" aca="1" ref="Z103" ca="1">INDEX('Language Rules Can Change'!$AE$322:$AM$413,Z100+1,Z102)</f>
        <v>"</v>
      </c>
      <c r="AA103" s="7" t="str">
        <f t="array" aca="1" ref="AA103" ca="1">INDEX('Language Rules Can Change'!$AE$322:$AM$413,AA100+1,AA102)</f>
        <v>yr</v>
      </c>
      <c r="AB103" s="7" t="str">
        <f t="array" aca="1" ref="AB103" ca="1">INDEX('Language Rules Can Change'!$AE$322:$AM$413,AB100+1,AB102)</f>
        <v>"</v>
      </c>
      <c r="AC103" s="7" t="e">
        <f t="array" aca="1" ref="AC103" ca="1">INDEX('Language Rules Can Change'!$AE$322:$AM$413,AC100+1,AC102)</f>
        <v>#N/A</v>
      </c>
      <c r="AD103" s="7" t="e">
        <f t="array" aca="1" ref="AD103" ca="1">INDEX('Language Rules Can Change'!$AE$322:$AM$413,AD100+1,AD102)</f>
        <v>#N/A</v>
      </c>
      <c r="AE103" s="7" t="e">
        <f t="array" aca="1" ref="AE103" ca="1">INDEX('Language Rules Can Change'!$AE$322:$AM$413,AE100+1,AE102)</f>
        <v>#N/A</v>
      </c>
      <c r="AF103" s="7" t="e">
        <f t="array" aca="1" ref="AF103" ca="1">INDEX('Language Rules Can Change'!$AE$322:$AM$413,AF100+1,AF102)</f>
        <v>#N/A</v>
      </c>
      <c r="AG103" s="7" t="e">
        <f t="array" aca="1" ref="AG103" ca="1">INDEX('Language Rules Can Change'!$AE$322:$AM$413,AG100+1,AG102)</f>
        <v>#N/A</v>
      </c>
      <c r="AH103" s="7" t="e">
        <f t="array" aca="1" ref="AH103" ca="1">INDEX('Language Rules Can Change'!$AE$322:$AM$413,AH100+1,AH102)</f>
        <v>#N/A</v>
      </c>
      <c r="AI103" s="7" t="e">
        <f t="array" aca="1" ref="AI103" ca="1">INDEX('Language Rules Can Change'!$AE$322:$AM$413,AI100+1,AI102)</f>
        <v>#N/A</v>
      </c>
      <c r="AJ103" s="7" t="e">
        <f t="array" aca="1" ref="AJ103" ca="1">INDEX('Language Rules Can Change'!$AE$322:$AM$413,AJ100+1,AJ102)</f>
        <v>#N/A</v>
      </c>
      <c r="AK103" s="7" t="e">
        <f t="array" aca="1" ref="AK103" ca="1">INDEX('Language Rules Can Change'!$AE$322:$AM$413,AK100+1,AK102)</f>
        <v>#N/A</v>
      </c>
      <c r="AL103" s="7" t="e">
        <f t="array" aca="1" ref="AL103" ca="1">INDEX('Language Rules Can Change'!$AE$322:$AM$413,AL100+1,AL102)</f>
        <v>#N/A</v>
      </c>
      <c r="AM103" s="7" t="e">
        <f t="array" aca="1" ref="AM103" ca="1">INDEX('Language Rules Can Change'!$AE$322:$AM$413,AM100+1,AM102)</f>
        <v>#N/A</v>
      </c>
    </row>
    <row r="104" spans="1:39" ht="12.75">
      <c r="A104" s="1"/>
      <c r="B104" s="5">
        <v>13</v>
      </c>
      <c r="C104" s="5" t="str">
        <f ca="1">IF(B104&lt;=A98,RANDBETWEEN(A94/(3/2),A94*(3/2))+C103,"")</f>
        <v/>
      </c>
      <c r="D104" s="15" t="s">
        <v>3990</v>
      </c>
      <c r="E104" s="11" t="str">
        <f t="shared" ref="E104" ca="1" si="309">_xlfn.CONCAT(F104:S104)</f>
        <v>"eorh"</v>
      </c>
      <c r="F104" s="11" t="str">
        <f t="shared" ref="F104:S167" ca="1" si="310">_xlfn.IFNA(F103,"")</f>
        <v>"</v>
      </c>
      <c r="G104" s="11" t="str">
        <f t="shared" ca="1" si="310"/>
        <v>eo</v>
      </c>
      <c r="H104" s="11" t="str">
        <f t="shared" ca="1" si="310"/>
        <v>rh</v>
      </c>
      <c r="I104" s="11" t="str">
        <f t="shared" ca="1" si="310"/>
        <v>"</v>
      </c>
      <c r="J104" s="11" t="str">
        <f t="shared" ca="1" si="310"/>
        <v/>
      </c>
      <c r="K104" s="11" t="str">
        <f t="shared" ca="1" si="310"/>
        <v/>
      </c>
      <c r="L104" s="11" t="str">
        <f t="shared" ca="1" si="310"/>
        <v/>
      </c>
      <c r="M104" s="11" t="str">
        <f t="shared" ca="1" si="310"/>
        <v/>
      </c>
      <c r="N104" s="11" t="str">
        <f t="shared" ca="1" si="310"/>
        <v/>
      </c>
      <c r="O104" s="11" t="str">
        <f t="shared" ca="1" si="310"/>
        <v/>
      </c>
      <c r="P104" s="11" t="str">
        <f t="shared" ca="1" si="310"/>
        <v/>
      </c>
      <c r="Q104" s="11" t="str">
        <f t="shared" ca="1" si="310"/>
        <v/>
      </c>
      <c r="R104" s="11" t="str">
        <f t="shared" ca="1" si="310"/>
        <v/>
      </c>
      <c r="S104" s="11" t="str">
        <f t="shared" ca="1" si="310"/>
        <v/>
      </c>
      <c r="T104" s="17"/>
      <c r="U104" s="1"/>
      <c r="V104" s="5">
        <v>13</v>
      </c>
      <c r="W104" s="5" t="str">
        <f ca="1">IF(V104&lt;=U98,RANDBETWEEN(U94/(3/2),U94*(3/2))+W103,"")</f>
        <v/>
      </c>
      <c r="X104" s="15" t="s">
        <v>3990</v>
      </c>
      <c r="Y104" s="11" t="str">
        <f t="shared" ref="Y104" ca="1" si="311">_xlfn.CONCAT(Z104:AM104)</f>
        <v>"yr"</v>
      </c>
      <c r="Z104" s="11" t="str">
        <f t="shared" ref="Z104:Z167" ca="1" si="312">_xlfn.IFNA(Z103,"")</f>
        <v>"</v>
      </c>
      <c r="AA104" s="11" t="str">
        <f t="shared" ref="AA104:AA167" ca="1" si="313">_xlfn.IFNA(AA103,"")</f>
        <v>yr</v>
      </c>
      <c r="AB104" s="11" t="str">
        <f t="shared" ref="AB104:AB167" ca="1" si="314">_xlfn.IFNA(AB103,"")</f>
        <v>"</v>
      </c>
      <c r="AC104" s="11" t="str">
        <f t="shared" ref="AC104:AC167" ca="1" si="315">_xlfn.IFNA(AC103,"")</f>
        <v/>
      </c>
      <c r="AD104" s="11" t="str">
        <f t="shared" ref="AD104:AD167" ca="1" si="316">_xlfn.IFNA(AD103,"")</f>
        <v/>
      </c>
      <c r="AE104" s="11" t="str">
        <f t="shared" ref="AE104:AE167" ca="1" si="317">_xlfn.IFNA(AE103,"")</f>
        <v/>
      </c>
      <c r="AF104" s="11" t="str">
        <f t="shared" ref="AF104:AF167" ca="1" si="318">_xlfn.IFNA(AF103,"")</f>
        <v/>
      </c>
      <c r="AG104" s="11" t="str">
        <f t="shared" ref="AG104:AG167" ca="1" si="319">_xlfn.IFNA(AG103,"")</f>
        <v/>
      </c>
      <c r="AH104" s="11" t="str">
        <f t="shared" ref="AH104:AH167" ca="1" si="320">_xlfn.IFNA(AH103,"")</f>
        <v/>
      </c>
      <c r="AI104" s="11" t="str">
        <f t="shared" ref="AI104:AI167" ca="1" si="321">_xlfn.IFNA(AI103,"")</f>
        <v/>
      </c>
      <c r="AJ104" s="11" t="str">
        <f t="shared" ref="AJ104:AJ167" ca="1" si="322">_xlfn.IFNA(AJ103,"")</f>
        <v/>
      </c>
      <c r="AK104" s="11" t="str">
        <f t="shared" ref="AK104:AK167" ca="1" si="323">_xlfn.IFNA(AK103,"")</f>
        <v/>
      </c>
      <c r="AL104" s="11" t="str">
        <f t="shared" ref="AL104:AL167" ca="1" si="324">_xlfn.IFNA(AL103,"")</f>
        <v/>
      </c>
      <c r="AM104" s="11" t="str">
        <f t="shared" ref="AM104:AM167" ca="1" si="325">_xlfn.IFNA(AM103,"")</f>
        <v/>
      </c>
    </row>
    <row r="105" spans="1:39" ht="12.75">
      <c r="A105" s="1"/>
      <c r="B105" s="5">
        <v>14</v>
      </c>
      <c r="C105" s="5" t="str">
        <f ca="1">IF(B105&lt;=A98,RANDBETWEEN(A94/(3/2),A94*(3/2))+C104,"")</f>
        <v/>
      </c>
      <c r="D105" s="5"/>
      <c r="T105" s="17"/>
      <c r="U105" s="1"/>
      <c r="V105" s="5">
        <v>14</v>
      </c>
      <c r="W105" s="5" t="str">
        <f ca="1">IF(V105&lt;=U98,RANDBETWEEN(U94/(3/2),U94*(3/2))+W104,"")</f>
        <v/>
      </c>
      <c r="X105" s="5"/>
    </row>
    <row r="106" spans="1:39" ht="12.75">
      <c r="A106" s="5">
        <f>A91+2</f>
        <v>807</v>
      </c>
      <c r="B106" s="5"/>
      <c r="C106" s="5"/>
      <c r="D106" s="5"/>
      <c r="E106" s="15"/>
      <c r="F106" s="7">
        <v>1</v>
      </c>
      <c r="G106" s="15">
        <v>2</v>
      </c>
      <c r="H106" s="7">
        <v>3</v>
      </c>
      <c r="I106" s="15">
        <v>4</v>
      </c>
      <c r="J106" s="7">
        <v>5</v>
      </c>
      <c r="K106" s="15">
        <v>6</v>
      </c>
      <c r="L106" s="7">
        <v>7</v>
      </c>
      <c r="M106" s="15">
        <v>8</v>
      </c>
      <c r="N106" s="7">
        <v>9</v>
      </c>
      <c r="O106" s="15">
        <v>10</v>
      </c>
      <c r="P106" s="7">
        <v>11</v>
      </c>
      <c r="Q106" s="15">
        <v>12</v>
      </c>
      <c r="R106" s="7">
        <v>13</v>
      </c>
      <c r="S106" s="15">
        <v>14</v>
      </c>
      <c r="T106" s="17"/>
      <c r="U106" s="5">
        <f>U91+2</f>
        <v>808</v>
      </c>
      <c r="V106" s="5"/>
      <c r="W106" s="5"/>
      <c r="X106" s="5"/>
      <c r="Y106" s="15"/>
      <c r="Z106" s="7">
        <v>1</v>
      </c>
      <c r="AA106" s="15">
        <v>2</v>
      </c>
      <c r="AB106" s="7">
        <v>3</v>
      </c>
      <c r="AC106" s="15">
        <v>4</v>
      </c>
      <c r="AD106" s="7">
        <v>5</v>
      </c>
      <c r="AE106" s="15">
        <v>6</v>
      </c>
      <c r="AF106" s="7">
        <v>7</v>
      </c>
      <c r="AG106" s="15">
        <v>8</v>
      </c>
      <c r="AH106" s="7">
        <v>9</v>
      </c>
      <c r="AI106" s="15">
        <v>10</v>
      </c>
      <c r="AJ106" s="7">
        <v>11</v>
      </c>
      <c r="AK106" s="15">
        <v>12</v>
      </c>
      <c r="AL106" s="7">
        <v>13</v>
      </c>
      <c r="AM106" s="15">
        <v>14</v>
      </c>
    </row>
    <row r="107" spans="1:39" ht="12.75">
      <c r="A107" t="str" cm="1">
        <f t="array" ref="A107">INDEX('All Words All Languages'!$A$2:$A$853,'Verse-True'!A106)</f>
        <v>water</v>
      </c>
      <c r="B107" s="5">
        <v>1</v>
      </c>
      <c r="C107" s="5">
        <f ca="1">IF(B107&lt;=A113,RANDBETWEEN(A109/(3/2),A109*(3/2)),"")</f>
        <v>1</v>
      </c>
      <c r="D107" s="15" t="s">
        <v>3988</v>
      </c>
      <c r="E107" s="15" t="str" cm="1">
        <f t="array" ref="E107">INDEX('All Words All Languages'!$H$2:$H$853,A106)</f>
        <v>w/ɔ/t/ə/r/</v>
      </c>
      <c r="F107" s="7" t="str" cm="1">
        <f t="array" ref="F107:K107">_xlfn.TEXTSPLIT(E107,"/")</f>
        <v>w</v>
      </c>
      <c r="G107" s="15" t="str">
        <v>ɔ</v>
      </c>
      <c r="H107" s="15" t="str">
        <v>t</v>
      </c>
      <c r="I107" s="15" t="str">
        <v>ə</v>
      </c>
      <c r="J107" s="15" t="str">
        <v>r</v>
      </c>
      <c r="K107" s="15" t="str">
        <v/>
      </c>
      <c r="L107" s="15"/>
      <c r="M107" s="15"/>
      <c r="N107" s="15"/>
      <c r="O107" s="15"/>
      <c r="P107" s="15"/>
      <c r="Q107" s="15"/>
      <c r="R107" s="15"/>
      <c r="S107" s="15"/>
      <c r="T107" s="17"/>
      <c r="U107" t="str" cm="1">
        <f t="array" ref="U107">INDEX('All Words All Languages'!$A$2:$A$853,'Verse-True'!U106)</f>
        <v>wave</v>
      </c>
      <c r="V107" s="5">
        <v>1</v>
      </c>
      <c r="W107" s="5">
        <f ca="1">IF(V107&lt;=U113,RANDBETWEEN(U109/(3/2),U109*(3/2)),"")</f>
        <v>1</v>
      </c>
      <c r="X107" s="15" t="s">
        <v>3988</v>
      </c>
      <c r="Y107" s="15" t="str" cm="1">
        <f t="array" ref="Y107">INDEX('All Words All Languages'!$H$2:$H$853,U106)</f>
        <v>w/eɪ/v/</v>
      </c>
      <c r="Z107" s="7" t="str" cm="1">
        <f t="array" ref="Z107:AC107">_xlfn.TEXTSPLIT(Y107,"/")</f>
        <v>w</v>
      </c>
      <c r="AA107" s="15" t="str">
        <v>eɪ</v>
      </c>
      <c r="AB107" s="15" t="str">
        <v>v</v>
      </c>
      <c r="AC107" s="15" t="str">
        <v/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spans="1:39" ht="12.75">
      <c r="A108" s="1"/>
      <c r="B108" s="5">
        <v>2</v>
      </c>
      <c r="C108" s="5">
        <f ca="1">IF(B108&lt;=A113,RANDBETWEEN(A109/(3/2),A109*(3/2))+C107,"")</f>
        <v>2</v>
      </c>
      <c r="D108" s="15"/>
      <c r="E108" s="11"/>
      <c r="F108" s="11">
        <f>MATCH(F107,'Language Rules Can Change'!$A$3:$A$47,0)</f>
        <v>4</v>
      </c>
      <c r="G108" s="11">
        <f>MATCH(G107,'Language Rules Can Change'!$A$3:$A$47,0)</f>
        <v>38</v>
      </c>
      <c r="H108" s="11">
        <f>MATCH(H107,'Language Rules Can Change'!$A$3:$A$47,0)</f>
        <v>9</v>
      </c>
      <c r="I108" s="11">
        <f>MATCH(I107,'Language Rules Can Change'!$A$3:$A$47,0)</f>
        <v>42</v>
      </c>
      <c r="J108" s="11">
        <f>MATCH(J107,'Language Rules Can Change'!$A$3:$A$47,0)</f>
        <v>16</v>
      </c>
      <c r="K108" s="11" t="e">
        <f>MATCH(K107,'Language Rules Can Change'!$A$3:$A$47,0)</f>
        <v>#N/A</v>
      </c>
      <c r="L108" s="11" t="e">
        <f>MATCH(L107,'Language Rules Can Change'!$A$3:$A$47,0)</f>
        <v>#N/A</v>
      </c>
      <c r="M108" s="11" t="e">
        <f>MATCH(M107,'Language Rules Can Change'!$A$3:$A$47,0)</f>
        <v>#N/A</v>
      </c>
      <c r="N108" s="11" t="e">
        <f>MATCH(N107,'Language Rules Can Change'!$A$3:$A$47,0)</f>
        <v>#N/A</v>
      </c>
      <c r="O108" s="11" t="e">
        <f>MATCH(O107,'Language Rules Can Change'!$A$3:$A$47,0)</f>
        <v>#N/A</v>
      </c>
      <c r="P108" s="11" t="e">
        <f>MATCH(P107,'Language Rules Can Change'!$A$3:$A$47,0)</f>
        <v>#N/A</v>
      </c>
      <c r="Q108" s="11" t="e">
        <f>MATCH(Q107,'Language Rules Can Change'!$A$3:$A$47,0)</f>
        <v>#N/A</v>
      </c>
      <c r="R108" s="11" t="e">
        <f>MATCH(R107,'Language Rules Can Change'!$A$3:$A$47,0)</f>
        <v>#N/A</v>
      </c>
      <c r="S108" s="11" t="e">
        <f>MATCH(S107,'Language Rules Can Change'!$A$3:$A$47,0)</f>
        <v>#N/A</v>
      </c>
      <c r="T108" s="17"/>
      <c r="U108" s="1"/>
      <c r="V108" s="5">
        <v>2</v>
      </c>
      <c r="W108" s="5">
        <f ca="1">IF(V108&lt;=U113,RANDBETWEEN(U109/(3/2),U109*(3/2))+W107,"")</f>
        <v>2</v>
      </c>
      <c r="X108" s="15"/>
      <c r="Y108" s="11"/>
      <c r="Z108" s="11">
        <f>MATCH(Z107,'Language Rules Can Change'!$A$3:$A$47,0)</f>
        <v>4</v>
      </c>
      <c r="AA108" s="11">
        <f>MATCH(AA107,'Language Rules Can Change'!$A$3:$A$47,0)</f>
        <v>31</v>
      </c>
      <c r="AB108" s="11">
        <f>MATCH(AB107,'Language Rules Can Change'!$A$3:$A$47,0)</f>
        <v>6</v>
      </c>
      <c r="AC108" s="11" t="e">
        <f>MATCH(AC107,'Language Rules Can Change'!$A$3:$A$47,0)</f>
        <v>#N/A</v>
      </c>
      <c r="AD108" s="11" t="e">
        <f>MATCH(AD107,'Language Rules Can Change'!$A$3:$A$47,0)</f>
        <v>#N/A</v>
      </c>
      <c r="AE108" s="11" t="e">
        <f>MATCH(AE107,'Language Rules Can Change'!$A$3:$A$47,0)</f>
        <v>#N/A</v>
      </c>
      <c r="AF108" s="11" t="e">
        <f>MATCH(AF107,'Language Rules Can Change'!$A$3:$A$47,0)</f>
        <v>#N/A</v>
      </c>
      <c r="AG108" s="11" t="e">
        <f>MATCH(AG107,'Language Rules Can Change'!$A$3:$A$47,0)</f>
        <v>#N/A</v>
      </c>
      <c r="AH108" s="11" t="e">
        <f>MATCH(AH107,'Language Rules Can Change'!$A$3:$A$47,0)</f>
        <v>#N/A</v>
      </c>
      <c r="AI108" s="11" t="e">
        <f>MATCH(AI107,'Language Rules Can Change'!$A$3:$A$47,0)</f>
        <v>#N/A</v>
      </c>
      <c r="AJ108" s="11" t="e">
        <f>MATCH(AJ107,'Language Rules Can Change'!$A$3:$A$47,0)</f>
        <v>#N/A</v>
      </c>
      <c r="AK108" s="11" t="e">
        <f>MATCH(AK107,'Language Rules Can Change'!$A$3:$A$47,0)</f>
        <v>#N/A</v>
      </c>
      <c r="AL108" s="11" t="e">
        <f>MATCH(AL107,'Language Rules Can Change'!$A$3:$A$47,0)</f>
        <v>#N/A</v>
      </c>
      <c r="AM108" s="11" t="e">
        <f>MATCH(AM107,'Language Rules Can Change'!$A$3:$A$47,0)</f>
        <v>#N/A</v>
      </c>
    </row>
    <row r="109" spans="1:39" ht="12.75">
      <c r="A109" s="11">
        <f>'All Words All Languages'!$I$1</f>
        <v>1</v>
      </c>
      <c r="B109" s="5">
        <v>3</v>
      </c>
      <c r="C109" s="5">
        <f ca="1">IF(B109&lt;=A113,RANDBETWEEN(A109/(3/2),A109*(3/2))+C108,"")</f>
        <v>3</v>
      </c>
      <c r="D109" s="15"/>
      <c r="E109" s="11"/>
      <c r="F109" s="11">
        <f t="shared" ref="F109:S172" ca="1" si="326">RAND()</f>
        <v>0.45138766471129832</v>
      </c>
      <c r="G109" s="11">
        <f t="shared" ca="1" si="326"/>
        <v>6.1299545829525237E-2</v>
      </c>
      <c r="H109" s="11">
        <f t="shared" ca="1" si="326"/>
        <v>0.18510295504499186</v>
      </c>
      <c r="I109" s="11">
        <f t="shared" ca="1" si="326"/>
        <v>0.70115394276219878</v>
      </c>
      <c r="J109" s="11">
        <f t="shared" ca="1" si="326"/>
        <v>0.14424186214566115</v>
      </c>
      <c r="K109" s="11">
        <f t="shared" ca="1" si="326"/>
        <v>0.65719643795958183</v>
      </c>
      <c r="L109" s="11">
        <f t="shared" ca="1" si="326"/>
        <v>0.61555275272008769</v>
      </c>
      <c r="M109" s="11">
        <f t="shared" ca="1" si="326"/>
        <v>0.22076863621513099</v>
      </c>
      <c r="N109" s="11">
        <f t="shared" ca="1" si="326"/>
        <v>0.97043483906361483</v>
      </c>
      <c r="O109" s="11">
        <f t="shared" ca="1" si="326"/>
        <v>0.76984060532926668</v>
      </c>
      <c r="P109" s="11">
        <f t="shared" ca="1" si="326"/>
        <v>0.79974466458006777</v>
      </c>
      <c r="Q109" s="11">
        <f t="shared" ca="1" si="326"/>
        <v>0.12430157923617435</v>
      </c>
      <c r="R109" s="11">
        <f t="shared" ca="1" si="326"/>
        <v>0.6800994562967404</v>
      </c>
      <c r="S109" s="11">
        <f t="shared" ca="1" si="326"/>
        <v>0.54724187676582192</v>
      </c>
      <c r="T109" s="17"/>
      <c r="U109" s="11">
        <f>'All Words All Languages'!$I$1</f>
        <v>1</v>
      </c>
      <c r="V109" s="5">
        <v>3</v>
      </c>
      <c r="W109" s="5">
        <f ca="1">IF(V109&lt;=U113,RANDBETWEEN(U109/(3/2),U109*(3/2))+W108,"")</f>
        <v>3</v>
      </c>
      <c r="X109" s="15"/>
      <c r="Y109" s="11"/>
      <c r="Z109" s="11">
        <f t="shared" ref="Z109:AM172" ca="1" si="327">RAND()</f>
        <v>0.78030191144921246</v>
      </c>
      <c r="AA109" s="11">
        <f t="shared" ca="1" si="327"/>
        <v>0.21523196980999904</v>
      </c>
      <c r="AB109" s="11">
        <f t="shared" ca="1" si="327"/>
        <v>0.86848490326888561</v>
      </c>
      <c r="AC109" s="11">
        <f t="shared" ca="1" si="327"/>
        <v>0.72214224583529352</v>
      </c>
      <c r="AD109" s="11">
        <f t="shared" ca="1" si="327"/>
        <v>0.42204075677501651</v>
      </c>
      <c r="AE109" s="11">
        <f t="shared" ca="1" si="327"/>
        <v>0.41435464603992544</v>
      </c>
      <c r="AF109" s="11">
        <f t="shared" ca="1" si="327"/>
        <v>0.59769042827086261</v>
      </c>
      <c r="AG109" s="11">
        <f t="shared" ca="1" si="327"/>
        <v>0.18024642453346218</v>
      </c>
      <c r="AH109" s="11">
        <f t="shared" ca="1" si="327"/>
        <v>1.5263562964083488E-2</v>
      </c>
      <c r="AI109" s="11">
        <f t="shared" ca="1" si="327"/>
        <v>0.42396352989061781</v>
      </c>
      <c r="AJ109" s="11">
        <f t="shared" ca="1" si="327"/>
        <v>0.93506342007819176</v>
      </c>
      <c r="AK109" s="11">
        <f t="shared" ca="1" si="327"/>
        <v>0.28173801194005421</v>
      </c>
      <c r="AL109" s="11">
        <f t="shared" ca="1" si="327"/>
        <v>0.44064972654803203</v>
      </c>
      <c r="AM109" s="11">
        <f t="shared" ca="1" si="327"/>
        <v>0.17263885170379434</v>
      </c>
    </row>
    <row r="110" spans="1:39" ht="12.75">
      <c r="A110" s="1"/>
      <c r="B110" s="5">
        <v>4</v>
      </c>
      <c r="C110" s="5">
        <f ca="1">IF(B110&lt;=A113,RANDBETWEEN(A109/(3/2),A109*(3/2))+C109,"")</f>
        <v>4</v>
      </c>
      <c r="D110" s="15"/>
      <c r="E110" s="11"/>
      <c r="F110" s="11" cm="1">
        <f t="array" aca="1" ref="F110" ca="1">_xlfn.IFS(AND(F109&gt;0,F109&lt;=INDEX('Language Rules Can Change'!$B$3:$AU$47,F108,1)),1, AND(F109&gt;INDEX('Language Rules Can Change'!$B$3:$AU$47,F108,1),F109&lt;=INDEX('Language Rules Can Change'!$B$3:$AU$47,F108,2)),2, AND(F109&gt;INDEX('Language Rules Can Change'!$B$3:$AU$47,F108,2),F109&lt;=INDEX('Language Rules Can Change'!$B$3:$AU$47,F108,3)),3, AND(F109&gt;INDEX('Language Rules Can Change'!$B$3:$AU$47,F108,3),F109&lt;=INDEX('Language Rules Can Change'!$B$3:$AU$47,F108,4)),4, AND(F109&gt;INDEX('Language Rules Can Change'!$B$3:$AU$47,F108,4),F109&lt;=INDEX('Language Rules Can Change'!$B$3:$AU$47,F108,5)),5, AND(F109&gt;INDEX('Language Rules Can Change'!$B$3:$AU$47,F108,5),F109&lt;=INDEX('Language Rules Can Change'!$B$3:$AU$47,F108,6)),6, AND(F109&gt;INDEX('Language Rules Can Change'!$B$3:$AU$47,F108,6),F109&lt;=INDEX('Language Rules Can Change'!$B$3:$AU$47,F108,7)),7, AND(F109&gt;INDEX('Language Rules Can Change'!$B$3:$AU$47,F108,7),F109&lt;=INDEX('Language Rules Can Change'!$B$3:$AU$47,F108,8)),8, AND(F109&gt;INDEX('Language Rules Can Change'!$B$3:$AU$47,F108,8),F109&lt;=INDEX('Language Rules Can Change'!$B$3:$AU$47,F108,9)),9, AND(F109&gt;INDEX('Language Rules Can Change'!$B$3:$AU$47,F108,9),F109&lt;=INDEX('Language Rules Can Change'!$B$3:$AU$47,F108,10)),10, AND(F109&gt;INDEX('Language Rules Can Change'!$B$3:$AU$47,F108,10),F109&lt;=INDEX('Language Rules Can Change'!$B$3:$AU$47,F108,11)),11, AND(F109&gt;INDEX('Language Rules Can Change'!$B$3:$AU$47,F108,11),F109&lt;=INDEX('Language Rules Can Change'!$B$3:$AU$47,F108,12)),12, AND(F109&gt;INDEX('Language Rules Can Change'!$B$3:$AU$47,F108,12),F109&lt;=INDEX('Language Rules Can Change'!$B$3:$AU$47,F108,13)),13, AND(F109&gt;INDEX('Language Rules Can Change'!$B$3:$AU$47,F108,13),F109&lt;=INDEX('Language Rules Can Change'!$B$3:$AU$47,F108,14)),14, AND(F109&gt;INDEX('Language Rules Can Change'!$B$3:$AU$47,F108,14),F109&lt;=INDEX('Language Rules Can Change'!$B$3:$AU$47,F108,15)),15, AND(F109&gt;INDEX('Language Rules Can Change'!$B$3:$AU$47,F108,15),F109&lt;=INDEX('Language Rules Can Change'!$B$3:$AU$47,F108,16)),16, AND(F109&gt;INDEX('Language Rules Can Change'!$B$3:$AU$47,F108,16),F109&lt;=INDEX('Language Rules Can Change'!$B$3:$AU$47,F108,17)),17, AND(F109&gt;INDEX('Language Rules Can Change'!$B$3:$AU$47,F108,17),F109&lt;=INDEX('Language Rules Can Change'!$B$3:$AU$47,F108,18)),18, AND(F109&gt;INDEX('Language Rules Can Change'!$B$3:$AU$47,F108,18),F109&lt;=INDEX('Language Rules Can Change'!$B$3:$AU$47,F108,19)),19, AND(F109&gt;INDEX('Language Rules Can Change'!$B$3:$AU$47,F108,19),F109&lt;=INDEX('Language Rules Can Change'!$B$3:$AU$47,F108,20)),20, AND(F109&gt;INDEX('Language Rules Can Change'!$B$3:$AU$47,F108,20),F109&lt;=INDEX('Language Rules Can Change'!$B$3:$AU$47,F108,21)),21, AND(F109&gt;INDEX('Language Rules Can Change'!$B$3:$AU$47,F108,21),F109&lt;=INDEX('Language Rules Can Change'!$B$3:$AU$47,F108,22)),22, AND(F109&gt;INDEX('Language Rules Can Change'!$B$3:$AU$47,F108,22),F109&lt;=INDEX('Language Rules Can Change'!$B$3:$AU$47,F108,23)),23, AND(F109&gt;INDEX('Language Rules Can Change'!$B$3:$AU$47,F108,23),F109&lt;=INDEX('Language Rules Can Change'!$B$3:$AU$47,F108,24)),24, AND(F109&gt;INDEX('Language Rules Can Change'!$B$3:$AU$47,F108,24),F109&lt;=INDEX('Language Rules Can Change'!$B$3:$AU$47,F108,25)),25, AND(F109&gt;INDEX('Language Rules Can Change'!$B$3:$AU$47,F108,25),F109&lt;=INDEX('Language Rules Can Change'!$B$3:$AU$47,F108,26)),26, AND(F109&gt;INDEX('Language Rules Can Change'!$B$3:$AU$47,F108,26),F109&lt;=INDEX('Language Rules Can Change'!$B$3:$AU$47,F108,27)),27, AND(F109&gt;INDEX('Language Rules Can Change'!$B$3:$AU$47,F108,27),F109&lt;=INDEX('Language Rules Can Change'!$B$3:$AU$47,F108,28)),28, AND(F109&gt;INDEX('Language Rules Can Change'!$B$3:$AU$47,F108,28),F109&lt;=INDEX('Language Rules Can Change'!$B$3:$AU$47,F108,29)),29, AND(F109&gt;INDEX('Language Rules Can Change'!$B$3:$AU$47,F108,29),F109&lt;=INDEX('Language Rules Can Change'!$B$3:$AU$47,F108,30)),30, AND(F109&gt;INDEX('Language Rules Can Change'!$B$3:$AU$47,F108,30),F109&lt;=INDEX('Language Rules Can Change'!$B$3:$AU$47,F108,31)),31, AND(F109&gt;INDEX('Language Rules Can Change'!$B$3:$AU$47,F108,31),F109&lt;=INDEX('Language Rules Can Change'!$B$3:$AU$47,F108,32)),32, AND(F109&gt;INDEX('Language Rules Can Change'!$B$3:$AU$47,F108,32),F109&lt;=INDEX('Language Rules Can Change'!$B$3:$AU$47,F108,33)),33, AND(F109&gt;INDEX('Language Rules Can Change'!$B$3:$AU$47,F108,33),F109&lt;=INDEX('Language Rules Can Change'!$B$3:$AU$47,F108,34)),34, AND(F109&gt;INDEX('Language Rules Can Change'!$B$3:$AU$47,F108,34),F109&lt;=INDEX('Language Rules Can Change'!$B$3:$AU$47,F108,35)),35, AND(F109&gt;INDEX('Language Rules Can Change'!$B$3:$AU$47,F108,35),F109&lt;=INDEX('Language Rules Can Change'!$B$3:$AU$47,F108,36)),36, AND(F109&gt;INDEX('Language Rules Can Change'!$B$3:$AU$47,F108,36),F109&lt;=INDEX('Language Rules Can Change'!$B$3:$AU$47,F108,37)),37, AND(F109&gt;INDEX('Language Rules Can Change'!$B$3:$AU$47,F108,37),F109&lt;=INDEX('Language Rules Can Change'!$B$3:$AU$47,F108,38)),38, AND(F109&gt;INDEX('Language Rules Can Change'!$B$3:$AU$47,F108,38),F109&lt;=INDEX('Language Rules Can Change'!$B$3:$AU$47,F108,39)),39, AND(F109&gt;INDEX('Language Rules Can Change'!$B$3:$AU$47,F108,39),F109&lt;=INDEX('Language Rules Can Change'!$B$3:$AU$47,F108,40)),40, AND(F109&gt;INDEX('Language Rules Can Change'!$B$3:$AU$47,F108,40),F109&lt;=INDEX('Language Rules Can Change'!$B$3:$AU$47,F108,41)),41, AND(F109&gt;INDEX('Language Rules Can Change'!$B$3:$AU$47,F108,41),F109&lt;=INDEX('Language Rules Can Change'!$B$3:$AU$47,F108,42)),42, AND(F109&gt;INDEX('Language Rules Can Change'!$B$3:$AU$47,F108,42),F109&lt;=INDEX('Language Rules Can Change'!$B$3:$AU$47,F108,43)),43, AND(F109&gt;INDEX('Language Rules Can Change'!$B$3:$AU$47,F108,43),F109&lt;=INDEX('Language Rules Can Change'!$B$3:$AU$47,F108,44)),44, AND(F109&gt;INDEX('Language Rules Can Change'!$B$3:$AU$47,F108,44),F109&lt;=INDEX('Language Rules Can Change'!$B$3:$AU$47,F108,45)),45, AND(F109&gt;INDEX('Language Rules Can Change'!$B$3:$AU$47,F108,45),F109&lt;=INDEX('Language Rules Can Change'!$B$3:$AU$47,F108,46)),46)</f>
        <v>25</v>
      </c>
      <c r="G110" s="11" cm="1">
        <f t="array" aca="1" ref="G110" ca="1">_xlfn.IFS(AND(G109&gt;0,G109&lt;=INDEX('Language Rules Can Change'!$B$3:$AU$47,G108,1)),1, AND(G109&gt;INDEX('Language Rules Can Change'!$B$3:$AU$47,G108,1),G109&lt;=INDEX('Language Rules Can Change'!$B$3:$AU$47,G108,2)),2, AND(G109&gt;INDEX('Language Rules Can Change'!$B$3:$AU$47,G108,2),G109&lt;=INDEX('Language Rules Can Change'!$B$3:$AU$47,G108,3)),3, AND(G109&gt;INDEX('Language Rules Can Change'!$B$3:$AU$47,G108,3),G109&lt;=INDEX('Language Rules Can Change'!$B$3:$AU$47,G108,4)),4, AND(G109&gt;INDEX('Language Rules Can Change'!$B$3:$AU$47,G108,4),G109&lt;=INDEX('Language Rules Can Change'!$B$3:$AU$47,G108,5)),5, AND(G109&gt;INDEX('Language Rules Can Change'!$B$3:$AU$47,G108,5),G109&lt;=INDEX('Language Rules Can Change'!$B$3:$AU$47,G108,6)),6, AND(G109&gt;INDEX('Language Rules Can Change'!$B$3:$AU$47,G108,6),G109&lt;=INDEX('Language Rules Can Change'!$B$3:$AU$47,G108,7)),7, AND(G109&gt;INDEX('Language Rules Can Change'!$B$3:$AU$47,G108,7),G109&lt;=INDEX('Language Rules Can Change'!$B$3:$AU$47,G108,8)),8, AND(G109&gt;INDEX('Language Rules Can Change'!$B$3:$AU$47,G108,8),G109&lt;=INDEX('Language Rules Can Change'!$B$3:$AU$47,G108,9)),9, AND(G109&gt;INDEX('Language Rules Can Change'!$B$3:$AU$47,G108,9),G109&lt;=INDEX('Language Rules Can Change'!$B$3:$AU$47,G108,10)),10, AND(G109&gt;INDEX('Language Rules Can Change'!$B$3:$AU$47,G108,10),G109&lt;=INDEX('Language Rules Can Change'!$B$3:$AU$47,G108,11)),11, AND(G109&gt;INDEX('Language Rules Can Change'!$B$3:$AU$47,G108,11),G109&lt;=INDEX('Language Rules Can Change'!$B$3:$AU$47,G108,12)),12, AND(G109&gt;INDEX('Language Rules Can Change'!$B$3:$AU$47,G108,12),G109&lt;=INDEX('Language Rules Can Change'!$B$3:$AU$47,G108,13)),13, AND(G109&gt;INDEX('Language Rules Can Change'!$B$3:$AU$47,G108,13),G109&lt;=INDEX('Language Rules Can Change'!$B$3:$AU$47,G108,14)),14, AND(G109&gt;INDEX('Language Rules Can Change'!$B$3:$AU$47,G108,14),G109&lt;=INDEX('Language Rules Can Change'!$B$3:$AU$47,G108,15)),15, AND(G109&gt;INDEX('Language Rules Can Change'!$B$3:$AU$47,G108,15),G109&lt;=INDEX('Language Rules Can Change'!$B$3:$AU$47,G108,16)),16, AND(G109&gt;INDEX('Language Rules Can Change'!$B$3:$AU$47,G108,16),G109&lt;=INDEX('Language Rules Can Change'!$B$3:$AU$47,G108,17)),17, AND(G109&gt;INDEX('Language Rules Can Change'!$B$3:$AU$47,G108,17),G109&lt;=INDEX('Language Rules Can Change'!$B$3:$AU$47,G108,18)),18, AND(G109&gt;INDEX('Language Rules Can Change'!$B$3:$AU$47,G108,18),G109&lt;=INDEX('Language Rules Can Change'!$B$3:$AU$47,G108,19)),19, AND(G109&gt;INDEX('Language Rules Can Change'!$B$3:$AU$47,G108,19),G109&lt;=INDEX('Language Rules Can Change'!$B$3:$AU$47,G108,20)),20, AND(G109&gt;INDEX('Language Rules Can Change'!$B$3:$AU$47,G108,20),G109&lt;=INDEX('Language Rules Can Change'!$B$3:$AU$47,G108,21)),21, AND(G109&gt;INDEX('Language Rules Can Change'!$B$3:$AU$47,G108,21),G109&lt;=INDEX('Language Rules Can Change'!$B$3:$AU$47,G108,22)),22, AND(G109&gt;INDEX('Language Rules Can Change'!$B$3:$AU$47,G108,22),G109&lt;=INDEX('Language Rules Can Change'!$B$3:$AU$47,G108,23)),23, AND(G109&gt;INDEX('Language Rules Can Change'!$B$3:$AU$47,G108,23),G109&lt;=INDEX('Language Rules Can Change'!$B$3:$AU$47,G108,24)),24, AND(G109&gt;INDEX('Language Rules Can Change'!$B$3:$AU$47,G108,24),G109&lt;=INDEX('Language Rules Can Change'!$B$3:$AU$47,G108,25)),25, AND(G109&gt;INDEX('Language Rules Can Change'!$B$3:$AU$47,G108,25),G109&lt;=INDEX('Language Rules Can Change'!$B$3:$AU$47,G108,26)),26, AND(G109&gt;INDEX('Language Rules Can Change'!$B$3:$AU$47,G108,26),G109&lt;=INDEX('Language Rules Can Change'!$B$3:$AU$47,G108,27)),27, AND(G109&gt;INDEX('Language Rules Can Change'!$B$3:$AU$47,G108,27),G109&lt;=INDEX('Language Rules Can Change'!$B$3:$AU$47,G108,28)),28, AND(G109&gt;INDEX('Language Rules Can Change'!$B$3:$AU$47,G108,28),G109&lt;=INDEX('Language Rules Can Change'!$B$3:$AU$47,G108,29)),29, AND(G109&gt;INDEX('Language Rules Can Change'!$B$3:$AU$47,G108,29),G109&lt;=INDEX('Language Rules Can Change'!$B$3:$AU$47,G108,30)),30, AND(G109&gt;INDEX('Language Rules Can Change'!$B$3:$AU$47,G108,30),G109&lt;=INDEX('Language Rules Can Change'!$B$3:$AU$47,G108,31)),31, AND(G109&gt;INDEX('Language Rules Can Change'!$B$3:$AU$47,G108,31),G109&lt;=INDEX('Language Rules Can Change'!$B$3:$AU$47,G108,32)),32, AND(G109&gt;INDEX('Language Rules Can Change'!$B$3:$AU$47,G108,32),G109&lt;=INDEX('Language Rules Can Change'!$B$3:$AU$47,G108,33)),33, AND(G109&gt;INDEX('Language Rules Can Change'!$B$3:$AU$47,G108,33),G109&lt;=INDEX('Language Rules Can Change'!$B$3:$AU$47,G108,34)),34, AND(G109&gt;INDEX('Language Rules Can Change'!$B$3:$AU$47,G108,34),G109&lt;=INDEX('Language Rules Can Change'!$B$3:$AU$47,G108,35)),35, AND(G109&gt;INDEX('Language Rules Can Change'!$B$3:$AU$47,G108,35),G109&lt;=INDEX('Language Rules Can Change'!$B$3:$AU$47,G108,36)),36, AND(G109&gt;INDEX('Language Rules Can Change'!$B$3:$AU$47,G108,36),G109&lt;=INDEX('Language Rules Can Change'!$B$3:$AU$47,G108,37)),37, AND(G109&gt;INDEX('Language Rules Can Change'!$B$3:$AU$47,G108,37),G109&lt;=INDEX('Language Rules Can Change'!$B$3:$AU$47,G108,38)),38, AND(G109&gt;INDEX('Language Rules Can Change'!$B$3:$AU$47,G108,38),G109&lt;=INDEX('Language Rules Can Change'!$B$3:$AU$47,G108,39)),39, AND(G109&gt;INDEX('Language Rules Can Change'!$B$3:$AU$47,G108,39),G109&lt;=INDEX('Language Rules Can Change'!$B$3:$AU$47,G108,40)),40, AND(G109&gt;INDEX('Language Rules Can Change'!$B$3:$AU$47,G108,40),G109&lt;=INDEX('Language Rules Can Change'!$B$3:$AU$47,G108,41)),41, AND(G109&gt;INDEX('Language Rules Can Change'!$B$3:$AU$47,G108,41),G109&lt;=INDEX('Language Rules Can Change'!$B$3:$AU$47,G108,42)),42, AND(G109&gt;INDEX('Language Rules Can Change'!$B$3:$AU$47,G108,42),G109&lt;=INDEX('Language Rules Can Change'!$B$3:$AU$47,G108,43)),43, AND(G109&gt;INDEX('Language Rules Can Change'!$B$3:$AU$47,G108,43),G109&lt;=INDEX('Language Rules Can Change'!$B$3:$AU$47,G108,44)),44, AND(G109&gt;INDEX('Language Rules Can Change'!$B$3:$AU$47,G108,44),G109&lt;=INDEX('Language Rules Can Change'!$B$3:$AU$47,G108,45)),45, AND(G109&gt;INDEX('Language Rules Can Change'!$B$3:$AU$47,G108,45),G109&lt;=INDEX('Language Rules Can Change'!$B$3:$AU$47,G108,46)),46)</f>
        <v>25</v>
      </c>
      <c r="H110" s="11" cm="1">
        <f t="array" aca="1" ref="H110" ca="1">_xlfn.IFS(AND(H109&gt;0,H109&lt;=INDEX('Language Rules Can Change'!$B$3:$AU$47,H108,1)),1, AND(H109&gt;INDEX('Language Rules Can Change'!$B$3:$AU$47,H108,1),H109&lt;=INDEX('Language Rules Can Change'!$B$3:$AU$47,H108,2)),2, AND(H109&gt;INDEX('Language Rules Can Change'!$B$3:$AU$47,H108,2),H109&lt;=INDEX('Language Rules Can Change'!$B$3:$AU$47,H108,3)),3, AND(H109&gt;INDEX('Language Rules Can Change'!$B$3:$AU$47,H108,3),H109&lt;=INDEX('Language Rules Can Change'!$B$3:$AU$47,H108,4)),4, AND(H109&gt;INDEX('Language Rules Can Change'!$B$3:$AU$47,H108,4),H109&lt;=INDEX('Language Rules Can Change'!$B$3:$AU$47,H108,5)),5, AND(H109&gt;INDEX('Language Rules Can Change'!$B$3:$AU$47,H108,5),H109&lt;=INDEX('Language Rules Can Change'!$B$3:$AU$47,H108,6)),6, AND(H109&gt;INDEX('Language Rules Can Change'!$B$3:$AU$47,H108,6),H109&lt;=INDEX('Language Rules Can Change'!$B$3:$AU$47,H108,7)),7, AND(H109&gt;INDEX('Language Rules Can Change'!$B$3:$AU$47,H108,7),H109&lt;=INDEX('Language Rules Can Change'!$B$3:$AU$47,H108,8)),8, AND(H109&gt;INDEX('Language Rules Can Change'!$B$3:$AU$47,H108,8),H109&lt;=INDEX('Language Rules Can Change'!$B$3:$AU$47,H108,9)),9, AND(H109&gt;INDEX('Language Rules Can Change'!$B$3:$AU$47,H108,9),H109&lt;=INDEX('Language Rules Can Change'!$B$3:$AU$47,H108,10)),10, AND(H109&gt;INDEX('Language Rules Can Change'!$B$3:$AU$47,H108,10),H109&lt;=INDEX('Language Rules Can Change'!$B$3:$AU$47,H108,11)),11, AND(H109&gt;INDEX('Language Rules Can Change'!$B$3:$AU$47,H108,11),H109&lt;=INDEX('Language Rules Can Change'!$B$3:$AU$47,H108,12)),12, AND(H109&gt;INDEX('Language Rules Can Change'!$B$3:$AU$47,H108,12),H109&lt;=INDEX('Language Rules Can Change'!$B$3:$AU$47,H108,13)),13, AND(H109&gt;INDEX('Language Rules Can Change'!$B$3:$AU$47,H108,13),H109&lt;=INDEX('Language Rules Can Change'!$B$3:$AU$47,H108,14)),14, AND(H109&gt;INDEX('Language Rules Can Change'!$B$3:$AU$47,H108,14),H109&lt;=INDEX('Language Rules Can Change'!$B$3:$AU$47,H108,15)),15, AND(H109&gt;INDEX('Language Rules Can Change'!$B$3:$AU$47,H108,15),H109&lt;=INDEX('Language Rules Can Change'!$B$3:$AU$47,H108,16)),16, AND(H109&gt;INDEX('Language Rules Can Change'!$B$3:$AU$47,H108,16),H109&lt;=INDEX('Language Rules Can Change'!$B$3:$AU$47,H108,17)),17, AND(H109&gt;INDEX('Language Rules Can Change'!$B$3:$AU$47,H108,17),H109&lt;=INDEX('Language Rules Can Change'!$B$3:$AU$47,H108,18)),18, AND(H109&gt;INDEX('Language Rules Can Change'!$B$3:$AU$47,H108,18),H109&lt;=INDEX('Language Rules Can Change'!$B$3:$AU$47,H108,19)),19, AND(H109&gt;INDEX('Language Rules Can Change'!$B$3:$AU$47,H108,19),H109&lt;=INDEX('Language Rules Can Change'!$B$3:$AU$47,H108,20)),20, AND(H109&gt;INDEX('Language Rules Can Change'!$B$3:$AU$47,H108,20),H109&lt;=INDEX('Language Rules Can Change'!$B$3:$AU$47,H108,21)),21, AND(H109&gt;INDEX('Language Rules Can Change'!$B$3:$AU$47,H108,21),H109&lt;=INDEX('Language Rules Can Change'!$B$3:$AU$47,H108,22)),22, AND(H109&gt;INDEX('Language Rules Can Change'!$B$3:$AU$47,H108,22),H109&lt;=INDEX('Language Rules Can Change'!$B$3:$AU$47,H108,23)),23, AND(H109&gt;INDEX('Language Rules Can Change'!$B$3:$AU$47,H108,23),H109&lt;=INDEX('Language Rules Can Change'!$B$3:$AU$47,H108,24)),24, AND(H109&gt;INDEX('Language Rules Can Change'!$B$3:$AU$47,H108,24),H109&lt;=INDEX('Language Rules Can Change'!$B$3:$AU$47,H108,25)),25, AND(H109&gt;INDEX('Language Rules Can Change'!$B$3:$AU$47,H108,25),H109&lt;=INDEX('Language Rules Can Change'!$B$3:$AU$47,H108,26)),26, AND(H109&gt;INDEX('Language Rules Can Change'!$B$3:$AU$47,H108,26),H109&lt;=INDEX('Language Rules Can Change'!$B$3:$AU$47,H108,27)),27, AND(H109&gt;INDEX('Language Rules Can Change'!$B$3:$AU$47,H108,27),H109&lt;=INDEX('Language Rules Can Change'!$B$3:$AU$47,H108,28)),28, AND(H109&gt;INDEX('Language Rules Can Change'!$B$3:$AU$47,H108,28),H109&lt;=INDEX('Language Rules Can Change'!$B$3:$AU$47,H108,29)),29, AND(H109&gt;INDEX('Language Rules Can Change'!$B$3:$AU$47,H108,29),H109&lt;=INDEX('Language Rules Can Change'!$B$3:$AU$47,H108,30)),30, AND(H109&gt;INDEX('Language Rules Can Change'!$B$3:$AU$47,H108,30),H109&lt;=INDEX('Language Rules Can Change'!$B$3:$AU$47,H108,31)),31, AND(H109&gt;INDEX('Language Rules Can Change'!$B$3:$AU$47,H108,31),H109&lt;=INDEX('Language Rules Can Change'!$B$3:$AU$47,H108,32)),32, AND(H109&gt;INDEX('Language Rules Can Change'!$B$3:$AU$47,H108,32),H109&lt;=INDEX('Language Rules Can Change'!$B$3:$AU$47,H108,33)),33, AND(H109&gt;INDEX('Language Rules Can Change'!$B$3:$AU$47,H108,33),H109&lt;=INDEX('Language Rules Can Change'!$B$3:$AU$47,H108,34)),34, AND(H109&gt;INDEX('Language Rules Can Change'!$B$3:$AU$47,H108,34),H109&lt;=INDEX('Language Rules Can Change'!$B$3:$AU$47,H108,35)),35, AND(H109&gt;INDEX('Language Rules Can Change'!$B$3:$AU$47,H108,35),H109&lt;=INDEX('Language Rules Can Change'!$B$3:$AU$47,H108,36)),36, AND(H109&gt;INDEX('Language Rules Can Change'!$B$3:$AU$47,H108,36),H109&lt;=INDEX('Language Rules Can Change'!$B$3:$AU$47,H108,37)),37, AND(H109&gt;INDEX('Language Rules Can Change'!$B$3:$AU$47,H108,37),H109&lt;=INDEX('Language Rules Can Change'!$B$3:$AU$47,H108,38)),38, AND(H109&gt;INDEX('Language Rules Can Change'!$B$3:$AU$47,H108,38),H109&lt;=INDEX('Language Rules Can Change'!$B$3:$AU$47,H108,39)),39, AND(H109&gt;INDEX('Language Rules Can Change'!$B$3:$AU$47,H108,39),H109&lt;=INDEX('Language Rules Can Change'!$B$3:$AU$47,H108,40)),40, AND(H109&gt;INDEX('Language Rules Can Change'!$B$3:$AU$47,H108,40),H109&lt;=INDEX('Language Rules Can Change'!$B$3:$AU$47,H108,41)),41, AND(H109&gt;INDEX('Language Rules Can Change'!$B$3:$AU$47,H108,41),H109&lt;=INDEX('Language Rules Can Change'!$B$3:$AU$47,H108,42)),42, AND(H109&gt;INDEX('Language Rules Can Change'!$B$3:$AU$47,H108,42),H109&lt;=INDEX('Language Rules Can Change'!$B$3:$AU$47,H108,43)),43, AND(H109&gt;INDEX('Language Rules Can Change'!$B$3:$AU$47,H108,43),H109&lt;=INDEX('Language Rules Can Change'!$B$3:$AU$47,H108,44)),44, AND(H109&gt;INDEX('Language Rules Can Change'!$B$3:$AU$47,H108,44),H109&lt;=INDEX('Language Rules Can Change'!$B$3:$AU$47,H108,45)),45, AND(H109&gt;INDEX('Language Rules Can Change'!$B$3:$AU$47,H108,45),H109&lt;=INDEX('Language Rules Can Change'!$B$3:$AU$47,H108,46)),46)</f>
        <v>10</v>
      </c>
      <c r="I110" s="11" cm="1">
        <f t="array" aca="1" ref="I110" ca="1">_xlfn.IFS(AND(I109&gt;0,I109&lt;=INDEX('Language Rules Can Change'!$B$3:$AU$47,I108,1)),1, AND(I109&gt;INDEX('Language Rules Can Change'!$B$3:$AU$47,I108,1),I109&lt;=INDEX('Language Rules Can Change'!$B$3:$AU$47,I108,2)),2, AND(I109&gt;INDEX('Language Rules Can Change'!$B$3:$AU$47,I108,2),I109&lt;=INDEX('Language Rules Can Change'!$B$3:$AU$47,I108,3)),3, AND(I109&gt;INDEX('Language Rules Can Change'!$B$3:$AU$47,I108,3),I109&lt;=INDEX('Language Rules Can Change'!$B$3:$AU$47,I108,4)),4, AND(I109&gt;INDEX('Language Rules Can Change'!$B$3:$AU$47,I108,4),I109&lt;=INDEX('Language Rules Can Change'!$B$3:$AU$47,I108,5)),5, AND(I109&gt;INDEX('Language Rules Can Change'!$B$3:$AU$47,I108,5),I109&lt;=INDEX('Language Rules Can Change'!$B$3:$AU$47,I108,6)),6, AND(I109&gt;INDEX('Language Rules Can Change'!$B$3:$AU$47,I108,6),I109&lt;=INDEX('Language Rules Can Change'!$B$3:$AU$47,I108,7)),7, AND(I109&gt;INDEX('Language Rules Can Change'!$B$3:$AU$47,I108,7),I109&lt;=INDEX('Language Rules Can Change'!$B$3:$AU$47,I108,8)),8, AND(I109&gt;INDEX('Language Rules Can Change'!$B$3:$AU$47,I108,8),I109&lt;=INDEX('Language Rules Can Change'!$B$3:$AU$47,I108,9)),9, AND(I109&gt;INDEX('Language Rules Can Change'!$B$3:$AU$47,I108,9),I109&lt;=INDEX('Language Rules Can Change'!$B$3:$AU$47,I108,10)),10, AND(I109&gt;INDEX('Language Rules Can Change'!$B$3:$AU$47,I108,10),I109&lt;=INDEX('Language Rules Can Change'!$B$3:$AU$47,I108,11)),11, AND(I109&gt;INDEX('Language Rules Can Change'!$B$3:$AU$47,I108,11),I109&lt;=INDEX('Language Rules Can Change'!$B$3:$AU$47,I108,12)),12, AND(I109&gt;INDEX('Language Rules Can Change'!$B$3:$AU$47,I108,12),I109&lt;=INDEX('Language Rules Can Change'!$B$3:$AU$47,I108,13)),13, AND(I109&gt;INDEX('Language Rules Can Change'!$B$3:$AU$47,I108,13),I109&lt;=INDEX('Language Rules Can Change'!$B$3:$AU$47,I108,14)),14, AND(I109&gt;INDEX('Language Rules Can Change'!$B$3:$AU$47,I108,14),I109&lt;=INDEX('Language Rules Can Change'!$B$3:$AU$47,I108,15)),15, AND(I109&gt;INDEX('Language Rules Can Change'!$B$3:$AU$47,I108,15),I109&lt;=INDEX('Language Rules Can Change'!$B$3:$AU$47,I108,16)),16, AND(I109&gt;INDEX('Language Rules Can Change'!$B$3:$AU$47,I108,16),I109&lt;=INDEX('Language Rules Can Change'!$B$3:$AU$47,I108,17)),17, AND(I109&gt;INDEX('Language Rules Can Change'!$B$3:$AU$47,I108,17),I109&lt;=INDEX('Language Rules Can Change'!$B$3:$AU$47,I108,18)),18, AND(I109&gt;INDEX('Language Rules Can Change'!$B$3:$AU$47,I108,18),I109&lt;=INDEX('Language Rules Can Change'!$B$3:$AU$47,I108,19)),19, AND(I109&gt;INDEX('Language Rules Can Change'!$B$3:$AU$47,I108,19),I109&lt;=INDEX('Language Rules Can Change'!$B$3:$AU$47,I108,20)),20, AND(I109&gt;INDEX('Language Rules Can Change'!$B$3:$AU$47,I108,20),I109&lt;=INDEX('Language Rules Can Change'!$B$3:$AU$47,I108,21)),21, AND(I109&gt;INDEX('Language Rules Can Change'!$B$3:$AU$47,I108,21),I109&lt;=INDEX('Language Rules Can Change'!$B$3:$AU$47,I108,22)),22, AND(I109&gt;INDEX('Language Rules Can Change'!$B$3:$AU$47,I108,22),I109&lt;=INDEX('Language Rules Can Change'!$B$3:$AU$47,I108,23)),23, AND(I109&gt;INDEX('Language Rules Can Change'!$B$3:$AU$47,I108,23),I109&lt;=INDEX('Language Rules Can Change'!$B$3:$AU$47,I108,24)),24, AND(I109&gt;INDEX('Language Rules Can Change'!$B$3:$AU$47,I108,24),I109&lt;=INDEX('Language Rules Can Change'!$B$3:$AU$47,I108,25)),25, AND(I109&gt;INDEX('Language Rules Can Change'!$B$3:$AU$47,I108,25),I109&lt;=INDEX('Language Rules Can Change'!$B$3:$AU$47,I108,26)),26, AND(I109&gt;INDEX('Language Rules Can Change'!$B$3:$AU$47,I108,26),I109&lt;=INDEX('Language Rules Can Change'!$B$3:$AU$47,I108,27)),27, AND(I109&gt;INDEX('Language Rules Can Change'!$B$3:$AU$47,I108,27),I109&lt;=INDEX('Language Rules Can Change'!$B$3:$AU$47,I108,28)),28, AND(I109&gt;INDEX('Language Rules Can Change'!$B$3:$AU$47,I108,28),I109&lt;=INDEX('Language Rules Can Change'!$B$3:$AU$47,I108,29)),29, AND(I109&gt;INDEX('Language Rules Can Change'!$B$3:$AU$47,I108,29),I109&lt;=INDEX('Language Rules Can Change'!$B$3:$AU$47,I108,30)),30, AND(I109&gt;INDEX('Language Rules Can Change'!$B$3:$AU$47,I108,30),I109&lt;=INDEX('Language Rules Can Change'!$B$3:$AU$47,I108,31)),31, AND(I109&gt;INDEX('Language Rules Can Change'!$B$3:$AU$47,I108,31),I109&lt;=INDEX('Language Rules Can Change'!$B$3:$AU$47,I108,32)),32, AND(I109&gt;INDEX('Language Rules Can Change'!$B$3:$AU$47,I108,32),I109&lt;=INDEX('Language Rules Can Change'!$B$3:$AU$47,I108,33)),33, AND(I109&gt;INDEX('Language Rules Can Change'!$B$3:$AU$47,I108,33),I109&lt;=INDEX('Language Rules Can Change'!$B$3:$AU$47,I108,34)),34, AND(I109&gt;INDEX('Language Rules Can Change'!$B$3:$AU$47,I108,34),I109&lt;=INDEX('Language Rules Can Change'!$B$3:$AU$47,I108,35)),35, AND(I109&gt;INDEX('Language Rules Can Change'!$B$3:$AU$47,I108,35),I109&lt;=INDEX('Language Rules Can Change'!$B$3:$AU$47,I108,36)),36, AND(I109&gt;INDEX('Language Rules Can Change'!$B$3:$AU$47,I108,36),I109&lt;=INDEX('Language Rules Can Change'!$B$3:$AU$47,I108,37)),37, AND(I109&gt;INDEX('Language Rules Can Change'!$B$3:$AU$47,I108,37),I109&lt;=INDEX('Language Rules Can Change'!$B$3:$AU$47,I108,38)),38, AND(I109&gt;INDEX('Language Rules Can Change'!$B$3:$AU$47,I108,38),I109&lt;=INDEX('Language Rules Can Change'!$B$3:$AU$47,I108,39)),39, AND(I109&gt;INDEX('Language Rules Can Change'!$B$3:$AU$47,I108,39),I109&lt;=INDEX('Language Rules Can Change'!$B$3:$AU$47,I108,40)),40, AND(I109&gt;INDEX('Language Rules Can Change'!$B$3:$AU$47,I108,40),I109&lt;=INDEX('Language Rules Can Change'!$B$3:$AU$47,I108,41)),41, AND(I109&gt;INDEX('Language Rules Can Change'!$B$3:$AU$47,I108,41),I109&lt;=INDEX('Language Rules Can Change'!$B$3:$AU$47,I108,42)),42, AND(I109&gt;INDEX('Language Rules Can Change'!$B$3:$AU$47,I108,42),I109&lt;=INDEX('Language Rules Can Change'!$B$3:$AU$47,I108,43)),43, AND(I109&gt;INDEX('Language Rules Can Change'!$B$3:$AU$47,I108,43),I109&lt;=INDEX('Language Rules Can Change'!$B$3:$AU$47,I108,44)),44, AND(I109&gt;INDEX('Language Rules Can Change'!$B$3:$AU$47,I108,44),I109&lt;=INDEX('Language Rules Can Change'!$B$3:$AU$47,I108,45)),45, AND(I109&gt;INDEX('Language Rules Can Change'!$B$3:$AU$47,I108,45),I109&lt;=INDEX('Language Rules Can Change'!$B$3:$AU$47,I108,46)),46)</f>
        <v>40</v>
      </c>
      <c r="J110" s="11" cm="1">
        <f t="array" aca="1" ref="J110" ca="1">_xlfn.IFS(AND(J109&gt;0,J109&lt;=INDEX('Language Rules Can Change'!$B$3:$AU$47,J108,1)),1, AND(J109&gt;INDEX('Language Rules Can Change'!$B$3:$AU$47,J108,1),J109&lt;=INDEX('Language Rules Can Change'!$B$3:$AU$47,J108,2)),2, AND(J109&gt;INDEX('Language Rules Can Change'!$B$3:$AU$47,J108,2),J109&lt;=INDEX('Language Rules Can Change'!$B$3:$AU$47,J108,3)),3, AND(J109&gt;INDEX('Language Rules Can Change'!$B$3:$AU$47,J108,3),J109&lt;=INDEX('Language Rules Can Change'!$B$3:$AU$47,J108,4)),4, AND(J109&gt;INDEX('Language Rules Can Change'!$B$3:$AU$47,J108,4),J109&lt;=INDEX('Language Rules Can Change'!$B$3:$AU$47,J108,5)),5, AND(J109&gt;INDEX('Language Rules Can Change'!$B$3:$AU$47,J108,5),J109&lt;=INDEX('Language Rules Can Change'!$B$3:$AU$47,J108,6)),6, AND(J109&gt;INDEX('Language Rules Can Change'!$B$3:$AU$47,J108,6),J109&lt;=INDEX('Language Rules Can Change'!$B$3:$AU$47,J108,7)),7, AND(J109&gt;INDEX('Language Rules Can Change'!$B$3:$AU$47,J108,7),J109&lt;=INDEX('Language Rules Can Change'!$B$3:$AU$47,J108,8)),8, AND(J109&gt;INDEX('Language Rules Can Change'!$B$3:$AU$47,J108,8),J109&lt;=INDEX('Language Rules Can Change'!$B$3:$AU$47,J108,9)),9, AND(J109&gt;INDEX('Language Rules Can Change'!$B$3:$AU$47,J108,9),J109&lt;=INDEX('Language Rules Can Change'!$B$3:$AU$47,J108,10)),10, AND(J109&gt;INDEX('Language Rules Can Change'!$B$3:$AU$47,J108,10),J109&lt;=INDEX('Language Rules Can Change'!$B$3:$AU$47,J108,11)),11, AND(J109&gt;INDEX('Language Rules Can Change'!$B$3:$AU$47,J108,11),J109&lt;=INDEX('Language Rules Can Change'!$B$3:$AU$47,J108,12)),12, AND(J109&gt;INDEX('Language Rules Can Change'!$B$3:$AU$47,J108,12),J109&lt;=INDEX('Language Rules Can Change'!$B$3:$AU$47,J108,13)),13, AND(J109&gt;INDEX('Language Rules Can Change'!$B$3:$AU$47,J108,13),J109&lt;=INDEX('Language Rules Can Change'!$B$3:$AU$47,J108,14)),14, AND(J109&gt;INDEX('Language Rules Can Change'!$B$3:$AU$47,J108,14),J109&lt;=INDEX('Language Rules Can Change'!$B$3:$AU$47,J108,15)),15, AND(J109&gt;INDEX('Language Rules Can Change'!$B$3:$AU$47,J108,15),J109&lt;=INDEX('Language Rules Can Change'!$B$3:$AU$47,J108,16)),16, AND(J109&gt;INDEX('Language Rules Can Change'!$B$3:$AU$47,J108,16),J109&lt;=INDEX('Language Rules Can Change'!$B$3:$AU$47,J108,17)),17, AND(J109&gt;INDEX('Language Rules Can Change'!$B$3:$AU$47,J108,17),J109&lt;=INDEX('Language Rules Can Change'!$B$3:$AU$47,J108,18)),18, AND(J109&gt;INDEX('Language Rules Can Change'!$B$3:$AU$47,J108,18),J109&lt;=INDEX('Language Rules Can Change'!$B$3:$AU$47,J108,19)),19, AND(J109&gt;INDEX('Language Rules Can Change'!$B$3:$AU$47,J108,19),J109&lt;=INDEX('Language Rules Can Change'!$B$3:$AU$47,J108,20)),20, AND(J109&gt;INDEX('Language Rules Can Change'!$B$3:$AU$47,J108,20),J109&lt;=INDEX('Language Rules Can Change'!$B$3:$AU$47,J108,21)),21, AND(J109&gt;INDEX('Language Rules Can Change'!$B$3:$AU$47,J108,21),J109&lt;=INDEX('Language Rules Can Change'!$B$3:$AU$47,J108,22)),22, AND(J109&gt;INDEX('Language Rules Can Change'!$B$3:$AU$47,J108,22),J109&lt;=INDEX('Language Rules Can Change'!$B$3:$AU$47,J108,23)),23, AND(J109&gt;INDEX('Language Rules Can Change'!$B$3:$AU$47,J108,23),J109&lt;=INDEX('Language Rules Can Change'!$B$3:$AU$47,J108,24)),24, AND(J109&gt;INDEX('Language Rules Can Change'!$B$3:$AU$47,J108,24),J109&lt;=INDEX('Language Rules Can Change'!$B$3:$AU$47,J108,25)),25, AND(J109&gt;INDEX('Language Rules Can Change'!$B$3:$AU$47,J108,25),J109&lt;=INDEX('Language Rules Can Change'!$B$3:$AU$47,J108,26)),26, AND(J109&gt;INDEX('Language Rules Can Change'!$B$3:$AU$47,J108,26),J109&lt;=INDEX('Language Rules Can Change'!$B$3:$AU$47,J108,27)),27, AND(J109&gt;INDEX('Language Rules Can Change'!$B$3:$AU$47,J108,27),J109&lt;=INDEX('Language Rules Can Change'!$B$3:$AU$47,J108,28)),28, AND(J109&gt;INDEX('Language Rules Can Change'!$B$3:$AU$47,J108,28),J109&lt;=INDEX('Language Rules Can Change'!$B$3:$AU$47,J108,29)),29, AND(J109&gt;INDEX('Language Rules Can Change'!$B$3:$AU$47,J108,29),J109&lt;=INDEX('Language Rules Can Change'!$B$3:$AU$47,J108,30)),30, AND(J109&gt;INDEX('Language Rules Can Change'!$B$3:$AU$47,J108,30),J109&lt;=INDEX('Language Rules Can Change'!$B$3:$AU$47,J108,31)),31, AND(J109&gt;INDEX('Language Rules Can Change'!$B$3:$AU$47,J108,31),J109&lt;=INDEX('Language Rules Can Change'!$B$3:$AU$47,J108,32)),32, AND(J109&gt;INDEX('Language Rules Can Change'!$B$3:$AU$47,J108,32),J109&lt;=INDEX('Language Rules Can Change'!$B$3:$AU$47,J108,33)),33, AND(J109&gt;INDEX('Language Rules Can Change'!$B$3:$AU$47,J108,33),J109&lt;=INDEX('Language Rules Can Change'!$B$3:$AU$47,J108,34)),34, AND(J109&gt;INDEX('Language Rules Can Change'!$B$3:$AU$47,J108,34),J109&lt;=INDEX('Language Rules Can Change'!$B$3:$AU$47,J108,35)),35, AND(J109&gt;INDEX('Language Rules Can Change'!$B$3:$AU$47,J108,35),J109&lt;=INDEX('Language Rules Can Change'!$B$3:$AU$47,J108,36)),36, AND(J109&gt;INDEX('Language Rules Can Change'!$B$3:$AU$47,J108,36),J109&lt;=INDEX('Language Rules Can Change'!$B$3:$AU$47,J108,37)),37, AND(J109&gt;INDEX('Language Rules Can Change'!$B$3:$AU$47,J108,37),J109&lt;=INDEX('Language Rules Can Change'!$B$3:$AU$47,J108,38)),38, AND(J109&gt;INDEX('Language Rules Can Change'!$B$3:$AU$47,J108,38),J109&lt;=INDEX('Language Rules Can Change'!$B$3:$AU$47,J108,39)),39, AND(J109&gt;INDEX('Language Rules Can Change'!$B$3:$AU$47,J108,39),J109&lt;=INDEX('Language Rules Can Change'!$B$3:$AU$47,J108,40)),40, AND(J109&gt;INDEX('Language Rules Can Change'!$B$3:$AU$47,J108,40),J109&lt;=INDEX('Language Rules Can Change'!$B$3:$AU$47,J108,41)),41, AND(J109&gt;INDEX('Language Rules Can Change'!$B$3:$AU$47,J108,41),J109&lt;=INDEX('Language Rules Can Change'!$B$3:$AU$47,J108,42)),42, AND(J109&gt;INDEX('Language Rules Can Change'!$B$3:$AU$47,J108,42),J109&lt;=INDEX('Language Rules Can Change'!$B$3:$AU$47,J108,43)),43, AND(J109&gt;INDEX('Language Rules Can Change'!$B$3:$AU$47,J108,43),J109&lt;=INDEX('Language Rules Can Change'!$B$3:$AU$47,J108,44)),44, AND(J109&gt;INDEX('Language Rules Can Change'!$B$3:$AU$47,J108,44),J109&lt;=INDEX('Language Rules Can Change'!$B$3:$AU$47,J108,45)),45, AND(J109&gt;INDEX('Language Rules Can Change'!$B$3:$AU$47,J108,45),J109&lt;=INDEX('Language Rules Can Change'!$B$3:$AU$47,J108,46)),46)</f>
        <v>10</v>
      </c>
      <c r="K110" s="11" t="e" cm="1">
        <f t="array" aca="1" ref="K110" ca="1">_xlfn.IFS(AND(K109&gt;0,K109&lt;=INDEX('Language Rules Can Change'!$B$3:$AU$47,K108,1)),1, AND(K109&gt;INDEX('Language Rules Can Change'!$B$3:$AU$47,K108,1),K109&lt;=INDEX('Language Rules Can Change'!$B$3:$AU$47,K108,2)),2, AND(K109&gt;INDEX('Language Rules Can Change'!$B$3:$AU$47,K108,2),K109&lt;=INDEX('Language Rules Can Change'!$B$3:$AU$47,K108,3)),3, AND(K109&gt;INDEX('Language Rules Can Change'!$B$3:$AU$47,K108,3),K109&lt;=INDEX('Language Rules Can Change'!$B$3:$AU$47,K108,4)),4, AND(K109&gt;INDEX('Language Rules Can Change'!$B$3:$AU$47,K108,4),K109&lt;=INDEX('Language Rules Can Change'!$B$3:$AU$47,K108,5)),5, AND(K109&gt;INDEX('Language Rules Can Change'!$B$3:$AU$47,K108,5),K109&lt;=INDEX('Language Rules Can Change'!$B$3:$AU$47,K108,6)),6, AND(K109&gt;INDEX('Language Rules Can Change'!$B$3:$AU$47,K108,6),K109&lt;=INDEX('Language Rules Can Change'!$B$3:$AU$47,K108,7)),7, AND(K109&gt;INDEX('Language Rules Can Change'!$B$3:$AU$47,K108,7),K109&lt;=INDEX('Language Rules Can Change'!$B$3:$AU$47,K108,8)),8, AND(K109&gt;INDEX('Language Rules Can Change'!$B$3:$AU$47,K108,8),K109&lt;=INDEX('Language Rules Can Change'!$B$3:$AU$47,K108,9)),9, AND(K109&gt;INDEX('Language Rules Can Change'!$B$3:$AU$47,K108,9),K109&lt;=INDEX('Language Rules Can Change'!$B$3:$AU$47,K108,10)),10, AND(K109&gt;INDEX('Language Rules Can Change'!$B$3:$AU$47,K108,10),K109&lt;=INDEX('Language Rules Can Change'!$B$3:$AU$47,K108,11)),11, AND(K109&gt;INDEX('Language Rules Can Change'!$B$3:$AU$47,K108,11),K109&lt;=INDEX('Language Rules Can Change'!$B$3:$AU$47,K108,12)),12, AND(K109&gt;INDEX('Language Rules Can Change'!$B$3:$AU$47,K108,12),K109&lt;=INDEX('Language Rules Can Change'!$B$3:$AU$47,K108,13)),13, AND(K109&gt;INDEX('Language Rules Can Change'!$B$3:$AU$47,K108,13),K109&lt;=INDEX('Language Rules Can Change'!$B$3:$AU$47,K108,14)),14, AND(K109&gt;INDEX('Language Rules Can Change'!$B$3:$AU$47,K108,14),K109&lt;=INDEX('Language Rules Can Change'!$B$3:$AU$47,K108,15)),15, AND(K109&gt;INDEX('Language Rules Can Change'!$B$3:$AU$47,K108,15),K109&lt;=INDEX('Language Rules Can Change'!$B$3:$AU$47,K108,16)),16, AND(K109&gt;INDEX('Language Rules Can Change'!$B$3:$AU$47,K108,16),K109&lt;=INDEX('Language Rules Can Change'!$B$3:$AU$47,K108,17)),17, AND(K109&gt;INDEX('Language Rules Can Change'!$B$3:$AU$47,K108,17),K109&lt;=INDEX('Language Rules Can Change'!$B$3:$AU$47,K108,18)),18, AND(K109&gt;INDEX('Language Rules Can Change'!$B$3:$AU$47,K108,18),K109&lt;=INDEX('Language Rules Can Change'!$B$3:$AU$47,K108,19)),19, AND(K109&gt;INDEX('Language Rules Can Change'!$B$3:$AU$47,K108,19),K109&lt;=INDEX('Language Rules Can Change'!$B$3:$AU$47,K108,20)),20, AND(K109&gt;INDEX('Language Rules Can Change'!$B$3:$AU$47,K108,20),K109&lt;=INDEX('Language Rules Can Change'!$B$3:$AU$47,K108,21)),21, AND(K109&gt;INDEX('Language Rules Can Change'!$B$3:$AU$47,K108,21),K109&lt;=INDEX('Language Rules Can Change'!$B$3:$AU$47,K108,22)),22, AND(K109&gt;INDEX('Language Rules Can Change'!$B$3:$AU$47,K108,22),K109&lt;=INDEX('Language Rules Can Change'!$B$3:$AU$47,K108,23)),23, AND(K109&gt;INDEX('Language Rules Can Change'!$B$3:$AU$47,K108,23),K109&lt;=INDEX('Language Rules Can Change'!$B$3:$AU$47,K108,24)),24, AND(K109&gt;INDEX('Language Rules Can Change'!$B$3:$AU$47,K108,24),K109&lt;=INDEX('Language Rules Can Change'!$B$3:$AU$47,K108,25)),25, AND(K109&gt;INDEX('Language Rules Can Change'!$B$3:$AU$47,K108,25),K109&lt;=INDEX('Language Rules Can Change'!$B$3:$AU$47,K108,26)),26, AND(K109&gt;INDEX('Language Rules Can Change'!$B$3:$AU$47,K108,26),K109&lt;=INDEX('Language Rules Can Change'!$B$3:$AU$47,K108,27)),27, AND(K109&gt;INDEX('Language Rules Can Change'!$B$3:$AU$47,K108,27),K109&lt;=INDEX('Language Rules Can Change'!$B$3:$AU$47,K108,28)),28, AND(K109&gt;INDEX('Language Rules Can Change'!$B$3:$AU$47,K108,28),K109&lt;=INDEX('Language Rules Can Change'!$B$3:$AU$47,K108,29)),29, AND(K109&gt;INDEX('Language Rules Can Change'!$B$3:$AU$47,K108,29),K109&lt;=INDEX('Language Rules Can Change'!$B$3:$AU$47,K108,30)),30, AND(K109&gt;INDEX('Language Rules Can Change'!$B$3:$AU$47,K108,30),K109&lt;=INDEX('Language Rules Can Change'!$B$3:$AU$47,K108,31)),31, AND(K109&gt;INDEX('Language Rules Can Change'!$B$3:$AU$47,K108,31),K109&lt;=INDEX('Language Rules Can Change'!$B$3:$AU$47,K108,32)),32, AND(K109&gt;INDEX('Language Rules Can Change'!$B$3:$AU$47,K108,32),K109&lt;=INDEX('Language Rules Can Change'!$B$3:$AU$47,K108,33)),33, AND(K109&gt;INDEX('Language Rules Can Change'!$B$3:$AU$47,K108,33),K109&lt;=INDEX('Language Rules Can Change'!$B$3:$AU$47,K108,34)),34, AND(K109&gt;INDEX('Language Rules Can Change'!$B$3:$AU$47,K108,34),K109&lt;=INDEX('Language Rules Can Change'!$B$3:$AU$47,K108,35)),35, AND(K109&gt;INDEX('Language Rules Can Change'!$B$3:$AU$47,K108,35),K109&lt;=INDEX('Language Rules Can Change'!$B$3:$AU$47,K108,36)),36, AND(K109&gt;INDEX('Language Rules Can Change'!$B$3:$AU$47,K108,36),K109&lt;=INDEX('Language Rules Can Change'!$B$3:$AU$47,K108,37)),37, AND(K109&gt;INDEX('Language Rules Can Change'!$B$3:$AU$47,K108,37),K109&lt;=INDEX('Language Rules Can Change'!$B$3:$AU$47,K108,38)),38, AND(K109&gt;INDEX('Language Rules Can Change'!$B$3:$AU$47,K108,38),K109&lt;=INDEX('Language Rules Can Change'!$B$3:$AU$47,K108,39)),39, AND(K109&gt;INDEX('Language Rules Can Change'!$B$3:$AU$47,K108,39),K109&lt;=INDEX('Language Rules Can Change'!$B$3:$AU$47,K108,40)),40, AND(K109&gt;INDEX('Language Rules Can Change'!$B$3:$AU$47,K108,40),K109&lt;=INDEX('Language Rules Can Change'!$B$3:$AU$47,K108,41)),41, AND(K109&gt;INDEX('Language Rules Can Change'!$B$3:$AU$47,K108,41),K109&lt;=INDEX('Language Rules Can Change'!$B$3:$AU$47,K108,42)),42, AND(K109&gt;INDEX('Language Rules Can Change'!$B$3:$AU$47,K108,42),K109&lt;=INDEX('Language Rules Can Change'!$B$3:$AU$47,K108,43)),43, AND(K109&gt;INDEX('Language Rules Can Change'!$B$3:$AU$47,K108,43),K109&lt;=INDEX('Language Rules Can Change'!$B$3:$AU$47,K108,44)),44, AND(K109&gt;INDEX('Language Rules Can Change'!$B$3:$AU$47,K108,44),K109&lt;=INDEX('Language Rules Can Change'!$B$3:$AU$47,K108,45)),45, AND(K109&gt;INDEX('Language Rules Can Change'!$B$3:$AU$47,K108,45),K109&lt;=INDEX('Language Rules Can Change'!$B$3:$AU$47,K108,46)),46)</f>
        <v>#N/A</v>
      </c>
      <c r="L110" s="11" t="e" cm="1">
        <f t="array" aca="1" ref="L110" ca="1">_xlfn.IFS(AND(L109&gt;0,L109&lt;=INDEX('Language Rules Can Change'!$B$3:$AU$47,L108,1)),1, AND(L109&gt;INDEX('Language Rules Can Change'!$B$3:$AU$47,L108,1),L109&lt;=INDEX('Language Rules Can Change'!$B$3:$AU$47,L108,2)),2, AND(L109&gt;INDEX('Language Rules Can Change'!$B$3:$AU$47,L108,2),L109&lt;=INDEX('Language Rules Can Change'!$B$3:$AU$47,L108,3)),3, AND(L109&gt;INDEX('Language Rules Can Change'!$B$3:$AU$47,L108,3),L109&lt;=INDEX('Language Rules Can Change'!$B$3:$AU$47,L108,4)),4, AND(L109&gt;INDEX('Language Rules Can Change'!$B$3:$AU$47,L108,4),L109&lt;=INDEX('Language Rules Can Change'!$B$3:$AU$47,L108,5)),5, AND(L109&gt;INDEX('Language Rules Can Change'!$B$3:$AU$47,L108,5),L109&lt;=INDEX('Language Rules Can Change'!$B$3:$AU$47,L108,6)),6, AND(L109&gt;INDEX('Language Rules Can Change'!$B$3:$AU$47,L108,6),L109&lt;=INDEX('Language Rules Can Change'!$B$3:$AU$47,L108,7)),7, AND(L109&gt;INDEX('Language Rules Can Change'!$B$3:$AU$47,L108,7),L109&lt;=INDEX('Language Rules Can Change'!$B$3:$AU$47,L108,8)),8, AND(L109&gt;INDEX('Language Rules Can Change'!$B$3:$AU$47,L108,8),L109&lt;=INDEX('Language Rules Can Change'!$B$3:$AU$47,L108,9)),9, AND(L109&gt;INDEX('Language Rules Can Change'!$B$3:$AU$47,L108,9),L109&lt;=INDEX('Language Rules Can Change'!$B$3:$AU$47,L108,10)),10, AND(L109&gt;INDEX('Language Rules Can Change'!$B$3:$AU$47,L108,10),L109&lt;=INDEX('Language Rules Can Change'!$B$3:$AU$47,L108,11)),11, AND(L109&gt;INDEX('Language Rules Can Change'!$B$3:$AU$47,L108,11),L109&lt;=INDEX('Language Rules Can Change'!$B$3:$AU$47,L108,12)),12, AND(L109&gt;INDEX('Language Rules Can Change'!$B$3:$AU$47,L108,12),L109&lt;=INDEX('Language Rules Can Change'!$B$3:$AU$47,L108,13)),13, AND(L109&gt;INDEX('Language Rules Can Change'!$B$3:$AU$47,L108,13),L109&lt;=INDEX('Language Rules Can Change'!$B$3:$AU$47,L108,14)),14, AND(L109&gt;INDEX('Language Rules Can Change'!$B$3:$AU$47,L108,14),L109&lt;=INDEX('Language Rules Can Change'!$B$3:$AU$47,L108,15)),15, AND(L109&gt;INDEX('Language Rules Can Change'!$B$3:$AU$47,L108,15),L109&lt;=INDEX('Language Rules Can Change'!$B$3:$AU$47,L108,16)),16, AND(L109&gt;INDEX('Language Rules Can Change'!$B$3:$AU$47,L108,16),L109&lt;=INDEX('Language Rules Can Change'!$B$3:$AU$47,L108,17)),17, AND(L109&gt;INDEX('Language Rules Can Change'!$B$3:$AU$47,L108,17),L109&lt;=INDEX('Language Rules Can Change'!$B$3:$AU$47,L108,18)),18, AND(L109&gt;INDEX('Language Rules Can Change'!$B$3:$AU$47,L108,18),L109&lt;=INDEX('Language Rules Can Change'!$B$3:$AU$47,L108,19)),19, AND(L109&gt;INDEX('Language Rules Can Change'!$B$3:$AU$47,L108,19),L109&lt;=INDEX('Language Rules Can Change'!$B$3:$AU$47,L108,20)),20, AND(L109&gt;INDEX('Language Rules Can Change'!$B$3:$AU$47,L108,20),L109&lt;=INDEX('Language Rules Can Change'!$B$3:$AU$47,L108,21)),21, AND(L109&gt;INDEX('Language Rules Can Change'!$B$3:$AU$47,L108,21),L109&lt;=INDEX('Language Rules Can Change'!$B$3:$AU$47,L108,22)),22, AND(L109&gt;INDEX('Language Rules Can Change'!$B$3:$AU$47,L108,22),L109&lt;=INDEX('Language Rules Can Change'!$B$3:$AU$47,L108,23)),23, AND(L109&gt;INDEX('Language Rules Can Change'!$B$3:$AU$47,L108,23),L109&lt;=INDEX('Language Rules Can Change'!$B$3:$AU$47,L108,24)),24, AND(L109&gt;INDEX('Language Rules Can Change'!$B$3:$AU$47,L108,24),L109&lt;=INDEX('Language Rules Can Change'!$B$3:$AU$47,L108,25)),25, AND(L109&gt;INDEX('Language Rules Can Change'!$B$3:$AU$47,L108,25),L109&lt;=INDEX('Language Rules Can Change'!$B$3:$AU$47,L108,26)),26, AND(L109&gt;INDEX('Language Rules Can Change'!$B$3:$AU$47,L108,26),L109&lt;=INDEX('Language Rules Can Change'!$B$3:$AU$47,L108,27)),27, AND(L109&gt;INDEX('Language Rules Can Change'!$B$3:$AU$47,L108,27),L109&lt;=INDEX('Language Rules Can Change'!$B$3:$AU$47,L108,28)),28, AND(L109&gt;INDEX('Language Rules Can Change'!$B$3:$AU$47,L108,28),L109&lt;=INDEX('Language Rules Can Change'!$B$3:$AU$47,L108,29)),29, AND(L109&gt;INDEX('Language Rules Can Change'!$B$3:$AU$47,L108,29),L109&lt;=INDEX('Language Rules Can Change'!$B$3:$AU$47,L108,30)),30, AND(L109&gt;INDEX('Language Rules Can Change'!$B$3:$AU$47,L108,30),L109&lt;=INDEX('Language Rules Can Change'!$B$3:$AU$47,L108,31)),31, AND(L109&gt;INDEX('Language Rules Can Change'!$B$3:$AU$47,L108,31),L109&lt;=INDEX('Language Rules Can Change'!$B$3:$AU$47,L108,32)),32, AND(L109&gt;INDEX('Language Rules Can Change'!$B$3:$AU$47,L108,32),L109&lt;=INDEX('Language Rules Can Change'!$B$3:$AU$47,L108,33)),33, AND(L109&gt;INDEX('Language Rules Can Change'!$B$3:$AU$47,L108,33),L109&lt;=INDEX('Language Rules Can Change'!$B$3:$AU$47,L108,34)),34, AND(L109&gt;INDEX('Language Rules Can Change'!$B$3:$AU$47,L108,34),L109&lt;=INDEX('Language Rules Can Change'!$B$3:$AU$47,L108,35)),35, AND(L109&gt;INDEX('Language Rules Can Change'!$B$3:$AU$47,L108,35),L109&lt;=INDEX('Language Rules Can Change'!$B$3:$AU$47,L108,36)),36, AND(L109&gt;INDEX('Language Rules Can Change'!$B$3:$AU$47,L108,36),L109&lt;=INDEX('Language Rules Can Change'!$B$3:$AU$47,L108,37)),37, AND(L109&gt;INDEX('Language Rules Can Change'!$B$3:$AU$47,L108,37),L109&lt;=INDEX('Language Rules Can Change'!$B$3:$AU$47,L108,38)),38, AND(L109&gt;INDEX('Language Rules Can Change'!$B$3:$AU$47,L108,38),L109&lt;=INDEX('Language Rules Can Change'!$B$3:$AU$47,L108,39)),39, AND(L109&gt;INDEX('Language Rules Can Change'!$B$3:$AU$47,L108,39),L109&lt;=INDEX('Language Rules Can Change'!$B$3:$AU$47,L108,40)),40, AND(L109&gt;INDEX('Language Rules Can Change'!$B$3:$AU$47,L108,40),L109&lt;=INDEX('Language Rules Can Change'!$B$3:$AU$47,L108,41)),41, AND(L109&gt;INDEX('Language Rules Can Change'!$B$3:$AU$47,L108,41),L109&lt;=INDEX('Language Rules Can Change'!$B$3:$AU$47,L108,42)),42, AND(L109&gt;INDEX('Language Rules Can Change'!$B$3:$AU$47,L108,42),L109&lt;=INDEX('Language Rules Can Change'!$B$3:$AU$47,L108,43)),43, AND(L109&gt;INDEX('Language Rules Can Change'!$B$3:$AU$47,L108,43),L109&lt;=INDEX('Language Rules Can Change'!$B$3:$AU$47,L108,44)),44, AND(L109&gt;INDEX('Language Rules Can Change'!$B$3:$AU$47,L108,44),L109&lt;=INDEX('Language Rules Can Change'!$B$3:$AU$47,L108,45)),45, AND(L109&gt;INDEX('Language Rules Can Change'!$B$3:$AU$47,L108,45),L109&lt;=INDEX('Language Rules Can Change'!$B$3:$AU$47,L108,46)),46)</f>
        <v>#N/A</v>
      </c>
      <c r="M110" s="11" t="e" cm="1">
        <f t="array" aca="1" ref="M110" ca="1">_xlfn.IFS(AND(M109&gt;0,M109&lt;=INDEX('Language Rules Can Change'!$B$3:$AU$47,M108,1)),1, AND(M109&gt;INDEX('Language Rules Can Change'!$B$3:$AU$47,M108,1),M109&lt;=INDEX('Language Rules Can Change'!$B$3:$AU$47,M108,2)),2, AND(M109&gt;INDEX('Language Rules Can Change'!$B$3:$AU$47,M108,2),M109&lt;=INDEX('Language Rules Can Change'!$B$3:$AU$47,M108,3)),3, AND(M109&gt;INDEX('Language Rules Can Change'!$B$3:$AU$47,M108,3),M109&lt;=INDEX('Language Rules Can Change'!$B$3:$AU$47,M108,4)),4, AND(M109&gt;INDEX('Language Rules Can Change'!$B$3:$AU$47,M108,4),M109&lt;=INDEX('Language Rules Can Change'!$B$3:$AU$47,M108,5)),5, AND(M109&gt;INDEX('Language Rules Can Change'!$B$3:$AU$47,M108,5),M109&lt;=INDEX('Language Rules Can Change'!$B$3:$AU$47,M108,6)),6, AND(M109&gt;INDEX('Language Rules Can Change'!$B$3:$AU$47,M108,6),M109&lt;=INDEX('Language Rules Can Change'!$B$3:$AU$47,M108,7)),7, AND(M109&gt;INDEX('Language Rules Can Change'!$B$3:$AU$47,M108,7),M109&lt;=INDEX('Language Rules Can Change'!$B$3:$AU$47,M108,8)),8, AND(M109&gt;INDEX('Language Rules Can Change'!$B$3:$AU$47,M108,8),M109&lt;=INDEX('Language Rules Can Change'!$B$3:$AU$47,M108,9)),9, AND(M109&gt;INDEX('Language Rules Can Change'!$B$3:$AU$47,M108,9),M109&lt;=INDEX('Language Rules Can Change'!$B$3:$AU$47,M108,10)),10, AND(M109&gt;INDEX('Language Rules Can Change'!$B$3:$AU$47,M108,10),M109&lt;=INDEX('Language Rules Can Change'!$B$3:$AU$47,M108,11)),11, AND(M109&gt;INDEX('Language Rules Can Change'!$B$3:$AU$47,M108,11),M109&lt;=INDEX('Language Rules Can Change'!$B$3:$AU$47,M108,12)),12, AND(M109&gt;INDEX('Language Rules Can Change'!$B$3:$AU$47,M108,12),M109&lt;=INDEX('Language Rules Can Change'!$B$3:$AU$47,M108,13)),13, AND(M109&gt;INDEX('Language Rules Can Change'!$B$3:$AU$47,M108,13),M109&lt;=INDEX('Language Rules Can Change'!$B$3:$AU$47,M108,14)),14, AND(M109&gt;INDEX('Language Rules Can Change'!$B$3:$AU$47,M108,14),M109&lt;=INDEX('Language Rules Can Change'!$B$3:$AU$47,M108,15)),15, AND(M109&gt;INDEX('Language Rules Can Change'!$B$3:$AU$47,M108,15),M109&lt;=INDEX('Language Rules Can Change'!$B$3:$AU$47,M108,16)),16, AND(M109&gt;INDEX('Language Rules Can Change'!$B$3:$AU$47,M108,16),M109&lt;=INDEX('Language Rules Can Change'!$B$3:$AU$47,M108,17)),17, AND(M109&gt;INDEX('Language Rules Can Change'!$B$3:$AU$47,M108,17),M109&lt;=INDEX('Language Rules Can Change'!$B$3:$AU$47,M108,18)),18, AND(M109&gt;INDEX('Language Rules Can Change'!$B$3:$AU$47,M108,18),M109&lt;=INDEX('Language Rules Can Change'!$B$3:$AU$47,M108,19)),19, AND(M109&gt;INDEX('Language Rules Can Change'!$B$3:$AU$47,M108,19),M109&lt;=INDEX('Language Rules Can Change'!$B$3:$AU$47,M108,20)),20, AND(M109&gt;INDEX('Language Rules Can Change'!$B$3:$AU$47,M108,20),M109&lt;=INDEX('Language Rules Can Change'!$B$3:$AU$47,M108,21)),21, AND(M109&gt;INDEX('Language Rules Can Change'!$B$3:$AU$47,M108,21),M109&lt;=INDEX('Language Rules Can Change'!$B$3:$AU$47,M108,22)),22, AND(M109&gt;INDEX('Language Rules Can Change'!$B$3:$AU$47,M108,22),M109&lt;=INDEX('Language Rules Can Change'!$B$3:$AU$47,M108,23)),23, AND(M109&gt;INDEX('Language Rules Can Change'!$B$3:$AU$47,M108,23),M109&lt;=INDEX('Language Rules Can Change'!$B$3:$AU$47,M108,24)),24, AND(M109&gt;INDEX('Language Rules Can Change'!$B$3:$AU$47,M108,24),M109&lt;=INDEX('Language Rules Can Change'!$B$3:$AU$47,M108,25)),25, AND(M109&gt;INDEX('Language Rules Can Change'!$B$3:$AU$47,M108,25),M109&lt;=INDEX('Language Rules Can Change'!$B$3:$AU$47,M108,26)),26, AND(M109&gt;INDEX('Language Rules Can Change'!$B$3:$AU$47,M108,26),M109&lt;=INDEX('Language Rules Can Change'!$B$3:$AU$47,M108,27)),27, AND(M109&gt;INDEX('Language Rules Can Change'!$B$3:$AU$47,M108,27),M109&lt;=INDEX('Language Rules Can Change'!$B$3:$AU$47,M108,28)),28, AND(M109&gt;INDEX('Language Rules Can Change'!$B$3:$AU$47,M108,28),M109&lt;=INDEX('Language Rules Can Change'!$B$3:$AU$47,M108,29)),29, AND(M109&gt;INDEX('Language Rules Can Change'!$B$3:$AU$47,M108,29),M109&lt;=INDEX('Language Rules Can Change'!$B$3:$AU$47,M108,30)),30, AND(M109&gt;INDEX('Language Rules Can Change'!$B$3:$AU$47,M108,30),M109&lt;=INDEX('Language Rules Can Change'!$B$3:$AU$47,M108,31)),31, AND(M109&gt;INDEX('Language Rules Can Change'!$B$3:$AU$47,M108,31),M109&lt;=INDEX('Language Rules Can Change'!$B$3:$AU$47,M108,32)),32, AND(M109&gt;INDEX('Language Rules Can Change'!$B$3:$AU$47,M108,32),M109&lt;=INDEX('Language Rules Can Change'!$B$3:$AU$47,M108,33)),33, AND(M109&gt;INDEX('Language Rules Can Change'!$B$3:$AU$47,M108,33),M109&lt;=INDEX('Language Rules Can Change'!$B$3:$AU$47,M108,34)),34, AND(M109&gt;INDEX('Language Rules Can Change'!$B$3:$AU$47,M108,34),M109&lt;=INDEX('Language Rules Can Change'!$B$3:$AU$47,M108,35)),35, AND(M109&gt;INDEX('Language Rules Can Change'!$B$3:$AU$47,M108,35),M109&lt;=INDEX('Language Rules Can Change'!$B$3:$AU$47,M108,36)),36, AND(M109&gt;INDEX('Language Rules Can Change'!$B$3:$AU$47,M108,36),M109&lt;=INDEX('Language Rules Can Change'!$B$3:$AU$47,M108,37)),37, AND(M109&gt;INDEX('Language Rules Can Change'!$B$3:$AU$47,M108,37),M109&lt;=INDEX('Language Rules Can Change'!$B$3:$AU$47,M108,38)),38, AND(M109&gt;INDEX('Language Rules Can Change'!$B$3:$AU$47,M108,38),M109&lt;=INDEX('Language Rules Can Change'!$B$3:$AU$47,M108,39)),39, AND(M109&gt;INDEX('Language Rules Can Change'!$B$3:$AU$47,M108,39),M109&lt;=INDEX('Language Rules Can Change'!$B$3:$AU$47,M108,40)),40, AND(M109&gt;INDEX('Language Rules Can Change'!$B$3:$AU$47,M108,40),M109&lt;=INDEX('Language Rules Can Change'!$B$3:$AU$47,M108,41)),41, AND(M109&gt;INDEX('Language Rules Can Change'!$B$3:$AU$47,M108,41),M109&lt;=INDEX('Language Rules Can Change'!$B$3:$AU$47,M108,42)),42, AND(M109&gt;INDEX('Language Rules Can Change'!$B$3:$AU$47,M108,42),M109&lt;=INDEX('Language Rules Can Change'!$B$3:$AU$47,M108,43)),43, AND(M109&gt;INDEX('Language Rules Can Change'!$B$3:$AU$47,M108,43),M109&lt;=INDEX('Language Rules Can Change'!$B$3:$AU$47,M108,44)),44, AND(M109&gt;INDEX('Language Rules Can Change'!$B$3:$AU$47,M108,44),M109&lt;=INDEX('Language Rules Can Change'!$B$3:$AU$47,M108,45)),45, AND(M109&gt;INDEX('Language Rules Can Change'!$B$3:$AU$47,M108,45),M109&lt;=INDEX('Language Rules Can Change'!$B$3:$AU$47,M108,46)),46)</f>
        <v>#N/A</v>
      </c>
      <c r="N110" s="11" t="e" cm="1">
        <f t="array" aca="1" ref="N110" ca="1">_xlfn.IFS(AND(N109&gt;0,N109&lt;=INDEX('Language Rules Can Change'!$B$3:$AU$47,N108,1)),1, AND(N109&gt;INDEX('Language Rules Can Change'!$B$3:$AU$47,N108,1),N109&lt;=INDEX('Language Rules Can Change'!$B$3:$AU$47,N108,2)),2, AND(N109&gt;INDEX('Language Rules Can Change'!$B$3:$AU$47,N108,2),N109&lt;=INDEX('Language Rules Can Change'!$B$3:$AU$47,N108,3)),3, AND(N109&gt;INDEX('Language Rules Can Change'!$B$3:$AU$47,N108,3),N109&lt;=INDEX('Language Rules Can Change'!$B$3:$AU$47,N108,4)),4, AND(N109&gt;INDEX('Language Rules Can Change'!$B$3:$AU$47,N108,4),N109&lt;=INDEX('Language Rules Can Change'!$B$3:$AU$47,N108,5)),5, AND(N109&gt;INDEX('Language Rules Can Change'!$B$3:$AU$47,N108,5),N109&lt;=INDEX('Language Rules Can Change'!$B$3:$AU$47,N108,6)),6, AND(N109&gt;INDEX('Language Rules Can Change'!$B$3:$AU$47,N108,6),N109&lt;=INDEX('Language Rules Can Change'!$B$3:$AU$47,N108,7)),7, AND(N109&gt;INDEX('Language Rules Can Change'!$B$3:$AU$47,N108,7),N109&lt;=INDEX('Language Rules Can Change'!$B$3:$AU$47,N108,8)),8, AND(N109&gt;INDEX('Language Rules Can Change'!$B$3:$AU$47,N108,8),N109&lt;=INDEX('Language Rules Can Change'!$B$3:$AU$47,N108,9)),9, AND(N109&gt;INDEX('Language Rules Can Change'!$B$3:$AU$47,N108,9),N109&lt;=INDEX('Language Rules Can Change'!$B$3:$AU$47,N108,10)),10, AND(N109&gt;INDEX('Language Rules Can Change'!$B$3:$AU$47,N108,10),N109&lt;=INDEX('Language Rules Can Change'!$B$3:$AU$47,N108,11)),11, AND(N109&gt;INDEX('Language Rules Can Change'!$B$3:$AU$47,N108,11),N109&lt;=INDEX('Language Rules Can Change'!$B$3:$AU$47,N108,12)),12, AND(N109&gt;INDEX('Language Rules Can Change'!$B$3:$AU$47,N108,12),N109&lt;=INDEX('Language Rules Can Change'!$B$3:$AU$47,N108,13)),13, AND(N109&gt;INDEX('Language Rules Can Change'!$B$3:$AU$47,N108,13),N109&lt;=INDEX('Language Rules Can Change'!$B$3:$AU$47,N108,14)),14, AND(N109&gt;INDEX('Language Rules Can Change'!$B$3:$AU$47,N108,14),N109&lt;=INDEX('Language Rules Can Change'!$B$3:$AU$47,N108,15)),15, AND(N109&gt;INDEX('Language Rules Can Change'!$B$3:$AU$47,N108,15),N109&lt;=INDEX('Language Rules Can Change'!$B$3:$AU$47,N108,16)),16, AND(N109&gt;INDEX('Language Rules Can Change'!$B$3:$AU$47,N108,16),N109&lt;=INDEX('Language Rules Can Change'!$B$3:$AU$47,N108,17)),17, AND(N109&gt;INDEX('Language Rules Can Change'!$B$3:$AU$47,N108,17),N109&lt;=INDEX('Language Rules Can Change'!$B$3:$AU$47,N108,18)),18, AND(N109&gt;INDEX('Language Rules Can Change'!$B$3:$AU$47,N108,18),N109&lt;=INDEX('Language Rules Can Change'!$B$3:$AU$47,N108,19)),19, AND(N109&gt;INDEX('Language Rules Can Change'!$B$3:$AU$47,N108,19),N109&lt;=INDEX('Language Rules Can Change'!$B$3:$AU$47,N108,20)),20, AND(N109&gt;INDEX('Language Rules Can Change'!$B$3:$AU$47,N108,20),N109&lt;=INDEX('Language Rules Can Change'!$B$3:$AU$47,N108,21)),21, AND(N109&gt;INDEX('Language Rules Can Change'!$B$3:$AU$47,N108,21),N109&lt;=INDEX('Language Rules Can Change'!$B$3:$AU$47,N108,22)),22, AND(N109&gt;INDEX('Language Rules Can Change'!$B$3:$AU$47,N108,22),N109&lt;=INDEX('Language Rules Can Change'!$B$3:$AU$47,N108,23)),23, AND(N109&gt;INDEX('Language Rules Can Change'!$B$3:$AU$47,N108,23),N109&lt;=INDEX('Language Rules Can Change'!$B$3:$AU$47,N108,24)),24, AND(N109&gt;INDEX('Language Rules Can Change'!$B$3:$AU$47,N108,24),N109&lt;=INDEX('Language Rules Can Change'!$B$3:$AU$47,N108,25)),25, AND(N109&gt;INDEX('Language Rules Can Change'!$B$3:$AU$47,N108,25),N109&lt;=INDEX('Language Rules Can Change'!$B$3:$AU$47,N108,26)),26, AND(N109&gt;INDEX('Language Rules Can Change'!$B$3:$AU$47,N108,26),N109&lt;=INDEX('Language Rules Can Change'!$B$3:$AU$47,N108,27)),27, AND(N109&gt;INDEX('Language Rules Can Change'!$B$3:$AU$47,N108,27),N109&lt;=INDEX('Language Rules Can Change'!$B$3:$AU$47,N108,28)),28, AND(N109&gt;INDEX('Language Rules Can Change'!$B$3:$AU$47,N108,28),N109&lt;=INDEX('Language Rules Can Change'!$B$3:$AU$47,N108,29)),29, AND(N109&gt;INDEX('Language Rules Can Change'!$B$3:$AU$47,N108,29),N109&lt;=INDEX('Language Rules Can Change'!$B$3:$AU$47,N108,30)),30, AND(N109&gt;INDEX('Language Rules Can Change'!$B$3:$AU$47,N108,30),N109&lt;=INDEX('Language Rules Can Change'!$B$3:$AU$47,N108,31)),31, AND(N109&gt;INDEX('Language Rules Can Change'!$B$3:$AU$47,N108,31),N109&lt;=INDEX('Language Rules Can Change'!$B$3:$AU$47,N108,32)),32, AND(N109&gt;INDEX('Language Rules Can Change'!$B$3:$AU$47,N108,32),N109&lt;=INDEX('Language Rules Can Change'!$B$3:$AU$47,N108,33)),33, AND(N109&gt;INDEX('Language Rules Can Change'!$B$3:$AU$47,N108,33),N109&lt;=INDEX('Language Rules Can Change'!$B$3:$AU$47,N108,34)),34, AND(N109&gt;INDEX('Language Rules Can Change'!$B$3:$AU$47,N108,34),N109&lt;=INDEX('Language Rules Can Change'!$B$3:$AU$47,N108,35)),35, AND(N109&gt;INDEX('Language Rules Can Change'!$B$3:$AU$47,N108,35),N109&lt;=INDEX('Language Rules Can Change'!$B$3:$AU$47,N108,36)),36, AND(N109&gt;INDEX('Language Rules Can Change'!$B$3:$AU$47,N108,36),N109&lt;=INDEX('Language Rules Can Change'!$B$3:$AU$47,N108,37)),37, AND(N109&gt;INDEX('Language Rules Can Change'!$B$3:$AU$47,N108,37),N109&lt;=INDEX('Language Rules Can Change'!$B$3:$AU$47,N108,38)),38, AND(N109&gt;INDEX('Language Rules Can Change'!$B$3:$AU$47,N108,38),N109&lt;=INDEX('Language Rules Can Change'!$B$3:$AU$47,N108,39)),39, AND(N109&gt;INDEX('Language Rules Can Change'!$B$3:$AU$47,N108,39),N109&lt;=INDEX('Language Rules Can Change'!$B$3:$AU$47,N108,40)),40, AND(N109&gt;INDEX('Language Rules Can Change'!$B$3:$AU$47,N108,40),N109&lt;=INDEX('Language Rules Can Change'!$B$3:$AU$47,N108,41)),41, AND(N109&gt;INDEX('Language Rules Can Change'!$B$3:$AU$47,N108,41),N109&lt;=INDEX('Language Rules Can Change'!$B$3:$AU$47,N108,42)),42, AND(N109&gt;INDEX('Language Rules Can Change'!$B$3:$AU$47,N108,42),N109&lt;=INDEX('Language Rules Can Change'!$B$3:$AU$47,N108,43)),43, AND(N109&gt;INDEX('Language Rules Can Change'!$B$3:$AU$47,N108,43),N109&lt;=INDEX('Language Rules Can Change'!$B$3:$AU$47,N108,44)),44, AND(N109&gt;INDEX('Language Rules Can Change'!$B$3:$AU$47,N108,44),N109&lt;=INDEX('Language Rules Can Change'!$B$3:$AU$47,N108,45)),45, AND(N109&gt;INDEX('Language Rules Can Change'!$B$3:$AU$47,N108,45),N109&lt;=INDEX('Language Rules Can Change'!$B$3:$AU$47,N108,46)),46)</f>
        <v>#N/A</v>
      </c>
      <c r="O110" s="11" t="e" cm="1">
        <f t="array" aca="1" ref="O110" ca="1">_xlfn.IFS(AND(O109&gt;0,O109&lt;=INDEX('Language Rules Can Change'!$B$3:$AU$47,O108,1)),1, AND(O109&gt;INDEX('Language Rules Can Change'!$B$3:$AU$47,O108,1),O109&lt;=INDEX('Language Rules Can Change'!$B$3:$AU$47,O108,2)),2, AND(O109&gt;INDEX('Language Rules Can Change'!$B$3:$AU$47,O108,2),O109&lt;=INDEX('Language Rules Can Change'!$B$3:$AU$47,O108,3)),3, AND(O109&gt;INDEX('Language Rules Can Change'!$B$3:$AU$47,O108,3),O109&lt;=INDEX('Language Rules Can Change'!$B$3:$AU$47,O108,4)),4, AND(O109&gt;INDEX('Language Rules Can Change'!$B$3:$AU$47,O108,4),O109&lt;=INDEX('Language Rules Can Change'!$B$3:$AU$47,O108,5)),5, AND(O109&gt;INDEX('Language Rules Can Change'!$B$3:$AU$47,O108,5),O109&lt;=INDEX('Language Rules Can Change'!$B$3:$AU$47,O108,6)),6, AND(O109&gt;INDEX('Language Rules Can Change'!$B$3:$AU$47,O108,6),O109&lt;=INDEX('Language Rules Can Change'!$B$3:$AU$47,O108,7)),7, AND(O109&gt;INDEX('Language Rules Can Change'!$B$3:$AU$47,O108,7),O109&lt;=INDEX('Language Rules Can Change'!$B$3:$AU$47,O108,8)),8, AND(O109&gt;INDEX('Language Rules Can Change'!$B$3:$AU$47,O108,8),O109&lt;=INDEX('Language Rules Can Change'!$B$3:$AU$47,O108,9)),9, AND(O109&gt;INDEX('Language Rules Can Change'!$B$3:$AU$47,O108,9),O109&lt;=INDEX('Language Rules Can Change'!$B$3:$AU$47,O108,10)),10, AND(O109&gt;INDEX('Language Rules Can Change'!$B$3:$AU$47,O108,10),O109&lt;=INDEX('Language Rules Can Change'!$B$3:$AU$47,O108,11)),11, AND(O109&gt;INDEX('Language Rules Can Change'!$B$3:$AU$47,O108,11),O109&lt;=INDEX('Language Rules Can Change'!$B$3:$AU$47,O108,12)),12, AND(O109&gt;INDEX('Language Rules Can Change'!$B$3:$AU$47,O108,12),O109&lt;=INDEX('Language Rules Can Change'!$B$3:$AU$47,O108,13)),13, AND(O109&gt;INDEX('Language Rules Can Change'!$B$3:$AU$47,O108,13),O109&lt;=INDEX('Language Rules Can Change'!$B$3:$AU$47,O108,14)),14, AND(O109&gt;INDEX('Language Rules Can Change'!$B$3:$AU$47,O108,14),O109&lt;=INDEX('Language Rules Can Change'!$B$3:$AU$47,O108,15)),15, AND(O109&gt;INDEX('Language Rules Can Change'!$B$3:$AU$47,O108,15),O109&lt;=INDEX('Language Rules Can Change'!$B$3:$AU$47,O108,16)),16, AND(O109&gt;INDEX('Language Rules Can Change'!$B$3:$AU$47,O108,16),O109&lt;=INDEX('Language Rules Can Change'!$B$3:$AU$47,O108,17)),17, AND(O109&gt;INDEX('Language Rules Can Change'!$B$3:$AU$47,O108,17),O109&lt;=INDEX('Language Rules Can Change'!$B$3:$AU$47,O108,18)),18, AND(O109&gt;INDEX('Language Rules Can Change'!$B$3:$AU$47,O108,18),O109&lt;=INDEX('Language Rules Can Change'!$B$3:$AU$47,O108,19)),19, AND(O109&gt;INDEX('Language Rules Can Change'!$B$3:$AU$47,O108,19),O109&lt;=INDEX('Language Rules Can Change'!$B$3:$AU$47,O108,20)),20, AND(O109&gt;INDEX('Language Rules Can Change'!$B$3:$AU$47,O108,20),O109&lt;=INDEX('Language Rules Can Change'!$B$3:$AU$47,O108,21)),21, AND(O109&gt;INDEX('Language Rules Can Change'!$B$3:$AU$47,O108,21),O109&lt;=INDEX('Language Rules Can Change'!$B$3:$AU$47,O108,22)),22, AND(O109&gt;INDEX('Language Rules Can Change'!$B$3:$AU$47,O108,22),O109&lt;=INDEX('Language Rules Can Change'!$B$3:$AU$47,O108,23)),23, AND(O109&gt;INDEX('Language Rules Can Change'!$B$3:$AU$47,O108,23),O109&lt;=INDEX('Language Rules Can Change'!$B$3:$AU$47,O108,24)),24, AND(O109&gt;INDEX('Language Rules Can Change'!$B$3:$AU$47,O108,24),O109&lt;=INDEX('Language Rules Can Change'!$B$3:$AU$47,O108,25)),25, AND(O109&gt;INDEX('Language Rules Can Change'!$B$3:$AU$47,O108,25),O109&lt;=INDEX('Language Rules Can Change'!$B$3:$AU$47,O108,26)),26, AND(O109&gt;INDEX('Language Rules Can Change'!$B$3:$AU$47,O108,26),O109&lt;=INDEX('Language Rules Can Change'!$B$3:$AU$47,O108,27)),27, AND(O109&gt;INDEX('Language Rules Can Change'!$B$3:$AU$47,O108,27),O109&lt;=INDEX('Language Rules Can Change'!$B$3:$AU$47,O108,28)),28, AND(O109&gt;INDEX('Language Rules Can Change'!$B$3:$AU$47,O108,28),O109&lt;=INDEX('Language Rules Can Change'!$B$3:$AU$47,O108,29)),29, AND(O109&gt;INDEX('Language Rules Can Change'!$B$3:$AU$47,O108,29),O109&lt;=INDEX('Language Rules Can Change'!$B$3:$AU$47,O108,30)),30, AND(O109&gt;INDEX('Language Rules Can Change'!$B$3:$AU$47,O108,30),O109&lt;=INDEX('Language Rules Can Change'!$B$3:$AU$47,O108,31)),31, AND(O109&gt;INDEX('Language Rules Can Change'!$B$3:$AU$47,O108,31),O109&lt;=INDEX('Language Rules Can Change'!$B$3:$AU$47,O108,32)),32, AND(O109&gt;INDEX('Language Rules Can Change'!$B$3:$AU$47,O108,32),O109&lt;=INDEX('Language Rules Can Change'!$B$3:$AU$47,O108,33)),33, AND(O109&gt;INDEX('Language Rules Can Change'!$B$3:$AU$47,O108,33),O109&lt;=INDEX('Language Rules Can Change'!$B$3:$AU$47,O108,34)),34, AND(O109&gt;INDEX('Language Rules Can Change'!$B$3:$AU$47,O108,34),O109&lt;=INDEX('Language Rules Can Change'!$B$3:$AU$47,O108,35)),35, AND(O109&gt;INDEX('Language Rules Can Change'!$B$3:$AU$47,O108,35),O109&lt;=INDEX('Language Rules Can Change'!$B$3:$AU$47,O108,36)),36, AND(O109&gt;INDEX('Language Rules Can Change'!$B$3:$AU$47,O108,36),O109&lt;=INDEX('Language Rules Can Change'!$B$3:$AU$47,O108,37)),37, AND(O109&gt;INDEX('Language Rules Can Change'!$B$3:$AU$47,O108,37),O109&lt;=INDEX('Language Rules Can Change'!$B$3:$AU$47,O108,38)),38, AND(O109&gt;INDEX('Language Rules Can Change'!$B$3:$AU$47,O108,38),O109&lt;=INDEX('Language Rules Can Change'!$B$3:$AU$47,O108,39)),39, AND(O109&gt;INDEX('Language Rules Can Change'!$B$3:$AU$47,O108,39),O109&lt;=INDEX('Language Rules Can Change'!$B$3:$AU$47,O108,40)),40, AND(O109&gt;INDEX('Language Rules Can Change'!$B$3:$AU$47,O108,40),O109&lt;=INDEX('Language Rules Can Change'!$B$3:$AU$47,O108,41)),41, AND(O109&gt;INDEX('Language Rules Can Change'!$B$3:$AU$47,O108,41),O109&lt;=INDEX('Language Rules Can Change'!$B$3:$AU$47,O108,42)),42, AND(O109&gt;INDEX('Language Rules Can Change'!$B$3:$AU$47,O108,42),O109&lt;=INDEX('Language Rules Can Change'!$B$3:$AU$47,O108,43)),43, AND(O109&gt;INDEX('Language Rules Can Change'!$B$3:$AU$47,O108,43),O109&lt;=INDEX('Language Rules Can Change'!$B$3:$AU$47,O108,44)),44, AND(O109&gt;INDEX('Language Rules Can Change'!$B$3:$AU$47,O108,44),O109&lt;=INDEX('Language Rules Can Change'!$B$3:$AU$47,O108,45)),45, AND(O109&gt;INDEX('Language Rules Can Change'!$B$3:$AU$47,O108,45),O109&lt;=INDEX('Language Rules Can Change'!$B$3:$AU$47,O108,46)),46)</f>
        <v>#N/A</v>
      </c>
      <c r="P110" s="11" t="e" cm="1">
        <f t="array" aca="1" ref="P110" ca="1">_xlfn.IFS(AND(P109&gt;0,P109&lt;=INDEX('Language Rules Can Change'!$B$3:$AU$47,P108,1)),1, AND(P109&gt;INDEX('Language Rules Can Change'!$B$3:$AU$47,P108,1),P109&lt;=INDEX('Language Rules Can Change'!$B$3:$AU$47,P108,2)),2, AND(P109&gt;INDEX('Language Rules Can Change'!$B$3:$AU$47,P108,2),P109&lt;=INDEX('Language Rules Can Change'!$B$3:$AU$47,P108,3)),3, AND(P109&gt;INDEX('Language Rules Can Change'!$B$3:$AU$47,P108,3),P109&lt;=INDEX('Language Rules Can Change'!$B$3:$AU$47,P108,4)),4, AND(P109&gt;INDEX('Language Rules Can Change'!$B$3:$AU$47,P108,4),P109&lt;=INDEX('Language Rules Can Change'!$B$3:$AU$47,P108,5)),5, AND(P109&gt;INDEX('Language Rules Can Change'!$B$3:$AU$47,P108,5),P109&lt;=INDEX('Language Rules Can Change'!$B$3:$AU$47,P108,6)),6, AND(P109&gt;INDEX('Language Rules Can Change'!$B$3:$AU$47,P108,6),P109&lt;=INDEX('Language Rules Can Change'!$B$3:$AU$47,P108,7)),7, AND(P109&gt;INDEX('Language Rules Can Change'!$B$3:$AU$47,P108,7),P109&lt;=INDEX('Language Rules Can Change'!$B$3:$AU$47,P108,8)),8, AND(P109&gt;INDEX('Language Rules Can Change'!$B$3:$AU$47,P108,8),P109&lt;=INDEX('Language Rules Can Change'!$B$3:$AU$47,P108,9)),9, AND(P109&gt;INDEX('Language Rules Can Change'!$B$3:$AU$47,P108,9),P109&lt;=INDEX('Language Rules Can Change'!$B$3:$AU$47,P108,10)),10, AND(P109&gt;INDEX('Language Rules Can Change'!$B$3:$AU$47,P108,10),P109&lt;=INDEX('Language Rules Can Change'!$B$3:$AU$47,P108,11)),11, AND(P109&gt;INDEX('Language Rules Can Change'!$B$3:$AU$47,P108,11),P109&lt;=INDEX('Language Rules Can Change'!$B$3:$AU$47,P108,12)),12, AND(P109&gt;INDEX('Language Rules Can Change'!$B$3:$AU$47,P108,12),P109&lt;=INDEX('Language Rules Can Change'!$B$3:$AU$47,P108,13)),13, AND(P109&gt;INDEX('Language Rules Can Change'!$B$3:$AU$47,P108,13),P109&lt;=INDEX('Language Rules Can Change'!$B$3:$AU$47,P108,14)),14, AND(P109&gt;INDEX('Language Rules Can Change'!$B$3:$AU$47,P108,14),P109&lt;=INDEX('Language Rules Can Change'!$B$3:$AU$47,P108,15)),15, AND(P109&gt;INDEX('Language Rules Can Change'!$B$3:$AU$47,P108,15),P109&lt;=INDEX('Language Rules Can Change'!$B$3:$AU$47,P108,16)),16, AND(P109&gt;INDEX('Language Rules Can Change'!$B$3:$AU$47,P108,16),P109&lt;=INDEX('Language Rules Can Change'!$B$3:$AU$47,P108,17)),17, AND(P109&gt;INDEX('Language Rules Can Change'!$B$3:$AU$47,P108,17),P109&lt;=INDEX('Language Rules Can Change'!$B$3:$AU$47,P108,18)),18, AND(P109&gt;INDEX('Language Rules Can Change'!$B$3:$AU$47,P108,18),P109&lt;=INDEX('Language Rules Can Change'!$B$3:$AU$47,P108,19)),19, AND(P109&gt;INDEX('Language Rules Can Change'!$B$3:$AU$47,P108,19),P109&lt;=INDEX('Language Rules Can Change'!$B$3:$AU$47,P108,20)),20, AND(P109&gt;INDEX('Language Rules Can Change'!$B$3:$AU$47,P108,20),P109&lt;=INDEX('Language Rules Can Change'!$B$3:$AU$47,P108,21)),21, AND(P109&gt;INDEX('Language Rules Can Change'!$B$3:$AU$47,P108,21),P109&lt;=INDEX('Language Rules Can Change'!$B$3:$AU$47,P108,22)),22, AND(P109&gt;INDEX('Language Rules Can Change'!$B$3:$AU$47,P108,22),P109&lt;=INDEX('Language Rules Can Change'!$B$3:$AU$47,P108,23)),23, AND(P109&gt;INDEX('Language Rules Can Change'!$B$3:$AU$47,P108,23),P109&lt;=INDEX('Language Rules Can Change'!$B$3:$AU$47,P108,24)),24, AND(P109&gt;INDEX('Language Rules Can Change'!$B$3:$AU$47,P108,24),P109&lt;=INDEX('Language Rules Can Change'!$B$3:$AU$47,P108,25)),25, AND(P109&gt;INDEX('Language Rules Can Change'!$B$3:$AU$47,P108,25),P109&lt;=INDEX('Language Rules Can Change'!$B$3:$AU$47,P108,26)),26, AND(P109&gt;INDEX('Language Rules Can Change'!$B$3:$AU$47,P108,26),P109&lt;=INDEX('Language Rules Can Change'!$B$3:$AU$47,P108,27)),27, AND(P109&gt;INDEX('Language Rules Can Change'!$B$3:$AU$47,P108,27),P109&lt;=INDEX('Language Rules Can Change'!$B$3:$AU$47,P108,28)),28, AND(P109&gt;INDEX('Language Rules Can Change'!$B$3:$AU$47,P108,28),P109&lt;=INDEX('Language Rules Can Change'!$B$3:$AU$47,P108,29)),29, AND(P109&gt;INDEX('Language Rules Can Change'!$B$3:$AU$47,P108,29),P109&lt;=INDEX('Language Rules Can Change'!$B$3:$AU$47,P108,30)),30, AND(P109&gt;INDEX('Language Rules Can Change'!$B$3:$AU$47,P108,30),P109&lt;=INDEX('Language Rules Can Change'!$B$3:$AU$47,P108,31)),31, AND(P109&gt;INDEX('Language Rules Can Change'!$B$3:$AU$47,P108,31),P109&lt;=INDEX('Language Rules Can Change'!$B$3:$AU$47,P108,32)),32, AND(P109&gt;INDEX('Language Rules Can Change'!$B$3:$AU$47,P108,32),P109&lt;=INDEX('Language Rules Can Change'!$B$3:$AU$47,P108,33)),33, AND(P109&gt;INDEX('Language Rules Can Change'!$B$3:$AU$47,P108,33),P109&lt;=INDEX('Language Rules Can Change'!$B$3:$AU$47,P108,34)),34, AND(P109&gt;INDEX('Language Rules Can Change'!$B$3:$AU$47,P108,34),P109&lt;=INDEX('Language Rules Can Change'!$B$3:$AU$47,P108,35)),35, AND(P109&gt;INDEX('Language Rules Can Change'!$B$3:$AU$47,P108,35),P109&lt;=INDEX('Language Rules Can Change'!$B$3:$AU$47,P108,36)),36, AND(P109&gt;INDEX('Language Rules Can Change'!$B$3:$AU$47,P108,36),P109&lt;=INDEX('Language Rules Can Change'!$B$3:$AU$47,P108,37)),37, AND(P109&gt;INDEX('Language Rules Can Change'!$B$3:$AU$47,P108,37),P109&lt;=INDEX('Language Rules Can Change'!$B$3:$AU$47,P108,38)),38, AND(P109&gt;INDEX('Language Rules Can Change'!$B$3:$AU$47,P108,38),P109&lt;=INDEX('Language Rules Can Change'!$B$3:$AU$47,P108,39)),39, AND(P109&gt;INDEX('Language Rules Can Change'!$B$3:$AU$47,P108,39),P109&lt;=INDEX('Language Rules Can Change'!$B$3:$AU$47,P108,40)),40, AND(P109&gt;INDEX('Language Rules Can Change'!$B$3:$AU$47,P108,40),P109&lt;=INDEX('Language Rules Can Change'!$B$3:$AU$47,P108,41)),41, AND(P109&gt;INDEX('Language Rules Can Change'!$B$3:$AU$47,P108,41),P109&lt;=INDEX('Language Rules Can Change'!$B$3:$AU$47,P108,42)),42, AND(P109&gt;INDEX('Language Rules Can Change'!$B$3:$AU$47,P108,42),P109&lt;=INDEX('Language Rules Can Change'!$B$3:$AU$47,P108,43)),43, AND(P109&gt;INDEX('Language Rules Can Change'!$B$3:$AU$47,P108,43),P109&lt;=INDEX('Language Rules Can Change'!$B$3:$AU$47,P108,44)),44, AND(P109&gt;INDEX('Language Rules Can Change'!$B$3:$AU$47,P108,44),P109&lt;=INDEX('Language Rules Can Change'!$B$3:$AU$47,P108,45)),45, AND(P109&gt;INDEX('Language Rules Can Change'!$B$3:$AU$47,P108,45),P109&lt;=INDEX('Language Rules Can Change'!$B$3:$AU$47,P108,46)),46)</f>
        <v>#N/A</v>
      </c>
      <c r="Q110" s="11" t="e" cm="1">
        <f t="array" aca="1" ref="Q110" ca="1">_xlfn.IFS(AND(Q109&gt;0,Q109&lt;=INDEX('Language Rules Can Change'!$B$3:$AU$47,Q108,1)),1, AND(Q109&gt;INDEX('Language Rules Can Change'!$B$3:$AU$47,Q108,1),Q109&lt;=INDEX('Language Rules Can Change'!$B$3:$AU$47,Q108,2)),2, AND(Q109&gt;INDEX('Language Rules Can Change'!$B$3:$AU$47,Q108,2),Q109&lt;=INDEX('Language Rules Can Change'!$B$3:$AU$47,Q108,3)),3, AND(Q109&gt;INDEX('Language Rules Can Change'!$B$3:$AU$47,Q108,3),Q109&lt;=INDEX('Language Rules Can Change'!$B$3:$AU$47,Q108,4)),4, AND(Q109&gt;INDEX('Language Rules Can Change'!$B$3:$AU$47,Q108,4),Q109&lt;=INDEX('Language Rules Can Change'!$B$3:$AU$47,Q108,5)),5, AND(Q109&gt;INDEX('Language Rules Can Change'!$B$3:$AU$47,Q108,5),Q109&lt;=INDEX('Language Rules Can Change'!$B$3:$AU$47,Q108,6)),6, AND(Q109&gt;INDEX('Language Rules Can Change'!$B$3:$AU$47,Q108,6),Q109&lt;=INDEX('Language Rules Can Change'!$B$3:$AU$47,Q108,7)),7, AND(Q109&gt;INDEX('Language Rules Can Change'!$B$3:$AU$47,Q108,7),Q109&lt;=INDEX('Language Rules Can Change'!$B$3:$AU$47,Q108,8)),8, AND(Q109&gt;INDEX('Language Rules Can Change'!$B$3:$AU$47,Q108,8),Q109&lt;=INDEX('Language Rules Can Change'!$B$3:$AU$47,Q108,9)),9, AND(Q109&gt;INDEX('Language Rules Can Change'!$B$3:$AU$47,Q108,9),Q109&lt;=INDEX('Language Rules Can Change'!$B$3:$AU$47,Q108,10)),10, AND(Q109&gt;INDEX('Language Rules Can Change'!$B$3:$AU$47,Q108,10),Q109&lt;=INDEX('Language Rules Can Change'!$B$3:$AU$47,Q108,11)),11, AND(Q109&gt;INDEX('Language Rules Can Change'!$B$3:$AU$47,Q108,11),Q109&lt;=INDEX('Language Rules Can Change'!$B$3:$AU$47,Q108,12)),12, AND(Q109&gt;INDEX('Language Rules Can Change'!$B$3:$AU$47,Q108,12),Q109&lt;=INDEX('Language Rules Can Change'!$B$3:$AU$47,Q108,13)),13, AND(Q109&gt;INDEX('Language Rules Can Change'!$B$3:$AU$47,Q108,13),Q109&lt;=INDEX('Language Rules Can Change'!$B$3:$AU$47,Q108,14)),14, AND(Q109&gt;INDEX('Language Rules Can Change'!$B$3:$AU$47,Q108,14),Q109&lt;=INDEX('Language Rules Can Change'!$B$3:$AU$47,Q108,15)),15, AND(Q109&gt;INDEX('Language Rules Can Change'!$B$3:$AU$47,Q108,15),Q109&lt;=INDEX('Language Rules Can Change'!$B$3:$AU$47,Q108,16)),16, AND(Q109&gt;INDEX('Language Rules Can Change'!$B$3:$AU$47,Q108,16),Q109&lt;=INDEX('Language Rules Can Change'!$B$3:$AU$47,Q108,17)),17, AND(Q109&gt;INDEX('Language Rules Can Change'!$B$3:$AU$47,Q108,17),Q109&lt;=INDEX('Language Rules Can Change'!$B$3:$AU$47,Q108,18)),18, AND(Q109&gt;INDEX('Language Rules Can Change'!$B$3:$AU$47,Q108,18),Q109&lt;=INDEX('Language Rules Can Change'!$B$3:$AU$47,Q108,19)),19, AND(Q109&gt;INDEX('Language Rules Can Change'!$B$3:$AU$47,Q108,19),Q109&lt;=INDEX('Language Rules Can Change'!$B$3:$AU$47,Q108,20)),20, AND(Q109&gt;INDEX('Language Rules Can Change'!$B$3:$AU$47,Q108,20),Q109&lt;=INDEX('Language Rules Can Change'!$B$3:$AU$47,Q108,21)),21, AND(Q109&gt;INDEX('Language Rules Can Change'!$B$3:$AU$47,Q108,21),Q109&lt;=INDEX('Language Rules Can Change'!$B$3:$AU$47,Q108,22)),22, AND(Q109&gt;INDEX('Language Rules Can Change'!$B$3:$AU$47,Q108,22),Q109&lt;=INDEX('Language Rules Can Change'!$B$3:$AU$47,Q108,23)),23, AND(Q109&gt;INDEX('Language Rules Can Change'!$B$3:$AU$47,Q108,23),Q109&lt;=INDEX('Language Rules Can Change'!$B$3:$AU$47,Q108,24)),24, AND(Q109&gt;INDEX('Language Rules Can Change'!$B$3:$AU$47,Q108,24),Q109&lt;=INDEX('Language Rules Can Change'!$B$3:$AU$47,Q108,25)),25, AND(Q109&gt;INDEX('Language Rules Can Change'!$B$3:$AU$47,Q108,25),Q109&lt;=INDEX('Language Rules Can Change'!$B$3:$AU$47,Q108,26)),26, AND(Q109&gt;INDEX('Language Rules Can Change'!$B$3:$AU$47,Q108,26),Q109&lt;=INDEX('Language Rules Can Change'!$B$3:$AU$47,Q108,27)),27, AND(Q109&gt;INDEX('Language Rules Can Change'!$B$3:$AU$47,Q108,27),Q109&lt;=INDEX('Language Rules Can Change'!$B$3:$AU$47,Q108,28)),28, AND(Q109&gt;INDEX('Language Rules Can Change'!$B$3:$AU$47,Q108,28),Q109&lt;=INDEX('Language Rules Can Change'!$B$3:$AU$47,Q108,29)),29, AND(Q109&gt;INDEX('Language Rules Can Change'!$B$3:$AU$47,Q108,29),Q109&lt;=INDEX('Language Rules Can Change'!$B$3:$AU$47,Q108,30)),30, AND(Q109&gt;INDEX('Language Rules Can Change'!$B$3:$AU$47,Q108,30),Q109&lt;=INDEX('Language Rules Can Change'!$B$3:$AU$47,Q108,31)),31, AND(Q109&gt;INDEX('Language Rules Can Change'!$B$3:$AU$47,Q108,31),Q109&lt;=INDEX('Language Rules Can Change'!$B$3:$AU$47,Q108,32)),32, AND(Q109&gt;INDEX('Language Rules Can Change'!$B$3:$AU$47,Q108,32),Q109&lt;=INDEX('Language Rules Can Change'!$B$3:$AU$47,Q108,33)),33, AND(Q109&gt;INDEX('Language Rules Can Change'!$B$3:$AU$47,Q108,33),Q109&lt;=INDEX('Language Rules Can Change'!$B$3:$AU$47,Q108,34)),34, AND(Q109&gt;INDEX('Language Rules Can Change'!$B$3:$AU$47,Q108,34),Q109&lt;=INDEX('Language Rules Can Change'!$B$3:$AU$47,Q108,35)),35, AND(Q109&gt;INDEX('Language Rules Can Change'!$B$3:$AU$47,Q108,35),Q109&lt;=INDEX('Language Rules Can Change'!$B$3:$AU$47,Q108,36)),36, AND(Q109&gt;INDEX('Language Rules Can Change'!$B$3:$AU$47,Q108,36),Q109&lt;=INDEX('Language Rules Can Change'!$B$3:$AU$47,Q108,37)),37, AND(Q109&gt;INDEX('Language Rules Can Change'!$B$3:$AU$47,Q108,37),Q109&lt;=INDEX('Language Rules Can Change'!$B$3:$AU$47,Q108,38)),38, AND(Q109&gt;INDEX('Language Rules Can Change'!$B$3:$AU$47,Q108,38),Q109&lt;=INDEX('Language Rules Can Change'!$B$3:$AU$47,Q108,39)),39, AND(Q109&gt;INDEX('Language Rules Can Change'!$B$3:$AU$47,Q108,39),Q109&lt;=INDEX('Language Rules Can Change'!$B$3:$AU$47,Q108,40)),40, AND(Q109&gt;INDEX('Language Rules Can Change'!$B$3:$AU$47,Q108,40),Q109&lt;=INDEX('Language Rules Can Change'!$B$3:$AU$47,Q108,41)),41, AND(Q109&gt;INDEX('Language Rules Can Change'!$B$3:$AU$47,Q108,41),Q109&lt;=INDEX('Language Rules Can Change'!$B$3:$AU$47,Q108,42)),42, AND(Q109&gt;INDEX('Language Rules Can Change'!$B$3:$AU$47,Q108,42),Q109&lt;=INDEX('Language Rules Can Change'!$B$3:$AU$47,Q108,43)),43, AND(Q109&gt;INDEX('Language Rules Can Change'!$B$3:$AU$47,Q108,43),Q109&lt;=INDEX('Language Rules Can Change'!$B$3:$AU$47,Q108,44)),44, AND(Q109&gt;INDEX('Language Rules Can Change'!$B$3:$AU$47,Q108,44),Q109&lt;=INDEX('Language Rules Can Change'!$B$3:$AU$47,Q108,45)),45, AND(Q109&gt;INDEX('Language Rules Can Change'!$B$3:$AU$47,Q108,45),Q109&lt;=INDEX('Language Rules Can Change'!$B$3:$AU$47,Q108,46)),46)</f>
        <v>#N/A</v>
      </c>
      <c r="R110" s="11" t="e" cm="1">
        <f t="array" aca="1" ref="R110" ca="1">_xlfn.IFS(AND(R109&gt;0,R109&lt;=INDEX('Language Rules Can Change'!$B$3:$AU$47,R108,1)),1, AND(R109&gt;INDEX('Language Rules Can Change'!$B$3:$AU$47,R108,1),R109&lt;=INDEX('Language Rules Can Change'!$B$3:$AU$47,R108,2)),2, AND(R109&gt;INDEX('Language Rules Can Change'!$B$3:$AU$47,R108,2),R109&lt;=INDEX('Language Rules Can Change'!$B$3:$AU$47,R108,3)),3, AND(R109&gt;INDEX('Language Rules Can Change'!$B$3:$AU$47,R108,3),R109&lt;=INDEX('Language Rules Can Change'!$B$3:$AU$47,R108,4)),4, AND(R109&gt;INDEX('Language Rules Can Change'!$B$3:$AU$47,R108,4),R109&lt;=INDEX('Language Rules Can Change'!$B$3:$AU$47,R108,5)),5, AND(R109&gt;INDEX('Language Rules Can Change'!$B$3:$AU$47,R108,5),R109&lt;=INDEX('Language Rules Can Change'!$B$3:$AU$47,R108,6)),6, AND(R109&gt;INDEX('Language Rules Can Change'!$B$3:$AU$47,R108,6),R109&lt;=INDEX('Language Rules Can Change'!$B$3:$AU$47,R108,7)),7, AND(R109&gt;INDEX('Language Rules Can Change'!$B$3:$AU$47,R108,7),R109&lt;=INDEX('Language Rules Can Change'!$B$3:$AU$47,R108,8)),8, AND(R109&gt;INDEX('Language Rules Can Change'!$B$3:$AU$47,R108,8),R109&lt;=INDEX('Language Rules Can Change'!$B$3:$AU$47,R108,9)),9, AND(R109&gt;INDEX('Language Rules Can Change'!$B$3:$AU$47,R108,9),R109&lt;=INDEX('Language Rules Can Change'!$B$3:$AU$47,R108,10)),10, AND(R109&gt;INDEX('Language Rules Can Change'!$B$3:$AU$47,R108,10),R109&lt;=INDEX('Language Rules Can Change'!$B$3:$AU$47,R108,11)),11, AND(R109&gt;INDEX('Language Rules Can Change'!$B$3:$AU$47,R108,11),R109&lt;=INDEX('Language Rules Can Change'!$B$3:$AU$47,R108,12)),12, AND(R109&gt;INDEX('Language Rules Can Change'!$B$3:$AU$47,R108,12),R109&lt;=INDEX('Language Rules Can Change'!$B$3:$AU$47,R108,13)),13, AND(R109&gt;INDEX('Language Rules Can Change'!$B$3:$AU$47,R108,13),R109&lt;=INDEX('Language Rules Can Change'!$B$3:$AU$47,R108,14)),14, AND(R109&gt;INDEX('Language Rules Can Change'!$B$3:$AU$47,R108,14),R109&lt;=INDEX('Language Rules Can Change'!$B$3:$AU$47,R108,15)),15, AND(R109&gt;INDEX('Language Rules Can Change'!$B$3:$AU$47,R108,15),R109&lt;=INDEX('Language Rules Can Change'!$B$3:$AU$47,R108,16)),16, AND(R109&gt;INDEX('Language Rules Can Change'!$B$3:$AU$47,R108,16),R109&lt;=INDEX('Language Rules Can Change'!$B$3:$AU$47,R108,17)),17, AND(R109&gt;INDEX('Language Rules Can Change'!$B$3:$AU$47,R108,17),R109&lt;=INDEX('Language Rules Can Change'!$B$3:$AU$47,R108,18)),18, AND(R109&gt;INDEX('Language Rules Can Change'!$B$3:$AU$47,R108,18),R109&lt;=INDEX('Language Rules Can Change'!$B$3:$AU$47,R108,19)),19, AND(R109&gt;INDEX('Language Rules Can Change'!$B$3:$AU$47,R108,19),R109&lt;=INDEX('Language Rules Can Change'!$B$3:$AU$47,R108,20)),20, AND(R109&gt;INDEX('Language Rules Can Change'!$B$3:$AU$47,R108,20),R109&lt;=INDEX('Language Rules Can Change'!$B$3:$AU$47,R108,21)),21, AND(R109&gt;INDEX('Language Rules Can Change'!$B$3:$AU$47,R108,21),R109&lt;=INDEX('Language Rules Can Change'!$B$3:$AU$47,R108,22)),22, AND(R109&gt;INDEX('Language Rules Can Change'!$B$3:$AU$47,R108,22),R109&lt;=INDEX('Language Rules Can Change'!$B$3:$AU$47,R108,23)),23, AND(R109&gt;INDEX('Language Rules Can Change'!$B$3:$AU$47,R108,23),R109&lt;=INDEX('Language Rules Can Change'!$B$3:$AU$47,R108,24)),24, AND(R109&gt;INDEX('Language Rules Can Change'!$B$3:$AU$47,R108,24),R109&lt;=INDEX('Language Rules Can Change'!$B$3:$AU$47,R108,25)),25, AND(R109&gt;INDEX('Language Rules Can Change'!$B$3:$AU$47,R108,25),R109&lt;=INDEX('Language Rules Can Change'!$B$3:$AU$47,R108,26)),26, AND(R109&gt;INDEX('Language Rules Can Change'!$B$3:$AU$47,R108,26),R109&lt;=INDEX('Language Rules Can Change'!$B$3:$AU$47,R108,27)),27, AND(R109&gt;INDEX('Language Rules Can Change'!$B$3:$AU$47,R108,27),R109&lt;=INDEX('Language Rules Can Change'!$B$3:$AU$47,R108,28)),28, AND(R109&gt;INDEX('Language Rules Can Change'!$B$3:$AU$47,R108,28),R109&lt;=INDEX('Language Rules Can Change'!$B$3:$AU$47,R108,29)),29, AND(R109&gt;INDEX('Language Rules Can Change'!$B$3:$AU$47,R108,29),R109&lt;=INDEX('Language Rules Can Change'!$B$3:$AU$47,R108,30)),30, AND(R109&gt;INDEX('Language Rules Can Change'!$B$3:$AU$47,R108,30),R109&lt;=INDEX('Language Rules Can Change'!$B$3:$AU$47,R108,31)),31, AND(R109&gt;INDEX('Language Rules Can Change'!$B$3:$AU$47,R108,31),R109&lt;=INDEX('Language Rules Can Change'!$B$3:$AU$47,R108,32)),32, AND(R109&gt;INDEX('Language Rules Can Change'!$B$3:$AU$47,R108,32),R109&lt;=INDEX('Language Rules Can Change'!$B$3:$AU$47,R108,33)),33, AND(R109&gt;INDEX('Language Rules Can Change'!$B$3:$AU$47,R108,33),R109&lt;=INDEX('Language Rules Can Change'!$B$3:$AU$47,R108,34)),34, AND(R109&gt;INDEX('Language Rules Can Change'!$B$3:$AU$47,R108,34),R109&lt;=INDEX('Language Rules Can Change'!$B$3:$AU$47,R108,35)),35, AND(R109&gt;INDEX('Language Rules Can Change'!$B$3:$AU$47,R108,35),R109&lt;=INDEX('Language Rules Can Change'!$B$3:$AU$47,R108,36)),36, AND(R109&gt;INDEX('Language Rules Can Change'!$B$3:$AU$47,R108,36),R109&lt;=INDEX('Language Rules Can Change'!$B$3:$AU$47,R108,37)),37, AND(R109&gt;INDEX('Language Rules Can Change'!$B$3:$AU$47,R108,37),R109&lt;=INDEX('Language Rules Can Change'!$B$3:$AU$47,R108,38)),38, AND(R109&gt;INDEX('Language Rules Can Change'!$B$3:$AU$47,R108,38),R109&lt;=INDEX('Language Rules Can Change'!$B$3:$AU$47,R108,39)),39, AND(R109&gt;INDEX('Language Rules Can Change'!$B$3:$AU$47,R108,39),R109&lt;=INDEX('Language Rules Can Change'!$B$3:$AU$47,R108,40)),40, AND(R109&gt;INDEX('Language Rules Can Change'!$B$3:$AU$47,R108,40),R109&lt;=INDEX('Language Rules Can Change'!$B$3:$AU$47,R108,41)),41, AND(R109&gt;INDEX('Language Rules Can Change'!$B$3:$AU$47,R108,41),R109&lt;=INDEX('Language Rules Can Change'!$B$3:$AU$47,R108,42)),42, AND(R109&gt;INDEX('Language Rules Can Change'!$B$3:$AU$47,R108,42),R109&lt;=INDEX('Language Rules Can Change'!$B$3:$AU$47,R108,43)),43, AND(R109&gt;INDEX('Language Rules Can Change'!$B$3:$AU$47,R108,43),R109&lt;=INDEX('Language Rules Can Change'!$B$3:$AU$47,R108,44)),44, AND(R109&gt;INDEX('Language Rules Can Change'!$B$3:$AU$47,R108,44),R109&lt;=INDEX('Language Rules Can Change'!$B$3:$AU$47,R108,45)),45, AND(R109&gt;INDEX('Language Rules Can Change'!$B$3:$AU$47,R108,45),R109&lt;=INDEX('Language Rules Can Change'!$B$3:$AU$47,R108,46)),46)</f>
        <v>#N/A</v>
      </c>
      <c r="S110" s="11" t="e" cm="1">
        <f t="array" aca="1" ref="S110" ca="1">_xlfn.IFS(AND(S109&gt;0,S109&lt;=INDEX('Language Rules Can Change'!$B$3:$AU$47,S108,1)),1, AND(S109&gt;INDEX('Language Rules Can Change'!$B$3:$AU$47,S108,1),S109&lt;=INDEX('Language Rules Can Change'!$B$3:$AU$47,S108,2)),2, AND(S109&gt;INDEX('Language Rules Can Change'!$B$3:$AU$47,S108,2),S109&lt;=INDEX('Language Rules Can Change'!$B$3:$AU$47,S108,3)),3, AND(S109&gt;INDEX('Language Rules Can Change'!$B$3:$AU$47,S108,3),S109&lt;=INDEX('Language Rules Can Change'!$B$3:$AU$47,S108,4)),4, AND(S109&gt;INDEX('Language Rules Can Change'!$B$3:$AU$47,S108,4),S109&lt;=INDEX('Language Rules Can Change'!$B$3:$AU$47,S108,5)),5, AND(S109&gt;INDEX('Language Rules Can Change'!$B$3:$AU$47,S108,5),S109&lt;=INDEX('Language Rules Can Change'!$B$3:$AU$47,S108,6)),6, AND(S109&gt;INDEX('Language Rules Can Change'!$B$3:$AU$47,S108,6),S109&lt;=INDEX('Language Rules Can Change'!$B$3:$AU$47,S108,7)),7, AND(S109&gt;INDEX('Language Rules Can Change'!$B$3:$AU$47,S108,7),S109&lt;=INDEX('Language Rules Can Change'!$B$3:$AU$47,S108,8)),8, AND(S109&gt;INDEX('Language Rules Can Change'!$B$3:$AU$47,S108,8),S109&lt;=INDEX('Language Rules Can Change'!$B$3:$AU$47,S108,9)),9, AND(S109&gt;INDEX('Language Rules Can Change'!$B$3:$AU$47,S108,9),S109&lt;=INDEX('Language Rules Can Change'!$B$3:$AU$47,S108,10)),10, AND(S109&gt;INDEX('Language Rules Can Change'!$B$3:$AU$47,S108,10),S109&lt;=INDEX('Language Rules Can Change'!$B$3:$AU$47,S108,11)),11, AND(S109&gt;INDEX('Language Rules Can Change'!$B$3:$AU$47,S108,11),S109&lt;=INDEX('Language Rules Can Change'!$B$3:$AU$47,S108,12)),12, AND(S109&gt;INDEX('Language Rules Can Change'!$B$3:$AU$47,S108,12),S109&lt;=INDEX('Language Rules Can Change'!$B$3:$AU$47,S108,13)),13, AND(S109&gt;INDEX('Language Rules Can Change'!$B$3:$AU$47,S108,13),S109&lt;=INDEX('Language Rules Can Change'!$B$3:$AU$47,S108,14)),14, AND(S109&gt;INDEX('Language Rules Can Change'!$B$3:$AU$47,S108,14),S109&lt;=INDEX('Language Rules Can Change'!$B$3:$AU$47,S108,15)),15, AND(S109&gt;INDEX('Language Rules Can Change'!$B$3:$AU$47,S108,15),S109&lt;=INDEX('Language Rules Can Change'!$B$3:$AU$47,S108,16)),16, AND(S109&gt;INDEX('Language Rules Can Change'!$B$3:$AU$47,S108,16),S109&lt;=INDEX('Language Rules Can Change'!$B$3:$AU$47,S108,17)),17, AND(S109&gt;INDEX('Language Rules Can Change'!$B$3:$AU$47,S108,17),S109&lt;=INDEX('Language Rules Can Change'!$B$3:$AU$47,S108,18)),18, AND(S109&gt;INDEX('Language Rules Can Change'!$B$3:$AU$47,S108,18),S109&lt;=INDEX('Language Rules Can Change'!$B$3:$AU$47,S108,19)),19, AND(S109&gt;INDEX('Language Rules Can Change'!$B$3:$AU$47,S108,19),S109&lt;=INDEX('Language Rules Can Change'!$B$3:$AU$47,S108,20)),20, AND(S109&gt;INDEX('Language Rules Can Change'!$B$3:$AU$47,S108,20),S109&lt;=INDEX('Language Rules Can Change'!$B$3:$AU$47,S108,21)),21, AND(S109&gt;INDEX('Language Rules Can Change'!$B$3:$AU$47,S108,21),S109&lt;=INDEX('Language Rules Can Change'!$B$3:$AU$47,S108,22)),22, AND(S109&gt;INDEX('Language Rules Can Change'!$B$3:$AU$47,S108,22),S109&lt;=INDEX('Language Rules Can Change'!$B$3:$AU$47,S108,23)),23, AND(S109&gt;INDEX('Language Rules Can Change'!$B$3:$AU$47,S108,23),S109&lt;=INDEX('Language Rules Can Change'!$B$3:$AU$47,S108,24)),24, AND(S109&gt;INDEX('Language Rules Can Change'!$B$3:$AU$47,S108,24),S109&lt;=INDEX('Language Rules Can Change'!$B$3:$AU$47,S108,25)),25, AND(S109&gt;INDEX('Language Rules Can Change'!$B$3:$AU$47,S108,25),S109&lt;=INDEX('Language Rules Can Change'!$B$3:$AU$47,S108,26)),26, AND(S109&gt;INDEX('Language Rules Can Change'!$B$3:$AU$47,S108,26),S109&lt;=INDEX('Language Rules Can Change'!$B$3:$AU$47,S108,27)),27, AND(S109&gt;INDEX('Language Rules Can Change'!$B$3:$AU$47,S108,27),S109&lt;=INDEX('Language Rules Can Change'!$B$3:$AU$47,S108,28)),28, AND(S109&gt;INDEX('Language Rules Can Change'!$B$3:$AU$47,S108,28),S109&lt;=INDEX('Language Rules Can Change'!$B$3:$AU$47,S108,29)),29, AND(S109&gt;INDEX('Language Rules Can Change'!$B$3:$AU$47,S108,29),S109&lt;=INDEX('Language Rules Can Change'!$B$3:$AU$47,S108,30)),30, AND(S109&gt;INDEX('Language Rules Can Change'!$B$3:$AU$47,S108,30),S109&lt;=INDEX('Language Rules Can Change'!$B$3:$AU$47,S108,31)),31, AND(S109&gt;INDEX('Language Rules Can Change'!$B$3:$AU$47,S108,31),S109&lt;=INDEX('Language Rules Can Change'!$B$3:$AU$47,S108,32)),32, AND(S109&gt;INDEX('Language Rules Can Change'!$B$3:$AU$47,S108,32),S109&lt;=INDEX('Language Rules Can Change'!$B$3:$AU$47,S108,33)),33, AND(S109&gt;INDEX('Language Rules Can Change'!$B$3:$AU$47,S108,33),S109&lt;=INDEX('Language Rules Can Change'!$B$3:$AU$47,S108,34)),34, AND(S109&gt;INDEX('Language Rules Can Change'!$B$3:$AU$47,S108,34),S109&lt;=INDEX('Language Rules Can Change'!$B$3:$AU$47,S108,35)),35, AND(S109&gt;INDEX('Language Rules Can Change'!$B$3:$AU$47,S108,35),S109&lt;=INDEX('Language Rules Can Change'!$B$3:$AU$47,S108,36)),36, AND(S109&gt;INDEX('Language Rules Can Change'!$B$3:$AU$47,S108,36),S109&lt;=INDEX('Language Rules Can Change'!$B$3:$AU$47,S108,37)),37, AND(S109&gt;INDEX('Language Rules Can Change'!$B$3:$AU$47,S108,37),S109&lt;=INDEX('Language Rules Can Change'!$B$3:$AU$47,S108,38)),38, AND(S109&gt;INDEX('Language Rules Can Change'!$B$3:$AU$47,S108,38),S109&lt;=INDEX('Language Rules Can Change'!$B$3:$AU$47,S108,39)),39, AND(S109&gt;INDEX('Language Rules Can Change'!$B$3:$AU$47,S108,39),S109&lt;=INDEX('Language Rules Can Change'!$B$3:$AU$47,S108,40)),40, AND(S109&gt;INDEX('Language Rules Can Change'!$B$3:$AU$47,S108,40),S109&lt;=INDEX('Language Rules Can Change'!$B$3:$AU$47,S108,41)),41, AND(S109&gt;INDEX('Language Rules Can Change'!$B$3:$AU$47,S108,41),S109&lt;=INDEX('Language Rules Can Change'!$B$3:$AU$47,S108,42)),42, AND(S109&gt;INDEX('Language Rules Can Change'!$B$3:$AU$47,S108,42),S109&lt;=INDEX('Language Rules Can Change'!$B$3:$AU$47,S108,43)),43, AND(S109&gt;INDEX('Language Rules Can Change'!$B$3:$AU$47,S108,43),S109&lt;=INDEX('Language Rules Can Change'!$B$3:$AU$47,S108,44)),44, AND(S109&gt;INDEX('Language Rules Can Change'!$B$3:$AU$47,S108,44),S109&lt;=INDEX('Language Rules Can Change'!$B$3:$AU$47,S108,45)),45, AND(S109&gt;INDEX('Language Rules Can Change'!$B$3:$AU$47,S108,45),S109&lt;=INDEX('Language Rules Can Change'!$B$3:$AU$47,S108,46)),46)</f>
        <v>#N/A</v>
      </c>
      <c r="T110" s="17"/>
      <c r="U110" s="1"/>
      <c r="V110" s="5">
        <v>4</v>
      </c>
      <c r="W110" s="5">
        <f ca="1">IF(V110&lt;=U113,RANDBETWEEN(U109/(3/2),U109*(3/2))+W109,"")</f>
        <v>4</v>
      </c>
      <c r="X110" s="15"/>
      <c r="Y110" s="11"/>
      <c r="Z110" s="11" cm="1">
        <f t="array" aca="1" ref="Z110" ca="1">_xlfn.IFS(AND(Z109&gt;0,Z109&lt;=INDEX('Language Rules Can Change'!$B$3:$AU$47,Z108,1)),1, AND(Z109&gt;INDEX('Language Rules Can Change'!$B$3:$AU$47,Z108,1),Z109&lt;=INDEX('Language Rules Can Change'!$B$3:$AU$47,Z108,2)),2, AND(Z109&gt;INDEX('Language Rules Can Change'!$B$3:$AU$47,Z108,2),Z109&lt;=INDEX('Language Rules Can Change'!$B$3:$AU$47,Z108,3)),3, AND(Z109&gt;INDEX('Language Rules Can Change'!$B$3:$AU$47,Z108,3),Z109&lt;=INDEX('Language Rules Can Change'!$B$3:$AU$47,Z108,4)),4, AND(Z109&gt;INDEX('Language Rules Can Change'!$B$3:$AU$47,Z108,4),Z109&lt;=INDEX('Language Rules Can Change'!$B$3:$AU$47,Z108,5)),5, AND(Z109&gt;INDEX('Language Rules Can Change'!$B$3:$AU$47,Z108,5),Z109&lt;=INDEX('Language Rules Can Change'!$B$3:$AU$47,Z108,6)),6, AND(Z109&gt;INDEX('Language Rules Can Change'!$B$3:$AU$47,Z108,6),Z109&lt;=INDEX('Language Rules Can Change'!$B$3:$AU$47,Z108,7)),7, AND(Z109&gt;INDEX('Language Rules Can Change'!$B$3:$AU$47,Z108,7),Z109&lt;=INDEX('Language Rules Can Change'!$B$3:$AU$47,Z108,8)),8, AND(Z109&gt;INDEX('Language Rules Can Change'!$B$3:$AU$47,Z108,8),Z109&lt;=INDEX('Language Rules Can Change'!$B$3:$AU$47,Z108,9)),9, AND(Z109&gt;INDEX('Language Rules Can Change'!$B$3:$AU$47,Z108,9),Z109&lt;=INDEX('Language Rules Can Change'!$B$3:$AU$47,Z108,10)),10, AND(Z109&gt;INDEX('Language Rules Can Change'!$B$3:$AU$47,Z108,10),Z109&lt;=INDEX('Language Rules Can Change'!$B$3:$AU$47,Z108,11)),11, AND(Z109&gt;INDEX('Language Rules Can Change'!$B$3:$AU$47,Z108,11),Z109&lt;=INDEX('Language Rules Can Change'!$B$3:$AU$47,Z108,12)),12, AND(Z109&gt;INDEX('Language Rules Can Change'!$B$3:$AU$47,Z108,12),Z109&lt;=INDEX('Language Rules Can Change'!$B$3:$AU$47,Z108,13)),13, AND(Z109&gt;INDEX('Language Rules Can Change'!$B$3:$AU$47,Z108,13),Z109&lt;=INDEX('Language Rules Can Change'!$B$3:$AU$47,Z108,14)),14, AND(Z109&gt;INDEX('Language Rules Can Change'!$B$3:$AU$47,Z108,14),Z109&lt;=INDEX('Language Rules Can Change'!$B$3:$AU$47,Z108,15)),15, AND(Z109&gt;INDEX('Language Rules Can Change'!$B$3:$AU$47,Z108,15),Z109&lt;=INDEX('Language Rules Can Change'!$B$3:$AU$47,Z108,16)),16, AND(Z109&gt;INDEX('Language Rules Can Change'!$B$3:$AU$47,Z108,16),Z109&lt;=INDEX('Language Rules Can Change'!$B$3:$AU$47,Z108,17)),17, AND(Z109&gt;INDEX('Language Rules Can Change'!$B$3:$AU$47,Z108,17),Z109&lt;=INDEX('Language Rules Can Change'!$B$3:$AU$47,Z108,18)),18, AND(Z109&gt;INDEX('Language Rules Can Change'!$B$3:$AU$47,Z108,18),Z109&lt;=INDEX('Language Rules Can Change'!$B$3:$AU$47,Z108,19)),19, AND(Z109&gt;INDEX('Language Rules Can Change'!$B$3:$AU$47,Z108,19),Z109&lt;=INDEX('Language Rules Can Change'!$B$3:$AU$47,Z108,20)),20, AND(Z109&gt;INDEX('Language Rules Can Change'!$B$3:$AU$47,Z108,20),Z109&lt;=INDEX('Language Rules Can Change'!$B$3:$AU$47,Z108,21)),21, AND(Z109&gt;INDEX('Language Rules Can Change'!$B$3:$AU$47,Z108,21),Z109&lt;=INDEX('Language Rules Can Change'!$B$3:$AU$47,Z108,22)),22, AND(Z109&gt;INDEX('Language Rules Can Change'!$B$3:$AU$47,Z108,22),Z109&lt;=INDEX('Language Rules Can Change'!$B$3:$AU$47,Z108,23)),23, AND(Z109&gt;INDEX('Language Rules Can Change'!$B$3:$AU$47,Z108,23),Z109&lt;=INDEX('Language Rules Can Change'!$B$3:$AU$47,Z108,24)),24, AND(Z109&gt;INDEX('Language Rules Can Change'!$B$3:$AU$47,Z108,24),Z109&lt;=INDEX('Language Rules Can Change'!$B$3:$AU$47,Z108,25)),25, AND(Z109&gt;INDEX('Language Rules Can Change'!$B$3:$AU$47,Z108,25),Z109&lt;=INDEX('Language Rules Can Change'!$B$3:$AU$47,Z108,26)),26, AND(Z109&gt;INDEX('Language Rules Can Change'!$B$3:$AU$47,Z108,26),Z109&lt;=INDEX('Language Rules Can Change'!$B$3:$AU$47,Z108,27)),27, AND(Z109&gt;INDEX('Language Rules Can Change'!$B$3:$AU$47,Z108,27),Z109&lt;=INDEX('Language Rules Can Change'!$B$3:$AU$47,Z108,28)),28, AND(Z109&gt;INDEX('Language Rules Can Change'!$B$3:$AU$47,Z108,28),Z109&lt;=INDEX('Language Rules Can Change'!$B$3:$AU$47,Z108,29)),29, AND(Z109&gt;INDEX('Language Rules Can Change'!$B$3:$AU$47,Z108,29),Z109&lt;=INDEX('Language Rules Can Change'!$B$3:$AU$47,Z108,30)),30, AND(Z109&gt;INDEX('Language Rules Can Change'!$B$3:$AU$47,Z108,30),Z109&lt;=INDEX('Language Rules Can Change'!$B$3:$AU$47,Z108,31)),31, AND(Z109&gt;INDEX('Language Rules Can Change'!$B$3:$AU$47,Z108,31),Z109&lt;=INDEX('Language Rules Can Change'!$B$3:$AU$47,Z108,32)),32, AND(Z109&gt;INDEX('Language Rules Can Change'!$B$3:$AU$47,Z108,32),Z109&lt;=INDEX('Language Rules Can Change'!$B$3:$AU$47,Z108,33)),33, AND(Z109&gt;INDEX('Language Rules Can Change'!$B$3:$AU$47,Z108,33),Z109&lt;=INDEX('Language Rules Can Change'!$B$3:$AU$47,Z108,34)),34, AND(Z109&gt;INDEX('Language Rules Can Change'!$B$3:$AU$47,Z108,34),Z109&lt;=INDEX('Language Rules Can Change'!$B$3:$AU$47,Z108,35)),35, AND(Z109&gt;INDEX('Language Rules Can Change'!$B$3:$AU$47,Z108,35),Z109&lt;=INDEX('Language Rules Can Change'!$B$3:$AU$47,Z108,36)),36, AND(Z109&gt;INDEX('Language Rules Can Change'!$B$3:$AU$47,Z108,36),Z109&lt;=INDEX('Language Rules Can Change'!$B$3:$AU$47,Z108,37)),37, AND(Z109&gt;INDEX('Language Rules Can Change'!$B$3:$AU$47,Z108,37),Z109&lt;=INDEX('Language Rules Can Change'!$B$3:$AU$47,Z108,38)),38, AND(Z109&gt;INDEX('Language Rules Can Change'!$B$3:$AU$47,Z108,38),Z109&lt;=INDEX('Language Rules Can Change'!$B$3:$AU$47,Z108,39)),39, AND(Z109&gt;INDEX('Language Rules Can Change'!$B$3:$AU$47,Z108,39),Z109&lt;=INDEX('Language Rules Can Change'!$B$3:$AU$47,Z108,40)),40, AND(Z109&gt;INDEX('Language Rules Can Change'!$B$3:$AU$47,Z108,40),Z109&lt;=INDEX('Language Rules Can Change'!$B$3:$AU$47,Z108,41)),41, AND(Z109&gt;INDEX('Language Rules Can Change'!$B$3:$AU$47,Z108,41),Z109&lt;=INDEX('Language Rules Can Change'!$B$3:$AU$47,Z108,42)),42, AND(Z109&gt;INDEX('Language Rules Can Change'!$B$3:$AU$47,Z108,42),Z109&lt;=INDEX('Language Rules Can Change'!$B$3:$AU$47,Z108,43)),43, AND(Z109&gt;INDEX('Language Rules Can Change'!$B$3:$AU$47,Z108,43),Z109&lt;=INDEX('Language Rules Can Change'!$B$3:$AU$47,Z108,44)),44, AND(Z109&gt;INDEX('Language Rules Can Change'!$B$3:$AU$47,Z108,44),Z109&lt;=INDEX('Language Rules Can Change'!$B$3:$AU$47,Z108,45)),45, AND(Z109&gt;INDEX('Language Rules Can Change'!$B$3:$AU$47,Z108,45),Z109&lt;=INDEX('Language Rules Can Change'!$B$3:$AU$47,Z108,46)),46)</f>
        <v>25</v>
      </c>
      <c r="AA110" s="11" cm="1">
        <f t="array" aca="1" ref="AA110" ca="1">_xlfn.IFS(AND(AA109&gt;0,AA109&lt;=INDEX('Language Rules Can Change'!$B$3:$AU$47,AA108,1)),1, AND(AA109&gt;INDEX('Language Rules Can Change'!$B$3:$AU$47,AA108,1),AA109&lt;=INDEX('Language Rules Can Change'!$B$3:$AU$47,AA108,2)),2, AND(AA109&gt;INDEX('Language Rules Can Change'!$B$3:$AU$47,AA108,2),AA109&lt;=INDEX('Language Rules Can Change'!$B$3:$AU$47,AA108,3)),3, AND(AA109&gt;INDEX('Language Rules Can Change'!$B$3:$AU$47,AA108,3),AA109&lt;=INDEX('Language Rules Can Change'!$B$3:$AU$47,AA108,4)),4, AND(AA109&gt;INDEX('Language Rules Can Change'!$B$3:$AU$47,AA108,4),AA109&lt;=INDEX('Language Rules Can Change'!$B$3:$AU$47,AA108,5)),5, AND(AA109&gt;INDEX('Language Rules Can Change'!$B$3:$AU$47,AA108,5),AA109&lt;=INDEX('Language Rules Can Change'!$B$3:$AU$47,AA108,6)),6, AND(AA109&gt;INDEX('Language Rules Can Change'!$B$3:$AU$47,AA108,6),AA109&lt;=INDEX('Language Rules Can Change'!$B$3:$AU$47,AA108,7)),7, AND(AA109&gt;INDEX('Language Rules Can Change'!$B$3:$AU$47,AA108,7),AA109&lt;=INDEX('Language Rules Can Change'!$B$3:$AU$47,AA108,8)),8, AND(AA109&gt;INDEX('Language Rules Can Change'!$B$3:$AU$47,AA108,8),AA109&lt;=INDEX('Language Rules Can Change'!$B$3:$AU$47,AA108,9)),9, AND(AA109&gt;INDEX('Language Rules Can Change'!$B$3:$AU$47,AA108,9),AA109&lt;=INDEX('Language Rules Can Change'!$B$3:$AU$47,AA108,10)),10, AND(AA109&gt;INDEX('Language Rules Can Change'!$B$3:$AU$47,AA108,10),AA109&lt;=INDEX('Language Rules Can Change'!$B$3:$AU$47,AA108,11)),11, AND(AA109&gt;INDEX('Language Rules Can Change'!$B$3:$AU$47,AA108,11),AA109&lt;=INDEX('Language Rules Can Change'!$B$3:$AU$47,AA108,12)),12, AND(AA109&gt;INDEX('Language Rules Can Change'!$B$3:$AU$47,AA108,12),AA109&lt;=INDEX('Language Rules Can Change'!$B$3:$AU$47,AA108,13)),13, AND(AA109&gt;INDEX('Language Rules Can Change'!$B$3:$AU$47,AA108,13),AA109&lt;=INDEX('Language Rules Can Change'!$B$3:$AU$47,AA108,14)),14, AND(AA109&gt;INDEX('Language Rules Can Change'!$B$3:$AU$47,AA108,14),AA109&lt;=INDEX('Language Rules Can Change'!$B$3:$AU$47,AA108,15)),15, AND(AA109&gt;INDEX('Language Rules Can Change'!$B$3:$AU$47,AA108,15),AA109&lt;=INDEX('Language Rules Can Change'!$B$3:$AU$47,AA108,16)),16, AND(AA109&gt;INDEX('Language Rules Can Change'!$B$3:$AU$47,AA108,16),AA109&lt;=INDEX('Language Rules Can Change'!$B$3:$AU$47,AA108,17)),17, AND(AA109&gt;INDEX('Language Rules Can Change'!$B$3:$AU$47,AA108,17),AA109&lt;=INDEX('Language Rules Can Change'!$B$3:$AU$47,AA108,18)),18, AND(AA109&gt;INDEX('Language Rules Can Change'!$B$3:$AU$47,AA108,18),AA109&lt;=INDEX('Language Rules Can Change'!$B$3:$AU$47,AA108,19)),19, AND(AA109&gt;INDEX('Language Rules Can Change'!$B$3:$AU$47,AA108,19),AA109&lt;=INDEX('Language Rules Can Change'!$B$3:$AU$47,AA108,20)),20, AND(AA109&gt;INDEX('Language Rules Can Change'!$B$3:$AU$47,AA108,20),AA109&lt;=INDEX('Language Rules Can Change'!$B$3:$AU$47,AA108,21)),21, AND(AA109&gt;INDEX('Language Rules Can Change'!$B$3:$AU$47,AA108,21),AA109&lt;=INDEX('Language Rules Can Change'!$B$3:$AU$47,AA108,22)),22, AND(AA109&gt;INDEX('Language Rules Can Change'!$B$3:$AU$47,AA108,22),AA109&lt;=INDEX('Language Rules Can Change'!$B$3:$AU$47,AA108,23)),23, AND(AA109&gt;INDEX('Language Rules Can Change'!$B$3:$AU$47,AA108,23),AA109&lt;=INDEX('Language Rules Can Change'!$B$3:$AU$47,AA108,24)),24, AND(AA109&gt;INDEX('Language Rules Can Change'!$B$3:$AU$47,AA108,24),AA109&lt;=INDEX('Language Rules Can Change'!$B$3:$AU$47,AA108,25)),25, AND(AA109&gt;INDEX('Language Rules Can Change'!$B$3:$AU$47,AA108,25),AA109&lt;=INDEX('Language Rules Can Change'!$B$3:$AU$47,AA108,26)),26, AND(AA109&gt;INDEX('Language Rules Can Change'!$B$3:$AU$47,AA108,26),AA109&lt;=INDEX('Language Rules Can Change'!$B$3:$AU$47,AA108,27)),27, AND(AA109&gt;INDEX('Language Rules Can Change'!$B$3:$AU$47,AA108,27),AA109&lt;=INDEX('Language Rules Can Change'!$B$3:$AU$47,AA108,28)),28, AND(AA109&gt;INDEX('Language Rules Can Change'!$B$3:$AU$47,AA108,28),AA109&lt;=INDEX('Language Rules Can Change'!$B$3:$AU$47,AA108,29)),29, AND(AA109&gt;INDEX('Language Rules Can Change'!$B$3:$AU$47,AA108,29),AA109&lt;=INDEX('Language Rules Can Change'!$B$3:$AU$47,AA108,30)),30, AND(AA109&gt;INDEX('Language Rules Can Change'!$B$3:$AU$47,AA108,30),AA109&lt;=INDEX('Language Rules Can Change'!$B$3:$AU$47,AA108,31)),31, AND(AA109&gt;INDEX('Language Rules Can Change'!$B$3:$AU$47,AA108,31),AA109&lt;=INDEX('Language Rules Can Change'!$B$3:$AU$47,AA108,32)),32, AND(AA109&gt;INDEX('Language Rules Can Change'!$B$3:$AU$47,AA108,32),AA109&lt;=INDEX('Language Rules Can Change'!$B$3:$AU$47,AA108,33)),33, AND(AA109&gt;INDEX('Language Rules Can Change'!$B$3:$AU$47,AA108,33),AA109&lt;=INDEX('Language Rules Can Change'!$B$3:$AU$47,AA108,34)),34, AND(AA109&gt;INDEX('Language Rules Can Change'!$B$3:$AU$47,AA108,34),AA109&lt;=INDEX('Language Rules Can Change'!$B$3:$AU$47,AA108,35)),35, AND(AA109&gt;INDEX('Language Rules Can Change'!$B$3:$AU$47,AA108,35),AA109&lt;=INDEX('Language Rules Can Change'!$B$3:$AU$47,AA108,36)),36, AND(AA109&gt;INDEX('Language Rules Can Change'!$B$3:$AU$47,AA108,36),AA109&lt;=INDEX('Language Rules Can Change'!$B$3:$AU$47,AA108,37)),37, AND(AA109&gt;INDEX('Language Rules Can Change'!$B$3:$AU$47,AA108,37),AA109&lt;=INDEX('Language Rules Can Change'!$B$3:$AU$47,AA108,38)),38, AND(AA109&gt;INDEX('Language Rules Can Change'!$B$3:$AU$47,AA108,38),AA109&lt;=INDEX('Language Rules Can Change'!$B$3:$AU$47,AA108,39)),39, AND(AA109&gt;INDEX('Language Rules Can Change'!$B$3:$AU$47,AA108,39),AA109&lt;=INDEX('Language Rules Can Change'!$B$3:$AU$47,AA108,40)),40, AND(AA109&gt;INDEX('Language Rules Can Change'!$B$3:$AU$47,AA108,40),AA109&lt;=INDEX('Language Rules Can Change'!$B$3:$AU$47,AA108,41)),41, AND(AA109&gt;INDEX('Language Rules Can Change'!$B$3:$AU$47,AA108,41),AA109&lt;=INDEX('Language Rules Can Change'!$B$3:$AU$47,AA108,42)),42, AND(AA109&gt;INDEX('Language Rules Can Change'!$B$3:$AU$47,AA108,42),AA109&lt;=INDEX('Language Rules Can Change'!$B$3:$AU$47,AA108,43)),43, AND(AA109&gt;INDEX('Language Rules Can Change'!$B$3:$AU$47,AA108,43),AA109&lt;=INDEX('Language Rules Can Change'!$B$3:$AU$47,AA108,44)),44, AND(AA109&gt;INDEX('Language Rules Can Change'!$B$3:$AU$47,AA108,44),AA109&lt;=INDEX('Language Rules Can Change'!$B$3:$AU$47,AA108,45)),45, AND(AA109&gt;INDEX('Language Rules Can Change'!$B$3:$AU$47,AA108,45),AA109&lt;=INDEX('Language Rules Can Change'!$B$3:$AU$47,AA108,46)),46)</f>
        <v>25</v>
      </c>
      <c r="AB110" s="11" cm="1">
        <f t="array" aca="1" ref="AB110" ca="1">_xlfn.IFS(AND(AB109&gt;0,AB109&lt;=INDEX('Language Rules Can Change'!$B$3:$AU$47,AB108,1)),1, AND(AB109&gt;INDEX('Language Rules Can Change'!$B$3:$AU$47,AB108,1),AB109&lt;=INDEX('Language Rules Can Change'!$B$3:$AU$47,AB108,2)),2, AND(AB109&gt;INDEX('Language Rules Can Change'!$B$3:$AU$47,AB108,2),AB109&lt;=INDEX('Language Rules Can Change'!$B$3:$AU$47,AB108,3)),3, AND(AB109&gt;INDEX('Language Rules Can Change'!$B$3:$AU$47,AB108,3),AB109&lt;=INDEX('Language Rules Can Change'!$B$3:$AU$47,AB108,4)),4, AND(AB109&gt;INDEX('Language Rules Can Change'!$B$3:$AU$47,AB108,4),AB109&lt;=INDEX('Language Rules Can Change'!$B$3:$AU$47,AB108,5)),5, AND(AB109&gt;INDEX('Language Rules Can Change'!$B$3:$AU$47,AB108,5),AB109&lt;=INDEX('Language Rules Can Change'!$B$3:$AU$47,AB108,6)),6, AND(AB109&gt;INDEX('Language Rules Can Change'!$B$3:$AU$47,AB108,6),AB109&lt;=INDEX('Language Rules Can Change'!$B$3:$AU$47,AB108,7)),7, AND(AB109&gt;INDEX('Language Rules Can Change'!$B$3:$AU$47,AB108,7),AB109&lt;=INDEX('Language Rules Can Change'!$B$3:$AU$47,AB108,8)),8, AND(AB109&gt;INDEX('Language Rules Can Change'!$B$3:$AU$47,AB108,8),AB109&lt;=INDEX('Language Rules Can Change'!$B$3:$AU$47,AB108,9)),9, AND(AB109&gt;INDEX('Language Rules Can Change'!$B$3:$AU$47,AB108,9),AB109&lt;=INDEX('Language Rules Can Change'!$B$3:$AU$47,AB108,10)),10, AND(AB109&gt;INDEX('Language Rules Can Change'!$B$3:$AU$47,AB108,10),AB109&lt;=INDEX('Language Rules Can Change'!$B$3:$AU$47,AB108,11)),11, AND(AB109&gt;INDEX('Language Rules Can Change'!$B$3:$AU$47,AB108,11),AB109&lt;=INDEX('Language Rules Can Change'!$B$3:$AU$47,AB108,12)),12, AND(AB109&gt;INDEX('Language Rules Can Change'!$B$3:$AU$47,AB108,12),AB109&lt;=INDEX('Language Rules Can Change'!$B$3:$AU$47,AB108,13)),13, AND(AB109&gt;INDEX('Language Rules Can Change'!$B$3:$AU$47,AB108,13),AB109&lt;=INDEX('Language Rules Can Change'!$B$3:$AU$47,AB108,14)),14, AND(AB109&gt;INDEX('Language Rules Can Change'!$B$3:$AU$47,AB108,14),AB109&lt;=INDEX('Language Rules Can Change'!$B$3:$AU$47,AB108,15)),15, AND(AB109&gt;INDEX('Language Rules Can Change'!$B$3:$AU$47,AB108,15),AB109&lt;=INDEX('Language Rules Can Change'!$B$3:$AU$47,AB108,16)),16, AND(AB109&gt;INDEX('Language Rules Can Change'!$B$3:$AU$47,AB108,16),AB109&lt;=INDEX('Language Rules Can Change'!$B$3:$AU$47,AB108,17)),17, AND(AB109&gt;INDEX('Language Rules Can Change'!$B$3:$AU$47,AB108,17),AB109&lt;=INDEX('Language Rules Can Change'!$B$3:$AU$47,AB108,18)),18, AND(AB109&gt;INDEX('Language Rules Can Change'!$B$3:$AU$47,AB108,18),AB109&lt;=INDEX('Language Rules Can Change'!$B$3:$AU$47,AB108,19)),19, AND(AB109&gt;INDEX('Language Rules Can Change'!$B$3:$AU$47,AB108,19),AB109&lt;=INDEX('Language Rules Can Change'!$B$3:$AU$47,AB108,20)),20, AND(AB109&gt;INDEX('Language Rules Can Change'!$B$3:$AU$47,AB108,20),AB109&lt;=INDEX('Language Rules Can Change'!$B$3:$AU$47,AB108,21)),21, AND(AB109&gt;INDEX('Language Rules Can Change'!$B$3:$AU$47,AB108,21),AB109&lt;=INDEX('Language Rules Can Change'!$B$3:$AU$47,AB108,22)),22, AND(AB109&gt;INDEX('Language Rules Can Change'!$B$3:$AU$47,AB108,22),AB109&lt;=INDEX('Language Rules Can Change'!$B$3:$AU$47,AB108,23)),23, AND(AB109&gt;INDEX('Language Rules Can Change'!$B$3:$AU$47,AB108,23),AB109&lt;=INDEX('Language Rules Can Change'!$B$3:$AU$47,AB108,24)),24, AND(AB109&gt;INDEX('Language Rules Can Change'!$B$3:$AU$47,AB108,24),AB109&lt;=INDEX('Language Rules Can Change'!$B$3:$AU$47,AB108,25)),25, AND(AB109&gt;INDEX('Language Rules Can Change'!$B$3:$AU$47,AB108,25),AB109&lt;=INDEX('Language Rules Can Change'!$B$3:$AU$47,AB108,26)),26, AND(AB109&gt;INDEX('Language Rules Can Change'!$B$3:$AU$47,AB108,26),AB109&lt;=INDEX('Language Rules Can Change'!$B$3:$AU$47,AB108,27)),27, AND(AB109&gt;INDEX('Language Rules Can Change'!$B$3:$AU$47,AB108,27),AB109&lt;=INDEX('Language Rules Can Change'!$B$3:$AU$47,AB108,28)),28, AND(AB109&gt;INDEX('Language Rules Can Change'!$B$3:$AU$47,AB108,28),AB109&lt;=INDEX('Language Rules Can Change'!$B$3:$AU$47,AB108,29)),29, AND(AB109&gt;INDEX('Language Rules Can Change'!$B$3:$AU$47,AB108,29),AB109&lt;=INDEX('Language Rules Can Change'!$B$3:$AU$47,AB108,30)),30, AND(AB109&gt;INDEX('Language Rules Can Change'!$B$3:$AU$47,AB108,30),AB109&lt;=INDEX('Language Rules Can Change'!$B$3:$AU$47,AB108,31)),31, AND(AB109&gt;INDEX('Language Rules Can Change'!$B$3:$AU$47,AB108,31),AB109&lt;=INDEX('Language Rules Can Change'!$B$3:$AU$47,AB108,32)),32, AND(AB109&gt;INDEX('Language Rules Can Change'!$B$3:$AU$47,AB108,32),AB109&lt;=INDEX('Language Rules Can Change'!$B$3:$AU$47,AB108,33)),33, AND(AB109&gt;INDEX('Language Rules Can Change'!$B$3:$AU$47,AB108,33),AB109&lt;=INDEX('Language Rules Can Change'!$B$3:$AU$47,AB108,34)),34, AND(AB109&gt;INDEX('Language Rules Can Change'!$B$3:$AU$47,AB108,34),AB109&lt;=INDEX('Language Rules Can Change'!$B$3:$AU$47,AB108,35)),35, AND(AB109&gt;INDEX('Language Rules Can Change'!$B$3:$AU$47,AB108,35),AB109&lt;=INDEX('Language Rules Can Change'!$B$3:$AU$47,AB108,36)),36, AND(AB109&gt;INDEX('Language Rules Can Change'!$B$3:$AU$47,AB108,36),AB109&lt;=INDEX('Language Rules Can Change'!$B$3:$AU$47,AB108,37)),37, AND(AB109&gt;INDEX('Language Rules Can Change'!$B$3:$AU$47,AB108,37),AB109&lt;=INDEX('Language Rules Can Change'!$B$3:$AU$47,AB108,38)),38, AND(AB109&gt;INDEX('Language Rules Can Change'!$B$3:$AU$47,AB108,38),AB109&lt;=INDEX('Language Rules Can Change'!$B$3:$AU$47,AB108,39)),39, AND(AB109&gt;INDEX('Language Rules Can Change'!$B$3:$AU$47,AB108,39),AB109&lt;=INDEX('Language Rules Can Change'!$B$3:$AU$47,AB108,40)),40, AND(AB109&gt;INDEX('Language Rules Can Change'!$B$3:$AU$47,AB108,40),AB109&lt;=INDEX('Language Rules Can Change'!$B$3:$AU$47,AB108,41)),41, AND(AB109&gt;INDEX('Language Rules Can Change'!$B$3:$AU$47,AB108,41),AB109&lt;=INDEX('Language Rules Can Change'!$B$3:$AU$47,AB108,42)),42, AND(AB109&gt;INDEX('Language Rules Can Change'!$B$3:$AU$47,AB108,42),AB109&lt;=INDEX('Language Rules Can Change'!$B$3:$AU$47,AB108,43)),43, AND(AB109&gt;INDEX('Language Rules Can Change'!$B$3:$AU$47,AB108,43),AB109&lt;=INDEX('Language Rules Can Change'!$B$3:$AU$47,AB108,44)),44, AND(AB109&gt;INDEX('Language Rules Can Change'!$B$3:$AU$47,AB108,44),AB109&lt;=INDEX('Language Rules Can Change'!$B$3:$AU$47,AB108,45)),45, AND(AB109&gt;INDEX('Language Rules Can Change'!$B$3:$AU$47,AB108,45),AB109&lt;=INDEX('Language Rules Can Change'!$B$3:$AU$47,AB108,46)),46)</f>
        <v>25</v>
      </c>
      <c r="AC110" s="11" t="e" cm="1">
        <f t="array" aca="1" ref="AC110" ca="1">_xlfn.IFS(AND(AC109&gt;0,AC109&lt;=INDEX('Language Rules Can Change'!$B$3:$AU$47,AC108,1)),1, AND(AC109&gt;INDEX('Language Rules Can Change'!$B$3:$AU$47,AC108,1),AC109&lt;=INDEX('Language Rules Can Change'!$B$3:$AU$47,AC108,2)),2, AND(AC109&gt;INDEX('Language Rules Can Change'!$B$3:$AU$47,AC108,2),AC109&lt;=INDEX('Language Rules Can Change'!$B$3:$AU$47,AC108,3)),3, AND(AC109&gt;INDEX('Language Rules Can Change'!$B$3:$AU$47,AC108,3),AC109&lt;=INDEX('Language Rules Can Change'!$B$3:$AU$47,AC108,4)),4, AND(AC109&gt;INDEX('Language Rules Can Change'!$B$3:$AU$47,AC108,4),AC109&lt;=INDEX('Language Rules Can Change'!$B$3:$AU$47,AC108,5)),5, AND(AC109&gt;INDEX('Language Rules Can Change'!$B$3:$AU$47,AC108,5),AC109&lt;=INDEX('Language Rules Can Change'!$B$3:$AU$47,AC108,6)),6, AND(AC109&gt;INDEX('Language Rules Can Change'!$B$3:$AU$47,AC108,6),AC109&lt;=INDEX('Language Rules Can Change'!$B$3:$AU$47,AC108,7)),7, AND(AC109&gt;INDEX('Language Rules Can Change'!$B$3:$AU$47,AC108,7),AC109&lt;=INDEX('Language Rules Can Change'!$B$3:$AU$47,AC108,8)),8, AND(AC109&gt;INDEX('Language Rules Can Change'!$B$3:$AU$47,AC108,8),AC109&lt;=INDEX('Language Rules Can Change'!$B$3:$AU$47,AC108,9)),9, AND(AC109&gt;INDEX('Language Rules Can Change'!$B$3:$AU$47,AC108,9),AC109&lt;=INDEX('Language Rules Can Change'!$B$3:$AU$47,AC108,10)),10, AND(AC109&gt;INDEX('Language Rules Can Change'!$B$3:$AU$47,AC108,10),AC109&lt;=INDEX('Language Rules Can Change'!$B$3:$AU$47,AC108,11)),11, AND(AC109&gt;INDEX('Language Rules Can Change'!$B$3:$AU$47,AC108,11),AC109&lt;=INDEX('Language Rules Can Change'!$B$3:$AU$47,AC108,12)),12, AND(AC109&gt;INDEX('Language Rules Can Change'!$B$3:$AU$47,AC108,12),AC109&lt;=INDEX('Language Rules Can Change'!$B$3:$AU$47,AC108,13)),13, AND(AC109&gt;INDEX('Language Rules Can Change'!$B$3:$AU$47,AC108,13),AC109&lt;=INDEX('Language Rules Can Change'!$B$3:$AU$47,AC108,14)),14, AND(AC109&gt;INDEX('Language Rules Can Change'!$B$3:$AU$47,AC108,14),AC109&lt;=INDEX('Language Rules Can Change'!$B$3:$AU$47,AC108,15)),15, AND(AC109&gt;INDEX('Language Rules Can Change'!$B$3:$AU$47,AC108,15),AC109&lt;=INDEX('Language Rules Can Change'!$B$3:$AU$47,AC108,16)),16, AND(AC109&gt;INDEX('Language Rules Can Change'!$B$3:$AU$47,AC108,16),AC109&lt;=INDEX('Language Rules Can Change'!$B$3:$AU$47,AC108,17)),17, AND(AC109&gt;INDEX('Language Rules Can Change'!$B$3:$AU$47,AC108,17),AC109&lt;=INDEX('Language Rules Can Change'!$B$3:$AU$47,AC108,18)),18, AND(AC109&gt;INDEX('Language Rules Can Change'!$B$3:$AU$47,AC108,18),AC109&lt;=INDEX('Language Rules Can Change'!$B$3:$AU$47,AC108,19)),19, AND(AC109&gt;INDEX('Language Rules Can Change'!$B$3:$AU$47,AC108,19),AC109&lt;=INDEX('Language Rules Can Change'!$B$3:$AU$47,AC108,20)),20, AND(AC109&gt;INDEX('Language Rules Can Change'!$B$3:$AU$47,AC108,20),AC109&lt;=INDEX('Language Rules Can Change'!$B$3:$AU$47,AC108,21)),21, AND(AC109&gt;INDEX('Language Rules Can Change'!$B$3:$AU$47,AC108,21),AC109&lt;=INDEX('Language Rules Can Change'!$B$3:$AU$47,AC108,22)),22, AND(AC109&gt;INDEX('Language Rules Can Change'!$B$3:$AU$47,AC108,22),AC109&lt;=INDEX('Language Rules Can Change'!$B$3:$AU$47,AC108,23)),23, AND(AC109&gt;INDEX('Language Rules Can Change'!$B$3:$AU$47,AC108,23),AC109&lt;=INDEX('Language Rules Can Change'!$B$3:$AU$47,AC108,24)),24, AND(AC109&gt;INDEX('Language Rules Can Change'!$B$3:$AU$47,AC108,24),AC109&lt;=INDEX('Language Rules Can Change'!$B$3:$AU$47,AC108,25)),25, AND(AC109&gt;INDEX('Language Rules Can Change'!$B$3:$AU$47,AC108,25),AC109&lt;=INDEX('Language Rules Can Change'!$B$3:$AU$47,AC108,26)),26, AND(AC109&gt;INDEX('Language Rules Can Change'!$B$3:$AU$47,AC108,26),AC109&lt;=INDEX('Language Rules Can Change'!$B$3:$AU$47,AC108,27)),27, AND(AC109&gt;INDEX('Language Rules Can Change'!$B$3:$AU$47,AC108,27),AC109&lt;=INDEX('Language Rules Can Change'!$B$3:$AU$47,AC108,28)),28, AND(AC109&gt;INDEX('Language Rules Can Change'!$B$3:$AU$47,AC108,28),AC109&lt;=INDEX('Language Rules Can Change'!$B$3:$AU$47,AC108,29)),29, AND(AC109&gt;INDEX('Language Rules Can Change'!$B$3:$AU$47,AC108,29),AC109&lt;=INDEX('Language Rules Can Change'!$B$3:$AU$47,AC108,30)),30, AND(AC109&gt;INDEX('Language Rules Can Change'!$B$3:$AU$47,AC108,30),AC109&lt;=INDEX('Language Rules Can Change'!$B$3:$AU$47,AC108,31)),31, AND(AC109&gt;INDEX('Language Rules Can Change'!$B$3:$AU$47,AC108,31),AC109&lt;=INDEX('Language Rules Can Change'!$B$3:$AU$47,AC108,32)),32, AND(AC109&gt;INDEX('Language Rules Can Change'!$B$3:$AU$47,AC108,32),AC109&lt;=INDEX('Language Rules Can Change'!$B$3:$AU$47,AC108,33)),33, AND(AC109&gt;INDEX('Language Rules Can Change'!$B$3:$AU$47,AC108,33),AC109&lt;=INDEX('Language Rules Can Change'!$B$3:$AU$47,AC108,34)),34, AND(AC109&gt;INDEX('Language Rules Can Change'!$B$3:$AU$47,AC108,34),AC109&lt;=INDEX('Language Rules Can Change'!$B$3:$AU$47,AC108,35)),35, AND(AC109&gt;INDEX('Language Rules Can Change'!$B$3:$AU$47,AC108,35),AC109&lt;=INDEX('Language Rules Can Change'!$B$3:$AU$47,AC108,36)),36, AND(AC109&gt;INDEX('Language Rules Can Change'!$B$3:$AU$47,AC108,36),AC109&lt;=INDEX('Language Rules Can Change'!$B$3:$AU$47,AC108,37)),37, AND(AC109&gt;INDEX('Language Rules Can Change'!$B$3:$AU$47,AC108,37),AC109&lt;=INDEX('Language Rules Can Change'!$B$3:$AU$47,AC108,38)),38, AND(AC109&gt;INDEX('Language Rules Can Change'!$B$3:$AU$47,AC108,38),AC109&lt;=INDEX('Language Rules Can Change'!$B$3:$AU$47,AC108,39)),39, AND(AC109&gt;INDEX('Language Rules Can Change'!$B$3:$AU$47,AC108,39),AC109&lt;=INDEX('Language Rules Can Change'!$B$3:$AU$47,AC108,40)),40, AND(AC109&gt;INDEX('Language Rules Can Change'!$B$3:$AU$47,AC108,40),AC109&lt;=INDEX('Language Rules Can Change'!$B$3:$AU$47,AC108,41)),41, AND(AC109&gt;INDEX('Language Rules Can Change'!$B$3:$AU$47,AC108,41),AC109&lt;=INDEX('Language Rules Can Change'!$B$3:$AU$47,AC108,42)),42, AND(AC109&gt;INDEX('Language Rules Can Change'!$B$3:$AU$47,AC108,42),AC109&lt;=INDEX('Language Rules Can Change'!$B$3:$AU$47,AC108,43)),43, AND(AC109&gt;INDEX('Language Rules Can Change'!$B$3:$AU$47,AC108,43),AC109&lt;=INDEX('Language Rules Can Change'!$B$3:$AU$47,AC108,44)),44, AND(AC109&gt;INDEX('Language Rules Can Change'!$B$3:$AU$47,AC108,44),AC109&lt;=INDEX('Language Rules Can Change'!$B$3:$AU$47,AC108,45)),45, AND(AC109&gt;INDEX('Language Rules Can Change'!$B$3:$AU$47,AC108,45),AC109&lt;=INDEX('Language Rules Can Change'!$B$3:$AU$47,AC108,46)),46)</f>
        <v>#N/A</v>
      </c>
      <c r="AD110" s="11" t="e" cm="1">
        <f t="array" aca="1" ref="AD110" ca="1">_xlfn.IFS(AND(AD109&gt;0,AD109&lt;=INDEX('Language Rules Can Change'!$B$3:$AU$47,AD108,1)),1, AND(AD109&gt;INDEX('Language Rules Can Change'!$B$3:$AU$47,AD108,1),AD109&lt;=INDEX('Language Rules Can Change'!$B$3:$AU$47,AD108,2)),2, AND(AD109&gt;INDEX('Language Rules Can Change'!$B$3:$AU$47,AD108,2),AD109&lt;=INDEX('Language Rules Can Change'!$B$3:$AU$47,AD108,3)),3, AND(AD109&gt;INDEX('Language Rules Can Change'!$B$3:$AU$47,AD108,3),AD109&lt;=INDEX('Language Rules Can Change'!$B$3:$AU$47,AD108,4)),4, AND(AD109&gt;INDEX('Language Rules Can Change'!$B$3:$AU$47,AD108,4),AD109&lt;=INDEX('Language Rules Can Change'!$B$3:$AU$47,AD108,5)),5, AND(AD109&gt;INDEX('Language Rules Can Change'!$B$3:$AU$47,AD108,5),AD109&lt;=INDEX('Language Rules Can Change'!$B$3:$AU$47,AD108,6)),6, AND(AD109&gt;INDEX('Language Rules Can Change'!$B$3:$AU$47,AD108,6),AD109&lt;=INDEX('Language Rules Can Change'!$B$3:$AU$47,AD108,7)),7, AND(AD109&gt;INDEX('Language Rules Can Change'!$B$3:$AU$47,AD108,7),AD109&lt;=INDEX('Language Rules Can Change'!$B$3:$AU$47,AD108,8)),8, AND(AD109&gt;INDEX('Language Rules Can Change'!$B$3:$AU$47,AD108,8),AD109&lt;=INDEX('Language Rules Can Change'!$B$3:$AU$47,AD108,9)),9, AND(AD109&gt;INDEX('Language Rules Can Change'!$B$3:$AU$47,AD108,9),AD109&lt;=INDEX('Language Rules Can Change'!$B$3:$AU$47,AD108,10)),10, AND(AD109&gt;INDEX('Language Rules Can Change'!$B$3:$AU$47,AD108,10),AD109&lt;=INDEX('Language Rules Can Change'!$B$3:$AU$47,AD108,11)),11, AND(AD109&gt;INDEX('Language Rules Can Change'!$B$3:$AU$47,AD108,11),AD109&lt;=INDEX('Language Rules Can Change'!$B$3:$AU$47,AD108,12)),12, AND(AD109&gt;INDEX('Language Rules Can Change'!$B$3:$AU$47,AD108,12),AD109&lt;=INDEX('Language Rules Can Change'!$B$3:$AU$47,AD108,13)),13, AND(AD109&gt;INDEX('Language Rules Can Change'!$B$3:$AU$47,AD108,13),AD109&lt;=INDEX('Language Rules Can Change'!$B$3:$AU$47,AD108,14)),14, AND(AD109&gt;INDEX('Language Rules Can Change'!$B$3:$AU$47,AD108,14),AD109&lt;=INDEX('Language Rules Can Change'!$B$3:$AU$47,AD108,15)),15, AND(AD109&gt;INDEX('Language Rules Can Change'!$B$3:$AU$47,AD108,15),AD109&lt;=INDEX('Language Rules Can Change'!$B$3:$AU$47,AD108,16)),16, AND(AD109&gt;INDEX('Language Rules Can Change'!$B$3:$AU$47,AD108,16),AD109&lt;=INDEX('Language Rules Can Change'!$B$3:$AU$47,AD108,17)),17, AND(AD109&gt;INDEX('Language Rules Can Change'!$B$3:$AU$47,AD108,17),AD109&lt;=INDEX('Language Rules Can Change'!$B$3:$AU$47,AD108,18)),18, AND(AD109&gt;INDEX('Language Rules Can Change'!$B$3:$AU$47,AD108,18),AD109&lt;=INDEX('Language Rules Can Change'!$B$3:$AU$47,AD108,19)),19, AND(AD109&gt;INDEX('Language Rules Can Change'!$B$3:$AU$47,AD108,19),AD109&lt;=INDEX('Language Rules Can Change'!$B$3:$AU$47,AD108,20)),20, AND(AD109&gt;INDEX('Language Rules Can Change'!$B$3:$AU$47,AD108,20),AD109&lt;=INDEX('Language Rules Can Change'!$B$3:$AU$47,AD108,21)),21, AND(AD109&gt;INDEX('Language Rules Can Change'!$B$3:$AU$47,AD108,21),AD109&lt;=INDEX('Language Rules Can Change'!$B$3:$AU$47,AD108,22)),22, AND(AD109&gt;INDEX('Language Rules Can Change'!$B$3:$AU$47,AD108,22),AD109&lt;=INDEX('Language Rules Can Change'!$B$3:$AU$47,AD108,23)),23, AND(AD109&gt;INDEX('Language Rules Can Change'!$B$3:$AU$47,AD108,23),AD109&lt;=INDEX('Language Rules Can Change'!$B$3:$AU$47,AD108,24)),24, AND(AD109&gt;INDEX('Language Rules Can Change'!$B$3:$AU$47,AD108,24),AD109&lt;=INDEX('Language Rules Can Change'!$B$3:$AU$47,AD108,25)),25, AND(AD109&gt;INDEX('Language Rules Can Change'!$B$3:$AU$47,AD108,25),AD109&lt;=INDEX('Language Rules Can Change'!$B$3:$AU$47,AD108,26)),26, AND(AD109&gt;INDEX('Language Rules Can Change'!$B$3:$AU$47,AD108,26),AD109&lt;=INDEX('Language Rules Can Change'!$B$3:$AU$47,AD108,27)),27, AND(AD109&gt;INDEX('Language Rules Can Change'!$B$3:$AU$47,AD108,27),AD109&lt;=INDEX('Language Rules Can Change'!$B$3:$AU$47,AD108,28)),28, AND(AD109&gt;INDEX('Language Rules Can Change'!$B$3:$AU$47,AD108,28),AD109&lt;=INDEX('Language Rules Can Change'!$B$3:$AU$47,AD108,29)),29, AND(AD109&gt;INDEX('Language Rules Can Change'!$B$3:$AU$47,AD108,29),AD109&lt;=INDEX('Language Rules Can Change'!$B$3:$AU$47,AD108,30)),30, AND(AD109&gt;INDEX('Language Rules Can Change'!$B$3:$AU$47,AD108,30),AD109&lt;=INDEX('Language Rules Can Change'!$B$3:$AU$47,AD108,31)),31, AND(AD109&gt;INDEX('Language Rules Can Change'!$B$3:$AU$47,AD108,31),AD109&lt;=INDEX('Language Rules Can Change'!$B$3:$AU$47,AD108,32)),32, AND(AD109&gt;INDEX('Language Rules Can Change'!$B$3:$AU$47,AD108,32),AD109&lt;=INDEX('Language Rules Can Change'!$B$3:$AU$47,AD108,33)),33, AND(AD109&gt;INDEX('Language Rules Can Change'!$B$3:$AU$47,AD108,33),AD109&lt;=INDEX('Language Rules Can Change'!$B$3:$AU$47,AD108,34)),34, AND(AD109&gt;INDEX('Language Rules Can Change'!$B$3:$AU$47,AD108,34),AD109&lt;=INDEX('Language Rules Can Change'!$B$3:$AU$47,AD108,35)),35, AND(AD109&gt;INDEX('Language Rules Can Change'!$B$3:$AU$47,AD108,35),AD109&lt;=INDEX('Language Rules Can Change'!$B$3:$AU$47,AD108,36)),36, AND(AD109&gt;INDEX('Language Rules Can Change'!$B$3:$AU$47,AD108,36),AD109&lt;=INDEX('Language Rules Can Change'!$B$3:$AU$47,AD108,37)),37, AND(AD109&gt;INDEX('Language Rules Can Change'!$B$3:$AU$47,AD108,37),AD109&lt;=INDEX('Language Rules Can Change'!$B$3:$AU$47,AD108,38)),38, AND(AD109&gt;INDEX('Language Rules Can Change'!$B$3:$AU$47,AD108,38),AD109&lt;=INDEX('Language Rules Can Change'!$B$3:$AU$47,AD108,39)),39, AND(AD109&gt;INDEX('Language Rules Can Change'!$B$3:$AU$47,AD108,39),AD109&lt;=INDEX('Language Rules Can Change'!$B$3:$AU$47,AD108,40)),40, AND(AD109&gt;INDEX('Language Rules Can Change'!$B$3:$AU$47,AD108,40),AD109&lt;=INDEX('Language Rules Can Change'!$B$3:$AU$47,AD108,41)),41, AND(AD109&gt;INDEX('Language Rules Can Change'!$B$3:$AU$47,AD108,41),AD109&lt;=INDEX('Language Rules Can Change'!$B$3:$AU$47,AD108,42)),42, AND(AD109&gt;INDEX('Language Rules Can Change'!$B$3:$AU$47,AD108,42),AD109&lt;=INDEX('Language Rules Can Change'!$B$3:$AU$47,AD108,43)),43, AND(AD109&gt;INDEX('Language Rules Can Change'!$B$3:$AU$47,AD108,43),AD109&lt;=INDEX('Language Rules Can Change'!$B$3:$AU$47,AD108,44)),44, AND(AD109&gt;INDEX('Language Rules Can Change'!$B$3:$AU$47,AD108,44),AD109&lt;=INDEX('Language Rules Can Change'!$B$3:$AU$47,AD108,45)),45, AND(AD109&gt;INDEX('Language Rules Can Change'!$B$3:$AU$47,AD108,45),AD109&lt;=INDEX('Language Rules Can Change'!$B$3:$AU$47,AD108,46)),46)</f>
        <v>#N/A</v>
      </c>
      <c r="AE110" s="11" t="e" cm="1">
        <f t="array" aca="1" ref="AE110" ca="1">_xlfn.IFS(AND(AE109&gt;0,AE109&lt;=INDEX('Language Rules Can Change'!$B$3:$AU$47,AE108,1)),1, AND(AE109&gt;INDEX('Language Rules Can Change'!$B$3:$AU$47,AE108,1),AE109&lt;=INDEX('Language Rules Can Change'!$B$3:$AU$47,AE108,2)),2, AND(AE109&gt;INDEX('Language Rules Can Change'!$B$3:$AU$47,AE108,2),AE109&lt;=INDEX('Language Rules Can Change'!$B$3:$AU$47,AE108,3)),3, AND(AE109&gt;INDEX('Language Rules Can Change'!$B$3:$AU$47,AE108,3),AE109&lt;=INDEX('Language Rules Can Change'!$B$3:$AU$47,AE108,4)),4, AND(AE109&gt;INDEX('Language Rules Can Change'!$B$3:$AU$47,AE108,4),AE109&lt;=INDEX('Language Rules Can Change'!$B$3:$AU$47,AE108,5)),5, AND(AE109&gt;INDEX('Language Rules Can Change'!$B$3:$AU$47,AE108,5),AE109&lt;=INDEX('Language Rules Can Change'!$B$3:$AU$47,AE108,6)),6, AND(AE109&gt;INDEX('Language Rules Can Change'!$B$3:$AU$47,AE108,6),AE109&lt;=INDEX('Language Rules Can Change'!$B$3:$AU$47,AE108,7)),7, AND(AE109&gt;INDEX('Language Rules Can Change'!$B$3:$AU$47,AE108,7),AE109&lt;=INDEX('Language Rules Can Change'!$B$3:$AU$47,AE108,8)),8, AND(AE109&gt;INDEX('Language Rules Can Change'!$B$3:$AU$47,AE108,8),AE109&lt;=INDEX('Language Rules Can Change'!$B$3:$AU$47,AE108,9)),9, AND(AE109&gt;INDEX('Language Rules Can Change'!$B$3:$AU$47,AE108,9),AE109&lt;=INDEX('Language Rules Can Change'!$B$3:$AU$47,AE108,10)),10, AND(AE109&gt;INDEX('Language Rules Can Change'!$B$3:$AU$47,AE108,10),AE109&lt;=INDEX('Language Rules Can Change'!$B$3:$AU$47,AE108,11)),11, AND(AE109&gt;INDEX('Language Rules Can Change'!$B$3:$AU$47,AE108,11),AE109&lt;=INDEX('Language Rules Can Change'!$B$3:$AU$47,AE108,12)),12, AND(AE109&gt;INDEX('Language Rules Can Change'!$B$3:$AU$47,AE108,12),AE109&lt;=INDEX('Language Rules Can Change'!$B$3:$AU$47,AE108,13)),13, AND(AE109&gt;INDEX('Language Rules Can Change'!$B$3:$AU$47,AE108,13),AE109&lt;=INDEX('Language Rules Can Change'!$B$3:$AU$47,AE108,14)),14, AND(AE109&gt;INDEX('Language Rules Can Change'!$B$3:$AU$47,AE108,14),AE109&lt;=INDEX('Language Rules Can Change'!$B$3:$AU$47,AE108,15)),15, AND(AE109&gt;INDEX('Language Rules Can Change'!$B$3:$AU$47,AE108,15),AE109&lt;=INDEX('Language Rules Can Change'!$B$3:$AU$47,AE108,16)),16, AND(AE109&gt;INDEX('Language Rules Can Change'!$B$3:$AU$47,AE108,16),AE109&lt;=INDEX('Language Rules Can Change'!$B$3:$AU$47,AE108,17)),17, AND(AE109&gt;INDEX('Language Rules Can Change'!$B$3:$AU$47,AE108,17),AE109&lt;=INDEX('Language Rules Can Change'!$B$3:$AU$47,AE108,18)),18, AND(AE109&gt;INDEX('Language Rules Can Change'!$B$3:$AU$47,AE108,18),AE109&lt;=INDEX('Language Rules Can Change'!$B$3:$AU$47,AE108,19)),19, AND(AE109&gt;INDEX('Language Rules Can Change'!$B$3:$AU$47,AE108,19),AE109&lt;=INDEX('Language Rules Can Change'!$B$3:$AU$47,AE108,20)),20, AND(AE109&gt;INDEX('Language Rules Can Change'!$B$3:$AU$47,AE108,20),AE109&lt;=INDEX('Language Rules Can Change'!$B$3:$AU$47,AE108,21)),21, AND(AE109&gt;INDEX('Language Rules Can Change'!$B$3:$AU$47,AE108,21),AE109&lt;=INDEX('Language Rules Can Change'!$B$3:$AU$47,AE108,22)),22, AND(AE109&gt;INDEX('Language Rules Can Change'!$B$3:$AU$47,AE108,22),AE109&lt;=INDEX('Language Rules Can Change'!$B$3:$AU$47,AE108,23)),23, AND(AE109&gt;INDEX('Language Rules Can Change'!$B$3:$AU$47,AE108,23),AE109&lt;=INDEX('Language Rules Can Change'!$B$3:$AU$47,AE108,24)),24, AND(AE109&gt;INDEX('Language Rules Can Change'!$B$3:$AU$47,AE108,24),AE109&lt;=INDEX('Language Rules Can Change'!$B$3:$AU$47,AE108,25)),25, AND(AE109&gt;INDEX('Language Rules Can Change'!$B$3:$AU$47,AE108,25),AE109&lt;=INDEX('Language Rules Can Change'!$B$3:$AU$47,AE108,26)),26, AND(AE109&gt;INDEX('Language Rules Can Change'!$B$3:$AU$47,AE108,26),AE109&lt;=INDEX('Language Rules Can Change'!$B$3:$AU$47,AE108,27)),27, AND(AE109&gt;INDEX('Language Rules Can Change'!$B$3:$AU$47,AE108,27),AE109&lt;=INDEX('Language Rules Can Change'!$B$3:$AU$47,AE108,28)),28, AND(AE109&gt;INDEX('Language Rules Can Change'!$B$3:$AU$47,AE108,28),AE109&lt;=INDEX('Language Rules Can Change'!$B$3:$AU$47,AE108,29)),29, AND(AE109&gt;INDEX('Language Rules Can Change'!$B$3:$AU$47,AE108,29),AE109&lt;=INDEX('Language Rules Can Change'!$B$3:$AU$47,AE108,30)),30, AND(AE109&gt;INDEX('Language Rules Can Change'!$B$3:$AU$47,AE108,30),AE109&lt;=INDEX('Language Rules Can Change'!$B$3:$AU$47,AE108,31)),31, AND(AE109&gt;INDEX('Language Rules Can Change'!$B$3:$AU$47,AE108,31),AE109&lt;=INDEX('Language Rules Can Change'!$B$3:$AU$47,AE108,32)),32, AND(AE109&gt;INDEX('Language Rules Can Change'!$B$3:$AU$47,AE108,32),AE109&lt;=INDEX('Language Rules Can Change'!$B$3:$AU$47,AE108,33)),33, AND(AE109&gt;INDEX('Language Rules Can Change'!$B$3:$AU$47,AE108,33),AE109&lt;=INDEX('Language Rules Can Change'!$B$3:$AU$47,AE108,34)),34, AND(AE109&gt;INDEX('Language Rules Can Change'!$B$3:$AU$47,AE108,34),AE109&lt;=INDEX('Language Rules Can Change'!$B$3:$AU$47,AE108,35)),35, AND(AE109&gt;INDEX('Language Rules Can Change'!$B$3:$AU$47,AE108,35),AE109&lt;=INDEX('Language Rules Can Change'!$B$3:$AU$47,AE108,36)),36, AND(AE109&gt;INDEX('Language Rules Can Change'!$B$3:$AU$47,AE108,36),AE109&lt;=INDEX('Language Rules Can Change'!$B$3:$AU$47,AE108,37)),37, AND(AE109&gt;INDEX('Language Rules Can Change'!$B$3:$AU$47,AE108,37),AE109&lt;=INDEX('Language Rules Can Change'!$B$3:$AU$47,AE108,38)),38, AND(AE109&gt;INDEX('Language Rules Can Change'!$B$3:$AU$47,AE108,38),AE109&lt;=INDEX('Language Rules Can Change'!$B$3:$AU$47,AE108,39)),39, AND(AE109&gt;INDEX('Language Rules Can Change'!$B$3:$AU$47,AE108,39),AE109&lt;=INDEX('Language Rules Can Change'!$B$3:$AU$47,AE108,40)),40, AND(AE109&gt;INDEX('Language Rules Can Change'!$B$3:$AU$47,AE108,40),AE109&lt;=INDEX('Language Rules Can Change'!$B$3:$AU$47,AE108,41)),41, AND(AE109&gt;INDEX('Language Rules Can Change'!$B$3:$AU$47,AE108,41),AE109&lt;=INDEX('Language Rules Can Change'!$B$3:$AU$47,AE108,42)),42, AND(AE109&gt;INDEX('Language Rules Can Change'!$B$3:$AU$47,AE108,42),AE109&lt;=INDEX('Language Rules Can Change'!$B$3:$AU$47,AE108,43)),43, AND(AE109&gt;INDEX('Language Rules Can Change'!$B$3:$AU$47,AE108,43),AE109&lt;=INDEX('Language Rules Can Change'!$B$3:$AU$47,AE108,44)),44, AND(AE109&gt;INDEX('Language Rules Can Change'!$B$3:$AU$47,AE108,44),AE109&lt;=INDEX('Language Rules Can Change'!$B$3:$AU$47,AE108,45)),45, AND(AE109&gt;INDEX('Language Rules Can Change'!$B$3:$AU$47,AE108,45),AE109&lt;=INDEX('Language Rules Can Change'!$B$3:$AU$47,AE108,46)),46)</f>
        <v>#N/A</v>
      </c>
      <c r="AF110" s="11" t="e" cm="1">
        <f t="array" aca="1" ref="AF110" ca="1">_xlfn.IFS(AND(AF109&gt;0,AF109&lt;=INDEX('Language Rules Can Change'!$B$3:$AU$47,AF108,1)),1, AND(AF109&gt;INDEX('Language Rules Can Change'!$B$3:$AU$47,AF108,1),AF109&lt;=INDEX('Language Rules Can Change'!$B$3:$AU$47,AF108,2)),2, AND(AF109&gt;INDEX('Language Rules Can Change'!$B$3:$AU$47,AF108,2),AF109&lt;=INDEX('Language Rules Can Change'!$B$3:$AU$47,AF108,3)),3, AND(AF109&gt;INDEX('Language Rules Can Change'!$B$3:$AU$47,AF108,3),AF109&lt;=INDEX('Language Rules Can Change'!$B$3:$AU$47,AF108,4)),4, AND(AF109&gt;INDEX('Language Rules Can Change'!$B$3:$AU$47,AF108,4),AF109&lt;=INDEX('Language Rules Can Change'!$B$3:$AU$47,AF108,5)),5, AND(AF109&gt;INDEX('Language Rules Can Change'!$B$3:$AU$47,AF108,5),AF109&lt;=INDEX('Language Rules Can Change'!$B$3:$AU$47,AF108,6)),6, AND(AF109&gt;INDEX('Language Rules Can Change'!$B$3:$AU$47,AF108,6),AF109&lt;=INDEX('Language Rules Can Change'!$B$3:$AU$47,AF108,7)),7, AND(AF109&gt;INDEX('Language Rules Can Change'!$B$3:$AU$47,AF108,7),AF109&lt;=INDEX('Language Rules Can Change'!$B$3:$AU$47,AF108,8)),8, AND(AF109&gt;INDEX('Language Rules Can Change'!$B$3:$AU$47,AF108,8),AF109&lt;=INDEX('Language Rules Can Change'!$B$3:$AU$47,AF108,9)),9, AND(AF109&gt;INDEX('Language Rules Can Change'!$B$3:$AU$47,AF108,9),AF109&lt;=INDEX('Language Rules Can Change'!$B$3:$AU$47,AF108,10)),10, AND(AF109&gt;INDEX('Language Rules Can Change'!$B$3:$AU$47,AF108,10),AF109&lt;=INDEX('Language Rules Can Change'!$B$3:$AU$47,AF108,11)),11, AND(AF109&gt;INDEX('Language Rules Can Change'!$B$3:$AU$47,AF108,11),AF109&lt;=INDEX('Language Rules Can Change'!$B$3:$AU$47,AF108,12)),12, AND(AF109&gt;INDEX('Language Rules Can Change'!$B$3:$AU$47,AF108,12),AF109&lt;=INDEX('Language Rules Can Change'!$B$3:$AU$47,AF108,13)),13, AND(AF109&gt;INDEX('Language Rules Can Change'!$B$3:$AU$47,AF108,13),AF109&lt;=INDEX('Language Rules Can Change'!$B$3:$AU$47,AF108,14)),14, AND(AF109&gt;INDEX('Language Rules Can Change'!$B$3:$AU$47,AF108,14),AF109&lt;=INDEX('Language Rules Can Change'!$B$3:$AU$47,AF108,15)),15, AND(AF109&gt;INDEX('Language Rules Can Change'!$B$3:$AU$47,AF108,15),AF109&lt;=INDEX('Language Rules Can Change'!$B$3:$AU$47,AF108,16)),16, AND(AF109&gt;INDEX('Language Rules Can Change'!$B$3:$AU$47,AF108,16),AF109&lt;=INDEX('Language Rules Can Change'!$B$3:$AU$47,AF108,17)),17, AND(AF109&gt;INDEX('Language Rules Can Change'!$B$3:$AU$47,AF108,17),AF109&lt;=INDEX('Language Rules Can Change'!$B$3:$AU$47,AF108,18)),18, AND(AF109&gt;INDEX('Language Rules Can Change'!$B$3:$AU$47,AF108,18),AF109&lt;=INDEX('Language Rules Can Change'!$B$3:$AU$47,AF108,19)),19, AND(AF109&gt;INDEX('Language Rules Can Change'!$B$3:$AU$47,AF108,19),AF109&lt;=INDEX('Language Rules Can Change'!$B$3:$AU$47,AF108,20)),20, AND(AF109&gt;INDEX('Language Rules Can Change'!$B$3:$AU$47,AF108,20),AF109&lt;=INDEX('Language Rules Can Change'!$B$3:$AU$47,AF108,21)),21, AND(AF109&gt;INDEX('Language Rules Can Change'!$B$3:$AU$47,AF108,21),AF109&lt;=INDEX('Language Rules Can Change'!$B$3:$AU$47,AF108,22)),22, AND(AF109&gt;INDEX('Language Rules Can Change'!$B$3:$AU$47,AF108,22),AF109&lt;=INDEX('Language Rules Can Change'!$B$3:$AU$47,AF108,23)),23, AND(AF109&gt;INDEX('Language Rules Can Change'!$B$3:$AU$47,AF108,23),AF109&lt;=INDEX('Language Rules Can Change'!$B$3:$AU$47,AF108,24)),24, AND(AF109&gt;INDEX('Language Rules Can Change'!$B$3:$AU$47,AF108,24),AF109&lt;=INDEX('Language Rules Can Change'!$B$3:$AU$47,AF108,25)),25, AND(AF109&gt;INDEX('Language Rules Can Change'!$B$3:$AU$47,AF108,25),AF109&lt;=INDEX('Language Rules Can Change'!$B$3:$AU$47,AF108,26)),26, AND(AF109&gt;INDEX('Language Rules Can Change'!$B$3:$AU$47,AF108,26),AF109&lt;=INDEX('Language Rules Can Change'!$B$3:$AU$47,AF108,27)),27, AND(AF109&gt;INDEX('Language Rules Can Change'!$B$3:$AU$47,AF108,27),AF109&lt;=INDEX('Language Rules Can Change'!$B$3:$AU$47,AF108,28)),28, AND(AF109&gt;INDEX('Language Rules Can Change'!$B$3:$AU$47,AF108,28),AF109&lt;=INDEX('Language Rules Can Change'!$B$3:$AU$47,AF108,29)),29, AND(AF109&gt;INDEX('Language Rules Can Change'!$B$3:$AU$47,AF108,29),AF109&lt;=INDEX('Language Rules Can Change'!$B$3:$AU$47,AF108,30)),30, AND(AF109&gt;INDEX('Language Rules Can Change'!$B$3:$AU$47,AF108,30),AF109&lt;=INDEX('Language Rules Can Change'!$B$3:$AU$47,AF108,31)),31, AND(AF109&gt;INDEX('Language Rules Can Change'!$B$3:$AU$47,AF108,31),AF109&lt;=INDEX('Language Rules Can Change'!$B$3:$AU$47,AF108,32)),32, AND(AF109&gt;INDEX('Language Rules Can Change'!$B$3:$AU$47,AF108,32),AF109&lt;=INDEX('Language Rules Can Change'!$B$3:$AU$47,AF108,33)),33, AND(AF109&gt;INDEX('Language Rules Can Change'!$B$3:$AU$47,AF108,33),AF109&lt;=INDEX('Language Rules Can Change'!$B$3:$AU$47,AF108,34)),34, AND(AF109&gt;INDEX('Language Rules Can Change'!$B$3:$AU$47,AF108,34),AF109&lt;=INDEX('Language Rules Can Change'!$B$3:$AU$47,AF108,35)),35, AND(AF109&gt;INDEX('Language Rules Can Change'!$B$3:$AU$47,AF108,35),AF109&lt;=INDEX('Language Rules Can Change'!$B$3:$AU$47,AF108,36)),36, AND(AF109&gt;INDEX('Language Rules Can Change'!$B$3:$AU$47,AF108,36),AF109&lt;=INDEX('Language Rules Can Change'!$B$3:$AU$47,AF108,37)),37, AND(AF109&gt;INDEX('Language Rules Can Change'!$B$3:$AU$47,AF108,37),AF109&lt;=INDEX('Language Rules Can Change'!$B$3:$AU$47,AF108,38)),38, AND(AF109&gt;INDEX('Language Rules Can Change'!$B$3:$AU$47,AF108,38),AF109&lt;=INDEX('Language Rules Can Change'!$B$3:$AU$47,AF108,39)),39, AND(AF109&gt;INDEX('Language Rules Can Change'!$B$3:$AU$47,AF108,39),AF109&lt;=INDEX('Language Rules Can Change'!$B$3:$AU$47,AF108,40)),40, AND(AF109&gt;INDEX('Language Rules Can Change'!$B$3:$AU$47,AF108,40),AF109&lt;=INDEX('Language Rules Can Change'!$B$3:$AU$47,AF108,41)),41, AND(AF109&gt;INDEX('Language Rules Can Change'!$B$3:$AU$47,AF108,41),AF109&lt;=INDEX('Language Rules Can Change'!$B$3:$AU$47,AF108,42)),42, AND(AF109&gt;INDEX('Language Rules Can Change'!$B$3:$AU$47,AF108,42),AF109&lt;=INDEX('Language Rules Can Change'!$B$3:$AU$47,AF108,43)),43, AND(AF109&gt;INDEX('Language Rules Can Change'!$B$3:$AU$47,AF108,43),AF109&lt;=INDEX('Language Rules Can Change'!$B$3:$AU$47,AF108,44)),44, AND(AF109&gt;INDEX('Language Rules Can Change'!$B$3:$AU$47,AF108,44),AF109&lt;=INDEX('Language Rules Can Change'!$B$3:$AU$47,AF108,45)),45, AND(AF109&gt;INDEX('Language Rules Can Change'!$B$3:$AU$47,AF108,45),AF109&lt;=INDEX('Language Rules Can Change'!$B$3:$AU$47,AF108,46)),46)</f>
        <v>#N/A</v>
      </c>
      <c r="AG110" s="11" t="e" cm="1">
        <f t="array" aca="1" ref="AG110" ca="1">_xlfn.IFS(AND(AG109&gt;0,AG109&lt;=INDEX('Language Rules Can Change'!$B$3:$AU$47,AG108,1)),1, AND(AG109&gt;INDEX('Language Rules Can Change'!$B$3:$AU$47,AG108,1),AG109&lt;=INDEX('Language Rules Can Change'!$B$3:$AU$47,AG108,2)),2, AND(AG109&gt;INDEX('Language Rules Can Change'!$B$3:$AU$47,AG108,2),AG109&lt;=INDEX('Language Rules Can Change'!$B$3:$AU$47,AG108,3)),3, AND(AG109&gt;INDEX('Language Rules Can Change'!$B$3:$AU$47,AG108,3),AG109&lt;=INDEX('Language Rules Can Change'!$B$3:$AU$47,AG108,4)),4, AND(AG109&gt;INDEX('Language Rules Can Change'!$B$3:$AU$47,AG108,4),AG109&lt;=INDEX('Language Rules Can Change'!$B$3:$AU$47,AG108,5)),5, AND(AG109&gt;INDEX('Language Rules Can Change'!$B$3:$AU$47,AG108,5),AG109&lt;=INDEX('Language Rules Can Change'!$B$3:$AU$47,AG108,6)),6, AND(AG109&gt;INDEX('Language Rules Can Change'!$B$3:$AU$47,AG108,6),AG109&lt;=INDEX('Language Rules Can Change'!$B$3:$AU$47,AG108,7)),7, AND(AG109&gt;INDEX('Language Rules Can Change'!$B$3:$AU$47,AG108,7),AG109&lt;=INDEX('Language Rules Can Change'!$B$3:$AU$47,AG108,8)),8, AND(AG109&gt;INDEX('Language Rules Can Change'!$B$3:$AU$47,AG108,8),AG109&lt;=INDEX('Language Rules Can Change'!$B$3:$AU$47,AG108,9)),9, AND(AG109&gt;INDEX('Language Rules Can Change'!$B$3:$AU$47,AG108,9),AG109&lt;=INDEX('Language Rules Can Change'!$B$3:$AU$47,AG108,10)),10, AND(AG109&gt;INDEX('Language Rules Can Change'!$B$3:$AU$47,AG108,10),AG109&lt;=INDEX('Language Rules Can Change'!$B$3:$AU$47,AG108,11)),11, AND(AG109&gt;INDEX('Language Rules Can Change'!$B$3:$AU$47,AG108,11),AG109&lt;=INDEX('Language Rules Can Change'!$B$3:$AU$47,AG108,12)),12, AND(AG109&gt;INDEX('Language Rules Can Change'!$B$3:$AU$47,AG108,12),AG109&lt;=INDEX('Language Rules Can Change'!$B$3:$AU$47,AG108,13)),13, AND(AG109&gt;INDEX('Language Rules Can Change'!$B$3:$AU$47,AG108,13),AG109&lt;=INDEX('Language Rules Can Change'!$B$3:$AU$47,AG108,14)),14, AND(AG109&gt;INDEX('Language Rules Can Change'!$B$3:$AU$47,AG108,14),AG109&lt;=INDEX('Language Rules Can Change'!$B$3:$AU$47,AG108,15)),15, AND(AG109&gt;INDEX('Language Rules Can Change'!$B$3:$AU$47,AG108,15),AG109&lt;=INDEX('Language Rules Can Change'!$B$3:$AU$47,AG108,16)),16, AND(AG109&gt;INDEX('Language Rules Can Change'!$B$3:$AU$47,AG108,16),AG109&lt;=INDEX('Language Rules Can Change'!$B$3:$AU$47,AG108,17)),17, AND(AG109&gt;INDEX('Language Rules Can Change'!$B$3:$AU$47,AG108,17),AG109&lt;=INDEX('Language Rules Can Change'!$B$3:$AU$47,AG108,18)),18, AND(AG109&gt;INDEX('Language Rules Can Change'!$B$3:$AU$47,AG108,18),AG109&lt;=INDEX('Language Rules Can Change'!$B$3:$AU$47,AG108,19)),19, AND(AG109&gt;INDEX('Language Rules Can Change'!$B$3:$AU$47,AG108,19),AG109&lt;=INDEX('Language Rules Can Change'!$B$3:$AU$47,AG108,20)),20, AND(AG109&gt;INDEX('Language Rules Can Change'!$B$3:$AU$47,AG108,20),AG109&lt;=INDEX('Language Rules Can Change'!$B$3:$AU$47,AG108,21)),21, AND(AG109&gt;INDEX('Language Rules Can Change'!$B$3:$AU$47,AG108,21),AG109&lt;=INDEX('Language Rules Can Change'!$B$3:$AU$47,AG108,22)),22, AND(AG109&gt;INDEX('Language Rules Can Change'!$B$3:$AU$47,AG108,22),AG109&lt;=INDEX('Language Rules Can Change'!$B$3:$AU$47,AG108,23)),23, AND(AG109&gt;INDEX('Language Rules Can Change'!$B$3:$AU$47,AG108,23),AG109&lt;=INDEX('Language Rules Can Change'!$B$3:$AU$47,AG108,24)),24, AND(AG109&gt;INDEX('Language Rules Can Change'!$B$3:$AU$47,AG108,24),AG109&lt;=INDEX('Language Rules Can Change'!$B$3:$AU$47,AG108,25)),25, AND(AG109&gt;INDEX('Language Rules Can Change'!$B$3:$AU$47,AG108,25),AG109&lt;=INDEX('Language Rules Can Change'!$B$3:$AU$47,AG108,26)),26, AND(AG109&gt;INDEX('Language Rules Can Change'!$B$3:$AU$47,AG108,26),AG109&lt;=INDEX('Language Rules Can Change'!$B$3:$AU$47,AG108,27)),27, AND(AG109&gt;INDEX('Language Rules Can Change'!$B$3:$AU$47,AG108,27),AG109&lt;=INDEX('Language Rules Can Change'!$B$3:$AU$47,AG108,28)),28, AND(AG109&gt;INDEX('Language Rules Can Change'!$B$3:$AU$47,AG108,28),AG109&lt;=INDEX('Language Rules Can Change'!$B$3:$AU$47,AG108,29)),29, AND(AG109&gt;INDEX('Language Rules Can Change'!$B$3:$AU$47,AG108,29),AG109&lt;=INDEX('Language Rules Can Change'!$B$3:$AU$47,AG108,30)),30, AND(AG109&gt;INDEX('Language Rules Can Change'!$B$3:$AU$47,AG108,30),AG109&lt;=INDEX('Language Rules Can Change'!$B$3:$AU$47,AG108,31)),31, AND(AG109&gt;INDEX('Language Rules Can Change'!$B$3:$AU$47,AG108,31),AG109&lt;=INDEX('Language Rules Can Change'!$B$3:$AU$47,AG108,32)),32, AND(AG109&gt;INDEX('Language Rules Can Change'!$B$3:$AU$47,AG108,32),AG109&lt;=INDEX('Language Rules Can Change'!$B$3:$AU$47,AG108,33)),33, AND(AG109&gt;INDEX('Language Rules Can Change'!$B$3:$AU$47,AG108,33),AG109&lt;=INDEX('Language Rules Can Change'!$B$3:$AU$47,AG108,34)),34, AND(AG109&gt;INDEX('Language Rules Can Change'!$B$3:$AU$47,AG108,34),AG109&lt;=INDEX('Language Rules Can Change'!$B$3:$AU$47,AG108,35)),35, AND(AG109&gt;INDEX('Language Rules Can Change'!$B$3:$AU$47,AG108,35),AG109&lt;=INDEX('Language Rules Can Change'!$B$3:$AU$47,AG108,36)),36, AND(AG109&gt;INDEX('Language Rules Can Change'!$B$3:$AU$47,AG108,36),AG109&lt;=INDEX('Language Rules Can Change'!$B$3:$AU$47,AG108,37)),37, AND(AG109&gt;INDEX('Language Rules Can Change'!$B$3:$AU$47,AG108,37),AG109&lt;=INDEX('Language Rules Can Change'!$B$3:$AU$47,AG108,38)),38, AND(AG109&gt;INDEX('Language Rules Can Change'!$B$3:$AU$47,AG108,38),AG109&lt;=INDEX('Language Rules Can Change'!$B$3:$AU$47,AG108,39)),39, AND(AG109&gt;INDEX('Language Rules Can Change'!$B$3:$AU$47,AG108,39),AG109&lt;=INDEX('Language Rules Can Change'!$B$3:$AU$47,AG108,40)),40, AND(AG109&gt;INDEX('Language Rules Can Change'!$B$3:$AU$47,AG108,40),AG109&lt;=INDEX('Language Rules Can Change'!$B$3:$AU$47,AG108,41)),41, AND(AG109&gt;INDEX('Language Rules Can Change'!$B$3:$AU$47,AG108,41),AG109&lt;=INDEX('Language Rules Can Change'!$B$3:$AU$47,AG108,42)),42, AND(AG109&gt;INDEX('Language Rules Can Change'!$B$3:$AU$47,AG108,42),AG109&lt;=INDEX('Language Rules Can Change'!$B$3:$AU$47,AG108,43)),43, AND(AG109&gt;INDEX('Language Rules Can Change'!$B$3:$AU$47,AG108,43),AG109&lt;=INDEX('Language Rules Can Change'!$B$3:$AU$47,AG108,44)),44, AND(AG109&gt;INDEX('Language Rules Can Change'!$B$3:$AU$47,AG108,44),AG109&lt;=INDEX('Language Rules Can Change'!$B$3:$AU$47,AG108,45)),45, AND(AG109&gt;INDEX('Language Rules Can Change'!$B$3:$AU$47,AG108,45),AG109&lt;=INDEX('Language Rules Can Change'!$B$3:$AU$47,AG108,46)),46)</f>
        <v>#N/A</v>
      </c>
      <c r="AH110" s="11" t="e" cm="1">
        <f t="array" aca="1" ref="AH110" ca="1">_xlfn.IFS(AND(AH109&gt;0,AH109&lt;=INDEX('Language Rules Can Change'!$B$3:$AU$47,AH108,1)),1, AND(AH109&gt;INDEX('Language Rules Can Change'!$B$3:$AU$47,AH108,1),AH109&lt;=INDEX('Language Rules Can Change'!$B$3:$AU$47,AH108,2)),2, AND(AH109&gt;INDEX('Language Rules Can Change'!$B$3:$AU$47,AH108,2),AH109&lt;=INDEX('Language Rules Can Change'!$B$3:$AU$47,AH108,3)),3, AND(AH109&gt;INDEX('Language Rules Can Change'!$B$3:$AU$47,AH108,3),AH109&lt;=INDEX('Language Rules Can Change'!$B$3:$AU$47,AH108,4)),4, AND(AH109&gt;INDEX('Language Rules Can Change'!$B$3:$AU$47,AH108,4),AH109&lt;=INDEX('Language Rules Can Change'!$B$3:$AU$47,AH108,5)),5, AND(AH109&gt;INDEX('Language Rules Can Change'!$B$3:$AU$47,AH108,5),AH109&lt;=INDEX('Language Rules Can Change'!$B$3:$AU$47,AH108,6)),6, AND(AH109&gt;INDEX('Language Rules Can Change'!$B$3:$AU$47,AH108,6),AH109&lt;=INDEX('Language Rules Can Change'!$B$3:$AU$47,AH108,7)),7, AND(AH109&gt;INDEX('Language Rules Can Change'!$B$3:$AU$47,AH108,7),AH109&lt;=INDEX('Language Rules Can Change'!$B$3:$AU$47,AH108,8)),8, AND(AH109&gt;INDEX('Language Rules Can Change'!$B$3:$AU$47,AH108,8),AH109&lt;=INDEX('Language Rules Can Change'!$B$3:$AU$47,AH108,9)),9, AND(AH109&gt;INDEX('Language Rules Can Change'!$B$3:$AU$47,AH108,9),AH109&lt;=INDEX('Language Rules Can Change'!$B$3:$AU$47,AH108,10)),10, AND(AH109&gt;INDEX('Language Rules Can Change'!$B$3:$AU$47,AH108,10),AH109&lt;=INDEX('Language Rules Can Change'!$B$3:$AU$47,AH108,11)),11, AND(AH109&gt;INDEX('Language Rules Can Change'!$B$3:$AU$47,AH108,11),AH109&lt;=INDEX('Language Rules Can Change'!$B$3:$AU$47,AH108,12)),12, AND(AH109&gt;INDEX('Language Rules Can Change'!$B$3:$AU$47,AH108,12),AH109&lt;=INDEX('Language Rules Can Change'!$B$3:$AU$47,AH108,13)),13, AND(AH109&gt;INDEX('Language Rules Can Change'!$B$3:$AU$47,AH108,13),AH109&lt;=INDEX('Language Rules Can Change'!$B$3:$AU$47,AH108,14)),14, AND(AH109&gt;INDEX('Language Rules Can Change'!$B$3:$AU$47,AH108,14),AH109&lt;=INDEX('Language Rules Can Change'!$B$3:$AU$47,AH108,15)),15, AND(AH109&gt;INDEX('Language Rules Can Change'!$B$3:$AU$47,AH108,15),AH109&lt;=INDEX('Language Rules Can Change'!$B$3:$AU$47,AH108,16)),16, AND(AH109&gt;INDEX('Language Rules Can Change'!$B$3:$AU$47,AH108,16),AH109&lt;=INDEX('Language Rules Can Change'!$B$3:$AU$47,AH108,17)),17, AND(AH109&gt;INDEX('Language Rules Can Change'!$B$3:$AU$47,AH108,17),AH109&lt;=INDEX('Language Rules Can Change'!$B$3:$AU$47,AH108,18)),18, AND(AH109&gt;INDEX('Language Rules Can Change'!$B$3:$AU$47,AH108,18),AH109&lt;=INDEX('Language Rules Can Change'!$B$3:$AU$47,AH108,19)),19, AND(AH109&gt;INDEX('Language Rules Can Change'!$B$3:$AU$47,AH108,19),AH109&lt;=INDEX('Language Rules Can Change'!$B$3:$AU$47,AH108,20)),20, AND(AH109&gt;INDEX('Language Rules Can Change'!$B$3:$AU$47,AH108,20),AH109&lt;=INDEX('Language Rules Can Change'!$B$3:$AU$47,AH108,21)),21, AND(AH109&gt;INDEX('Language Rules Can Change'!$B$3:$AU$47,AH108,21),AH109&lt;=INDEX('Language Rules Can Change'!$B$3:$AU$47,AH108,22)),22, AND(AH109&gt;INDEX('Language Rules Can Change'!$B$3:$AU$47,AH108,22),AH109&lt;=INDEX('Language Rules Can Change'!$B$3:$AU$47,AH108,23)),23, AND(AH109&gt;INDEX('Language Rules Can Change'!$B$3:$AU$47,AH108,23),AH109&lt;=INDEX('Language Rules Can Change'!$B$3:$AU$47,AH108,24)),24, AND(AH109&gt;INDEX('Language Rules Can Change'!$B$3:$AU$47,AH108,24),AH109&lt;=INDEX('Language Rules Can Change'!$B$3:$AU$47,AH108,25)),25, AND(AH109&gt;INDEX('Language Rules Can Change'!$B$3:$AU$47,AH108,25),AH109&lt;=INDEX('Language Rules Can Change'!$B$3:$AU$47,AH108,26)),26, AND(AH109&gt;INDEX('Language Rules Can Change'!$B$3:$AU$47,AH108,26),AH109&lt;=INDEX('Language Rules Can Change'!$B$3:$AU$47,AH108,27)),27, AND(AH109&gt;INDEX('Language Rules Can Change'!$B$3:$AU$47,AH108,27),AH109&lt;=INDEX('Language Rules Can Change'!$B$3:$AU$47,AH108,28)),28, AND(AH109&gt;INDEX('Language Rules Can Change'!$B$3:$AU$47,AH108,28),AH109&lt;=INDEX('Language Rules Can Change'!$B$3:$AU$47,AH108,29)),29, AND(AH109&gt;INDEX('Language Rules Can Change'!$B$3:$AU$47,AH108,29),AH109&lt;=INDEX('Language Rules Can Change'!$B$3:$AU$47,AH108,30)),30, AND(AH109&gt;INDEX('Language Rules Can Change'!$B$3:$AU$47,AH108,30),AH109&lt;=INDEX('Language Rules Can Change'!$B$3:$AU$47,AH108,31)),31, AND(AH109&gt;INDEX('Language Rules Can Change'!$B$3:$AU$47,AH108,31),AH109&lt;=INDEX('Language Rules Can Change'!$B$3:$AU$47,AH108,32)),32, AND(AH109&gt;INDEX('Language Rules Can Change'!$B$3:$AU$47,AH108,32),AH109&lt;=INDEX('Language Rules Can Change'!$B$3:$AU$47,AH108,33)),33, AND(AH109&gt;INDEX('Language Rules Can Change'!$B$3:$AU$47,AH108,33),AH109&lt;=INDEX('Language Rules Can Change'!$B$3:$AU$47,AH108,34)),34, AND(AH109&gt;INDEX('Language Rules Can Change'!$B$3:$AU$47,AH108,34),AH109&lt;=INDEX('Language Rules Can Change'!$B$3:$AU$47,AH108,35)),35, AND(AH109&gt;INDEX('Language Rules Can Change'!$B$3:$AU$47,AH108,35),AH109&lt;=INDEX('Language Rules Can Change'!$B$3:$AU$47,AH108,36)),36, AND(AH109&gt;INDEX('Language Rules Can Change'!$B$3:$AU$47,AH108,36),AH109&lt;=INDEX('Language Rules Can Change'!$B$3:$AU$47,AH108,37)),37, AND(AH109&gt;INDEX('Language Rules Can Change'!$B$3:$AU$47,AH108,37),AH109&lt;=INDEX('Language Rules Can Change'!$B$3:$AU$47,AH108,38)),38, AND(AH109&gt;INDEX('Language Rules Can Change'!$B$3:$AU$47,AH108,38),AH109&lt;=INDEX('Language Rules Can Change'!$B$3:$AU$47,AH108,39)),39, AND(AH109&gt;INDEX('Language Rules Can Change'!$B$3:$AU$47,AH108,39),AH109&lt;=INDEX('Language Rules Can Change'!$B$3:$AU$47,AH108,40)),40, AND(AH109&gt;INDEX('Language Rules Can Change'!$B$3:$AU$47,AH108,40),AH109&lt;=INDEX('Language Rules Can Change'!$B$3:$AU$47,AH108,41)),41, AND(AH109&gt;INDEX('Language Rules Can Change'!$B$3:$AU$47,AH108,41),AH109&lt;=INDEX('Language Rules Can Change'!$B$3:$AU$47,AH108,42)),42, AND(AH109&gt;INDEX('Language Rules Can Change'!$B$3:$AU$47,AH108,42),AH109&lt;=INDEX('Language Rules Can Change'!$B$3:$AU$47,AH108,43)),43, AND(AH109&gt;INDEX('Language Rules Can Change'!$B$3:$AU$47,AH108,43),AH109&lt;=INDEX('Language Rules Can Change'!$B$3:$AU$47,AH108,44)),44, AND(AH109&gt;INDEX('Language Rules Can Change'!$B$3:$AU$47,AH108,44),AH109&lt;=INDEX('Language Rules Can Change'!$B$3:$AU$47,AH108,45)),45, AND(AH109&gt;INDEX('Language Rules Can Change'!$B$3:$AU$47,AH108,45),AH109&lt;=INDEX('Language Rules Can Change'!$B$3:$AU$47,AH108,46)),46)</f>
        <v>#N/A</v>
      </c>
      <c r="AI110" s="11" t="e" cm="1">
        <f t="array" aca="1" ref="AI110" ca="1">_xlfn.IFS(AND(AI109&gt;0,AI109&lt;=INDEX('Language Rules Can Change'!$B$3:$AU$47,AI108,1)),1, AND(AI109&gt;INDEX('Language Rules Can Change'!$B$3:$AU$47,AI108,1),AI109&lt;=INDEX('Language Rules Can Change'!$B$3:$AU$47,AI108,2)),2, AND(AI109&gt;INDEX('Language Rules Can Change'!$B$3:$AU$47,AI108,2),AI109&lt;=INDEX('Language Rules Can Change'!$B$3:$AU$47,AI108,3)),3, AND(AI109&gt;INDEX('Language Rules Can Change'!$B$3:$AU$47,AI108,3),AI109&lt;=INDEX('Language Rules Can Change'!$B$3:$AU$47,AI108,4)),4, AND(AI109&gt;INDEX('Language Rules Can Change'!$B$3:$AU$47,AI108,4),AI109&lt;=INDEX('Language Rules Can Change'!$B$3:$AU$47,AI108,5)),5, AND(AI109&gt;INDEX('Language Rules Can Change'!$B$3:$AU$47,AI108,5),AI109&lt;=INDEX('Language Rules Can Change'!$B$3:$AU$47,AI108,6)),6, AND(AI109&gt;INDEX('Language Rules Can Change'!$B$3:$AU$47,AI108,6),AI109&lt;=INDEX('Language Rules Can Change'!$B$3:$AU$47,AI108,7)),7, AND(AI109&gt;INDEX('Language Rules Can Change'!$B$3:$AU$47,AI108,7),AI109&lt;=INDEX('Language Rules Can Change'!$B$3:$AU$47,AI108,8)),8, AND(AI109&gt;INDEX('Language Rules Can Change'!$B$3:$AU$47,AI108,8),AI109&lt;=INDEX('Language Rules Can Change'!$B$3:$AU$47,AI108,9)),9, AND(AI109&gt;INDEX('Language Rules Can Change'!$B$3:$AU$47,AI108,9),AI109&lt;=INDEX('Language Rules Can Change'!$B$3:$AU$47,AI108,10)),10, AND(AI109&gt;INDEX('Language Rules Can Change'!$B$3:$AU$47,AI108,10),AI109&lt;=INDEX('Language Rules Can Change'!$B$3:$AU$47,AI108,11)),11, AND(AI109&gt;INDEX('Language Rules Can Change'!$B$3:$AU$47,AI108,11),AI109&lt;=INDEX('Language Rules Can Change'!$B$3:$AU$47,AI108,12)),12, AND(AI109&gt;INDEX('Language Rules Can Change'!$B$3:$AU$47,AI108,12),AI109&lt;=INDEX('Language Rules Can Change'!$B$3:$AU$47,AI108,13)),13, AND(AI109&gt;INDEX('Language Rules Can Change'!$B$3:$AU$47,AI108,13),AI109&lt;=INDEX('Language Rules Can Change'!$B$3:$AU$47,AI108,14)),14, AND(AI109&gt;INDEX('Language Rules Can Change'!$B$3:$AU$47,AI108,14),AI109&lt;=INDEX('Language Rules Can Change'!$B$3:$AU$47,AI108,15)),15, AND(AI109&gt;INDEX('Language Rules Can Change'!$B$3:$AU$47,AI108,15),AI109&lt;=INDEX('Language Rules Can Change'!$B$3:$AU$47,AI108,16)),16, AND(AI109&gt;INDEX('Language Rules Can Change'!$B$3:$AU$47,AI108,16),AI109&lt;=INDEX('Language Rules Can Change'!$B$3:$AU$47,AI108,17)),17, AND(AI109&gt;INDEX('Language Rules Can Change'!$B$3:$AU$47,AI108,17),AI109&lt;=INDEX('Language Rules Can Change'!$B$3:$AU$47,AI108,18)),18, AND(AI109&gt;INDEX('Language Rules Can Change'!$B$3:$AU$47,AI108,18),AI109&lt;=INDEX('Language Rules Can Change'!$B$3:$AU$47,AI108,19)),19, AND(AI109&gt;INDEX('Language Rules Can Change'!$B$3:$AU$47,AI108,19),AI109&lt;=INDEX('Language Rules Can Change'!$B$3:$AU$47,AI108,20)),20, AND(AI109&gt;INDEX('Language Rules Can Change'!$B$3:$AU$47,AI108,20),AI109&lt;=INDEX('Language Rules Can Change'!$B$3:$AU$47,AI108,21)),21, AND(AI109&gt;INDEX('Language Rules Can Change'!$B$3:$AU$47,AI108,21),AI109&lt;=INDEX('Language Rules Can Change'!$B$3:$AU$47,AI108,22)),22, AND(AI109&gt;INDEX('Language Rules Can Change'!$B$3:$AU$47,AI108,22),AI109&lt;=INDEX('Language Rules Can Change'!$B$3:$AU$47,AI108,23)),23, AND(AI109&gt;INDEX('Language Rules Can Change'!$B$3:$AU$47,AI108,23),AI109&lt;=INDEX('Language Rules Can Change'!$B$3:$AU$47,AI108,24)),24, AND(AI109&gt;INDEX('Language Rules Can Change'!$B$3:$AU$47,AI108,24),AI109&lt;=INDEX('Language Rules Can Change'!$B$3:$AU$47,AI108,25)),25, AND(AI109&gt;INDEX('Language Rules Can Change'!$B$3:$AU$47,AI108,25),AI109&lt;=INDEX('Language Rules Can Change'!$B$3:$AU$47,AI108,26)),26, AND(AI109&gt;INDEX('Language Rules Can Change'!$B$3:$AU$47,AI108,26),AI109&lt;=INDEX('Language Rules Can Change'!$B$3:$AU$47,AI108,27)),27, AND(AI109&gt;INDEX('Language Rules Can Change'!$B$3:$AU$47,AI108,27),AI109&lt;=INDEX('Language Rules Can Change'!$B$3:$AU$47,AI108,28)),28, AND(AI109&gt;INDEX('Language Rules Can Change'!$B$3:$AU$47,AI108,28),AI109&lt;=INDEX('Language Rules Can Change'!$B$3:$AU$47,AI108,29)),29, AND(AI109&gt;INDEX('Language Rules Can Change'!$B$3:$AU$47,AI108,29),AI109&lt;=INDEX('Language Rules Can Change'!$B$3:$AU$47,AI108,30)),30, AND(AI109&gt;INDEX('Language Rules Can Change'!$B$3:$AU$47,AI108,30),AI109&lt;=INDEX('Language Rules Can Change'!$B$3:$AU$47,AI108,31)),31, AND(AI109&gt;INDEX('Language Rules Can Change'!$B$3:$AU$47,AI108,31),AI109&lt;=INDEX('Language Rules Can Change'!$B$3:$AU$47,AI108,32)),32, AND(AI109&gt;INDEX('Language Rules Can Change'!$B$3:$AU$47,AI108,32),AI109&lt;=INDEX('Language Rules Can Change'!$B$3:$AU$47,AI108,33)),33, AND(AI109&gt;INDEX('Language Rules Can Change'!$B$3:$AU$47,AI108,33),AI109&lt;=INDEX('Language Rules Can Change'!$B$3:$AU$47,AI108,34)),34, AND(AI109&gt;INDEX('Language Rules Can Change'!$B$3:$AU$47,AI108,34),AI109&lt;=INDEX('Language Rules Can Change'!$B$3:$AU$47,AI108,35)),35, AND(AI109&gt;INDEX('Language Rules Can Change'!$B$3:$AU$47,AI108,35),AI109&lt;=INDEX('Language Rules Can Change'!$B$3:$AU$47,AI108,36)),36, AND(AI109&gt;INDEX('Language Rules Can Change'!$B$3:$AU$47,AI108,36),AI109&lt;=INDEX('Language Rules Can Change'!$B$3:$AU$47,AI108,37)),37, AND(AI109&gt;INDEX('Language Rules Can Change'!$B$3:$AU$47,AI108,37),AI109&lt;=INDEX('Language Rules Can Change'!$B$3:$AU$47,AI108,38)),38, AND(AI109&gt;INDEX('Language Rules Can Change'!$B$3:$AU$47,AI108,38),AI109&lt;=INDEX('Language Rules Can Change'!$B$3:$AU$47,AI108,39)),39, AND(AI109&gt;INDEX('Language Rules Can Change'!$B$3:$AU$47,AI108,39),AI109&lt;=INDEX('Language Rules Can Change'!$B$3:$AU$47,AI108,40)),40, AND(AI109&gt;INDEX('Language Rules Can Change'!$B$3:$AU$47,AI108,40),AI109&lt;=INDEX('Language Rules Can Change'!$B$3:$AU$47,AI108,41)),41, AND(AI109&gt;INDEX('Language Rules Can Change'!$B$3:$AU$47,AI108,41),AI109&lt;=INDEX('Language Rules Can Change'!$B$3:$AU$47,AI108,42)),42, AND(AI109&gt;INDEX('Language Rules Can Change'!$B$3:$AU$47,AI108,42),AI109&lt;=INDEX('Language Rules Can Change'!$B$3:$AU$47,AI108,43)),43, AND(AI109&gt;INDEX('Language Rules Can Change'!$B$3:$AU$47,AI108,43),AI109&lt;=INDEX('Language Rules Can Change'!$B$3:$AU$47,AI108,44)),44, AND(AI109&gt;INDEX('Language Rules Can Change'!$B$3:$AU$47,AI108,44),AI109&lt;=INDEX('Language Rules Can Change'!$B$3:$AU$47,AI108,45)),45, AND(AI109&gt;INDEX('Language Rules Can Change'!$B$3:$AU$47,AI108,45),AI109&lt;=INDEX('Language Rules Can Change'!$B$3:$AU$47,AI108,46)),46)</f>
        <v>#N/A</v>
      </c>
      <c r="AJ110" s="11" t="e" cm="1">
        <f t="array" aca="1" ref="AJ110" ca="1">_xlfn.IFS(AND(AJ109&gt;0,AJ109&lt;=INDEX('Language Rules Can Change'!$B$3:$AU$47,AJ108,1)),1, AND(AJ109&gt;INDEX('Language Rules Can Change'!$B$3:$AU$47,AJ108,1),AJ109&lt;=INDEX('Language Rules Can Change'!$B$3:$AU$47,AJ108,2)),2, AND(AJ109&gt;INDEX('Language Rules Can Change'!$B$3:$AU$47,AJ108,2),AJ109&lt;=INDEX('Language Rules Can Change'!$B$3:$AU$47,AJ108,3)),3, AND(AJ109&gt;INDEX('Language Rules Can Change'!$B$3:$AU$47,AJ108,3),AJ109&lt;=INDEX('Language Rules Can Change'!$B$3:$AU$47,AJ108,4)),4, AND(AJ109&gt;INDEX('Language Rules Can Change'!$B$3:$AU$47,AJ108,4),AJ109&lt;=INDEX('Language Rules Can Change'!$B$3:$AU$47,AJ108,5)),5, AND(AJ109&gt;INDEX('Language Rules Can Change'!$B$3:$AU$47,AJ108,5),AJ109&lt;=INDEX('Language Rules Can Change'!$B$3:$AU$47,AJ108,6)),6, AND(AJ109&gt;INDEX('Language Rules Can Change'!$B$3:$AU$47,AJ108,6),AJ109&lt;=INDEX('Language Rules Can Change'!$B$3:$AU$47,AJ108,7)),7, AND(AJ109&gt;INDEX('Language Rules Can Change'!$B$3:$AU$47,AJ108,7),AJ109&lt;=INDEX('Language Rules Can Change'!$B$3:$AU$47,AJ108,8)),8, AND(AJ109&gt;INDEX('Language Rules Can Change'!$B$3:$AU$47,AJ108,8),AJ109&lt;=INDEX('Language Rules Can Change'!$B$3:$AU$47,AJ108,9)),9, AND(AJ109&gt;INDEX('Language Rules Can Change'!$B$3:$AU$47,AJ108,9),AJ109&lt;=INDEX('Language Rules Can Change'!$B$3:$AU$47,AJ108,10)),10, AND(AJ109&gt;INDEX('Language Rules Can Change'!$B$3:$AU$47,AJ108,10),AJ109&lt;=INDEX('Language Rules Can Change'!$B$3:$AU$47,AJ108,11)),11, AND(AJ109&gt;INDEX('Language Rules Can Change'!$B$3:$AU$47,AJ108,11),AJ109&lt;=INDEX('Language Rules Can Change'!$B$3:$AU$47,AJ108,12)),12, AND(AJ109&gt;INDEX('Language Rules Can Change'!$B$3:$AU$47,AJ108,12),AJ109&lt;=INDEX('Language Rules Can Change'!$B$3:$AU$47,AJ108,13)),13, AND(AJ109&gt;INDEX('Language Rules Can Change'!$B$3:$AU$47,AJ108,13),AJ109&lt;=INDEX('Language Rules Can Change'!$B$3:$AU$47,AJ108,14)),14, AND(AJ109&gt;INDEX('Language Rules Can Change'!$B$3:$AU$47,AJ108,14),AJ109&lt;=INDEX('Language Rules Can Change'!$B$3:$AU$47,AJ108,15)),15, AND(AJ109&gt;INDEX('Language Rules Can Change'!$B$3:$AU$47,AJ108,15),AJ109&lt;=INDEX('Language Rules Can Change'!$B$3:$AU$47,AJ108,16)),16, AND(AJ109&gt;INDEX('Language Rules Can Change'!$B$3:$AU$47,AJ108,16),AJ109&lt;=INDEX('Language Rules Can Change'!$B$3:$AU$47,AJ108,17)),17, AND(AJ109&gt;INDEX('Language Rules Can Change'!$B$3:$AU$47,AJ108,17),AJ109&lt;=INDEX('Language Rules Can Change'!$B$3:$AU$47,AJ108,18)),18, AND(AJ109&gt;INDEX('Language Rules Can Change'!$B$3:$AU$47,AJ108,18),AJ109&lt;=INDEX('Language Rules Can Change'!$B$3:$AU$47,AJ108,19)),19, AND(AJ109&gt;INDEX('Language Rules Can Change'!$B$3:$AU$47,AJ108,19),AJ109&lt;=INDEX('Language Rules Can Change'!$B$3:$AU$47,AJ108,20)),20, AND(AJ109&gt;INDEX('Language Rules Can Change'!$B$3:$AU$47,AJ108,20),AJ109&lt;=INDEX('Language Rules Can Change'!$B$3:$AU$47,AJ108,21)),21, AND(AJ109&gt;INDEX('Language Rules Can Change'!$B$3:$AU$47,AJ108,21),AJ109&lt;=INDEX('Language Rules Can Change'!$B$3:$AU$47,AJ108,22)),22, AND(AJ109&gt;INDEX('Language Rules Can Change'!$B$3:$AU$47,AJ108,22),AJ109&lt;=INDEX('Language Rules Can Change'!$B$3:$AU$47,AJ108,23)),23, AND(AJ109&gt;INDEX('Language Rules Can Change'!$B$3:$AU$47,AJ108,23),AJ109&lt;=INDEX('Language Rules Can Change'!$B$3:$AU$47,AJ108,24)),24, AND(AJ109&gt;INDEX('Language Rules Can Change'!$B$3:$AU$47,AJ108,24),AJ109&lt;=INDEX('Language Rules Can Change'!$B$3:$AU$47,AJ108,25)),25, AND(AJ109&gt;INDEX('Language Rules Can Change'!$B$3:$AU$47,AJ108,25),AJ109&lt;=INDEX('Language Rules Can Change'!$B$3:$AU$47,AJ108,26)),26, AND(AJ109&gt;INDEX('Language Rules Can Change'!$B$3:$AU$47,AJ108,26),AJ109&lt;=INDEX('Language Rules Can Change'!$B$3:$AU$47,AJ108,27)),27, AND(AJ109&gt;INDEX('Language Rules Can Change'!$B$3:$AU$47,AJ108,27),AJ109&lt;=INDEX('Language Rules Can Change'!$B$3:$AU$47,AJ108,28)),28, AND(AJ109&gt;INDEX('Language Rules Can Change'!$B$3:$AU$47,AJ108,28),AJ109&lt;=INDEX('Language Rules Can Change'!$B$3:$AU$47,AJ108,29)),29, AND(AJ109&gt;INDEX('Language Rules Can Change'!$B$3:$AU$47,AJ108,29),AJ109&lt;=INDEX('Language Rules Can Change'!$B$3:$AU$47,AJ108,30)),30, AND(AJ109&gt;INDEX('Language Rules Can Change'!$B$3:$AU$47,AJ108,30),AJ109&lt;=INDEX('Language Rules Can Change'!$B$3:$AU$47,AJ108,31)),31, AND(AJ109&gt;INDEX('Language Rules Can Change'!$B$3:$AU$47,AJ108,31),AJ109&lt;=INDEX('Language Rules Can Change'!$B$3:$AU$47,AJ108,32)),32, AND(AJ109&gt;INDEX('Language Rules Can Change'!$B$3:$AU$47,AJ108,32),AJ109&lt;=INDEX('Language Rules Can Change'!$B$3:$AU$47,AJ108,33)),33, AND(AJ109&gt;INDEX('Language Rules Can Change'!$B$3:$AU$47,AJ108,33),AJ109&lt;=INDEX('Language Rules Can Change'!$B$3:$AU$47,AJ108,34)),34, AND(AJ109&gt;INDEX('Language Rules Can Change'!$B$3:$AU$47,AJ108,34),AJ109&lt;=INDEX('Language Rules Can Change'!$B$3:$AU$47,AJ108,35)),35, AND(AJ109&gt;INDEX('Language Rules Can Change'!$B$3:$AU$47,AJ108,35),AJ109&lt;=INDEX('Language Rules Can Change'!$B$3:$AU$47,AJ108,36)),36, AND(AJ109&gt;INDEX('Language Rules Can Change'!$B$3:$AU$47,AJ108,36),AJ109&lt;=INDEX('Language Rules Can Change'!$B$3:$AU$47,AJ108,37)),37, AND(AJ109&gt;INDEX('Language Rules Can Change'!$B$3:$AU$47,AJ108,37),AJ109&lt;=INDEX('Language Rules Can Change'!$B$3:$AU$47,AJ108,38)),38, AND(AJ109&gt;INDEX('Language Rules Can Change'!$B$3:$AU$47,AJ108,38),AJ109&lt;=INDEX('Language Rules Can Change'!$B$3:$AU$47,AJ108,39)),39, AND(AJ109&gt;INDEX('Language Rules Can Change'!$B$3:$AU$47,AJ108,39),AJ109&lt;=INDEX('Language Rules Can Change'!$B$3:$AU$47,AJ108,40)),40, AND(AJ109&gt;INDEX('Language Rules Can Change'!$B$3:$AU$47,AJ108,40),AJ109&lt;=INDEX('Language Rules Can Change'!$B$3:$AU$47,AJ108,41)),41, AND(AJ109&gt;INDEX('Language Rules Can Change'!$B$3:$AU$47,AJ108,41),AJ109&lt;=INDEX('Language Rules Can Change'!$B$3:$AU$47,AJ108,42)),42, AND(AJ109&gt;INDEX('Language Rules Can Change'!$B$3:$AU$47,AJ108,42),AJ109&lt;=INDEX('Language Rules Can Change'!$B$3:$AU$47,AJ108,43)),43, AND(AJ109&gt;INDEX('Language Rules Can Change'!$B$3:$AU$47,AJ108,43),AJ109&lt;=INDEX('Language Rules Can Change'!$B$3:$AU$47,AJ108,44)),44, AND(AJ109&gt;INDEX('Language Rules Can Change'!$B$3:$AU$47,AJ108,44),AJ109&lt;=INDEX('Language Rules Can Change'!$B$3:$AU$47,AJ108,45)),45, AND(AJ109&gt;INDEX('Language Rules Can Change'!$B$3:$AU$47,AJ108,45),AJ109&lt;=INDEX('Language Rules Can Change'!$B$3:$AU$47,AJ108,46)),46)</f>
        <v>#N/A</v>
      </c>
      <c r="AK110" s="11" t="e" cm="1">
        <f t="array" aca="1" ref="AK110" ca="1">_xlfn.IFS(AND(AK109&gt;0,AK109&lt;=INDEX('Language Rules Can Change'!$B$3:$AU$47,AK108,1)),1, AND(AK109&gt;INDEX('Language Rules Can Change'!$B$3:$AU$47,AK108,1),AK109&lt;=INDEX('Language Rules Can Change'!$B$3:$AU$47,AK108,2)),2, AND(AK109&gt;INDEX('Language Rules Can Change'!$B$3:$AU$47,AK108,2),AK109&lt;=INDEX('Language Rules Can Change'!$B$3:$AU$47,AK108,3)),3, AND(AK109&gt;INDEX('Language Rules Can Change'!$B$3:$AU$47,AK108,3),AK109&lt;=INDEX('Language Rules Can Change'!$B$3:$AU$47,AK108,4)),4, AND(AK109&gt;INDEX('Language Rules Can Change'!$B$3:$AU$47,AK108,4),AK109&lt;=INDEX('Language Rules Can Change'!$B$3:$AU$47,AK108,5)),5, AND(AK109&gt;INDEX('Language Rules Can Change'!$B$3:$AU$47,AK108,5),AK109&lt;=INDEX('Language Rules Can Change'!$B$3:$AU$47,AK108,6)),6, AND(AK109&gt;INDEX('Language Rules Can Change'!$B$3:$AU$47,AK108,6),AK109&lt;=INDEX('Language Rules Can Change'!$B$3:$AU$47,AK108,7)),7, AND(AK109&gt;INDEX('Language Rules Can Change'!$B$3:$AU$47,AK108,7),AK109&lt;=INDEX('Language Rules Can Change'!$B$3:$AU$47,AK108,8)),8, AND(AK109&gt;INDEX('Language Rules Can Change'!$B$3:$AU$47,AK108,8),AK109&lt;=INDEX('Language Rules Can Change'!$B$3:$AU$47,AK108,9)),9, AND(AK109&gt;INDEX('Language Rules Can Change'!$B$3:$AU$47,AK108,9),AK109&lt;=INDEX('Language Rules Can Change'!$B$3:$AU$47,AK108,10)),10, AND(AK109&gt;INDEX('Language Rules Can Change'!$B$3:$AU$47,AK108,10),AK109&lt;=INDEX('Language Rules Can Change'!$B$3:$AU$47,AK108,11)),11, AND(AK109&gt;INDEX('Language Rules Can Change'!$B$3:$AU$47,AK108,11),AK109&lt;=INDEX('Language Rules Can Change'!$B$3:$AU$47,AK108,12)),12, AND(AK109&gt;INDEX('Language Rules Can Change'!$B$3:$AU$47,AK108,12),AK109&lt;=INDEX('Language Rules Can Change'!$B$3:$AU$47,AK108,13)),13, AND(AK109&gt;INDEX('Language Rules Can Change'!$B$3:$AU$47,AK108,13),AK109&lt;=INDEX('Language Rules Can Change'!$B$3:$AU$47,AK108,14)),14, AND(AK109&gt;INDEX('Language Rules Can Change'!$B$3:$AU$47,AK108,14),AK109&lt;=INDEX('Language Rules Can Change'!$B$3:$AU$47,AK108,15)),15, AND(AK109&gt;INDEX('Language Rules Can Change'!$B$3:$AU$47,AK108,15),AK109&lt;=INDEX('Language Rules Can Change'!$B$3:$AU$47,AK108,16)),16, AND(AK109&gt;INDEX('Language Rules Can Change'!$B$3:$AU$47,AK108,16),AK109&lt;=INDEX('Language Rules Can Change'!$B$3:$AU$47,AK108,17)),17, AND(AK109&gt;INDEX('Language Rules Can Change'!$B$3:$AU$47,AK108,17),AK109&lt;=INDEX('Language Rules Can Change'!$B$3:$AU$47,AK108,18)),18, AND(AK109&gt;INDEX('Language Rules Can Change'!$B$3:$AU$47,AK108,18),AK109&lt;=INDEX('Language Rules Can Change'!$B$3:$AU$47,AK108,19)),19, AND(AK109&gt;INDEX('Language Rules Can Change'!$B$3:$AU$47,AK108,19),AK109&lt;=INDEX('Language Rules Can Change'!$B$3:$AU$47,AK108,20)),20, AND(AK109&gt;INDEX('Language Rules Can Change'!$B$3:$AU$47,AK108,20),AK109&lt;=INDEX('Language Rules Can Change'!$B$3:$AU$47,AK108,21)),21, AND(AK109&gt;INDEX('Language Rules Can Change'!$B$3:$AU$47,AK108,21),AK109&lt;=INDEX('Language Rules Can Change'!$B$3:$AU$47,AK108,22)),22, AND(AK109&gt;INDEX('Language Rules Can Change'!$B$3:$AU$47,AK108,22),AK109&lt;=INDEX('Language Rules Can Change'!$B$3:$AU$47,AK108,23)),23, AND(AK109&gt;INDEX('Language Rules Can Change'!$B$3:$AU$47,AK108,23),AK109&lt;=INDEX('Language Rules Can Change'!$B$3:$AU$47,AK108,24)),24, AND(AK109&gt;INDEX('Language Rules Can Change'!$B$3:$AU$47,AK108,24),AK109&lt;=INDEX('Language Rules Can Change'!$B$3:$AU$47,AK108,25)),25, AND(AK109&gt;INDEX('Language Rules Can Change'!$B$3:$AU$47,AK108,25),AK109&lt;=INDEX('Language Rules Can Change'!$B$3:$AU$47,AK108,26)),26, AND(AK109&gt;INDEX('Language Rules Can Change'!$B$3:$AU$47,AK108,26),AK109&lt;=INDEX('Language Rules Can Change'!$B$3:$AU$47,AK108,27)),27, AND(AK109&gt;INDEX('Language Rules Can Change'!$B$3:$AU$47,AK108,27),AK109&lt;=INDEX('Language Rules Can Change'!$B$3:$AU$47,AK108,28)),28, AND(AK109&gt;INDEX('Language Rules Can Change'!$B$3:$AU$47,AK108,28),AK109&lt;=INDEX('Language Rules Can Change'!$B$3:$AU$47,AK108,29)),29, AND(AK109&gt;INDEX('Language Rules Can Change'!$B$3:$AU$47,AK108,29),AK109&lt;=INDEX('Language Rules Can Change'!$B$3:$AU$47,AK108,30)),30, AND(AK109&gt;INDEX('Language Rules Can Change'!$B$3:$AU$47,AK108,30),AK109&lt;=INDEX('Language Rules Can Change'!$B$3:$AU$47,AK108,31)),31, AND(AK109&gt;INDEX('Language Rules Can Change'!$B$3:$AU$47,AK108,31),AK109&lt;=INDEX('Language Rules Can Change'!$B$3:$AU$47,AK108,32)),32, AND(AK109&gt;INDEX('Language Rules Can Change'!$B$3:$AU$47,AK108,32),AK109&lt;=INDEX('Language Rules Can Change'!$B$3:$AU$47,AK108,33)),33, AND(AK109&gt;INDEX('Language Rules Can Change'!$B$3:$AU$47,AK108,33),AK109&lt;=INDEX('Language Rules Can Change'!$B$3:$AU$47,AK108,34)),34, AND(AK109&gt;INDEX('Language Rules Can Change'!$B$3:$AU$47,AK108,34),AK109&lt;=INDEX('Language Rules Can Change'!$B$3:$AU$47,AK108,35)),35, AND(AK109&gt;INDEX('Language Rules Can Change'!$B$3:$AU$47,AK108,35),AK109&lt;=INDEX('Language Rules Can Change'!$B$3:$AU$47,AK108,36)),36, AND(AK109&gt;INDEX('Language Rules Can Change'!$B$3:$AU$47,AK108,36),AK109&lt;=INDEX('Language Rules Can Change'!$B$3:$AU$47,AK108,37)),37, AND(AK109&gt;INDEX('Language Rules Can Change'!$B$3:$AU$47,AK108,37),AK109&lt;=INDEX('Language Rules Can Change'!$B$3:$AU$47,AK108,38)),38, AND(AK109&gt;INDEX('Language Rules Can Change'!$B$3:$AU$47,AK108,38),AK109&lt;=INDEX('Language Rules Can Change'!$B$3:$AU$47,AK108,39)),39, AND(AK109&gt;INDEX('Language Rules Can Change'!$B$3:$AU$47,AK108,39),AK109&lt;=INDEX('Language Rules Can Change'!$B$3:$AU$47,AK108,40)),40, AND(AK109&gt;INDEX('Language Rules Can Change'!$B$3:$AU$47,AK108,40),AK109&lt;=INDEX('Language Rules Can Change'!$B$3:$AU$47,AK108,41)),41, AND(AK109&gt;INDEX('Language Rules Can Change'!$B$3:$AU$47,AK108,41),AK109&lt;=INDEX('Language Rules Can Change'!$B$3:$AU$47,AK108,42)),42, AND(AK109&gt;INDEX('Language Rules Can Change'!$B$3:$AU$47,AK108,42),AK109&lt;=INDEX('Language Rules Can Change'!$B$3:$AU$47,AK108,43)),43, AND(AK109&gt;INDEX('Language Rules Can Change'!$B$3:$AU$47,AK108,43),AK109&lt;=INDEX('Language Rules Can Change'!$B$3:$AU$47,AK108,44)),44, AND(AK109&gt;INDEX('Language Rules Can Change'!$B$3:$AU$47,AK108,44),AK109&lt;=INDEX('Language Rules Can Change'!$B$3:$AU$47,AK108,45)),45, AND(AK109&gt;INDEX('Language Rules Can Change'!$B$3:$AU$47,AK108,45),AK109&lt;=INDEX('Language Rules Can Change'!$B$3:$AU$47,AK108,46)),46)</f>
        <v>#N/A</v>
      </c>
      <c r="AL110" s="11" t="e" cm="1">
        <f t="array" aca="1" ref="AL110" ca="1">_xlfn.IFS(AND(AL109&gt;0,AL109&lt;=INDEX('Language Rules Can Change'!$B$3:$AU$47,AL108,1)),1, AND(AL109&gt;INDEX('Language Rules Can Change'!$B$3:$AU$47,AL108,1),AL109&lt;=INDEX('Language Rules Can Change'!$B$3:$AU$47,AL108,2)),2, AND(AL109&gt;INDEX('Language Rules Can Change'!$B$3:$AU$47,AL108,2),AL109&lt;=INDEX('Language Rules Can Change'!$B$3:$AU$47,AL108,3)),3, AND(AL109&gt;INDEX('Language Rules Can Change'!$B$3:$AU$47,AL108,3),AL109&lt;=INDEX('Language Rules Can Change'!$B$3:$AU$47,AL108,4)),4, AND(AL109&gt;INDEX('Language Rules Can Change'!$B$3:$AU$47,AL108,4),AL109&lt;=INDEX('Language Rules Can Change'!$B$3:$AU$47,AL108,5)),5, AND(AL109&gt;INDEX('Language Rules Can Change'!$B$3:$AU$47,AL108,5),AL109&lt;=INDEX('Language Rules Can Change'!$B$3:$AU$47,AL108,6)),6, AND(AL109&gt;INDEX('Language Rules Can Change'!$B$3:$AU$47,AL108,6),AL109&lt;=INDEX('Language Rules Can Change'!$B$3:$AU$47,AL108,7)),7, AND(AL109&gt;INDEX('Language Rules Can Change'!$B$3:$AU$47,AL108,7),AL109&lt;=INDEX('Language Rules Can Change'!$B$3:$AU$47,AL108,8)),8, AND(AL109&gt;INDEX('Language Rules Can Change'!$B$3:$AU$47,AL108,8),AL109&lt;=INDEX('Language Rules Can Change'!$B$3:$AU$47,AL108,9)),9, AND(AL109&gt;INDEX('Language Rules Can Change'!$B$3:$AU$47,AL108,9),AL109&lt;=INDEX('Language Rules Can Change'!$B$3:$AU$47,AL108,10)),10, AND(AL109&gt;INDEX('Language Rules Can Change'!$B$3:$AU$47,AL108,10),AL109&lt;=INDEX('Language Rules Can Change'!$B$3:$AU$47,AL108,11)),11, AND(AL109&gt;INDEX('Language Rules Can Change'!$B$3:$AU$47,AL108,11),AL109&lt;=INDEX('Language Rules Can Change'!$B$3:$AU$47,AL108,12)),12, AND(AL109&gt;INDEX('Language Rules Can Change'!$B$3:$AU$47,AL108,12),AL109&lt;=INDEX('Language Rules Can Change'!$B$3:$AU$47,AL108,13)),13, AND(AL109&gt;INDEX('Language Rules Can Change'!$B$3:$AU$47,AL108,13),AL109&lt;=INDEX('Language Rules Can Change'!$B$3:$AU$47,AL108,14)),14, AND(AL109&gt;INDEX('Language Rules Can Change'!$B$3:$AU$47,AL108,14),AL109&lt;=INDEX('Language Rules Can Change'!$B$3:$AU$47,AL108,15)),15, AND(AL109&gt;INDEX('Language Rules Can Change'!$B$3:$AU$47,AL108,15),AL109&lt;=INDEX('Language Rules Can Change'!$B$3:$AU$47,AL108,16)),16, AND(AL109&gt;INDEX('Language Rules Can Change'!$B$3:$AU$47,AL108,16),AL109&lt;=INDEX('Language Rules Can Change'!$B$3:$AU$47,AL108,17)),17, AND(AL109&gt;INDEX('Language Rules Can Change'!$B$3:$AU$47,AL108,17),AL109&lt;=INDEX('Language Rules Can Change'!$B$3:$AU$47,AL108,18)),18, AND(AL109&gt;INDEX('Language Rules Can Change'!$B$3:$AU$47,AL108,18),AL109&lt;=INDEX('Language Rules Can Change'!$B$3:$AU$47,AL108,19)),19, AND(AL109&gt;INDEX('Language Rules Can Change'!$B$3:$AU$47,AL108,19),AL109&lt;=INDEX('Language Rules Can Change'!$B$3:$AU$47,AL108,20)),20, AND(AL109&gt;INDEX('Language Rules Can Change'!$B$3:$AU$47,AL108,20),AL109&lt;=INDEX('Language Rules Can Change'!$B$3:$AU$47,AL108,21)),21, AND(AL109&gt;INDEX('Language Rules Can Change'!$B$3:$AU$47,AL108,21),AL109&lt;=INDEX('Language Rules Can Change'!$B$3:$AU$47,AL108,22)),22, AND(AL109&gt;INDEX('Language Rules Can Change'!$B$3:$AU$47,AL108,22),AL109&lt;=INDEX('Language Rules Can Change'!$B$3:$AU$47,AL108,23)),23, AND(AL109&gt;INDEX('Language Rules Can Change'!$B$3:$AU$47,AL108,23),AL109&lt;=INDEX('Language Rules Can Change'!$B$3:$AU$47,AL108,24)),24, AND(AL109&gt;INDEX('Language Rules Can Change'!$B$3:$AU$47,AL108,24),AL109&lt;=INDEX('Language Rules Can Change'!$B$3:$AU$47,AL108,25)),25, AND(AL109&gt;INDEX('Language Rules Can Change'!$B$3:$AU$47,AL108,25),AL109&lt;=INDEX('Language Rules Can Change'!$B$3:$AU$47,AL108,26)),26, AND(AL109&gt;INDEX('Language Rules Can Change'!$B$3:$AU$47,AL108,26),AL109&lt;=INDEX('Language Rules Can Change'!$B$3:$AU$47,AL108,27)),27, AND(AL109&gt;INDEX('Language Rules Can Change'!$B$3:$AU$47,AL108,27),AL109&lt;=INDEX('Language Rules Can Change'!$B$3:$AU$47,AL108,28)),28, AND(AL109&gt;INDEX('Language Rules Can Change'!$B$3:$AU$47,AL108,28),AL109&lt;=INDEX('Language Rules Can Change'!$B$3:$AU$47,AL108,29)),29, AND(AL109&gt;INDEX('Language Rules Can Change'!$B$3:$AU$47,AL108,29),AL109&lt;=INDEX('Language Rules Can Change'!$B$3:$AU$47,AL108,30)),30, AND(AL109&gt;INDEX('Language Rules Can Change'!$B$3:$AU$47,AL108,30),AL109&lt;=INDEX('Language Rules Can Change'!$B$3:$AU$47,AL108,31)),31, AND(AL109&gt;INDEX('Language Rules Can Change'!$B$3:$AU$47,AL108,31),AL109&lt;=INDEX('Language Rules Can Change'!$B$3:$AU$47,AL108,32)),32, AND(AL109&gt;INDEX('Language Rules Can Change'!$B$3:$AU$47,AL108,32),AL109&lt;=INDEX('Language Rules Can Change'!$B$3:$AU$47,AL108,33)),33, AND(AL109&gt;INDEX('Language Rules Can Change'!$B$3:$AU$47,AL108,33),AL109&lt;=INDEX('Language Rules Can Change'!$B$3:$AU$47,AL108,34)),34, AND(AL109&gt;INDEX('Language Rules Can Change'!$B$3:$AU$47,AL108,34),AL109&lt;=INDEX('Language Rules Can Change'!$B$3:$AU$47,AL108,35)),35, AND(AL109&gt;INDEX('Language Rules Can Change'!$B$3:$AU$47,AL108,35),AL109&lt;=INDEX('Language Rules Can Change'!$B$3:$AU$47,AL108,36)),36, AND(AL109&gt;INDEX('Language Rules Can Change'!$B$3:$AU$47,AL108,36),AL109&lt;=INDEX('Language Rules Can Change'!$B$3:$AU$47,AL108,37)),37, AND(AL109&gt;INDEX('Language Rules Can Change'!$B$3:$AU$47,AL108,37),AL109&lt;=INDEX('Language Rules Can Change'!$B$3:$AU$47,AL108,38)),38, AND(AL109&gt;INDEX('Language Rules Can Change'!$B$3:$AU$47,AL108,38),AL109&lt;=INDEX('Language Rules Can Change'!$B$3:$AU$47,AL108,39)),39, AND(AL109&gt;INDEX('Language Rules Can Change'!$B$3:$AU$47,AL108,39),AL109&lt;=INDEX('Language Rules Can Change'!$B$3:$AU$47,AL108,40)),40, AND(AL109&gt;INDEX('Language Rules Can Change'!$B$3:$AU$47,AL108,40),AL109&lt;=INDEX('Language Rules Can Change'!$B$3:$AU$47,AL108,41)),41, AND(AL109&gt;INDEX('Language Rules Can Change'!$B$3:$AU$47,AL108,41),AL109&lt;=INDEX('Language Rules Can Change'!$B$3:$AU$47,AL108,42)),42, AND(AL109&gt;INDEX('Language Rules Can Change'!$B$3:$AU$47,AL108,42),AL109&lt;=INDEX('Language Rules Can Change'!$B$3:$AU$47,AL108,43)),43, AND(AL109&gt;INDEX('Language Rules Can Change'!$B$3:$AU$47,AL108,43),AL109&lt;=INDEX('Language Rules Can Change'!$B$3:$AU$47,AL108,44)),44, AND(AL109&gt;INDEX('Language Rules Can Change'!$B$3:$AU$47,AL108,44),AL109&lt;=INDEX('Language Rules Can Change'!$B$3:$AU$47,AL108,45)),45, AND(AL109&gt;INDEX('Language Rules Can Change'!$B$3:$AU$47,AL108,45),AL109&lt;=INDEX('Language Rules Can Change'!$B$3:$AU$47,AL108,46)),46)</f>
        <v>#N/A</v>
      </c>
      <c r="AM110" s="11" t="e" cm="1">
        <f t="array" aca="1" ref="AM110" ca="1">_xlfn.IFS(AND(AM109&gt;0,AM109&lt;=INDEX('Language Rules Can Change'!$B$3:$AU$47,AM108,1)),1, AND(AM109&gt;INDEX('Language Rules Can Change'!$B$3:$AU$47,AM108,1),AM109&lt;=INDEX('Language Rules Can Change'!$B$3:$AU$47,AM108,2)),2, AND(AM109&gt;INDEX('Language Rules Can Change'!$B$3:$AU$47,AM108,2),AM109&lt;=INDEX('Language Rules Can Change'!$B$3:$AU$47,AM108,3)),3, AND(AM109&gt;INDEX('Language Rules Can Change'!$B$3:$AU$47,AM108,3),AM109&lt;=INDEX('Language Rules Can Change'!$B$3:$AU$47,AM108,4)),4, AND(AM109&gt;INDEX('Language Rules Can Change'!$B$3:$AU$47,AM108,4),AM109&lt;=INDEX('Language Rules Can Change'!$B$3:$AU$47,AM108,5)),5, AND(AM109&gt;INDEX('Language Rules Can Change'!$B$3:$AU$47,AM108,5),AM109&lt;=INDEX('Language Rules Can Change'!$B$3:$AU$47,AM108,6)),6, AND(AM109&gt;INDEX('Language Rules Can Change'!$B$3:$AU$47,AM108,6),AM109&lt;=INDEX('Language Rules Can Change'!$B$3:$AU$47,AM108,7)),7, AND(AM109&gt;INDEX('Language Rules Can Change'!$B$3:$AU$47,AM108,7),AM109&lt;=INDEX('Language Rules Can Change'!$B$3:$AU$47,AM108,8)),8, AND(AM109&gt;INDEX('Language Rules Can Change'!$B$3:$AU$47,AM108,8),AM109&lt;=INDEX('Language Rules Can Change'!$B$3:$AU$47,AM108,9)),9, AND(AM109&gt;INDEX('Language Rules Can Change'!$B$3:$AU$47,AM108,9),AM109&lt;=INDEX('Language Rules Can Change'!$B$3:$AU$47,AM108,10)),10, AND(AM109&gt;INDEX('Language Rules Can Change'!$B$3:$AU$47,AM108,10),AM109&lt;=INDEX('Language Rules Can Change'!$B$3:$AU$47,AM108,11)),11, AND(AM109&gt;INDEX('Language Rules Can Change'!$B$3:$AU$47,AM108,11),AM109&lt;=INDEX('Language Rules Can Change'!$B$3:$AU$47,AM108,12)),12, AND(AM109&gt;INDEX('Language Rules Can Change'!$B$3:$AU$47,AM108,12),AM109&lt;=INDEX('Language Rules Can Change'!$B$3:$AU$47,AM108,13)),13, AND(AM109&gt;INDEX('Language Rules Can Change'!$B$3:$AU$47,AM108,13),AM109&lt;=INDEX('Language Rules Can Change'!$B$3:$AU$47,AM108,14)),14, AND(AM109&gt;INDEX('Language Rules Can Change'!$B$3:$AU$47,AM108,14),AM109&lt;=INDEX('Language Rules Can Change'!$B$3:$AU$47,AM108,15)),15, AND(AM109&gt;INDEX('Language Rules Can Change'!$B$3:$AU$47,AM108,15),AM109&lt;=INDEX('Language Rules Can Change'!$B$3:$AU$47,AM108,16)),16, AND(AM109&gt;INDEX('Language Rules Can Change'!$B$3:$AU$47,AM108,16),AM109&lt;=INDEX('Language Rules Can Change'!$B$3:$AU$47,AM108,17)),17, AND(AM109&gt;INDEX('Language Rules Can Change'!$B$3:$AU$47,AM108,17),AM109&lt;=INDEX('Language Rules Can Change'!$B$3:$AU$47,AM108,18)),18, AND(AM109&gt;INDEX('Language Rules Can Change'!$B$3:$AU$47,AM108,18),AM109&lt;=INDEX('Language Rules Can Change'!$B$3:$AU$47,AM108,19)),19, AND(AM109&gt;INDEX('Language Rules Can Change'!$B$3:$AU$47,AM108,19),AM109&lt;=INDEX('Language Rules Can Change'!$B$3:$AU$47,AM108,20)),20, AND(AM109&gt;INDEX('Language Rules Can Change'!$B$3:$AU$47,AM108,20),AM109&lt;=INDEX('Language Rules Can Change'!$B$3:$AU$47,AM108,21)),21, AND(AM109&gt;INDEX('Language Rules Can Change'!$B$3:$AU$47,AM108,21),AM109&lt;=INDEX('Language Rules Can Change'!$B$3:$AU$47,AM108,22)),22, AND(AM109&gt;INDEX('Language Rules Can Change'!$B$3:$AU$47,AM108,22),AM109&lt;=INDEX('Language Rules Can Change'!$B$3:$AU$47,AM108,23)),23, AND(AM109&gt;INDEX('Language Rules Can Change'!$B$3:$AU$47,AM108,23),AM109&lt;=INDEX('Language Rules Can Change'!$B$3:$AU$47,AM108,24)),24, AND(AM109&gt;INDEX('Language Rules Can Change'!$B$3:$AU$47,AM108,24),AM109&lt;=INDEX('Language Rules Can Change'!$B$3:$AU$47,AM108,25)),25, AND(AM109&gt;INDEX('Language Rules Can Change'!$B$3:$AU$47,AM108,25),AM109&lt;=INDEX('Language Rules Can Change'!$B$3:$AU$47,AM108,26)),26, AND(AM109&gt;INDEX('Language Rules Can Change'!$B$3:$AU$47,AM108,26),AM109&lt;=INDEX('Language Rules Can Change'!$B$3:$AU$47,AM108,27)),27, AND(AM109&gt;INDEX('Language Rules Can Change'!$B$3:$AU$47,AM108,27),AM109&lt;=INDEX('Language Rules Can Change'!$B$3:$AU$47,AM108,28)),28, AND(AM109&gt;INDEX('Language Rules Can Change'!$B$3:$AU$47,AM108,28),AM109&lt;=INDEX('Language Rules Can Change'!$B$3:$AU$47,AM108,29)),29, AND(AM109&gt;INDEX('Language Rules Can Change'!$B$3:$AU$47,AM108,29),AM109&lt;=INDEX('Language Rules Can Change'!$B$3:$AU$47,AM108,30)),30, AND(AM109&gt;INDEX('Language Rules Can Change'!$B$3:$AU$47,AM108,30),AM109&lt;=INDEX('Language Rules Can Change'!$B$3:$AU$47,AM108,31)),31, AND(AM109&gt;INDEX('Language Rules Can Change'!$B$3:$AU$47,AM108,31),AM109&lt;=INDEX('Language Rules Can Change'!$B$3:$AU$47,AM108,32)),32, AND(AM109&gt;INDEX('Language Rules Can Change'!$B$3:$AU$47,AM108,32),AM109&lt;=INDEX('Language Rules Can Change'!$B$3:$AU$47,AM108,33)),33, AND(AM109&gt;INDEX('Language Rules Can Change'!$B$3:$AU$47,AM108,33),AM109&lt;=INDEX('Language Rules Can Change'!$B$3:$AU$47,AM108,34)),34, AND(AM109&gt;INDEX('Language Rules Can Change'!$B$3:$AU$47,AM108,34),AM109&lt;=INDEX('Language Rules Can Change'!$B$3:$AU$47,AM108,35)),35, AND(AM109&gt;INDEX('Language Rules Can Change'!$B$3:$AU$47,AM108,35),AM109&lt;=INDEX('Language Rules Can Change'!$B$3:$AU$47,AM108,36)),36, AND(AM109&gt;INDEX('Language Rules Can Change'!$B$3:$AU$47,AM108,36),AM109&lt;=INDEX('Language Rules Can Change'!$B$3:$AU$47,AM108,37)),37, AND(AM109&gt;INDEX('Language Rules Can Change'!$B$3:$AU$47,AM108,37),AM109&lt;=INDEX('Language Rules Can Change'!$B$3:$AU$47,AM108,38)),38, AND(AM109&gt;INDEX('Language Rules Can Change'!$B$3:$AU$47,AM108,38),AM109&lt;=INDEX('Language Rules Can Change'!$B$3:$AU$47,AM108,39)),39, AND(AM109&gt;INDEX('Language Rules Can Change'!$B$3:$AU$47,AM108,39),AM109&lt;=INDEX('Language Rules Can Change'!$B$3:$AU$47,AM108,40)),40, AND(AM109&gt;INDEX('Language Rules Can Change'!$B$3:$AU$47,AM108,40),AM109&lt;=INDEX('Language Rules Can Change'!$B$3:$AU$47,AM108,41)),41, AND(AM109&gt;INDEX('Language Rules Can Change'!$B$3:$AU$47,AM108,41),AM109&lt;=INDEX('Language Rules Can Change'!$B$3:$AU$47,AM108,42)),42, AND(AM109&gt;INDEX('Language Rules Can Change'!$B$3:$AU$47,AM108,42),AM109&lt;=INDEX('Language Rules Can Change'!$B$3:$AU$47,AM108,43)),43, AND(AM109&gt;INDEX('Language Rules Can Change'!$B$3:$AU$47,AM108,43),AM109&lt;=INDEX('Language Rules Can Change'!$B$3:$AU$47,AM108,44)),44, AND(AM109&gt;INDEX('Language Rules Can Change'!$B$3:$AU$47,AM108,44),AM109&lt;=INDEX('Language Rules Can Change'!$B$3:$AU$47,AM108,45)),45, AND(AM109&gt;INDEX('Language Rules Can Change'!$B$3:$AU$47,AM108,45),AM109&lt;=INDEX('Language Rules Can Change'!$B$3:$AU$47,AM108,46)),46)</f>
        <v>#N/A</v>
      </c>
    </row>
    <row r="111" spans="1:39" ht="12.75">
      <c r="A111" s="5">
        <f ca="1">RANDBETWEEN($A$4/(3/2),$A$4*(3/2))</f>
        <v>1</v>
      </c>
      <c r="B111" s="5">
        <v>5</v>
      </c>
      <c r="C111" s="5">
        <f ca="1">IF(B111&lt;=A113,RANDBETWEEN(A109/(3/2),A109*(3/2))+C110,"")</f>
        <v>5</v>
      </c>
      <c r="D111" s="15"/>
      <c r="E111" s="11"/>
      <c r="F111" s="11" t="str" cm="1">
        <f t="array" aca="1" ref="F111" ca="1">INDEX('Language Rules Can Change'!$B$2:$AU$2,1,F110)</f>
        <v>"</v>
      </c>
      <c r="G111" s="11" t="str" cm="1">
        <f t="array" aca="1" ref="G111" ca="1">INDEX('Language Rules Can Change'!$B$2:$AU$2,1,G110)</f>
        <v>"</v>
      </c>
      <c r="H111" s="11" t="str" cm="1">
        <f t="array" aca="1" ref="H111" ca="1">INDEX('Language Rules Can Change'!$B$2:$AU$2,1,H110)</f>
        <v>s</v>
      </c>
      <c r="I111" s="11" t="str" cm="1">
        <f t="array" aca="1" ref="I111" ca="1">INDEX('Language Rules Can Change'!$B$2:$AU$2,1,I110)</f>
        <v>ju</v>
      </c>
      <c r="J111" s="11" t="str" cm="1">
        <f t="array" aca="1" ref="J111" ca="1">INDEX('Language Rules Can Change'!$B$2:$AU$2,1,J110)</f>
        <v>s</v>
      </c>
      <c r="K111" s="11" t="e" cm="1">
        <f t="array" aca="1" ref="K111" ca="1">INDEX('Language Rules Can Change'!$B$2:$AU$2,1,K110)</f>
        <v>#N/A</v>
      </c>
      <c r="L111" s="11" t="e" cm="1">
        <f t="array" aca="1" ref="L111" ca="1">INDEX('Language Rules Can Change'!$B$2:$AU$2,1,L110)</f>
        <v>#N/A</v>
      </c>
      <c r="M111" s="11" t="e" cm="1">
        <f t="array" aca="1" ref="M111" ca="1">INDEX('Language Rules Can Change'!$B$2:$AU$2,1,M110)</f>
        <v>#N/A</v>
      </c>
      <c r="N111" s="11" t="e" cm="1">
        <f t="array" aca="1" ref="N111" ca="1">INDEX('Language Rules Can Change'!$B$2:$AU$2,1,N110)</f>
        <v>#N/A</v>
      </c>
      <c r="O111" s="11" t="e" cm="1">
        <f t="array" aca="1" ref="O111" ca="1">INDEX('Language Rules Can Change'!$B$2:$AU$2,1,O110)</f>
        <v>#N/A</v>
      </c>
      <c r="P111" s="11" t="e" cm="1">
        <f t="array" aca="1" ref="P111" ca="1">INDEX('Language Rules Can Change'!$B$2:$AU$2,1,P110)</f>
        <v>#N/A</v>
      </c>
      <c r="Q111" s="11" t="e" cm="1">
        <f t="array" aca="1" ref="Q111" ca="1">INDEX('Language Rules Can Change'!$B$2:$AU$2,1,Q110)</f>
        <v>#N/A</v>
      </c>
      <c r="R111" s="11" t="e" cm="1">
        <f t="array" aca="1" ref="R111" ca="1">INDEX('Language Rules Can Change'!$B$2:$AU$2,1,R110)</f>
        <v>#N/A</v>
      </c>
      <c r="S111" s="11" t="e" cm="1">
        <f t="array" aca="1" ref="S111" ca="1">INDEX('Language Rules Can Change'!$B$2:$AU$2,1,S110)</f>
        <v>#N/A</v>
      </c>
      <c r="T111" s="17"/>
      <c r="U111" s="5">
        <f ca="1">RANDBETWEEN($A$4/(3/2),$A$4*(3/2))</f>
        <v>1</v>
      </c>
      <c r="V111" s="5">
        <v>5</v>
      </c>
      <c r="W111" s="5" t="str">
        <f ca="1">IF(V111&lt;=U113,RANDBETWEEN(U109/(3/2),U109*(3/2))+W110,"")</f>
        <v/>
      </c>
      <c r="X111" s="15"/>
      <c r="Y111" s="11"/>
      <c r="Z111" s="11" t="str" cm="1">
        <f t="array" aca="1" ref="Z111" ca="1">INDEX('Language Rules Can Change'!$B$2:$AU$2,1,Z110)</f>
        <v>"</v>
      </c>
      <c r="AA111" s="11" t="str" cm="1">
        <f t="array" aca="1" ref="AA111" ca="1">INDEX('Language Rules Can Change'!$B$2:$AU$2,1,AA110)</f>
        <v>"</v>
      </c>
      <c r="AB111" s="11" t="str" cm="1">
        <f t="array" aca="1" ref="AB111" ca="1">INDEX('Language Rules Can Change'!$B$2:$AU$2,1,AB110)</f>
        <v>"</v>
      </c>
      <c r="AC111" s="11" t="e" cm="1">
        <f t="array" aca="1" ref="AC111" ca="1">INDEX('Language Rules Can Change'!$B$2:$AU$2,1,AC110)</f>
        <v>#N/A</v>
      </c>
      <c r="AD111" s="11" t="e" cm="1">
        <f t="array" aca="1" ref="AD111" ca="1">INDEX('Language Rules Can Change'!$B$2:$AU$2,1,AD110)</f>
        <v>#N/A</v>
      </c>
      <c r="AE111" s="11" t="e" cm="1">
        <f t="array" aca="1" ref="AE111" ca="1">INDEX('Language Rules Can Change'!$B$2:$AU$2,1,AE110)</f>
        <v>#N/A</v>
      </c>
      <c r="AF111" s="11" t="e" cm="1">
        <f t="array" aca="1" ref="AF111" ca="1">INDEX('Language Rules Can Change'!$B$2:$AU$2,1,AF110)</f>
        <v>#N/A</v>
      </c>
      <c r="AG111" s="11" t="e" cm="1">
        <f t="array" aca="1" ref="AG111" ca="1">INDEX('Language Rules Can Change'!$B$2:$AU$2,1,AG110)</f>
        <v>#N/A</v>
      </c>
      <c r="AH111" s="11" t="e" cm="1">
        <f t="array" aca="1" ref="AH111" ca="1">INDEX('Language Rules Can Change'!$B$2:$AU$2,1,AH110)</f>
        <v>#N/A</v>
      </c>
      <c r="AI111" s="11" t="e" cm="1">
        <f t="array" aca="1" ref="AI111" ca="1">INDEX('Language Rules Can Change'!$B$2:$AU$2,1,AI110)</f>
        <v>#N/A</v>
      </c>
      <c r="AJ111" s="11" t="e" cm="1">
        <f t="array" aca="1" ref="AJ111" ca="1">INDEX('Language Rules Can Change'!$B$2:$AU$2,1,AJ110)</f>
        <v>#N/A</v>
      </c>
      <c r="AK111" s="11" t="e" cm="1">
        <f t="array" aca="1" ref="AK111" ca="1">INDEX('Language Rules Can Change'!$B$2:$AU$2,1,AK110)</f>
        <v>#N/A</v>
      </c>
      <c r="AL111" s="11" t="e" cm="1">
        <f t="array" aca="1" ref="AL111" ca="1">INDEX('Language Rules Can Change'!$B$2:$AU$2,1,AL110)</f>
        <v>#N/A</v>
      </c>
      <c r="AM111" s="11" t="e" cm="1">
        <f t="array" aca="1" ref="AM111" ca="1">INDEX('Language Rules Can Change'!$B$2:$AU$2,1,AM110)</f>
        <v>#N/A</v>
      </c>
    </row>
    <row r="112" spans="1:39" ht="12.75">
      <c r="A112" s="1">
        <f>COUNTA(F107:S107)</f>
        <v>6</v>
      </c>
      <c r="B112" s="5">
        <v>6</v>
      </c>
      <c r="C112" s="5">
        <f ca="1">IF(B112&lt;=A113,RANDBETWEEN(A109/(3/2),A109*(3/2))+C111,"")</f>
        <v>6</v>
      </c>
      <c r="D112" s="15"/>
      <c r="E112" s="11"/>
      <c r="F112" s="11" t="str">
        <f t="shared" ref="F112:F175" ca="1" si="328">_xlfn.IFNA(F111,"")</f>
        <v>"</v>
      </c>
      <c r="G112" s="11" t="str">
        <f t="shared" ref="G112:G175" ca="1" si="329">_xlfn.IFNA(G111,"")</f>
        <v>"</v>
      </c>
      <c r="H112" s="11" t="str">
        <f t="shared" ref="H112:H175" ca="1" si="330">_xlfn.IFNA(H111,"")</f>
        <v>s</v>
      </c>
      <c r="I112" s="11" t="str">
        <f t="shared" ref="I112:I175" ca="1" si="331">_xlfn.IFNA(I111,"")</f>
        <v>ju</v>
      </c>
      <c r="J112" s="11" t="str">
        <f t="shared" ref="J112:J175" ca="1" si="332">_xlfn.IFNA(J111,"")</f>
        <v>s</v>
      </c>
      <c r="K112" s="11" t="str">
        <f t="shared" ref="K112:K175" ca="1" si="333">_xlfn.IFNA(K111,"")</f>
        <v/>
      </c>
      <c r="L112" s="11" t="str">
        <f t="shared" ref="L112:L175" ca="1" si="334">_xlfn.IFNA(L111,"")</f>
        <v/>
      </c>
      <c r="M112" s="11" t="str">
        <f t="shared" ref="M112:M175" ca="1" si="335">_xlfn.IFNA(M111,"")</f>
        <v/>
      </c>
      <c r="N112" s="11" t="str">
        <f t="shared" ref="N112:N175" ca="1" si="336">_xlfn.IFNA(N111,"")</f>
        <v/>
      </c>
      <c r="O112" s="11" t="str">
        <f t="shared" ref="O112:O175" ca="1" si="337">_xlfn.IFNA(O111,"")</f>
        <v/>
      </c>
      <c r="P112" s="11" t="str">
        <f t="shared" ref="P112:P175" ca="1" si="338">_xlfn.IFNA(P111,"")</f>
        <v/>
      </c>
      <c r="Q112" s="11" t="str">
        <f t="shared" ref="Q112:Q175" ca="1" si="339">_xlfn.IFNA(Q111,"")</f>
        <v/>
      </c>
      <c r="R112" s="11" t="str">
        <f t="shared" ref="R112:R175" ca="1" si="340">_xlfn.IFNA(R111,"")</f>
        <v/>
      </c>
      <c r="S112" s="11" t="str">
        <f t="shared" ref="S112:S175" ca="1" si="341">_xlfn.IFNA(S111,"")</f>
        <v/>
      </c>
      <c r="T112" s="17"/>
      <c r="U112" s="1">
        <f>COUNTA(Z107:AM107)</f>
        <v>4</v>
      </c>
      <c r="V112" s="5">
        <v>6</v>
      </c>
      <c r="W112" s="5" t="str">
        <f ca="1">IF(V112&lt;=U113,RANDBETWEEN(U109/(3/2),U109*(3/2))+W111,"")</f>
        <v/>
      </c>
      <c r="X112" s="15"/>
      <c r="Y112" s="11"/>
      <c r="Z112" s="11" t="str">
        <f t="shared" ref="Z112:Z175" ca="1" si="342">_xlfn.IFNA(Z111,"")</f>
        <v>"</v>
      </c>
      <c r="AA112" s="11" t="str">
        <f t="shared" ref="AA112:AA175" ca="1" si="343">_xlfn.IFNA(AA111,"")</f>
        <v>"</v>
      </c>
      <c r="AB112" s="11" t="str">
        <f t="shared" ref="AB112:AB175" ca="1" si="344">_xlfn.IFNA(AB111,"")</f>
        <v>"</v>
      </c>
      <c r="AC112" s="11" t="str">
        <f t="shared" ref="AC112:AC175" ca="1" si="345">_xlfn.IFNA(AC111,"")</f>
        <v/>
      </c>
      <c r="AD112" s="11" t="str">
        <f t="shared" ref="AD112:AD175" ca="1" si="346">_xlfn.IFNA(AD111,"")</f>
        <v/>
      </c>
      <c r="AE112" s="11" t="str">
        <f t="shared" ref="AE112:AE175" ca="1" si="347">_xlfn.IFNA(AE111,"")</f>
        <v/>
      </c>
      <c r="AF112" s="11" t="str">
        <f t="shared" ref="AF112:AF175" ca="1" si="348">_xlfn.IFNA(AF111,"")</f>
        <v/>
      </c>
      <c r="AG112" s="11" t="str">
        <f t="shared" ref="AG112:AG175" ca="1" si="349">_xlfn.IFNA(AG111,"")</f>
        <v/>
      </c>
      <c r="AH112" s="11" t="str">
        <f t="shared" ref="AH112:AH175" ca="1" si="350">_xlfn.IFNA(AH111,"")</f>
        <v/>
      </c>
      <c r="AI112" s="11" t="str">
        <f t="shared" ref="AI112:AI175" ca="1" si="351">_xlfn.IFNA(AI111,"")</f>
        <v/>
      </c>
      <c r="AJ112" s="11" t="str">
        <f t="shared" ref="AJ112:AJ175" ca="1" si="352">_xlfn.IFNA(AJ111,"")</f>
        <v/>
      </c>
      <c r="AK112" s="11" t="str">
        <f t="shared" ref="AK112:AK175" ca="1" si="353">_xlfn.IFNA(AK111,"")</f>
        <v/>
      </c>
      <c r="AL112" s="11" t="str">
        <f t="shared" ref="AL112:AL175" ca="1" si="354">_xlfn.IFNA(AL111,"")</f>
        <v/>
      </c>
      <c r="AM112" s="11" t="str">
        <f t="shared" ref="AM112:AM175" ca="1" si="355">_xlfn.IFNA(AM111,"")</f>
        <v/>
      </c>
    </row>
    <row r="113" spans="1:39" ht="12.75">
      <c r="A113" s="1">
        <f ca="1">A112/A111</f>
        <v>6</v>
      </c>
      <c r="B113" s="5">
        <v>7</v>
      </c>
      <c r="C113" s="5" t="str">
        <f ca="1">IF(B113&lt;=A113,RANDBETWEEN(A109/(3/2),A109*(3/2))+C112,"")</f>
        <v/>
      </c>
      <c r="D113" s="15"/>
      <c r="E113" s="11"/>
      <c r="F113" s="11" t="str">
        <f ca="1">_xlfn.IFNA(IF(0&lt;MATCH(F106,$C$2:$C$15),F112,F107),F107)</f>
        <v>"</v>
      </c>
      <c r="G113" s="11" t="str">
        <f ca="1">_xlfn.IFNA(IF(0&lt;MATCH(G106,$C$2:$C$15),G112,G107),G107)</f>
        <v>"</v>
      </c>
      <c r="H113" s="11" t="str">
        <f ca="1">_xlfn.IFNA(IF(0&lt;MATCH(H106,$C$2:$C$15),H112,H107),H107)</f>
        <v>s</v>
      </c>
      <c r="I113" s="11" t="str">
        <f ca="1">_xlfn.IFNA(IF(0&lt;MATCH(I106,$C$2:$C$15),I112,I107),I107)</f>
        <v>ju</v>
      </c>
      <c r="J113" s="11" t="str">
        <f ca="1">_xlfn.IFNA(IF(0&lt;MATCH(J106,$C$2:$C$15),J112,J107),J107)</f>
        <v>s</v>
      </c>
      <c r="K113" s="11" t="str">
        <f ca="1">_xlfn.IFNA(IF(0&lt;MATCH(K106,$C$2:$C$15),K112,K107),K107)</f>
        <v/>
      </c>
      <c r="L113" s="11" t="str">
        <f ca="1">_xlfn.IFNA(IF(0&lt;MATCH(L106,$C$2:$C$15),L112,L107),L107)</f>
        <v/>
      </c>
      <c r="M113" s="11" t="str">
        <f ca="1">_xlfn.IFNA(IF(0&lt;MATCH(M106,$C$2:$C$15),M112,M107),M107)</f>
        <v/>
      </c>
      <c r="N113" s="11" t="str">
        <f ca="1">_xlfn.IFNA(IF(0&lt;MATCH(N106,$C$2:$C$15),N112,N107),N107)</f>
        <v/>
      </c>
      <c r="O113" s="11" t="str">
        <f ca="1">_xlfn.IFNA(IF(0&lt;MATCH(O106,$C$2:$C$15),O112,O107),O107)</f>
        <v/>
      </c>
      <c r="P113" s="11" t="str">
        <f ca="1">_xlfn.IFNA(IF(0&lt;MATCH(P106,$C$2:$C$15),P112,P107),P107)</f>
        <v/>
      </c>
      <c r="Q113" s="11" t="str">
        <f ca="1">_xlfn.IFNA(IF(0&lt;MATCH(Q106,$C$2:$C$15),Q112,Q107),Q107)</f>
        <v/>
      </c>
      <c r="R113" s="11" t="str">
        <f ca="1">_xlfn.IFNA(IF(0&lt;MATCH(R106,$C$2:$C$15),R112,R107),R107)</f>
        <v/>
      </c>
      <c r="S113" s="11" t="str">
        <f ca="1">_xlfn.IFNA(IF(0&lt;MATCH(S106,$C$2:$C$15),S112,S107),S107)</f>
        <v/>
      </c>
      <c r="T113" s="17"/>
      <c r="U113" s="1">
        <f ca="1">U112/U111</f>
        <v>4</v>
      </c>
      <c r="V113" s="5">
        <v>7</v>
      </c>
      <c r="W113" s="5" t="str">
        <f ca="1">IF(V113&lt;=U113,RANDBETWEEN(U109/(3/2),U109*(3/2))+W112,"")</f>
        <v/>
      </c>
      <c r="X113" s="15"/>
      <c r="Y113" s="11"/>
      <c r="Z113" s="11" t="str">
        <f ca="1">_xlfn.IFNA(IF(0&lt;MATCH(Z106,$C$2:$C$15),Z112,Z107),Z107)</f>
        <v>"</v>
      </c>
      <c r="AA113" s="11" t="str">
        <f ca="1">_xlfn.IFNA(IF(0&lt;MATCH(AA106,$C$2:$C$15),AA112,AA107),AA107)</f>
        <v>"</v>
      </c>
      <c r="AB113" s="11" t="str">
        <f ca="1">_xlfn.IFNA(IF(0&lt;MATCH(AB106,$C$2:$C$15),AB112,AB107),AB107)</f>
        <v>"</v>
      </c>
      <c r="AC113" s="11" t="str">
        <f ca="1">_xlfn.IFNA(IF(0&lt;MATCH(AC106,$C$2:$C$15),AC112,AC107),AC107)</f>
        <v/>
      </c>
      <c r="AD113" s="11" t="str">
        <f ca="1">_xlfn.IFNA(IF(0&lt;MATCH(AD106,$C$2:$C$15),AD112,AD107),AD107)</f>
        <v/>
      </c>
      <c r="AE113" s="11" t="str">
        <f ca="1">_xlfn.IFNA(IF(0&lt;MATCH(AE106,$C$2:$C$15),AE112,AE107),AE107)</f>
        <v/>
      </c>
      <c r="AF113" s="11" t="str">
        <f ca="1">_xlfn.IFNA(IF(0&lt;MATCH(AF106,$C$2:$C$15),AF112,AF107),AF107)</f>
        <v/>
      </c>
      <c r="AG113" s="11" t="str">
        <f ca="1">_xlfn.IFNA(IF(0&lt;MATCH(AG106,$C$2:$C$15),AG112,AG107),AG107)</f>
        <v/>
      </c>
      <c r="AH113" s="11" t="str">
        <f ca="1">_xlfn.IFNA(IF(0&lt;MATCH(AH106,$C$2:$C$15),AH112,AH107),AH107)</f>
        <v/>
      </c>
      <c r="AI113" s="11" t="str">
        <f ca="1">_xlfn.IFNA(IF(0&lt;MATCH(AI106,$C$2:$C$15),AI112,AI107),AI107)</f>
        <v/>
      </c>
      <c r="AJ113" s="11" t="str">
        <f ca="1">_xlfn.IFNA(IF(0&lt;MATCH(AJ106,$C$2:$C$15),AJ112,AJ107),AJ107)</f>
        <v/>
      </c>
      <c r="AK113" s="11" t="str">
        <f ca="1">_xlfn.IFNA(IF(0&lt;MATCH(AK106,$C$2:$C$15),AK112,AK107),AK107)</f>
        <v/>
      </c>
      <c r="AL113" s="11" t="str">
        <f ca="1">_xlfn.IFNA(IF(0&lt;MATCH(AL106,$C$2:$C$15),AL112,AL107),AL107)</f>
        <v/>
      </c>
      <c r="AM113" s="11" t="str">
        <f ca="1">_xlfn.IFNA(IF(0&lt;MATCH(AM106,$C$2:$C$15),AM112,AM107),AM107)</f>
        <v/>
      </c>
    </row>
    <row r="114" spans="1:39" ht="12.75">
      <c r="A114" s="1"/>
      <c r="B114" s="5">
        <v>8</v>
      </c>
      <c r="C114" s="5" t="str">
        <f ca="1">IF(B114&lt;=A113,RANDBETWEEN(A109/(3/2),A109*(3/2))+C113,"")</f>
        <v/>
      </c>
      <c r="D114" s="15" t="s">
        <v>3989</v>
      </c>
      <c r="E114" s="11" t="str">
        <f t="shared" ref="E114:E177" ca="1" si="356">_xlfn.TEXTJOIN("/",TRUE,F113:S113)</f>
        <v>"/"/s/ju/s</v>
      </c>
      <c r="F114" s="7" t="str" cm="1">
        <f t="array" aca="1" ref="F114:J114" ca="1">_xlfn.TEXTSPLIT(E114,"/")</f>
        <v>"</v>
      </c>
      <c r="G114" s="11" t="str">
        <f ca="1"/>
        <v>"</v>
      </c>
      <c r="H114" s="11" t="str">
        <f ca="1"/>
        <v>s</v>
      </c>
      <c r="I114" s="11" t="str">
        <f ca="1"/>
        <v>ju</v>
      </c>
      <c r="J114" s="11" t="str">
        <f ca="1"/>
        <v>s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7"/>
      <c r="U114" s="1"/>
      <c r="V114" s="5">
        <v>8</v>
      </c>
      <c r="W114" s="5" t="str">
        <f ca="1">IF(V114&lt;=U113,RANDBETWEEN(U109/(3/2),U109*(3/2))+W113,"")</f>
        <v/>
      </c>
      <c r="X114" s="15" t="s">
        <v>3989</v>
      </c>
      <c r="Y114" s="11" t="str">
        <f t="shared" ref="Y114:Y177" ca="1" si="357">_xlfn.TEXTJOIN("/",TRUE,Z113:AM113)</f>
        <v>"/"/"</v>
      </c>
      <c r="Z114" s="7" t="str" cm="1">
        <f t="array" aca="1" ref="Z114:AB114" ca="1">_xlfn.TEXTSPLIT(Y114,"/")</f>
        <v>"</v>
      </c>
      <c r="AA114" s="11" t="str">
        <f ca="1"/>
        <v>"</v>
      </c>
      <c r="AB114" s="11" t="str">
        <f ca="1"/>
        <v>"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 spans="1:39" ht="12.75">
      <c r="A115" s="5"/>
      <c r="B115" s="5">
        <v>9</v>
      </c>
      <c r="C115" s="5" t="str">
        <f ca="1">IF(B115&lt;=A113,RANDBETWEEN(A109/(3/2),A109*(3/2))+C114,"")</f>
        <v/>
      </c>
      <c r="D115" s="15"/>
      <c r="E115" s="11"/>
      <c r="F115" s="7">
        <f ca="1">MATCH(F114,'Language Rules Can Change'!$AD$322:$AD$413,0)-1</f>
        <v>91</v>
      </c>
      <c r="G115" s="7">
        <f ca="1">MATCH(G114,'Language Rules Can Change'!$AD$322:$AD$413,0)-1</f>
        <v>91</v>
      </c>
      <c r="H115" s="7">
        <f ca="1">MATCH(H114,'Language Rules Can Change'!$AD$322:$AD$413,0)-1</f>
        <v>27</v>
      </c>
      <c r="I115" s="7">
        <f ca="1">MATCH(I114,'Language Rules Can Change'!$AD$322:$AD$413,0)-1</f>
        <v>71</v>
      </c>
      <c r="J115" s="7">
        <f ca="1">MATCH(J114,'Language Rules Can Change'!$AD$322:$AD$413,0)-1</f>
        <v>27</v>
      </c>
      <c r="K115" s="7" t="e">
        <f>MATCH(K114,'Language Rules Can Change'!$AD$322:$AD$413,0)-1</f>
        <v>#N/A</v>
      </c>
      <c r="L115" s="7" t="e">
        <f>MATCH(L114,'Language Rules Can Change'!$AD$322:$AD$413,0)-1</f>
        <v>#N/A</v>
      </c>
      <c r="M115" s="7" t="e">
        <f>MATCH(M114,'Language Rules Can Change'!$AD$322:$AD$413,0)-1</f>
        <v>#N/A</v>
      </c>
      <c r="N115" s="7" t="e">
        <f>MATCH(N114,'Language Rules Can Change'!$AD$322:$AD$413,0)-1</f>
        <v>#N/A</v>
      </c>
      <c r="O115" s="7" t="e">
        <f>MATCH(O114,'Language Rules Can Change'!$AD$322:$AD$413,0)-1</f>
        <v>#N/A</v>
      </c>
      <c r="P115" s="7" t="e">
        <f>MATCH(P114,'Language Rules Can Change'!$AD$322:$AD$413,0)-1</f>
        <v>#N/A</v>
      </c>
      <c r="Q115" s="7" t="e">
        <f>MATCH(Q114,'Language Rules Can Change'!$AD$322:$AD$413,0)-1</f>
        <v>#N/A</v>
      </c>
      <c r="R115" s="7" t="e">
        <f>MATCH(R114,'Language Rules Can Change'!$AD$322:$AD$413,0)-1</f>
        <v>#N/A</v>
      </c>
      <c r="S115" s="7" t="e">
        <f>MATCH(S114,'Language Rules Can Change'!$AD$322:$AD$413,0)-1</f>
        <v>#N/A</v>
      </c>
      <c r="T115" s="17"/>
      <c r="U115" s="5"/>
      <c r="V115" s="5">
        <v>9</v>
      </c>
      <c r="W115" s="5" t="str">
        <f ca="1">IF(V115&lt;=U113,RANDBETWEEN(U109/(3/2),U109*(3/2))+W114,"")</f>
        <v/>
      </c>
      <c r="X115" s="15"/>
      <c r="Y115" s="11"/>
      <c r="Z115" s="7">
        <f ca="1">MATCH(Z114,'Language Rules Can Change'!$AD$322:$AD$413,0)-1</f>
        <v>91</v>
      </c>
      <c r="AA115" s="7">
        <f ca="1">MATCH(AA114,'Language Rules Can Change'!$AD$322:$AD$413,0)-1</f>
        <v>91</v>
      </c>
      <c r="AB115" s="7">
        <f ca="1">MATCH(AB114,'Language Rules Can Change'!$AD$322:$AD$413,0)-1</f>
        <v>91</v>
      </c>
      <c r="AC115" s="7" t="e">
        <f>MATCH(AC114,'Language Rules Can Change'!$AD$322:$AD$413,0)-1</f>
        <v>#N/A</v>
      </c>
      <c r="AD115" s="7" t="e">
        <f>MATCH(AD114,'Language Rules Can Change'!$AD$322:$AD$413,0)-1</f>
        <v>#N/A</v>
      </c>
      <c r="AE115" s="7" t="e">
        <f>MATCH(AE114,'Language Rules Can Change'!$AD$322:$AD$413,0)-1</f>
        <v>#N/A</v>
      </c>
      <c r="AF115" s="7" t="e">
        <f>MATCH(AF114,'Language Rules Can Change'!$AD$322:$AD$413,0)-1</f>
        <v>#N/A</v>
      </c>
      <c r="AG115" s="7" t="e">
        <f>MATCH(AG114,'Language Rules Can Change'!$AD$322:$AD$413,0)-1</f>
        <v>#N/A</v>
      </c>
      <c r="AH115" s="7" t="e">
        <f>MATCH(AH114,'Language Rules Can Change'!$AD$322:$AD$413,0)-1</f>
        <v>#N/A</v>
      </c>
      <c r="AI115" s="7" t="e">
        <f>MATCH(AI114,'Language Rules Can Change'!$AD$322:$AD$413,0)-1</f>
        <v>#N/A</v>
      </c>
      <c r="AJ115" s="7" t="e">
        <f>MATCH(AJ114,'Language Rules Can Change'!$AD$322:$AD$413,0)-1</f>
        <v>#N/A</v>
      </c>
      <c r="AK115" s="7" t="e">
        <f>MATCH(AK114,'Language Rules Can Change'!$AD$322:$AD$413,0)-1</f>
        <v>#N/A</v>
      </c>
      <c r="AL115" s="7" t="e">
        <f>MATCH(AL114,'Language Rules Can Change'!$AD$322:$AD$413,0)-1</f>
        <v>#N/A</v>
      </c>
      <c r="AM115" s="7" t="e">
        <f>MATCH(AM114,'Language Rules Can Change'!$AD$322:$AD$413,0)-1</f>
        <v>#N/A</v>
      </c>
    </row>
    <row r="116" spans="1:39" ht="12.75">
      <c r="A116" s="1"/>
      <c r="B116" s="5">
        <v>10</v>
      </c>
      <c r="C116" s="5" t="str">
        <f ca="1">IF(B116&lt;=A113,RANDBETWEEN(A109/(3/2),A109*(3/2))+C115,"")</f>
        <v/>
      </c>
      <c r="D116" s="15"/>
      <c r="E116" s="11"/>
      <c r="F116" s="7">
        <f t="shared" ref="F116:S179" ca="1" si="358">RAND()</f>
        <v>0.66351513696311937</v>
      </c>
      <c r="G116" s="7">
        <f t="shared" ca="1" si="358"/>
        <v>0.1498365470938825</v>
      </c>
      <c r="H116" s="7">
        <f t="shared" ca="1" si="358"/>
        <v>0.18372112682319774</v>
      </c>
      <c r="I116" s="7">
        <f t="shared" ca="1" si="358"/>
        <v>0.82849798033748079</v>
      </c>
      <c r="J116" s="7">
        <f t="shared" ca="1" si="358"/>
        <v>0.56163393870571754</v>
      </c>
      <c r="K116" s="7">
        <f t="shared" ca="1" si="358"/>
        <v>0.92654511863638167</v>
      </c>
      <c r="L116" s="7">
        <f t="shared" ca="1" si="358"/>
        <v>0.78002647195596153</v>
      </c>
      <c r="M116" s="7">
        <f t="shared" ca="1" si="358"/>
        <v>0.14308396755790254</v>
      </c>
      <c r="N116" s="7">
        <f t="shared" ca="1" si="358"/>
        <v>0.3373791718046415</v>
      </c>
      <c r="O116" s="7">
        <f t="shared" ca="1" si="358"/>
        <v>0.49146368375854521</v>
      </c>
      <c r="P116" s="7">
        <f t="shared" ca="1" si="358"/>
        <v>0.52460815050341747</v>
      </c>
      <c r="Q116" s="7">
        <f t="shared" ca="1" si="358"/>
        <v>0.86471486141656018</v>
      </c>
      <c r="R116" s="7">
        <f t="shared" ca="1" si="358"/>
        <v>0.94739321088303285</v>
      </c>
      <c r="S116" s="7">
        <f t="shared" ca="1" si="358"/>
        <v>0.45473268498480179</v>
      </c>
      <c r="T116" s="17"/>
      <c r="U116" s="1"/>
      <c r="V116" s="5">
        <v>10</v>
      </c>
      <c r="W116" s="5" t="str">
        <f ca="1">IF(V116&lt;=U113,RANDBETWEEN(U109/(3/2),U109*(3/2))+W115,"")</f>
        <v/>
      </c>
      <c r="X116" s="15"/>
      <c r="Y116" s="11"/>
      <c r="Z116" s="7">
        <f t="shared" ref="Z116:AM179" ca="1" si="359">RAND()</f>
        <v>0.4941817953589237</v>
      </c>
      <c r="AA116" s="7">
        <f t="shared" ca="1" si="359"/>
        <v>0.12653804266355873</v>
      </c>
      <c r="AB116" s="7">
        <f t="shared" ca="1" si="359"/>
        <v>0.28483793653305056</v>
      </c>
      <c r="AC116" s="7">
        <f t="shared" ca="1" si="359"/>
        <v>0.14081996861939683</v>
      </c>
      <c r="AD116" s="7">
        <f t="shared" ca="1" si="359"/>
        <v>0.7654542261797932</v>
      </c>
      <c r="AE116" s="7">
        <f t="shared" ca="1" si="359"/>
        <v>0.3058034873085328</v>
      </c>
      <c r="AF116" s="7">
        <f t="shared" ca="1" si="359"/>
        <v>0.65553977746488568</v>
      </c>
      <c r="AG116" s="7">
        <f t="shared" ca="1" si="359"/>
        <v>0.11618610806804575</v>
      </c>
      <c r="AH116" s="7">
        <f t="shared" ca="1" si="359"/>
        <v>0.42738965457224076</v>
      </c>
      <c r="AI116" s="7">
        <f t="shared" ca="1" si="359"/>
        <v>0.28411964275304613</v>
      </c>
      <c r="AJ116" s="7">
        <f t="shared" ca="1" si="359"/>
        <v>0.24058280112187003</v>
      </c>
      <c r="AK116" s="7">
        <f t="shared" ca="1" si="359"/>
        <v>0.18370350363544652</v>
      </c>
      <c r="AL116" s="7">
        <f t="shared" ca="1" si="359"/>
        <v>0.76147983679080022</v>
      </c>
      <c r="AM116" s="7">
        <f t="shared" ca="1" si="359"/>
        <v>0.9452924173424383</v>
      </c>
    </row>
    <row r="117" spans="1:39" ht="12.75">
      <c r="A117" s="1"/>
      <c r="B117" s="5">
        <v>11</v>
      </c>
      <c r="C117" s="5" t="str">
        <f ca="1">IF(B117&lt;=A113,RANDBETWEEN(A109/(3/2),A109*(3/2))+C116,"")</f>
        <v/>
      </c>
      <c r="D117" s="15"/>
      <c r="E117" s="11"/>
      <c r="F117" s="7" cm="1">
        <f t="array" aca="1" ref="F117" ca="1">_xlfn.IFS(AND(F116&gt;0,F116&lt;=INDEX('Language Rules Can Change'!$AE$322:$AM$413,F115,1)),1,AND(F116&gt;INDEX('Language Rules Can Change'!$AE$322:$AM$413,F115,1),F116&lt;=INDEX('Language Rules Can Change'!$AE$322:$AM$413,F115,2)),2,AND(F116&gt;INDEX('Language Rules Can Change'!$AE$322:$AM$413,F115,2),F116&lt;=INDEX('Language Rules Can Change'!$AE$322:$AM$413,F115,3)),3,AND(F116&gt;INDEX('Language Rules Can Change'!$AE$322:$AM$413,F115,3),F116&lt;=INDEX('Language Rules Can Change'!$AE$322:$AM$413,F115,4)),4,AND(F116&gt;INDEX('Language Rules Can Change'!$AE$322:$AM$413,F115,4),F116&lt;=INDEX('Language Rules Can Change'!$AE$322:$AM$413,F115,5)),5,AND(F116&gt;INDEX('Language Rules Can Change'!$AE$322:$AM$413,F115,5),F116&lt;=INDEX('Language Rules Can Change'!$AE$322:$AM$413,F115,6)),6,AND(F116&gt;INDEX('Language Rules Can Change'!$AE$322:$AM$413,F115,6),F116&lt;=INDEX('Language Rules Can Change'!$AE$322:$AM$413,F115,7)),7,AND(F116&gt;INDEX('Language Rules Can Change'!$AE$322:$AM$413,F115,7),F116&lt;=INDEX('Language Rules Can Change'!$AE$322:$AM$413,F115,8)),8,AND(F116&gt;INDEX('Language Rules Can Change'!$AE$322:$AM$413,F115,8),F116&lt;=INDEX('Language Rules Can Change'!$AE$322:$AM$413,F115,9)),9)</f>
        <v>1</v>
      </c>
      <c r="G117" s="7" cm="1">
        <f t="array" aca="1" ref="G117" ca="1">_xlfn.IFS(AND(G116&gt;0,G116&lt;=INDEX('Language Rules Can Change'!$AE$322:$AM$413,G115,1)),1,AND(G116&gt;INDEX('Language Rules Can Change'!$AE$322:$AM$413,G115,1),G116&lt;=INDEX('Language Rules Can Change'!$AE$322:$AM$413,G115,2)),2,AND(G116&gt;INDEX('Language Rules Can Change'!$AE$322:$AM$413,G115,2),G116&lt;=INDEX('Language Rules Can Change'!$AE$322:$AM$413,G115,3)),3,AND(G116&gt;INDEX('Language Rules Can Change'!$AE$322:$AM$413,G115,3),G116&lt;=INDEX('Language Rules Can Change'!$AE$322:$AM$413,G115,4)),4,AND(G116&gt;INDEX('Language Rules Can Change'!$AE$322:$AM$413,G115,4),G116&lt;=INDEX('Language Rules Can Change'!$AE$322:$AM$413,G115,5)),5,AND(G116&gt;INDEX('Language Rules Can Change'!$AE$322:$AM$413,G115,5),G116&lt;=INDEX('Language Rules Can Change'!$AE$322:$AM$413,G115,6)),6,AND(G116&gt;INDEX('Language Rules Can Change'!$AE$322:$AM$413,G115,6),G116&lt;=INDEX('Language Rules Can Change'!$AE$322:$AM$413,G115,7)),7,AND(G116&gt;INDEX('Language Rules Can Change'!$AE$322:$AM$413,G115,7),G116&lt;=INDEX('Language Rules Can Change'!$AE$322:$AM$413,G115,8)),8,AND(G116&gt;INDEX('Language Rules Can Change'!$AE$322:$AM$413,G115,8),G116&lt;=INDEX('Language Rules Can Change'!$AE$322:$AM$413,G115,9)),9)</f>
        <v>1</v>
      </c>
      <c r="H117" s="7" cm="1">
        <f t="array" aca="1" ref="H117" ca="1">_xlfn.IFS(AND(H116&gt;0,H116&lt;=INDEX('Language Rules Can Change'!$AE$322:$AM$413,H115,1)),1,AND(H116&gt;INDEX('Language Rules Can Change'!$AE$322:$AM$413,H115,1),H116&lt;=INDEX('Language Rules Can Change'!$AE$322:$AM$413,H115,2)),2,AND(H116&gt;INDEX('Language Rules Can Change'!$AE$322:$AM$413,H115,2),H116&lt;=INDEX('Language Rules Can Change'!$AE$322:$AM$413,H115,3)),3,AND(H116&gt;INDEX('Language Rules Can Change'!$AE$322:$AM$413,H115,3),H116&lt;=INDEX('Language Rules Can Change'!$AE$322:$AM$413,H115,4)),4,AND(H116&gt;INDEX('Language Rules Can Change'!$AE$322:$AM$413,H115,4),H116&lt;=INDEX('Language Rules Can Change'!$AE$322:$AM$413,H115,5)),5,AND(H116&gt;INDEX('Language Rules Can Change'!$AE$322:$AM$413,H115,5),H116&lt;=INDEX('Language Rules Can Change'!$AE$322:$AM$413,H115,6)),6,AND(H116&gt;INDEX('Language Rules Can Change'!$AE$322:$AM$413,H115,6),H116&lt;=INDEX('Language Rules Can Change'!$AE$322:$AM$413,H115,7)),7,AND(H116&gt;INDEX('Language Rules Can Change'!$AE$322:$AM$413,H115,7),H116&lt;=INDEX('Language Rules Can Change'!$AE$322:$AM$413,H115,8)),8,AND(H116&gt;INDEX('Language Rules Can Change'!$AE$322:$AM$413,H115,8),H116&lt;=INDEX('Language Rules Can Change'!$AE$322:$AM$413,H115,9)),9)</f>
        <v>3</v>
      </c>
      <c r="I117" s="7" cm="1">
        <f t="array" aca="1" ref="I117" ca="1">_xlfn.IFS(AND(I116&gt;0,I116&lt;=INDEX('Language Rules Can Change'!$AE$322:$AM$413,I115,1)),1,AND(I116&gt;INDEX('Language Rules Can Change'!$AE$322:$AM$413,I115,1),I116&lt;=INDEX('Language Rules Can Change'!$AE$322:$AM$413,I115,2)),2,AND(I116&gt;INDEX('Language Rules Can Change'!$AE$322:$AM$413,I115,2),I116&lt;=INDEX('Language Rules Can Change'!$AE$322:$AM$413,I115,3)),3,AND(I116&gt;INDEX('Language Rules Can Change'!$AE$322:$AM$413,I115,3),I116&lt;=INDEX('Language Rules Can Change'!$AE$322:$AM$413,I115,4)),4,AND(I116&gt;INDEX('Language Rules Can Change'!$AE$322:$AM$413,I115,4),I116&lt;=INDEX('Language Rules Can Change'!$AE$322:$AM$413,I115,5)),5,AND(I116&gt;INDEX('Language Rules Can Change'!$AE$322:$AM$413,I115,5),I116&lt;=INDEX('Language Rules Can Change'!$AE$322:$AM$413,I115,6)),6,AND(I116&gt;INDEX('Language Rules Can Change'!$AE$322:$AM$413,I115,6),I116&lt;=INDEX('Language Rules Can Change'!$AE$322:$AM$413,I115,7)),7,AND(I116&gt;INDEX('Language Rules Can Change'!$AE$322:$AM$413,I115,7),I116&lt;=INDEX('Language Rules Can Change'!$AE$322:$AM$413,I115,8)),8,AND(I116&gt;INDEX('Language Rules Can Change'!$AE$322:$AM$413,I115,8),I116&lt;=INDEX('Language Rules Can Change'!$AE$322:$AM$413,I115,9)),9)</f>
        <v>8</v>
      </c>
      <c r="J117" s="7" cm="1">
        <f t="array" aca="1" ref="J117" ca="1">_xlfn.IFS(AND(J116&gt;0,J116&lt;=INDEX('Language Rules Can Change'!$AE$322:$AM$413,J115,1)),1,AND(J116&gt;INDEX('Language Rules Can Change'!$AE$322:$AM$413,J115,1),J116&lt;=INDEX('Language Rules Can Change'!$AE$322:$AM$413,J115,2)),2,AND(J116&gt;INDEX('Language Rules Can Change'!$AE$322:$AM$413,J115,2),J116&lt;=INDEX('Language Rules Can Change'!$AE$322:$AM$413,J115,3)),3,AND(J116&gt;INDEX('Language Rules Can Change'!$AE$322:$AM$413,J115,3),J116&lt;=INDEX('Language Rules Can Change'!$AE$322:$AM$413,J115,4)),4,AND(J116&gt;INDEX('Language Rules Can Change'!$AE$322:$AM$413,J115,4),J116&lt;=INDEX('Language Rules Can Change'!$AE$322:$AM$413,J115,5)),5,AND(J116&gt;INDEX('Language Rules Can Change'!$AE$322:$AM$413,J115,5),J116&lt;=INDEX('Language Rules Can Change'!$AE$322:$AM$413,J115,6)),6,AND(J116&gt;INDEX('Language Rules Can Change'!$AE$322:$AM$413,J115,6),J116&lt;=INDEX('Language Rules Can Change'!$AE$322:$AM$413,J115,7)),7,AND(J116&gt;INDEX('Language Rules Can Change'!$AE$322:$AM$413,J115,7),J116&lt;=INDEX('Language Rules Can Change'!$AE$322:$AM$413,J115,8)),8,AND(J116&gt;INDEX('Language Rules Can Change'!$AE$322:$AM$413,J115,8),J116&lt;=INDEX('Language Rules Can Change'!$AE$322:$AM$413,J115,9)),9)</f>
        <v>6</v>
      </c>
      <c r="K117" s="7" t="e" cm="1">
        <f t="array" aca="1" ref="K117" ca="1">_xlfn.IFS(AND(K116&gt;0,K116&lt;=INDEX('Language Rules Can Change'!$AE$322:$AM$413,K115,1)),1,AND(K116&gt;INDEX('Language Rules Can Change'!$AE$322:$AM$413,K115,1),K116&lt;=INDEX('Language Rules Can Change'!$AE$322:$AM$413,K115,2)),2,AND(K116&gt;INDEX('Language Rules Can Change'!$AE$322:$AM$413,K115,2),K116&lt;=INDEX('Language Rules Can Change'!$AE$322:$AM$413,K115,3)),3,AND(K116&gt;INDEX('Language Rules Can Change'!$AE$322:$AM$413,K115,3),K116&lt;=INDEX('Language Rules Can Change'!$AE$322:$AM$413,K115,4)),4,AND(K116&gt;INDEX('Language Rules Can Change'!$AE$322:$AM$413,K115,4),K116&lt;=INDEX('Language Rules Can Change'!$AE$322:$AM$413,K115,5)),5,AND(K116&gt;INDEX('Language Rules Can Change'!$AE$322:$AM$413,K115,5),K116&lt;=INDEX('Language Rules Can Change'!$AE$322:$AM$413,K115,6)),6,AND(K116&gt;INDEX('Language Rules Can Change'!$AE$322:$AM$413,K115,6),K116&lt;=INDEX('Language Rules Can Change'!$AE$322:$AM$413,K115,7)),7,AND(K116&gt;INDEX('Language Rules Can Change'!$AE$322:$AM$413,K115,7),K116&lt;=INDEX('Language Rules Can Change'!$AE$322:$AM$413,K115,8)),8,AND(K116&gt;INDEX('Language Rules Can Change'!$AE$322:$AM$413,K115,8),K116&lt;=INDEX('Language Rules Can Change'!$AE$322:$AM$413,K115,9)),9)</f>
        <v>#N/A</v>
      </c>
      <c r="L117" s="7" t="e" cm="1">
        <f t="array" aca="1" ref="L117" ca="1">_xlfn.IFS(AND(L116&gt;0,L116&lt;=INDEX('Language Rules Can Change'!$AE$322:$AM$413,L115,1)),1,AND(L116&gt;INDEX('Language Rules Can Change'!$AE$322:$AM$413,L115,1),L116&lt;=INDEX('Language Rules Can Change'!$AE$322:$AM$413,L115,2)),2,AND(L116&gt;INDEX('Language Rules Can Change'!$AE$322:$AM$413,L115,2),L116&lt;=INDEX('Language Rules Can Change'!$AE$322:$AM$413,L115,3)),3,AND(L116&gt;INDEX('Language Rules Can Change'!$AE$322:$AM$413,L115,3),L116&lt;=INDEX('Language Rules Can Change'!$AE$322:$AM$413,L115,4)),4,AND(L116&gt;INDEX('Language Rules Can Change'!$AE$322:$AM$413,L115,4),L116&lt;=INDEX('Language Rules Can Change'!$AE$322:$AM$413,L115,5)),5,AND(L116&gt;INDEX('Language Rules Can Change'!$AE$322:$AM$413,L115,5),L116&lt;=INDEX('Language Rules Can Change'!$AE$322:$AM$413,L115,6)),6,AND(L116&gt;INDEX('Language Rules Can Change'!$AE$322:$AM$413,L115,6),L116&lt;=INDEX('Language Rules Can Change'!$AE$322:$AM$413,L115,7)),7,AND(L116&gt;INDEX('Language Rules Can Change'!$AE$322:$AM$413,L115,7),L116&lt;=INDEX('Language Rules Can Change'!$AE$322:$AM$413,L115,8)),8,AND(L116&gt;INDEX('Language Rules Can Change'!$AE$322:$AM$413,L115,8),L116&lt;=INDEX('Language Rules Can Change'!$AE$322:$AM$413,L115,9)),9)</f>
        <v>#N/A</v>
      </c>
      <c r="M117" s="7" t="e" cm="1">
        <f t="array" aca="1" ref="M117" ca="1">_xlfn.IFS(AND(M116&gt;0,M116&lt;=INDEX('Language Rules Can Change'!$AE$322:$AM$413,M115,1)),1,AND(M116&gt;INDEX('Language Rules Can Change'!$AE$322:$AM$413,M115,1),M116&lt;=INDEX('Language Rules Can Change'!$AE$322:$AM$413,M115,2)),2,AND(M116&gt;INDEX('Language Rules Can Change'!$AE$322:$AM$413,M115,2),M116&lt;=INDEX('Language Rules Can Change'!$AE$322:$AM$413,M115,3)),3,AND(M116&gt;INDEX('Language Rules Can Change'!$AE$322:$AM$413,M115,3),M116&lt;=INDEX('Language Rules Can Change'!$AE$322:$AM$413,M115,4)),4,AND(M116&gt;INDEX('Language Rules Can Change'!$AE$322:$AM$413,M115,4),M116&lt;=INDEX('Language Rules Can Change'!$AE$322:$AM$413,M115,5)),5,AND(M116&gt;INDEX('Language Rules Can Change'!$AE$322:$AM$413,M115,5),M116&lt;=INDEX('Language Rules Can Change'!$AE$322:$AM$413,M115,6)),6,AND(M116&gt;INDEX('Language Rules Can Change'!$AE$322:$AM$413,M115,6),M116&lt;=INDEX('Language Rules Can Change'!$AE$322:$AM$413,M115,7)),7,AND(M116&gt;INDEX('Language Rules Can Change'!$AE$322:$AM$413,M115,7),M116&lt;=INDEX('Language Rules Can Change'!$AE$322:$AM$413,M115,8)),8,AND(M116&gt;INDEX('Language Rules Can Change'!$AE$322:$AM$413,M115,8),M116&lt;=INDEX('Language Rules Can Change'!$AE$322:$AM$413,M115,9)),9)</f>
        <v>#N/A</v>
      </c>
      <c r="N117" s="7" t="e" cm="1">
        <f t="array" aca="1" ref="N117" ca="1">_xlfn.IFS(AND(N116&gt;0,N116&lt;=INDEX('Language Rules Can Change'!$AE$322:$AM$413,N115,1)),1,AND(N116&gt;INDEX('Language Rules Can Change'!$AE$322:$AM$413,N115,1),N116&lt;=INDEX('Language Rules Can Change'!$AE$322:$AM$413,N115,2)),2,AND(N116&gt;INDEX('Language Rules Can Change'!$AE$322:$AM$413,N115,2),N116&lt;=INDEX('Language Rules Can Change'!$AE$322:$AM$413,N115,3)),3,AND(N116&gt;INDEX('Language Rules Can Change'!$AE$322:$AM$413,N115,3),N116&lt;=INDEX('Language Rules Can Change'!$AE$322:$AM$413,N115,4)),4,AND(N116&gt;INDEX('Language Rules Can Change'!$AE$322:$AM$413,N115,4),N116&lt;=INDEX('Language Rules Can Change'!$AE$322:$AM$413,N115,5)),5,AND(N116&gt;INDEX('Language Rules Can Change'!$AE$322:$AM$413,N115,5),N116&lt;=INDEX('Language Rules Can Change'!$AE$322:$AM$413,N115,6)),6,AND(N116&gt;INDEX('Language Rules Can Change'!$AE$322:$AM$413,N115,6),N116&lt;=INDEX('Language Rules Can Change'!$AE$322:$AM$413,N115,7)),7,AND(N116&gt;INDEX('Language Rules Can Change'!$AE$322:$AM$413,N115,7),N116&lt;=INDEX('Language Rules Can Change'!$AE$322:$AM$413,N115,8)),8,AND(N116&gt;INDEX('Language Rules Can Change'!$AE$322:$AM$413,N115,8),N116&lt;=INDEX('Language Rules Can Change'!$AE$322:$AM$413,N115,9)),9)</f>
        <v>#N/A</v>
      </c>
      <c r="O117" s="7" t="e" cm="1">
        <f t="array" aca="1" ref="O117" ca="1">_xlfn.IFS(AND(O116&gt;0,O116&lt;=INDEX('Language Rules Can Change'!$AE$322:$AM$413,O115,1)),1,AND(O116&gt;INDEX('Language Rules Can Change'!$AE$322:$AM$413,O115,1),O116&lt;=INDEX('Language Rules Can Change'!$AE$322:$AM$413,O115,2)),2,AND(O116&gt;INDEX('Language Rules Can Change'!$AE$322:$AM$413,O115,2),O116&lt;=INDEX('Language Rules Can Change'!$AE$322:$AM$413,O115,3)),3,AND(O116&gt;INDEX('Language Rules Can Change'!$AE$322:$AM$413,O115,3),O116&lt;=INDEX('Language Rules Can Change'!$AE$322:$AM$413,O115,4)),4,AND(O116&gt;INDEX('Language Rules Can Change'!$AE$322:$AM$413,O115,4),O116&lt;=INDEX('Language Rules Can Change'!$AE$322:$AM$413,O115,5)),5,AND(O116&gt;INDEX('Language Rules Can Change'!$AE$322:$AM$413,O115,5),O116&lt;=INDEX('Language Rules Can Change'!$AE$322:$AM$413,O115,6)),6,AND(O116&gt;INDEX('Language Rules Can Change'!$AE$322:$AM$413,O115,6),O116&lt;=INDEX('Language Rules Can Change'!$AE$322:$AM$413,O115,7)),7,AND(O116&gt;INDEX('Language Rules Can Change'!$AE$322:$AM$413,O115,7),O116&lt;=INDEX('Language Rules Can Change'!$AE$322:$AM$413,O115,8)),8,AND(O116&gt;INDEX('Language Rules Can Change'!$AE$322:$AM$413,O115,8),O116&lt;=INDEX('Language Rules Can Change'!$AE$322:$AM$413,O115,9)),9)</f>
        <v>#N/A</v>
      </c>
      <c r="P117" s="7" t="e" cm="1">
        <f t="array" aca="1" ref="P117" ca="1">_xlfn.IFS(AND(P116&gt;0,P116&lt;=INDEX('Language Rules Can Change'!$AE$322:$AM$413,P115,1)),1,AND(P116&gt;INDEX('Language Rules Can Change'!$AE$322:$AM$413,P115,1),P116&lt;=INDEX('Language Rules Can Change'!$AE$322:$AM$413,P115,2)),2,AND(P116&gt;INDEX('Language Rules Can Change'!$AE$322:$AM$413,P115,2),P116&lt;=INDEX('Language Rules Can Change'!$AE$322:$AM$413,P115,3)),3,AND(P116&gt;INDEX('Language Rules Can Change'!$AE$322:$AM$413,P115,3),P116&lt;=INDEX('Language Rules Can Change'!$AE$322:$AM$413,P115,4)),4,AND(P116&gt;INDEX('Language Rules Can Change'!$AE$322:$AM$413,P115,4),P116&lt;=INDEX('Language Rules Can Change'!$AE$322:$AM$413,P115,5)),5,AND(P116&gt;INDEX('Language Rules Can Change'!$AE$322:$AM$413,P115,5),P116&lt;=INDEX('Language Rules Can Change'!$AE$322:$AM$413,P115,6)),6,AND(P116&gt;INDEX('Language Rules Can Change'!$AE$322:$AM$413,P115,6),P116&lt;=INDEX('Language Rules Can Change'!$AE$322:$AM$413,P115,7)),7,AND(P116&gt;INDEX('Language Rules Can Change'!$AE$322:$AM$413,P115,7),P116&lt;=INDEX('Language Rules Can Change'!$AE$322:$AM$413,P115,8)),8,AND(P116&gt;INDEX('Language Rules Can Change'!$AE$322:$AM$413,P115,8),P116&lt;=INDEX('Language Rules Can Change'!$AE$322:$AM$413,P115,9)),9)</f>
        <v>#N/A</v>
      </c>
      <c r="Q117" s="7" t="e" cm="1">
        <f t="array" aca="1" ref="Q117" ca="1">_xlfn.IFS(AND(Q116&gt;0,Q116&lt;=INDEX('Language Rules Can Change'!$AE$322:$AM$413,Q115,1)),1,AND(Q116&gt;INDEX('Language Rules Can Change'!$AE$322:$AM$413,Q115,1),Q116&lt;=INDEX('Language Rules Can Change'!$AE$322:$AM$413,Q115,2)),2,AND(Q116&gt;INDEX('Language Rules Can Change'!$AE$322:$AM$413,Q115,2),Q116&lt;=INDEX('Language Rules Can Change'!$AE$322:$AM$413,Q115,3)),3,AND(Q116&gt;INDEX('Language Rules Can Change'!$AE$322:$AM$413,Q115,3),Q116&lt;=INDEX('Language Rules Can Change'!$AE$322:$AM$413,Q115,4)),4,AND(Q116&gt;INDEX('Language Rules Can Change'!$AE$322:$AM$413,Q115,4),Q116&lt;=INDEX('Language Rules Can Change'!$AE$322:$AM$413,Q115,5)),5,AND(Q116&gt;INDEX('Language Rules Can Change'!$AE$322:$AM$413,Q115,5),Q116&lt;=INDEX('Language Rules Can Change'!$AE$322:$AM$413,Q115,6)),6,AND(Q116&gt;INDEX('Language Rules Can Change'!$AE$322:$AM$413,Q115,6),Q116&lt;=INDEX('Language Rules Can Change'!$AE$322:$AM$413,Q115,7)),7,AND(Q116&gt;INDEX('Language Rules Can Change'!$AE$322:$AM$413,Q115,7),Q116&lt;=INDEX('Language Rules Can Change'!$AE$322:$AM$413,Q115,8)),8,AND(Q116&gt;INDEX('Language Rules Can Change'!$AE$322:$AM$413,Q115,8),Q116&lt;=INDEX('Language Rules Can Change'!$AE$322:$AM$413,Q115,9)),9)</f>
        <v>#N/A</v>
      </c>
      <c r="R117" s="7" t="e" cm="1">
        <f t="array" aca="1" ref="R117" ca="1">_xlfn.IFS(AND(R116&gt;0,R116&lt;=INDEX('Language Rules Can Change'!$AE$322:$AM$413,R115,1)),1,AND(R116&gt;INDEX('Language Rules Can Change'!$AE$322:$AM$413,R115,1),R116&lt;=INDEX('Language Rules Can Change'!$AE$322:$AM$413,R115,2)),2,AND(R116&gt;INDEX('Language Rules Can Change'!$AE$322:$AM$413,R115,2),R116&lt;=INDEX('Language Rules Can Change'!$AE$322:$AM$413,R115,3)),3,AND(R116&gt;INDEX('Language Rules Can Change'!$AE$322:$AM$413,R115,3),R116&lt;=INDEX('Language Rules Can Change'!$AE$322:$AM$413,R115,4)),4,AND(R116&gt;INDEX('Language Rules Can Change'!$AE$322:$AM$413,R115,4),R116&lt;=INDEX('Language Rules Can Change'!$AE$322:$AM$413,R115,5)),5,AND(R116&gt;INDEX('Language Rules Can Change'!$AE$322:$AM$413,R115,5),R116&lt;=INDEX('Language Rules Can Change'!$AE$322:$AM$413,R115,6)),6,AND(R116&gt;INDEX('Language Rules Can Change'!$AE$322:$AM$413,R115,6),R116&lt;=INDEX('Language Rules Can Change'!$AE$322:$AM$413,R115,7)),7,AND(R116&gt;INDEX('Language Rules Can Change'!$AE$322:$AM$413,R115,7),R116&lt;=INDEX('Language Rules Can Change'!$AE$322:$AM$413,R115,8)),8,AND(R116&gt;INDEX('Language Rules Can Change'!$AE$322:$AM$413,R115,8),R116&lt;=INDEX('Language Rules Can Change'!$AE$322:$AM$413,R115,9)),9)</f>
        <v>#N/A</v>
      </c>
      <c r="S117" s="7" t="e" cm="1">
        <f t="array" aca="1" ref="S117" ca="1">_xlfn.IFS(AND(S116&gt;0,S116&lt;=INDEX('Language Rules Can Change'!$AE$322:$AM$413,S115,1)),1,AND(S116&gt;INDEX('Language Rules Can Change'!$AE$322:$AM$413,S115,1),S116&lt;=INDEX('Language Rules Can Change'!$AE$322:$AM$413,S115,2)),2,AND(S116&gt;INDEX('Language Rules Can Change'!$AE$322:$AM$413,S115,2),S116&lt;=INDEX('Language Rules Can Change'!$AE$322:$AM$413,S115,3)),3,AND(S116&gt;INDEX('Language Rules Can Change'!$AE$322:$AM$413,S115,3),S116&lt;=INDEX('Language Rules Can Change'!$AE$322:$AM$413,S115,4)),4,AND(S116&gt;INDEX('Language Rules Can Change'!$AE$322:$AM$413,S115,4),S116&lt;=INDEX('Language Rules Can Change'!$AE$322:$AM$413,S115,5)),5,AND(S116&gt;INDEX('Language Rules Can Change'!$AE$322:$AM$413,S115,5),S116&lt;=INDEX('Language Rules Can Change'!$AE$322:$AM$413,S115,6)),6,AND(S116&gt;INDEX('Language Rules Can Change'!$AE$322:$AM$413,S115,6),S116&lt;=INDEX('Language Rules Can Change'!$AE$322:$AM$413,S115,7)),7,AND(S116&gt;INDEX('Language Rules Can Change'!$AE$322:$AM$413,S115,7),S116&lt;=INDEX('Language Rules Can Change'!$AE$322:$AM$413,S115,8)),8,AND(S116&gt;INDEX('Language Rules Can Change'!$AE$322:$AM$413,S115,8),S116&lt;=INDEX('Language Rules Can Change'!$AE$322:$AM$413,S115,9)),9)</f>
        <v>#N/A</v>
      </c>
      <c r="T117" s="17"/>
      <c r="U117" s="1"/>
      <c r="V117" s="5">
        <v>11</v>
      </c>
      <c r="W117" s="5" t="str">
        <f ca="1">IF(V117&lt;=U113,RANDBETWEEN(U109/(3/2),U109*(3/2))+W116,"")</f>
        <v/>
      </c>
      <c r="X117" s="15"/>
      <c r="Y117" s="11"/>
      <c r="Z117" s="7" cm="1">
        <f t="array" aca="1" ref="Z117" ca="1">_xlfn.IFS(AND(Z116&gt;0,Z116&lt;=INDEX('Language Rules Can Change'!$AE$322:$AM$413,Z115,1)),1,AND(Z116&gt;INDEX('Language Rules Can Change'!$AE$322:$AM$413,Z115,1),Z116&lt;=INDEX('Language Rules Can Change'!$AE$322:$AM$413,Z115,2)),2,AND(Z116&gt;INDEX('Language Rules Can Change'!$AE$322:$AM$413,Z115,2),Z116&lt;=INDEX('Language Rules Can Change'!$AE$322:$AM$413,Z115,3)),3,AND(Z116&gt;INDEX('Language Rules Can Change'!$AE$322:$AM$413,Z115,3),Z116&lt;=INDEX('Language Rules Can Change'!$AE$322:$AM$413,Z115,4)),4,AND(Z116&gt;INDEX('Language Rules Can Change'!$AE$322:$AM$413,Z115,4),Z116&lt;=INDEX('Language Rules Can Change'!$AE$322:$AM$413,Z115,5)),5,AND(Z116&gt;INDEX('Language Rules Can Change'!$AE$322:$AM$413,Z115,5),Z116&lt;=INDEX('Language Rules Can Change'!$AE$322:$AM$413,Z115,6)),6,AND(Z116&gt;INDEX('Language Rules Can Change'!$AE$322:$AM$413,Z115,6),Z116&lt;=INDEX('Language Rules Can Change'!$AE$322:$AM$413,Z115,7)),7,AND(Z116&gt;INDEX('Language Rules Can Change'!$AE$322:$AM$413,Z115,7),Z116&lt;=INDEX('Language Rules Can Change'!$AE$322:$AM$413,Z115,8)),8,AND(Z116&gt;INDEX('Language Rules Can Change'!$AE$322:$AM$413,Z115,8),Z116&lt;=INDEX('Language Rules Can Change'!$AE$322:$AM$413,Z115,9)),9)</f>
        <v>1</v>
      </c>
      <c r="AA117" s="7" cm="1">
        <f t="array" aca="1" ref="AA117" ca="1">_xlfn.IFS(AND(AA116&gt;0,AA116&lt;=INDEX('Language Rules Can Change'!$AE$322:$AM$413,AA115,1)),1,AND(AA116&gt;INDEX('Language Rules Can Change'!$AE$322:$AM$413,AA115,1),AA116&lt;=INDEX('Language Rules Can Change'!$AE$322:$AM$413,AA115,2)),2,AND(AA116&gt;INDEX('Language Rules Can Change'!$AE$322:$AM$413,AA115,2),AA116&lt;=INDEX('Language Rules Can Change'!$AE$322:$AM$413,AA115,3)),3,AND(AA116&gt;INDEX('Language Rules Can Change'!$AE$322:$AM$413,AA115,3),AA116&lt;=INDEX('Language Rules Can Change'!$AE$322:$AM$413,AA115,4)),4,AND(AA116&gt;INDEX('Language Rules Can Change'!$AE$322:$AM$413,AA115,4),AA116&lt;=INDEX('Language Rules Can Change'!$AE$322:$AM$413,AA115,5)),5,AND(AA116&gt;INDEX('Language Rules Can Change'!$AE$322:$AM$413,AA115,5),AA116&lt;=INDEX('Language Rules Can Change'!$AE$322:$AM$413,AA115,6)),6,AND(AA116&gt;INDEX('Language Rules Can Change'!$AE$322:$AM$413,AA115,6),AA116&lt;=INDEX('Language Rules Can Change'!$AE$322:$AM$413,AA115,7)),7,AND(AA116&gt;INDEX('Language Rules Can Change'!$AE$322:$AM$413,AA115,7),AA116&lt;=INDEX('Language Rules Can Change'!$AE$322:$AM$413,AA115,8)),8,AND(AA116&gt;INDEX('Language Rules Can Change'!$AE$322:$AM$413,AA115,8),AA116&lt;=INDEX('Language Rules Can Change'!$AE$322:$AM$413,AA115,9)),9)</f>
        <v>1</v>
      </c>
      <c r="AB117" s="7" cm="1">
        <f t="array" aca="1" ref="AB117" ca="1">_xlfn.IFS(AND(AB116&gt;0,AB116&lt;=INDEX('Language Rules Can Change'!$AE$322:$AM$413,AB115,1)),1,AND(AB116&gt;INDEX('Language Rules Can Change'!$AE$322:$AM$413,AB115,1),AB116&lt;=INDEX('Language Rules Can Change'!$AE$322:$AM$413,AB115,2)),2,AND(AB116&gt;INDEX('Language Rules Can Change'!$AE$322:$AM$413,AB115,2),AB116&lt;=INDEX('Language Rules Can Change'!$AE$322:$AM$413,AB115,3)),3,AND(AB116&gt;INDEX('Language Rules Can Change'!$AE$322:$AM$413,AB115,3),AB116&lt;=INDEX('Language Rules Can Change'!$AE$322:$AM$413,AB115,4)),4,AND(AB116&gt;INDEX('Language Rules Can Change'!$AE$322:$AM$413,AB115,4),AB116&lt;=INDEX('Language Rules Can Change'!$AE$322:$AM$413,AB115,5)),5,AND(AB116&gt;INDEX('Language Rules Can Change'!$AE$322:$AM$413,AB115,5),AB116&lt;=INDEX('Language Rules Can Change'!$AE$322:$AM$413,AB115,6)),6,AND(AB116&gt;INDEX('Language Rules Can Change'!$AE$322:$AM$413,AB115,6),AB116&lt;=INDEX('Language Rules Can Change'!$AE$322:$AM$413,AB115,7)),7,AND(AB116&gt;INDEX('Language Rules Can Change'!$AE$322:$AM$413,AB115,7),AB116&lt;=INDEX('Language Rules Can Change'!$AE$322:$AM$413,AB115,8)),8,AND(AB116&gt;INDEX('Language Rules Can Change'!$AE$322:$AM$413,AB115,8),AB116&lt;=INDEX('Language Rules Can Change'!$AE$322:$AM$413,AB115,9)),9)</f>
        <v>1</v>
      </c>
      <c r="AC117" s="7" t="e" cm="1">
        <f t="array" aca="1" ref="AC117" ca="1">_xlfn.IFS(AND(AC116&gt;0,AC116&lt;=INDEX('Language Rules Can Change'!$AE$322:$AM$413,AC115,1)),1,AND(AC116&gt;INDEX('Language Rules Can Change'!$AE$322:$AM$413,AC115,1),AC116&lt;=INDEX('Language Rules Can Change'!$AE$322:$AM$413,AC115,2)),2,AND(AC116&gt;INDEX('Language Rules Can Change'!$AE$322:$AM$413,AC115,2),AC116&lt;=INDEX('Language Rules Can Change'!$AE$322:$AM$413,AC115,3)),3,AND(AC116&gt;INDEX('Language Rules Can Change'!$AE$322:$AM$413,AC115,3),AC116&lt;=INDEX('Language Rules Can Change'!$AE$322:$AM$413,AC115,4)),4,AND(AC116&gt;INDEX('Language Rules Can Change'!$AE$322:$AM$413,AC115,4),AC116&lt;=INDEX('Language Rules Can Change'!$AE$322:$AM$413,AC115,5)),5,AND(AC116&gt;INDEX('Language Rules Can Change'!$AE$322:$AM$413,AC115,5),AC116&lt;=INDEX('Language Rules Can Change'!$AE$322:$AM$413,AC115,6)),6,AND(AC116&gt;INDEX('Language Rules Can Change'!$AE$322:$AM$413,AC115,6),AC116&lt;=INDEX('Language Rules Can Change'!$AE$322:$AM$413,AC115,7)),7,AND(AC116&gt;INDEX('Language Rules Can Change'!$AE$322:$AM$413,AC115,7),AC116&lt;=INDEX('Language Rules Can Change'!$AE$322:$AM$413,AC115,8)),8,AND(AC116&gt;INDEX('Language Rules Can Change'!$AE$322:$AM$413,AC115,8),AC116&lt;=INDEX('Language Rules Can Change'!$AE$322:$AM$413,AC115,9)),9)</f>
        <v>#N/A</v>
      </c>
      <c r="AD117" s="7" t="e" cm="1">
        <f t="array" aca="1" ref="AD117" ca="1">_xlfn.IFS(AND(AD116&gt;0,AD116&lt;=INDEX('Language Rules Can Change'!$AE$322:$AM$413,AD115,1)),1,AND(AD116&gt;INDEX('Language Rules Can Change'!$AE$322:$AM$413,AD115,1),AD116&lt;=INDEX('Language Rules Can Change'!$AE$322:$AM$413,AD115,2)),2,AND(AD116&gt;INDEX('Language Rules Can Change'!$AE$322:$AM$413,AD115,2),AD116&lt;=INDEX('Language Rules Can Change'!$AE$322:$AM$413,AD115,3)),3,AND(AD116&gt;INDEX('Language Rules Can Change'!$AE$322:$AM$413,AD115,3),AD116&lt;=INDEX('Language Rules Can Change'!$AE$322:$AM$413,AD115,4)),4,AND(AD116&gt;INDEX('Language Rules Can Change'!$AE$322:$AM$413,AD115,4),AD116&lt;=INDEX('Language Rules Can Change'!$AE$322:$AM$413,AD115,5)),5,AND(AD116&gt;INDEX('Language Rules Can Change'!$AE$322:$AM$413,AD115,5),AD116&lt;=INDEX('Language Rules Can Change'!$AE$322:$AM$413,AD115,6)),6,AND(AD116&gt;INDEX('Language Rules Can Change'!$AE$322:$AM$413,AD115,6),AD116&lt;=INDEX('Language Rules Can Change'!$AE$322:$AM$413,AD115,7)),7,AND(AD116&gt;INDEX('Language Rules Can Change'!$AE$322:$AM$413,AD115,7),AD116&lt;=INDEX('Language Rules Can Change'!$AE$322:$AM$413,AD115,8)),8,AND(AD116&gt;INDEX('Language Rules Can Change'!$AE$322:$AM$413,AD115,8),AD116&lt;=INDEX('Language Rules Can Change'!$AE$322:$AM$413,AD115,9)),9)</f>
        <v>#N/A</v>
      </c>
      <c r="AE117" s="7" t="e" cm="1">
        <f t="array" aca="1" ref="AE117" ca="1">_xlfn.IFS(AND(AE116&gt;0,AE116&lt;=INDEX('Language Rules Can Change'!$AE$322:$AM$413,AE115,1)),1,AND(AE116&gt;INDEX('Language Rules Can Change'!$AE$322:$AM$413,AE115,1),AE116&lt;=INDEX('Language Rules Can Change'!$AE$322:$AM$413,AE115,2)),2,AND(AE116&gt;INDEX('Language Rules Can Change'!$AE$322:$AM$413,AE115,2),AE116&lt;=INDEX('Language Rules Can Change'!$AE$322:$AM$413,AE115,3)),3,AND(AE116&gt;INDEX('Language Rules Can Change'!$AE$322:$AM$413,AE115,3),AE116&lt;=INDEX('Language Rules Can Change'!$AE$322:$AM$413,AE115,4)),4,AND(AE116&gt;INDEX('Language Rules Can Change'!$AE$322:$AM$413,AE115,4),AE116&lt;=INDEX('Language Rules Can Change'!$AE$322:$AM$413,AE115,5)),5,AND(AE116&gt;INDEX('Language Rules Can Change'!$AE$322:$AM$413,AE115,5),AE116&lt;=INDEX('Language Rules Can Change'!$AE$322:$AM$413,AE115,6)),6,AND(AE116&gt;INDEX('Language Rules Can Change'!$AE$322:$AM$413,AE115,6),AE116&lt;=INDEX('Language Rules Can Change'!$AE$322:$AM$413,AE115,7)),7,AND(AE116&gt;INDEX('Language Rules Can Change'!$AE$322:$AM$413,AE115,7),AE116&lt;=INDEX('Language Rules Can Change'!$AE$322:$AM$413,AE115,8)),8,AND(AE116&gt;INDEX('Language Rules Can Change'!$AE$322:$AM$413,AE115,8),AE116&lt;=INDEX('Language Rules Can Change'!$AE$322:$AM$413,AE115,9)),9)</f>
        <v>#N/A</v>
      </c>
      <c r="AF117" s="7" t="e" cm="1">
        <f t="array" aca="1" ref="AF117" ca="1">_xlfn.IFS(AND(AF116&gt;0,AF116&lt;=INDEX('Language Rules Can Change'!$AE$322:$AM$413,AF115,1)),1,AND(AF116&gt;INDEX('Language Rules Can Change'!$AE$322:$AM$413,AF115,1),AF116&lt;=INDEX('Language Rules Can Change'!$AE$322:$AM$413,AF115,2)),2,AND(AF116&gt;INDEX('Language Rules Can Change'!$AE$322:$AM$413,AF115,2),AF116&lt;=INDEX('Language Rules Can Change'!$AE$322:$AM$413,AF115,3)),3,AND(AF116&gt;INDEX('Language Rules Can Change'!$AE$322:$AM$413,AF115,3),AF116&lt;=INDEX('Language Rules Can Change'!$AE$322:$AM$413,AF115,4)),4,AND(AF116&gt;INDEX('Language Rules Can Change'!$AE$322:$AM$413,AF115,4),AF116&lt;=INDEX('Language Rules Can Change'!$AE$322:$AM$413,AF115,5)),5,AND(AF116&gt;INDEX('Language Rules Can Change'!$AE$322:$AM$413,AF115,5),AF116&lt;=INDEX('Language Rules Can Change'!$AE$322:$AM$413,AF115,6)),6,AND(AF116&gt;INDEX('Language Rules Can Change'!$AE$322:$AM$413,AF115,6),AF116&lt;=INDEX('Language Rules Can Change'!$AE$322:$AM$413,AF115,7)),7,AND(AF116&gt;INDEX('Language Rules Can Change'!$AE$322:$AM$413,AF115,7),AF116&lt;=INDEX('Language Rules Can Change'!$AE$322:$AM$413,AF115,8)),8,AND(AF116&gt;INDEX('Language Rules Can Change'!$AE$322:$AM$413,AF115,8),AF116&lt;=INDEX('Language Rules Can Change'!$AE$322:$AM$413,AF115,9)),9)</f>
        <v>#N/A</v>
      </c>
      <c r="AG117" s="7" t="e" cm="1">
        <f t="array" aca="1" ref="AG117" ca="1">_xlfn.IFS(AND(AG116&gt;0,AG116&lt;=INDEX('Language Rules Can Change'!$AE$322:$AM$413,AG115,1)),1,AND(AG116&gt;INDEX('Language Rules Can Change'!$AE$322:$AM$413,AG115,1),AG116&lt;=INDEX('Language Rules Can Change'!$AE$322:$AM$413,AG115,2)),2,AND(AG116&gt;INDEX('Language Rules Can Change'!$AE$322:$AM$413,AG115,2),AG116&lt;=INDEX('Language Rules Can Change'!$AE$322:$AM$413,AG115,3)),3,AND(AG116&gt;INDEX('Language Rules Can Change'!$AE$322:$AM$413,AG115,3),AG116&lt;=INDEX('Language Rules Can Change'!$AE$322:$AM$413,AG115,4)),4,AND(AG116&gt;INDEX('Language Rules Can Change'!$AE$322:$AM$413,AG115,4),AG116&lt;=INDEX('Language Rules Can Change'!$AE$322:$AM$413,AG115,5)),5,AND(AG116&gt;INDEX('Language Rules Can Change'!$AE$322:$AM$413,AG115,5),AG116&lt;=INDEX('Language Rules Can Change'!$AE$322:$AM$413,AG115,6)),6,AND(AG116&gt;INDEX('Language Rules Can Change'!$AE$322:$AM$413,AG115,6),AG116&lt;=INDEX('Language Rules Can Change'!$AE$322:$AM$413,AG115,7)),7,AND(AG116&gt;INDEX('Language Rules Can Change'!$AE$322:$AM$413,AG115,7),AG116&lt;=INDEX('Language Rules Can Change'!$AE$322:$AM$413,AG115,8)),8,AND(AG116&gt;INDEX('Language Rules Can Change'!$AE$322:$AM$413,AG115,8),AG116&lt;=INDEX('Language Rules Can Change'!$AE$322:$AM$413,AG115,9)),9)</f>
        <v>#N/A</v>
      </c>
      <c r="AH117" s="7" t="e" cm="1">
        <f t="array" aca="1" ref="AH117" ca="1">_xlfn.IFS(AND(AH116&gt;0,AH116&lt;=INDEX('Language Rules Can Change'!$AE$322:$AM$413,AH115,1)),1,AND(AH116&gt;INDEX('Language Rules Can Change'!$AE$322:$AM$413,AH115,1),AH116&lt;=INDEX('Language Rules Can Change'!$AE$322:$AM$413,AH115,2)),2,AND(AH116&gt;INDEX('Language Rules Can Change'!$AE$322:$AM$413,AH115,2),AH116&lt;=INDEX('Language Rules Can Change'!$AE$322:$AM$413,AH115,3)),3,AND(AH116&gt;INDEX('Language Rules Can Change'!$AE$322:$AM$413,AH115,3),AH116&lt;=INDEX('Language Rules Can Change'!$AE$322:$AM$413,AH115,4)),4,AND(AH116&gt;INDEX('Language Rules Can Change'!$AE$322:$AM$413,AH115,4),AH116&lt;=INDEX('Language Rules Can Change'!$AE$322:$AM$413,AH115,5)),5,AND(AH116&gt;INDEX('Language Rules Can Change'!$AE$322:$AM$413,AH115,5),AH116&lt;=INDEX('Language Rules Can Change'!$AE$322:$AM$413,AH115,6)),6,AND(AH116&gt;INDEX('Language Rules Can Change'!$AE$322:$AM$413,AH115,6),AH116&lt;=INDEX('Language Rules Can Change'!$AE$322:$AM$413,AH115,7)),7,AND(AH116&gt;INDEX('Language Rules Can Change'!$AE$322:$AM$413,AH115,7),AH116&lt;=INDEX('Language Rules Can Change'!$AE$322:$AM$413,AH115,8)),8,AND(AH116&gt;INDEX('Language Rules Can Change'!$AE$322:$AM$413,AH115,8),AH116&lt;=INDEX('Language Rules Can Change'!$AE$322:$AM$413,AH115,9)),9)</f>
        <v>#N/A</v>
      </c>
      <c r="AI117" s="7" t="e" cm="1">
        <f t="array" aca="1" ref="AI117" ca="1">_xlfn.IFS(AND(AI116&gt;0,AI116&lt;=INDEX('Language Rules Can Change'!$AE$322:$AM$413,AI115,1)),1,AND(AI116&gt;INDEX('Language Rules Can Change'!$AE$322:$AM$413,AI115,1),AI116&lt;=INDEX('Language Rules Can Change'!$AE$322:$AM$413,AI115,2)),2,AND(AI116&gt;INDEX('Language Rules Can Change'!$AE$322:$AM$413,AI115,2),AI116&lt;=INDEX('Language Rules Can Change'!$AE$322:$AM$413,AI115,3)),3,AND(AI116&gt;INDEX('Language Rules Can Change'!$AE$322:$AM$413,AI115,3),AI116&lt;=INDEX('Language Rules Can Change'!$AE$322:$AM$413,AI115,4)),4,AND(AI116&gt;INDEX('Language Rules Can Change'!$AE$322:$AM$413,AI115,4),AI116&lt;=INDEX('Language Rules Can Change'!$AE$322:$AM$413,AI115,5)),5,AND(AI116&gt;INDEX('Language Rules Can Change'!$AE$322:$AM$413,AI115,5),AI116&lt;=INDEX('Language Rules Can Change'!$AE$322:$AM$413,AI115,6)),6,AND(AI116&gt;INDEX('Language Rules Can Change'!$AE$322:$AM$413,AI115,6),AI116&lt;=INDEX('Language Rules Can Change'!$AE$322:$AM$413,AI115,7)),7,AND(AI116&gt;INDEX('Language Rules Can Change'!$AE$322:$AM$413,AI115,7),AI116&lt;=INDEX('Language Rules Can Change'!$AE$322:$AM$413,AI115,8)),8,AND(AI116&gt;INDEX('Language Rules Can Change'!$AE$322:$AM$413,AI115,8),AI116&lt;=INDEX('Language Rules Can Change'!$AE$322:$AM$413,AI115,9)),9)</f>
        <v>#N/A</v>
      </c>
      <c r="AJ117" s="7" t="e" cm="1">
        <f t="array" aca="1" ref="AJ117" ca="1">_xlfn.IFS(AND(AJ116&gt;0,AJ116&lt;=INDEX('Language Rules Can Change'!$AE$322:$AM$413,AJ115,1)),1,AND(AJ116&gt;INDEX('Language Rules Can Change'!$AE$322:$AM$413,AJ115,1),AJ116&lt;=INDEX('Language Rules Can Change'!$AE$322:$AM$413,AJ115,2)),2,AND(AJ116&gt;INDEX('Language Rules Can Change'!$AE$322:$AM$413,AJ115,2),AJ116&lt;=INDEX('Language Rules Can Change'!$AE$322:$AM$413,AJ115,3)),3,AND(AJ116&gt;INDEX('Language Rules Can Change'!$AE$322:$AM$413,AJ115,3),AJ116&lt;=INDEX('Language Rules Can Change'!$AE$322:$AM$413,AJ115,4)),4,AND(AJ116&gt;INDEX('Language Rules Can Change'!$AE$322:$AM$413,AJ115,4),AJ116&lt;=INDEX('Language Rules Can Change'!$AE$322:$AM$413,AJ115,5)),5,AND(AJ116&gt;INDEX('Language Rules Can Change'!$AE$322:$AM$413,AJ115,5),AJ116&lt;=INDEX('Language Rules Can Change'!$AE$322:$AM$413,AJ115,6)),6,AND(AJ116&gt;INDEX('Language Rules Can Change'!$AE$322:$AM$413,AJ115,6),AJ116&lt;=INDEX('Language Rules Can Change'!$AE$322:$AM$413,AJ115,7)),7,AND(AJ116&gt;INDEX('Language Rules Can Change'!$AE$322:$AM$413,AJ115,7),AJ116&lt;=INDEX('Language Rules Can Change'!$AE$322:$AM$413,AJ115,8)),8,AND(AJ116&gt;INDEX('Language Rules Can Change'!$AE$322:$AM$413,AJ115,8),AJ116&lt;=INDEX('Language Rules Can Change'!$AE$322:$AM$413,AJ115,9)),9)</f>
        <v>#N/A</v>
      </c>
      <c r="AK117" s="7" t="e" cm="1">
        <f t="array" aca="1" ref="AK117" ca="1">_xlfn.IFS(AND(AK116&gt;0,AK116&lt;=INDEX('Language Rules Can Change'!$AE$322:$AM$413,AK115,1)),1,AND(AK116&gt;INDEX('Language Rules Can Change'!$AE$322:$AM$413,AK115,1),AK116&lt;=INDEX('Language Rules Can Change'!$AE$322:$AM$413,AK115,2)),2,AND(AK116&gt;INDEX('Language Rules Can Change'!$AE$322:$AM$413,AK115,2),AK116&lt;=INDEX('Language Rules Can Change'!$AE$322:$AM$413,AK115,3)),3,AND(AK116&gt;INDEX('Language Rules Can Change'!$AE$322:$AM$413,AK115,3),AK116&lt;=INDEX('Language Rules Can Change'!$AE$322:$AM$413,AK115,4)),4,AND(AK116&gt;INDEX('Language Rules Can Change'!$AE$322:$AM$413,AK115,4),AK116&lt;=INDEX('Language Rules Can Change'!$AE$322:$AM$413,AK115,5)),5,AND(AK116&gt;INDEX('Language Rules Can Change'!$AE$322:$AM$413,AK115,5),AK116&lt;=INDEX('Language Rules Can Change'!$AE$322:$AM$413,AK115,6)),6,AND(AK116&gt;INDEX('Language Rules Can Change'!$AE$322:$AM$413,AK115,6),AK116&lt;=INDEX('Language Rules Can Change'!$AE$322:$AM$413,AK115,7)),7,AND(AK116&gt;INDEX('Language Rules Can Change'!$AE$322:$AM$413,AK115,7),AK116&lt;=INDEX('Language Rules Can Change'!$AE$322:$AM$413,AK115,8)),8,AND(AK116&gt;INDEX('Language Rules Can Change'!$AE$322:$AM$413,AK115,8),AK116&lt;=INDEX('Language Rules Can Change'!$AE$322:$AM$413,AK115,9)),9)</f>
        <v>#N/A</v>
      </c>
      <c r="AL117" s="7" t="e" cm="1">
        <f t="array" aca="1" ref="AL117" ca="1">_xlfn.IFS(AND(AL116&gt;0,AL116&lt;=INDEX('Language Rules Can Change'!$AE$322:$AM$413,AL115,1)),1,AND(AL116&gt;INDEX('Language Rules Can Change'!$AE$322:$AM$413,AL115,1),AL116&lt;=INDEX('Language Rules Can Change'!$AE$322:$AM$413,AL115,2)),2,AND(AL116&gt;INDEX('Language Rules Can Change'!$AE$322:$AM$413,AL115,2),AL116&lt;=INDEX('Language Rules Can Change'!$AE$322:$AM$413,AL115,3)),3,AND(AL116&gt;INDEX('Language Rules Can Change'!$AE$322:$AM$413,AL115,3),AL116&lt;=INDEX('Language Rules Can Change'!$AE$322:$AM$413,AL115,4)),4,AND(AL116&gt;INDEX('Language Rules Can Change'!$AE$322:$AM$413,AL115,4),AL116&lt;=INDEX('Language Rules Can Change'!$AE$322:$AM$413,AL115,5)),5,AND(AL116&gt;INDEX('Language Rules Can Change'!$AE$322:$AM$413,AL115,5),AL116&lt;=INDEX('Language Rules Can Change'!$AE$322:$AM$413,AL115,6)),6,AND(AL116&gt;INDEX('Language Rules Can Change'!$AE$322:$AM$413,AL115,6),AL116&lt;=INDEX('Language Rules Can Change'!$AE$322:$AM$413,AL115,7)),7,AND(AL116&gt;INDEX('Language Rules Can Change'!$AE$322:$AM$413,AL115,7),AL116&lt;=INDEX('Language Rules Can Change'!$AE$322:$AM$413,AL115,8)),8,AND(AL116&gt;INDEX('Language Rules Can Change'!$AE$322:$AM$413,AL115,8),AL116&lt;=INDEX('Language Rules Can Change'!$AE$322:$AM$413,AL115,9)),9)</f>
        <v>#N/A</v>
      </c>
      <c r="AM117" s="7" t="e" cm="1">
        <f t="array" aca="1" ref="AM117" ca="1">_xlfn.IFS(AND(AM116&gt;0,AM116&lt;=INDEX('Language Rules Can Change'!$AE$322:$AM$413,AM115,1)),1,AND(AM116&gt;INDEX('Language Rules Can Change'!$AE$322:$AM$413,AM115,1),AM116&lt;=INDEX('Language Rules Can Change'!$AE$322:$AM$413,AM115,2)),2,AND(AM116&gt;INDEX('Language Rules Can Change'!$AE$322:$AM$413,AM115,2),AM116&lt;=INDEX('Language Rules Can Change'!$AE$322:$AM$413,AM115,3)),3,AND(AM116&gt;INDEX('Language Rules Can Change'!$AE$322:$AM$413,AM115,3),AM116&lt;=INDEX('Language Rules Can Change'!$AE$322:$AM$413,AM115,4)),4,AND(AM116&gt;INDEX('Language Rules Can Change'!$AE$322:$AM$413,AM115,4),AM116&lt;=INDEX('Language Rules Can Change'!$AE$322:$AM$413,AM115,5)),5,AND(AM116&gt;INDEX('Language Rules Can Change'!$AE$322:$AM$413,AM115,5),AM116&lt;=INDEX('Language Rules Can Change'!$AE$322:$AM$413,AM115,6)),6,AND(AM116&gt;INDEX('Language Rules Can Change'!$AE$322:$AM$413,AM115,6),AM116&lt;=INDEX('Language Rules Can Change'!$AE$322:$AM$413,AM115,7)),7,AND(AM116&gt;INDEX('Language Rules Can Change'!$AE$322:$AM$413,AM115,7),AM116&lt;=INDEX('Language Rules Can Change'!$AE$322:$AM$413,AM115,8)),8,AND(AM116&gt;INDEX('Language Rules Can Change'!$AE$322:$AM$413,AM115,8),AM116&lt;=INDEX('Language Rules Can Change'!$AE$322:$AM$413,AM115,9)),9)</f>
        <v>#N/A</v>
      </c>
    </row>
    <row r="118" spans="1:39" ht="12.75">
      <c r="A118" s="1"/>
      <c r="B118" s="5">
        <v>12</v>
      </c>
      <c r="C118" s="5" t="str">
        <f ca="1">IF(B118&lt;=A113,RANDBETWEEN(A109/(3/2),A109*(3/2))+C117,"")</f>
        <v/>
      </c>
      <c r="D118" s="15"/>
      <c r="E118" s="11"/>
      <c r="F118" s="7" t="str" cm="1">
        <f t="array" aca="1" ref="F118" ca="1">INDEX('Language Rules Can Change'!$AE$322:$AM$413,F115+1,F117)</f>
        <v>"</v>
      </c>
      <c r="G118" s="7" t="str">
        <f t="array" aca="1" ref="G118" ca="1">INDEX('Language Rules Can Change'!$AE$322:$AM$413,G115+1,G117)</f>
        <v>"</v>
      </c>
      <c r="H118" s="7" t="str">
        <f t="array" aca="1" ref="H118" ca="1">INDEX('Language Rules Can Change'!$AE$322:$AM$413,H115+1,H117)</f>
        <v>ss</v>
      </c>
      <c r="I118" s="7" t="str">
        <f t="array" aca="1" ref="I118" ca="1">INDEX('Language Rules Can Change'!$AE$322:$AM$413,I115+1,I117)</f>
        <v>yu</v>
      </c>
      <c r="J118" s="7" t="str">
        <f t="array" aca="1" ref="J118" ca="1">INDEX('Language Rules Can Change'!$AE$322:$AM$413,J115+1,J117)</f>
        <v>se</v>
      </c>
      <c r="K118" s="7" t="e">
        <f t="array" aca="1" ref="K118" ca="1">INDEX('Language Rules Can Change'!$AE$322:$AM$413,K115+1,K117)</f>
        <v>#N/A</v>
      </c>
      <c r="L118" s="7" t="e">
        <f t="array" aca="1" ref="L118" ca="1">INDEX('Language Rules Can Change'!$AE$322:$AM$413,L115+1,L117)</f>
        <v>#N/A</v>
      </c>
      <c r="M118" s="7" t="e">
        <f t="array" aca="1" ref="M118" ca="1">INDEX('Language Rules Can Change'!$AE$322:$AM$413,M115+1,M117)</f>
        <v>#N/A</v>
      </c>
      <c r="N118" s="7" t="e">
        <f t="array" aca="1" ref="N118" ca="1">INDEX('Language Rules Can Change'!$AE$322:$AM$413,N115+1,N117)</f>
        <v>#N/A</v>
      </c>
      <c r="O118" s="7" t="e">
        <f t="array" aca="1" ref="O118" ca="1">INDEX('Language Rules Can Change'!$AE$322:$AM$413,O115+1,O117)</f>
        <v>#N/A</v>
      </c>
      <c r="P118" s="7" t="e">
        <f t="array" aca="1" ref="P118" ca="1">INDEX('Language Rules Can Change'!$AE$322:$AM$413,P115+1,P117)</f>
        <v>#N/A</v>
      </c>
      <c r="Q118" s="7" t="e">
        <f t="array" aca="1" ref="Q118" ca="1">INDEX('Language Rules Can Change'!$AE$322:$AM$413,Q115+1,Q117)</f>
        <v>#N/A</v>
      </c>
      <c r="R118" s="7" t="e">
        <f t="array" aca="1" ref="R118" ca="1">INDEX('Language Rules Can Change'!$AE$322:$AM$413,R115+1,R117)</f>
        <v>#N/A</v>
      </c>
      <c r="S118" s="7" t="e">
        <f t="array" aca="1" ref="S118" ca="1">INDEX('Language Rules Can Change'!$AE$322:$AM$413,S115+1,S117)</f>
        <v>#N/A</v>
      </c>
      <c r="T118" s="17"/>
      <c r="U118" s="1"/>
      <c r="V118" s="5">
        <v>12</v>
      </c>
      <c r="W118" s="5" t="str">
        <f ca="1">IF(V118&lt;=U113,RANDBETWEEN(U109/(3/2),U109*(3/2))+W117,"")</f>
        <v/>
      </c>
      <c r="X118" s="15"/>
      <c r="Y118" s="11"/>
      <c r="Z118" s="7" t="str" cm="1">
        <f t="array" aca="1" ref="Z118" ca="1">INDEX('Language Rules Can Change'!$AE$322:$AM$413,Z115+1,Z117)</f>
        <v>"</v>
      </c>
      <c r="AA118" s="7" t="str">
        <f t="array" aca="1" ref="AA118" ca="1">INDEX('Language Rules Can Change'!$AE$322:$AM$413,AA115+1,AA117)</f>
        <v>"</v>
      </c>
      <c r="AB118" s="7" t="str">
        <f t="array" aca="1" ref="AB118" ca="1">INDEX('Language Rules Can Change'!$AE$322:$AM$413,AB115+1,AB117)</f>
        <v>"</v>
      </c>
      <c r="AC118" s="7" t="e">
        <f t="array" aca="1" ref="AC118" ca="1">INDEX('Language Rules Can Change'!$AE$322:$AM$413,AC115+1,AC117)</f>
        <v>#N/A</v>
      </c>
      <c r="AD118" s="7" t="e">
        <f t="array" aca="1" ref="AD118" ca="1">INDEX('Language Rules Can Change'!$AE$322:$AM$413,AD115+1,AD117)</f>
        <v>#N/A</v>
      </c>
      <c r="AE118" s="7" t="e">
        <f t="array" aca="1" ref="AE118" ca="1">INDEX('Language Rules Can Change'!$AE$322:$AM$413,AE115+1,AE117)</f>
        <v>#N/A</v>
      </c>
      <c r="AF118" s="7" t="e">
        <f t="array" aca="1" ref="AF118" ca="1">INDEX('Language Rules Can Change'!$AE$322:$AM$413,AF115+1,AF117)</f>
        <v>#N/A</v>
      </c>
      <c r="AG118" s="7" t="e">
        <f t="array" aca="1" ref="AG118" ca="1">INDEX('Language Rules Can Change'!$AE$322:$AM$413,AG115+1,AG117)</f>
        <v>#N/A</v>
      </c>
      <c r="AH118" s="7" t="e">
        <f t="array" aca="1" ref="AH118" ca="1">INDEX('Language Rules Can Change'!$AE$322:$AM$413,AH115+1,AH117)</f>
        <v>#N/A</v>
      </c>
      <c r="AI118" s="7" t="e">
        <f t="array" aca="1" ref="AI118" ca="1">INDEX('Language Rules Can Change'!$AE$322:$AM$413,AI115+1,AI117)</f>
        <v>#N/A</v>
      </c>
      <c r="AJ118" s="7" t="e">
        <f t="array" aca="1" ref="AJ118" ca="1">INDEX('Language Rules Can Change'!$AE$322:$AM$413,AJ115+1,AJ117)</f>
        <v>#N/A</v>
      </c>
      <c r="AK118" s="7" t="e">
        <f t="array" aca="1" ref="AK118" ca="1">INDEX('Language Rules Can Change'!$AE$322:$AM$413,AK115+1,AK117)</f>
        <v>#N/A</v>
      </c>
      <c r="AL118" s="7" t="e">
        <f t="array" aca="1" ref="AL118" ca="1">INDEX('Language Rules Can Change'!$AE$322:$AM$413,AL115+1,AL117)</f>
        <v>#N/A</v>
      </c>
      <c r="AM118" s="7" t="e">
        <f t="array" aca="1" ref="AM118" ca="1">INDEX('Language Rules Can Change'!$AE$322:$AM$413,AM115+1,AM117)</f>
        <v>#N/A</v>
      </c>
    </row>
    <row r="119" spans="1:39" ht="12.75">
      <c r="A119" s="1"/>
      <c r="B119" s="5">
        <v>13</v>
      </c>
      <c r="C119" s="5" t="str">
        <f ca="1">IF(B119&lt;=A113,RANDBETWEEN(A109/(3/2),A109*(3/2))+C118,"")</f>
        <v/>
      </c>
      <c r="D119" s="15" t="s">
        <v>3990</v>
      </c>
      <c r="E119" s="11" t="str">
        <f t="shared" ref="E119" ca="1" si="360">_xlfn.CONCAT(F119:S119)</f>
        <v>""ssyuse</v>
      </c>
      <c r="F119" s="11" t="str">
        <f t="shared" ref="F119:S182" ca="1" si="361">_xlfn.IFNA(F118,"")</f>
        <v>"</v>
      </c>
      <c r="G119" s="11" t="str">
        <f t="shared" ca="1" si="361"/>
        <v>"</v>
      </c>
      <c r="H119" s="11" t="str">
        <f t="shared" ca="1" si="361"/>
        <v>ss</v>
      </c>
      <c r="I119" s="11" t="str">
        <f t="shared" ca="1" si="361"/>
        <v>yu</v>
      </c>
      <c r="J119" s="11" t="str">
        <f t="shared" ca="1" si="361"/>
        <v>se</v>
      </c>
      <c r="K119" s="11" t="str">
        <f t="shared" ca="1" si="361"/>
        <v/>
      </c>
      <c r="L119" s="11" t="str">
        <f t="shared" ca="1" si="361"/>
        <v/>
      </c>
      <c r="M119" s="11" t="str">
        <f t="shared" ca="1" si="361"/>
        <v/>
      </c>
      <c r="N119" s="11" t="str">
        <f t="shared" ca="1" si="361"/>
        <v/>
      </c>
      <c r="O119" s="11" t="str">
        <f t="shared" ca="1" si="361"/>
        <v/>
      </c>
      <c r="P119" s="11" t="str">
        <f t="shared" ca="1" si="361"/>
        <v/>
      </c>
      <c r="Q119" s="11" t="str">
        <f t="shared" ca="1" si="361"/>
        <v/>
      </c>
      <c r="R119" s="11" t="str">
        <f t="shared" ca="1" si="361"/>
        <v/>
      </c>
      <c r="S119" s="11" t="str">
        <f t="shared" ca="1" si="361"/>
        <v/>
      </c>
      <c r="T119" s="17"/>
      <c r="U119" s="1"/>
      <c r="V119" s="5">
        <v>13</v>
      </c>
      <c r="W119" s="5" t="str">
        <f ca="1">IF(V119&lt;=U113,RANDBETWEEN(U109/(3/2),U109*(3/2))+W118,"")</f>
        <v/>
      </c>
      <c r="X119" s="15" t="s">
        <v>3990</v>
      </c>
      <c r="Y119" s="11" t="str">
        <f t="shared" ref="Y119" ca="1" si="362">_xlfn.CONCAT(Z119:AM119)</f>
        <v>"""</v>
      </c>
      <c r="Z119" s="11" t="str">
        <f t="shared" ref="Z119:Z182" ca="1" si="363">_xlfn.IFNA(Z118,"")</f>
        <v>"</v>
      </c>
      <c r="AA119" s="11" t="str">
        <f t="shared" ref="AA119:AA182" ca="1" si="364">_xlfn.IFNA(AA118,"")</f>
        <v>"</v>
      </c>
      <c r="AB119" s="11" t="str">
        <f t="shared" ref="AB119:AB182" ca="1" si="365">_xlfn.IFNA(AB118,"")</f>
        <v>"</v>
      </c>
      <c r="AC119" s="11" t="str">
        <f t="shared" ref="AC119:AC182" ca="1" si="366">_xlfn.IFNA(AC118,"")</f>
        <v/>
      </c>
      <c r="AD119" s="11" t="str">
        <f t="shared" ref="AD119:AD182" ca="1" si="367">_xlfn.IFNA(AD118,"")</f>
        <v/>
      </c>
      <c r="AE119" s="11" t="str">
        <f t="shared" ref="AE119:AE182" ca="1" si="368">_xlfn.IFNA(AE118,"")</f>
        <v/>
      </c>
      <c r="AF119" s="11" t="str">
        <f t="shared" ref="AF119:AF182" ca="1" si="369">_xlfn.IFNA(AF118,"")</f>
        <v/>
      </c>
      <c r="AG119" s="11" t="str">
        <f t="shared" ref="AG119:AG182" ca="1" si="370">_xlfn.IFNA(AG118,"")</f>
        <v/>
      </c>
      <c r="AH119" s="11" t="str">
        <f t="shared" ref="AH119:AH182" ca="1" si="371">_xlfn.IFNA(AH118,"")</f>
        <v/>
      </c>
      <c r="AI119" s="11" t="str">
        <f t="shared" ref="AI119:AI182" ca="1" si="372">_xlfn.IFNA(AI118,"")</f>
        <v/>
      </c>
      <c r="AJ119" s="11" t="str">
        <f t="shared" ref="AJ119:AJ182" ca="1" si="373">_xlfn.IFNA(AJ118,"")</f>
        <v/>
      </c>
      <c r="AK119" s="11" t="str">
        <f t="shared" ref="AK119:AK182" ca="1" si="374">_xlfn.IFNA(AK118,"")</f>
        <v/>
      </c>
      <c r="AL119" s="11" t="str">
        <f t="shared" ref="AL119:AL182" ca="1" si="375">_xlfn.IFNA(AL118,"")</f>
        <v/>
      </c>
      <c r="AM119" s="11" t="str">
        <f t="shared" ref="AM119:AM182" ca="1" si="376">_xlfn.IFNA(AM118,"")</f>
        <v/>
      </c>
    </row>
    <row r="120" spans="1:39" ht="12.75">
      <c r="A120" s="1"/>
      <c r="B120" s="5">
        <v>14</v>
      </c>
      <c r="C120" s="5" t="str">
        <f ca="1">IF(B120&lt;=A113,RANDBETWEEN(A109/(3/2),A109*(3/2))+C119,"")</f>
        <v/>
      </c>
      <c r="D120" s="5"/>
      <c r="T120" s="17"/>
      <c r="U120" s="1"/>
      <c r="V120" s="5">
        <v>14</v>
      </c>
      <c r="W120" s="5" t="str">
        <f ca="1">IF(V120&lt;=U113,RANDBETWEEN(U109/(3/2),U109*(3/2))+W119,"")</f>
        <v/>
      </c>
      <c r="X120" s="5"/>
    </row>
    <row r="121" spans="1:39" ht="12.75">
      <c r="A121" s="5">
        <f>A106+2</f>
        <v>809</v>
      </c>
      <c r="B121" s="5"/>
      <c r="C121" s="5"/>
      <c r="D121" s="5"/>
      <c r="E121" s="15"/>
      <c r="F121" s="7">
        <v>1</v>
      </c>
      <c r="G121" s="15">
        <v>2</v>
      </c>
      <c r="H121" s="7">
        <v>3</v>
      </c>
      <c r="I121" s="15">
        <v>4</v>
      </c>
      <c r="J121" s="7">
        <v>5</v>
      </c>
      <c r="K121" s="15">
        <v>6</v>
      </c>
      <c r="L121" s="7">
        <v>7</v>
      </c>
      <c r="M121" s="15">
        <v>8</v>
      </c>
      <c r="N121" s="7">
        <v>9</v>
      </c>
      <c r="O121" s="15">
        <v>10</v>
      </c>
      <c r="P121" s="7">
        <v>11</v>
      </c>
      <c r="Q121" s="15">
        <v>12</v>
      </c>
      <c r="R121" s="7">
        <v>13</v>
      </c>
      <c r="S121" s="15">
        <v>14</v>
      </c>
      <c r="T121" s="17"/>
      <c r="U121" s="5">
        <f>U106+2</f>
        <v>810</v>
      </c>
      <c r="V121" s="5"/>
      <c r="W121" s="5"/>
      <c r="X121" s="5"/>
      <c r="Y121" s="15"/>
      <c r="Z121" s="7">
        <v>1</v>
      </c>
      <c r="AA121" s="15">
        <v>2</v>
      </c>
      <c r="AB121" s="7">
        <v>3</v>
      </c>
      <c r="AC121" s="15">
        <v>4</v>
      </c>
      <c r="AD121" s="7">
        <v>5</v>
      </c>
      <c r="AE121" s="15">
        <v>6</v>
      </c>
      <c r="AF121" s="7">
        <v>7</v>
      </c>
      <c r="AG121" s="15">
        <v>8</v>
      </c>
      <c r="AH121" s="7">
        <v>9</v>
      </c>
      <c r="AI121" s="15">
        <v>10</v>
      </c>
      <c r="AJ121" s="7">
        <v>11</v>
      </c>
      <c r="AK121" s="15">
        <v>12</v>
      </c>
      <c r="AL121" s="7">
        <v>13</v>
      </c>
      <c r="AM121" s="15">
        <v>14</v>
      </c>
    </row>
    <row r="122" spans="1:39" ht="12.75">
      <c r="A122" t="str" cm="1">
        <f t="array" ref="A122">INDEX('All Words All Languages'!$A$2:$A$853,'Verse-True'!A121)</f>
        <v>wax</v>
      </c>
      <c r="B122" s="5">
        <v>1</v>
      </c>
      <c r="C122" s="5">
        <f ca="1">IF(B122&lt;=A128,RANDBETWEEN(A124/(3/2),A124*(3/2)),"")</f>
        <v>1</v>
      </c>
      <c r="D122" s="15" t="s">
        <v>3988</v>
      </c>
      <c r="E122" s="15" t="str" cm="1">
        <f t="array" ref="E122">INDEX('All Words All Languages'!$H$2:$H$853,A121)</f>
        <v>w/æ/k/s/</v>
      </c>
      <c r="F122" s="7" t="str" cm="1">
        <f t="array" ref="F122:J122">_xlfn.TEXTSPLIT(E122,"/")</f>
        <v>w</v>
      </c>
      <c r="G122" s="15" t="str">
        <v>æ</v>
      </c>
      <c r="H122" s="15" t="str">
        <v>k</v>
      </c>
      <c r="I122" s="15" t="str">
        <v>s</v>
      </c>
      <c r="J122" s="15" t="str">
        <v/>
      </c>
      <c r="K122" s="15"/>
      <c r="L122" s="15"/>
      <c r="M122" s="15"/>
      <c r="N122" s="15"/>
      <c r="O122" s="15"/>
      <c r="P122" s="15"/>
      <c r="Q122" s="15"/>
      <c r="R122" s="15"/>
      <c r="S122" s="15"/>
      <c r="T122" s="17"/>
      <c r="U122" t="str" cm="1">
        <f t="array" ref="U122">INDEX('All Words All Languages'!$A$2:$A$853,'Verse-True'!U121)</f>
        <v>way</v>
      </c>
      <c r="V122" s="5">
        <v>1</v>
      </c>
      <c r="W122" s="5">
        <f ca="1">IF(V122&lt;=U128,RANDBETWEEN(U124/(3/2),U124*(3/2)),"")</f>
        <v>1</v>
      </c>
      <c r="X122" s="15" t="s">
        <v>3988</v>
      </c>
      <c r="Y122" s="15" t="str" cm="1">
        <f t="array" ref="Y122">INDEX('All Words All Languages'!$H$2:$H$853,U121)</f>
        <v>w/eɪ/</v>
      </c>
      <c r="Z122" s="7" t="str" cm="1">
        <f t="array" ref="Z122:AB122">_xlfn.TEXTSPLIT(Y122,"/")</f>
        <v>w</v>
      </c>
      <c r="AA122" s="15" t="str">
        <v>eɪ</v>
      </c>
      <c r="AB122" s="15" t="str">
        <v/>
      </c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spans="1:39" ht="12.75">
      <c r="A123" s="1"/>
      <c r="B123" s="5">
        <v>2</v>
      </c>
      <c r="C123" s="5">
        <f ca="1">IF(B123&lt;=A128,RANDBETWEEN(A124/(3/2),A124*(3/2))+C122,"")</f>
        <v>2</v>
      </c>
      <c r="D123" s="15"/>
      <c r="E123" s="11"/>
      <c r="F123" s="11">
        <f>MATCH(F122,'Language Rules Can Change'!$A$3:$A$47,0)</f>
        <v>4</v>
      </c>
      <c r="G123" s="11">
        <f>MATCH(G122,'Language Rules Can Change'!$A$3:$A$47,0)</f>
        <v>25</v>
      </c>
      <c r="H123" s="11">
        <f>MATCH(H122,'Language Rules Can Change'!$A$3:$A$47,0)</f>
        <v>21</v>
      </c>
      <c r="I123" s="11">
        <f>MATCH(I122,'Language Rules Can Change'!$A$3:$A$47,0)</f>
        <v>10</v>
      </c>
      <c r="J123" s="11" t="e">
        <f>MATCH(J122,'Language Rules Can Change'!$A$3:$A$47,0)</f>
        <v>#N/A</v>
      </c>
      <c r="K123" s="11" t="e">
        <f>MATCH(K122,'Language Rules Can Change'!$A$3:$A$47,0)</f>
        <v>#N/A</v>
      </c>
      <c r="L123" s="11" t="e">
        <f>MATCH(L122,'Language Rules Can Change'!$A$3:$A$47,0)</f>
        <v>#N/A</v>
      </c>
      <c r="M123" s="11" t="e">
        <f>MATCH(M122,'Language Rules Can Change'!$A$3:$A$47,0)</f>
        <v>#N/A</v>
      </c>
      <c r="N123" s="11" t="e">
        <f>MATCH(N122,'Language Rules Can Change'!$A$3:$A$47,0)</f>
        <v>#N/A</v>
      </c>
      <c r="O123" s="11" t="e">
        <f>MATCH(O122,'Language Rules Can Change'!$A$3:$A$47,0)</f>
        <v>#N/A</v>
      </c>
      <c r="P123" s="11" t="e">
        <f>MATCH(P122,'Language Rules Can Change'!$A$3:$A$47,0)</f>
        <v>#N/A</v>
      </c>
      <c r="Q123" s="11" t="e">
        <f>MATCH(Q122,'Language Rules Can Change'!$A$3:$A$47,0)</f>
        <v>#N/A</v>
      </c>
      <c r="R123" s="11" t="e">
        <f>MATCH(R122,'Language Rules Can Change'!$A$3:$A$47,0)</f>
        <v>#N/A</v>
      </c>
      <c r="S123" s="11" t="e">
        <f>MATCH(S122,'Language Rules Can Change'!$A$3:$A$47,0)</f>
        <v>#N/A</v>
      </c>
      <c r="T123" s="17"/>
      <c r="U123" s="1"/>
      <c r="V123" s="5">
        <v>2</v>
      </c>
      <c r="W123" s="5">
        <f ca="1">IF(V123&lt;=U128,RANDBETWEEN(U124/(3/2),U124*(3/2))+W122,"")</f>
        <v>2</v>
      </c>
      <c r="X123" s="15"/>
      <c r="Y123" s="11"/>
      <c r="Z123" s="11">
        <f>MATCH(Z122,'Language Rules Can Change'!$A$3:$A$47,0)</f>
        <v>4</v>
      </c>
      <c r="AA123" s="11">
        <f>MATCH(AA122,'Language Rules Can Change'!$A$3:$A$47,0)</f>
        <v>31</v>
      </c>
      <c r="AB123" s="11" t="e">
        <f>MATCH(AB122,'Language Rules Can Change'!$A$3:$A$47,0)</f>
        <v>#N/A</v>
      </c>
      <c r="AC123" s="11" t="e">
        <f>MATCH(AC122,'Language Rules Can Change'!$A$3:$A$47,0)</f>
        <v>#N/A</v>
      </c>
      <c r="AD123" s="11" t="e">
        <f>MATCH(AD122,'Language Rules Can Change'!$A$3:$A$47,0)</f>
        <v>#N/A</v>
      </c>
      <c r="AE123" s="11" t="e">
        <f>MATCH(AE122,'Language Rules Can Change'!$A$3:$A$47,0)</f>
        <v>#N/A</v>
      </c>
      <c r="AF123" s="11" t="e">
        <f>MATCH(AF122,'Language Rules Can Change'!$A$3:$A$47,0)</f>
        <v>#N/A</v>
      </c>
      <c r="AG123" s="11" t="e">
        <f>MATCH(AG122,'Language Rules Can Change'!$A$3:$A$47,0)</f>
        <v>#N/A</v>
      </c>
      <c r="AH123" s="11" t="e">
        <f>MATCH(AH122,'Language Rules Can Change'!$A$3:$A$47,0)</f>
        <v>#N/A</v>
      </c>
      <c r="AI123" s="11" t="e">
        <f>MATCH(AI122,'Language Rules Can Change'!$A$3:$A$47,0)</f>
        <v>#N/A</v>
      </c>
      <c r="AJ123" s="11" t="e">
        <f>MATCH(AJ122,'Language Rules Can Change'!$A$3:$A$47,0)</f>
        <v>#N/A</v>
      </c>
      <c r="AK123" s="11" t="e">
        <f>MATCH(AK122,'Language Rules Can Change'!$A$3:$A$47,0)</f>
        <v>#N/A</v>
      </c>
      <c r="AL123" s="11" t="e">
        <f>MATCH(AL122,'Language Rules Can Change'!$A$3:$A$47,0)</f>
        <v>#N/A</v>
      </c>
      <c r="AM123" s="11" t="e">
        <f>MATCH(AM122,'Language Rules Can Change'!$A$3:$A$47,0)</f>
        <v>#N/A</v>
      </c>
    </row>
    <row r="124" spans="1:39" ht="12.75">
      <c r="A124" s="11">
        <f>'All Words All Languages'!$I$1</f>
        <v>1</v>
      </c>
      <c r="B124" s="5">
        <v>3</v>
      </c>
      <c r="C124" s="5">
        <f ca="1">IF(B124&lt;=A128,RANDBETWEEN(A124/(3/2),A124*(3/2))+C123,"")</f>
        <v>3</v>
      </c>
      <c r="D124" s="15"/>
      <c r="E124" s="11"/>
      <c r="F124" s="11">
        <f t="shared" ref="F124:S187" ca="1" si="377">RAND()</f>
        <v>0.89273745179046637</v>
      </c>
      <c r="G124" s="11">
        <f t="shared" ca="1" si="377"/>
        <v>0.42094089694410963</v>
      </c>
      <c r="H124" s="11">
        <f t="shared" ca="1" si="377"/>
        <v>0.3295179693654704</v>
      </c>
      <c r="I124" s="11">
        <f t="shared" ca="1" si="377"/>
        <v>0.10476673770992528</v>
      </c>
      <c r="J124" s="11">
        <f t="shared" ca="1" si="377"/>
        <v>0.71187024296367007</v>
      </c>
      <c r="K124" s="11">
        <f t="shared" ca="1" si="377"/>
        <v>0.6190077463049849</v>
      </c>
      <c r="L124" s="11">
        <f t="shared" ca="1" si="377"/>
        <v>0.7213542384111824</v>
      </c>
      <c r="M124" s="11">
        <f t="shared" ca="1" si="377"/>
        <v>3.2962541258023337E-2</v>
      </c>
      <c r="N124" s="11">
        <f t="shared" ca="1" si="377"/>
        <v>0.56494301294013805</v>
      </c>
      <c r="O124" s="11">
        <f t="shared" ca="1" si="377"/>
        <v>0.40260069350265282</v>
      </c>
      <c r="P124" s="11">
        <f t="shared" ca="1" si="377"/>
        <v>0.19357853905922173</v>
      </c>
      <c r="Q124" s="11">
        <f t="shared" ca="1" si="377"/>
        <v>0.48061078563676785</v>
      </c>
      <c r="R124" s="11">
        <f t="shared" ca="1" si="377"/>
        <v>0.54128231269634253</v>
      </c>
      <c r="S124" s="11">
        <f t="shared" ca="1" si="377"/>
        <v>9.5732902937253117E-2</v>
      </c>
      <c r="T124" s="17"/>
      <c r="U124" s="11">
        <f>'All Words All Languages'!$I$1</f>
        <v>1</v>
      </c>
      <c r="V124" s="5">
        <v>3</v>
      </c>
      <c r="W124" s="5">
        <f ca="1">IF(V124&lt;=U128,RANDBETWEEN(U124/(3/2),U124*(3/2))+W123,"")</f>
        <v>3</v>
      </c>
      <c r="X124" s="15"/>
      <c r="Y124" s="11"/>
      <c r="Z124" s="11">
        <f t="shared" ref="Z124:AM187" ca="1" si="378">RAND()</f>
        <v>0.56762142209901068</v>
      </c>
      <c r="AA124" s="11">
        <f t="shared" ca="1" si="378"/>
        <v>0.19408966203125411</v>
      </c>
      <c r="AB124" s="11">
        <f t="shared" ca="1" si="378"/>
        <v>0.52175446070866771</v>
      </c>
      <c r="AC124" s="11">
        <f t="shared" ca="1" si="378"/>
        <v>0.17185049461122481</v>
      </c>
      <c r="AD124" s="11">
        <f t="shared" ca="1" si="378"/>
        <v>9.1585558304140946E-2</v>
      </c>
      <c r="AE124" s="11">
        <f t="shared" ca="1" si="378"/>
        <v>0.60850907760830575</v>
      </c>
      <c r="AF124" s="11">
        <f t="shared" ca="1" si="378"/>
        <v>0.29613961634243247</v>
      </c>
      <c r="AG124" s="11">
        <f t="shared" ca="1" si="378"/>
        <v>0.56325022219612475</v>
      </c>
      <c r="AH124" s="11">
        <f t="shared" ca="1" si="378"/>
        <v>0.11402567862733448</v>
      </c>
      <c r="AI124" s="11">
        <f t="shared" ca="1" si="378"/>
        <v>0.22279515344878831</v>
      </c>
      <c r="AJ124" s="11">
        <f t="shared" ca="1" si="378"/>
        <v>0.59883203966515686</v>
      </c>
      <c r="AK124" s="11">
        <f t="shared" ca="1" si="378"/>
        <v>0.92396016085161303</v>
      </c>
      <c r="AL124" s="11">
        <f t="shared" ca="1" si="378"/>
        <v>0.25119150870760865</v>
      </c>
      <c r="AM124" s="11">
        <f t="shared" ca="1" si="378"/>
        <v>0.33051370144222969</v>
      </c>
    </row>
    <row r="125" spans="1:39" ht="12.75">
      <c r="A125" s="1"/>
      <c r="B125" s="5">
        <v>4</v>
      </c>
      <c r="C125" s="5">
        <f ca="1">IF(B125&lt;=A128,RANDBETWEEN(A124/(3/2),A124*(3/2))+C124,"")</f>
        <v>4</v>
      </c>
      <c r="D125" s="15"/>
      <c r="E125" s="11"/>
      <c r="F125" s="11" cm="1">
        <f t="array" aca="1" ref="F125" ca="1">_xlfn.IFS(AND(F124&gt;0,F124&lt;=INDEX('Language Rules Can Change'!$B$3:$AU$47,F123,1)),1, AND(F124&gt;INDEX('Language Rules Can Change'!$B$3:$AU$47,F123,1),F124&lt;=INDEX('Language Rules Can Change'!$B$3:$AU$47,F123,2)),2, AND(F124&gt;INDEX('Language Rules Can Change'!$B$3:$AU$47,F123,2),F124&lt;=INDEX('Language Rules Can Change'!$B$3:$AU$47,F123,3)),3, AND(F124&gt;INDEX('Language Rules Can Change'!$B$3:$AU$47,F123,3),F124&lt;=INDEX('Language Rules Can Change'!$B$3:$AU$47,F123,4)),4, AND(F124&gt;INDEX('Language Rules Can Change'!$B$3:$AU$47,F123,4),F124&lt;=INDEX('Language Rules Can Change'!$B$3:$AU$47,F123,5)),5, AND(F124&gt;INDEX('Language Rules Can Change'!$B$3:$AU$47,F123,5),F124&lt;=INDEX('Language Rules Can Change'!$B$3:$AU$47,F123,6)),6, AND(F124&gt;INDEX('Language Rules Can Change'!$B$3:$AU$47,F123,6),F124&lt;=INDEX('Language Rules Can Change'!$B$3:$AU$47,F123,7)),7, AND(F124&gt;INDEX('Language Rules Can Change'!$B$3:$AU$47,F123,7),F124&lt;=INDEX('Language Rules Can Change'!$B$3:$AU$47,F123,8)),8, AND(F124&gt;INDEX('Language Rules Can Change'!$B$3:$AU$47,F123,8),F124&lt;=INDEX('Language Rules Can Change'!$B$3:$AU$47,F123,9)),9, AND(F124&gt;INDEX('Language Rules Can Change'!$B$3:$AU$47,F123,9),F124&lt;=INDEX('Language Rules Can Change'!$B$3:$AU$47,F123,10)),10, AND(F124&gt;INDEX('Language Rules Can Change'!$B$3:$AU$47,F123,10),F124&lt;=INDEX('Language Rules Can Change'!$B$3:$AU$47,F123,11)),11, AND(F124&gt;INDEX('Language Rules Can Change'!$B$3:$AU$47,F123,11),F124&lt;=INDEX('Language Rules Can Change'!$B$3:$AU$47,F123,12)),12, AND(F124&gt;INDEX('Language Rules Can Change'!$B$3:$AU$47,F123,12),F124&lt;=INDEX('Language Rules Can Change'!$B$3:$AU$47,F123,13)),13, AND(F124&gt;INDEX('Language Rules Can Change'!$B$3:$AU$47,F123,13),F124&lt;=INDEX('Language Rules Can Change'!$B$3:$AU$47,F123,14)),14, AND(F124&gt;INDEX('Language Rules Can Change'!$B$3:$AU$47,F123,14),F124&lt;=INDEX('Language Rules Can Change'!$B$3:$AU$47,F123,15)),15, AND(F124&gt;INDEX('Language Rules Can Change'!$B$3:$AU$47,F123,15),F124&lt;=INDEX('Language Rules Can Change'!$B$3:$AU$47,F123,16)),16, AND(F124&gt;INDEX('Language Rules Can Change'!$B$3:$AU$47,F123,16),F124&lt;=INDEX('Language Rules Can Change'!$B$3:$AU$47,F123,17)),17, AND(F124&gt;INDEX('Language Rules Can Change'!$B$3:$AU$47,F123,17),F124&lt;=INDEX('Language Rules Can Change'!$B$3:$AU$47,F123,18)),18, AND(F124&gt;INDEX('Language Rules Can Change'!$B$3:$AU$47,F123,18),F124&lt;=INDEX('Language Rules Can Change'!$B$3:$AU$47,F123,19)),19, AND(F124&gt;INDEX('Language Rules Can Change'!$B$3:$AU$47,F123,19),F124&lt;=INDEX('Language Rules Can Change'!$B$3:$AU$47,F123,20)),20, AND(F124&gt;INDEX('Language Rules Can Change'!$B$3:$AU$47,F123,20),F124&lt;=INDEX('Language Rules Can Change'!$B$3:$AU$47,F123,21)),21, AND(F124&gt;INDEX('Language Rules Can Change'!$B$3:$AU$47,F123,21),F124&lt;=INDEX('Language Rules Can Change'!$B$3:$AU$47,F123,22)),22, AND(F124&gt;INDEX('Language Rules Can Change'!$B$3:$AU$47,F123,22),F124&lt;=INDEX('Language Rules Can Change'!$B$3:$AU$47,F123,23)),23, AND(F124&gt;INDEX('Language Rules Can Change'!$B$3:$AU$47,F123,23),F124&lt;=INDEX('Language Rules Can Change'!$B$3:$AU$47,F123,24)),24, AND(F124&gt;INDEX('Language Rules Can Change'!$B$3:$AU$47,F123,24),F124&lt;=INDEX('Language Rules Can Change'!$B$3:$AU$47,F123,25)),25, AND(F124&gt;INDEX('Language Rules Can Change'!$B$3:$AU$47,F123,25),F124&lt;=INDEX('Language Rules Can Change'!$B$3:$AU$47,F123,26)),26, AND(F124&gt;INDEX('Language Rules Can Change'!$B$3:$AU$47,F123,26),F124&lt;=INDEX('Language Rules Can Change'!$B$3:$AU$47,F123,27)),27, AND(F124&gt;INDEX('Language Rules Can Change'!$B$3:$AU$47,F123,27),F124&lt;=INDEX('Language Rules Can Change'!$B$3:$AU$47,F123,28)),28, AND(F124&gt;INDEX('Language Rules Can Change'!$B$3:$AU$47,F123,28),F124&lt;=INDEX('Language Rules Can Change'!$B$3:$AU$47,F123,29)),29, AND(F124&gt;INDEX('Language Rules Can Change'!$B$3:$AU$47,F123,29),F124&lt;=INDEX('Language Rules Can Change'!$B$3:$AU$47,F123,30)),30, AND(F124&gt;INDEX('Language Rules Can Change'!$B$3:$AU$47,F123,30),F124&lt;=INDEX('Language Rules Can Change'!$B$3:$AU$47,F123,31)),31, AND(F124&gt;INDEX('Language Rules Can Change'!$B$3:$AU$47,F123,31),F124&lt;=INDEX('Language Rules Can Change'!$B$3:$AU$47,F123,32)),32, AND(F124&gt;INDEX('Language Rules Can Change'!$B$3:$AU$47,F123,32),F124&lt;=INDEX('Language Rules Can Change'!$B$3:$AU$47,F123,33)),33, AND(F124&gt;INDEX('Language Rules Can Change'!$B$3:$AU$47,F123,33),F124&lt;=INDEX('Language Rules Can Change'!$B$3:$AU$47,F123,34)),34, AND(F124&gt;INDEX('Language Rules Can Change'!$B$3:$AU$47,F123,34),F124&lt;=INDEX('Language Rules Can Change'!$B$3:$AU$47,F123,35)),35, AND(F124&gt;INDEX('Language Rules Can Change'!$B$3:$AU$47,F123,35),F124&lt;=INDEX('Language Rules Can Change'!$B$3:$AU$47,F123,36)),36, AND(F124&gt;INDEX('Language Rules Can Change'!$B$3:$AU$47,F123,36),F124&lt;=INDEX('Language Rules Can Change'!$B$3:$AU$47,F123,37)),37, AND(F124&gt;INDEX('Language Rules Can Change'!$B$3:$AU$47,F123,37),F124&lt;=INDEX('Language Rules Can Change'!$B$3:$AU$47,F123,38)),38, AND(F124&gt;INDEX('Language Rules Can Change'!$B$3:$AU$47,F123,38),F124&lt;=INDEX('Language Rules Can Change'!$B$3:$AU$47,F123,39)),39, AND(F124&gt;INDEX('Language Rules Can Change'!$B$3:$AU$47,F123,39),F124&lt;=INDEX('Language Rules Can Change'!$B$3:$AU$47,F123,40)),40, AND(F124&gt;INDEX('Language Rules Can Change'!$B$3:$AU$47,F123,40),F124&lt;=INDEX('Language Rules Can Change'!$B$3:$AU$47,F123,41)),41, AND(F124&gt;INDEX('Language Rules Can Change'!$B$3:$AU$47,F123,41),F124&lt;=INDEX('Language Rules Can Change'!$B$3:$AU$47,F123,42)),42, AND(F124&gt;INDEX('Language Rules Can Change'!$B$3:$AU$47,F123,42),F124&lt;=INDEX('Language Rules Can Change'!$B$3:$AU$47,F123,43)),43, AND(F124&gt;INDEX('Language Rules Can Change'!$B$3:$AU$47,F123,43),F124&lt;=INDEX('Language Rules Can Change'!$B$3:$AU$47,F123,44)),44, AND(F124&gt;INDEX('Language Rules Can Change'!$B$3:$AU$47,F123,44),F124&lt;=INDEX('Language Rules Can Change'!$B$3:$AU$47,F123,45)),45, AND(F124&gt;INDEX('Language Rules Can Change'!$B$3:$AU$47,F123,45),F124&lt;=INDEX('Language Rules Can Change'!$B$3:$AU$47,F123,46)),46)</f>
        <v>25</v>
      </c>
      <c r="G125" s="11" cm="1">
        <f t="array" aca="1" ref="G125" ca="1">_xlfn.IFS(AND(G124&gt;0,G124&lt;=INDEX('Language Rules Can Change'!$B$3:$AU$47,G123,1)),1, AND(G124&gt;INDEX('Language Rules Can Change'!$B$3:$AU$47,G123,1),G124&lt;=INDEX('Language Rules Can Change'!$B$3:$AU$47,G123,2)),2, AND(G124&gt;INDEX('Language Rules Can Change'!$B$3:$AU$47,G123,2),G124&lt;=INDEX('Language Rules Can Change'!$B$3:$AU$47,G123,3)),3, AND(G124&gt;INDEX('Language Rules Can Change'!$B$3:$AU$47,G123,3),G124&lt;=INDEX('Language Rules Can Change'!$B$3:$AU$47,G123,4)),4, AND(G124&gt;INDEX('Language Rules Can Change'!$B$3:$AU$47,G123,4),G124&lt;=INDEX('Language Rules Can Change'!$B$3:$AU$47,G123,5)),5, AND(G124&gt;INDEX('Language Rules Can Change'!$B$3:$AU$47,G123,5),G124&lt;=INDEX('Language Rules Can Change'!$B$3:$AU$47,G123,6)),6, AND(G124&gt;INDEX('Language Rules Can Change'!$B$3:$AU$47,G123,6),G124&lt;=INDEX('Language Rules Can Change'!$B$3:$AU$47,G123,7)),7, AND(G124&gt;INDEX('Language Rules Can Change'!$B$3:$AU$47,G123,7),G124&lt;=INDEX('Language Rules Can Change'!$B$3:$AU$47,G123,8)),8, AND(G124&gt;INDEX('Language Rules Can Change'!$B$3:$AU$47,G123,8),G124&lt;=INDEX('Language Rules Can Change'!$B$3:$AU$47,G123,9)),9, AND(G124&gt;INDEX('Language Rules Can Change'!$B$3:$AU$47,G123,9),G124&lt;=INDEX('Language Rules Can Change'!$B$3:$AU$47,G123,10)),10, AND(G124&gt;INDEX('Language Rules Can Change'!$B$3:$AU$47,G123,10),G124&lt;=INDEX('Language Rules Can Change'!$B$3:$AU$47,G123,11)),11, AND(G124&gt;INDEX('Language Rules Can Change'!$B$3:$AU$47,G123,11),G124&lt;=INDEX('Language Rules Can Change'!$B$3:$AU$47,G123,12)),12, AND(G124&gt;INDEX('Language Rules Can Change'!$B$3:$AU$47,G123,12),G124&lt;=INDEX('Language Rules Can Change'!$B$3:$AU$47,G123,13)),13, AND(G124&gt;INDEX('Language Rules Can Change'!$B$3:$AU$47,G123,13),G124&lt;=INDEX('Language Rules Can Change'!$B$3:$AU$47,G123,14)),14, AND(G124&gt;INDEX('Language Rules Can Change'!$B$3:$AU$47,G123,14),G124&lt;=INDEX('Language Rules Can Change'!$B$3:$AU$47,G123,15)),15, AND(G124&gt;INDEX('Language Rules Can Change'!$B$3:$AU$47,G123,15),G124&lt;=INDEX('Language Rules Can Change'!$B$3:$AU$47,G123,16)),16, AND(G124&gt;INDEX('Language Rules Can Change'!$B$3:$AU$47,G123,16),G124&lt;=INDEX('Language Rules Can Change'!$B$3:$AU$47,G123,17)),17, AND(G124&gt;INDEX('Language Rules Can Change'!$B$3:$AU$47,G123,17),G124&lt;=INDEX('Language Rules Can Change'!$B$3:$AU$47,G123,18)),18, AND(G124&gt;INDEX('Language Rules Can Change'!$B$3:$AU$47,G123,18),G124&lt;=INDEX('Language Rules Can Change'!$B$3:$AU$47,G123,19)),19, AND(G124&gt;INDEX('Language Rules Can Change'!$B$3:$AU$47,G123,19),G124&lt;=INDEX('Language Rules Can Change'!$B$3:$AU$47,G123,20)),20, AND(G124&gt;INDEX('Language Rules Can Change'!$B$3:$AU$47,G123,20),G124&lt;=INDEX('Language Rules Can Change'!$B$3:$AU$47,G123,21)),21, AND(G124&gt;INDEX('Language Rules Can Change'!$B$3:$AU$47,G123,21),G124&lt;=INDEX('Language Rules Can Change'!$B$3:$AU$47,G123,22)),22, AND(G124&gt;INDEX('Language Rules Can Change'!$B$3:$AU$47,G123,22),G124&lt;=INDEX('Language Rules Can Change'!$B$3:$AU$47,G123,23)),23, AND(G124&gt;INDEX('Language Rules Can Change'!$B$3:$AU$47,G123,23),G124&lt;=INDEX('Language Rules Can Change'!$B$3:$AU$47,G123,24)),24, AND(G124&gt;INDEX('Language Rules Can Change'!$B$3:$AU$47,G123,24),G124&lt;=INDEX('Language Rules Can Change'!$B$3:$AU$47,G123,25)),25, AND(G124&gt;INDEX('Language Rules Can Change'!$B$3:$AU$47,G123,25),G124&lt;=INDEX('Language Rules Can Change'!$B$3:$AU$47,G123,26)),26, AND(G124&gt;INDEX('Language Rules Can Change'!$B$3:$AU$47,G123,26),G124&lt;=INDEX('Language Rules Can Change'!$B$3:$AU$47,G123,27)),27, AND(G124&gt;INDEX('Language Rules Can Change'!$B$3:$AU$47,G123,27),G124&lt;=INDEX('Language Rules Can Change'!$B$3:$AU$47,G123,28)),28, AND(G124&gt;INDEX('Language Rules Can Change'!$B$3:$AU$47,G123,28),G124&lt;=INDEX('Language Rules Can Change'!$B$3:$AU$47,G123,29)),29, AND(G124&gt;INDEX('Language Rules Can Change'!$B$3:$AU$47,G123,29),G124&lt;=INDEX('Language Rules Can Change'!$B$3:$AU$47,G123,30)),30, AND(G124&gt;INDEX('Language Rules Can Change'!$B$3:$AU$47,G123,30),G124&lt;=INDEX('Language Rules Can Change'!$B$3:$AU$47,G123,31)),31, AND(G124&gt;INDEX('Language Rules Can Change'!$B$3:$AU$47,G123,31),G124&lt;=INDEX('Language Rules Can Change'!$B$3:$AU$47,G123,32)),32, AND(G124&gt;INDEX('Language Rules Can Change'!$B$3:$AU$47,G123,32),G124&lt;=INDEX('Language Rules Can Change'!$B$3:$AU$47,G123,33)),33, AND(G124&gt;INDEX('Language Rules Can Change'!$B$3:$AU$47,G123,33),G124&lt;=INDEX('Language Rules Can Change'!$B$3:$AU$47,G123,34)),34, AND(G124&gt;INDEX('Language Rules Can Change'!$B$3:$AU$47,G123,34),G124&lt;=INDEX('Language Rules Can Change'!$B$3:$AU$47,G123,35)),35, AND(G124&gt;INDEX('Language Rules Can Change'!$B$3:$AU$47,G123,35),G124&lt;=INDEX('Language Rules Can Change'!$B$3:$AU$47,G123,36)),36, AND(G124&gt;INDEX('Language Rules Can Change'!$B$3:$AU$47,G123,36),G124&lt;=INDEX('Language Rules Can Change'!$B$3:$AU$47,G123,37)),37, AND(G124&gt;INDEX('Language Rules Can Change'!$B$3:$AU$47,G123,37),G124&lt;=INDEX('Language Rules Can Change'!$B$3:$AU$47,G123,38)),38, AND(G124&gt;INDEX('Language Rules Can Change'!$B$3:$AU$47,G123,38),G124&lt;=INDEX('Language Rules Can Change'!$B$3:$AU$47,G123,39)),39, AND(G124&gt;INDEX('Language Rules Can Change'!$B$3:$AU$47,G123,39),G124&lt;=INDEX('Language Rules Can Change'!$B$3:$AU$47,G123,40)),40, AND(G124&gt;INDEX('Language Rules Can Change'!$B$3:$AU$47,G123,40),G124&lt;=INDEX('Language Rules Can Change'!$B$3:$AU$47,G123,41)),41, AND(G124&gt;INDEX('Language Rules Can Change'!$B$3:$AU$47,G123,41),G124&lt;=INDEX('Language Rules Can Change'!$B$3:$AU$47,G123,42)),42, AND(G124&gt;INDEX('Language Rules Can Change'!$B$3:$AU$47,G123,42),G124&lt;=INDEX('Language Rules Can Change'!$B$3:$AU$47,G123,43)),43, AND(G124&gt;INDEX('Language Rules Can Change'!$B$3:$AU$47,G123,43),G124&lt;=INDEX('Language Rules Can Change'!$B$3:$AU$47,G123,44)),44, AND(G124&gt;INDEX('Language Rules Can Change'!$B$3:$AU$47,G123,44),G124&lt;=INDEX('Language Rules Can Change'!$B$3:$AU$47,G123,45)),45, AND(G124&gt;INDEX('Language Rules Can Change'!$B$3:$AU$47,G123,45),G124&lt;=INDEX('Language Rules Can Change'!$B$3:$AU$47,G123,46)),46)</f>
        <v>27</v>
      </c>
      <c r="H125" s="11" cm="1">
        <f t="array" aca="1" ref="H125" ca="1">_xlfn.IFS(AND(H124&gt;0,H124&lt;=INDEX('Language Rules Can Change'!$B$3:$AU$47,H123,1)),1, AND(H124&gt;INDEX('Language Rules Can Change'!$B$3:$AU$47,H123,1),H124&lt;=INDEX('Language Rules Can Change'!$B$3:$AU$47,H123,2)),2, AND(H124&gt;INDEX('Language Rules Can Change'!$B$3:$AU$47,H123,2),H124&lt;=INDEX('Language Rules Can Change'!$B$3:$AU$47,H123,3)),3, AND(H124&gt;INDEX('Language Rules Can Change'!$B$3:$AU$47,H123,3),H124&lt;=INDEX('Language Rules Can Change'!$B$3:$AU$47,H123,4)),4, AND(H124&gt;INDEX('Language Rules Can Change'!$B$3:$AU$47,H123,4),H124&lt;=INDEX('Language Rules Can Change'!$B$3:$AU$47,H123,5)),5, AND(H124&gt;INDEX('Language Rules Can Change'!$B$3:$AU$47,H123,5),H124&lt;=INDEX('Language Rules Can Change'!$B$3:$AU$47,H123,6)),6, AND(H124&gt;INDEX('Language Rules Can Change'!$B$3:$AU$47,H123,6),H124&lt;=INDEX('Language Rules Can Change'!$B$3:$AU$47,H123,7)),7, AND(H124&gt;INDEX('Language Rules Can Change'!$B$3:$AU$47,H123,7),H124&lt;=INDEX('Language Rules Can Change'!$B$3:$AU$47,H123,8)),8, AND(H124&gt;INDEX('Language Rules Can Change'!$B$3:$AU$47,H123,8),H124&lt;=INDEX('Language Rules Can Change'!$B$3:$AU$47,H123,9)),9, AND(H124&gt;INDEX('Language Rules Can Change'!$B$3:$AU$47,H123,9),H124&lt;=INDEX('Language Rules Can Change'!$B$3:$AU$47,H123,10)),10, AND(H124&gt;INDEX('Language Rules Can Change'!$B$3:$AU$47,H123,10),H124&lt;=INDEX('Language Rules Can Change'!$B$3:$AU$47,H123,11)),11, AND(H124&gt;INDEX('Language Rules Can Change'!$B$3:$AU$47,H123,11),H124&lt;=INDEX('Language Rules Can Change'!$B$3:$AU$47,H123,12)),12, AND(H124&gt;INDEX('Language Rules Can Change'!$B$3:$AU$47,H123,12),H124&lt;=INDEX('Language Rules Can Change'!$B$3:$AU$47,H123,13)),13, AND(H124&gt;INDEX('Language Rules Can Change'!$B$3:$AU$47,H123,13),H124&lt;=INDEX('Language Rules Can Change'!$B$3:$AU$47,H123,14)),14, AND(H124&gt;INDEX('Language Rules Can Change'!$B$3:$AU$47,H123,14),H124&lt;=INDEX('Language Rules Can Change'!$B$3:$AU$47,H123,15)),15, AND(H124&gt;INDEX('Language Rules Can Change'!$B$3:$AU$47,H123,15),H124&lt;=INDEX('Language Rules Can Change'!$B$3:$AU$47,H123,16)),16, AND(H124&gt;INDEX('Language Rules Can Change'!$B$3:$AU$47,H123,16),H124&lt;=INDEX('Language Rules Can Change'!$B$3:$AU$47,H123,17)),17, AND(H124&gt;INDEX('Language Rules Can Change'!$B$3:$AU$47,H123,17),H124&lt;=INDEX('Language Rules Can Change'!$B$3:$AU$47,H123,18)),18, AND(H124&gt;INDEX('Language Rules Can Change'!$B$3:$AU$47,H123,18),H124&lt;=INDEX('Language Rules Can Change'!$B$3:$AU$47,H123,19)),19, AND(H124&gt;INDEX('Language Rules Can Change'!$B$3:$AU$47,H123,19),H124&lt;=INDEX('Language Rules Can Change'!$B$3:$AU$47,H123,20)),20, AND(H124&gt;INDEX('Language Rules Can Change'!$B$3:$AU$47,H123,20),H124&lt;=INDEX('Language Rules Can Change'!$B$3:$AU$47,H123,21)),21, AND(H124&gt;INDEX('Language Rules Can Change'!$B$3:$AU$47,H123,21),H124&lt;=INDEX('Language Rules Can Change'!$B$3:$AU$47,H123,22)),22, AND(H124&gt;INDEX('Language Rules Can Change'!$B$3:$AU$47,H123,22),H124&lt;=INDEX('Language Rules Can Change'!$B$3:$AU$47,H123,23)),23, AND(H124&gt;INDEX('Language Rules Can Change'!$B$3:$AU$47,H123,23),H124&lt;=INDEX('Language Rules Can Change'!$B$3:$AU$47,H123,24)),24, AND(H124&gt;INDEX('Language Rules Can Change'!$B$3:$AU$47,H123,24),H124&lt;=INDEX('Language Rules Can Change'!$B$3:$AU$47,H123,25)),25, AND(H124&gt;INDEX('Language Rules Can Change'!$B$3:$AU$47,H123,25),H124&lt;=INDEX('Language Rules Can Change'!$B$3:$AU$47,H123,26)),26, AND(H124&gt;INDEX('Language Rules Can Change'!$B$3:$AU$47,H123,26),H124&lt;=INDEX('Language Rules Can Change'!$B$3:$AU$47,H123,27)),27, AND(H124&gt;INDEX('Language Rules Can Change'!$B$3:$AU$47,H123,27),H124&lt;=INDEX('Language Rules Can Change'!$B$3:$AU$47,H123,28)),28, AND(H124&gt;INDEX('Language Rules Can Change'!$B$3:$AU$47,H123,28),H124&lt;=INDEX('Language Rules Can Change'!$B$3:$AU$47,H123,29)),29, AND(H124&gt;INDEX('Language Rules Can Change'!$B$3:$AU$47,H123,29),H124&lt;=INDEX('Language Rules Can Change'!$B$3:$AU$47,H123,30)),30, AND(H124&gt;INDEX('Language Rules Can Change'!$B$3:$AU$47,H123,30),H124&lt;=INDEX('Language Rules Can Change'!$B$3:$AU$47,H123,31)),31, AND(H124&gt;INDEX('Language Rules Can Change'!$B$3:$AU$47,H123,31),H124&lt;=INDEX('Language Rules Can Change'!$B$3:$AU$47,H123,32)),32, AND(H124&gt;INDEX('Language Rules Can Change'!$B$3:$AU$47,H123,32),H124&lt;=INDEX('Language Rules Can Change'!$B$3:$AU$47,H123,33)),33, AND(H124&gt;INDEX('Language Rules Can Change'!$B$3:$AU$47,H123,33),H124&lt;=INDEX('Language Rules Can Change'!$B$3:$AU$47,H123,34)),34, AND(H124&gt;INDEX('Language Rules Can Change'!$B$3:$AU$47,H123,34),H124&lt;=INDEX('Language Rules Can Change'!$B$3:$AU$47,H123,35)),35, AND(H124&gt;INDEX('Language Rules Can Change'!$B$3:$AU$47,H123,35),H124&lt;=INDEX('Language Rules Can Change'!$B$3:$AU$47,H123,36)),36, AND(H124&gt;INDEX('Language Rules Can Change'!$B$3:$AU$47,H123,36),H124&lt;=INDEX('Language Rules Can Change'!$B$3:$AU$47,H123,37)),37, AND(H124&gt;INDEX('Language Rules Can Change'!$B$3:$AU$47,H123,37),H124&lt;=INDEX('Language Rules Can Change'!$B$3:$AU$47,H123,38)),38, AND(H124&gt;INDEX('Language Rules Can Change'!$B$3:$AU$47,H123,38),H124&lt;=INDEX('Language Rules Can Change'!$B$3:$AU$47,H123,39)),39, AND(H124&gt;INDEX('Language Rules Can Change'!$B$3:$AU$47,H123,39),H124&lt;=INDEX('Language Rules Can Change'!$B$3:$AU$47,H123,40)),40, AND(H124&gt;INDEX('Language Rules Can Change'!$B$3:$AU$47,H123,40),H124&lt;=INDEX('Language Rules Can Change'!$B$3:$AU$47,H123,41)),41, AND(H124&gt;INDEX('Language Rules Can Change'!$B$3:$AU$47,H123,41),H124&lt;=INDEX('Language Rules Can Change'!$B$3:$AU$47,H123,42)),42, AND(H124&gt;INDEX('Language Rules Can Change'!$B$3:$AU$47,H123,42),H124&lt;=INDEX('Language Rules Can Change'!$B$3:$AU$47,H123,43)),43, AND(H124&gt;INDEX('Language Rules Can Change'!$B$3:$AU$47,H123,43),H124&lt;=INDEX('Language Rules Can Change'!$B$3:$AU$47,H123,44)),44, AND(H124&gt;INDEX('Language Rules Can Change'!$B$3:$AU$47,H123,44),H124&lt;=INDEX('Language Rules Can Change'!$B$3:$AU$47,H123,45)),45, AND(H124&gt;INDEX('Language Rules Can Change'!$B$3:$AU$47,H123,45),H124&lt;=INDEX('Language Rules Can Change'!$B$3:$AU$47,H123,46)),46)</f>
        <v>21</v>
      </c>
      <c r="I125" s="11" cm="1">
        <f t="array" aca="1" ref="I125" ca="1">_xlfn.IFS(AND(I124&gt;0,I124&lt;=INDEX('Language Rules Can Change'!$B$3:$AU$47,I123,1)),1, AND(I124&gt;INDEX('Language Rules Can Change'!$B$3:$AU$47,I123,1),I124&lt;=INDEX('Language Rules Can Change'!$B$3:$AU$47,I123,2)),2, AND(I124&gt;INDEX('Language Rules Can Change'!$B$3:$AU$47,I123,2),I124&lt;=INDEX('Language Rules Can Change'!$B$3:$AU$47,I123,3)),3, AND(I124&gt;INDEX('Language Rules Can Change'!$B$3:$AU$47,I123,3),I124&lt;=INDEX('Language Rules Can Change'!$B$3:$AU$47,I123,4)),4, AND(I124&gt;INDEX('Language Rules Can Change'!$B$3:$AU$47,I123,4),I124&lt;=INDEX('Language Rules Can Change'!$B$3:$AU$47,I123,5)),5, AND(I124&gt;INDEX('Language Rules Can Change'!$B$3:$AU$47,I123,5),I124&lt;=INDEX('Language Rules Can Change'!$B$3:$AU$47,I123,6)),6, AND(I124&gt;INDEX('Language Rules Can Change'!$B$3:$AU$47,I123,6),I124&lt;=INDEX('Language Rules Can Change'!$B$3:$AU$47,I123,7)),7, AND(I124&gt;INDEX('Language Rules Can Change'!$B$3:$AU$47,I123,7),I124&lt;=INDEX('Language Rules Can Change'!$B$3:$AU$47,I123,8)),8, AND(I124&gt;INDEX('Language Rules Can Change'!$B$3:$AU$47,I123,8),I124&lt;=INDEX('Language Rules Can Change'!$B$3:$AU$47,I123,9)),9, AND(I124&gt;INDEX('Language Rules Can Change'!$B$3:$AU$47,I123,9),I124&lt;=INDEX('Language Rules Can Change'!$B$3:$AU$47,I123,10)),10, AND(I124&gt;INDEX('Language Rules Can Change'!$B$3:$AU$47,I123,10),I124&lt;=INDEX('Language Rules Can Change'!$B$3:$AU$47,I123,11)),11, AND(I124&gt;INDEX('Language Rules Can Change'!$B$3:$AU$47,I123,11),I124&lt;=INDEX('Language Rules Can Change'!$B$3:$AU$47,I123,12)),12, AND(I124&gt;INDEX('Language Rules Can Change'!$B$3:$AU$47,I123,12),I124&lt;=INDEX('Language Rules Can Change'!$B$3:$AU$47,I123,13)),13, AND(I124&gt;INDEX('Language Rules Can Change'!$B$3:$AU$47,I123,13),I124&lt;=INDEX('Language Rules Can Change'!$B$3:$AU$47,I123,14)),14, AND(I124&gt;INDEX('Language Rules Can Change'!$B$3:$AU$47,I123,14),I124&lt;=INDEX('Language Rules Can Change'!$B$3:$AU$47,I123,15)),15, AND(I124&gt;INDEX('Language Rules Can Change'!$B$3:$AU$47,I123,15),I124&lt;=INDEX('Language Rules Can Change'!$B$3:$AU$47,I123,16)),16, AND(I124&gt;INDEX('Language Rules Can Change'!$B$3:$AU$47,I123,16),I124&lt;=INDEX('Language Rules Can Change'!$B$3:$AU$47,I123,17)),17, AND(I124&gt;INDEX('Language Rules Can Change'!$B$3:$AU$47,I123,17),I124&lt;=INDEX('Language Rules Can Change'!$B$3:$AU$47,I123,18)),18, AND(I124&gt;INDEX('Language Rules Can Change'!$B$3:$AU$47,I123,18),I124&lt;=INDEX('Language Rules Can Change'!$B$3:$AU$47,I123,19)),19, AND(I124&gt;INDEX('Language Rules Can Change'!$B$3:$AU$47,I123,19),I124&lt;=INDEX('Language Rules Can Change'!$B$3:$AU$47,I123,20)),20, AND(I124&gt;INDEX('Language Rules Can Change'!$B$3:$AU$47,I123,20),I124&lt;=INDEX('Language Rules Can Change'!$B$3:$AU$47,I123,21)),21, AND(I124&gt;INDEX('Language Rules Can Change'!$B$3:$AU$47,I123,21),I124&lt;=INDEX('Language Rules Can Change'!$B$3:$AU$47,I123,22)),22, AND(I124&gt;INDEX('Language Rules Can Change'!$B$3:$AU$47,I123,22),I124&lt;=INDEX('Language Rules Can Change'!$B$3:$AU$47,I123,23)),23, AND(I124&gt;INDEX('Language Rules Can Change'!$B$3:$AU$47,I123,23),I124&lt;=INDEX('Language Rules Can Change'!$B$3:$AU$47,I123,24)),24, AND(I124&gt;INDEX('Language Rules Can Change'!$B$3:$AU$47,I123,24),I124&lt;=INDEX('Language Rules Can Change'!$B$3:$AU$47,I123,25)),25, AND(I124&gt;INDEX('Language Rules Can Change'!$B$3:$AU$47,I123,25),I124&lt;=INDEX('Language Rules Can Change'!$B$3:$AU$47,I123,26)),26, AND(I124&gt;INDEX('Language Rules Can Change'!$B$3:$AU$47,I123,26),I124&lt;=INDEX('Language Rules Can Change'!$B$3:$AU$47,I123,27)),27, AND(I124&gt;INDEX('Language Rules Can Change'!$B$3:$AU$47,I123,27),I124&lt;=INDEX('Language Rules Can Change'!$B$3:$AU$47,I123,28)),28, AND(I124&gt;INDEX('Language Rules Can Change'!$B$3:$AU$47,I123,28),I124&lt;=INDEX('Language Rules Can Change'!$B$3:$AU$47,I123,29)),29, AND(I124&gt;INDEX('Language Rules Can Change'!$B$3:$AU$47,I123,29),I124&lt;=INDEX('Language Rules Can Change'!$B$3:$AU$47,I123,30)),30, AND(I124&gt;INDEX('Language Rules Can Change'!$B$3:$AU$47,I123,30),I124&lt;=INDEX('Language Rules Can Change'!$B$3:$AU$47,I123,31)),31, AND(I124&gt;INDEX('Language Rules Can Change'!$B$3:$AU$47,I123,31),I124&lt;=INDEX('Language Rules Can Change'!$B$3:$AU$47,I123,32)),32, AND(I124&gt;INDEX('Language Rules Can Change'!$B$3:$AU$47,I123,32),I124&lt;=INDEX('Language Rules Can Change'!$B$3:$AU$47,I123,33)),33, AND(I124&gt;INDEX('Language Rules Can Change'!$B$3:$AU$47,I123,33),I124&lt;=INDEX('Language Rules Can Change'!$B$3:$AU$47,I123,34)),34, AND(I124&gt;INDEX('Language Rules Can Change'!$B$3:$AU$47,I123,34),I124&lt;=INDEX('Language Rules Can Change'!$B$3:$AU$47,I123,35)),35, AND(I124&gt;INDEX('Language Rules Can Change'!$B$3:$AU$47,I123,35),I124&lt;=INDEX('Language Rules Can Change'!$B$3:$AU$47,I123,36)),36, AND(I124&gt;INDEX('Language Rules Can Change'!$B$3:$AU$47,I123,36),I124&lt;=INDEX('Language Rules Can Change'!$B$3:$AU$47,I123,37)),37, AND(I124&gt;INDEX('Language Rules Can Change'!$B$3:$AU$47,I123,37),I124&lt;=INDEX('Language Rules Can Change'!$B$3:$AU$47,I123,38)),38, AND(I124&gt;INDEX('Language Rules Can Change'!$B$3:$AU$47,I123,38),I124&lt;=INDEX('Language Rules Can Change'!$B$3:$AU$47,I123,39)),39, AND(I124&gt;INDEX('Language Rules Can Change'!$B$3:$AU$47,I123,39),I124&lt;=INDEX('Language Rules Can Change'!$B$3:$AU$47,I123,40)),40, AND(I124&gt;INDEX('Language Rules Can Change'!$B$3:$AU$47,I123,40),I124&lt;=INDEX('Language Rules Can Change'!$B$3:$AU$47,I123,41)),41, AND(I124&gt;INDEX('Language Rules Can Change'!$B$3:$AU$47,I123,41),I124&lt;=INDEX('Language Rules Can Change'!$B$3:$AU$47,I123,42)),42, AND(I124&gt;INDEX('Language Rules Can Change'!$B$3:$AU$47,I123,42),I124&lt;=INDEX('Language Rules Can Change'!$B$3:$AU$47,I123,43)),43, AND(I124&gt;INDEX('Language Rules Can Change'!$B$3:$AU$47,I123,43),I124&lt;=INDEX('Language Rules Can Change'!$B$3:$AU$47,I123,44)),44, AND(I124&gt;INDEX('Language Rules Can Change'!$B$3:$AU$47,I123,44),I124&lt;=INDEX('Language Rules Can Change'!$B$3:$AU$47,I123,45)),45, AND(I124&gt;INDEX('Language Rules Can Change'!$B$3:$AU$47,I123,45),I124&lt;=INDEX('Language Rules Can Change'!$B$3:$AU$47,I123,46)),46)</f>
        <v>8</v>
      </c>
      <c r="J125" s="11" t="e" cm="1">
        <f t="array" aca="1" ref="J125" ca="1">_xlfn.IFS(AND(J124&gt;0,J124&lt;=INDEX('Language Rules Can Change'!$B$3:$AU$47,J123,1)),1, AND(J124&gt;INDEX('Language Rules Can Change'!$B$3:$AU$47,J123,1),J124&lt;=INDEX('Language Rules Can Change'!$B$3:$AU$47,J123,2)),2, AND(J124&gt;INDEX('Language Rules Can Change'!$B$3:$AU$47,J123,2),J124&lt;=INDEX('Language Rules Can Change'!$B$3:$AU$47,J123,3)),3, AND(J124&gt;INDEX('Language Rules Can Change'!$B$3:$AU$47,J123,3),J124&lt;=INDEX('Language Rules Can Change'!$B$3:$AU$47,J123,4)),4, AND(J124&gt;INDEX('Language Rules Can Change'!$B$3:$AU$47,J123,4),J124&lt;=INDEX('Language Rules Can Change'!$B$3:$AU$47,J123,5)),5, AND(J124&gt;INDEX('Language Rules Can Change'!$B$3:$AU$47,J123,5),J124&lt;=INDEX('Language Rules Can Change'!$B$3:$AU$47,J123,6)),6, AND(J124&gt;INDEX('Language Rules Can Change'!$B$3:$AU$47,J123,6),J124&lt;=INDEX('Language Rules Can Change'!$B$3:$AU$47,J123,7)),7, AND(J124&gt;INDEX('Language Rules Can Change'!$B$3:$AU$47,J123,7),J124&lt;=INDEX('Language Rules Can Change'!$B$3:$AU$47,J123,8)),8, AND(J124&gt;INDEX('Language Rules Can Change'!$B$3:$AU$47,J123,8),J124&lt;=INDEX('Language Rules Can Change'!$B$3:$AU$47,J123,9)),9, AND(J124&gt;INDEX('Language Rules Can Change'!$B$3:$AU$47,J123,9),J124&lt;=INDEX('Language Rules Can Change'!$B$3:$AU$47,J123,10)),10, AND(J124&gt;INDEX('Language Rules Can Change'!$B$3:$AU$47,J123,10),J124&lt;=INDEX('Language Rules Can Change'!$B$3:$AU$47,J123,11)),11, AND(J124&gt;INDEX('Language Rules Can Change'!$B$3:$AU$47,J123,11),J124&lt;=INDEX('Language Rules Can Change'!$B$3:$AU$47,J123,12)),12, AND(J124&gt;INDEX('Language Rules Can Change'!$B$3:$AU$47,J123,12),J124&lt;=INDEX('Language Rules Can Change'!$B$3:$AU$47,J123,13)),13, AND(J124&gt;INDEX('Language Rules Can Change'!$B$3:$AU$47,J123,13),J124&lt;=INDEX('Language Rules Can Change'!$B$3:$AU$47,J123,14)),14, AND(J124&gt;INDEX('Language Rules Can Change'!$B$3:$AU$47,J123,14),J124&lt;=INDEX('Language Rules Can Change'!$B$3:$AU$47,J123,15)),15, AND(J124&gt;INDEX('Language Rules Can Change'!$B$3:$AU$47,J123,15),J124&lt;=INDEX('Language Rules Can Change'!$B$3:$AU$47,J123,16)),16, AND(J124&gt;INDEX('Language Rules Can Change'!$B$3:$AU$47,J123,16),J124&lt;=INDEX('Language Rules Can Change'!$B$3:$AU$47,J123,17)),17, AND(J124&gt;INDEX('Language Rules Can Change'!$B$3:$AU$47,J123,17),J124&lt;=INDEX('Language Rules Can Change'!$B$3:$AU$47,J123,18)),18, AND(J124&gt;INDEX('Language Rules Can Change'!$B$3:$AU$47,J123,18),J124&lt;=INDEX('Language Rules Can Change'!$B$3:$AU$47,J123,19)),19, AND(J124&gt;INDEX('Language Rules Can Change'!$B$3:$AU$47,J123,19),J124&lt;=INDEX('Language Rules Can Change'!$B$3:$AU$47,J123,20)),20, AND(J124&gt;INDEX('Language Rules Can Change'!$B$3:$AU$47,J123,20),J124&lt;=INDEX('Language Rules Can Change'!$B$3:$AU$47,J123,21)),21, AND(J124&gt;INDEX('Language Rules Can Change'!$B$3:$AU$47,J123,21),J124&lt;=INDEX('Language Rules Can Change'!$B$3:$AU$47,J123,22)),22, AND(J124&gt;INDEX('Language Rules Can Change'!$B$3:$AU$47,J123,22),J124&lt;=INDEX('Language Rules Can Change'!$B$3:$AU$47,J123,23)),23, AND(J124&gt;INDEX('Language Rules Can Change'!$B$3:$AU$47,J123,23),J124&lt;=INDEX('Language Rules Can Change'!$B$3:$AU$47,J123,24)),24, AND(J124&gt;INDEX('Language Rules Can Change'!$B$3:$AU$47,J123,24),J124&lt;=INDEX('Language Rules Can Change'!$B$3:$AU$47,J123,25)),25, AND(J124&gt;INDEX('Language Rules Can Change'!$B$3:$AU$47,J123,25),J124&lt;=INDEX('Language Rules Can Change'!$B$3:$AU$47,J123,26)),26, AND(J124&gt;INDEX('Language Rules Can Change'!$B$3:$AU$47,J123,26),J124&lt;=INDEX('Language Rules Can Change'!$B$3:$AU$47,J123,27)),27, AND(J124&gt;INDEX('Language Rules Can Change'!$B$3:$AU$47,J123,27),J124&lt;=INDEX('Language Rules Can Change'!$B$3:$AU$47,J123,28)),28, AND(J124&gt;INDEX('Language Rules Can Change'!$B$3:$AU$47,J123,28),J124&lt;=INDEX('Language Rules Can Change'!$B$3:$AU$47,J123,29)),29, AND(J124&gt;INDEX('Language Rules Can Change'!$B$3:$AU$47,J123,29),J124&lt;=INDEX('Language Rules Can Change'!$B$3:$AU$47,J123,30)),30, AND(J124&gt;INDEX('Language Rules Can Change'!$B$3:$AU$47,J123,30),J124&lt;=INDEX('Language Rules Can Change'!$B$3:$AU$47,J123,31)),31, AND(J124&gt;INDEX('Language Rules Can Change'!$B$3:$AU$47,J123,31),J124&lt;=INDEX('Language Rules Can Change'!$B$3:$AU$47,J123,32)),32, AND(J124&gt;INDEX('Language Rules Can Change'!$B$3:$AU$47,J123,32),J124&lt;=INDEX('Language Rules Can Change'!$B$3:$AU$47,J123,33)),33, AND(J124&gt;INDEX('Language Rules Can Change'!$B$3:$AU$47,J123,33),J124&lt;=INDEX('Language Rules Can Change'!$B$3:$AU$47,J123,34)),34, AND(J124&gt;INDEX('Language Rules Can Change'!$B$3:$AU$47,J123,34),J124&lt;=INDEX('Language Rules Can Change'!$B$3:$AU$47,J123,35)),35, AND(J124&gt;INDEX('Language Rules Can Change'!$B$3:$AU$47,J123,35),J124&lt;=INDEX('Language Rules Can Change'!$B$3:$AU$47,J123,36)),36, AND(J124&gt;INDEX('Language Rules Can Change'!$B$3:$AU$47,J123,36),J124&lt;=INDEX('Language Rules Can Change'!$B$3:$AU$47,J123,37)),37, AND(J124&gt;INDEX('Language Rules Can Change'!$B$3:$AU$47,J123,37),J124&lt;=INDEX('Language Rules Can Change'!$B$3:$AU$47,J123,38)),38, AND(J124&gt;INDEX('Language Rules Can Change'!$B$3:$AU$47,J123,38),J124&lt;=INDEX('Language Rules Can Change'!$B$3:$AU$47,J123,39)),39, AND(J124&gt;INDEX('Language Rules Can Change'!$B$3:$AU$47,J123,39),J124&lt;=INDEX('Language Rules Can Change'!$B$3:$AU$47,J123,40)),40, AND(J124&gt;INDEX('Language Rules Can Change'!$B$3:$AU$47,J123,40),J124&lt;=INDEX('Language Rules Can Change'!$B$3:$AU$47,J123,41)),41, AND(J124&gt;INDEX('Language Rules Can Change'!$B$3:$AU$47,J123,41),J124&lt;=INDEX('Language Rules Can Change'!$B$3:$AU$47,J123,42)),42, AND(J124&gt;INDEX('Language Rules Can Change'!$B$3:$AU$47,J123,42),J124&lt;=INDEX('Language Rules Can Change'!$B$3:$AU$47,J123,43)),43, AND(J124&gt;INDEX('Language Rules Can Change'!$B$3:$AU$47,J123,43),J124&lt;=INDEX('Language Rules Can Change'!$B$3:$AU$47,J123,44)),44, AND(J124&gt;INDEX('Language Rules Can Change'!$B$3:$AU$47,J123,44),J124&lt;=INDEX('Language Rules Can Change'!$B$3:$AU$47,J123,45)),45, AND(J124&gt;INDEX('Language Rules Can Change'!$B$3:$AU$47,J123,45),J124&lt;=INDEX('Language Rules Can Change'!$B$3:$AU$47,J123,46)),46)</f>
        <v>#N/A</v>
      </c>
      <c r="K125" s="11" t="e" cm="1">
        <f t="array" aca="1" ref="K125" ca="1">_xlfn.IFS(AND(K124&gt;0,K124&lt;=INDEX('Language Rules Can Change'!$B$3:$AU$47,K123,1)),1, AND(K124&gt;INDEX('Language Rules Can Change'!$B$3:$AU$47,K123,1),K124&lt;=INDEX('Language Rules Can Change'!$B$3:$AU$47,K123,2)),2, AND(K124&gt;INDEX('Language Rules Can Change'!$B$3:$AU$47,K123,2),K124&lt;=INDEX('Language Rules Can Change'!$B$3:$AU$47,K123,3)),3, AND(K124&gt;INDEX('Language Rules Can Change'!$B$3:$AU$47,K123,3),K124&lt;=INDEX('Language Rules Can Change'!$B$3:$AU$47,K123,4)),4, AND(K124&gt;INDEX('Language Rules Can Change'!$B$3:$AU$47,K123,4),K124&lt;=INDEX('Language Rules Can Change'!$B$3:$AU$47,K123,5)),5, AND(K124&gt;INDEX('Language Rules Can Change'!$B$3:$AU$47,K123,5),K124&lt;=INDEX('Language Rules Can Change'!$B$3:$AU$47,K123,6)),6, AND(K124&gt;INDEX('Language Rules Can Change'!$B$3:$AU$47,K123,6),K124&lt;=INDEX('Language Rules Can Change'!$B$3:$AU$47,K123,7)),7, AND(K124&gt;INDEX('Language Rules Can Change'!$B$3:$AU$47,K123,7),K124&lt;=INDEX('Language Rules Can Change'!$B$3:$AU$47,K123,8)),8, AND(K124&gt;INDEX('Language Rules Can Change'!$B$3:$AU$47,K123,8),K124&lt;=INDEX('Language Rules Can Change'!$B$3:$AU$47,K123,9)),9, AND(K124&gt;INDEX('Language Rules Can Change'!$B$3:$AU$47,K123,9),K124&lt;=INDEX('Language Rules Can Change'!$B$3:$AU$47,K123,10)),10, AND(K124&gt;INDEX('Language Rules Can Change'!$B$3:$AU$47,K123,10),K124&lt;=INDEX('Language Rules Can Change'!$B$3:$AU$47,K123,11)),11, AND(K124&gt;INDEX('Language Rules Can Change'!$B$3:$AU$47,K123,11),K124&lt;=INDEX('Language Rules Can Change'!$B$3:$AU$47,K123,12)),12, AND(K124&gt;INDEX('Language Rules Can Change'!$B$3:$AU$47,K123,12),K124&lt;=INDEX('Language Rules Can Change'!$B$3:$AU$47,K123,13)),13, AND(K124&gt;INDEX('Language Rules Can Change'!$B$3:$AU$47,K123,13),K124&lt;=INDEX('Language Rules Can Change'!$B$3:$AU$47,K123,14)),14, AND(K124&gt;INDEX('Language Rules Can Change'!$B$3:$AU$47,K123,14),K124&lt;=INDEX('Language Rules Can Change'!$B$3:$AU$47,K123,15)),15, AND(K124&gt;INDEX('Language Rules Can Change'!$B$3:$AU$47,K123,15),K124&lt;=INDEX('Language Rules Can Change'!$B$3:$AU$47,K123,16)),16, AND(K124&gt;INDEX('Language Rules Can Change'!$B$3:$AU$47,K123,16),K124&lt;=INDEX('Language Rules Can Change'!$B$3:$AU$47,K123,17)),17, AND(K124&gt;INDEX('Language Rules Can Change'!$B$3:$AU$47,K123,17),K124&lt;=INDEX('Language Rules Can Change'!$B$3:$AU$47,K123,18)),18, AND(K124&gt;INDEX('Language Rules Can Change'!$B$3:$AU$47,K123,18),K124&lt;=INDEX('Language Rules Can Change'!$B$3:$AU$47,K123,19)),19, AND(K124&gt;INDEX('Language Rules Can Change'!$B$3:$AU$47,K123,19),K124&lt;=INDEX('Language Rules Can Change'!$B$3:$AU$47,K123,20)),20, AND(K124&gt;INDEX('Language Rules Can Change'!$B$3:$AU$47,K123,20),K124&lt;=INDEX('Language Rules Can Change'!$B$3:$AU$47,K123,21)),21, AND(K124&gt;INDEX('Language Rules Can Change'!$B$3:$AU$47,K123,21),K124&lt;=INDEX('Language Rules Can Change'!$B$3:$AU$47,K123,22)),22, AND(K124&gt;INDEX('Language Rules Can Change'!$B$3:$AU$47,K123,22),K124&lt;=INDEX('Language Rules Can Change'!$B$3:$AU$47,K123,23)),23, AND(K124&gt;INDEX('Language Rules Can Change'!$B$3:$AU$47,K123,23),K124&lt;=INDEX('Language Rules Can Change'!$B$3:$AU$47,K123,24)),24, AND(K124&gt;INDEX('Language Rules Can Change'!$B$3:$AU$47,K123,24),K124&lt;=INDEX('Language Rules Can Change'!$B$3:$AU$47,K123,25)),25, AND(K124&gt;INDEX('Language Rules Can Change'!$B$3:$AU$47,K123,25),K124&lt;=INDEX('Language Rules Can Change'!$B$3:$AU$47,K123,26)),26, AND(K124&gt;INDEX('Language Rules Can Change'!$B$3:$AU$47,K123,26),K124&lt;=INDEX('Language Rules Can Change'!$B$3:$AU$47,K123,27)),27, AND(K124&gt;INDEX('Language Rules Can Change'!$B$3:$AU$47,K123,27),K124&lt;=INDEX('Language Rules Can Change'!$B$3:$AU$47,K123,28)),28, AND(K124&gt;INDEX('Language Rules Can Change'!$B$3:$AU$47,K123,28),K124&lt;=INDEX('Language Rules Can Change'!$B$3:$AU$47,K123,29)),29, AND(K124&gt;INDEX('Language Rules Can Change'!$B$3:$AU$47,K123,29),K124&lt;=INDEX('Language Rules Can Change'!$B$3:$AU$47,K123,30)),30, AND(K124&gt;INDEX('Language Rules Can Change'!$B$3:$AU$47,K123,30),K124&lt;=INDEX('Language Rules Can Change'!$B$3:$AU$47,K123,31)),31, AND(K124&gt;INDEX('Language Rules Can Change'!$B$3:$AU$47,K123,31),K124&lt;=INDEX('Language Rules Can Change'!$B$3:$AU$47,K123,32)),32, AND(K124&gt;INDEX('Language Rules Can Change'!$B$3:$AU$47,K123,32),K124&lt;=INDEX('Language Rules Can Change'!$B$3:$AU$47,K123,33)),33, AND(K124&gt;INDEX('Language Rules Can Change'!$B$3:$AU$47,K123,33),K124&lt;=INDEX('Language Rules Can Change'!$B$3:$AU$47,K123,34)),34, AND(K124&gt;INDEX('Language Rules Can Change'!$B$3:$AU$47,K123,34),K124&lt;=INDEX('Language Rules Can Change'!$B$3:$AU$47,K123,35)),35, AND(K124&gt;INDEX('Language Rules Can Change'!$B$3:$AU$47,K123,35),K124&lt;=INDEX('Language Rules Can Change'!$B$3:$AU$47,K123,36)),36, AND(K124&gt;INDEX('Language Rules Can Change'!$B$3:$AU$47,K123,36),K124&lt;=INDEX('Language Rules Can Change'!$B$3:$AU$47,K123,37)),37, AND(K124&gt;INDEX('Language Rules Can Change'!$B$3:$AU$47,K123,37),K124&lt;=INDEX('Language Rules Can Change'!$B$3:$AU$47,K123,38)),38, AND(K124&gt;INDEX('Language Rules Can Change'!$B$3:$AU$47,K123,38),K124&lt;=INDEX('Language Rules Can Change'!$B$3:$AU$47,K123,39)),39, AND(K124&gt;INDEX('Language Rules Can Change'!$B$3:$AU$47,K123,39),K124&lt;=INDEX('Language Rules Can Change'!$B$3:$AU$47,K123,40)),40, AND(K124&gt;INDEX('Language Rules Can Change'!$B$3:$AU$47,K123,40),K124&lt;=INDEX('Language Rules Can Change'!$B$3:$AU$47,K123,41)),41, AND(K124&gt;INDEX('Language Rules Can Change'!$B$3:$AU$47,K123,41),K124&lt;=INDEX('Language Rules Can Change'!$B$3:$AU$47,K123,42)),42, AND(K124&gt;INDEX('Language Rules Can Change'!$B$3:$AU$47,K123,42),K124&lt;=INDEX('Language Rules Can Change'!$B$3:$AU$47,K123,43)),43, AND(K124&gt;INDEX('Language Rules Can Change'!$B$3:$AU$47,K123,43),K124&lt;=INDEX('Language Rules Can Change'!$B$3:$AU$47,K123,44)),44, AND(K124&gt;INDEX('Language Rules Can Change'!$B$3:$AU$47,K123,44),K124&lt;=INDEX('Language Rules Can Change'!$B$3:$AU$47,K123,45)),45, AND(K124&gt;INDEX('Language Rules Can Change'!$B$3:$AU$47,K123,45),K124&lt;=INDEX('Language Rules Can Change'!$B$3:$AU$47,K123,46)),46)</f>
        <v>#N/A</v>
      </c>
      <c r="L125" s="11" t="e" cm="1">
        <f t="array" aca="1" ref="L125" ca="1">_xlfn.IFS(AND(L124&gt;0,L124&lt;=INDEX('Language Rules Can Change'!$B$3:$AU$47,L123,1)),1, AND(L124&gt;INDEX('Language Rules Can Change'!$B$3:$AU$47,L123,1),L124&lt;=INDEX('Language Rules Can Change'!$B$3:$AU$47,L123,2)),2, AND(L124&gt;INDEX('Language Rules Can Change'!$B$3:$AU$47,L123,2),L124&lt;=INDEX('Language Rules Can Change'!$B$3:$AU$47,L123,3)),3, AND(L124&gt;INDEX('Language Rules Can Change'!$B$3:$AU$47,L123,3),L124&lt;=INDEX('Language Rules Can Change'!$B$3:$AU$47,L123,4)),4, AND(L124&gt;INDEX('Language Rules Can Change'!$B$3:$AU$47,L123,4),L124&lt;=INDEX('Language Rules Can Change'!$B$3:$AU$47,L123,5)),5, AND(L124&gt;INDEX('Language Rules Can Change'!$B$3:$AU$47,L123,5),L124&lt;=INDEX('Language Rules Can Change'!$B$3:$AU$47,L123,6)),6, AND(L124&gt;INDEX('Language Rules Can Change'!$B$3:$AU$47,L123,6),L124&lt;=INDEX('Language Rules Can Change'!$B$3:$AU$47,L123,7)),7, AND(L124&gt;INDEX('Language Rules Can Change'!$B$3:$AU$47,L123,7),L124&lt;=INDEX('Language Rules Can Change'!$B$3:$AU$47,L123,8)),8, AND(L124&gt;INDEX('Language Rules Can Change'!$B$3:$AU$47,L123,8),L124&lt;=INDEX('Language Rules Can Change'!$B$3:$AU$47,L123,9)),9, AND(L124&gt;INDEX('Language Rules Can Change'!$B$3:$AU$47,L123,9),L124&lt;=INDEX('Language Rules Can Change'!$B$3:$AU$47,L123,10)),10, AND(L124&gt;INDEX('Language Rules Can Change'!$B$3:$AU$47,L123,10),L124&lt;=INDEX('Language Rules Can Change'!$B$3:$AU$47,L123,11)),11, AND(L124&gt;INDEX('Language Rules Can Change'!$B$3:$AU$47,L123,11),L124&lt;=INDEX('Language Rules Can Change'!$B$3:$AU$47,L123,12)),12, AND(L124&gt;INDEX('Language Rules Can Change'!$B$3:$AU$47,L123,12),L124&lt;=INDEX('Language Rules Can Change'!$B$3:$AU$47,L123,13)),13, AND(L124&gt;INDEX('Language Rules Can Change'!$B$3:$AU$47,L123,13),L124&lt;=INDEX('Language Rules Can Change'!$B$3:$AU$47,L123,14)),14, AND(L124&gt;INDEX('Language Rules Can Change'!$B$3:$AU$47,L123,14),L124&lt;=INDEX('Language Rules Can Change'!$B$3:$AU$47,L123,15)),15, AND(L124&gt;INDEX('Language Rules Can Change'!$B$3:$AU$47,L123,15),L124&lt;=INDEX('Language Rules Can Change'!$B$3:$AU$47,L123,16)),16, AND(L124&gt;INDEX('Language Rules Can Change'!$B$3:$AU$47,L123,16),L124&lt;=INDEX('Language Rules Can Change'!$B$3:$AU$47,L123,17)),17, AND(L124&gt;INDEX('Language Rules Can Change'!$B$3:$AU$47,L123,17),L124&lt;=INDEX('Language Rules Can Change'!$B$3:$AU$47,L123,18)),18, AND(L124&gt;INDEX('Language Rules Can Change'!$B$3:$AU$47,L123,18),L124&lt;=INDEX('Language Rules Can Change'!$B$3:$AU$47,L123,19)),19, AND(L124&gt;INDEX('Language Rules Can Change'!$B$3:$AU$47,L123,19),L124&lt;=INDEX('Language Rules Can Change'!$B$3:$AU$47,L123,20)),20, AND(L124&gt;INDEX('Language Rules Can Change'!$B$3:$AU$47,L123,20),L124&lt;=INDEX('Language Rules Can Change'!$B$3:$AU$47,L123,21)),21, AND(L124&gt;INDEX('Language Rules Can Change'!$B$3:$AU$47,L123,21),L124&lt;=INDEX('Language Rules Can Change'!$B$3:$AU$47,L123,22)),22, AND(L124&gt;INDEX('Language Rules Can Change'!$B$3:$AU$47,L123,22),L124&lt;=INDEX('Language Rules Can Change'!$B$3:$AU$47,L123,23)),23, AND(L124&gt;INDEX('Language Rules Can Change'!$B$3:$AU$47,L123,23),L124&lt;=INDEX('Language Rules Can Change'!$B$3:$AU$47,L123,24)),24, AND(L124&gt;INDEX('Language Rules Can Change'!$B$3:$AU$47,L123,24),L124&lt;=INDEX('Language Rules Can Change'!$B$3:$AU$47,L123,25)),25, AND(L124&gt;INDEX('Language Rules Can Change'!$B$3:$AU$47,L123,25),L124&lt;=INDEX('Language Rules Can Change'!$B$3:$AU$47,L123,26)),26, AND(L124&gt;INDEX('Language Rules Can Change'!$B$3:$AU$47,L123,26),L124&lt;=INDEX('Language Rules Can Change'!$B$3:$AU$47,L123,27)),27, AND(L124&gt;INDEX('Language Rules Can Change'!$B$3:$AU$47,L123,27),L124&lt;=INDEX('Language Rules Can Change'!$B$3:$AU$47,L123,28)),28, AND(L124&gt;INDEX('Language Rules Can Change'!$B$3:$AU$47,L123,28),L124&lt;=INDEX('Language Rules Can Change'!$B$3:$AU$47,L123,29)),29, AND(L124&gt;INDEX('Language Rules Can Change'!$B$3:$AU$47,L123,29),L124&lt;=INDEX('Language Rules Can Change'!$B$3:$AU$47,L123,30)),30, AND(L124&gt;INDEX('Language Rules Can Change'!$B$3:$AU$47,L123,30),L124&lt;=INDEX('Language Rules Can Change'!$B$3:$AU$47,L123,31)),31, AND(L124&gt;INDEX('Language Rules Can Change'!$B$3:$AU$47,L123,31),L124&lt;=INDEX('Language Rules Can Change'!$B$3:$AU$47,L123,32)),32, AND(L124&gt;INDEX('Language Rules Can Change'!$B$3:$AU$47,L123,32),L124&lt;=INDEX('Language Rules Can Change'!$B$3:$AU$47,L123,33)),33, AND(L124&gt;INDEX('Language Rules Can Change'!$B$3:$AU$47,L123,33),L124&lt;=INDEX('Language Rules Can Change'!$B$3:$AU$47,L123,34)),34, AND(L124&gt;INDEX('Language Rules Can Change'!$B$3:$AU$47,L123,34),L124&lt;=INDEX('Language Rules Can Change'!$B$3:$AU$47,L123,35)),35, AND(L124&gt;INDEX('Language Rules Can Change'!$B$3:$AU$47,L123,35),L124&lt;=INDEX('Language Rules Can Change'!$B$3:$AU$47,L123,36)),36, AND(L124&gt;INDEX('Language Rules Can Change'!$B$3:$AU$47,L123,36),L124&lt;=INDEX('Language Rules Can Change'!$B$3:$AU$47,L123,37)),37, AND(L124&gt;INDEX('Language Rules Can Change'!$B$3:$AU$47,L123,37),L124&lt;=INDEX('Language Rules Can Change'!$B$3:$AU$47,L123,38)),38, AND(L124&gt;INDEX('Language Rules Can Change'!$B$3:$AU$47,L123,38),L124&lt;=INDEX('Language Rules Can Change'!$B$3:$AU$47,L123,39)),39, AND(L124&gt;INDEX('Language Rules Can Change'!$B$3:$AU$47,L123,39),L124&lt;=INDEX('Language Rules Can Change'!$B$3:$AU$47,L123,40)),40, AND(L124&gt;INDEX('Language Rules Can Change'!$B$3:$AU$47,L123,40),L124&lt;=INDEX('Language Rules Can Change'!$B$3:$AU$47,L123,41)),41, AND(L124&gt;INDEX('Language Rules Can Change'!$B$3:$AU$47,L123,41),L124&lt;=INDEX('Language Rules Can Change'!$B$3:$AU$47,L123,42)),42, AND(L124&gt;INDEX('Language Rules Can Change'!$B$3:$AU$47,L123,42),L124&lt;=INDEX('Language Rules Can Change'!$B$3:$AU$47,L123,43)),43, AND(L124&gt;INDEX('Language Rules Can Change'!$B$3:$AU$47,L123,43),L124&lt;=INDEX('Language Rules Can Change'!$B$3:$AU$47,L123,44)),44, AND(L124&gt;INDEX('Language Rules Can Change'!$B$3:$AU$47,L123,44),L124&lt;=INDEX('Language Rules Can Change'!$B$3:$AU$47,L123,45)),45, AND(L124&gt;INDEX('Language Rules Can Change'!$B$3:$AU$47,L123,45),L124&lt;=INDEX('Language Rules Can Change'!$B$3:$AU$47,L123,46)),46)</f>
        <v>#N/A</v>
      </c>
      <c r="M125" s="11" t="e" cm="1">
        <f t="array" aca="1" ref="M125" ca="1">_xlfn.IFS(AND(M124&gt;0,M124&lt;=INDEX('Language Rules Can Change'!$B$3:$AU$47,M123,1)),1, AND(M124&gt;INDEX('Language Rules Can Change'!$B$3:$AU$47,M123,1),M124&lt;=INDEX('Language Rules Can Change'!$B$3:$AU$47,M123,2)),2, AND(M124&gt;INDEX('Language Rules Can Change'!$B$3:$AU$47,M123,2),M124&lt;=INDEX('Language Rules Can Change'!$B$3:$AU$47,M123,3)),3, AND(M124&gt;INDEX('Language Rules Can Change'!$B$3:$AU$47,M123,3),M124&lt;=INDEX('Language Rules Can Change'!$B$3:$AU$47,M123,4)),4, AND(M124&gt;INDEX('Language Rules Can Change'!$B$3:$AU$47,M123,4),M124&lt;=INDEX('Language Rules Can Change'!$B$3:$AU$47,M123,5)),5, AND(M124&gt;INDEX('Language Rules Can Change'!$B$3:$AU$47,M123,5),M124&lt;=INDEX('Language Rules Can Change'!$B$3:$AU$47,M123,6)),6, AND(M124&gt;INDEX('Language Rules Can Change'!$B$3:$AU$47,M123,6),M124&lt;=INDEX('Language Rules Can Change'!$B$3:$AU$47,M123,7)),7, AND(M124&gt;INDEX('Language Rules Can Change'!$B$3:$AU$47,M123,7),M124&lt;=INDEX('Language Rules Can Change'!$B$3:$AU$47,M123,8)),8, AND(M124&gt;INDEX('Language Rules Can Change'!$B$3:$AU$47,M123,8),M124&lt;=INDEX('Language Rules Can Change'!$B$3:$AU$47,M123,9)),9, AND(M124&gt;INDEX('Language Rules Can Change'!$B$3:$AU$47,M123,9),M124&lt;=INDEX('Language Rules Can Change'!$B$3:$AU$47,M123,10)),10, AND(M124&gt;INDEX('Language Rules Can Change'!$B$3:$AU$47,M123,10),M124&lt;=INDEX('Language Rules Can Change'!$B$3:$AU$47,M123,11)),11, AND(M124&gt;INDEX('Language Rules Can Change'!$B$3:$AU$47,M123,11),M124&lt;=INDEX('Language Rules Can Change'!$B$3:$AU$47,M123,12)),12, AND(M124&gt;INDEX('Language Rules Can Change'!$B$3:$AU$47,M123,12),M124&lt;=INDEX('Language Rules Can Change'!$B$3:$AU$47,M123,13)),13, AND(M124&gt;INDEX('Language Rules Can Change'!$B$3:$AU$47,M123,13),M124&lt;=INDEX('Language Rules Can Change'!$B$3:$AU$47,M123,14)),14, AND(M124&gt;INDEX('Language Rules Can Change'!$B$3:$AU$47,M123,14),M124&lt;=INDEX('Language Rules Can Change'!$B$3:$AU$47,M123,15)),15, AND(M124&gt;INDEX('Language Rules Can Change'!$B$3:$AU$47,M123,15),M124&lt;=INDEX('Language Rules Can Change'!$B$3:$AU$47,M123,16)),16, AND(M124&gt;INDEX('Language Rules Can Change'!$B$3:$AU$47,M123,16),M124&lt;=INDEX('Language Rules Can Change'!$B$3:$AU$47,M123,17)),17, AND(M124&gt;INDEX('Language Rules Can Change'!$B$3:$AU$47,M123,17),M124&lt;=INDEX('Language Rules Can Change'!$B$3:$AU$47,M123,18)),18, AND(M124&gt;INDEX('Language Rules Can Change'!$B$3:$AU$47,M123,18),M124&lt;=INDEX('Language Rules Can Change'!$B$3:$AU$47,M123,19)),19, AND(M124&gt;INDEX('Language Rules Can Change'!$B$3:$AU$47,M123,19),M124&lt;=INDEX('Language Rules Can Change'!$B$3:$AU$47,M123,20)),20, AND(M124&gt;INDEX('Language Rules Can Change'!$B$3:$AU$47,M123,20),M124&lt;=INDEX('Language Rules Can Change'!$B$3:$AU$47,M123,21)),21, AND(M124&gt;INDEX('Language Rules Can Change'!$B$3:$AU$47,M123,21),M124&lt;=INDEX('Language Rules Can Change'!$B$3:$AU$47,M123,22)),22, AND(M124&gt;INDEX('Language Rules Can Change'!$B$3:$AU$47,M123,22),M124&lt;=INDEX('Language Rules Can Change'!$B$3:$AU$47,M123,23)),23, AND(M124&gt;INDEX('Language Rules Can Change'!$B$3:$AU$47,M123,23),M124&lt;=INDEX('Language Rules Can Change'!$B$3:$AU$47,M123,24)),24, AND(M124&gt;INDEX('Language Rules Can Change'!$B$3:$AU$47,M123,24),M124&lt;=INDEX('Language Rules Can Change'!$B$3:$AU$47,M123,25)),25, AND(M124&gt;INDEX('Language Rules Can Change'!$B$3:$AU$47,M123,25),M124&lt;=INDEX('Language Rules Can Change'!$B$3:$AU$47,M123,26)),26, AND(M124&gt;INDEX('Language Rules Can Change'!$B$3:$AU$47,M123,26),M124&lt;=INDEX('Language Rules Can Change'!$B$3:$AU$47,M123,27)),27, AND(M124&gt;INDEX('Language Rules Can Change'!$B$3:$AU$47,M123,27),M124&lt;=INDEX('Language Rules Can Change'!$B$3:$AU$47,M123,28)),28, AND(M124&gt;INDEX('Language Rules Can Change'!$B$3:$AU$47,M123,28),M124&lt;=INDEX('Language Rules Can Change'!$B$3:$AU$47,M123,29)),29, AND(M124&gt;INDEX('Language Rules Can Change'!$B$3:$AU$47,M123,29),M124&lt;=INDEX('Language Rules Can Change'!$B$3:$AU$47,M123,30)),30, AND(M124&gt;INDEX('Language Rules Can Change'!$B$3:$AU$47,M123,30),M124&lt;=INDEX('Language Rules Can Change'!$B$3:$AU$47,M123,31)),31, AND(M124&gt;INDEX('Language Rules Can Change'!$B$3:$AU$47,M123,31),M124&lt;=INDEX('Language Rules Can Change'!$B$3:$AU$47,M123,32)),32, AND(M124&gt;INDEX('Language Rules Can Change'!$B$3:$AU$47,M123,32),M124&lt;=INDEX('Language Rules Can Change'!$B$3:$AU$47,M123,33)),33, AND(M124&gt;INDEX('Language Rules Can Change'!$B$3:$AU$47,M123,33),M124&lt;=INDEX('Language Rules Can Change'!$B$3:$AU$47,M123,34)),34, AND(M124&gt;INDEX('Language Rules Can Change'!$B$3:$AU$47,M123,34),M124&lt;=INDEX('Language Rules Can Change'!$B$3:$AU$47,M123,35)),35, AND(M124&gt;INDEX('Language Rules Can Change'!$B$3:$AU$47,M123,35),M124&lt;=INDEX('Language Rules Can Change'!$B$3:$AU$47,M123,36)),36, AND(M124&gt;INDEX('Language Rules Can Change'!$B$3:$AU$47,M123,36),M124&lt;=INDEX('Language Rules Can Change'!$B$3:$AU$47,M123,37)),37, AND(M124&gt;INDEX('Language Rules Can Change'!$B$3:$AU$47,M123,37),M124&lt;=INDEX('Language Rules Can Change'!$B$3:$AU$47,M123,38)),38, AND(M124&gt;INDEX('Language Rules Can Change'!$B$3:$AU$47,M123,38),M124&lt;=INDEX('Language Rules Can Change'!$B$3:$AU$47,M123,39)),39, AND(M124&gt;INDEX('Language Rules Can Change'!$B$3:$AU$47,M123,39),M124&lt;=INDEX('Language Rules Can Change'!$B$3:$AU$47,M123,40)),40, AND(M124&gt;INDEX('Language Rules Can Change'!$B$3:$AU$47,M123,40),M124&lt;=INDEX('Language Rules Can Change'!$B$3:$AU$47,M123,41)),41, AND(M124&gt;INDEX('Language Rules Can Change'!$B$3:$AU$47,M123,41),M124&lt;=INDEX('Language Rules Can Change'!$B$3:$AU$47,M123,42)),42, AND(M124&gt;INDEX('Language Rules Can Change'!$B$3:$AU$47,M123,42),M124&lt;=INDEX('Language Rules Can Change'!$B$3:$AU$47,M123,43)),43, AND(M124&gt;INDEX('Language Rules Can Change'!$B$3:$AU$47,M123,43),M124&lt;=INDEX('Language Rules Can Change'!$B$3:$AU$47,M123,44)),44, AND(M124&gt;INDEX('Language Rules Can Change'!$B$3:$AU$47,M123,44),M124&lt;=INDEX('Language Rules Can Change'!$B$3:$AU$47,M123,45)),45, AND(M124&gt;INDEX('Language Rules Can Change'!$B$3:$AU$47,M123,45),M124&lt;=INDEX('Language Rules Can Change'!$B$3:$AU$47,M123,46)),46)</f>
        <v>#N/A</v>
      </c>
      <c r="N125" s="11" t="e" cm="1">
        <f t="array" aca="1" ref="N125" ca="1">_xlfn.IFS(AND(N124&gt;0,N124&lt;=INDEX('Language Rules Can Change'!$B$3:$AU$47,N123,1)),1, AND(N124&gt;INDEX('Language Rules Can Change'!$B$3:$AU$47,N123,1),N124&lt;=INDEX('Language Rules Can Change'!$B$3:$AU$47,N123,2)),2, AND(N124&gt;INDEX('Language Rules Can Change'!$B$3:$AU$47,N123,2),N124&lt;=INDEX('Language Rules Can Change'!$B$3:$AU$47,N123,3)),3, AND(N124&gt;INDEX('Language Rules Can Change'!$B$3:$AU$47,N123,3),N124&lt;=INDEX('Language Rules Can Change'!$B$3:$AU$47,N123,4)),4, AND(N124&gt;INDEX('Language Rules Can Change'!$B$3:$AU$47,N123,4),N124&lt;=INDEX('Language Rules Can Change'!$B$3:$AU$47,N123,5)),5, AND(N124&gt;INDEX('Language Rules Can Change'!$B$3:$AU$47,N123,5),N124&lt;=INDEX('Language Rules Can Change'!$B$3:$AU$47,N123,6)),6, AND(N124&gt;INDEX('Language Rules Can Change'!$B$3:$AU$47,N123,6),N124&lt;=INDEX('Language Rules Can Change'!$B$3:$AU$47,N123,7)),7, AND(N124&gt;INDEX('Language Rules Can Change'!$B$3:$AU$47,N123,7),N124&lt;=INDEX('Language Rules Can Change'!$B$3:$AU$47,N123,8)),8, AND(N124&gt;INDEX('Language Rules Can Change'!$B$3:$AU$47,N123,8),N124&lt;=INDEX('Language Rules Can Change'!$B$3:$AU$47,N123,9)),9, AND(N124&gt;INDEX('Language Rules Can Change'!$B$3:$AU$47,N123,9),N124&lt;=INDEX('Language Rules Can Change'!$B$3:$AU$47,N123,10)),10, AND(N124&gt;INDEX('Language Rules Can Change'!$B$3:$AU$47,N123,10),N124&lt;=INDEX('Language Rules Can Change'!$B$3:$AU$47,N123,11)),11, AND(N124&gt;INDEX('Language Rules Can Change'!$B$3:$AU$47,N123,11),N124&lt;=INDEX('Language Rules Can Change'!$B$3:$AU$47,N123,12)),12, AND(N124&gt;INDEX('Language Rules Can Change'!$B$3:$AU$47,N123,12),N124&lt;=INDEX('Language Rules Can Change'!$B$3:$AU$47,N123,13)),13, AND(N124&gt;INDEX('Language Rules Can Change'!$B$3:$AU$47,N123,13),N124&lt;=INDEX('Language Rules Can Change'!$B$3:$AU$47,N123,14)),14, AND(N124&gt;INDEX('Language Rules Can Change'!$B$3:$AU$47,N123,14),N124&lt;=INDEX('Language Rules Can Change'!$B$3:$AU$47,N123,15)),15, AND(N124&gt;INDEX('Language Rules Can Change'!$B$3:$AU$47,N123,15),N124&lt;=INDEX('Language Rules Can Change'!$B$3:$AU$47,N123,16)),16, AND(N124&gt;INDEX('Language Rules Can Change'!$B$3:$AU$47,N123,16),N124&lt;=INDEX('Language Rules Can Change'!$B$3:$AU$47,N123,17)),17, AND(N124&gt;INDEX('Language Rules Can Change'!$B$3:$AU$47,N123,17),N124&lt;=INDEX('Language Rules Can Change'!$B$3:$AU$47,N123,18)),18, AND(N124&gt;INDEX('Language Rules Can Change'!$B$3:$AU$47,N123,18),N124&lt;=INDEX('Language Rules Can Change'!$B$3:$AU$47,N123,19)),19, AND(N124&gt;INDEX('Language Rules Can Change'!$B$3:$AU$47,N123,19),N124&lt;=INDEX('Language Rules Can Change'!$B$3:$AU$47,N123,20)),20, AND(N124&gt;INDEX('Language Rules Can Change'!$B$3:$AU$47,N123,20),N124&lt;=INDEX('Language Rules Can Change'!$B$3:$AU$47,N123,21)),21, AND(N124&gt;INDEX('Language Rules Can Change'!$B$3:$AU$47,N123,21),N124&lt;=INDEX('Language Rules Can Change'!$B$3:$AU$47,N123,22)),22, AND(N124&gt;INDEX('Language Rules Can Change'!$B$3:$AU$47,N123,22),N124&lt;=INDEX('Language Rules Can Change'!$B$3:$AU$47,N123,23)),23, AND(N124&gt;INDEX('Language Rules Can Change'!$B$3:$AU$47,N123,23),N124&lt;=INDEX('Language Rules Can Change'!$B$3:$AU$47,N123,24)),24, AND(N124&gt;INDEX('Language Rules Can Change'!$B$3:$AU$47,N123,24),N124&lt;=INDEX('Language Rules Can Change'!$B$3:$AU$47,N123,25)),25, AND(N124&gt;INDEX('Language Rules Can Change'!$B$3:$AU$47,N123,25),N124&lt;=INDEX('Language Rules Can Change'!$B$3:$AU$47,N123,26)),26, AND(N124&gt;INDEX('Language Rules Can Change'!$B$3:$AU$47,N123,26),N124&lt;=INDEX('Language Rules Can Change'!$B$3:$AU$47,N123,27)),27, AND(N124&gt;INDEX('Language Rules Can Change'!$B$3:$AU$47,N123,27),N124&lt;=INDEX('Language Rules Can Change'!$B$3:$AU$47,N123,28)),28, AND(N124&gt;INDEX('Language Rules Can Change'!$B$3:$AU$47,N123,28),N124&lt;=INDEX('Language Rules Can Change'!$B$3:$AU$47,N123,29)),29, AND(N124&gt;INDEX('Language Rules Can Change'!$B$3:$AU$47,N123,29),N124&lt;=INDEX('Language Rules Can Change'!$B$3:$AU$47,N123,30)),30, AND(N124&gt;INDEX('Language Rules Can Change'!$B$3:$AU$47,N123,30),N124&lt;=INDEX('Language Rules Can Change'!$B$3:$AU$47,N123,31)),31, AND(N124&gt;INDEX('Language Rules Can Change'!$B$3:$AU$47,N123,31),N124&lt;=INDEX('Language Rules Can Change'!$B$3:$AU$47,N123,32)),32, AND(N124&gt;INDEX('Language Rules Can Change'!$B$3:$AU$47,N123,32),N124&lt;=INDEX('Language Rules Can Change'!$B$3:$AU$47,N123,33)),33, AND(N124&gt;INDEX('Language Rules Can Change'!$B$3:$AU$47,N123,33),N124&lt;=INDEX('Language Rules Can Change'!$B$3:$AU$47,N123,34)),34, AND(N124&gt;INDEX('Language Rules Can Change'!$B$3:$AU$47,N123,34),N124&lt;=INDEX('Language Rules Can Change'!$B$3:$AU$47,N123,35)),35, AND(N124&gt;INDEX('Language Rules Can Change'!$B$3:$AU$47,N123,35),N124&lt;=INDEX('Language Rules Can Change'!$B$3:$AU$47,N123,36)),36, AND(N124&gt;INDEX('Language Rules Can Change'!$B$3:$AU$47,N123,36),N124&lt;=INDEX('Language Rules Can Change'!$B$3:$AU$47,N123,37)),37, AND(N124&gt;INDEX('Language Rules Can Change'!$B$3:$AU$47,N123,37),N124&lt;=INDEX('Language Rules Can Change'!$B$3:$AU$47,N123,38)),38, AND(N124&gt;INDEX('Language Rules Can Change'!$B$3:$AU$47,N123,38),N124&lt;=INDEX('Language Rules Can Change'!$B$3:$AU$47,N123,39)),39, AND(N124&gt;INDEX('Language Rules Can Change'!$B$3:$AU$47,N123,39),N124&lt;=INDEX('Language Rules Can Change'!$B$3:$AU$47,N123,40)),40, AND(N124&gt;INDEX('Language Rules Can Change'!$B$3:$AU$47,N123,40),N124&lt;=INDEX('Language Rules Can Change'!$B$3:$AU$47,N123,41)),41, AND(N124&gt;INDEX('Language Rules Can Change'!$B$3:$AU$47,N123,41),N124&lt;=INDEX('Language Rules Can Change'!$B$3:$AU$47,N123,42)),42, AND(N124&gt;INDEX('Language Rules Can Change'!$B$3:$AU$47,N123,42),N124&lt;=INDEX('Language Rules Can Change'!$B$3:$AU$47,N123,43)),43, AND(N124&gt;INDEX('Language Rules Can Change'!$B$3:$AU$47,N123,43),N124&lt;=INDEX('Language Rules Can Change'!$B$3:$AU$47,N123,44)),44, AND(N124&gt;INDEX('Language Rules Can Change'!$B$3:$AU$47,N123,44),N124&lt;=INDEX('Language Rules Can Change'!$B$3:$AU$47,N123,45)),45, AND(N124&gt;INDEX('Language Rules Can Change'!$B$3:$AU$47,N123,45),N124&lt;=INDEX('Language Rules Can Change'!$B$3:$AU$47,N123,46)),46)</f>
        <v>#N/A</v>
      </c>
      <c r="O125" s="11" t="e" cm="1">
        <f t="array" aca="1" ref="O125" ca="1">_xlfn.IFS(AND(O124&gt;0,O124&lt;=INDEX('Language Rules Can Change'!$B$3:$AU$47,O123,1)),1, AND(O124&gt;INDEX('Language Rules Can Change'!$B$3:$AU$47,O123,1),O124&lt;=INDEX('Language Rules Can Change'!$B$3:$AU$47,O123,2)),2, AND(O124&gt;INDEX('Language Rules Can Change'!$B$3:$AU$47,O123,2),O124&lt;=INDEX('Language Rules Can Change'!$B$3:$AU$47,O123,3)),3, AND(O124&gt;INDEX('Language Rules Can Change'!$B$3:$AU$47,O123,3),O124&lt;=INDEX('Language Rules Can Change'!$B$3:$AU$47,O123,4)),4, AND(O124&gt;INDEX('Language Rules Can Change'!$B$3:$AU$47,O123,4),O124&lt;=INDEX('Language Rules Can Change'!$B$3:$AU$47,O123,5)),5, AND(O124&gt;INDEX('Language Rules Can Change'!$B$3:$AU$47,O123,5),O124&lt;=INDEX('Language Rules Can Change'!$B$3:$AU$47,O123,6)),6, AND(O124&gt;INDEX('Language Rules Can Change'!$B$3:$AU$47,O123,6),O124&lt;=INDEX('Language Rules Can Change'!$B$3:$AU$47,O123,7)),7, AND(O124&gt;INDEX('Language Rules Can Change'!$B$3:$AU$47,O123,7),O124&lt;=INDEX('Language Rules Can Change'!$B$3:$AU$47,O123,8)),8, AND(O124&gt;INDEX('Language Rules Can Change'!$B$3:$AU$47,O123,8),O124&lt;=INDEX('Language Rules Can Change'!$B$3:$AU$47,O123,9)),9, AND(O124&gt;INDEX('Language Rules Can Change'!$B$3:$AU$47,O123,9),O124&lt;=INDEX('Language Rules Can Change'!$B$3:$AU$47,O123,10)),10, AND(O124&gt;INDEX('Language Rules Can Change'!$B$3:$AU$47,O123,10),O124&lt;=INDEX('Language Rules Can Change'!$B$3:$AU$47,O123,11)),11, AND(O124&gt;INDEX('Language Rules Can Change'!$B$3:$AU$47,O123,11),O124&lt;=INDEX('Language Rules Can Change'!$B$3:$AU$47,O123,12)),12, AND(O124&gt;INDEX('Language Rules Can Change'!$B$3:$AU$47,O123,12),O124&lt;=INDEX('Language Rules Can Change'!$B$3:$AU$47,O123,13)),13, AND(O124&gt;INDEX('Language Rules Can Change'!$B$3:$AU$47,O123,13),O124&lt;=INDEX('Language Rules Can Change'!$B$3:$AU$47,O123,14)),14, AND(O124&gt;INDEX('Language Rules Can Change'!$B$3:$AU$47,O123,14),O124&lt;=INDEX('Language Rules Can Change'!$B$3:$AU$47,O123,15)),15, AND(O124&gt;INDEX('Language Rules Can Change'!$B$3:$AU$47,O123,15),O124&lt;=INDEX('Language Rules Can Change'!$B$3:$AU$47,O123,16)),16, AND(O124&gt;INDEX('Language Rules Can Change'!$B$3:$AU$47,O123,16),O124&lt;=INDEX('Language Rules Can Change'!$B$3:$AU$47,O123,17)),17, AND(O124&gt;INDEX('Language Rules Can Change'!$B$3:$AU$47,O123,17),O124&lt;=INDEX('Language Rules Can Change'!$B$3:$AU$47,O123,18)),18, AND(O124&gt;INDEX('Language Rules Can Change'!$B$3:$AU$47,O123,18),O124&lt;=INDEX('Language Rules Can Change'!$B$3:$AU$47,O123,19)),19, AND(O124&gt;INDEX('Language Rules Can Change'!$B$3:$AU$47,O123,19),O124&lt;=INDEX('Language Rules Can Change'!$B$3:$AU$47,O123,20)),20, AND(O124&gt;INDEX('Language Rules Can Change'!$B$3:$AU$47,O123,20),O124&lt;=INDEX('Language Rules Can Change'!$B$3:$AU$47,O123,21)),21, AND(O124&gt;INDEX('Language Rules Can Change'!$B$3:$AU$47,O123,21),O124&lt;=INDEX('Language Rules Can Change'!$B$3:$AU$47,O123,22)),22, AND(O124&gt;INDEX('Language Rules Can Change'!$B$3:$AU$47,O123,22),O124&lt;=INDEX('Language Rules Can Change'!$B$3:$AU$47,O123,23)),23, AND(O124&gt;INDEX('Language Rules Can Change'!$B$3:$AU$47,O123,23),O124&lt;=INDEX('Language Rules Can Change'!$B$3:$AU$47,O123,24)),24, AND(O124&gt;INDEX('Language Rules Can Change'!$B$3:$AU$47,O123,24),O124&lt;=INDEX('Language Rules Can Change'!$B$3:$AU$47,O123,25)),25, AND(O124&gt;INDEX('Language Rules Can Change'!$B$3:$AU$47,O123,25),O124&lt;=INDEX('Language Rules Can Change'!$B$3:$AU$47,O123,26)),26, AND(O124&gt;INDEX('Language Rules Can Change'!$B$3:$AU$47,O123,26),O124&lt;=INDEX('Language Rules Can Change'!$B$3:$AU$47,O123,27)),27, AND(O124&gt;INDEX('Language Rules Can Change'!$B$3:$AU$47,O123,27),O124&lt;=INDEX('Language Rules Can Change'!$B$3:$AU$47,O123,28)),28, AND(O124&gt;INDEX('Language Rules Can Change'!$B$3:$AU$47,O123,28),O124&lt;=INDEX('Language Rules Can Change'!$B$3:$AU$47,O123,29)),29, AND(O124&gt;INDEX('Language Rules Can Change'!$B$3:$AU$47,O123,29),O124&lt;=INDEX('Language Rules Can Change'!$B$3:$AU$47,O123,30)),30, AND(O124&gt;INDEX('Language Rules Can Change'!$B$3:$AU$47,O123,30),O124&lt;=INDEX('Language Rules Can Change'!$B$3:$AU$47,O123,31)),31, AND(O124&gt;INDEX('Language Rules Can Change'!$B$3:$AU$47,O123,31),O124&lt;=INDEX('Language Rules Can Change'!$B$3:$AU$47,O123,32)),32, AND(O124&gt;INDEX('Language Rules Can Change'!$B$3:$AU$47,O123,32),O124&lt;=INDEX('Language Rules Can Change'!$B$3:$AU$47,O123,33)),33, AND(O124&gt;INDEX('Language Rules Can Change'!$B$3:$AU$47,O123,33),O124&lt;=INDEX('Language Rules Can Change'!$B$3:$AU$47,O123,34)),34, AND(O124&gt;INDEX('Language Rules Can Change'!$B$3:$AU$47,O123,34),O124&lt;=INDEX('Language Rules Can Change'!$B$3:$AU$47,O123,35)),35, AND(O124&gt;INDEX('Language Rules Can Change'!$B$3:$AU$47,O123,35),O124&lt;=INDEX('Language Rules Can Change'!$B$3:$AU$47,O123,36)),36, AND(O124&gt;INDEX('Language Rules Can Change'!$B$3:$AU$47,O123,36),O124&lt;=INDEX('Language Rules Can Change'!$B$3:$AU$47,O123,37)),37, AND(O124&gt;INDEX('Language Rules Can Change'!$B$3:$AU$47,O123,37),O124&lt;=INDEX('Language Rules Can Change'!$B$3:$AU$47,O123,38)),38, AND(O124&gt;INDEX('Language Rules Can Change'!$B$3:$AU$47,O123,38),O124&lt;=INDEX('Language Rules Can Change'!$B$3:$AU$47,O123,39)),39, AND(O124&gt;INDEX('Language Rules Can Change'!$B$3:$AU$47,O123,39),O124&lt;=INDEX('Language Rules Can Change'!$B$3:$AU$47,O123,40)),40, AND(O124&gt;INDEX('Language Rules Can Change'!$B$3:$AU$47,O123,40),O124&lt;=INDEX('Language Rules Can Change'!$B$3:$AU$47,O123,41)),41, AND(O124&gt;INDEX('Language Rules Can Change'!$B$3:$AU$47,O123,41),O124&lt;=INDEX('Language Rules Can Change'!$B$3:$AU$47,O123,42)),42, AND(O124&gt;INDEX('Language Rules Can Change'!$B$3:$AU$47,O123,42),O124&lt;=INDEX('Language Rules Can Change'!$B$3:$AU$47,O123,43)),43, AND(O124&gt;INDEX('Language Rules Can Change'!$B$3:$AU$47,O123,43),O124&lt;=INDEX('Language Rules Can Change'!$B$3:$AU$47,O123,44)),44, AND(O124&gt;INDEX('Language Rules Can Change'!$B$3:$AU$47,O123,44),O124&lt;=INDEX('Language Rules Can Change'!$B$3:$AU$47,O123,45)),45, AND(O124&gt;INDEX('Language Rules Can Change'!$B$3:$AU$47,O123,45),O124&lt;=INDEX('Language Rules Can Change'!$B$3:$AU$47,O123,46)),46)</f>
        <v>#N/A</v>
      </c>
      <c r="P125" s="11" t="e" cm="1">
        <f t="array" aca="1" ref="P125" ca="1">_xlfn.IFS(AND(P124&gt;0,P124&lt;=INDEX('Language Rules Can Change'!$B$3:$AU$47,P123,1)),1, AND(P124&gt;INDEX('Language Rules Can Change'!$B$3:$AU$47,P123,1),P124&lt;=INDEX('Language Rules Can Change'!$B$3:$AU$47,P123,2)),2, AND(P124&gt;INDEX('Language Rules Can Change'!$B$3:$AU$47,P123,2),P124&lt;=INDEX('Language Rules Can Change'!$B$3:$AU$47,P123,3)),3, AND(P124&gt;INDEX('Language Rules Can Change'!$B$3:$AU$47,P123,3),P124&lt;=INDEX('Language Rules Can Change'!$B$3:$AU$47,P123,4)),4, AND(P124&gt;INDEX('Language Rules Can Change'!$B$3:$AU$47,P123,4),P124&lt;=INDEX('Language Rules Can Change'!$B$3:$AU$47,P123,5)),5, AND(P124&gt;INDEX('Language Rules Can Change'!$B$3:$AU$47,P123,5),P124&lt;=INDEX('Language Rules Can Change'!$B$3:$AU$47,P123,6)),6, AND(P124&gt;INDEX('Language Rules Can Change'!$B$3:$AU$47,P123,6),P124&lt;=INDEX('Language Rules Can Change'!$B$3:$AU$47,P123,7)),7, AND(P124&gt;INDEX('Language Rules Can Change'!$B$3:$AU$47,P123,7),P124&lt;=INDEX('Language Rules Can Change'!$B$3:$AU$47,P123,8)),8, AND(P124&gt;INDEX('Language Rules Can Change'!$B$3:$AU$47,P123,8),P124&lt;=INDEX('Language Rules Can Change'!$B$3:$AU$47,P123,9)),9, AND(P124&gt;INDEX('Language Rules Can Change'!$B$3:$AU$47,P123,9),P124&lt;=INDEX('Language Rules Can Change'!$B$3:$AU$47,P123,10)),10, AND(P124&gt;INDEX('Language Rules Can Change'!$B$3:$AU$47,P123,10),P124&lt;=INDEX('Language Rules Can Change'!$B$3:$AU$47,P123,11)),11, AND(P124&gt;INDEX('Language Rules Can Change'!$B$3:$AU$47,P123,11),P124&lt;=INDEX('Language Rules Can Change'!$B$3:$AU$47,P123,12)),12, AND(P124&gt;INDEX('Language Rules Can Change'!$B$3:$AU$47,P123,12),P124&lt;=INDEX('Language Rules Can Change'!$B$3:$AU$47,P123,13)),13, AND(P124&gt;INDEX('Language Rules Can Change'!$B$3:$AU$47,P123,13),P124&lt;=INDEX('Language Rules Can Change'!$B$3:$AU$47,P123,14)),14, AND(P124&gt;INDEX('Language Rules Can Change'!$B$3:$AU$47,P123,14),P124&lt;=INDEX('Language Rules Can Change'!$B$3:$AU$47,P123,15)),15, AND(P124&gt;INDEX('Language Rules Can Change'!$B$3:$AU$47,P123,15),P124&lt;=INDEX('Language Rules Can Change'!$B$3:$AU$47,P123,16)),16, AND(P124&gt;INDEX('Language Rules Can Change'!$B$3:$AU$47,P123,16),P124&lt;=INDEX('Language Rules Can Change'!$B$3:$AU$47,P123,17)),17, AND(P124&gt;INDEX('Language Rules Can Change'!$B$3:$AU$47,P123,17),P124&lt;=INDEX('Language Rules Can Change'!$B$3:$AU$47,P123,18)),18, AND(P124&gt;INDEX('Language Rules Can Change'!$B$3:$AU$47,P123,18),P124&lt;=INDEX('Language Rules Can Change'!$B$3:$AU$47,P123,19)),19, AND(P124&gt;INDEX('Language Rules Can Change'!$B$3:$AU$47,P123,19),P124&lt;=INDEX('Language Rules Can Change'!$B$3:$AU$47,P123,20)),20, AND(P124&gt;INDEX('Language Rules Can Change'!$B$3:$AU$47,P123,20),P124&lt;=INDEX('Language Rules Can Change'!$B$3:$AU$47,P123,21)),21, AND(P124&gt;INDEX('Language Rules Can Change'!$B$3:$AU$47,P123,21),P124&lt;=INDEX('Language Rules Can Change'!$B$3:$AU$47,P123,22)),22, AND(P124&gt;INDEX('Language Rules Can Change'!$B$3:$AU$47,P123,22),P124&lt;=INDEX('Language Rules Can Change'!$B$3:$AU$47,P123,23)),23, AND(P124&gt;INDEX('Language Rules Can Change'!$B$3:$AU$47,P123,23),P124&lt;=INDEX('Language Rules Can Change'!$B$3:$AU$47,P123,24)),24, AND(P124&gt;INDEX('Language Rules Can Change'!$B$3:$AU$47,P123,24),P124&lt;=INDEX('Language Rules Can Change'!$B$3:$AU$47,P123,25)),25, AND(P124&gt;INDEX('Language Rules Can Change'!$B$3:$AU$47,P123,25),P124&lt;=INDEX('Language Rules Can Change'!$B$3:$AU$47,P123,26)),26, AND(P124&gt;INDEX('Language Rules Can Change'!$B$3:$AU$47,P123,26),P124&lt;=INDEX('Language Rules Can Change'!$B$3:$AU$47,P123,27)),27, AND(P124&gt;INDEX('Language Rules Can Change'!$B$3:$AU$47,P123,27),P124&lt;=INDEX('Language Rules Can Change'!$B$3:$AU$47,P123,28)),28, AND(P124&gt;INDEX('Language Rules Can Change'!$B$3:$AU$47,P123,28),P124&lt;=INDEX('Language Rules Can Change'!$B$3:$AU$47,P123,29)),29, AND(P124&gt;INDEX('Language Rules Can Change'!$B$3:$AU$47,P123,29),P124&lt;=INDEX('Language Rules Can Change'!$B$3:$AU$47,P123,30)),30, AND(P124&gt;INDEX('Language Rules Can Change'!$B$3:$AU$47,P123,30),P124&lt;=INDEX('Language Rules Can Change'!$B$3:$AU$47,P123,31)),31, AND(P124&gt;INDEX('Language Rules Can Change'!$B$3:$AU$47,P123,31),P124&lt;=INDEX('Language Rules Can Change'!$B$3:$AU$47,P123,32)),32, AND(P124&gt;INDEX('Language Rules Can Change'!$B$3:$AU$47,P123,32),P124&lt;=INDEX('Language Rules Can Change'!$B$3:$AU$47,P123,33)),33, AND(P124&gt;INDEX('Language Rules Can Change'!$B$3:$AU$47,P123,33),P124&lt;=INDEX('Language Rules Can Change'!$B$3:$AU$47,P123,34)),34, AND(P124&gt;INDEX('Language Rules Can Change'!$B$3:$AU$47,P123,34),P124&lt;=INDEX('Language Rules Can Change'!$B$3:$AU$47,P123,35)),35, AND(P124&gt;INDEX('Language Rules Can Change'!$B$3:$AU$47,P123,35),P124&lt;=INDEX('Language Rules Can Change'!$B$3:$AU$47,P123,36)),36, AND(P124&gt;INDEX('Language Rules Can Change'!$B$3:$AU$47,P123,36),P124&lt;=INDEX('Language Rules Can Change'!$B$3:$AU$47,P123,37)),37, AND(P124&gt;INDEX('Language Rules Can Change'!$B$3:$AU$47,P123,37),P124&lt;=INDEX('Language Rules Can Change'!$B$3:$AU$47,P123,38)),38, AND(P124&gt;INDEX('Language Rules Can Change'!$B$3:$AU$47,P123,38),P124&lt;=INDEX('Language Rules Can Change'!$B$3:$AU$47,P123,39)),39, AND(P124&gt;INDEX('Language Rules Can Change'!$B$3:$AU$47,P123,39),P124&lt;=INDEX('Language Rules Can Change'!$B$3:$AU$47,P123,40)),40, AND(P124&gt;INDEX('Language Rules Can Change'!$B$3:$AU$47,P123,40),P124&lt;=INDEX('Language Rules Can Change'!$B$3:$AU$47,P123,41)),41, AND(P124&gt;INDEX('Language Rules Can Change'!$B$3:$AU$47,P123,41),P124&lt;=INDEX('Language Rules Can Change'!$B$3:$AU$47,P123,42)),42, AND(P124&gt;INDEX('Language Rules Can Change'!$B$3:$AU$47,P123,42),P124&lt;=INDEX('Language Rules Can Change'!$B$3:$AU$47,P123,43)),43, AND(P124&gt;INDEX('Language Rules Can Change'!$B$3:$AU$47,P123,43),P124&lt;=INDEX('Language Rules Can Change'!$B$3:$AU$47,P123,44)),44, AND(P124&gt;INDEX('Language Rules Can Change'!$B$3:$AU$47,P123,44),P124&lt;=INDEX('Language Rules Can Change'!$B$3:$AU$47,P123,45)),45, AND(P124&gt;INDEX('Language Rules Can Change'!$B$3:$AU$47,P123,45),P124&lt;=INDEX('Language Rules Can Change'!$B$3:$AU$47,P123,46)),46)</f>
        <v>#N/A</v>
      </c>
      <c r="Q125" s="11" t="e" cm="1">
        <f t="array" aca="1" ref="Q125" ca="1">_xlfn.IFS(AND(Q124&gt;0,Q124&lt;=INDEX('Language Rules Can Change'!$B$3:$AU$47,Q123,1)),1, AND(Q124&gt;INDEX('Language Rules Can Change'!$B$3:$AU$47,Q123,1),Q124&lt;=INDEX('Language Rules Can Change'!$B$3:$AU$47,Q123,2)),2, AND(Q124&gt;INDEX('Language Rules Can Change'!$B$3:$AU$47,Q123,2),Q124&lt;=INDEX('Language Rules Can Change'!$B$3:$AU$47,Q123,3)),3, AND(Q124&gt;INDEX('Language Rules Can Change'!$B$3:$AU$47,Q123,3),Q124&lt;=INDEX('Language Rules Can Change'!$B$3:$AU$47,Q123,4)),4, AND(Q124&gt;INDEX('Language Rules Can Change'!$B$3:$AU$47,Q123,4),Q124&lt;=INDEX('Language Rules Can Change'!$B$3:$AU$47,Q123,5)),5, AND(Q124&gt;INDEX('Language Rules Can Change'!$B$3:$AU$47,Q123,5),Q124&lt;=INDEX('Language Rules Can Change'!$B$3:$AU$47,Q123,6)),6, AND(Q124&gt;INDEX('Language Rules Can Change'!$B$3:$AU$47,Q123,6),Q124&lt;=INDEX('Language Rules Can Change'!$B$3:$AU$47,Q123,7)),7, AND(Q124&gt;INDEX('Language Rules Can Change'!$B$3:$AU$47,Q123,7),Q124&lt;=INDEX('Language Rules Can Change'!$B$3:$AU$47,Q123,8)),8, AND(Q124&gt;INDEX('Language Rules Can Change'!$B$3:$AU$47,Q123,8),Q124&lt;=INDEX('Language Rules Can Change'!$B$3:$AU$47,Q123,9)),9, AND(Q124&gt;INDEX('Language Rules Can Change'!$B$3:$AU$47,Q123,9),Q124&lt;=INDEX('Language Rules Can Change'!$B$3:$AU$47,Q123,10)),10, AND(Q124&gt;INDEX('Language Rules Can Change'!$B$3:$AU$47,Q123,10),Q124&lt;=INDEX('Language Rules Can Change'!$B$3:$AU$47,Q123,11)),11, AND(Q124&gt;INDEX('Language Rules Can Change'!$B$3:$AU$47,Q123,11),Q124&lt;=INDEX('Language Rules Can Change'!$B$3:$AU$47,Q123,12)),12, AND(Q124&gt;INDEX('Language Rules Can Change'!$B$3:$AU$47,Q123,12),Q124&lt;=INDEX('Language Rules Can Change'!$B$3:$AU$47,Q123,13)),13, AND(Q124&gt;INDEX('Language Rules Can Change'!$B$3:$AU$47,Q123,13),Q124&lt;=INDEX('Language Rules Can Change'!$B$3:$AU$47,Q123,14)),14, AND(Q124&gt;INDEX('Language Rules Can Change'!$B$3:$AU$47,Q123,14),Q124&lt;=INDEX('Language Rules Can Change'!$B$3:$AU$47,Q123,15)),15, AND(Q124&gt;INDEX('Language Rules Can Change'!$B$3:$AU$47,Q123,15),Q124&lt;=INDEX('Language Rules Can Change'!$B$3:$AU$47,Q123,16)),16, AND(Q124&gt;INDEX('Language Rules Can Change'!$B$3:$AU$47,Q123,16),Q124&lt;=INDEX('Language Rules Can Change'!$B$3:$AU$47,Q123,17)),17, AND(Q124&gt;INDEX('Language Rules Can Change'!$B$3:$AU$47,Q123,17),Q124&lt;=INDEX('Language Rules Can Change'!$B$3:$AU$47,Q123,18)),18, AND(Q124&gt;INDEX('Language Rules Can Change'!$B$3:$AU$47,Q123,18),Q124&lt;=INDEX('Language Rules Can Change'!$B$3:$AU$47,Q123,19)),19, AND(Q124&gt;INDEX('Language Rules Can Change'!$B$3:$AU$47,Q123,19),Q124&lt;=INDEX('Language Rules Can Change'!$B$3:$AU$47,Q123,20)),20, AND(Q124&gt;INDEX('Language Rules Can Change'!$B$3:$AU$47,Q123,20),Q124&lt;=INDEX('Language Rules Can Change'!$B$3:$AU$47,Q123,21)),21, AND(Q124&gt;INDEX('Language Rules Can Change'!$B$3:$AU$47,Q123,21),Q124&lt;=INDEX('Language Rules Can Change'!$B$3:$AU$47,Q123,22)),22, AND(Q124&gt;INDEX('Language Rules Can Change'!$B$3:$AU$47,Q123,22),Q124&lt;=INDEX('Language Rules Can Change'!$B$3:$AU$47,Q123,23)),23, AND(Q124&gt;INDEX('Language Rules Can Change'!$B$3:$AU$47,Q123,23),Q124&lt;=INDEX('Language Rules Can Change'!$B$3:$AU$47,Q123,24)),24, AND(Q124&gt;INDEX('Language Rules Can Change'!$B$3:$AU$47,Q123,24),Q124&lt;=INDEX('Language Rules Can Change'!$B$3:$AU$47,Q123,25)),25, AND(Q124&gt;INDEX('Language Rules Can Change'!$B$3:$AU$47,Q123,25),Q124&lt;=INDEX('Language Rules Can Change'!$B$3:$AU$47,Q123,26)),26, AND(Q124&gt;INDEX('Language Rules Can Change'!$B$3:$AU$47,Q123,26),Q124&lt;=INDEX('Language Rules Can Change'!$B$3:$AU$47,Q123,27)),27, AND(Q124&gt;INDEX('Language Rules Can Change'!$B$3:$AU$47,Q123,27),Q124&lt;=INDEX('Language Rules Can Change'!$B$3:$AU$47,Q123,28)),28, AND(Q124&gt;INDEX('Language Rules Can Change'!$B$3:$AU$47,Q123,28),Q124&lt;=INDEX('Language Rules Can Change'!$B$3:$AU$47,Q123,29)),29, AND(Q124&gt;INDEX('Language Rules Can Change'!$B$3:$AU$47,Q123,29),Q124&lt;=INDEX('Language Rules Can Change'!$B$3:$AU$47,Q123,30)),30, AND(Q124&gt;INDEX('Language Rules Can Change'!$B$3:$AU$47,Q123,30),Q124&lt;=INDEX('Language Rules Can Change'!$B$3:$AU$47,Q123,31)),31, AND(Q124&gt;INDEX('Language Rules Can Change'!$B$3:$AU$47,Q123,31),Q124&lt;=INDEX('Language Rules Can Change'!$B$3:$AU$47,Q123,32)),32, AND(Q124&gt;INDEX('Language Rules Can Change'!$B$3:$AU$47,Q123,32),Q124&lt;=INDEX('Language Rules Can Change'!$B$3:$AU$47,Q123,33)),33, AND(Q124&gt;INDEX('Language Rules Can Change'!$B$3:$AU$47,Q123,33),Q124&lt;=INDEX('Language Rules Can Change'!$B$3:$AU$47,Q123,34)),34, AND(Q124&gt;INDEX('Language Rules Can Change'!$B$3:$AU$47,Q123,34),Q124&lt;=INDEX('Language Rules Can Change'!$B$3:$AU$47,Q123,35)),35, AND(Q124&gt;INDEX('Language Rules Can Change'!$B$3:$AU$47,Q123,35),Q124&lt;=INDEX('Language Rules Can Change'!$B$3:$AU$47,Q123,36)),36, AND(Q124&gt;INDEX('Language Rules Can Change'!$B$3:$AU$47,Q123,36),Q124&lt;=INDEX('Language Rules Can Change'!$B$3:$AU$47,Q123,37)),37, AND(Q124&gt;INDEX('Language Rules Can Change'!$B$3:$AU$47,Q123,37),Q124&lt;=INDEX('Language Rules Can Change'!$B$3:$AU$47,Q123,38)),38, AND(Q124&gt;INDEX('Language Rules Can Change'!$B$3:$AU$47,Q123,38),Q124&lt;=INDEX('Language Rules Can Change'!$B$3:$AU$47,Q123,39)),39, AND(Q124&gt;INDEX('Language Rules Can Change'!$B$3:$AU$47,Q123,39),Q124&lt;=INDEX('Language Rules Can Change'!$B$3:$AU$47,Q123,40)),40, AND(Q124&gt;INDEX('Language Rules Can Change'!$B$3:$AU$47,Q123,40),Q124&lt;=INDEX('Language Rules Can Change'!$B$3:$AU$47,Q123,41)),41, AND(Q124&gt;INDEX('Language Rules Can Change'!$B$3:$AU$47,Q123,41),Q124&lt;=INDEX('Language Rules Can Change'!$B$3:$AU$47,Q123,42)),42, AND(Q124&gt;INDEX('Language Rules Can Change'!$B$3:$AU$47,Q123,42),Q124&lt;=INDEX('Language Rules Can Change'!$B$3:$AU$47,Q123,43)),43, AND(Q124&gt;INDEX('Language Rules Can Change'!$B$3:$AU$47,Q123,43),Q124&lt;=INDEX('Language Rules Can Change'!$B$3:$AU$47,Q123,44)),44, AND(Q124&gt;INDEX('Language Rules Can Change'!$B$3:$AU$47,Q123,44),Q124&lt;=INDEX('Language Rules Can Change'!$B$3:$AU$47,Q123,45)),45, AND(Q124&gt;INDEX('Language Rules Can Change'!$B$3:$AU$47,Q123,45),Q124&lt;=INDEX('Language Rules Can Change'!$B$3:$AU$47,Q123,46)),46)</f>
        <v>#N/A</v>
      </c>
      <c r="R125" s="11" t="e" cm="1">
        <f t="array" aca="1" ref="R125" ca="1">_xlfn.IFS(AND(R124&gt;0,R124&lt;=INDEX('Language Rules Can Change'!$B$3:$AU$47,R123,1)),1, AND(R124&gt;INDEX('Language Rules Can Change'!$B$3:$AU$47,R123,1),R124&lt;=INDEX('Language Rules Can Change'!$B$3:$AU$47,R123,2)),2, AND(R124&gt;INDEX('Language Rules Can Change'!$B$3:$AU$47,R123,2),R124&lt;=INDEX('Language Rules Can Change'!$B$3:$AU$47,R123,3)),3, AND(R124&gt;INDEX('Language Rules Can Change'!$B$3:$AU$47,R123,3),R124&lt;=INDEX('Language Rules Can Change'!$B$3:$AU$47,R123,4)),4, AND(R124&gt;INDEX('Language Rules Can Change'!$B$3:$AU$47,R123,4),R124&lt;=INDEX('Language Rules Can Change'!$B$3:$AU$47,R123,5)),5, AND(R124&gt;INDEX('Language Rules Can Change'!$B$3:$AU$47,R123,5),R124&lt;=INDEX('Language Rules Can Change'!$B$3:$AU$47,R123,6)),6, AND(R124&gt;INDEX('Language Rules Can Change'!$B$3:$AU$47,R123,6),R124&lt;=INDEX('Language Rules Can Change'!$B$3:$AU$47,R123,7)),7, AND(R124&gt;INDEX('Language Rules Can Change'!$B$3:$AU$47,R123,7),R124&lt;=INDEX('Language Rules Can Change'!$B$3:$AU$47,R123,8)),8, AND(R124&gt;INDEX('Language Rules Can Change'!$B$3:$AU$47,R123,8),R124&lt;=INDEX('Language Rules Can Change'!$B$3:$AU$47,R123,9)),9, AND(R124&gt;INDEX('Language Rules Can Change'!$B$3:$AU$47,R123,9),R124&lt;=INDEX('Language Rules Can Change'!$B$3:$AU$47,R123,10)),10, AND(R124&gt;INDEX('Language Rules Can Change'!$B$3:$AU$47,R123,10),R124&lt;=INDEX('Language Rules Can Change'!$B$3:$AU$47,R123,11)),11, AND(R124&gt;INDEX('Language Rules Can Change'!$B$3:$AU$47,R123,11),R124&lt;=INDEX('Language Rules Can Change'!$B$3:$AU$47,R123,12)),12, AND(R124&gt;INDEX('Language Rules Can Change'!$B$3:$AU$47,R123,12),R124&lt;=INDEX('Language Rules Can Change'!$B$3:$AU$47,R123,13)),13, AND(R124&gt;INDEX('Language Rules Can Change'!$B$3:$AU$47,R123,13),R124&lt;=INDEX('Language Rules Can Change'!$B$3:$AU$47,R123,14)),14, AND(R124&gt;INDEX('Language Rules Can Change'!$B$3:$AU$47,R123,14),R124&lt;=INDEX('Language Rules Can Change'!$B$3:$AU$47,R123,15)),15, AND(R124&gt;INDEX('Language Rules Can Change'!$B$3:$AU$47,R123,15),R124&lt;=INDEX('Language Rules Can Change'!$B$3:$AU$47,R123,16)),16, AND(R124&gt;INDEX('Language Rules Can Change'!$B$3:$AU$47,R123,16),R124&lt;=INDEX('Language Rules Can Change'!$B$3:$AU$47,R123,17)),17, AND(R124&gt;INDEX('Language Rules Can Change'!$B$3:$AU$47,R123,17),R124&lt;=INDEX('Language Rules Can Change'!$B$3:$AU$47,R123,18)),18, AND(R124&gt;INDEX('Language Rules Can Change'!$B$3:$AU$47,R123,18),R124&lt;=INDEX('Language Rules Can Change'!$B$3:$AU$47,R123,19)),19, AND(R124&gt;INDEX('Language Rules Can Change'!$B$3:$AU$47,R123,19),R124&lt;=INDEX('Language Rules Can Change'!$B$3:$AU$47,R123,20)),20, AND(R124&gt;INDEX('Language Rules Can Change'!$B$3:$AU$47,R123,20),R124&lt;=INDEX('Language Rules Can Change'!$B$3:$AU$47,R123,21)),21, AND(R124&gt;INDEX('Language Rules Can Change'!$B$3:$AU$47,R123,21),R124&lt;=INDEX('Language Rules Can Change'!$B$3:$AU$47,R123,22)),22, AND(R124&gt;INDEX('Language Rules Can Change'!$B$3:$AU$47,R123,22),R124&lt;=INDEX('Language Rules Can Change'!$B$3:$AU$47,R123,23)),23, AND(R124&gt;INDEX('Language Rules Can Change'!$B$3:$AU$47,R123,23),R124&lt;=INDEX('Language Rules Can Change'!$B$3:$AU$47,R123,24)),24, AND(R124&gt;INDEX('Language Rules Can Change'!$B$3:$AU$47,R123,24),R124&lt;=INDEX('Language Rules Can Change'!$B$3:$AU$47,R123,25)),25, AND(R124&gt;INDEX('Language Rules Can Change'!$B$3:$AU$47,R123,25),R124&lt;=INDEX('Language Rules Can Change'!$B$3:$AU$47,R123,26)),26, AND(R124&gt;INDEX('Language Rules Can Change'!$B$3:$AU$47,R123,26),R124&lt;=INDEX('Language Rules Can Change'!$B$3:$AU$47,R123,27)),27, AND(R124&gt;INDEX('Language Rules Can Change'!$B$3:$AU$47,R123,27),R124&lt;=INDEX('Language Rules Can Change'!$B$3:$AU$47,R123,28)),28, AND(R124&gt;INDEX('Language Rules Can Change'!$B$3:$AU$47,R123,28),R124&lt;=INDEX('Language Rules Can Change'!$B$3:$AU$47,R123,29)),29, AND(R124&gt;INDEX('Language Rules Can Change'!$B$3:$AU$47,R123,29),R124&lt;=INDEX('Language Rules Can Change'!$B$3:$AU$47,R123,30)),30, AND(R124&gt;INDEX('Language Rules Can Change'!$B$3:$AU$47,R123,30),R124&lt;=INDEX('Language Rules Can Change'!$B$3:$AU$47,R123,31)),31, AND(R124&gt;INDEX('Language Rules Can Change'!$B$3:$AU$47,R123,31),R124&lt;=INDEX('Language Rules Can Change'!$B$3:$AU$47,R123,32)),32, AND(R124&gt;INDEX('Language Rules Can Change'!$B$3:$AU$47,R123,32),R124&lt;=INDEX('Language Rules Can Change'!$B$3:$AU$47,R123,33)),33, AND(R124&gt;INDEX('Language Rules Can Change'!$B$3:$AU$47,R123,33),R124&lt;=INDEX('Language Rules Can Change'!$B$3:$AU$47,R123,34)),34, AND(R124&gt;INDEX('Language Rules Can Change'!$B$3:$AU$47,R123,34),R124&lt;=INDEX('Language Rules Can Change'!$B$3:$AU$47,R123,35)),35, AND(R124&gt;INDEX('Language Rules Can Change'!$B$3:$AU$47,R123,35),R124&lt;=INDEX('Language Rules Can Change'!$B$3:$AU$47,R123,36)),36, AND(R124&gt;INDEX('Language Rules Can Change'!$B$3:$AU$47,R123,36),R124&lt;=INDEX('Language Rules Can Change'!$B$3:$AU$47,R123,37)),37, AND(R124&gt;INDEX('Language Rules Can Change'!$B$3:$AU$47,R123,37),R124&lt;=INDEX('Language Rules Can Change'!$B$3:$AU$47,R123,38)),38, AND(R124&gt;INDEX('Language Rules Can Change'!$B$3:$AU$47,R123,38),R124&lt;=INDEX('Language Rules Can Change'!$B$3:$AU$47,R123,39)),39, AND(R124&gt;INDEX('Language Rules Can Change'!$B$3:$AU$47,R123,39),R124&lt;=INDEX('Language Rules Can Change'!$B$3:$AU$47,R123,40)),40, AND(R124&gt;INDEX('Language Rules Can Change'!$B$3:$AU$47,R123,40),R124&lt;=INDEX('Language Rules Can Change'!$B$3:$AU$47,R123,41)),41, AND(R124&gt;INDEX('Language Rules Can Change'!$B$3:$AU$47,R123,41),R124&lt;=INDEX('Language Rules Can Change'!$B$3:$AU$47,R123,42)),42, AND(R124&gt;INDEX('Language Rules Can Change'!$B$3:$AU$47,R123,42),R124&lt;=INDEX('Language Rules Can Change'!$B$3:$AU$47,R123,43)),43, AND(R124&gt;INDEX('Language Rules Can Change'!$B$3:$AU$47,R123,43),R124&lt;=INDEX('Language Rules Can Change'!$B$3:$AU$47,R123,44)),44, AND(R124&gt;INDEX('Language Rules Can Change'!$B$3:$AU$47,R123,44),R124&lt;=INDEX('Language Rules Can Change'!$B$3:$AU$47,R123,45)),45, AND(R124&gt;INDEX('Language Rules Can Change'!$B$3:$AU$47,R123,45),R124&lt;=INDEX('Language Rules Can Change'!$B$3:$AU$47,R123,46)),46)</f>
        <v>#N/A</v>
      </c>
      <c r="S125" s="11" t="e" cm="1">
        <f t="array" aca="1" ref="S125" ca="1">_xlfn.IFS(AND(S124&gt;0,S124&lt;=INDEX('Language Rules Can Change'!$B$3:$AU$47,S123,1)),1, AND(S124&gt;INDEX('Language Rules Can Change'!$B$3:$AU$47,S123,1),S124&lt;=INDEX('Language Rules Can Change'!$B$3:$AU$47,S123,2)),2, AND(S124&gt;INDEX('Language Rules Can Change'!$B$3:$AU$47,S123,2),S124&lt;=INDEX('Language Rules Can Change'!$B$3:$AU$47,S123,3)),3, AND(S124&gt;INDEX('Language Rules Can Change'!$B$3:$AU$47,S123,3),S124&lt;=INDEX('Language Rules Can Change'!$B$3:$AU$47,S123,4)),4, AND(S124&gt;INDEX('Language Rules Can Change'!$B$3:$AU$47,S123,4),S124&lt;=INDEX('Language Rules Can Change'!$B$3:$AU$47,S123,5)),5, AND(S124&gt;INDEX('Language Rules Can Change'!$B$3:$AU$47,S123,5),S124&lt;=INDEX('Language Rules Can Change'!$B$3:$AU$47,S123,6)),6, AND(S124&gt;INDEX('Language Rules Can Change'!$B$3:$AU$47,S123,6),S124&lt;=INDEX('Language Rules Can Change'!$B$3:$AU$47,S123,7)),7, AND(S124&gt;INDEX('Language Rules Can Change'!$B$3:$AU$47,S123,7),S124&lt;=INDEX('Language Rules Can Change'!$B$3:$AU$47,S123,8)),8, AND(S124&gt;INDEX('Language Rules Can Change'!$B$3:$AU$47,S123,8),S124&lt;=INDEX('Language Rules Can Change'!$B$3:$AU$47,S123,9)),9, AND(S124&gt;INDEX('Language Rules Can Change'!$B$3:$AU$47,S123,9),S124&lt;=INDEX('Language Rules Can Change'!$B$3:$AU$47,S123,10)),10, AND(S124&gt;INDEX('Language Rules Can Change'!$B$3:$AU$47,S123,10),S124&lt;=INDEX('Language Rules Can Change'!$B$3:$AU$47,S123,11)),11, AND(S124&gt;INDEX('Language Rules Can Change'!$B$3:$AU$47,S123,11),S124&lt;=INDEX('Language Rules Can Change'!$B$3:$AU$47,S123,12)),12, AND(S124&gt;INDEX('Language Rules Can Change'!$B$3:$AU$47,S123,12),S124&lt;=INDEX('Language Rules Can Change'!$B$3:$AU$47,S123,13)),13, AND(S124&gt;INDEX('Language Rules Can Change'!$B$3:$AU$47,S123,13),S124&lt;=INDEX('Language Rules Can Change'!$B$3:$AU$47,S123,14)),14, AND(S124&gt;INDEX('Language Rules Can Change'!$B$3:$AU$47,S123,14),S124&lt;=INDEX('Language Rules Can Change'!$B$3:$AU$47,S123,15)),15, AND(S124&gt;INDEX('Language Rules Can Change'!$B$3:$AU$47,S123,15),S124&lt;=INDEX('Language Rules Can Change'!$B$3:$AU$47,S123,16)),16, AND(S124&gt;INDEX('Language Rules Can Change'!$B$3:$AU$47,S123,16),S124&lt;=INDEX('Language Rules Can Change'!$B$3:$AU$47,S123,17)),17, AND(S124&gt;INDEX('Language Rules Can Change'!$B$3:$AU$47,S123,17),S124&lt;=INDEX('Language Rules Can Change'!$B$3:$AU$47,S123,18)),18, AND(S124&gt;INDEX('Language Rules Can Change'!$B$3:$AU$47,S123,18),S124&lt;=INDEX('Language Rules Can Change'!$B$3:$AU$47,S123,19)),19, AND(S124&gt;INDEX('Language Rules Can Change'!$B$3:$AU$47,S123,19),S124&lt;=INDEX('Language Rules Can Change'!$B$3:$AU$47,S123,20)),20, AND(S124&gt;INDEX('Language Rules Can Change'!$B$3:$AU$47,S123,20),S124&lt;=INDEX('Language Rules Can Change'!$B$3:$AU$47,S123,21)),21, AND(S124&gt;INDEX('Language Rules Can Change'!$B$3:$AU$47,S123,21),S124&lt;=INDEX('Language Rules Can Change'!$B$3:$AU$47,S123,22)),22, AND(S124&gt;INDEX('Language Rules Can Change'!$B$3:$AU$47,S123,22),S124&lt;=INDEX('Language Rules Can Change'!$B$3:$AU$47,S123,23)),23, AND(S124&gt;INDEX('Language Rules Can Change'!$B$3:$AU$47,S123,23),S124&lt;=INDEX('Language Rules Can Change'!$B$3:$AU$47,S123,24)),24, AND(S124&gt;INDEX('Language Rules Can Change'!$B$3:$AU$47,S123,24),S124&lt;=INDEX('Language Rules Can Change'!$B$3:$AU$47,S123,25)),25, AND(S124&gt;INDEX('Language Rules Can Change'!$B$3:$AU$47,S123,25),S124&lt;=INDEX('Language Rules Can Change'!$B$3:$AU$47,S123,26)),26, AND(S124&gt;INDEX('Language Rules Can Change'!$B$3:$AU$47,S123,26),S124&lt;=INDEX('Language Rules Can Change'!$B$3:$AU$47,S123,27)),27, AND(S124&gt;INDEX('Language Rules Can Change'!$B$3:$AU$47,S123,27),S124&lt;=INDEX('Language Rules Can Change'!$B$3:$AU$47,S123,28)),28, AND(S124&gt;INDEX('Language Rules Can Change'!$B$3:$AU$47,S123,28),S124&lt;=INDEX('Language Rules Can Change'!$B$3:$AU$47,S123,29)),29, AND(S124&gt;INDEX('Language Rules Can Change'!$B$3:$AU$47,S123,29),S124&lt;=INDEX('Language Rules Can Change'!$B$3:$AU$47,S123,30)),30, AND(S124&gt;INDEX('Language Rules Can Change'!$B$3:$AU$47,S123,30),S124&lt;=INDEX('Language Rules Can Change'!$B$3:$AU$47,S123,31)),31, AND(S124&gt;INDEX('Language Rules Can Change'!$B$3:$AU$47,S123,31),S124&lt;=INDEX('Language Rules Can Change'!$B$3:$AU$47,S123,32)),32, AND(S124&gt;INDEX('Language Rules Can Change'!$B$3:$AU$47,S123,32),S124&lt;=INDEX('Language Rules Can Change'!$B$3:$AU$47,S123,33)),33, AND(S124&gt;INDEX('Language Rules Can Change'!$B$3:$AU$47,S123,33),S124&lt;=INDEX('Language Rules Can Change'!$B$3:$AU$47,S123,34)),34, AND(S124&gt;INDEX('Language Rules Can Change'!$B$3:$AU$47,S123,34),S124&lt;=INDEX('Language Rules Can Change'!$B$3:$AU$47,S123,35)),35, AND(S124&gt;INDEX('Language Rules Can Change'!$B$3:$AU$47,S123,35),S124&lt;=INDEX('Language Rules Can Change'!$B$3:$AU$47,S123,36)),36, AND(S124&gt;INDEX('Language Rules Can Change'!$B$3:$AU$47,S123,36),S124&lt;=INDEX('Language Rules Can Change'!$B$3:$AU$47,S123,37)),37, AND(S124&gt;INDEX('Language Rules Can Change'!$B$3:$AU$47,S123,37),S124&lt;=INDEX('Language Rules Can Change'!$B$3:$AU$47,S123,38)),38, AND(S124&gt;INDEX('Language Rules Can Change'!$B$3:$AU$47,S123,38),S124&lt;=INDEX('Language Rules Can Change'!$B$3:$AU$47,S123,39)),39, AND(S124&gt;INDEX('Language Rules Can Change'!$B$3:$AU$47,S123,39),S124&lt;=INDEX('Language Rules Can Change'!$B$3:$AU$47,S123,40)),40, AND(S124&gt;INDEX('Language Rules Can Change'!$B$3:$AU$47,S123,40),S124&lt;=INDEX('Language Rules Can Change'!$B$3:$AU$47,S123,41)),41, AND(S124&gt;INDEX('Language Rules Can Change'!$B$3:$AU$47,S123,41),S124&lt;=INDEX('Language Rules Can Change'!$B$3:$AU$47,S123,42)),42, AND(S124&gt;INDEX('Language Rules Can Change'!$B$3:$AU$47,S123,42),S124&lt;=INDEX('Language Rules Can Change'!$B$3:$AU$47,S123,43)),43, AND(S124&gt;INDEX('Language Rules Can Change'!$B$3:$AU$47,S123,43),S124&lt;=INDEX('Language Rules Can Change'!$B$3:$AU$47,S123,44)),44, AND(S124&gt;INDEX('Language Rules Can Change'!$B$3:$AU$47,S123,44),S124&lt;=INDEX('Language Rules Can Change'!$B$3:$AU$47,S123,45)),45, AND(S124&gt;INDEX('Language Rules Can Change'!$B$3:$AU$47,S123,45),S124&lt;=INDEX('Language Rules Can Change'!$B$3:$AU$47,S123,46)),46)</f>
        <v>#N/A</v>
      </c>
      <c r="T125" s="17"/>
      <c r="U125" s="1"/>
      <c r="V125" s="5">
        <v>4</v>
      </c>
      <c r="W125" s="5" t="str">
        <f ca="1">IF(V125&lt;=U128,RANDBETWEEN(U124/(3/2),U124*(3/2))+W124,"")</f>
        <v/>
      </c>
      <c r="X125" s="15"/>
      <c r="Y125" s="11"/>
      <c r="Z125" s="11" cm="1">
        <f t="array" aca="1" ref="Z125" ca="1">_xlfn.IFS(AND(Z124&gt;0,Z124&lt;=INDEX('Language Rules Can Change'!$B$3:$AU$47,Z123,1)),1, AND(Z124&gt;INDEX('Language Rules Can Change'!$B$3:$AU$47,Z123,1),Z124&lt;=INDEX('Language Rules Can Change'!$B$3:$AU$47,Z123,2)),2, AND(Z124&gt;INDEX('Language Rules Can Change'!$B$3:$AU$47,Z123,2),Z124&lt;=INDEX('Language Rules Can Change'!$B$3:$AU$47,Z123,3)),3, AND(Z124&gt;INDEX('Language Rules Can Change'!$B$3:$AU$47,Z123,3),Z124&lt;=INDEX('Language Rules Can Change'!$B$3:$AU$47,Z123,4)),4, AND(Z124&gt;INDEX('Language Rules Can Change'!$B$3:$AU$47,Z123,4),Z124&lt;=INDEX('Language Rules Can Change'!$B$3:$AU$47,Z123,5)),5, AND(Z124&gt;INDEX('Language Rules Can Change'!$B$3:$AU$47,Z123,5),Z124&lt;=INDEX('Language Rules Can Change'!$B$3:$AU$47,Z123,6)),6, AND(Z124&gt;INDEX('Language Rules Can Change'!$B$3:$AU$47,Z123,6),Z124&lt;=INDEX('Language Rules Can Change'!$B$3:$AU$47,Z123,7)),7, AND(Z124&gt;INDEX('Language Rules Can Change'!$B$3:$AU$47,Z123,7),Z124&lt;=INDEX('Language Rules Can Change'!$B$3:$AU$47,Z123,8)),8, AND(Z124&gt;INDEX('Language Rules Can Change'!$B$3:$AU$47,Z123,8),Z124&lt;=INDEX('Language Rules Can Change'!$B$3:$AU$47,Z123,9)),9, AND(Z124&gt;INDEX('Language Rules Can Change'!$B$3:$AU$47,Z123,9),Z124&lt;=INDEX('Language Rules Can Change'!$B$3:$AU$47,Z123,10)),10, AND(Z124&gt;INDEX('Language Rules Can Change'!$B$3:$AU$47,Z123,10),Z124&lt;=INDEX('Language Rules Can Change'!$B$3:$AU$47,Z123,11)),11, AND(Z124&gt;INDEX('Language Rules Can Change'!$B$3:$AU$47,Z123,11),Z124&lt;=INDEX('Language Rules Can Change'!$B$3:$AU$47,Z123,12)),12, AND(Z124&gt;INDEX('Language Rules Can Change'!$B$3:$AU$47,Z123,12),Z124&lt;=INDEX('Language Rules Can Change'!$B$3:$AU$47,Z123,13)),13, AND(Z124&gt;INDEX('Language Rules Can Change'!$B$3:$AU$47,Z123,13),Z124&lt;=INDEX('Language Rules Can Change'!$B$3:$AU$47,Z123,14)),14, AND(Z124&gt;INDEX('Language Rules Can Change'!$B$3:$AU$47,Z123,14),Z124&lt;=INDEX('Language Rules Can Change'!$B$3:$AU$47,Z123,15)),15, AND(Z124&gt;INDEX('Language Rules Can Change'!$B$3:$AU$47,Z123,15),Z124&lt;=INDEX('Language Rules Can Change'!$B$3:$AU$47,Z123,16)),16, AND(Z124&gt;INDEX('Language Rules Can Change'!$B$3:$AU$47,Z123,16),Z124&lt;=INDEX('Language Rules Can Change'!$B$3:$AU$47,Z123,17)),17, AND(Z124&gt;INDEX('Language Rules Can Change'!$B$3:$AU$47,Z123,17),Z124&lt;=INDEX('Language Rules Can Change'!$B$3:$AU$47,Z123,18)),18, AND(Z124&gt;INDEX('Language Rules Can Change'!$B$3:$AU$47,Z123,18),Z124&lt;=INDEX('Language Rules Can Change'!$B$3:$AU$47,Z123,19)),19, AND(Z124&gt;INDEX('Language Rules Can Change'!$B$3:$AU$47,Z123,19),Z124&lt;=INDEX('Language Rules Can Change'!$B$3:$AU$47,Z123,20)),20, AND(Z124&gt;INDEX('Language Rules Can Change'!$B$3:$AU$47,Z123,20),Z124&lt;=INDEX('Language Rules Can Change'!$B$3:$AU$47,Z123,21)),21, AND(Z124&gt;INDEX('Language Rules Can Change'!$B$3:$AU$47,Z123,21),Z124&lt;=INDEX('Language Rules Can Change'!$B$3:$AU$47,Z123,22)),22, AND(Z124&gt;INDEX('Language Rules Can Change'!$B$3:$AU$47,Z123,22),Z124&lt;=INDEX('Language Rules Can Change'!$B$3:$AU$47,Z123,23)),23, AND(Z124&gt;INDEX('Language Rules Can Change'!$B$3:$AU$47,Z123,23),Z124&lt;=INDEX('Language Rules Can Change'!$B$3:$AU$47,Z123,24)),24, AND(Z124&gt;INDEX('Language Rules Can Change'!$B$3:$AU$47,Z123,24),Z124&lt;=INDEX('Language Rules Can Change'!$B$3:$AU$47,Z123,25)),25, AND(Z124&gt;INDEX('Language Rules Can Change'!$B$3:$AU$47,Z123,25),Z124&lt;=INDEX('Language Rules Can Change'!$B$3:$AU$47,Z123,26)),26, AND(Z124&gt;INDEX('Language Rules Can Change'!$B$3:$AU$47,Z123,26),Z124&lt;=INDEX('Language Rules Can Change'!$B$3:$AU$47,Z123,27)),27, AND(Z124&gt;INDEX('Language Rules Can Change'!$B$3:$AU$47,Z123,27),Z124&lt;=INDEX('Language Rules Can Change'!$B$3:$AU$47,Z123,28)),28, AND(Z124&gt;INDEX('Language Rules Can Change'!$B$3:$AU$47,Z123,28),Z124&lt;=INDEX('Language Rules Can Change'!$B$3:$AU$47,Z123,29)),29, AND(Z124&gt;INDEX('Language Rules Can Change'!$B$3:$AU$47,Z123,29),Z124&lt;=INDEX('Language Rules Can Change'!$B$3:$AU$47,Z123,30)),30, AND(Z124&gt;INDEX('Language Rules Can Change'!$B$3:$AU$47,Z123,30),Z124&lt;=INDEX('Language Rules Can Change'!$B$3:$AU$47,Z123,31)),31, AND(Z124&gt;INDEX('Language Rules Can Change'!$B$3:$AU$47,Z123,31),Z124&lt;=INDEX('Language Rules Can Change'!$B$3:$AU$47,Z123,32)),32, AND(Z124&gt;INDEX('Language Rules Can Change'!$B$3:$AU$47,Z123,32),Z124&lt;=INDEX('Language Rules Can Change'!$B$3:$AU$47,Z123,33)),33, AND(Z124&gt;INDEX('Language Rules Can Change'!$B$3:$AU$47,Z123,33),Z124&lt;=INDEX('Language Rules Can Change'!$B$3:$AU$47,Z123,34)),34, AND(Z124&gt;INDEX('Language Rules Can Change'!$B$3:$AU$47,Z123,34),Z124&lt;=INDEX('Language Rules Can Change'!$B$3:$AU$47,Z123,35)),35, AND(Z124&gt;INDEX('Language Rules Can Change'!$B$3:$AU$47,Z123,35),Z124&lt;=INDEX('Language Rules Can Change'!$B$3:$AU$47,Z123,36)),36, AND(Z124&gt;INDEX('Language Rules Can Change'!$B$3:$AU$47,Z123,36),Z124&lt;=INDEX('Language Rules Can Change'!$B$3:$AU$47,Z123,37)),37, AND(Z124&gt;INDEX('Language Rules Can Change'!$B$3:$AU$47,Z123,37),Z124&lt;=INDEX('Language Rules Can Change'!$B$3:$AU$47,Z123,38)),38, AND(Z124&gt;INDEX('Language Rules Can Change'!$B$3:$AU$47,Z123,38),Z124&lt;=INDEX('Language Rules Can Change'!$B$3:$AU$47,Z123,39)),39, AND(Z124&gt;INDEX('Language Rules Can Change'!$B$3:$AU$47,Z123,39),Z124&lt;=INDEX('Language Rules Can Change'!$B$3:$AU$47,Z123,40)),40, AND(Z124&gt;INDEX('Language Rules Can Change'!$B$3:$AU$47,Z123,40),Z124&lt;=INDEX('Language Rules Can Change'!$B$3:$AU$47,Z123,41)),41, AND(Z124&gt;INDEX('Language Rules Can Change'!$B$3:$AU$47,Z123,41),Z124&lt;=INDEX('Language Rules Can Change'!$B$3:$AU$47,Z123,42)),42, AND(Z124&gt;INDEX('Language Rules Can Change'!$B$3:$AU$47,Z123,42),Z124&lt;=INDEX('Language Rules Can Change'!$B$3:$AU$47,Z123,43)),43, AND(Z124&gt;INDEX('Language Rules Can Change'!$B$3:$AU$47,Z123,43),Z124&lt;=INDEX('Language Rules Can Change'!$B$3:$AU$47,Z123,44)),44, AND(Z124&gt;INDEX('Language Rules Can Change'!$B$3:$AU$47,Z123,44),Z124&lt;=INDEX('Language Rules Can Change'!$B$3:$AU$47,Z123,45)),45, AND(Z124&gt;INDEX('Language Rules Can Change'!$B$3:$AU$47,Z123,45),Z124&lt;=INDEX('Language Rules Can Change'!$B$3:$AU$47,Z123,46)),46)</f>
        <v>25</v>
      </c>
      <c r="AA125" s="11" cm="1">
        <f t="array" aca="1" ref="AA125" ca="1">_xlfn.IFS(AND(AA124&gt;0,AA124&lt;=INDEX('Language Rules Can Change'!$B$3:$AU$47,AA123,1)),1, AND(AA124&gt;INDEX('Language Rules Can Change'!$B$3:$AU$47,AA123,1),AA124&lt;=INDEX('Language Rules Can Change'!$B$3:$AU$47,AA123,2)),2, AND(AA124&gt;INDEX('Language Rules Can Change'!$B$3:$AU$47,AA123,2),AA124&lt;=INDEX('Language Rules Can Change'!$B$3:$AU$47,AA123,3)),3, AND(AA124&gt;INDEX('Language Rules Can Change'!$B$3:$AU$47,AA123,3),AA124&lt;=INDEX('Language Rules Can Change'!$B$3:$AU$47,AA123,4)),4, AND(AA124&gt;INDEX('Language Rules Can Change'!$B$3:$AU$47,AA123,4),AA124&lt;=INDEX('Language Rules Can Change'!$B$3:$AU$47,AA123,5)),5, AND(AA124&gt;INDEX('Language Rules Can Change'!$B$3:$AU$47,AA123,5),AA124&lt;=INDEX('Language Rules Can Change'!$B$3:$AU$47,AA123,6)),6, AND(AA124&gt;INDEX('Language Rules Can Change'!$B$3:$AU$47,AA123,6),AA124&lt;=INDEX('Language Rules Can Change'!$B$3:$AU$47,AA123,7)),7, AND(AA124&gt;INDEX('Language Rules Can Change'!$B$3:$AU$47,AA123,7),AA124&lt;=INDEX('Language Rules Can Change'!$B$3:$AU$47,AA123,8)),8, AND(AA124&gt;INDEX('Language Rules Can Change'!$B$3:$AU$47,AA123,8),AA124&lt;=INDEX('Language Rules Can Change'!$B$3:$AU$47,AA123,9)),9, AND(AA124&gt;INDEX('Language Rules Can Change'!$B$3:$AU$47,AA123,9),AA124&lt;=INDEX('Language Rules Can Change'!$B$3:$AU$47,AA123,10)),10, AND(AA124&gt;INDEX('Language Rules Can Change'!$B$3:$AU$47,AA123,10),AA124&lt;=INDEX('Language Rules Can Change'!$B$3:$AU$47,AA123,11)),11, AND(AA124&gt;INDEX('Language Rules Can Change'!$B$3:$AU$47,AA123,11),AA124&lt;=INDEX('Language Rules Can Change'!$B$3:$AU$47,AA123,12)),12, AND(AA124&gt;INDEX('Language Rules Can Change'!$B$3:$AU$47,AA123,12),AA124&lt;=INDEX('Language Rules Can Change'!$B$3:$AU$47,AA123,13)),13, AND(AA124&gt;INDEX('Language Rules Can Change'!$B$3:$AU$47,AA123,13),AA124&lt;=INDEX('Language Rules Can Change'!$B$3:$AU$47,AA123,14)),14, AND(AA124&gt;INDEX('Language Rules Can Change'!$B$3:$AU$47,AA123,14),AA124&lt;=INDEX('Language Rules Can Change'!$B$3:$AU$47,AA123,15)),15, AND(AA124&gt;INDEX('Language Rules Can Change'!$B$3:$AU$47,AA123,15),AA124&lt;=INDEX('Language Rules Can Change'!$B$3:$AU$47,AA123,16)),16, AND(AA124&gt;INDEX('Language Rules Can Change'!$B$3:$AU$47,AA123,16),AA124&lt;=INDEX('Language Rules Can Change'!$B$3:$AU$47,AA123,17)),17, AND(AA124&gt;INDEX('Language Rules Can Change'!$B$3:$AU$47,AA123,17),AA124&lt;=INDEX('Language Rules Can Change'!$B$3:$AU$47,AA123,18)),18, AND(AA124&gt;INDEX('Language Rules Can Change'!$B$3:$AU$47,AA123,18),AA124&lt;=INDEX('Language Rules Can Change'!$B$3:$AU$47,AA123,19)),19, AND(AA124&gt;INDEX('Language Rules Can Change'!$B$3:$AU$47,AA123,19),AA124&lt;=INDEX('Language Rules Can Change'!$B$3:$AU$47,AA123,20)),20, AND(AA124&gt;INDEX('Language Rules Can Change'!$B$3:$AU$47,AA123,20),AA124&lt;=INDEX('Language Rules Can Change'!$B$3:$AU$47,AA123,21)),21, AND(AA124&gt;INDEX('Language Rules Can Change'!$B$3:$AU$47,AA123,21),AA124&lt;=INDEX('Language Rules Can Change'!$B$3:$AU$47,AA123,22)),22, AND(AA124&gt;INDEX('Language Rules Can Change'!$B$3:$AU$47,AA123,22),AA124&lt;=INDEX('Language Rules Can Change'!$B$3:$AU$47,AA123,23)),23, AND(AA124&gt;INDEX('Language Rules Can Change'!$B$3:$AU$47,AA123,23),AA124&lt;=INDEX('Language Rules Can Change'!$B$3:$AU$47,AA123,24)),24, AND(AA124&gt;INDEX('Language Rules Can Change'!$B$3:$AU$47,AA123,24),AA124&lt;=INDEX('Language Rules Can Change'!$B$3:$AU$47,AA123,25)),25, AND(AA124&gt;INDEX('Language Rules Can Change'!$B$3:$AU$47,AA123,25),AA124&lt;=INDEX('Language Rules Can Change'!$B$3:$AU$47,AA123,26)),26, AND(AA124&gt;INDEX('Language Rules Can Change'!$B$3:$AU$47,AA123,26),AA124&lt;=INDEX('Language Rules Can Change'!$B$3:$AU$47,AA123,27)),27, AND(AA124&gt;INDEX('Language Rules Can Change'!$B$3:$AU$47,AA123,27),AA124&lt;=INDEX('Language Rules Can Change'!$B$3:$AU$47,AA123,28)),28, AND(AA124&gt;INDEX('Language Rules Can Change'!$B$3:$AU$47,AA123,28),AA124&lt;=INDEX('Language Rules Can Change'!$B$3:$AU$47,AA123,29)),29, AND(AA124&gt;INDEX('Language Rules Can Change'!$B$3:$AU$47,AA123,29),AA124&lt;=INDEX('Language Rules Can Change'!$B$3:$AU$47,AA123,30)),30, AND(AA124&gt;INDEX('Language Rules Can Change'!$B$3:$AU$47,AA123,30),AA124&lt;=INDEX('Language Rules Can Change'!$B$3:$AU$47,AA123,31)),31, AND(AA124&gt;INDEX('Language Rules Can Change'!$B$3:$AU$47,AA123,31),AA124&lt;=INDEX('Language Rules Can Change'!$B$3:$AU$47,AA123,32)),32, AND(AA124&gt;INDEX('Language Rules Can Change'!$B$3:$AU$47,AA123,32),AA124&lt;=INDEX('Language Rules Can Change'!$B$3:$AU$47,AA123,33)),33, AND(AA124&gt;INDEX('Language Rules Can Change'!$B$3:$AU$47,AA123,33),AA124&lt;=INDEX('Language Rules Can Change'!$B$3:$AU$47,AA123,34)),34, AND(AA124&gt;INDEX('Language Rules Can Change'!$B$3:$AU$47,AA123,34),AA124&lt;=INDEX('Language Rules Can Change'!$B$3:$AU$47,AA123,35)),35, AND(AA124&gt;INDEX('Language Rules Can Change'!$B$3:$AU$47,AA123,35),AA124&lt;=INDEX('Language Rules Can Change'!$B$3:$AU$47,AA123,36)),36, AND(AA124&gt;INDEX('Language Rules Can Change'!$B$3:$AU$47,AA123,36),AA124&lt;=INDEX('Language Rules Can Change'!$B$3:$AU$47,AA123,37)),37, AND(AA124&gt;INDEX('Language Rules Can Change'!$B$3:$AU$47,AA123,37),AA124&lt;=INDEX('Language Rules Can Change'!$B$3:$AU$47,AA123,38)),38, AND(AA124&gt;INDEX('Language Rules Can Change'!$B$3:$AU$47,AA123,38),AA124&lt;=INDEX('Language Rules Can Change'!$B$3:$AU$47,AA123,39)),39, AND(AA124&gt;INDEX('Language Rules Can Change'!$B$3:$AU$47,AA123,39),AA124&lt;=INDEX('Language Rules Can Change'!$B$3:$AU$47,AA123,40)),40, AND(AA124&gt;INDEX('Language Rules Can Change'!$B$3:$AU$47,AA123,40),AA124&lt;=INDEX('Language Rules Can Change'!$B$3:$AU$47,AA123,41)),41, AND(AA124&gt;INDEX('Language Rules Can Change'!$B$3:$AU$47,AA123,41),AA124&lt;=INDEX('Language Rules Can Change'!$B$3:$AU$47,AA123,42)),42, AND(AA124&gt;INDEX('Language Rules Can Change'!$B$3:$AU$47,AA123,42),AA124&lt;=INDEX('Language Rules Can Change'!$B$3:$AU$47,AA123,43)),43, AND(AA124&gt;INDEX('Language Rules Can Change'!$B$3:$AU$47,AA123,43),AA124&lt;=INDEX('Language Rules Can Change'!$B$3:$AU$47,AA123,44)),44, AND(AA124&gt;INDEX('Language Rules Can Change'!$B$3:$AU$47,AA123,44),AA124&lt;=INDEX('Language Rules Can Change'!$B$3:$AU$47,AA123,45)),45, AND(AA124&gt;INDEX('Language Rules Can Change'!$B$3:$AU$47,AA123,45),AA124&lt;=INDEX('Language Rules Can Change'!$B$3:$AU$47,AA123,46)),46)</f>
        <v>25</v>
      </c>
      <c r="AB125" s="11" t="e" cm="1">
        <f t="array" aca="1" ref="AB125" ca="1">_xlfn.IFS(AND(AB124&gt;0,AB124&lt;=INDEX('Language Rules Can Change'!$B$3:$AU$47,AB123,1)),1, AND(AB124&gt;INDEX('Language Rules Can Change'!$B$3:$AU$47,AB123,1),AB124&lt;=INDEX('Language Rules Can Change'!$B$3:$AU$47,AB123,2)),2, AND(AB124&gt;INDEX('Language Rules Can Change'!$B$3:$AU$47,AB123,2),AB124&lt;=INDEX('Language Rules Can Change'!$B$3:$AU$47,AB123,3)),3, AND(AB124&gt;INDEX('Language Rules Can Change'!$B$3:$AU$47,AB123,3),AB124&lt;=INDEX('Language Rules Can Change'!$B$3:$AU$47,AB123,4)),4, AND(AB124&gt;INDEX('Language Rules Can Change'!$B$3:$AU$47,AB123,4),AB124&lt;=INDEX('Language Rules Can Change'!$B$3:$AU$47,AB123,5)),5, AND(AB124&gt;INDEX('Language Rules Can Change'!$B$3:$AU$47,AB123,5),AB124&lt;=INDEX('Language Rules Can Change'!$B$3:$AU$47,AB123,6)),6, AND(AB124&gt;INDEX('Language Rules Can Change'!$B$3:$AU$47,AB123,6),AB124&lt;=INDEX('Language Rules Can Change'!$B$3:$AU$47,AB123,7)),7, AND(AB124&gt;INDEX('Language Rules Can Change'!$B$3:$AU$47,AB123,7),AB124&lt;=INDEX('Language Rules Can Change'!$B$3:$AU$47,AB123,8)),8, AND(AB124&gt;INDEX('Language Rules Can Change'!$B$3:$AU$47,AB123,8),AB124&lt;=INDEX('Language Rules Can Change'!$B$3:$AU$47,AB123,9)),9, AND(AB124&gt;INDEX('Language Rules Can Change'!$B$3:$AU$47,AB123,9),AB124&lt;=INDEX('Language Rules Can Change'!$B$3:$AU$47,AB123,10)),10, AND(AB124&gt;INDEX('Language Rules Can Change'!$B$3:$AU$47,AB123,10),AB124&lt;=INDEX('Language Rules Can Change'!$B$3:$AU$47,AB123,11)),11, AND(AB124&gt;INDEX('Language Rules Can Change'!$B$3:$AU$47,AB123,11),AB124&lt;=INDEX('Language Rules Can Change'!$B$3:$AU$47,AB123,12)),12, AND(AB124&gt;INDEX('Language Rules Can Change'!$B$3:$AU$47,AB123,12),AB124&lt;=INDEX('Language Rules Can Change'!$B$3:$AU$47,AB123,13)),13, AND(AB124&gt;INDEX('Language Rules Can Change'!$B$3:$AU$47,AB123,13),AB124&lt;=INDEX('Language Rules Can Change'!$B$3:$AU$47,AB123,14)),14, AND(AB124&gt;INDEX('Language Rules Can Change'!$B$3:$AU$47,AB123,14),AB124&lt;=INDEX('Language Rules Can Change'!$B$3:$AU$47,AB123,15)),15, AND(AB124&gt;INDEX('Language Rules Can Change'!$B$3:$AU$47,AB123,15),AB124&lt;=INDEX('Language Rules Can Change'!$B$3:$AU$47,AB123,16)),16, AND(AB124&gt;INDEX('Language Rules Can Change'!$B$3:$AU$47,AB123,16),AB124&lt;=INDEX('Language Rules Can Change'!$B$3:$AU$47,AB123,17)),17, AND(AB124&gt;INDEX('Language Rules Can Change'!$B$3:$AU$47,AB123,17),AB124&lt;=INDEX('Language Rules Can Change'!$B$3:$AU$47,AB123,18)),18, AND(AB124&gt;INDEX('Language Rules Can Change'!$B$3:$AU$47,AB123,18),AB124&lt;=INDEX('Language Rules Can Change'!$B$3:$AU$47,AB123,19)),19, AND(AB124&gt;INDEX('Language Rules Can Change'!$B$3:$AU$47,AB123,19),AB124&lt;=INDEX('Language Rules Can Change'!$B$3:$AU$47,AB123,20)),20, AND(AB124&gt;INDEX('Language Rules Can Change'!$B$3:$AU$47,AB123,20),AB124&lt;=INDEX('Language Rules Can Change'!$B$3:$AU$47,AB123,21)),21, AND(AB124&gt;INDEX('Language Rules Can Change'!$B$3:$AU$47,AB123,21),AB124&lt;=INDEX('Language Rules Can Change'!$B$3:$AU$47,AB123,22)),22, AND(AB124&gt;INDEX('Language Rules Can Change'!$B$3:$AU$47,AB123,22),AB124&lt;=INDEX('Language Rules Can Change'!$B$3:$AU$47,AB123,23)),23, AND(AB124&gt;INDEX('Language Rules Can Change'!$B$3:$AU$47,AB123,23),AB124&lt;=INDEX('Language Rules Can Change'!$B$3:$AU$47,AB123,24)),24, AND(AB124&gt;INDEX('Language Rules Can Change'!$B$3:$AU$47,AB123,24),AB124&lt;=INDEX('Language Rules Can Change'!$B$3:$AU$47,AB123,25)),25, AND(AB124&gt;INDEX('Language Rules Can Change'!$B$3:$AU$47,AB123,25),AB124&lt;=INDEX('Language Rules Can Change'!$B$3:$AU$47,AB123,26)),26, AND(AB124&gt;INDEX('Language Rules Can Change'!$B$3:$AU$47,AB123,26),AB124&lt;=INDEX('Language Rules Can Change'!$B$3:$AU$47,AB123,27)),27, AND(AB124&gt;INDEX('Language Rules Can Change'!$B$3:$AU$47,AB123,27),AB124&lt;=INDEX('Language Rules Can Change'!$B$3:$AU$47,AB123,28)),28, AND(AB124&gt;INDEX('Language Rules Can Change'!$B$3:$AU$47,AB123,28),AB124&lt;=INDEX('Language Rules Can Change'!$B$3:$AU$47,AB123,29)),29, AND(AB124&gt;INDEX('Language Rules Can Change'!$B$3:$AU$47,AB123,29),AB124&lt;=INDEX('Language Rules Can Change'!$B$3:$AU$47,AB123,30)),30, AND(AB124&gt;INDEX('Language Rules Can Change'!$B$3:$AU$47,AB123,30),AB124&lt;=INDEX('Language Rules Can Change'!$B$3:$AU$47,AB123,31)),31, AND(AB124&gt;INDEX('Language Rules Can Change'!$B$3:$AU$47,AB123,31),AB124&lt;=INDEX('Language Rules Can Change'!$B$3:$AU$47,AB123,32)),32, AND(AB124&gt;INDEX('Language Rules Can Change'!$B$3:$AU$47,AB123,32),AB124&lt;=INDEX('Language Rules Can Change'!$B$3:$AU$47,AB123,33)),33, AND(AB124&gt;INDEX('Language Rules Can Change'!$B$3:$AU$47,AB123,33),AB124&lt;=INDEX('Language Rules Can Change'!$B$3:$AU$47,AB123,34)),34, AND(AB124&gt;INDEX('Language Rules Can Change'!$B$3:$AU$47,AB123,34),AB124&lt;=INDEX('Language Rules Can Change'!$B$3:$AU$47,AB123,35)),35, AND(AB124&gt;INDEX('Language Rules Can Change'!$B$3:$AU$47,AB123,35),AB124&lt;=INDEX('Language Rules Can Change'!$B$3:$AU$47,AB123,36)),36, AND(AB124&gt;INDEX('Language Rules Can Change'!$B$3:$AU$47,AB123,36),AB124&lt;=INDEX('Language Rules Can Change'!$B$3:$AU$47,AB123,37)),37, AND(AB124&gt;INDEX('Language Rules Can Change'!$B$3:$AU$47,AB123,37),AB124&lt;=INDEX('Language Rules Can Change'!$B$3:$AU$47,AB123,38)),38, AND(AB124&gt;INDEX('Language Rules Can Change'!$B$3:$AU$47,AB123,38),AB124&lt;=INDEX('Language Rules Can Change'!$B$3:$AU$47,AB123,39)),39, AND(AB124&gt;INDEX('Language Rules Can Change'!$B$3:$AU$47,AB123,39),AB124&lt;=INDEX('Language Rules Can Change'!$B$3:$AU$47,AB123,40)),40, AND(AB124&gt;INDEX('Language Rules Can Change'!$B$3:$AU$47,AB123,40),AB124&lt;=INDEX('Language Rules Can Change'!$B$3:$AU$47,AB123,41)),41, AND(AB124&gt;INDEX('Language Rules Can Change'!$B$3:$AU$47,AB123,41),AB124&lt;=INDEX('Language Rules Can Change'!$B$3:$AU$47,AB123,42)),42, AND(AB124&gt;INDEX('Language Rules Can Change'!$B$3:$AU$47,AB123,42),AB124&lt;=INDEX('Language Rules Can Change'!$B$3:$AU$47,AB123,43)),43, AND(AB124&gt;INDEX('Language Rules Can Change'!$B$3:$AU$47,AB123,43),AB124&lt;=INDEX('Language Rules Can Change'!$B$3:$AU$47,AB123,44)),44, AND(AB124&gt;INDEX('Language Rules Can Change'!$B$3:$AU$47,AB123,44),AB124&lt;=INDEX('Language Rules Can Change'!$B$3:$AU$47,AB123,45)),45, AND(AB124&gt;INDEX('Language Rules Can Change'!$B$3:$AU$47,AB123,45),AB124&lt;=INDEX('Language Rules Can Change'!$B$3:$AU$47,AB123,46)),46)</f>
        <v>#N/A</v>
      </c>
      <c r="AC125" s="11" t="e" cm="1">
        <f t="array" aca="1" ref="AC125" ca="1">_xlfn.IFS(AND(AC124&gt;0,AC124&lt;=INDEX('Language Rules Can Change'!$B$3:$AU$47,AC123,1)),1, AND(AC124&gt;INDEX('Language Rules Can Change'!$B$3:$AU$47,AC123,1),AC124&lt;=INDEX('Language Rules Can Change'!$B$3:$AU$47,AC123,2)),2, AND(AC124&gt;INDEX('Language Rules Can Change'!$B$3:$AU$47,AC123,2),AC124&lt;=INDEX('Language Rules Can Change'!$B$3:$AU$47,AC123,3)),3, AND(AC124&gt;INDEX('Language Rules Can Change'!$B$3:$AU$47,AC123,3),AC124&lt;=INDEX('Language Rules Can Change'!$B$3:$AU$47,AC123,4)),4, AND(AC124&gt;INDEX('Language Rules Can Change'!$B$3:$AU$47,AC123,4),AC124&lt;=INDEX('Language Rules Can Change'!$B$3:$AU$47,AC123,5)),5, AND(AC124&gt;INDEX('Language Rules Can Change'!$B$3:$AU$47,AC123,5),AC124&lt;=INDEX('Language Rules Can Change'!$B$3:$AU$47,AC123,6)),6, AND(AC124&gt;INDEX('Language Rules Can Change'!$B$3:$AU$47,AC123,6),AC124&lt;=INDEX('Language Rules Can Change'!$B$3:$AU$47,AC123,7)),7, AND(AC124&gt;INDEX('Language Rules Can Change'!$B$3:$AU$47,AC123,7),AC124&lt;=INDEX('Language Rules Can Change'!$B$3:$AU$47,AC123,8)),8, AND(AC124&gt;INDEX('Language Rules Can Change'!$B$3:$AU$47,AC123,8),AC124&lt;=INDEX('Language Rules Can Change'!$B$3:$AU$47,AC123,9)),9, AND(AC124&gt;INDEX('Language Rules Can Change'!$B$3:$AU$47,AC123,9),AC124&lt;=INDEX('Language Rules Can Change'!$B$3:$AU$47,AC123,10)),10, AND(AC124&gt;INDEX('Language Rules Can Change'!$B$3:$AU$47,AC123,10),AC124&lt;=INDEX('Language Rules Can Change'!$B$3:$AU$47,AC123,11)),11, AND(AC124&gt;INDEX('Language Rules Can Change'!$B$3:$AU$47,AC123,11),AC124&lt;=INDEX('Language Rules Can Change'!$B$3:$AU$47,AC123,12)),12, AND(AC124&gt;INDEX('Language Rules Can Change'!$B$3:$AU$47,AC123,12),AC124&lt;=INDEX('Language Rules Can Change'!$B$3:$AU$47,AC123,13)),13, AND(AC124&gt;INDEX('Language Rules Can Change'!$B$3:$AU$47,AC123,13),AC124&lt;=INDEX('Language Rules Can Change'!$B$3:$AU$47,AC123,14)),14, AND(AC124&gt;INDEX('Language Rules Can Change'!$B$3:$AU$47,AC123,14),AC124&lt;=INDEX('Language Rules Can Change'!$B$3:$AU$47,AC123,15)),15, AND(AC124&gt;INDEX('Language Rules Can Change'!$B$3:$AU$47,AC123,15),AC124&lt;=INDEX('Language Rules Can Change'!$B$3:$AU$47,AC123,16)),16, AND(AC124&gt;INDEX('Language Rules Can Change'!$B$3:$AU$47,AC123,16),AC124&lt;=INDEX('Language Rules Can Change'!$B$3:$AU$47,AC123,17)),17, AND(AC124&gt;INDEX('Language Rules Can Change'!$B$3:$AU$47,AC123,17),AC124&lt;=INDEX('Language Rules Can Change'!$B$3:$AU$47,AC123,18)),18, AND(AC124&gt;INDEX('Language Rules Can Change'!$B$3:$AU$47,AC123,18),AC124&lt;=INDEX('Language Rules Can Change'!$B$3:$AU$47,AC123,19)),19, AND(AC124&gt;INDEX('Language Rules Can Change'!$B$3:$AU$47,AC123,19),AC124&lt;=INDEX('Language Rules Can Change'!$B$3:$AU$47,AC123,20)),20, AND(AC124&gt;INDEX('Language Rules Can Change'!$B$3:$AU$47,AC123,20),AC124&lt;=INDEX('Language Rules Can Change'!$B$3:$AU$47,AC123,21)),21, AND(AC124&gt;INDEX('Language Rules Can Change'!$B$3:$AU$47,AC123,21),AC124&lt;=INDEX('Language Rules Can Change'!$B$3:$AU$47,AC123,22)),22, AND(AC124&gt;INDEX('Language Rules Can Change'!$B$3:$AU$47,AC123,22),AC124&lt;=INDEX('Language Rules Can Change'!$B$3:$AU$47,AC123,23)),23, AND(AC124&gt;INDEX('Language Rules Can Change'!$B$3:$AU$47,AC123,23),AC124&lt;=INDEX('Language Rules Can Change'!$B$3:$AU$47,AC123,24)),24, AND(AC124&gt;INDEX('Language Rules Can Change'!$B$3:$AU$47,AC123,24),AC124&lt;=INDEX('Language Rules Can Change'!$B$3:$AU$47,AC123,25)),25, AND(AC124&gt;INDEX('Language Rules Can Change'!$B$3:$AU$47,AC123,25),AC124&lt;=INDEX('Language Rules Can Change'!$B$3:$AU$47,AC123,26)),26, AND(AC124&gt;INDEX('Language Rules Can Change'!$B$3:$AU$47,AC123,26),AC124&lt;=INDEX('Language Rules Can Change'!$B$3:$AU$47,AC123,27)),27, AND(AC124&gt;INDEX('Language Rules Can Change'!$B$3:$AU$47,AC123,27),AC124&lt;=INDEX('Language Rules Can Change'!$B$3:$AU$47,AC123,28)),28, AND(AC124&gt;INDEX('Language Rules Can Change'!$B$3:$AU$47,AC123,28),AC124&lt;=INDEX('Language Rules Can Change'!$B$3:$AU$47,AC123,29)),29, AND(AC124&gt;INDEX('Language Rules Can Change'!$B$3:$AU$47,AC123,29),AC124&lt;=INDEX('Language Rules Can Change'!$B$3:$AU$47,AC123,30)),30, AND(AC124&gt;INDEX('Language Rules Can Change'!$B$3:$AU$47,AC123,30),AC124&lt;=INDEX('Language Rules Can Change'!$B$3:$AU$47,AC123,31)),31, AND(AC124&gt;INDEX('Language Rules Can Change'!$B$3:$AU$47,AC123,31),AC124&lt;=INDEX('Language Rules Can Change'!$B$3:$AU$47,AC123,32)),32, AND(AC124&gt;INDEX('Language Rules Can Change'!$B$3:$AU$47,AC123,32),AC124&lt;=INDEX('Language Rules Can Change'!$B$3:$AU$47,AC123,33)),33, AND(AC124&gt;INDEX('Language Rules Can Change'!$B$3:$AU$47,AC123,33),AC124&lt;=INDEX('Language Rules Can Change'!$B$3:$AU$47,AC123,34)),34, AND(AC124&gt;INDEX('Language Rules Can Change'!$B$3:$AU$47,AC123,34),AC124&lt;=INDEX('Language Rules Can Change'!$B$3:$AU$47,AC123,35)),35, AND(AC124&gt;INDEX('Language Rules Can Change'!$B$3:$AU$47,AC123,35),AC124&lt;=INDEX('Language Rules Can Change'!$B$3:$AU$47,AC123,36)),36, AND(AC124&gt;INDEX('Language Rules Can Change'!$B$3:$AU$47,AC123,36),AC124&lt;=INDEX('Language Rules Can Change'!$B$3:$AU$47,AC123,37)),37, AND(AC124&gt;INDEX('Language Rules Can Change'!$B$3:$AU$47,AC123,37),AC124&lt;=INDEX('Language Rules Can Change'!$B$3:$AU$47,AC123,38)),38, AND(AC124&gt;INDEX('Language Rules Can Change'!$B$3:$AU$47,AC123,38),AC124&lt;=INDEX('Language Rules Can Change'!$B$3:$AU$47,AC123,39)),39, AND(AC124&gt;INDEX('Language Rules Can Change'!$B$3:$AU$47,AC123,39),AC124&lt;=INDEX('Language Rules Can Change'!$B$3:$AU$47,AC123,40)),40, AND(AC124&gt;INDEX('Language Rules Can Change'!$B$3:$AU$47,AC123,40),AC124&lt;=INDEX('Language Rules Can Change'!$B$3:$AU$47,AC123,41)),41, AND(AC124&gt;INDEX('Language Rules Can Change'!$B$3:$AU$47,AC123,41),AC124&lt;=INDEX('Language Rules Can Change'!$B$3:$AU$47,AC123,42)),42, AND(AC124&gt;INDEX('Language Rules Can Change'!$B$3:$AU$47,AC123,42),AC124&lt;=INDEX('Language Rules Can Change'!$B$3:$AU$47,AC123,43)),43, AND(AC124&gt;INDEX('Language Rules Can Change'!$B$3:$AU$47,AC123,43),AC124&lt;=INDEX('Language Rules Can Change'!$B$3:$AU$47,AC123,44)),44, AND(AC124&gt;INDEX('Language Rules Can Change'!$B$3:$AU$47,AC123,44),AC124&lt;=INDEX('Language Rules Can Change'!$B$3:$AU$47,AC123,45)),45, AND(AC124&gt;INDEX('Language Rules Can Change'!$B$3:$AU$47,AC123,45),AC124&lt;=INDEX('Language Rules Can Change'!$B$3:$AU$47,AC123,46)),46)</f>
        <v>#N/A</v>
      </c>
      <c r="AD125" s="11" t="e" cm="1">
        <f t="array" aca="1" ref="AD125" ca="1">_xlfn.IFS(AND(AD124&gt;0,AD124&lt;=INDEX('Language Rules Can Change'!$B$3:$AU$47,AD123,1)),1, AND(AD124&gt;INDEX('Language Rules Can Change'!$B$3:$AU$47,AD123,1),AD124&lt;=INDEX('Language Rules Can Change'!$B$3:$AU$47,AD123,2)),2, AND(AD124&gt;INDEX('Language Rules Can Change'!$B$3:$AU$47,AD123,2),AD124&lt;=INDEX('Language Rules Can Change'!$B$3:$AU$47,AD123,3)),3, AND(AD124&gt;INDEX('Language Rules Can Change'!$B$3:$AU$47,AD123,3),AD124&lt;=INDEX('Language Rules Can Change'!$B$3:$AU$47,AD123,4)),4, AND(AD124&gt;INDEX('Language Rules Can Change'!$B$3:$AU$47,AD123,4),AD124&lt;=INDEX('Language Rules Can Change'!$B$3:$AU$47,AD123,5)),5, AND(AD124&gt;INDEX('Language Rules Can Change'!$B$3:$AU$47,AD123,5),AD124&lt;=INDEX('Language Rules Can Change'!$B$3:$AU$47,AD123,6)),6, AND(AD124&gt;INDEX('Language Rules Can Change'!$B$3:$AU$47,AD123,6),AD124&lt;=INDEX('Language Rules Can Change'!$B$3:$AU$47,AD123,7)),7, AND(AD124&gt;INDEX('Language Rules Can Change'!$B$3:$AU$47,AD123,7),AD124&lt;=INDEX('Language Rules Can Change'!$B$3:$AU$47,AD123,8)),8, AND(AD124&gt;INDEX('Language Rules Can Change'!$B$3:$AU$47,AD123,8),AD124&lt;=INDEX('Language Rules Can Change'!$B$3:$AU$47,AD123,9)),9, AND(AD124&gt;INDEX('Language Rules Can Change'!$B$3:$AU$47,AD123,9),AD124&lt;=INDEX('Language Rules Can Change'!$B$3:$AU$47,AD123,10)),10, AND(AD124&gt;INDEX('Language Rules Can Change'!$B$3:$AU$47,AD123,10),AD124&lt;=INDEX('Language Rules Can Change'!$B$3:$AU$47,AD123,11)),11, AND(AD124&gt;INDEX('Language Rules Can Change'!$B$3:$AU$47,AD123,11),AD124&lt;=INDEX('Language Rules Can Change'!$B$3:$AU$47,AD123,12)),12, AND(AD124&gt;INDEX('Language Rules Can Change'!$B$3:$AU$47,AD123,12),AD124&lt;=INDEX('Language Rules Can Change'!$B$3:$AU$47,AD123,13)),13, AND(AD124&gt;INDEX('Language Rules Can Change'!$B$3:$AU$47,AD123,13),AD124&lt;=INDEX('Language Rules Can Change'!$B$3:$AU$47,AD123,14)),14, AND(AD124&gt;INDEX('Language Rules Can Change'!$B$3:$AU$47,AD123,14),AD124&lt;=INDEX('Language Rules Can Change'!$B$3:$AU$47,AD123,15)),15, AND(AD124&gt;INDEX('Language Rules Can Change'!$B$3:$AU$47,AD123,15),AD124&lt;=INDEX('Language Rules Can Change'!$B$3:$AU$47,AD123,16)),16, AND(AD124&gt;INDEX('Language Rules Can Change'!$B$3:$AU$47,AD123,16),AD124&lt;=INDEX('Language Rules Can Change'!$B$3:$AU$47,AD123,17)),17, AND(AD124&gt;INDEX('Language Rules Can Change'!$B$3:$AU$47,AD123,17),AD124&lt;=INDEX('Language Rules Can Change'!$B$3:$AU$47,AD123,18)),18, AND(AD124&gt;INDEX('Language Rules Can Change'!$B$3:$AU$47,AD123,18),AD124&lt;=INDEX('Language Rules Can Change'!$B$3:$AU$47,AD123,19)),19, AND(AD124&gt;INDEX('Language Rules Can Change'!$B$3:$AU$47,AD123,19),AD124&lt;=INDEX('Language Rules Can Change'!$B$3:$AU$47,AD123,20)),20, AND(AD124&gt;INDEX('Language Rules Can Change'!$B$3:$AU$47,AD123,20),AD124&lt;=INDEX('Language Rules Can Change'!$B$3:$AU$47,AD123,21)),21, AND(AD124&gt;INDEX('Language Rules Can Change'!$B$3:$AU$47,AD123,21),AD124&lt;=INDEX('Language Rules Can Change'!$B$3:$AU$47,AD123,22)),22, AND(AD124&gt;INDEX('Language Rules Can Change'!$B$3:$AU$47,AD123,22),AD124&lt;=INDEX('Language Rules Can Change'!$B$3:$AU$47,AD123,23)),23, AND(AD124&gt;INDEX('Language Rules Can Change'!$B$3:$AU$47,AD123,23),AD124&lt;=INDEX('Language Rules Can Change'!$B$3:$AU$47,AD123,24)),24, AND(AD124&gt;INDEX('Language Rules Can Change'!$B$3:$AU$47,AD123,24),AD124&lt;=INDEX('Language Rules Can Change'!$B$3:$AU$47,AD123,25)),25, AND(AD124&gt;INDEX('Language Rules Can Change'!$B$3:$AU$47,AD123,25),AD124&lt;=INDEX('Language Rules Can Change'!$B$3:$AU$47,AD123,26)),26, AND(AD124&gt;INDEX('Language Rules Can Change'!$B$3:$AU$47,AD123,26),AD124&lt;=INDEX('Language Rules Can Change'!$B$3:$AU$47,AD123,27)),27, AND(AD124&gt;INDEX('Language Rules Can Change'!$B$3:$AU$47,AD123,27),AD124&lt;=INDEX('Language Rules Can Change'!$B$3:$AU$47,AD123,28)),28, AND(AD124&gt;INDEX('Language Rules Can Change'!$B$3:$AU$47,AD123,28),AD124&lt;=INDEX('Language Rules Can Change'!$B$3:$AU$47,AD123,29)),29, AND(AD124&gt;INDEX('Language Rules Can Change'!$B$3:$AU$47,AD123,29),AD124&lt;=INDEX('Language Rules Can Change'!$B$3:$AU$47,AD123,30)),30, AND(AD124&gt;INDEX('Language Rules Can Change'!$B$3:$AU$47,AD123,30),AD124&lt;=INDEX('Language Rules Can Change'!$B$3:$AU$47,AD123,31)),31, AND(AD124&gt;INDEX('Language Rules Can Change'!$B$3:$AU$47,AD123,31),AD124&lt;=INDEX('Language Rules Can Change'!$B$3:$AU$47,AD123,32)),32, AND(AD124&gt;INDEX('Language Rules Can Change'!$B$3:$AU$47,AD123,32),AD124&lt;=INDEX('Language Rules Can Change'!$B$3:$AU$47,AD123,33)),33, AND(AD124&gt;INDEX('Language Rules Can Change'!$B$3:$AU$47,AD123,33),AD124&lt;=INDEX('Language Rules Can Change'!$B$3:$AU$47,AD123,34)),34, AND(AD124&gt;INDEX('Language Rules Can Change'!$B$3:$AU$47,AD123,34),AD124&lt;=INDEX('Language Rules Can Change'!$B$3:$AU$47,AD123,35)),35, AND(AD124&gt;INDEX('Language Rules Can Change'!$B$3:$AU$47,AD123,35),AD124&lt;=INDEX('Language Rules Can Change'!$B$3:$AU$47,AD123,36)),36, AND(AD124&gt;INDEX('Language Rules Can Change'!$B$3:$AU$47,AD123,36),AD124&lt;=INDEX('Language Rules Can Change'!$B$3:$AU$47,AD123,37)),37, AND(AD124&gt;INDEX('Language Rules Can Change'!$B$3:$AU$47,AD123,37),AD124&lt;=INDEX('Language Rules Can Change'!$B$3:$AU$47,AD123,38)),38, AND(AD124&gt;INDEX('Language Rules Can Change'!$B$3:$AU$47,AD123,38),AD124&lt;=INDEX('Language Rules Can Change'!$B$3:$AU$47,AD123,39)),39, AND(AD124&gt;INDEX('Language Rules Can Change'!$B$3:$AU$47,AD123,39),AD124&lt;=INDEX('Language Rules Can Change'!$B$3:$AU$47,AD123,40)),40, AND(AD124&gt;INDEX('Language Rules Can Change'!$B$3:$AU$47,AD123,40),AD124&lt;=INDEX('Language Rules Can Change'!$B$3:$AU$47,AD123,41)),41, AND(AD124&gt;INDEX('Language Rules Can Change'!$B$3:$AU$47,AD123,41),AD124&lt;=INDEX('Language Rules Can Change'!$B$3:$AU$47,AD123,42)),42, AND(AD124&gt;INDEX('Language Rules Can Change'!$B$3:$AU$47,AD123,42),AD124&lt;=INDEX('Language Rules Can Change'!$B$3:$AU$47,AD123,43)),43, AND(AD124&gt;INDEX('Language Rules Can Change'!$B$3:$AU$47,AD123,43),AD124&lt;=INDEX('Language Rules Can Change'!$B$3:$AU$47,AD123,44)),44, AND(AD124&gt;INDEX('Language Rules Can Change'!$B$3:$AU$47,AD123,44),AD124&lt;=INDEX('Language Rules Can Change'!$B$3:$AU$47,AD123,45)),45, AND(AD124&gt;INDEX('Language Rules Can Change'!$B$3:$AU$47,AD123,45),AD124&lt;=INDEX('Language Rules Can Change'!$B$3:$AU$47,AD123,46)),46)</f>
        <v>#N/A</v>
      </c>
      <c r="AE125" s="11" t="e" cm="1">
        <f t="array" aca="1" ref="AE125" ca="1">_xlfn.IFS(AND(AE124&gt;0,AE124&lt;=INDEX('Language Rules Can Change'!$B$3:$AU$47,AE123,1)),1, AND(AE124&gt;INDEX('Language Rules Can Change'!$B$3:$AU$47,AE123,1),AE124&lt;=INDEX('Language Rules Can Change'!$B$3:$AU$47,AE123,2)),2, AND(AE124&gt;INDEX('Language Rules Can Change'!$B$3:$AU$47,AE123,2),AE124&lt;=INDEX('Language Rules Can Change'!$B$3:$AU$47,AE123,3)),3, AND(AE124&gt;INDEX('Language Rules Can Change'!$B$3:$AU$47,AE123,3),AE124&lt;=INDEX('Language Rules Can Change'!$B$3:$AU$47,AE123,4)),4, AND(AE124&gt;INDEX('Language Rules Can Change'!$B$3:$AU$47,AE123,4),AE124&lt;=INDEX('Language Rules Can Change'!$B$3:$AU$47,AE123,5)),5, AND(AE124&gt;INDEX('Language Rules Can Change'!$B$3:$AU$47,AE123,5),AE124&lt;=INDEX('Language Rules Can Change'!$B$3:$AU$47,AE123,6)),6, AND(AE124&gt;INDEX('Language Rules Can Change'!$B$3:$AU$47,AE123,6),AE124&lt;=INDEX('Language Rules Can Change'!$B$3:$AU$47,AE123,7)),7, AND(AE124&gt;INDEX('Language Rules Can Change'!$B$3:$AU$47,AE123,7),AE124&lt;=INDEX('Language Rules Can Change'!$B$3:$AU$47,AE123,8)),8, AND(AE124&gt;INDEX('Language Rules Can Change'!$B$3:$AU$47,AE123,8),AE124&lt;=INDEX('Language Rules Can Change'!$B$3:$AU$47,AE123,9)),9, AND(AE124&gt;INDEX('Language Rules Can Change'!$B$3:$AU$47,AE123,9),AE124&lt;=INDEX('Language Rules Can Change'!$B$3:$AU$47,AE123,10)),10, AND(AE124&gt;INDEX('Language Rules Can Change'!$B$3:$AU$47,AE123,10),AE124&lt;=INDEX('Language Rules Can Change'!$B$3:$AU$47,AE123,11)),11, AND(AE124&gt;INDEX('Language Rules Can Change'!$B$3:$AU$47,AE123,11),AE124&lt;=INDEX('Language Rules Can Change'!$B$3:$AU$47,AE123,12)),12, AND(AE124&gt;INDEX('Language Rules Can Change'!$B$3:$AU$47,AE123,12),AE124&lt;=INDEX('Language Rules Can Change'!$B$3:$AU$47,AE123,13)),13, AND(AE124&gt;INDEX('Language Rules Can Change'!$B$3:$AU$47,AE123,13),AE124&lt;=INDEX('Language Rules Can Change'!$B$3:$AU$47,AE123,14)),14, AND(AE124&gt;INDEX('Language Rules Can Change'!$B$3:$AU$47,AE123,14),AE124&lt;=INDEX('Language Rules Can Change'!$B$3:$AU$47,AE123,15)),15, AND(AE124&gt;INDEX('Language Rules Can Change'!$B$3:$AU$47,AE123,15),AE124&lt;=INDEX('Language Rules Can Change'!$B$3:$AU$47,AE123,16)),16, AND(AE124&gt;INDEX('Language Rules Can Change'!$B$3:$AU$47,AE123,16),AE124&lt;=INDEX('Language Rules Can Change'!$B$3:$AU$47,AE123,17)),17, AND(AE124&gt;INDEX('Language Rules Can Change'!$B$3:$AU$47,AE123,17),AE124&lt;=INDEX('Language Rules Can Change'!$B$3:$AU$47,AE123,18)),18, AND(AE124&gt;INDEX('Language Rules Can Change'!$B$3:$AU$47,AE123,18),AE124&lt;=INDEX('Language Rules Can Change'!$B$3:$AU$47,AE123,19)),19, AND(AE124&gt;INDEX('Language Rules Can Change'!$B$3:$AU$47,AE123,19),AE124&lt;=INDEX('Language Rules Can Change'!$B$3:$AU$47,AE123,20)),20, AND(AE124&gt;INDEX('Language Rules Can Change'!$B$3:$AU$47,AE123,20),AE124&lt;=INDEX('Language Rules Can Change'!$B$3:$AU$47,AE123,21)),21, AND(AE124&gt;INDEX('Language Rules Can Change'!$B$3:$AU$47,AE123,21),AE124&lt;=INDEX('Language Rules Can Change'!$B$3:$AU$47,AE123,22)),22, AND(AE124&gt;INDEX('Language Rules Can Change'!$B$3:$AU$47,AE123,22),AE124&lt;=INDEX('Language Rules Can Change'!$B$3:$AU$47,AE123,23)),23, AND(AE124&gt;INDEX('Language Rules Can Change'!$B$3:$AU$47,AE123,23),AE124&lt;=INDEX('Language Rules Can Change'!$B$3:$AU$47,AE123,24)),24, AND(AE124&gt;INDEX('Language Rules Can Change'!$B$3:$AU$47,AE123,24),AE124&lt;=INDEX('Language Rules Can Change'!$B$3:$AU$47,AE123,25)),25, AND(AE124&gt;INDEX('Language Rules Can Change'!$B$3:$AU$47,AE123,25),AE124&lt;=INDEX('Language Rules Can Change'!$B$3:$AU$47,AE123,26)),26, AND(AE124&gt;INDEX('Language Rules Can Change'!$B$3:$AU$47,AE123,26),AE124&lt;=INDEX('Language Rules Can Change'!$B$3:$AU$47,AE123,27)),27, AND(AE124&gt;INDEX('Language Rules Can Change'!$B$3:$AU$47,AE123,27),AE124&lt;=INDEX('Language Rules Can Change'!$B$3:$AU$47,AE123,28)),28, AND(AE124&gt;INDEX('Language Rules Can Change'!$B$3:$AU$47,AE123,28),AE124&lt;=INDEX('Language Rules Can Change'!$B$3:$AU$47,AE123,29)),29, AND(AE124&gt;INDEX('Language Rules Can Change'!$B$3:$AU$47,AE123,29),AE124&lt;=INDEX('Language Rules Can Change'!$B$3:$AU$47,AE123,30)),30, AND(AE124&gt;INDEX('Language Rules Can Change'!$B$3:$AU$47,AE123,30),AE124&lt;=INDEX('Language Rules Can Change'!$B$3:$AU$47,AE123,31)),31, AND(AE124&gt;INDEX('Language Rules Can Change'!$B$3:$AU$47,AE123,31),AE124&lt;=INDEX('Language Rules Can Change'!$B$3:$AU$47,AE123,32)),32, AND(AE124&gt;INDEX('Language Rules Can Change'!$B$3:$AU$47,AE123,32),AE124&lt;=INDEX('Language Rules Can Change'!$B$3:$AU$47,AE123,33)),33, AND(AE124&gt;INDEX('Language Rules Can Change'!$B$3:$AU$47,AE123,33),AE124&lt;=INDEX('Language Rules Can Change'!$B$3:$AU$47,AE123,34)),34, AND(AE124&gt;INDEX('Language Rules Can Change'!$B$3:$AU$47,AE123,34),AE124&lt;=INDEX('Language Rules Can Change'!$B$3:$AU$47,AE123,35)),35, AND(AE124&gt;INDEX('Language Rules Can Change'!$B$3:$AU$47,AE123,35),AE124&lt;=INDEX('Language Rules Can Change'!$B$3:$AU$47,AE123,36)),36, AND(AE124&gt;INDEX('Language Rules Can Change'!$B$3:$AU$47,AE123,36),AE124&lt;=INDEX('Language Rules Can Change'!$B$3:$AU$47,AE123,37)),37, AND(AE124&gt;INDEX('Language Rules Can Change'!$B$3:$AU$47,AE123,37),AE124&lt;=INDEX('Language Rules Can Change'!$B$3:$AU$47,AE123,38)),38, AND(AE124&gt;INDEX('Language Rules Can Change'!$B$3:$AU$47,AE123,38),AE124&lt;=INDEX('Language Rules Can Change'!$B$3:$AU$47,AE123,39)),39, AND(AE124&gt;INDEX('Language Rules Can Change'!$B$3:$AU$47,AE123,39),AE124&lt;=INDEX('Language Rules Can Change'!$B$3:$AU$47,AE123,40)),40, AND(AE124&gt;INDEX('Language Rules Can Change'!$B$3:$AU$47,AE123,40),AE124&lt;=INDEX('Language Rules Can Change'!$B$3:$AU$47,AE123,41)),41, AND(AE124&gt;INDEX('Language Rules Can Change'!$B$3:$AU$47,AE123,41),AE124&lt;=INDEX('Language Rules Can Change'!$B$3:$AU$47,AE123,42)),42, AND(AE124&gt;INDEX('Language Rules Can Change'!$B$3:$AU$47,AE123,42),AE124&lt;=INDEX('Language Rules Can Change'!$B$3:$AU$47,AE123,43)),43, AND(AE124&gt;INDEX('Language Rules Can Change'!$B$3:$AU$47,AE123,43),AE124&lt;=INDEX('Language Rules Can Change'!$B$3:$AU$47,AE123,44)),44, AND(AE124&gt;INDEX('Language Rules Can Change'!$B$3:$AU$47,AE123,44),AE124&lt;=INDEX('Language Rules Can Change'!$B$3:$AU$47,AE123,45)),45, AND(AE124&gt;INDEX('Language Rules Can Change'!$B$3:$AU$47,AE123,45),AE124&lt;=INDEX('Language Rules Can Change'!$B$3:$AU$47,AE123,46)),46)</f>
        <v>#N/A</v>
      </c>
      <c r="AF125" s="11" t="e" cm="1">
        <f t="array" aca="1" ref="AF125" ca="1">_xlfn.IFS(AND(AF124&gt;0,AF124&lt;=INDEX('Language Rules Can Change'!$B$3:$AU$47,AF123,1)),1, AND(AF124&gt;INDEX('Language Rules Can Change'!$B$3:$AU$47,AF123,1),AF124&lt;=INDEX('Language Rules Can Change'!$B$3:$AU$47,AF123,2)),2, AND(AF124&gt;INDEX('Language Rules Can Change'!$B$3:$AU$47,AF123,2),AF124&lt;=INDEX('Language Rules Can Change'!$B$3:$AU$47,AF123,3)),3, AND(AF124&gt;INDEX('Language Rules Can Change'!$B$3:$AU$47,AF123,3),AF124&lt;=INDEX('Language Rules Can Change'!$B$3:$AU$47,AF123,4)),4, AND(AF124&gt;INDEX('Language Rules Can Change'!$B$3:$AU$47,AF123,4),AF124&lt;=INDEX('Language Rules Can Change'!$B$3:$AU$47,AF123,5)),5, AND(AF124&gt;INDEX('Language Rules Can Change'!$B$3:$AU$47,AF123,5),AF124&lt;=INDEX('Language Rules Can Change'!$B$3:$AU$47,AF123,6)),6, AND(AF124&gt;INDEX('Language Rules Can Change'!$B$3:$AU$47,AF123,6),AF124&lt;=INDEX('Language Rules Can Change'!$B$3:$AU$47,AF123,7)),7, AND(AF124&gt;INDEX('Language Rules Can Change'!$B$3:$AU$47,AF123,7),AF124&lt;=INDEX('Language Rules Can Change'!$B$3:$AU$47,AF123,8)),8, AND(AF124&gt;INDEX('Language Rules Can Change'!$B$3:$AU$47,AF123,8),AF124&lt;=INDEX('Language Rules Can Change'!$B$3:$AU$47,AF123,9)),9, AND(AF124&gt;INDEX('Language Rules Can Change'!$B$3:$AU$47,AF123,9),AF124&lt;=INDEX('Language Rules Can Change'!$B$3:$AU$47,AF123,10)),10, AND(AF124&gt;INDEX('Language Rules Can Change'!$B$3:$AU$47,AF123,10),AF124&lt;=INDEX('Language Rules Can Change'!$B$3:$AU$47,AF123,11)),11, AND(AF124&gt;INDEX('Language Rules Can Change'!$B$3:$AU$47,AF123,11),AF124&lt;=INDEX('Language Rules Can Change'!$B$3:$AU$47,AF123,12)),12, AND(AF124&gt;INDEX('Language Rules Can Change'!$B$3:$AU$47,AF123,12),AF124&lt;=INDEX('Language Rules Can Change'!$B$3:$AU$47,AF123,13)),13, AND(AF124&gt;INDEX('Language Rules Can Change'!$B$3:$AU$47,AF123,13),AF124&lt;=INDEX('Language Rules Can Change'!$B$3:$AU$47,AF123,14)),14, AND(AF124&gt;INDEX('Language Rules Can Change'!$B$3:$AU$47,AF123,14),AF124&lt;=INDEX('Language Rules Can Change'!$B$3:$AU$47,AF123,15)),15, AND(AF124&gt;INDEX('Language Rules Can Change'!$B$3:$AU$47,AF123,15),AF124&lt;=INDEX('Language Rules Can Change'!$B$3:$AU$47,AF123,16)),16, AND(AF124&gt;INDEX('Language Rules Can Change'!$B$3:$AU$47,AF123,16),AF124&lt;=INDEX('Language Rules Can Change'!$B$3:$AU$47,AF123,17)),17, AND(AF124&gt;INDEX('Language Rules Can Change'!$B$3:$AU$47,AF123,17),AF124&lt;=INDEX('Language Rules Can Change'!$B$3:$AU$47,AF123,18)),18, AND(AF124&gt;INDEX('Language Rules Can Change'!$B$3:$AU$47,AF123,18),AF124&lt;=INDEX('Language Rules Can Change'!$B$3:$AU$47,AF123,19)),19, AND(AF124&gt;INDEX('Language Rules Can Change'!$B$3:$AU$47,AF123,19),AF124&lt;=INDEX('Language Rules Can Change'!$B$3:$AU$47,AF123,20)),20, AND(AF124&gt;INDEX('Language Rules Can Change'!$B$3:$AU$47,AF123,20),AF124&lt;=INDEX('Language Rules Can Change'!$B$3:$AU$47,AF123,21)),21, AND(AF124&gt;INDEX('Language Rules Can Change'!$B$3:$AU$47,AF123,21),AF124&lt;=INDEX('Language Rules Can Change'!$B$3:$AU$47,AF123,22)),22, AND(AF124&gt;INDEX('Language Rules Can Change'!$B$3:$AU$47,AF123,22),AF124&lt;=INDEX('Language Rules Can Change'!$B$3:$AU$47,AF123,23)),23, AND(AF124&gt;INDEX('Language Rules Can Change'!$B$3:$AU$47,AF123,23),AF124&lt;=INDEX('Language Rules Can Change'!$B$3:$AU$47,AF123,24)),24, AND(AF124&gt;INDEX('Language Rules Can Change'!$B$3:$AU$47,AF123,24),AF124&lt;=INDEX('Language Rules Can Change'!$B$3:$AU$47,AF123,25)),25, AND(AF124&gt;INDEX('Language Rules Can Change'!$B$3:$AU$47,AF123,25),AF124&lt;=INDEX('Language Rules Can Change'!$B$3:$AU$47,AF123,26)),26, AND(AF124&gt;INDEX('Language Rules Can Change'!$B$3:$AU$47,AF123,26),AF124&lt;=INDEX('Language Rules Can Change'!$B$3:$AU$47,AF123,27)),27, AND(AF124&gt;INDEX('Language Rules Can Change'!$B$3:$AU$47,AF123,27),AF124&lt;=INDEX('Language Rules Can Change'!$B$3:$AU$47,AF123,28)),28, AND(AF124&gt;INDEX('Language Rules Can Change'!$B$3:$AU$47,AF123,28),AF124&lt;=INDEX('Language Rules Can Change'!$B$3:$AU$47,AF123,29)),29, AND(AF124&gt;INDEX('Language Rules Can Change'!$B$3:$AU$47,AF123,29),AF124&lt;=INDEX('Language Rules Can Change'!$B$3:$AU$47,AF123,30)),30, AND(AF124&gt;INDEX('Language Rules Can Change'!$B$3:$AU$47,AF123,30),AF124&lt;=INDEX('Language Rules Can Change'!$B$3:$AU$47,AF123,31)),31, AND(AF124&gt;INDEX('Language Rules Can Change'!$B$3:$AU$47,AF123,31),AF124&lt;=INDEX('Language Rules Can Change'!$B$3:$AU$47,AF123,32)),32, AND(AF124&gt;INDEX('Language Rules Can Change'!$B$3:$AU$47,AF123,32),AF124&lt;=INDEX('Language Rules Can Change'!$B$3:$AU$47,AF123,33)),33, AND(AF124&gt;INDEX('Language Rules Can Change'!$B$3:$AU$47,AF123,33),AF124&lt;=INDEX('Language Rules Can Change'!$B$3:$AU$47,AF123,34)),34, AND(AF124&gt;INDEX('Language Rules Can Change'!$B$3:$AU$47,AF123,34),AF124&lt;=INDEX('Language Rules Can Change'!$B$3:$AU$47,AF123,35)),35, AND(AF124&gt;INDEX('Language Rules Can Change'!$B$3:$AU$47,AF123,35),AF124&lt;=INDEX('Language Rules Can Change'!$B$3:$AU$47,AF123,36)),36, AND(AF124&gt;INDEX('Language Rules Can Change'!$B$3:$AU$47,AF123,36),AF124&lt;=INDEX('Language Rules Can Change'!$B$3:$AU$47,AF123,37)),37, AND(AF124&gt;INDEX('Language Rules Can Change'!$B$3:$AU$47,AF123,37),AF124&lt;=INDEX('Language Rules Can Change'!$B$3:$AU$47,AF123,38)),38, AND(AF124&gt;INDEX('Language Rules Can Change'!$B$3:$AU$47,AF123,38),AF124&lt;=INDEX('Language Rules Can Change'!$B$3:$AU$47,AF123,39)),39, AND(AF124&gt;INDEX('Language Rules Can Change'!$B$3:$AU$47,AF123,39),AF124&lt;=INDEX('Language Rules Can Change'!$B$3:$AU$47,AF123,40)),40, AND(AF124&gt;INDEX('Language Rules Can Change'!$B$3:$AU$47,AF123,40),AF124&lt;=INDEX('Language Rules Can Change'!$B$3:$AU$47,AF123,41)),41, AND(AF124&gt;INDEX('Language Rules Can Change'!$B$3:$AU$47,AF123,41),AF124&lt;=INDEX('Language Rules Can Change'!$B$3:$AU$47,AF123,42)),42, AND(AF124&gt;INDEX('Language Rules Can Change'!$B$3:$AU$47,AF123,42),AF124&lt;=INDEX('Language Rules Can Change'!$B$3:$AU$47,AF123,43)),43, AND(AF124&gt;INDEX('Language Rules Can Change'!$B$3:$AU$47,AF123,43),AF124&lt;=INDEX('Language Rules Can Change'!$B$3:$AU$47,AF123,44)),44, AND(AF124&gt;INDEX('Language Rules Can Change'!$B$3:$AU$47,AF123,44),AF124&lt;=INDEX('Language Rules Can Change'!$B$3:$AU$47,AF123,45)),45, AND(AF124&gt;INDEX('Language Rules Can Change'!$B$3:$AU$47,AF123,45),AF124&lt;=INDEX('Language Rules Can Change'!$B$3:$AU$47,AF123,46)),46)</f>
        <v>#N/A</v>
      </c>
      <c r="AG125" s="11" t="e" cm="1">
        <f t="array" aca="1" ref="AG125" ca="1">_xlfn.IFS(AND(AG124&gt;0,AG124&lt;=INDEX('Language Rules Can Change'!$B$3:$AU$47,AG123,1)),1, AND(AG124&gt;INDEX('Language Rules Can Change'!$B$3:$AU$47,AG123,1),AG124&lt;=INDEX('Language Rules Can Change'!$B$3:$AU$47,AG123,2)),2, AND(AG124&gt;INDEX('Language Rules Can Change'!$B$3:$AU$47,AG123,2),AG124&lt;=INDEX('Language Rules Can Change'!$B$3:$AU$47,AG123,3)),3, AND(AG124&gt;INDEX('Language Rules Can Change'!$B$3:$AU$47,AG123,3),AG124&lt;=INDEX('Language Rules Can Change'!$B$3:$AU$47,AG123,4)),4, AND(AG124&gt;INDEX('Language Rules Can Change'!$B$3:$AU$47,AG123,4),AG124&lt;=INDEX('Language Rules Can Change'!$B$3:$AU$47,AG123,5)),5, AND(AG124&gt;INDEX('Language Rules Can Change'!$B$3:$AU$47,AG123,5),AG124&lt;=INDEX('Language Rules Can Change'!$B$3:$AU$47,AG123,6)),6, AND(AG124&gt;INDEX('Language Rules Can Change'!$B$3:$AU$47,AG123,6),AG124&lt;=INDEX('Language Rules Can Change'!$B$3:$AU$47,AG123,7)),7, AND(AG124&gt;INDEX('Language Rules Can Change'!$B$3:$AU$47,AG123,7),AG124&lt;=INDEX('Language Rules Can Change'!$B$3:$AU$47,AG123,8)),8, AND(AG124&gt;INDEX('Language Rules Can Change'!$B$3:$AU$47,AG123,8),AG124&lt;=INDEX('Language Rules Can Change'!$B$3:$AU$47,AG123,9)),9, AND(AG124&gt;INDEX('Language Rules Can Change'!$B$3:$AU$47,AG123,9),AG124&lt;=INDEX('Language Rules Can Change'!$B$3:$AU$47,AG123,10)),10, AND(AG124&gt;INDEX('Language Rules Can Change'!$B$3:$AU$47,AG123,10),AG124&lt;=INDEX('Language Rules Can Change'!$B$3:$AU$47,AG123,11)),11, AND(AG124&gt;INDEX('Language Rules Can Change'!$B$3:$AU$47,AG123,11),AG124&lt;=INDEX('Language Rules Can Change'!$B$3:$AU$47,AG123,12)),12, AND(AG124&gt;INDEX('Language Rules Can Change'!$B$3:$AU$47,AG123,12),AG124&lt;=INDEX('Language Rules Can Change'!$B$3:$AU$47,AG123,13)),13, AND(AG124&gt;INDEX('Language Rules Can Change'!$B$3:$AU$47,AG123,13),AG124&lt;=INDEX('Language Rules Can Change'!$B$3:$AU$47,AG123,14)),14, AND(AG124&gt;INDEX('Language Rules Can Change'!$B$3:$AU$47,AG123,14),AG124&lt;=INDEX('Language Rules Can Change'!$B$3:$AU$47,AG123,15)),15, AND(AG124&gt;INDEX('Language Rules Can Change'!$B$3:$AU$47,AG123,15),AG124&lt;=INDEX('Language Rules Can Change'!$B$3:$AU$47,AG123,16)),16, AND(AG124&gt;INDEX('Language Rules Can Change'!$B$3:$AU$47,AG123,16),AG124&lt;=INDEX('Language Rules Can Change'!$B$3:$AU$47,AG123,17)),17, AND(AG124&gt;INDEX('Language Rules Can Change'!$B$3:$AU$47,AG123,17),AG124&lt;=INDEX('Language Rules Can Change'!$B$3:$AU$47,AG123,18)),18, AND(AG124&gt;INDEX('Language Rules Can Change'!$B$3:$AU$47,AG123,18),AG124&lt;=INDEX('Language Rules Can Change'!$B$3:$AU$47,AG123,19)),19, AND(AG124&gt;INDEX('Language Rules Can Change'!$B$3:$AU$47,AG123,19),AG124&lt;=INDEX('Language Rules Can Change'!$B$3:$AU$47,AG123,20)),20, AND(AG124&gt;INDEX('Language Rules Can Change'!$B$3:$AU$47,AG123,20),AG124&lt;=INDEX('Language Rules Can Change'!$B$3:$AU$47,AG123,21)),21, AND(AG124&gt;INDEX('Language Rules Can Change'!$B$3:$AU$47,AG123,21),AG124&lt;=INDEX('Language Rules Can Change'!$B$3:$AU$47,AG123,22)),22, AND(AG124&gt;INDEX('Language Rules Can Change'!$B$3:$AU$47,AG123,22),AG124&lt;=INDEX('Language Rules Can Change'!$B$3:$AU$47,AG123,23)),23, AND(AG124&gt;INDEX('Language Rules Can Change'!$B$3:$AU$47,AG123,23),AG124&lt;=INDEX('Language Rules Can Change'!$B$3:$AU$47,AG123,24)),24, AND(AG124&gt;INDEX('Language Rules Can Change'!$B$3:$AU$47,AG123,24),AG124&lt;=INDEX('Language Rules Can Change'!$B$3:$AU$47,AG123,25)),25, AND(AG124&gt;INDEX('Language Rules Can Change'!$B$3:$AU$47,AG123,25),AG124&lt;=INDEX('Language Rules Can Change'!$B$3:$AU$47,AG123,26)),26, AND(AG124&gt;INDEX('Language Rules Can Change'!$B$3:$AU$47,AG123,26),AG124&lt;=INDEX('Language Rules Can Change'!$B$3:$AU$47,AG123,27)),27, AND(AG124&gt;INDEX('Language Rules Can Change'!$B$3:$AU$47,AG123,27),AG124&lt;=INDEX('Language Rules Can Change'!$B$3:$AU$47,AG123,28)),28, AND(AG124&gt;INDEX('Language Rules Can Change'!$B$3:$AU$47,AG123,28),AG124&lt;=INDEX('Language Rules Can Change'!$B$3:$AU$47,AG123,29)),29, AND(AG124&gt;INDEX('Language Rules Can Change'!$B$3:$AU$47,AG123,29),AG124&lt;=INDEX('Language Rules Can Change'!$B$3:$AU$47,AG123,30)),30, AND(AG124&gt;INDEX('Language Rules Can Change'!$B$3:$AU$47,AG123,30),AG124&lt;=INDEX('Language Rules Can Change'!$B$3:$AU$47,AG123,31)),31, AND(AG124&gt;INDEX('Language Rules Can Change'!$B$3:$AU$47,AG123,31),AG124&lt;=INDEX('Language Rules Can Change'!$B$3:$AU$47,AG123,32)),32, AND(AG124&gt;INDEX('Language Rules Can Change'!$B$3:$AU$47,AG123,32),AG124&lt;=INDEX('Language Rules Can Change'!$B$3:$AU$47,AG123,33)),33, AND(AG124&gt;INDEX('Language Rules Can Change'!$B$3:$AU$47,AG123,33),AG124&lt;=INDEX('Language Rules Can Change'!$B$3:$AU$47,AG123,34)),34, AND(AG124&gt;INDEX('Language Rules Can Change'!$B$3:$AU$47,AG123,34),AG124&lt;=INDEX('Language Rules Can Change'!$B$3:$AU$47,AG123,35)),35, AND(AG124&gt;INDEX('Language Rules Can Change'!$B$3:$AU$47,AG123,35),AG124&lt;=INDEX('Language Rules Can Change'!$B$3:$AU$47,AG123,36)),36, AND(AG124&gt;INDEX('Language Rules Can Change'!$B$3:$AU$47,AG123,36),AG124&lt;=INDEX('Language Rules Can Change'!$B$3:$AU$47,AG123,37)),37, AND(AG124&gt;INDEX('Language Rules Can Change'!$B$3:$AU$47,AG123,37),AG124&lt;=INDEX('Language Rules Can Change'!$B$3:$AU$47,AG123,38)),38, AND(AG124&gt;INDEX('Language Rules Can Change'!$B$3:$AU$47,AG123,38),AG124&lt;=INDEX('Language Rules Can Change'!$B$3:$AU$47,AG123,39)),39, AND(AG124&gt;INDEX('Language Rules Can Change'!$B$3:$AU$47,AG123,39),AG124&lt;=INDEX('Language Rules Can Change'!$B$3:$AU$47,AG123,40)),40, AND(AG124&gt;INDEX('Language Rules Can Change'!$B$3:$AU$47,AG123,40),AG124&lt;=INDEX('Language Rules Can Change'!$B$3:$AU$47,AG123,41)),41, AND(AG124&gt;INDEX('Language Rules Can Change'!$B$3:$AU$47,AG123,41),AG124&lt;=INDEX('Language Rules Can Change'!$B$3:$AU$47,AG123,42)),42, AND(AG124&gt;INDEX('Language Rules Can Change'!$B$3:$AU$47,AG123,42),AG124&lt;=INDEX('Language Rules Can Change'!$B$3:$AU$47,AG123,43)),43, AND(AG124&gt;INDEX('Language Rules Can Change'!$B$3:$AU$47,AG123,43),AG124&lt;=INDEX('Language Rules Can Change'!$B$3:$AU$47,AG123,44)),44, AND(AG124&gt;INDEX('Language Rules Can Change'!$B$3:$AU$47,AG123,44),AG124&lt;=INDEX('Language Rules Can Change'!$B$3:$AU$47,AG123,45)),45, AND(AG124&gt;INDEX('Language Rules Can Change'!$B$3:$AU$47,AG123,45),AG124&lt;=INDEX('Language Rules Can Change'!$B$3:$AU$47,AG123,46)),46)</f>
        <v>#N/A</v>
      </c>
      <c r="AH125" s="11" t="e" cm="1">
        <f t="array" aca="1" ref="AH125" ca="1">_xlfn.IFS(AND(AH124&gt;0,AH124&lt;=INDEX('Language Rules Can Change'!$B$3:$AU$47,AH123,1)),1, AND(AH124&gt;INDEX('Language Rules Can Change'!$B$3:$AU$47,AH123,1),AH124&lt;=INDEX('Language Rules Can Change'!$B$3:$AU$47,AH123,2)),2, AND(AH124&gt;INDEX('Language Rules Can Change'!$B$3:$AU$47,AH123,2),AH124&lt;=INDEX('Language Rules Can Change'!$B$3:$AU$47,AH123,3)),3, AND(AH124&gt;INDEX('Language Rules Can Change'!$B$3:$AU$47,AH123,3),AH124&lt;=INDEX('Language Rules Can Change'!$B$3:$AU$47,AH123,4)),4, AND(AH124&gt;INDEX('Language Rules Can Change'!$B$3:$AU$47,AH123,4),AH124&lt;=INDEX('Language Rules Can Change'!$B$3:$AU$47,AH123,5)),5, AND(AH124&gt;INDEX('Language Rules Can Change'!$B$3:$AU$47,AH123,5),AH124&lt;=INDEX('Language Rules Can Change'!$B$3:$AU$47,AH123,6)),6, AND(AH124&gt;INDEX('Language Rules Can Change'!$B$3:$AU$47,AH123,6),AH124&lt;=INDEX('Language Rules Can Change'!$B$3:$AU$47,AH123,7)),7, AND(AH124&gt;INDEX('Language Rules Can Change'!$B$3:$AU$47,AH123,7),AH124&lt;=INDEX('Language Rules Can Change'!$B$3:$AU$47,AH123,8)),8, AND(AH124&gt;INDEX('Language Rules Can Change'!$B$3:$AU$47,AH123,8),AH124&lt;=INDEX('Language Rules Can Change'!$B$3:$AU$47,AH123,9)),9, AND(AH124&gt;INDEX('Language Rules Can Change'!$B$3:$AU$47,AH123,9),AH124&lt;=INDEX('Language Rules Can Change'!$B$3:$AU$47,AH123,10)),10, AND(AH124&gt;INDEX('Language Rules Can Change'!$B$3:$AU$47,AH123,10),AH124&lt;=INDEX('Language Rules Can Change'!$B$3:$AU$47,AH123,11)),11, AND(AH124&gt;INDEX('Language Rules Can Change'!$B$3:$AU$47,AH123,11),AH124&lt;=INDEX('Language Rules Can Change'!$B$3:$AU$47,AH123,12)),12, AND(AH124&gt;INDEX('Language Rules Can Change'!$B$3:$AU$47,AH123,12),AH124&lt;=INDEX('Language Rules Can Change'!$B$3:$AU$47,AH123,13)),13, AND(AH124&gt;INDEX('Language Rules Can Change'!$B$3:$AU$47,AH123,13),AH124&lt;=INDEX('Language Rules Can Change'!$B$3:$AU$47,AH123,14)),14, AND(AH124&gt;INDEX('Language Rules Can Change'!$B$3:$AU$47,AH123,14),AH124&lt;=INDEX('Language Rules Can Change'!$B$3:$AU$47,AH123,15)),15, AND(AH124&gt;INDEX('Language Rules Can Change'!$B$3:$AU$47,AH123,15),AH124&lt;=INDEX('Language Rules Can Change'!$B$3:$AU$47,AH123,16)),16, AND(AH124&gt;INDEX('Language Rules Can Change'!$B$3:$AU$47,AH123,16),AH124&lt;=INDEX('Language Rules Can Change'!$B$3:$AU$47,AH123,17)),17, AND(AH124&gt;INDEX('Language Rules Can Change'!$B$3:$AU$47,AH123,17),AH124&lt;=INDEX('Language Rules Can Change'!$B$3:$AU$47,AH123,18)),18, AND(AH124&gt;INDEX('Language Rules Can Change'!$B$3:$AU$47,AH123,18),AH124&lt;=INDEX('Language Rules Can Change'!$B$3:$AU$47,AH123,19)),19, AND(AH124&gt;INDEX('Language Rules Can Change'!$B$3:$AU$47,AH123,19),AH124&lt;=INDEX('Language Rules Can Change'!$B$3:$AU$47,AH123,20)),20, AND(AH124&gt;INDEX('Language Rules Can Change'!$B$3:$AU$47,AH123,20),AH124&lt;=INDEX('Language Rules Can Change'!$B$3:$AU$47,AH123,21)),21, AND(AH124&gt;INDEX('Language Rules Can Change'!$B$3:$AU$47,AH123,21),AH124&lt;=INDEX('Language Rules Can Change'!$B$3:$AU$47,AH123,22)),22, AND(AH124&gt;INDEX('Language Rules Can Change'!$B$3:$AU$47,AH123,22),AH124&lt;=INDEX('Language Rules Can Change'!$B$3:$AU$47,AH123,23)),23, AND(AH124&gt;INDEX('Language Rules Can Change'!$B$3:$AU$47,AH123,23),AH124&lt;=INDEX('Language Rules Can Change'!$B$3:$AU$47,AH123,24)),24, AND(AH124&gt;INDEX('Language Rules Can Change'!$B$3:$AU$47,AH123,24),AH124&lt;=INDEX('Language Rules Can Change'!$B$3:$AU$47,AH123,25)),25, AND(AH124&gt;INDEX('Language Rules Can Change'!$B$3:$AU$47,AH123,25),AH124&lt;=INDEX('Language Rules Can Change'!$B$3:$AU$47,AH123,26)),26, AND(AH124&gt;INDEX('Language Rules Can Change'!$B$3:$AU$47,AH123,26),AH124&lt;=INDEX('Language Rules Can Change'!$B$3:$AU$47,AH123,27)),27, AND(AH124&gt;INDEX('Language Rules Can Change'!$B$3:$AU$47,AH123,27),AH124&lt;=INDEX('Language Rules Can Change'!$B$3:$AU$47,AH123,28)),28, AND(AH124&gt;INDEX('Language Rules Can Change'!$B$3:$AU$47,AH123,28),AH124&lt;=INDEX('Language Rules Can Change'!$B$3:$AU$47,AH123,29)),29, AND(AH124&gt;INDEX('Language Rules Can Change'!$B$3:$AU$47,AH123,29),AH124&lt;=INDEX('Language Rules Can Change'!$B$3:$AU$47,AH123,30)),30, AND(AH124&gt;INDEX('Language Rules Can Change'!$B$3:$AU$47,AH123,30),AH124&lt;=INDEX('Language Rules Can Change'!$B$3:$AU$47,AH123,31)),31, AND(AH124&gt;INDEX('Language Rules Can Change'!$B$3:$AU$47,AH123,31),AH124&lt;=INDEX('Language Rules Can Change'!$B$3:$AU$47,AH123,32)),32, AND(AH124&gt;INDEX('Language Rules Can Change'!$B$3:$AU$47,AH123,32),AH124&lt;=INDEX('Language Rules Can Change'!$B$3:$AU$47,AH123,33)),33, AND(AH124&gt;INDEX('Language Rules Can Change'!$B$3:$AU$47,AH123,33),AH124&lt;=INDEX('Language Rules Can Change'!$B$3:$AU$47,AH123,34)),34, AND(AH124&gt;INDEX('Language Rules Can Change'!$B$3:$AU$47,AH123,34),AH124&lt;=INDEX('Language Rules Can Change'!$B$3:$AU$47,AH123,35)),35, AND(AH124&gt;INDEX('Language Rules Can Change'!$B$3:$AU$47,AH123,35),AH124&lt;=INDEX('Language Rules Can Change'!$B$3:$AU$47,AH123,36)),36, AND(AH124&gt;INDEX('Language Rules Can Change'!$B$3:$AU$47,AH123,36),AH124&lt;=INDEX('Language Rules Can Change'!$B$3:$AU$47,AH123,37)),37, AND(AH124&gt;INDEX('Language Rules Can Change'!$B$3:$AU$47,AH123,37),AH124&lt;=INDEX('Language Rules Can Change'!$B$3:$AU$47,AH123,38)),38, AND(AH124&gt;INDEX('Language Rules Can Change'!$B$3:$AU$47,AH123,38),AH124&lt;=INDEX('Language Rules Can Change'!$B$3:$AU$47,AH123,39)),39, AND(AH124&gt;INDEX('Language Rules Can Change'!$B$3:$AU$47,AH123,39),AH124&lt;=INDEX('Language Rules Can Change'!$B$3:$AU$47,AH123,40)),40, AND(AH124&gt;INDEX('Language Rules Can Change'!$B$3:$AU$47,AH123,40),AH124&lt;=INDEX('Language Rules Can Change'!$B$3:$AU$47,AH123,41)),41, AND(AH124&gt;INDEX('Language Rules Can Change'!$B$3:$AU$47,AH123,41),AH124&lt;=INDEX('Language Rules Can Change'!$B$3:$AU$47,AH123,42)),42, AND(AH124&gt;INDEX('Language Rules Can Change'!$B$3:$AU$47,AH123,42),AH124&lt;=INDEX('Language Rules Can Change'!$B$3:$AU$47,AH123,43)),43, AND(AH124&gt;INDEX('Language Rules Can Change'!$B$3:$AU$47,AH123,43),AH124&lt;=INDEX('Language Rules Can Change'!$B$3:$AU$47,AH123,44)),44, AND(AH124&gt;INDEX('Language Rules Can Change'!$B$3:$AU$47,AH123,44),AH124&lt;=INDEX('Language Rules Can Change'!$B$3:$AU$47,AH123,45)),45, AND(AH124&gt;INDEX('Language Rules Can Change'!$B$3:$AU$47,AH123,45),AH124&lt;=INDEX('Language Rules Can Change'!$B$3:$AU$47,AH123,46)),46)</f>
        <v>#N/A</v>
      </c>
      <c r="AI125" s="11" t="e" cm="1">
        <f t="array" aca="1" ref="AI125" ca="1">_xlfn.IFS(AND(AI124&gt;0,AI124&lt;=INDEX('Language Rules Can Change'!$B$3:$AU$47,AI123,1)),1, AND(AI124&gt;INDEX('Language Rules Can Change'!$B$3:$AU$47,AI123,1),AI124&lt;=INDEX('Language Rules Can Change'!$B$3:$AU$47,AI123,2)),2, AND(AI124&gt;INDEX('Language Rules Can Change'!$B$3:$AU$47,AI123,2),AI124&lt;=INDEX('Language Rules Can Change'!$B$3:$AU$47,AI123,3)),3, AND(AI124&gt;INDEX('Language Rules Can Change'!$B$3:$AU$47,AI123,3),AI124&lt;=INDEX('Language Rules Can Change'!$B$3:$AU$47,AI123,4)),4, AND(AI124&gt;INDEX('Language Rules Can Change'!$B$3:$AU$47,AI123,4),AI124&lt;=INDEX('Language Rules Can Change'!$B$3:$AU$47,AI123,5)),5, AND(AI124&gt;INDEX('Language Rules Can Change'!$B$3:$AU$47,AI123,5),AI124&lt;=INDEX('Language Rules Can Change'!$B$3:$AU$47,AI123,6)),6, AND(AI124&gt;INDEX('Language Rules Can Change'!$B$3:$AU$47,AI123,6),AI124&lt;=INDEX('Language Rules Can Change'!$B$3:$AU$47,AI123,7)),7, AND(AI124&gt;INDEX('Language Rules Can Change'!$B$3:$AU$47,AI123,7),AI124&lt;=INDEX('Language Rules Can Change'!$B$3:$AU$47,AI123,8)),8, AND(AI124&gt;INDEX('Language Rules Can Change'!$B$3:$AU$47,AI123,8),AI124&lt;=INDEX('Language Rules Can Change'!$B$3:$AU$47,AI123,9)),9, AND(AI124&gt;INDEX('Language Rules Can Change'!$B$3:$AU$47,AI123,9),AI124&lt;=INDEX('Language Rules Can Change'!$B$3:$AU$47,AI123,10)),10, AND(AI124&gt;INDEX('Language Rules Can Change'!$B$3:$AU$47,AI123,10),AI124&lt;=INDEX('Language Rules Can Change'!$B$3:$AU$47,AI123,11)),11, AND(AI124&gt;INDEX('Language Rules Can Change'!$B$3:$AU$47,AI123,11),AI124&lt;=INDEX('Language Rules Can Change'!$B$3:$AU$47,AI123,12)),12, AND(AI124&gt;INDEX('Language Rules Can Change'!$B$3:$AU$47,AI123,12),AI124&lt;=INDEX('Language Rules Can Change'!$B$3:$AU$47,AI123,13)),13, AND(AI124&gt;INDEX('Language Rules Can Change'!$B$3:$AU$47,AI123,13),AI124&lt;=INDEX('Language Rules Can Change'!$B$3:$AU$47,AI123,14)),14, AND(AI124&gt;INDEX('Language Rules Can Change'!$B$3:$AU$47,AI123,14),AI124&lt;=INDEX('Language Rules Can Change'!$B$3:$AU$47,AI123,15)),15, AND(AI124&gt;INDEX('Language Rules Can Change'!$B$3:$AU$47,AI123,15),AI124&lt;=INDEX('Language Rules Can Change'!$B$3:$AU$47,AI123,16)),16, AND(AI124&gt;INDEX('Language Rules Can Change'!$B$3:$AU$47,AI123,16),AI124&lt;=INDEX('Language Rules Can Change'!$B$3:$AU$47,AI123,17)),17, AND(AI124&gt;INDEX('Language Rules Can Change'!$B$3:$AU$47,AI123,17),AI124&lt;=INDEX('Language Rules Can Change'!$B$3:$AU$47,AI123,18)),18, AND(AI124&gt;INDEX('Language Rules Can Change'!$B$3:$AU$47,AI123,18),AI124&lt;=INDEX('Language Rules Can Change'!$B$3:$AU$47,AI123,19)),19, AND(AI124&gt;INDEX('Language Rules Can Change'!$B$3:$AU$47,AI123,19),AI124&lt;=INDEX('Language Rules Can Change'!$B$3:$AU$47,AI123,20)),20, AND(AI124&gt;INDEX('Language Rules Can Change'!$B$3:$AU$47,AI123,20),AI124&lt;=INDEX('Language Rules Can Change'!$B$3:$AU$47,AI123,21)),21, AND(AI124&gt;INDEX('Language Rules Can Change'!$B$3:$AU$47,AI123,21),AI124&lt;=INDEX('Language Rules Can Change'!$B$3:$AU$47,AI123,22)),22, AND(AI124&gt;INDEX('Language Rules Can Change'!$B$3:$AU$47,AI123,22),AI124&lt;=INDEX('Language Rules Can Change'!$B$3:$AU$47,AI123,23)),23, AND(AI124&gt;INDEX('Language Rules Can Change'!$B$3:$AU$47,AI123,23),AI124&lt;=INDEX('Language Rules Can Change'!$B$3:$AU$47,AI123,24)),24, AND(AI124&gt;INDEX('Language Rules Can Change'!$B$3:$AU$47,AI123,24),AI124&lt;=INDEX('Language Rules Can Change'!$B$3:$AU$47,AI123,25)),25, AND(AI124&gt;INDEX('Language Rules Can Change'!$B$3:$AU$47,AI123,25),AI124&lt;=INDEX('Language Rules Can Change'!$B$3:$AU$47,AI123,26)),26, AND(AI124&gt;INDEX('Language Rules Can Change'!$B$3:$AU$47,AI123,26),AI124&lt;=INDEX('Language Rules Can Change'!$B$3:$AU$47,AI123,27)),27, AND(AI124&gt;INDEX('Language Rules Can Change'!$B$3:$AU$47,AI123,27),AI124&lt;=INDEX('Language Rules Can Change'!$B$3:$AU$47,AI123,28)),28, AND(AI124&gt;INDEX('Language Rules Can Change'!$B$3:$AU$47,AI123,28),AI124&lt;=INDEX('Language Rules Can Change'!$B$3:$AU$47,AI123,29)),29, AND(AI124&gt;INDEX('Language Rules Can Change'!$B$3:$AU$47,AI123,29),AI124&lt;=INDEX('Language Rules Can Change'!$B$3:$AU$47,AI123,30)),30, AND(AI124&gt;INDEX('Language Rules Can Change'!$B$3:$AU$47,AI123,30),AI124&lt;=INDEX('Language Rules Can Change'!$B$3:$AU$47,AI123,31)),31, AND(AI124&gt;INDEX('Language Rules Can Change'!$B$3:$AU$47,AI123,31),AI124&lt;=INDEX('Language Rules Can Change'!$B$3:$AU$47,AI123,32)),32, AND(AI124&gt;INDEX('Language Rules Can Change'!$B$3:$AU$47,AI123,32),AI124&lt;=INDEX('Language Rules Can Change'!$B$3:$AU$47,AI123,33)),33, AND(AI124&gt;INDEX('Language Rules Can Change'!$B$3:$AU$47,AI123,33),AI124&lt;=INDEX('Language Rules Can Change'!$B$3:$AU$47,AI123,34)),34, AND(AI124&gt;INDEX('Language Rules Can Change'!$B$3:$AU$47,AI123,34),AI124&lt;=INDEX('Language Rules Can Change'!$B$3:$AU$47,AI123,35)),35, AND(AI124&gt;INDEX('Language Rules Can Change'!$B$3:$AU$47,AI123,35),AI124&lt;=INDEX('Language Rules Can Change'!$B$3:$AU$47,AI123,36)),36, AND(AI124&gt;INDEX('Language Rules Can Change'!$B$3:$AU$47,AI123,36),AI124&lt;=INDEX('Language Rules Can Change'!$B$3:$AU$47,AI123,37)),37, AND(AI124&gt;INDEX('Language Rules Can Change'!$B$3:$AU$47,AI123,37),AI124&lt;=INDEX('Language Rules Can Change'!$B$3:$AU$47,AI123,38)),38, AND(AI124&gt;INDEX('Language Rules Can Change'!$B$3:$AU$47,AI123,38),AI124&lt;=INDEX('Language Rules Can Change'!$B$3:$AU$47,AI123,39)),39, AND(AI124&gt;INDEX('Language Rules Can Change'!$B$3:$AU$47,AI123,39),AI124&lt;=INDEX('Language Rules Can Change'!$B$3:$AU$47,AI123,40)),40, AND(AI124&gt;INDEX('Language Rules Can Change'!$B$3:$AU$47,AI123,40),AI124&lt;=INDEX('Language Rules Can Change'!$B$3:$AU$47,AI123,41)),41, AND(AI124&gt;INDEX('Language Rules Can Change'!$B$3:$AU$47,AI123,41),AI124&lt;=INDEX('Language Rules Can Change'!$B$3:$AU$47,AI123,42)),42, AND(AI124&gt;INDEX('Language Rules Can Change'!$B$3:$AU$47,AI123,42),AI124&lt;=INDEX('Language Rules Can Change'!$B$3:$AU$47,AI123,43)),43, AND(AI124&gt;INDEX('Language Rules Can Change'!$B$3:$AU$47,AI123,43),AI124&lt;=INDEX('Language Rules Can Change'!$B$3:$AU$47,AI123,44)),44, AND(AI124&gt;INDEX('Language Rules Can Change'!$B$3:$AU$47,AI123,44),AI124&lt;=INDEX('Language Rules Can Change'!$B$3:$AU$47,AI123,45)),45, AND(AI124&gt;INDEX('Language Rules Can Change'!$B$3:$AU$47,AI123,45),AI124&lt;=INDEX('Language Rules Can Change'!$B$3:$AU$47,AI123,46)),46)</f>
        <v>#N/A</v>
      </c>
      <c r="AJ125" s="11" t="e" cm="1">
        <f t="array" aca="1" ref="AJ125" ca="1">_xlfn.IFS(AND(AJ124&gt;0,AJ124&lt;=INDEX('Language Rules Can Change'!$B$3:$AU$47,AJ123,1)),1, AND(AJ124&gt;INDEX('Language Rules Can Change'!$B$3:$AU$47,AJ123,1),AJ124&lt;=INDEX('Language Rules Can Change'!$B$3:$AU$47,AJ123,2)),2, AND(AJ124&gt;INDEX('Language Rules Can Change'!$B$3:$AU$47,AJ123,2),AJ124&lt;=INDEX('Language Rules Can Change'!$B$3:$AU$47,AJ123,3)),3, AND(AJ124&gt;INDEX('Language Rules Can Change'!$B$3:$AU$47,AJ123,3),AJ124&lt;=INDEX('Language Rules Can Change'!$B$3:$AU$47,AJ123,4)),4, AND(AJ124&gt;INDEX('Language Rules Can Change'!$B$3:$AU$47,AJ123,4),AJ124&lt;=INDEX('Language Rules Can Change'!$B$3:$AU$47,AJ123,5)),5, AND(AJ124&gt;INDEX('Language Rules Can Change'!$B$3:$AU$47,AJ123,5),AJ124&lt;=INDEX('Language Rules Can Change'!$B$3:$AU$47,AJ123,6)),6, AND(AJ124&gt;INDEX('Language Rules Can Change'!$B$3:$AU$47,AJ123,6),AJ124&lt;=INDEX('Language Rules Can Change'!$B$3:$AU$47,AJ123,7)),7, AND(AJ124&gt;INDEX('Language Rules Can Change'!$B$3:$AU$47,AJ123,7),AJ124&lt;=INDEX('Language Rules Can Change'!$B$3:$AU$47,AJ123,8)),8, AND(AJ124&gt;INDEX('Language Rules Can Change'!$B$3:$AU$47,AJ123,8),AJ124&lt;=INDEX('Language Rules Can Change'!$B$3:$AU$47,AJ123,9)),9, AND(AJ124&gt;INDEX('Language Rules Can Change'!$B$3:$AU$47,AJ123,9),AJ124&lt;=INDEX('Language Rules Can Change'!$B$3:$AU$47,AJ123,10)),10, AND(AJ124&gt;INDEX('Language Rules Can Change'!$B$3:$AU$47,AJ123,10),AJ124&lt;=INDEX('Language Rules Can Change'!$B$3:$AU$47,AJ123,11)),11, AND(AJ124&gt;INDEX('Language Rules Can Change'!$B$3:$AU$47,AJ123,11),AJ124&lt;=INDEX('Language Rules Can Change'!$B$3:$AU$47,AJ123,12)),12, AND(AJ124&gt;INDEX('Language Rules Can Change'!$B$3:$AU$47,AJ123,12),AJ124&lt;=INDEX('Language Rules Can Change'!$B$3:$AU$47,AJ123,13)),13, AND(AJ124&gt;INDEX('Language Rules Can Change'!$B$3:$AU$47,AJ123,13),AJ124&lt;=INDEX('Language Rules Can Change'!$B$3:$AU$47,AJ123,14)),14, AND(AJ124&gt;INDEX('Language Rules Can Change'!$B$3:$AU$47,AJ123,14),AJ124&lt;=INDEX('Language Rules Can Change'!$B$3:$AU$47,AJ123,15)),15, AND(AJ124&gt;INDEX('Language Rules Can Change'!$B$3:$AU$47,AJ123,15),AJ124&lt;=INDEX('Language Rules Can Change'!$B$3:$AU$47,AJ123,16)),16, AND(AJ124&gt;INDEX('Language Rules Can Change'!$B$3:$AU$47,AJ123,16),AJ124&lt;=INDEX('Language Rules Can Change'!$B$3:$AU$47,AJ123,17)),17, AND(AJ124&gt;INDEX('Language Rules Can Change'!$B$3:$AU$47,AJ123,17),AJ124&lt;=INDEX('Language Rules Can Change'!$B$3:$AU$47,AJ123,18)),18, AND(AJ124&gt;INDEX('Language Rules Can Change'!$B$3:$AU$47,AJ123,18),AJ124&lt;=INDEX('Language Rules Can Change'!$B$3:$AU$47,AJ123,19)),19, AND(AJ124&gt;INDEX('Language Rules Can Change'!$B$3:$AU$47,AJ123,19),AJ124&lt;=INDEX('Language Rules Can Change'!$B$3:$AU$47,AJ123,20)),20, AND(AJ124&gt;INDEX('Language Rules Can Change'!$B$3:$AU$47,AJ123,20),AJ124&lt;=INDEX('Language Rules Can Change'!$B$3:$AU$47,AJ123,21)),21, AND(AJ124&gt;INDEX('Language Rules Can Change'!$B$3:$AU$47,AJ123,21),AJ124&lt;=INDEX('Language Rules Can Change'!$B$3:$AU$47,AJ123,22)),22, AND(AJ124&gt;INDEX('Language Rules Can Change'!$B$3:$AU$47,AJ123,22),AJ124&lt;=INDEX('Language Rules Can Change'!$B$3:$AU$47,AJ123,23)),23, AND(AJ124&gt;INDEX('Language Rules Can Change'!$B$3:$AU$47,AJ123,23),AJ124&lt;=INDEX('Language Rules Can Change'!$B$3:$AU$47,AJ123,24)),24, AND(AJ124&gt;INDEX('Language Rules Can Change'!$B$3:$AU$47,AJ123,24),AJ124&lt;=INDEX('Language Rules Can Change'!$B$3:$AU$47,AJ123,25)),25, AND(AJ124&gt;INDEX('Language Rules Can Change'!$B$3:$AU$47,AJ123,25),AJ124&lt;=INDEX('Language Rules Can Change'!$B$3:$AU$47,AJ123,26)),26, AND(AJ124&gt;INDEX('Language Rules Can Change'!$B$3:$AU$47,AJ123,26),AJ124&lt;=INDEX('Language Rules Can Change'!$B$3:$AU$47,AJ123,27)),27, AND(AJ124&gt;INDEX('Language Rules Can Change'!$B$3:$AU$47,AJ123,27),AJ124&lt;=INDEX('Language Rules Can Change'!$B$3:$AU$47,AJ123,28)),28, AND(AJ124&gt;INDEX('Language Rules Can Change'!$B$3:$AU$47,AJ123,28),AJ124&lt;=INDEX('Language Rules Can Change'!$B$3:$AU$47,AJ123,29)),29, AND(AJ124&gt;INDEX('Language Rules Can Change'!$B$3:$AU$47,AJ123,29),AJ124&lt;=INDEX('Language Rules Can Change'!$B$3:$AU$47,AJ123,30)),30, AND(AJ124&gt;INDEX('Language Rules Can Change'!$B$3:$AU$47,AJ123,30),AJ124&lt;=INDEX('Language Rules Can Change'!$B$3:$AU$47,AJ123,31)),31, AND(AJ124&gt;INDEX('Language Rules Can Change'!$B$3:$AU$47,AJ123,31),AJ124&lt;=INDEX('Language Rules Can Change'!$B$3:$AU$47,AJ123,32)),32, AND(AJ124&gt;INDEX('Language Rules Can Change'!$B$3:$AU$47,AJ123,32),AJ124&lt;=INDEX('Language Rules Can Change'!$B$3:$AU$47,AJ123,33)),33, AND(AJ124&gt;INDEX('Language Rules Can Change'!$B$3:$AU$47,AJ123,33),AJ124&lt;=INDEX('Language Rules Can Change'!$B$3:$AU$47,AJ123,34)),34, AND(AJ124&gt;INDEX('Language Rules Can Change'!$B$3:$AU$47,AJ123,34),AJ124&lt;=INDEX('Language Rules Can Change'!$B$3:$AU$47,AJ123,35)),35, AND(AJ124&gt;INDEX('Language Rules Can Change'!$B$3:$AU$47,AJ123,35),AJ124&lt;=INDEX('Language Rules Can Change'!$B$3:$AU$47,AJ123,36)),36, AND(AJ124&gt;INDEX('Language Rules Can Change'!$B$3:$AU$47,AJ123,36),AJ124&lt;=INDEX('Language Rules Can Change'!$B$3:$AU$47,AJ123,37)),37, AND(AJ124&gt;INDEX('Language Rules Can Change'!$B$3:$AU$47,AJ123,37),AJ124&lt;=INDEX('Language Rules Can Change'!$B$3:$AU$47,AJ123,38)),38, AND(AJ124&gt;INDEX('Language Rules Can Change'!$B$3:$AU$47,AJ123,38),AJ124&lt;=INDEX('Language Rules Can Change'!$B$3:$AU$47,AJ123,39)),39, AND(AJ124&gt;INDEX('Language Rules Can Change'!$B$3:$AU$47,AJ123,39),AJ124&lt;=INDEX('Language Rules Can Change'!$B$3:$AU$47,AJ123,40)),40, AND(AJ124&gt;INDEX('Language Rules Can Change'!$B$3:$AU$47,AJ123,40),AJ124&lt;=INDEX('Language Rules Can Change'!$B$3:$AU$47,AJ123,41)),41, AND(AJ124&gt;INDEX('Language Rules Can Change'!$B$3:$AU$47,AJ123,41),AJ124&lt;=INDEX('Language Rules Can Change'!$B$3:$AU$47,AJ123,42)),42, AND(AJ124&gt;INDEX('Language Rules Can Change'!$B$3:$AU$47,AJ123,42),AJ124&lt;=INDEX('Language Rules Can Change'!$B$3:$AU$47,AJ123,43)),43, AND(AJ124&gt;INDEX('Language Rules Can Change'!$B$3:$AU$47,AJ123,43),AJ124&lt;=INDEX('Language Rules Can Change'!$B$3:$AU$47,AJ123,44)),44, AND(AJ124&gt;INDEX('Language Rules Can Change'!$B$3:$AU$47,AJ123,44),AJ124&lt;=INDEX('Language Rules Can Change'!$B$3:$AU$47,AJ123,45)),45, AND(AJ124&gt;INDEX('Language Rules Can Change'!$B$3:$AU$47,AJ123,45),AJ124&lt;=INDEX('Language Rules Can Change'!$B$3:$AU$47,AJ123,46)),46)</f>
        <v>#N/A</v>
      </c>
      <c r="AK125" s="11" t="e" cm="1">
        <f t="array" aca="1" ref="AK125" ca="1">_xlfn.IFS(AND(AK124&gt;0,AK124&lt;=INDEX('Language Rules Can Change'!$B$3:$AU$47,AK123,1)),1, AND(AK124&gt;INDEX('Language Rules Can Change'!$B$3:$AU$47,AK123,1),AK124&lt;=INDEX('Language Rules Can Change'!$B$3:$AU$47,AK123,2)),2, AND(AK124&gt;INDEX('Language Rules Can Change'!$B$3:$AU$47,AK123,2),AK124&lt;=INDEX('Language Rules Can Change'!$B$3:$AU$47,AK123,3)),3, AND(AK124&gt;INDEX('Language Rules Can Change'!$B$3:$AU$47,AK123,3),AK124&lt;=INDEX('Language Rules Can Change'!$B$3:$AU$47,AK123,4)),4, AND(AK124&gt;INDEX('Language Rules Can Change'!$B$3:$AU$47,AK123,4),AK124&lt;=INDEX('Language Rules Can Change'!$B$3:$AU$47,AK123,5)),5, AND(AK124&gt;INDEX('Language Rules Can Change'!$B$3:$AU$47,AK123,5),AK124&lt;=INDEX('Language Rules Can Change'!$B$3:$AU$47,AK123,6)),6, AND(AK124&gt;INDEX('Language Rules Can Change'!$B$3:$AU$47,AK123,6),AK124&lt;=INDEX('Language Rules Can Change'!$B$3:$AU$47,AK123,7)),7, AND(AK124&gt;INDEX('Language Rules Can Change'!$B$3:$AU$47,AK123,7),AK124&lt;=INDEX('Language Rules Can Change'!$B$3:$AU$47,AK123,8)),8, AND(AK124&gt;INDEX('Language Rules Can Change'!$B$3:$AU$47,AK123,8),AK124&lt;=INDEX('Language Rules Can Change'!$B$3:$AU$47,AK123,9)),9, AND(AK124&gt;INDEX('Language Rules Can Change'!$B$3:$AU$47,AK123,9),AK124&lt;=INDEX('Language Rules Can Change'!$B$3:$AU$47,AK123,10)),10, AND(AK124&gt;INDEX('Language Rules Can Change'!$B$3:$AU$47,AK123,10),AK124&lt;=INDEX('Language Rules Can Change'!$B$3:$AU$47,AK123,11)),11, AND(AK124&gt;INDEX('Language Rules Can Change'!$B$3:$AU$47,AK123,11),AK124&lt;=INDEX('Language Rules Can Change'!$B$3:$AU$47,AK123,12)),12, AND(AK124&gt;INDEX('Language Rules Can Change'!$B$3:$AU$47,AK123,12),AK124&lt;=INDEX('Language Rules Can Change'!$B$3:$AU$47,AK123,13)),13, AND(AK124&gt;INDEX('Language Rules Can Change'!$B$3:$AU$47,AK123,13),AK124&lt;=INDEX('Language Rules Can Change'!$B$3:$AU$47,AK123,14)),14, AND(AK124&gt;INDEX('Language Rules Can Change'!$B$3:$AU$47,AK123,14),AK124&lt;=INDEX('Language Rules Can Change'!$B$3:$AU$47,AK123,15)),15, AND(AK124&gt;INDEX('Language Rules Can Change'!$B$3:$AU$47,AK123,15),AK124&lt;=INDEX('Language Rules Can Change'!$B$3:$AU$47,AK123,16)),16, AND(AK124&gt;INDEX('Language Rules Can Change'!$B$3:$AU$47,AK123,16),AK124&lt;=INDEX('Language Rules Can Change'!$B$3:$AU$47,AK123,17)),17, AND(AK124&gt;INDEX('Language Rules Can Change'!$B$3:$AU$47,AK123,17),AK124&lt;=INDEX('Language Rules Can Change'!$B$3:$AU$47,AK123,18)),18, AND(AK124&gt;INDEX('Language Rules Can Change'!$B$3:$AU$47,AK123,18),AK124&lt;=INDEX('Language Rules Can Change'!$B$3:$AU$47,AK123,19)),19, AND(AK124&gt;INDEX('Language Rules Can Change'!$B$3:$AU$47,AK123,19),AK124&lt;=INDEX('Language Rules Can Change'!$B$3:$AU$47,AK123,20)),20, AND(AK124&gt;INDEX('Language Rules Can Change'!$B$3:$AU$47,AK123,20),AK124&lt;=INDEX('Language Rules Can Change'!$B$3:$AU$47,AK123,21)),21, AND(AK124&gt;INDEX('Language Rules Can Change'!$B$3:$AU$47,AK123,21),AK124&lt;=INDEX('Language Rules Can Change'!$B$3:$AU$47,AK123,22)),22, AND(AK124&gt;INDEX('Language Rules Can Change'!$B$3:$AU$47,AK123,22),AK124&lt;=INDEX('Language Rules Can Change'!$B$3:$AU$47,AK123,23)),23, AND(AK124&gt;INDEX('Language Rules Can Change'!$B$3:$AU$47,AK123,23),AK124&lt;=INDEX('Language Rules Can Change'!$B$3:$AU$47,AK123,24)),24, AND(AK124&gt;INDEX('Language Rules Can Change'!$B$3:$AU$47,AK123,24),AK124&lt;=INDEX('Language Rules Can Change'!$B$3:$AU$47,AK123,25)),25, AND(AK124&gt;INDEX('Language Rules Can Change'!$B$3:$AU$47,AK123,25),AK124&lt;=INDEX('Language Rules Can Change'!$B$3:$AU$47,AK123,26)),26, AND(AK124&gt;INDEX('Language Rules Can Change'!$B$3:$AU$47,AK123,26),AK124&lt;=INDEX('Language Rules Can Change'!$B$3:$AU$47,AK123,27)),27, AND(AK124&gt;INDEX('Language Rules Can Change'!$B$3:$AU$47,AK123,27),AK124&lt;=INDEX('Language Rules Can Change'!$B$3:$AU$47,AK123,28)),28, AND(AK124&gt;INDEX('Language Rules Can Change'!$B$3:$AU$47,AK123,28),AK124&lt;=INDEX('Language Rules Can Change'!$B$3:$AU$47,AK123,29)),29, AND(AK124&gt;INDEX('Language Rules Can Change'!$B$3:$AU$47,AK123,29),AK124&lt;=INDEX('Language Rules Can Change'!$B$3:$AU$47,AK123,30)),30, AND(AK124&gt;INDEX('Language Rules Can Change'!$B$3:$AU$47,AK123,30),AK124&lt;=INDEX('Language Rules Can Change'!$B$3:$AU$47,AK123,31)),31, AND(AK124&gt;INDEX('Language Rules Can Change'!$B$3:$AU$47,AK123,31),AK124&lt;=INDEX('Language Rules Can Change'!$B$3:$AU$47,AK123,32)),32, AND(AK124&gt;INDEX('Language Rules Can Change'!$B$3:$AU$47,AK123,32),AK124&lt;=INDEX('Language Rules Can Change'!$B$3:$AU$47,AK123,33)),33, AND(AK124&gt;INDEX('Language Rules Can Change'!$B$3:$AU$47,AK123,33),AK124&lt;=INDEX('Language Rules Can Change'!$B$3:$AU$47,AK123,34)),34, AND(AK124&gt;INDEX('Language Rules Can Change'!$B$3:$AU$47,AK123,34),AK124&lt;=INDEX('Language Rules Can Change'!$B$3:$AU$47,AK123,35)),35, AND(AK124&gt;INDEX('Language Rules Can Change'!$B$3:$AU$47,AK123,35),AK124&lt;=INDEX('Language Rules Can Change'!$B$3:$AU$47,AK123,36)),36, AND(AK124&gt;INDEX('Language Rules Can Change'!$B$3:$AU$47,AK123,36),AK124&lt;=INDEX('Language Rules Can Change'!$B$3:$AU$47,AK123,37)),37, AND(AK124&gt;INDEX('Language Rules Can Change'!$B$3:$AU$47,AK123,37),AK124&lt;=INDEX('Language Rules Can Change'!$B$3:$AU$47,AK123,38)),38, AND(AK124&gt;INDEX('Language Rules Can Change'!$B$3:$AU$47,AK123,38),AK124&lt;=INDEX('Language Rules Can Change'!$B$3:$AU$47,AK123,39)),39, AND(AK124&gt;INDEX('Language Rules Can Change'!$B$3:$AU$47,AK123,39),AK124&lt;=INDEX('Language Rules Can Change'!$B$3:$AU$47,AK123,40)),40, AND(AK124&gt;INDEX('Language Rules Can Change'!$B$3:$AU$47,AK123,40),AK124&lt;=INDEX('Language Rules Can Change'!$B$3:$AU$47,AK123,41)),41, AND(AK124&gt;INDEX('Language Rules Can Change'!$B$3:$AU$47,AK123,41),AK124&lt;=INDEX('Language Rules Can Change'!$B$3:$AU$47,AK123,42)),42, AND(AK124&gt;INDEX('Language Rules Can Change'!$B$3:$AU$47,AK123,42),AK124&lt;=INDEX('Language Rules Can Change'!$B$3:$AU$47,AK123,43)),43, AND(AK124&gt;INDEX('Language Rules Can Change'!$B$3:$AU$47,AK123,43),AK124&lt;=INDEX('Language Rules Can Change'!$B$3:$AU$47,AK123,44)),44, AND(AK124&gt;INDEX('Language Rules Can Change'!$B$3:$AU$47,AK123,44),AK124&lt;=INDEX('Language Rules Can Change'!$B$3:$AU$47,AK123,45)),45, AND(AK124&gt;INDEX('Language Rules Can Change'!$B$3:$AU$47,AK123,45),AK124&lt;=INDEX('Language Rules Can Change'!$B$3:$AU$47,AK123,46)),46)</f>
        <v>#N/A</v>
      </c>
      <c r="AL125" s="11" t="e" cm="1">
        <f t="array" aca="1" ref="AL125" ca="1">_xlfn.IFS(AND(AL124&gt;0,AL124&lt;=INDEX('Language Rules Can Change'!$B$3:$AU$47,AL123,1)),1, AND(AL124&gt;INDEX('Language Rules Can Change'!$B$3:$AU$47,AL123,1),AL124&lt;=INDEX('Language Rules Can Change'!$B$3:$AU$47,AL123,2)),2, AND(AL124&gt;INDEX('Language Rules Can Change'!$B$3:$AU$47,AL123,2),AL124&lt;=INDEX('Language Rules Can Change'!$B$3:$AU$47,AL123,3)),3, AND(AL124&gt;INDEX('Language Rules Can Change'!$B$3:$AU$47,AL123,3),AL124&lt;=INDEX('Language Rules Can Change'!$B$3:$AU$47,AL123,4)),4, AND(AL124&gt;INDEX('Language Rules Can Change'!$B$3:$AU$47,AL123,4),AL124&lt;=INDEX('Language Rules Can Change'!$B$3:$AU$47,AL123,5)),5, AND(AL124&gt;INDEX('Language Rules Can Change'!$B$3:$AU$47,AL123,5),AL124&lt;=INDEX('Language Rules Can Change'!$B$3:$AU$47,AL123,6)),6, AND(AL124&gt;INDEX('Language Rules Can Change'!$B$3:$AU$47,AL123,6),AL124&lt;=INDEX('Language Rules Can Change'!$B$3:$AU$47,AL123,7)),7, AND(AL124&gt;INDEX('Language Rules Can Change'!$B$3:$AU$47,AL123,7),AL124&lt;=INDEX('Language Rules Can Change'!$B$3:$AU$47,AL123,8)),8, AND(AL124&gt;INDEX('Language Rules Can Change'!$B$3:$AU$47,AL123,8),AL124&lt;=INDEX('Language Rules Can Change'!$B$3:$AU$47,AL123,9)),9, AND(AL124&gt;INDEX('Language Rules Can Change'!$B$3:$AU$47,AL123,9),AL124&lt;=INDEX('Language Rules Can Change'!$B$3:$AU$47,AL123,10)),10, AND(AL124&gt;INDEX('Language Rules Can Change'!$B$3:$AU$47,AL123,10),AL124&lt;=INDEX('Language Rules Can Change'!$B$3:$AU$47,AL123,11)),11, AND(AL124&gt;INDEX('Language Rules Can Change'!$B$3:$AU$47,AL123,11),AL124&lt;=INDEX('Language Rules Can Change'!$B$3:$AU$47,AL123,12)),12, AND(AL124&gt;INDEX('Language Rules Can Change'!$B$3:$AU$47,AL123,12),AL124&lt;=INDEX('Language Rules Can Change'!$B$3:$AU$47,AL123,13)),13, AND(AL124&gt;INDEX('Language Rules Can Change'!$B$3:$AU$47,AL123,13),AL124&lt;=INDEX('Language Rules Can Change'!$B$3:$AU$47,AL123,14)),14, AND(AL124&gt;INDEX('Language Rules Can Change'!$B$3:$AU$47,AL123,14),AL124&lt;=INDEX('Language Rules Can Change'!$B$3:$AU$47,AL123,15)),15, AND(AL124&gt;INDEX('Language Rules Can Change'!$B$3:$AU$47,AL123,15),AL124&lt;=INDEX('Language Rules Can Change'!$B$3:$AU$47,AL123,16)),16, AND(AL124&gt;INDEX('Language Rules Can Change'!$B$3:$AU$47,AL123,16),AL124&lt;=INDEX('Language Rules Can Change'!$B$3:$AU$47,AL123,17)),17, AND(AL124&gt;INDEX('Language Rules Can Change'!$B$3:$AU$47,AL123,17),AL124&lt;=INDEX('Language Rules Can Change'!$B$3:$AU$47,AL123,18)),18, AND(AL124&gt;INDEX('Language Rules Can Change'!$B$3:$AU$47,AL123,18),AL124&lt;=INDEX('Language Rules Can Change'!$B$3:$AU$47,AL123,19)),19, AND(AL124&gt;INDEX('Language Rules Can Change'!$B$3:$AU$47,AL123,19),AL124&lt;=INDEX('Language Rules Can Change'!$B$3:$AU$47,AL123,20)),20, AND(AL124&gt;INDEX('Language Rules Can Change'!$B$3:$AU$47,AL123,20),AL124&lt;=INDEX('Language Rules Can Change'!$B$3:$AU$47,AL123,21)),21, AND(AL124&gt;INDEX('Language Rules Can Change'!$B$3:$AU$47,AL123,21),AL124&lt;=INDEX('Language Rules Can Change'!$B$3:$AU$47,AL123,22)),22, AND(AL124&gt;INDEX('Language Rules Can Change'!$B$3:$AU$47,AL123,22),AL124&lt;=INDEX('Language Rules Can Change'!$B$3:$AU$47,AL123,23)),23, AND(AL124&gt;INDEX('Language Rules Can Change'!$B$3:$AU$47,AL123,23),AL124&lt;=INDEX('Language Rules Can Change'!$B$3:$AU$47,AL123,24)),24, AND(AL124&gt;INDEX('Language Rules Can Change'!$B$3:$AU$47,AL123,24),AL124&lt;=INDEX('Language Rules Can Change'!$B$3:$AU$47,AL123,25)),25, AND(AL124&gt;INDEX('Language Rules Can Change'!$B$3:$AU$47,AL123,25),AL124&lt;=INDEX('Language Rules Can Change'!$B$3:$AU$47,AL123,26)),26, AND(AL124&gt;INDEX('Language Rules Can Change'!$B$3:$AU$47,AL123,26),AL124&lt;=INDEX('Language Rules Can Change'!$B$3:$AU$47,AL123,27)),27, AND(AL124&gt;INDEX('Language Rules Can Change'!$B$3:$AU$47,AL123,27),AL124&lt;=INDEX('Language Rules Can Change'!$B$3:$AU$47,AL123,28)),28, AND(AL124&gt;INDEX('Language Rules Can Change'!$B$3:$AU$47,AL123,28),AL124&lt;=INDEX('Language Rules Can Change'!$B$3:$AU$47,AL123,29)),29, AND(AL124&gt;INDEX('Language Rules Can Change'!$B$3:$AU$47,AL123,29),AL124&lt;=INDEX('Language Rules Can Change'!$B$3:$AU$47,AL123,30)),30, AND(AL124&gt;INDEX('Language Rules Can Change'!$B$3:$AU$47,AL123,30),AL124&lt;=INDEX('Language Rules Can Change'!$B$3:$AU$47,AL123,31)),31, AND(AL124&gt;INDEX('Language Rules Can Change'!$B$3:$AU$47,AL123,31),AL124&lt;=INDEX('Language Rules Can Change'!$B$3:$AU$47,AL123,32)),32, AND(AL124&gt;INDEX('Language Rules Can Change'!$B$3:$AU$47,AL123,32),AL124&lt;=INDEX('Language Rules Can Change'!$B$3:$AU$47,AL123,33)),33, AND(AL124&gt;INDEX('Language Rules Can Change'!$B$3:$AU$47,AL123,33),AL124&lt;=INDEX('Language Rules Can Change'!$B$3:$AU$47,AL123,34)),34, AND(AL124&gt;INDEX('Language Rules Can Change'!$B$3:$AU$47,AL123,34),AL124&lt;=INDEX('Language Rules Can Change'!$B$3:$AU$47,AL123,35)),35, AND(AL124&gt;INDEX('Language Rules Can Change'!$B$3:$AU$47,AL123,35),AL124&lt;=INDEX('Language Rules Can Change'!$B$3:$AU$47,AL123,36)),36, AND(AL124&gt;INDEX('Language Rules Can Change'!$B$3:$AU$47,AL123,36),AL124&lt;=INDEX('Language Rules Can Change'!$B$3:$AU$47,AL123,37)),37, AND(AL124&gt;INDEX('Language Rules Can Change'!$B$3:$AU$47,AL123,37),AL124&lt;=INDEX('Language Rules Can Change'!$B$3:$AU$47,AL123,38)),38, AND(AL124&gt;INDEX('Language Rules Can Change'!$B$3:$AU$47,AL123,38),AL124&lt;=INDEX('Language Rules Can Change'!$B$3:$AU$47,AL123,39)),39, AND(AL124&gt;INDEX('Language Rules Can Change'!$B$3:$AU$47,AL123,39),AL124&lt;=INDEX('Language Rules Can Change'!$B$3:$AU$47,AL123,40)),40, AND(AL124&gt;INDEX('Language Rules Can Change'!$B$3:$AU$47,AL123,40),AL124&lt;=INDEX('Language Rules Can Change'!$B$3:$AU$47,AL123,41)),41, AND(AL124&gt;INDEX('Language Rules Can Change'!$B$3:$AU$47,AL123,41),AL124&lt;=INDEX('Language Rules Can Change'!$B$3:$AU$47,AL123,42)),42, AND(AL124&gt;INDEX('Language Rules Can Change'!$B$3:$AU$47,AL123,42),AL124&lt;=INDEX('Language Rules Can Change'!$B$3:$AU$47,AL123,43)),43, AND(AL124&gt;INDEX('Language Rules Can Change'!$B$3:$AU$47,AL123,43),AL124&lt;=INDEX('Language Rules Can Change'!$B$3:$AU$47,AL123,44)),44, AND(AL124&gt;INDEX('Language Rules Can Change'!$B$3:$AU$47,AL123,44),AL124&lt;=INDEX('Language Rules Can Change'!$B$3:$AU$47,AL123,45)),45, AND(AL124&gt;INDEX('Language Rules Can Change'!$B$3:$AU$47,AL123,45),AL124&lt;=INDEX('Language Rules Can Change'!$B$3:$AU$47,AL123,46)),46)</f>
        <v>#N/A</v>
      </c>
      <c r="AM125" s="11" t="e" cm="1">
        <f t="array" aca="1" ref="AM125" ca="1">_xlfn.IFS(AND(AM124&gt;0,AM124&lt;=INDEX('Language Rules Can Change'!$B$3:$AU$47,AM123,1)),1, AND(AM124&gt;INDEX('Language Rules Can Change'!$B$3:$AU$47,AM123,1),AM124&lt;=INDEX('Language Rules Can Change'!$B$3:$AU$47,AM123,2)),2, AND(AM124&gt;INDEX('Language Rules Can Change'!$B$3:$AU$47,AM123,2),AM124&lt;=INDEX('Language Rules Can Change'!$B$3:$AU$47,AM123,3)),3, AND(AM124&gt;INDEX('Language Rules Can Change'!$B$3:$AU$47,AM123,3),AM124&lt;=INDEX('Language Rules Can Change'!$B$3:$AU$47,AM123,4)),4, AND(AM124&gt;INDEX('Language Rules Can Change'!$B$3:$AU$47,AM123,4),AM124&lt;=INDEX('Language Rules Can Change'!$B$3:$AU$47,AM123,5)),5, AND(AM124&gt;INDEX('Language Rules Can Change'!$B$3:$AU$47,AM123,5),AM124&lt;=INDEX('Language Rules Can Change'!$B$3:$AU$47,AM123,6)),6, AND(AM124&gt;INDEX('Language Rules Can Change'!$B$3:$AU$47,AM123,6),AM124&lt;=INDEX('Language Rules Can Change'!$B$3:$AU$47,AM123,7)),7, AND(AM124&gt;INDEX('Language Rules Can Change'!$B$3:$AU$47,AM123,7),AM124&lt;=INDEX('Language Rules Can Change'!$B$3:$AU$47,AM123,8)),8, AND(AM124&gt;INDEX('Language Rules Can Change'!$B$3:$AU$47,AM123,8),AM124&lt;=INDEX('Language Rules Can Change'!$B$3:$AU$47,AM123,9)),9, AND(AM124&gt;INDEX('Language Rules Can Change'!$B$3:$AU$47,AM123,9),AM124&lt;=INDEX('Language Rules Can Change'!$B$3:$AU$47,AM123,10)),10, AND(AM124&gt;INDEX('Language Rules Can Change'!$B$3:$AU$47,AM123,10),AM124&lt;=INDEX('Language Rules Can Change'!$B$3:$AU$47,AM123,11)),11, AND(AM124&gt;INDEX('Language Rules Can Change'!$B$3:$AU$47,AM123,11),AM124&lt;=INDEX('Language Rules Can Change'!$B$3:$AU$47,AM123,12)),12, AND(AM124&gt;INDEX('Language Rules Can Change'!$B$3:$AU$47,AM123,12),AM124&lt;=INDEX('Language Rules Can Change'!$B$3:$AU$47,AM123,13)),13, AND(AM124&gt;INDEX('Language Rules Can Change'!$B$3:$AU$47,AM123,13),AM124&lt;=INDEX('Language Rules Can Change'!$B$3:$AU$47,AM123,14)),14, AND(AM124&gt;INDEX('Language Rules Can Change'!$B$3:$AU$47,AM123,14),AM124&lt;=INDEX('Language Rules Can Change'!$B$3:$AU$47,AM123,15)),15, AND(AM124&gt;INDEX('Language Rules Can Change'!$B$3:$AU$47,AM123,15),AM124&lt;=INDEX('Language Rules Can Change'!$B$3:$AU$47,AM123,16)),16, AND(AM124&gt;INDEX('Language Rules Can Change'!$B$3:$AU$47,AM123,16),AM124&lt;=INDEX('Language Rules Can Change'!$B$3:$AU$47,AM123,17)),17, AND(AM124&gt;INDEX('Language Rules Can Change'!$B$3:$AU$47,AM123,17),AM124&lt;=INDEX('Language Rules Can Change'!$B$3:$AU$47,AM123,18)),18, AND(AM124&gt;INDEX('Language Rules Can Change'!$B$3:$AU$47,AM123,18),AM124&lt;=INDEX('Language Rules Can Change'!$B$3:$AU$47,AM123,19)),19, AND(AM124&gt;INDEX('Language Rules Can Change'!$B$3:$AU$47,AM123,19),AM124&lt;=INDEX('Language Rules Can Change'!$B$3:$AU$47,AM123,20)),20, AND(AM124&gt;INDEX('Language Rules Can Change'!$B$3:$AU$47,AM123,20),AM124&lt;=INDEX('Language Rules Can Change'!$B$3:$AU$47,AM123,21)),21, AND(AM124&gt;INDEX('Language Rules Can Change'!$B$3:$AU$47,AM123,21),AM124&lt;=INDEX('Language Rules Can Change'!$B$3:$AU$47,AM123,22)),22, AND(AM124&gt;INDEX('Language Rules Can Change'!$B$3:$AU$47,AM123,22),AM124&lt;=INDEX('Language Rules Can Change'!$B$3:$AU$47,AM123,23)),23, AND(AM124&gt;INDEX('Language Rules Can Change'!$B$3:$AU$47,AM123,23),AM124&lt;=INDEX('Language Rules Can Change'!$B$3:$AU$47,AM123,24)),24, AND(AM124&gt;INDEX('Language Rules Can Change'!$B$3:$AU$47,AM123,24),AM124&lt;=INDEX('Language Rules Can Change'!$B$3:$AU$47,AM123,25)),25, AND(AM124&gt;INDEX('Language Rules Can Change'!$B$3:$AU$47,AM123,25),AM124&lt;=INDEX('Language Rules Can Change'!$B$3:$AU$47,AM123,26)),26, AND(AM124&gt;INDEX('Language Rules Can Change'!$B$3:$AU$47,AM123,26),AM124&lt;=INDEX('Language Rules Can Change'!$B$3:$AU$47,AM123,27)),27, AND(AM124&gt;INDEX('Language Rules Can Change'!$B$3:$AU$47,AM123,27),AM124&lt;=INDEX('Language Rules Can Change'!$B$3:$AU$47,AM123,28)),28, AND(AM124&gt;INDEX('Language Rules Can Change'!$B$3:$AU$47,AM123,28),AM124&lt;=INDEX('Language Rules Can Change'!$B$3:$AU$47,AM123,29)),29, AND(AM124&gt;INDEX('Language Rules Can Change'!$B$3:$AU$47,AM123,29),AM124&lt;=INDEX('Language Rules Can Change'!$B$3:$AU$47,AM123,30)),30, AND(AM124&gt;INDEX('Language Rules Can Change'!$B$3:$AU$47,AM123,30),AM124&lt;=INDEX('Language Rules Can Change'!$B$3:$AU$47,AM123,31)),31, AND(AM124&gt;INDEX('Language Rules Can Change'!$B$3:$AU$47,AM123,31),AM124&lt;=INDEX('Language Rules Can Change'!$B$3:$AU$47,AM123,32)),32, AND(AM124&gt;INDEX('Language Rules Can Change'!$B$3:$AU$47,AM123,32),AM124&lt;=INDEX('Language Rules Can Change'!$B$3:$AU$47,AM123,33)),33, AND(AM124&gt;INDEX('Language Rules Can Change'!$B$3:$AU$47,AM123,33),AM124&lt;=INDEX('Language Rules Can Change'!$B$3:$AU$47,AM123,34)),34, AND(AM124&gt;INDEX('Language Rules Can Change'!$B$3:$AU$47,AM123,34),AM124&lt;=INDEX('Language Rules Can Change'!$B$3:$AU$47,AM123,35)),35, AND(AM124&gt;INDEX('Language Rules Can Change'!$B$3:$AU$47,AM123,35),AM124&lt;=INDEX('Language Rules Can Change'!$B$3:$AU$47,AM123,36)),36, AND(AM124&gt;INDEX('Language Rules Can Change'!$B$3:$AU$47,AM123,36),AM124&lt;=INDEX('Language Rules Can Change'!$B$3:$AU$47,AM123,37)),37, AND(AM124&gt;INDEX('Language Rules Can Change'!$B$3:$AU$47,AM123,37),AM124&lt;=INDEX('Language Rules Can Change'!$B$3:$AU$47,AM123,38)),38, AND(AM124&gt;INDEX('Language Rules Can Change'!$B$3:$AU$47,AM123,38),AM124&lt;=INDEX('Language Rules Can Change'!$B$3:$AU$47,AM123,39)),39, AND(AM124&gt;INDEX('Language Rules Can Change'!$B$3:$AU$47,AM123,39),AM124&lt;=INDEX('Language Rules Can Change'!$B$3:$AU$47,AM123,40)),40, AND(AM124&gt;INDEX('Language Rules Can Change'!$B$3:$AU$47,AM123,40),AM124&lt;=INDEX('Language Rules Can Change'!$B$3:$AU$47,AM123,41)),41, AND(AM124&gt;INDEX('Language Rules Can Change'!$B$3:$AU$47,AM123,41),AM124&lt;=INDEX('Language Rules Can Change'!$B$3:$AU$47,AM123,42)),42, AND(AM124&gt;INDEX('Language Rules Can Change'!$B$3:$AU$47,AM123,42),AM124&lt;=INDEX('Language Rules Can Change'!$B$3:$AU$47,AM123,43)),43, AND(AM124&gt;INDEX('Language Rules Can Change'!$B$3:$AU$47,AM123,43),AM124&lt;=INDEX('Language Rules Can Change'!$B$3:$AU$47,AM123,44)),44, AND(AM124&gt;INDEX('Language Rules Can Change'!$B$3:$AU$47,AM123,44),AM124&lt;=INDEX('Language Rules Can Change'!$B$3:$AU$47,AM123,45)),45, AND(AM124&gt;INDEX('Language Rules Can Change'!$B$3:$AU$47,AM123,45),AM124&lt;=INDEX('Language Rules Can Change'!$B$3:$AU$47,AM123,46)),46)</f>
        <v>#N/A</v>
      </c>
    </row>
    <row r="126" spans="1:39" ht="12.75">
      <c r="A126" s="5">
        <f ca="1">RANDBETWEEN($A$4/(3/2),$A$4*(3/2))</f>
        <v>1</v>
      </c>
      <c r="B126" s="5">
        <v>5</v>
      </c>
      <c r="C126" s="5">
        <f ca="1">IF(B126&lt;=A128,RANDBETWEEN(A124/(3/2),A124*(3/2))+C125,"")</f>
        <v>5</v>
      </c>
      <c r="D126" s="15"/>
      <c r="E126" s="11"/>
      <c r="F126" s="11" t="str" cm="1">
        <f t="array" aca="1" ref="F126" ca="1">INDEX('Language Rules Can Change'!$B$2:$AU$2,1,F125)</f>
        <v>"</v>
      </c>
      <c r="G126" s="11" t="str" cm="1">
        <f t="array" aca="1" ref="G126" ca="1">INDEX('Language Rules Can Change'!$B$2:$AU$2,1,G125)</f>
        <v>ɛ</v>
      </c>
      <c r="H126" s="11" t="str" cm="1">
        <f t="array" aca="1" ref="H126" ca="1">INDEX('Language Rules Can Change'!$B$2:$AU$2,1,H125)</f>
        <v>k</v>
      </c>
      <c r="I126" s="11" t="str" cm="1">
        <f t="array" aca="1" ref="I126" ca="1">INDEX('Language Rules Can Change'!$B$2:$AU$2,1,I125)</f>
        <v>ð</v>
      </c>
      <c r="J126" s="11" t="e" cm="1">
        <f t="array" aca="1" ref="J126" ca="1">INDEX('Language Rules Can Change'!$B$2:$AU$2,1,J125)</f>
        <v>#N/A</v>
      </c>
      <c r="K126" s="11" t="e" cm="1">
        <f t="array" aca="1" ref="K126" ca="1">INDEX('Language Rules Can Change'!$B$2:$AU$2,1,K125)</f>
        <v>#N/A</v>
      </c>
      <c r="L126" s="11" t="e" cm="1">
        <f t="array" aca="1" ref="L126" ca="1">INDEX('Language Rules Can Change'!$B$2:$AU$2,1,L125)</f>
        <v>#N/A</v>
      </c>
      <c r="M126" s="11" t="e" cm="1">
        <f t="array" aca="1" ref="M126" ca="1">INDEX('Language Rules Can Change'!$B$2:$AU$2,1,M125)</f>
        <v>#N/A</v>
      </c>
      <c r="N126" s="11" t="e" cm="1">
        <f t="array" aca="1" ref="N126" ca="1">INDEX('Language Rules Can Change'!$B$2:$AU$2,1,N125)</f>
        <v>#N/A</v>
      </c>
      <c r="O126" s="11" t="e" cm="1">
        <f t="array" aca="1" ref="O126" ca="1">INDEX('Language Rules Can Change'!$B$2:$AU$2,1,O125)</f>
        <v>#N/A</v>
      </c>
      <c r="P126" s="11" t="e" cm="1">
        <f t="array" aca="1" ref="P126" ca="1">INDEX('Language Rules Can Change'!$B$2:$AU$2,1,P125)</f>
        <v>#N/A</v>
      </c>
      <c r="Q126" s="11" t="e" cm="1">
        <f t="array" aca="1" ref="Q126" ca="1">INDEX('Language Rules Can Change'!$B$2:$AU$2,1,Q125)</f>
        <v>#N/A</v>
      </c>
      <c r="R126" s="11" t="e" cm="1">
        <f t="array" aca="1" ref="R126" ca="1">INDEX('Language Rules Can Change'!$B$2:$AU$2,1,R125)</f>
        <v>#N/A</v>
      </c>
      <c r="S126" s="11" t="e" cm="1">
        <f t="array" aca="1" ref="S126" ca="1">INDEX('Language Rules Can Change'!$B$2:$AU$2,1,S125)</f>
        <v>#N/A</v>
      </c>
      <c r="T126" s="17"/>
      <c r="U126" s="5">
        <f ca="1">RANDBETWEEN($A$4/(3/2),$A$4*(3/2))</f>
        <v>1</v>
      </c>
      <c r="V126" s="5">
        <v>5</v>
      </c>
      <c r="W126" s="5" t="str">
        <f ca="1">IF(V126&lt;=U128,RANDBETWEEN(U124/(3/2),U124*(3/2))+W125,"")</f>
        <v/>
      </c>
      <c r="X126" s="15"/>
      <c r="Y126" s="11"/>
      <c r="Z126" s="11" t="str" cm="1">
        <f t="array" aca="1" ref="Z126" ca="1">INDEX('Language Rules Can Change'!$B$2:$AU$2,1,Z125)</f>
        <v>"</v>
      </c>
      <c r="AA126" s="11" t="str" cm="1">
        <f t="array" aca="1" ref="AA126" ca="1">INDEX('Language Rules Can Change'!$B$2:$AU$2,1,AA125)</f>
        <v>"</v>
      </c>
      <c r="AB126" s="11" t="e" cm="1">
        <f t="array" aca="1" ref="AB126" ca="1">INDEX('Language Rules Can Change'!$B$2:$AU$2,1,AB125)</f>
        <v>#N/A</v>
      </c>
      <c r="AC126" s="11" t="e" cm="1">
        <f t="array" aca="1" ref="AC126" ca="1">INDEX('Language Rules Can Change'!$B$2:$AU$2,1,AC125)</f>
        <v>#N/A</v>
      </c>
      <c r="AD126" s="11" t="e" cm="1">
        <f t="array" aca="1" ref="AD126" ca="1">INDEX('Language Rules Can Change'!$B$2:$AU$2,1,AD125)</f>
        <v>#N/A</v>
      </c>
      <c r="AE126" s="11" t="e" cm="1">
        <f t="array" aca="1" ref="AE126" ca="1">INDEX('Language Rules Can Change'!$B$2:$AU$2,1,AE125)</f>
        <v>#N/A</v>
      </c>
      <c r="AF126" s="11" t="e" cm="1">
        <f t="array" aca="1" ref="AF126" ca="1">INDEX('Language Rules Can Change'!$B$2:$AU$2,1,AF125)</f>
        <v>#N/A</v>
      </c>
      <c r="AG126" s="11" t="e" cm="1">
        <f t="array" aca="1" ref="AG126" ca="1">INDEX('Language Rules Can Change'!$B$2:$AU$2,1,AG125)</f>
        <v>#N/A</v>
      </c>
      <c r="AH126" s="11" t="e" cm="1">
        <f t="array" aca="1" ref="AH126" ca="1">INDEX('Language Rules Can Change'!$B$2:$AU$2,1,AH125)</f>
        <v>#N/A</v>
      </c>
      <c r="AI126" s="11" t="e" cm="1">
        <f t="array" aca="1" ref="AI126" ca="1">INDEX('Language Rules Can Change'!$B$2:$AU$2,1,AI125)</f>
        <v>#N/A</v>
      </c>
      <c r="AJ126" s="11" t="e" cm="1">
        <f t="array" aca="1" ref="AJ126" ca="1">INDEX('Language Rules Can Change'!$B$2:$AU$2,1,AJ125)</f>
        <v>#N/A</v>
      </c>
      <c r="AK126" s="11" t="e" cm="1">
        <f t="array" aca="1" ref="AK126" ca="1">INDEX('Language Rules Can Change'!$B$2:$AU$2,1,AK125)</f>
        <v>#N/A</v>
      </c>
      <c r="AL126" s="11" t="e" cm="1">
        <f t="array" aca="1" ref="AL126" ca="1">INDEX('Language Rules Can Change'!$B$2:$AU$2,1,AL125)</f>
        <v>#N/A</v>
      </c>
      <c r="AM126" s="11" t="e" cm="1">
        <f t="array" aca="1" ref="AM126" ca="1">INDEX('Language Rules Can Change'!$B$2:$AU$2,1,AM125)</f>
        <v>#N/A</v>
      </c>
    </row>
    <row r="127" spans="1:39" ht="12.75">
      <c r="A127" s="1">
        <f>COUNTA(F122:S122)</f>
        <v>5</v>
      </c>
      <c r="B127" s="5">
        <v>6</v>
      </c>
      <c r="C127" s="5" t="str">
        <f ca="1">IF(B127&lt;=A128,RANDBETWEEN(A124/(3/2),A124*(3/2))+C126,"")</f>
        <v/>
      </c>
      <c r="D127" s="15"/>
      <c r="E127" s="11"/>
      <c r="F127" s="11" t="str">
        <f t="shared" ref="F127:F190" ca="1" si="379">_xlfn.IFNA(F126,"")</f>
        <v>"</v>
      </c>
      <c r="G127" s="11" t="str">
        <f t="shared" ref="G127:G190" ca="1" si="380">_xlfn.IFNA(G126,"")</f>
        <v>ɛ</v>
      </c>
      <c r="H127" s="11" t="str">
        <f t="shared" ref="H127:H190" ca="1" si="381">_xlfn.IFNA(H126,"")</f>
        <v>k</v>
      </c>
      <c r="I127" s="11" t="str">
        <f t="shared" ref="I127:I190" ca="1" si="382">_xlfn.IFNA(I126,"")</f>
        <v>ð</v>
      </c>
      <c r="J127" s="11" t="str">
        <f t="shared" ref="J127:J190" ca="1" si="383">_xlfn.IFNA(J126,"")</f>
        <v/>
      </c>
      <c r="K127" s="11" t="str">
        <f t="shared" ref="K127:K190" ca="1" si="384">_xlfn.IFNA(K126,"")</f>
        <v/>
      </c>
      <c r="L127" s="11" t="str">
        <f t="shared" ref="L127:L190" ca="1" si="385">_xlfn.IFNA(L126,"")</f>
        <v/>
      </c>
      <c r="M127" s="11" t="str">
        <f t="shared" ref="M127:M190" ca="1" si="386">_xlfn.IFNA(M126,"")</f>
        <v/>
      </c>
      <c r="N127" s="11" t="str">
        <f t="shared" ref="N127:N190" ca="1" si="387">_xlfn.IFNA(N126,"")</f>
        <v/>
      </c>
      <c r="O127" s="11" t="str">
        <f t="shared" ref="O127:O190" ca="1" si="388">_xlfn.IFNA(O126,"")</f>
        <v/>
      </c>
      <c r="P127" s="11" t="str">
        <f t="shared" ref="P127:P190" ca="1" si="389">_xlfn.IFNA(P126,"")</f>
        <v/>
      </c>
      <c r="Q127" s="11" t="str">
        <f t="shared" ref="Q127:Q190" ca="1" si="390">_xlfn.IFNA(Q126,"")</f>
        <v/>
      </c>
      <c r="R127" s="11" t="str">
        <f t="shared" ref="R127:R190" ca="1" si="391">_xlfn.IFNA(R126,"")</f>
        <v/>
      </c>
      <c r="S127" s="11" t="str">
        <f t="shared" ref="S127:S190" ca="1" si="392">_xlfn.IFNA(S126,"")</f>
        <v/>
      </c>
      <c r="T127" s="17"/>
      <c r="U127" s="1">
        <f>COUNTA(Z122:AM122)</f>
        <v>3</v>
      </c>
      <c r="V127" s="5">
        <v>6</v>
      </c>
      <c r="W127" s="5" t="str">
        <f ca="1">IF(V127&lt;=U128,RANDBETWEEN(U124/(3/2),U124*(3/2))+W126,"")</f>
        <v/>
      </c>
      <c r="X127" s="15"/>
      <c r="Y127" s="11"/>
      <c r="Z127" s="11" t="str">
        <f t="shared" ref="Z127:Z190" ca="1" si="393">_xlfn.IFNA(Z126,"")</f>
        <v>"</v>
      </c>
      <c r="AA127" s="11" t="str">
        <f t="shared" ref="AA127:AA190" ca="1" si="394">_xlfn.IFNA(AA126,"")</f>
        <v>"</v>
      </c>
      <c r="AB127" s="11" t="str">
        <f t="shared" ref="AB127:AB190" ca="1" si="395">_xlfn.IFNA(AB126,"")</f>
        <v/>
      </c>
      <c r="AC127" s="11" t="str">
        <f t="shared" ref="AC127:AC190" ca="1" si="396">_xlfn.IFNA(AC126,"")</f>
        <v/>
      </c>
      <c r="AD127" s="11" t="str">
        <f t="shared" ref="AD127:AD190" ca="1" si="397">_xlfn.IFNA(AD126,"")</f>
        <v/>
      </c>
      <c r="AE127" s="11" t="str">
        <f t="shared" ref="AE127:AE190" ca="1" si="398">_xlfn.IFNA(AE126,"")</f>
        <v/>
      </c>
      <c r="AF127" s="11" t="str">
        <f t="shared" ref="AF127:AF190" ca="1" si="399">_xlfn.IFNA(AF126,"")</f>
        <v/>
      </c>
      <c r="AG127" s="11" t="str">
        <f t="shared" ref="AG127:AG190" ca="1" si="400">_xlfn.IFNA(AG126,"")</f>
        <v/>
      </c>
      <c r="AH127" s="11" t="str">
        <f t="shared" ref="AH127:AH190" ca="1" si="401">_xlfn.IFNA(AH126,"")</f>
        <v/>
      </c>
      <c r="AI127" s="11" t="str">
        <f t="shared" ref="AI127:AI190" ca="1" si="402">_xlfn.IFNA(AI126,"")</f>
        <v/>
      </c>
      <c r="AJ127" s="11" t="str">
        <f t="shared" ref="AJ127:AJ190" ca="1" si="403">_xlfn.IFNA(AJ126,"")</f>
        <v/>
      </c>
      <c r="AK127" s="11" t="str">
        <f t="shared" ref="AK127:AK190" ca="1" si="404">_xlfn.IFNA(AK126,"")</f>
        <v/>
      </c>
      <c r="AL127" s="11" t="str">
        <f t="shared" ref="AL127:AL190" ca="1" si="405">_xlfn.IFNA(AL126,"")</f>
        <v/>
      </c>
      <c r="AM127" s="11" t="str">
        <f t="shared" ref="AM127:AM190" ca="1" si="406">_xlfn.IFNA(AM126,"")</f>
        <v/>
      </c>
    </row>
    <row r="128" spans="1:39" ht="12.75">
      <c r="A128" s="1">
        <f ca="1">A127/A126</f>
        <v>5</v>
      </c>
      <c r="B128" s="5">
        <v>7</v>
      </c>
      <c r="C128" s="5" t="str">
        <f ca="1">IF(B128&lt;=A128,RANDBETWEEN(A124/(3/2),A124*(3/2))+C127,"")</f>
        <v/>
      </c>
      <c r="D128" s="15"/>
      <c r="E128" s="11"/>
      <c r="F128" s="11" t="str">
        <f ca="1">_xlfn.IFNA(IF(0&lt;MATCH(F121,$C$2:$C$15),F127,F122),F122)</f>
        <v>"</v>
      </c>
      <c r="G128" s="11" t="str">
        <f ca="1">_xlfn.IFNA(IF(0&lt;MATCH(G121,$C$2:$C$15),G127,G122),G122)</f>
        <v>ɛ</v>
      </c>
      <c r="H128" s="11" t="str">
        <f ca="1">_xlfn.IFNA(IF(0&lt;MATCH(H121,$C$2:$C$15),H127,H122),H122)</f>
        <v>k</v>
      </c>
      <c r="I128" s="11" t="str">
        <f ca="1">_xlfn.IFNA(IF(0&lt;MATCH(I121,$C$2:$C$15),I127,I122),I122)</f>
        <v>ð</v>
      </c>
      <c r="J128" s="11" t="str">
        <f ca="1">_xlfn.IFNA(IF(0&lt;MATCH(J121,$C$2:$C$15),J127,J122),J122)</f>
        <v/>
      </c>
      <c r="K128" s="11" t="str">
        <f ca="1">_xlfn.IFNA(IF(0&lt;MATCH(K121,$C$2:$C$15),K127,K122),K122)</f>
        <v/>
      </c>
      <c r="L128" s="11" t="str">
        <f ca="1">_xlfn.IFNA(IF(0&lt;MATCH(L121,$C$2:$C$15),L127,L122),L122)</f>
        <v/>
      </c>
      <c r="M128" s="11" t="str">
        <f ca="1">_xlfn.IFNA(IF(0&lt;MATCH(M121,$C$2:$C$15),M127,M122),M122)</f>
        <v/>
      </c>
      <c r="N128" s="11" t="str">
        <f ca="1">_xlfn.IFNA(IF(0&lt;MATCH(N121,$C$2:$C$15),N127,N122),N122)</f>
        <v/>
      </c>
      <c r="O128" s="11" t="str">
        <f ca="1">_xlfn.IFNA(IF(0&lt;MATCH(O121,$C$2:$C$15),O127,O122),O122)</f>
        <v/>
      </c>
      <c r="P128" s="11" t="str">
        <f ca="1">_xlfn.IFNA(IF(0&lt;MATCH(P121,$C$2:$C$15),P127,P122),P122)</f>
        <v/>
      </c>
      <c r="Q128" s="11" t="str">
        <f ca="1">_xlfn.IFNA(IF(0&lt;MATCH(Q121,$C$2:$C$15),Q127,Q122),Q122)</f>
        <v/>
      </c>
      <c r="R128" s="11" t="str">
        <f ca="1">_xlfn.IFNA(IF(0&lt;MATCH(R121,$C$2:$C$15),R127,R122),R122)</f>
        <v/>
      </c>
      <c r="S128" s="11" t="str">
        <f ca="1">_xlfn.IFNA(IF(0&lt;MATCH(S121,$C$2:$C$15),S127,S122),S122)</f>
        <v/>
      </c>
      <c r="T128" s="17"/>
      <c r="U128" s="1">
        <f ca="1">U127/U126</f>
        <v>3</v>
      </c>
      <c r="V128" s="5">
        <v>7</v>
      </c>
      <c r="W128" s="5" t="str">
        <f ca="1">IF(V128&lt;=U128,RANDBETWEEN(U124/(3/2),U124*(3/2))+W127,"")</f>
        <v/>
      </c>
      <c r="X128" s="15"/>
      <c r="Y128" s="11"/>
      <c r="Z128" s="11" t="str">
        <f ca="1">_xlfn.IFNA(IF(0&lt;MATCH(Z121,$C$2:$C$15),Z127,Z122),Z122)</f>
        <v>"</v>
      </c>
      <c r="AA128" s="11" t="str">
        <f ca="1">_xlfn.IFNA(IF(0&lt;MATCH(AA121,$C$2:$C$15),AA127,AA122),AA122)</f>
        <v>"</v>
      </c>
      <c r="AB128" s="11" t="str">
        <f ca="1">_xlfn.IFNA(IF(0&lt;MATCH(AB121,$C$2:$C$15),AB127,AB122),AB122)</f>
        <v/>
      </c>
      <c r="AC128" s="11" t="str">
        <f ca="1">_xlfn.IFNA(IF(0&lt;MATCH(AC121,$C$2:$C$15),AC127,AC122),AC122)</f>
        <v/>
      </c>
      <c r="AD128" s="11" t="str">
        <f ca="1">_xlfn.IFNA(IF(0&lt;MATCH(AD121,$C$2:$C$15),AD127,AD122),AD122)</f>
        <v/>
      </c>
      <c r="AE128" s="11" t="str">
        <f ca="1">_xlfn.IFNA(IF(0&lt;MATCH(AE121,$C$2:$C$15),AE127,AE122),AE122)</f>
        <v/>
      </c>
      <c r="AF128" s="11" t="str">
        <f ca="1">_xlfn.IFNA(IF(0&lt;MATCH(AF121,$C$2:$C$15),AF127,AF122),AF122)</f>
        <v/>
      </c>
      <c r="AG128" s="11" t="str">
        <f ca="1">_xlfn.IFNA(IF(0&lt;MATCH(AG121,$C$2:$C$15),AG127,AG122),AG122)</f>
        <v/>
      </c>
      <c r="AH128" s="11" t="str">
        <f ca="1">_xlfn.IFNA(IF(0&lt;MATCH(AH121,$C$2:$C$15),AH127,AH122),AH122)</f>
        <v/>
      </c>
      <c r="AI128" s="11" t="str">
        <f ca="1">_xlfn.IFNA(IF(0&lt;MATCH(AI121,$C$2:$C$15),AI127,AI122),AI122)</f>
        <v/>
      </c>
      <c r="AJ128" s="11" t="str">
        <f ca="1">_xlfn.IFNA(IF(0&lt;MATCH(AJ121,$C$2:$C$15),AJ127,AJ122),AJ122)</f>
        <v/>
      </c>
      <c r="AK128" s="11" t="str">
        <f ca="1">_xlfn.IFNA(IF(0&lt;MATCH(AK121,$C$2:$C$15),AK127,AK122),AK122)</f>
        <v/>
      </c>
      <c r="AL128" s="11" t="str">
        <f ca="1">_xlfn.IFNA(IF(0&lt;MATCH(AL121,$C$2:$C$15),AL127,AL122),AL122)</f>
        <v/>
      </c>
      <c r="AM128" s="11" t="str">
        <f ca="1">_xlfn.IFNA(IF(0&lt;MATCH(AM121,$C$2:$C$15),AM127,AM122),AM122)</f>
        <v/>
      </c>
    </row>
    <row r="129" spans="1:39" ht="12.75">
      <c r="A129" s="1"/>
      <c r="B129" s="5">
        <v>8</v>
      </c>
      <c r="C129" s="5" t="str">
        <f ca="1">IF(B129&lt;=A128,RANDBETWEEN(A124/(3/2),A124*(3/2))+C128,"")</f>
        <v/>
      </c>
      <c r="D129" s="15" t="s">
        <v>3989</v>
      </c>
      <c r="E129" s="11" t="str">
        <f t="shared" ref="E129:E192" ca="1" si="407">_xlfn.TEXTJOIN("/",TRUE,F128:S128)</f>
        <v>"/ɛ/k/ð</v>
      </c>
      <c r="F129" s="7" t="str" cm="1">
        <f t="array" aca="1" ref="F129:I129" ca="1">_xlfn.TEXTSPLIT(E129,"/")</f>
        <v>"</v>
      </c>
      <c r="G129" s="11" t="str">
        <f ca="1"/>
        <v>ɛ</v>
      </c>
      <c r="H129" s="11" t="str">
        <f ca="1"/>
        <v>k</v>
      </c>
      <c r="I129" s="11" t="str">
        <f ca="1"/>
        <v>ð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7"/>
      <c r="U129" s="1"/>
      <c r="V129" s="5">
        <v>8</v>
      </c>
      <c r="W129" s="5" t="str">
        <f ca="1">IF(V129&lt;=U128,RANDBETWEEN(U124/(3/2),U124*(3/2))+W128,"")</f>
        <v/>
      </c>
      <c r="X129" s="15" t="s">
        <v>3989</v>
      </c>
      <c r="Y129" s="11" t="str">
        <f t="shared" ref="Y129:Y192" ca="1" si="408">_xlfn.TEXTJOIN("/",TRUE,Z128:AM128)</f>
        <v>"/"</v>
      </c>
      <c r="Z129" s="7" t="str" cm="1">
        <f t="array" aca="1" ref="Z129:AA129" ca="1">_xlfn.TEXTSPLIT(Y129,"/")</f>
        <v>"</v>
      </c>
      <c r="AA129" s="11" t="str">
        <f ca="1"/>
        <v>"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 spans="1:39" ht="12.75">
      <c r="A130" s="5"/>
      <c r="B130" s="5">
        <v>9</v>
      </c>
      <c r="C130" s="5" t="str">
        <f ca="1">IF(B130&lt;=A128,RANDBETWEEN(A124/(3/2),A124*(3/2))+C129,"")</f>
        <v/>
      </c>
      <c r="D130" s="15"/>
      <c r="E130" s="11"/>
      <c r="F130" s="7">
        <f ca="1">MATCH(F129,'Language Rules Can Change'!$AD$322:$AD$413,0)-1</f>
        <v>91</v>
      </c>
      <c r="G130" s="7">
        <f ca="1">MATCH(G129,'Language Rules Can Change'!$AD$322:$AD$413,0)-1</f>
        <v>51</v>
      </c>
      <c r="H130" s="7">
        <f ca="1">MATCH(H129,'Language Rules Can Change'!$AD$322:$AD$413,0)-1</f>
        <v>13</v>
      </c>
      <c r="I130" s="7">
        <f ca="1">MATCH(I129,'Language Rules Can Change'!$AD$322:$AD$413,0)-1</f>
        <v>47</v>
      </c>
      <c r="J130" s="7" t="e">
        <f>MATCH(J129,'Language Rules Can Change'!$AD$322:$AD$413,0)-1</f>
        <v>#N/A</v>
      </c>
      <c r="K130" s="7" t="e">
        <f>MATCH(K129,'Language Rules Can Change'!$AD$322:$AD$413,0)-1</f>
        <v>#N/A</v>
      </c>
      <c r="L130" s="7" t="e">
        <f>MATCH(L129,'Language Rules Can Change'!$AD$322:$AD$413,0)-1</f>
        <v>#N/A</v>
      </c>
      <c r="M130" s="7" t="e">
        <f>MATCH(M129,'Language Rules Can Change'!$AD$322:$AD$413,0)-1</f>
        <v>#N/A</v>
      </c>
      <c r="N130" s="7" t="e">
        <f>MATCH(N129,'Language Rules Can Change'!$AD$322:$AD$413,0)-1</f>
        <v>#N/A</v>
      </c>
      <c r="O130" s="7" t="e">
        <f>MATCH(O129,'Language Rules Can Change'!$AD$322:$AD$413,0)-1</f>
        <v>#N/A</v>
      </c>
      <c r="P130" s="7" t="e">
        <f>MATCH(P129,'Language Rules Can Change'!$AD$322:$AD$413,0)-1</f>
        <v>#N/A</v>
      </c>
      <c r="Q130" s="7" t="e">
        <f>MATCH(Q129,'Language Rules Can Change'!$AD$322:$AD$413,0)-1</f>
        <v>#N/A</v>
      </c>
      <c r="R130" s="7" t="e">
        <f>MATCH(R129,'Language Rules Can Change'!$AD$322:$AD$413,0)-1</f>
        <v>#N/A</v>
      </c>
      <c r="S130" s="7" t="e">
        <f>MATCH(S129,'Language Rules Can Change'!$AD$322:$AD$413,0)-1</f>
        <v>#N/A</v>
      </c>
      <c r="T130" s="17"/>
      <c r="U130" s="5"/>
      <c r="V130" s="5">
        <v>9</v>
      </c>
      <c r="W130" s="5" t="str">
        <f ca="1">IF(V130&lt;=U128,RANDBETWEEN(U124/(3/2),U124*(3/2))+W129,"")</f>
        <v/>
      </c>
      <c r="X130" s="15"/>
      <c r="Y130" s="11"/>
      <c r="Z130" s="7">
        <f ca="1">MATCH(Z129,'Language Rules Can Change'!$AD$322:$AD$413,0)-1</f>
        <v>91</v>
      </c>
      <c r="AA130" s="7">
        <f ca="1">MATCH(AA129,'Language Rules Can Change'!$AD$322:$AD$413,0)-1</f>
        <v>91</v>
      </c>
      <c r="AB130" s="7" t="e">
        <f>MATCH(AB129,'Language Rules Can Change'!$AD$322:$AD$413,0)-1</f>
        <v>#N/A</v>
      </c>
      <c r="AC130" s="7" t="e">
        <f>MATCH(AC129,'Language Rules Can Change'!$AD$322:$AD$413,0)-1</f>
        <v>#N/A</v>
      </c>
      <c r="AD130" s="7" t="e">
        <f>MATCH(AD129,'Language Rules Can Change'!$AD$322:$AD$413,0)-1</f>
        <v>#N/A</v>
      </c>
      <c r="AE130" s="7" t="e">
        <f>MATCH(AE129,'Language Rules Can Change'!$AD$322:$AD$413,0)-1</f>
        <v>#N/A</v>
      </c>
      <c r="AF130" s="7" t="e">
        <f>MATCH(AF129,'Language Rules Can Change'!$AD$322:$AD$413,0)-1</f>
        <v>#N/A</v>
      </c>
      <c r="AG130" s="7" t="e">
        <f>MATCH(AG129,'Language Rules Can Change'!$AD$322:$AD$413,0)-1</f>
        <v>#N/A</v>
      </c>
      <c r="AH130" s="7" t="e">
        <f>MATCH(AH129,'Language Rules Can Change'!$AD$322:$AD$413,0)-1</f>
        <v>#N/A</v>
      </c>
      <c r="AI130" s="7" t="e">
        <f>MATCH(AI129,'Language Rules Can Change'!$AD$322:$AD$413,0)-1</f>
        <v>#N/A</v>
      </c>
      <c r="AJ130" s="7" t="e">
        <f>MATCH(AJ129,'Language Rules Can Change'!$AD$322:$AD$413,0)-1</f>
        <v>#N/A</v>
      </c>
      <c r="AK130" s="7" t="e">
        <f>MATCH(AK129,'Language Rules Can Change'!$AD$322:$AD$413,0)-1</f>
        <v>#N/A</v>
      </c>
      <c r="AL130" s="7" t="e">
        <f>MATCH(AL129,'Language Rules Can Change'!$AD$322:$AD$413,0)-1</f>
        <v>#N/A</v>
      </c>
      <c r="AM130" s="7" t="e">
        <f>MATCH(AM129,'Language Rules Can Change'!$AD$322:$AD$413,0)-1</f>
        <v>#N/A</v>
      </c>
    </row>
    <row r="131" spans="1:39" ht="12.75">
      <c r="A131" s="1"/>
      <c r="B131" s="5">
        <v>10</v>
      </c>
      <c r="C131" s="5" t="str">
        <f ca="1">IF(B131&lt;=A128,RANDBETWEEN(A124/(3/2),A124*(3/2))+C130,"")</f>
        <v/>
      </c>
      <c r="D131" s="15"/>
      <c r="E131" s="11"/>
      <c r="F131" s="7">
        <f t="shared" ref="F131:S194" ca="1" si="409">RAND()</f>
        <v>0.897611285200693</v>
      </c>
      <c r="G131" s="7">
        <f t="shared" ca="1" si="409"/>
        <v>2.8293087997513289E-2</v>
      </c>
      <c r="H131" s="7">
        <f t="shared" ca="1" si="409"/>
        <v>0.40357750874901144</v>
      </c>
      <c r="I131" s="7">
        <f t="shared" ca="1" si="409"/>
        <v>0.36189654409247651</v>
      </c>
      <c r="J131" s="7">
        <f t="shared" ca="1" si="409"/>
        <v>0.1783008717071336</v>
      </c>
      <c r="K131" s="7">
        <f t="shared" ca="1" si="409"/>
        <v>0.51870075232295842</v>
      </c>
      <c r="L131" s="7">
        <f t="shared" ca="1" si="409"/>
        <v>0.16710650861288556</v>
      </c>
      <c r="M131" s="7">
        <f t="shared" ca="1" si="409"/>
        <v>0.83418896577931456</v>
      </c>
      <c r="N131" s="7">
        <f t="shared" ca="1" si="409"/>
        <v>0.44826855444690483</v>
      </c>
      <c r="O131" s="7">
        <f t="shared" ca="1" si="409"/>
        <v>0.68740602364906278</v>
      </c>
      <c r="P131" s="7">
        <f t="shared" ca="1" si="409"/>
        <v>0.50470214841839356</v>
      </c>
      <c r="Q131" s="7">
        <f t="shared" ca="1" si="409"/>
        <v>7.1719613476841193E-2</v>
      </c>
      <c r="R131" s="7">
        <f t="shared" ca="1" si="409"/>
        <v>0.1999914452701016</v>
      </c>
      <c r="S131" s="7">
        <f t="shared" ca="1" si="409"/>
        <v>0.30527097462657704</v>
      </c>
      <c r="T131" s="17"/>
      <c r="U131" s="1"/>
      <c r="V131" s="5">
        <v>10</v>
      </c>
      <c r="W131" s="5" t="str">
        <f ca="1">IF(V131&lt;=U128,RANDBETWEEN(U124/(3/2),U124*(3/2))+W130,"")</f>
        <v/>
      </c>
      <c r="X131" s="15"/>
      <c r="Y131" s="11"/>
      <c r="Z131" s="7">
        <f t="shared" ref="Z131:AM194" ca="1" si="410">RAND()</f>
        <v>0.23051672945176471</v>
      </c>
      <c r="AA131" s="7">
        <f t="shared" ca="1" si="410"/>
        <v>0.57218585204532668</v>
      </c>
      <c r="AB131" s="7">
        <f t="shared" ca="1" si="410"/>
        <v>0.8112982331449925</v>
      </c>
      <c r="AC131" s="7">
        <f t="shared" ca="1" si="410"/>
        <v>0.41220885042900757</v>
      </c>
      <c r="AD131" s="7">
        <f t="shared" ca="1" si="410"/>
        <v>0.61281460418431766</v>
      </c>
      <c r="AE131" s="7">
        <f t="shared" ca="1" si="410"/>
        <v>0.25937315493201984</v>
      </c>
      <c r="AF131" s="7">
        <f t="shared" ca="1" si="410"/>
        <v>0.72808721674172538</v>
      </c>
      <c r="AG131" s="7">
        <f t="shared" ca="1" si="410"/>
        <v>0.41487603278501317</v>
      </c>
      <c r="AH131" s="7">
        <f t="shared" ca="1" si="410"/>
        <v>0.65188215316935327</v>
      </c>
      <c r="AI131" s="7">
        <f t="shared" ca="1" si="410"/>
        <v>0.46919896062914679</v>
      </c>
      <c r="AJ131" s="7">
        <f t="shared" ca="1" si="410"/>
        <v>0.14487541375369639</v>
      </c>
      <c r="AK131" s="7">
        <f t="shared" ca="1" si="410"/>
        <v>0.45202668247359201</v>
      </c>
      <c r="AL131" s="7">
        <f t="shared" ca="1" si="410"/>
        <v>0.87495184163931417</v>
      </c>
      <c r="AM131" s="7">
        <f t="shared" ca="1" si="410"/>
        <v>6.0106373683465386E-2</v>
      </c>
    </row>
    <row r="132" spans="1:39" ht="12.75">
      <c r="A132" s="1"/>
      <c r="B132" s="5">
        <v>11</v>
      </c>
      <c r="C132" s="5" t="str">
        <f ca="1">IF(B132&lt;=A128,RANDBETWEEN(A124/(3/2),A124*(3/2))+C131,"")</f>
        <v/>
      </c>
      <c r="D132" s="15"/>
      <c r="E132" s="11"/>
      <c r="F132" s="7" cm="1">
        <f t="array" aca="1" ref="F132" ca="1">_xlfn.IFS(AND(F131&gt;0,F131&lt;=INDEX('Language Rules Can Change'!$AE$322:$AM$413,F130,1)),1,AND(F131&gt;INDEX('Language Rules Can Change'!$AE$322:$AM$413,F130,1),F131&lt;=INDEX('Language Rules Can Change'!$AE$322:$AM$413,F130,2)),2,AND(F131&gt;INDEX('Language Rules Can Change'!$AE$322:$AM$413,F130,2),F131&lt;=INDEX('Language Rules Can Change'!$AE$322:$AM$413,F130,3)),3,AND(F131&gt;INDEX('Language Rules Can Change'!$AE$322:$AM$413,F130,3),F131&lt;=INDEX('Language Rules Can Change'!$AE$322:$AM$413,F130,4)),4,AND(F131&gt;INDEX('Language Rules Can Change'!$AE$322:$AM$413,F130,4),F131&lt;=INDEX('Language Rules Can Change'!$AE$322:$AM$413,F130,5)),5,AND(F131&gt;INDEX('Language Rules Can Change'!$AE$322:$AM$413,F130,5),F131&lt;=INDEX('Language Rules Can Change'!$AE$322:$AM$413,F130,6)),6,AND(F131&gt;INDEX('Language Rules Can Change'!$AE$322:$AM$413,F130,6),F131&lt;=INDEX('Language Rules Can Change'!$AE$322:$AM$413,F130,7)),7,AND(F131&gt;INDEX('Language Rules Can Change'!$AE$322:$AM$413,F130,7),F131&lt;=INDEX('Language Rules Can Change'!$AE$322:$AM$413,F130,8)),8,AND(F131&gt;INDEX('Language Rules Can Change'!$AE$322:$AM$413,F130,8),F131&lt;=INDEX('Language Rules Can Change'!$AE$322:$AM$413,F130,9)),9)</f>
        <v>1</v>
      </c>
      <c r="G132" s="7" cm="1">
        <f t="array" aca="1" ref="G132" ca="1">_xlfn.IFS(AND(G131&gt;0,G131&lt;=INDEX('Language Rules Can Change'!$AE$322:$AM$413,G130,1)),1,AND(G131&gt;INDEX('Language Rules Can Change'!$AE$322:$AM$413,G130,1),G131&lt;=INDEX('Language Rules Can Change'!$AE$322:$AM$413,G130,2)),2,AND(G131&gt;INDEX('Language Rules Can Change'!$AE$322:$AM$413,G130,2),G131&lt;=INDEX('Language Rules Can Change'!$AE$322:$AM$413,G130,3)),3,AND(G131&gt;INDEX('Language Rules Can Change'!$AE$322:$AM$413,G130,3),G131&lt;=INDEX('Language Rules Can Change'!$AE$322:$AM$413,G130,4)),4,AND(G131&gt;INDEX('Language Rules Can Change'!$AE$322:$AM$413,G130,4),G131&lt;=INDEX('Language Rules Can Change'!$AE$322:$AM$413,G130,5)),5,AND(G131&gt;INDEX('Language Rules Can Change'!$AE$322:$AM$413,G130,5),G131&lt;=INDEX('Language Rules Can Change'!$AE$322:$AM$413,G130,6)),6,AND(G131&gt;INDEX('Language Rules Can Change'!$AE$322:$AM$413,G130,6),G131&lt;=INDEX('Language Rules Can Change'!$AE$322:$AM$413,G130,7)),7,AND(G131&gt;INDEX('Language Rules Can Change'!$AE$322:$AM$413,G130,7),G131&lt;=INDEX('Language Rules Can Change'!$AE$322:$AM$413,G130,8)),8,AND(G131&gt;INDEX('Language Rules Can Change'!$AE$322:$AM$413,G130,8),G131&lt;=INDEX('Language Rules Can Change'!$AE$322:$AM$413,G130,9)),9)</f>
        <v>2</v>
      </c>
      <c r="H132" s="7" cm="1">
        <f t="array" aca="1" ref="H132" ca="1">_xlfn.IFS(AND(H131&gt;0,H131&lt;=INDEX('Language Rules Can Change'!$AE$322:$AM$413,H130,1)),1,AND(H131&gt;INDEX('Language Rules Can Change'!$AE$322:$AM$413,H130,1),H131&lt;=INDEX('Language Rules Can Change'!$AE$322:$AM$413,H130,2)),2,AND(H131&gt;INDEX('Language Rules Can Change'!$AE$322:$AM$413,H130,2),H131&lt;=INDEX('Language Rules Can Change'!$AE$322:$AM$413,H130,3)),3,AND(H131&gt;INDEX('Language Rules Can Change'!$AE$322:$AM$413,H130,3),H131&lt;=INDEX('Language Rules Can Change'!$AE$322:$AM$413,H130,4)),4,AND(H131&gt;INDEX('Language Rules Can Change'!$AE$322:$AM$413,H130,4),H131&lt;=INDEX('Language Rules Can Change'!$AE$322:$AM$413,H130,5)),5,AND(H131&gt;INDEX('Language Rules Can Change'!$AE$322:$AM$413,H130,5),H131&lt;=INDEX('Language Rules Can Change'!$AE$322:$AM$413,H130,6)),6,AND(H131&gt;INDEX('Language Rules Can Change'!$AE$322:$AM$413,H130,6),H131&lt;=INDEX('Language Rules Can Change'!$AE$322:$AM$413,H130,7)),7,AND(H131&gt;INDEX('Language Rules Can Change'!$AE$322:$AM$413,H130,7),H131&lt;=INDEX('Language Rules Can Change'!$AE$322:$AM$413,H130,8)),8,AND(H131&gt;INDEX('Language Rules Can Change'!$AE$322:$AM$413,H130,8),H131&lt;=INDEX('Language Rules Can Change'!$AE$322:$AM$413,H130,9)),9)</f>
        <v>6</v>
      </c>
      <c r="I132" s="7" cm="1">
        <f t="array" aca="1" ref="I132" ca="1">_xlfn.IFS(AND(I131&gt;0,I131&lt;=INDEX('Language Rules Can Change'!$AE$322:$AM$413,I130,1)),1,AND(I131&gt;INDEX('Language Rules Can Change'!$AE$322:$AM$413,I130,1),I131&lt;=INDEX('Language Rules Can Change'!$AE$322:$AM$413,I130,2)),2,AND(I131&gt;INDEX('Language Rules Can Change'!$AE$322:$AM$413,I130,2),I131&lt;=INDEX('Language Rules Can Change'!$AE$322:$AM$413,I130,3)),3,AND(I131&gt;INDEX('Language Rules Can Change'!$AE$322:$AM$413,I130,3),I131&lt;=INDEX('Language Rules Can Change'!$AE$322:$AM$413,I130,4)),4,AND(I131&gt;INDEX('Language Rules Can Change'!$AE$322:$AM$413,I130,4),I131&lt;=INDEX('Language Rules Can Change'!$AE$322:$AM$413,I130,5)),5,AND(I131&gt;INDEX('Language Rules Can Change'!$AE$322:$AM$413,I130,5),I131&lt;=INDEX('Language Rules Can Change'!$AE$322:$AM$413,I130,6)),6,AND(I131&gt;INDEX('Language Rules Can Change'!$AE$322:$AM$413,I130,6),I131&lt;=INDEX('Language Rules Can Change'!$AE$322:$AM$413,I130,7)),7,AND(I131&gt;INDEX('Language Rules Can Change'!$AE$322:$AM$413,I130,7),I131&lt;=INDEX('Language Rules Can Change'!$AE$322:$AM$413,I130,8)),8,AND(I131&gt;INDEX('Language Rules Can Change'!$AE$322:$AM$413,I130,8),I131&lt;=INDEX('Language Rules Can Change'!$AE$322:$AM$413,I130,9)),9)</f>
        <v>1</v>
      </c>
      <c r="J132" s="7" t="e" cm="1">
        <f t="array" aca="1" ref="J132" ca="1">_xlfn.IFS(AND(J131&gt;0,J131&lt;=INDEX('Language Rules Can Change'!$AE$322:$AM$413,J130,1)),1,AND(J131&gt;INDEX('Language Rules Can Change'!$AE$322:$AM$413,J130,1),J131&lt;=INDEX('Language Rules Can Change'!$AE$322:$AM$413,J130,2)),2,AND(J131&gt;INDEX('Language Rules Can Change'!$AE$322:$AM$413,J130,2),J131&lt;=INDEX('Language Rules Can Change'!$AE$322:$AM$413,J130,3)),3,AND(J131&gt;INDEX('Language Rules Can Change'!$AE$322:$AM$413,J130,3),J131&lt;=INDEX('Language Rules Can Change'!$AE$322:$AM$413,J130,4)),4,AND(J131&gt;INDEX('Language Rules Can Change'!$AE$322:$AM$413,J130,4),J131&lt;=INDEX('Language Rules Can Change'!$AE$322:$AM$413,J130,5)),5,AND(J131&gt;INDEX('Language Rules Can Change'!$AE$322:$AM$413,J130,5),J131&lt;=INDEX('Language Rules Can Change'!$AE$322:$AM$413,J130,6)),6,AND(J131&gt;INDEX('Language Rules Can Change'!$AE$322:$AM$413,J130,6),J131&lt;=INDEX('Language Rules Can Change'!$AE$322:$AM$413,J130,7)),7,AND(J131&gt;INDEX('Language Rules Can Change'!$AE$322:$AM$413,J130,7),J131&lt;=INDEX('Language Rules Can Change'!$AE$322:$AM$413,J130,8)),8,AND(J131&gt;INDEX('Language Rules Can Change'!$AE$322:$AM$413,J130,8),J131&lt;=INDEX('Language Rules Can Change'!$AE$322:$AM$413,J130,9)),9)</f>
        <v>#N/A</v>
      </c>
      <c r="K132" s="7" t="e" cm="1">
        <f t="array" aca="1" ref="K132" ca="1">_xlfn.IFS(AND(K131&gt;0,K131&lt;=INDEX('Language Rules Can Change'!$AE$322:$AM$413,K130,1)),1,AND(K131&gt;INDEX('Language Rules Can Change'!$AE$322:$AM$413,K130,1),K131&lt;=INDEX('Language Rules Can Change'!$AE$322:$AM$413,K130,2)),2,AND(K131&gt;INDEX('Language Rules Can Change'!$AE$322:$AM$413,K130,2),K131&lt;=INDEX('Language Rules Can Change'!$AE$322:$AM$413,K130,3)),3,AND(K131&gt;INDEX('Language Rules Can Change'!$AE$322:$AM$413,K130,3),K131&lt;=INDEX('Language Rules Can Change'!$AE$322:$AM$413,K130,4)),4,AND(K131&gt;INDEX('Language Rules Can Change'!$AE$322:$AM$413,K130,4),K131&lt;=INDEX('Language Rules Can Change'!$AE$322:$AM$413,K130,5)),5,AND(K131&gt;INDEX('Language Rules Can Change'!$AE$322:$AM$413,K130,5),K131&lt;=INDEX('Language Rules Can Change'!$AE$322:$AM$413,K130,6)),6,AND(K131&gt;INDEX('Language Rules Can Change'!$AE$322:$AM$413,K130,6),K131&lt;=INDEX('Language Rules Can Change'!$AE$322:$AM$413,K130,7)),7,AND(K131&gt;INDEX('Language Rules Can Change'!$AE$322:$AM$413,K130,7),K131&lt;=INDEX('Language Rules Can Change'!$AE$322:$AM$413,K130,8)),8,AND(K131&gt;INDEX('Language Rules Can Change'!$AE$322:$AM$413,K130,8),K131&lt;=INDEX('Language Rules Can Change'!$AE$322:$AM$413,K130,9)),9)</f>
        <v>#N/A</v>
      </c>
      <c r="L132" s="7" t="e" cm="1">
        <f t="array" aca="1" ref="L132" ca="1">_xlfn.IFS(AND(L131&gt;0,L131&lt;=INDEX('Language Rules Can Change'!$AE$322:$AM$413,L130,1)),1,AND(L131&gt;INDEX('Language Rules Can Change'!$AE$322:$AM$413,L130,1),L131&lt;=INDEX('Language Rules Can Change'!$AE$322:$AM$413,L130,2)),2,AND(L131&gt;INDEX('Language Rules Can Change'!$AE$322:$AM$413,L130,2),L131&lt;=INDEX('Language Rules Can Change'!$AE$322:$AM$413,L130,3)),3,AND(L131&gt;INDEX('Language Rules Can Change'!$AE$322:$AM$413,L130,3),L131&lt;=INDEX('Language Rules Can Change'!$AE$322:$AM$413,L130,4)),4,AND(L131&gt;INDEX('Language Rules Can Change'!$AE$322:$AM$413,L130,4),L131&lt;=INDEX('Language Rules Can Change'!$AE$322:$AM$413,L130,5)),5,AND(L131&gt;INDEX('Language Rules Can Change'!$AE$322:$AM$413,L130,5),L131&lt;=INDEX('Language Rules Can Change'!$AE$322:$AM$413,L130,6)),6,AND(L131&gt;INDEX('Language Rules Can Change'!$AE$322:$AM$413,L130,6),L131&lt;=INDEX('Language Rules Can Change'!$AE$322:$AM$413,L130,7)),7,AND(L131&gt;INDEX('Language Rules Can Change'!$AE$322:$AM$413,L130,7),L131&lt;=INDEX('Language Rules Can Change'!$AE$322:$AM$413,L130,8)),8,AND(L131&gt;INDEX('Language Rules Can Change'!$AE$322:$AM$413,L130,8),L131&lt;=INDEX('Language Rules Can Change'!$AE$322:$AM$413,L130,9)),9)</f>
        <v>#N/A</v>
      </c>
      <c r="M132" s="7" t="e" cm="1">
        <f t="array" aca="1" ref="M132" ca="1">_xlfn.IFS(AND(M131&gt;0,M131&lt;=INDEX('Language Rules Can Change'!$AE$322:$AM$413,M130,1)),1,AND(M131&gt;INDEX('Language Rules Can Change'!$AE$322:$AM$413,M130,1),M131&lt;=INDEX('Language Rules Can Change'!$AE$322:$AM$413,M130,2)),2,AND(M131&gt;INDEX('Language Rules Can Change'!$AE$322:$AM$413,M130,2),M131&lt;=INDEX('Language Rules Can Change'!$AE$322:$AM$413,M130,3)),3,AND(M131&gt;INDEX('Language Rules Can Change'!$AE$322:$AM$413,M130,3),M131&lt;=INDEX('Language Rules Can Change'!$AE$322:$AM$413,M130,4)),4,AND(M131&gt;INDEX('Language Rules Can Change'!$AE$322:$AM$413,M130,4),M131&lt;=INDEX('Language Rules Can Change'!$AE$322:$AM$413,M130,5)),5,AND(M131&gt;INDEX('Language Rules Can Change'!$AE$322:$AM$413,M130,5),M131&lt;=INDEX('Language Rules Can Change'!$AE$322:$AM$413,M130,6)),6,AND(M131&gt;INDEX('Language Rules Can Change'!$AE$322:$AM$413,M130,6),M131&lt;=INDEX('Language Rules Can Change'!$AE$322:$AM$413,M130,7)),7,AND(M131&gt;INDEX('Language Rules Can Change'!$AE$322:$AM$413,M130,7),M131&lt;=INDEX('Language Rules Can Change'!$AE$322:$AM$413,M130,8)),8,AND(M131&gt;INDEX('Language Rules Can Change'!$AE$322:$AM$413,M130,8),M131&lt;=INDEX('Language Rules Can Change'!$AE$322:$AM$413,M130,9)),9)</f>
        <v>#N/A</v>
      </c>
      <c r="N132" s="7" t="e" cm="1">
        <f t="array" aca="1" ref="N132" ca="1">_xlfn.IFS(AND(N131&gt;0,N131&lt;=INDEX('Language Rules Can Change'!$AE$322:$AM$413,N130,1)),1,AND(N131&gt;INDEX('Language Rules Can Change'!$AE$322:$AM$413,N130,1),N131&lt;=INDEX('Language Rules Can Change'!$AE$322:$AM$413,N130,2)),2,AND(N131&gt;INDEX('Language Rules Can Change'!$AE$322:$AM$413,N130,2),N131&lt;=INDEX('Language Rules Can Change'!$AE$322:$AM$413,N130,3)),3,AND(N131&gt;INDEX('Language Rules Can Change'!$AE$322:$AM$413,N130,3),N131&lt;=INDEX('Language Rules Can Change'!$AE$322:$AM$413,N130,4)),4,AND(N131&gt;INDEX('Language Rules Can Change'!$AE$322:$AM$413,N130,4),N131&lt;=INDEX('Language Rules Can Change'!$AE$322:$AM$413,N130,5)),5,AND(N131&gt;INDEX('Language Rules Can Change'!$AE$322:$AM$413,N130,5),N131&lt;=INDEX('Language Rules Can Change'!$AE$322:$AM$413,N130,6)),6,AND(N131&gt;INDEX('Language Rules Can Change'!$AE$322:$AM$413,N130,6),N131&lt;=INDEX('Language Rules Can Change'!$AE$322:$AM$413,N130,7)),7,AND(N131&gt;INDEX('Language Rules Can Change'!$AE$322:$AM$413,N130,7),N131&lt;=INDEX('Language Rules Can Change'!$AE$322:$AM$413,N130,8)),8,AND(N131&gt;INDEX('Language Rules Can Change'!$AE$322:$AM$413,N130,8),N131&lt;=INDEX('Language Rules Can Change'!$AE$322:$AM$413,N130,9)),9)</f>
        <v>#N/A</v>
      </c>
      <c r="O132" s="7" t="e" cm="1">
        <f t="array" aca="1" ref="O132" ca="1">_xlfn.IFS(AND(O131&gt;0,O131&lt;=INDEX('Language Rules Can Change'!$AE$322:$AM$413,O130,1)),1,AND(O131&gt;INDEX('Language Rules Can Change'!$AE$322:$AM$413,O130,1),O131&lt;=INDEX('Language Rules Can Change'!$AE$322:$AM$413,O130,2)),2,AND(O131&gt;INDEX('Language Rules Can Change'!$AE$322:$AM$413,O130,2),O131&lt;=INDEX('Language Rules Can Change'!$AE$322:$AM$413,O130,3)),3,AND(O131&gt;INDEX('Language Rules Can Change'!$AE$322:$AM$413,O130,3),O131&lt;=INDEX('Language Rules Can Change'!$AE$322:$AM$413,O130,4)),4,AND(O131&gt;INDEX('Language Rules Can Change'!$AE$322:$AM$413,O130,4),O131&lt;=INDEX('Language Rules Can Change'!$AE$322:$AM$413,O130,5)),5,AND(O131&gt;INDEX('Language Rules Can Change'!$AE$322:$AM$413,O130,5),O131&lt;=INDEX('Language Rules Can Change'!$AE$322:$AM$413,O130,6)),6,AND(O131&gt;INDEX('Language Rules Can Change'!$AE$322:$AM$413,O130,6),O131&lt;=INDEX('Language Rules Can Change'!$AE$322:$AM$413,O130,7)),7,AND(O131&gt;INDEX('Language Rules Can Change'!$AE$322:$AM$413,O130,7),O131&lt;=INDEX('Language Rules Can Change'!$AE$322:$AM$413,O130,8)),8,AND(O131&gt;INDEX('Language Rules Can Change'!$AE$322:$AM$413,O130,8),O131&lt;=INDEX('Language Rules Can Change'!$AE$322:$AM$413,O130,9)),9)</f>
        <v>#N/A</v>
      </c>
      <c r="P132" s="7" t="e" cm="1">
        <f t="array" aca="1" ref="P132" ca="1">_xlfn.IFS(AND(P131&gt;0,P131&lt;=INDEX('Language Rules Can Change'!$AE$322:$AM$413,P130,1)),1,AND(P131&gt;INDEX('Language Rules Can Change'!$AE$322:$AM$413,P130,1),P131&lt;=INDEX('Language Rules Can Change'!$AE$322:$AM$413,P130,2)),2,AND(P131&gt;INDEX('Language Rules Can Change'!$AE$322:$AM$413,P130,2),P131&lt;=INDEX('Language Rules Can Change'!$AE$322:$AM$413,P130,3)),3,AND(P131&gt;INDEX('Language Rules Can Change'!$AE$322:$AM$413,P130,3),P131&lt;=INDEX('Language Rules Can Change'!$AE$322:$AM$413,P130,4)),4,AND(P131&gt;INDEX('Language Rules Can Change'!$AE$322:$AM$413,P130,4),P131&lt;=INDEX('Language Rules Can Change'!$AE$322:$AM$413,P130,5)),5,AND(P131&gt;INDEX('Language Rules Can Change'!$AE$322:$AM$413,P130,5),P131&lt;=INDEX('Language Rules Can Change'!$AE$322:$AM$413,P130,6)),6,AND(P131&gt;INDEX('Language Rules Can Change'!$AE$322:$AM$413,P130,6),P131&lt;=INDEX('Language Rules Can Change'!$AE$322:$AM$413,P130,7)),7,AND(P131&gt;INDEX('Language Rules Can Change'!$AE$322:$AM$413,P130,7),P131&lt;=INDEX('Language Rules Can Change'!$AE$322:$AM$413,P130,8)),8,AND(P131&gt;INDEX('Language Rules Can Change'!$AE$322:$AM$413,P130,8),P131&lt;=INDEX('Language Rules Can Change'!$AE$322:$AM$413,P130,9)),9)</f>
        <v>#N/A</v>
      </c>
      <c r="Q132" s="7" t="e" cm="1">
        <f t="array" aca="1" ref="Q132" ca="1">_xlfn.IFS(AND(Q131&gt;0,Q131&lt;=INDEX('Language Rules Can Change'!$AE$322:$AM$413,Q130,1)),1,AND(Q131&gt;INDEX('Language Rules Can Change'!$AE$322:$AM$413,Q130,1),Q131&lt;=INDEX('Language Rules Can Change'!$AE$322:$AM$413,Q130,2)),2,AND(Q131&gt;INDEX('Language Rules Can Change'!$AE$322:$AM$413,Q130,2),Q131&lt;=INDEX('Language Rules Can Change'!$AE$322:$AM$413,Q130,3)),3,AND(Q131&gt;INDEX('Language Rules Can Change'!$AE$322:$AM$413,Q130,3),Q131&lt;=INDEX('Language Rules Can Change'!$AE$322:$AM$413,Q130,4)),4,AND(Q131&gt;INDEX('Language Rules Can Change'!$AE$322:$AM$413,Q130,4),Q131&lt;=INDEX('Language Rules Can Change'!$AE$322:$AM$413,Q130,5)),5,AND(Q131&gt;INDEX('Language Rules Can Change'!$AE$322:$AM$413,Q130,5),Q131&lt;=INDEX('Language Rules Can Change'!$AE$322:$AM$413,Q130,6)),6,AND(Q131&gt;INDEX('Language Rules Can Change'!$AE$322:$AM$413,Q130,6),Q131&lt;=INDEX('Language Rules Can Change'!$AE$322:$AM$413,Q130,7)),7,AND(Q131&gt;INDEX('Language Rules Can Change'!$AE$322:$AM$413,Q130,7),Q131&lt;=INDEX('Language Rules Can Change'!$AE$322:$AM$413,Q130,8)),8,AND(Q131&gt;INDEX('Language Rules Can Change'!$AE$322:$AM$413,Q130,8),Q131&lt;=INDEX('Language Rules Can Change'!$AE$322:$AM$413,Q130,9)),9)</f>
        <v>#N/A</v>
      </c>
      <c r="R132" s="7" t="e" cm="1">
        <f t="array" aca="1" ref="R132" ca="1">_xlfn.IFS(AND(R131&gt;0,R131&lt;=INDEX('Language Rules Can Change'!$AE$322:$AM$413,R130,1)),1,AND(R131&gt;INDEX('Language Rules Can Change'!$AE$322:$AM$413,R130,1),R131&lt;=INDEX('Language Rules Can Change'!$AE$322:$AM$413,R130,2)),2,AND(R131&gt;INDEX('Language Rules Can Change'!$AE$322:$AM$413,R130,2),R131&lt;=INDEX('Language Rules Can Change'!$AE$322:$AM$413,R130,3)),3,AND(R131&gt;INDEX('Language Rules Can Change'!$AE$322:$AM$413,R130,3),R131&lt;=INDEX('Language Rules Can Change'!$AE$322:$AM$413,R130,4)),4,AND(R131&gt;INDEX('Language Rules Can Change'!$AE$322:$AM$413,R130,4),R131&lt;=INDEX('Language Rules Can Change'!$AE$322:$AM$413,R130,5)),5,AND(R131&gt;INDEX('Language Rules Can Change'!$AE$322:$AM$413,R130,5),R131&lt;=INDEX('Language Rules Can Change'!$AE$322:$AM$413,R130,6)),6,AND(R131&gt;INDEX('Language Rules Can Change'!$AE$322:$AM$413,R130,6),R131&lt;=INDEX('Language Rules Can Change'!$AE$322:$AM$413,R130,7)),7,AND(R131&gt;INDEX('Language Rules Can Change'!$AE$322:$AM$413,R130,7),R131&lt;=INDEX('Language Rules Can Change'!$AE$322:$AM$413,R130,8)),8,AND(R131&gt;INDEX('Language Rules Can Change'!$AE$322:$AM$413,R130,8),R131&lt;=INDEX('Language Rules Can Change'!$AE$322:$AM$413,R130,9)),9)</f>
        <v>#N/A</v>
      </c>
      <c r="S132" s="7" t="e" cm="1">
        <f t="array" aca="1" ref="S132" ca="1">_xlfn.IFS(AND(S131&gt;0,S131&lt;=INDEX('Language Rules Can Change'!$AE$322:$AM$413,S130,1)),1,AND(S131&gt;INDEX('Language Rules Can Change'!$AE$322:$AM$413,S130,1),S131&lt;=INDEX('Language Rules Can Change'!$AE$322:$AM$413,S130,2)),2,AND(S131&gt;INDEX('Language Rules Can Change'!$AE$322:$AM$413,S130,2),S131&lt;=INDEX('Language Rules Can Change'!$AE$322:$AM$413,S130,3)),3,AND(S131&gt;INDEX('Language Rules Can Change'!$AE$322:$AM$413,S130,3),S131&lt;=INDEX('Language Rules Can Change'!$AE$322:$AM$413,S130,4)),4,AND(S131&gt;INDEX('Language Rules Can Change'!$AE$322:$AM$413,S130,4),S131&lt;=INDEX('Language Rules Can Change'!$AE$322:$AM$413,S130,5)),5,AND(S131&gt;INDEX('Language Rules Can Change'!$AE$322:$AM$413,S130,5),S131&lt;=INDEX('Language Rules Can Change'!$AE$322:$AM$413,S130,6)),6,AND(S131&gt;INDEX('Language Rules Can Change'!$AE$322:$AM$413,S130,6),S131&lt;=INDEX('Language Rules Can Change'!$AE$322:$AM$413,S130,7)),7,AND(S131&gt;INDEX('Language Rules Can Change'!$AE$322:$AM$413,S130,7),S131&lt;=INDEX('Language Rules Can Change'!$AE$322:$AM$413,S130,8)),8,AND(S131&gt;INDEX('Language Rules Can Change'!$AE$322:$AM$413,S130,8),S131&lt;=INDEX('Language Rules Can Change'!$AE$322:$AM$413,S130,9)),9)</f>
        <v>#N/A</v>
      </c>
      <c r="T132" s="17"/>
      <c r="U132" s="1"/>
      <c r="V132" s="5">
        <v>11</v>
      </c>
      <c r="W132" s="5" t="str">
        <f ca="1">IF(V132&lt;=U128,RANDBETWEEN(U124/(3/2),U124*(3/2))+W131,"")</f>
        <v/>
      </c>
      <c r="X132" s="15"/>
      <c r="Y132" s="11"/>
      <c r="Z132" s="7" cm="1">
        <f t="array" aca="1" ref="Z132" ca="1">_xlfn.IFS(AND(Z131&gt;0,Z131&lt;=INDEX('Language Rules Can Change'!$AE$322:$AM$413,Z130,1)),1,AND(Z131&gt;INDEX('Language Rules Can Change'!$AE$322:$AM$413,Z130,1),Z131&lt;=INDEX('Language Rules Can Change'!$AE$322:$AM$413,Z130,2)),2,AND(Z131&gt;INDEX('Language Rules Can Change'!$AE$322:$AM$413,Z130,2),Z131&lt;=INDEX('Language Rules Can Change'!$AE$322:$AM$413,Z130,3)),3,AND(Z131&gt;INDEX('Language Rules Can Change'!$AE$322:$AM$413,Z130,3),Z131&lt;=INDEX('Language Rules Can Change'!$AE$322:$AM$413,Z130,4)),4,AND(Z131&gt;INDEX('Language Rules Can Change'!$AE$322:$AM$413,Z130,4),Z131&lt;=INDEX('Language Rules Can Change'!$AE$322:$AM$413,Z130,5)),5,AND(Z131&gt;INDEX('Language Rules Can Change'!$AE$322:$AM$413,Z130,5),Z131&lt;=INDEX('Language Rules Can Change'!$AE$322:$AM$413,Z130,6)),6,AND(Z131&gt;INDEX('Language Rules Can Change'!$AE$322:$AM$413,Z130,6),Z131&lt;=INDEX('Language Rules Can Change'!$AE$322:$AM$413,Z130,7)),7,AND(Z131&gt;INDEX('Language Rules Can Change'!$AE$322:$AM$413,Z130,7),Z131&lt;=INDEX('Language Rules Can Change'!$AE$322:$AM$413,Z130,8)),8,AND(Z131&gt;INDEX('Language Rules Can Change'!$AE$322:$AM$413,Z130,8),Z131&lt;=INDEX('Language Rules Can Change'!$AE$322:$AM$413,Z130,9)),9)</f>
        <v>1</v>
      </c>
      <c r="AA132" s="7" cm="1">
        <f t="array" aca="1" ref="AA132" ca="1">_xlfn.IFS(AND(AA131&gt;0,AA131&lt;=INDEX('Language Rules Can Change'!$AE$322:$AM$413,AA130,1)),1,AND(AA131&gt;INDEX('Language Rules Can Change'!$AE$322:$AM$413,AA130,1),AA131&lt;=INDEX('Language Rules Can Change'!$AE$322:$AM$413,AA130,2)),2,AND(AA131&gt;INDEX('Language Rules Can Change'!$AE$322:$AM$413,AA130,2),AA131&lt;=INDEX('Language Rules Can Change'!$AE$322:$AM$413,AA130,3)),3,AND(AA131&gt;INDEX('Language Rules Can Change'!$AE$322:$AM$413,AA130,3),AA131&lt;=INDEX('Language Rules Can Change'!$AE$322:$AM$413,AA130,4)),4,AND(AA131&gt;INDEX('Language Rules Can Change'!$AE$322:$AM$413,AA130,4),AA131&lt;=INDEX('Language Rules Can Change'!$AE$322:$AM$413,AA130,5)),5,AND(AA131&gt;INDEX('Language Rules Can Change'!$AE$322:$AM$413,AA130,5),AA131&lt;=INDEX('Language Rules Can Change'!$AE$322:$AM$413,AA130,6)),6,AND(AA131&gt;INDEX('Language Rules Can Change'!$AE$322:$AM$413,AA130,6),AA131&lt;=INDEX('Language Rules Can Change'!$AE$322:$AM$413,AA130,7)),7,AND(AA131&gt;INDEX('Language Rules Can Change'!$AE$322:$AM$413,AA130,7),AA131&lt;=INDEX('Language Rules Can Change'!$AE$322:$AM$413,AA130,8)),8,AND(AA131&gt;INDEX('Language Rules Can Change'!$AE$322:$AM$413,AA130,8),AA131&lt;=INDEX('Language Rules Can Change'!$AE$322:$AM$413,AA130,9)),9)</f>
        <v>1</v>
      </c>
      <c r="AB132" s="7" t="e" cm="1">
        <f t="array" aca="1" ref="AB132" ca="1">_xlfn.IFS(AND(AB131&gt;0,AB131&lt;=INDEX('Language Rules Can Change'!$AE$322:$AM$413,AB130,1)),1,AND(AB131&gt;INDEX('Language Rules Can Change'!$AE$322:$AM$413,AB130,1),AB131&lt;=INDEX('Language Rules Can Change'!$AE$322:$AM$413,AB130,2)),2,AND(AB131&gt;INDEX('Language Rules Can Change'!$AE$322:$AM$413,AB130,2),AB131&lt;=INDEX('Language Rules Can Change'!$AE$322:$AM$413,AB130,3)),3,AND(AB131&gt;INDEX('Language Rules Can Change'!$AE$322:$AM$413,AB130,3),AB131&lt;=INDEX('Language Rules Can Change'!$AE$322:$AM$413,AB130,4)),4,AND(AB131&gt;INDEX('Language Rules Can Change'!$AE$322:$AM$413,AB130,4),AB131&lt;=INDEX('Language Rules Can Change'!$AE$322:$AM$413,AB130,5)),5,AND(AB131&gt;INDEX('Language Rules Can Change'!$AE$322:$AM$413,AB130,5),AB131&lt;=INDEX('Language Rules Can Change'!$AE$322:$AM$413,AB130,6)),6,AND(AB131&gt;INDEX('Language Rules Can Change'!$AE$322:$AM$413,AB130,6),AB131&lt;=INDEX('Language Rules Can Change'!$AE$322:$AM$413,AB130,7)),7,AND(AB131&gt;INDEX('Language Rules Can Change'!$AE$322:$AM$413,AB130,7),AB131&lt;=INDEX('Language Rules Can Change'!$AE$322:$AM$413,AB130,8)),8,AND(AB131&gt;INDEX('Language Rules Can Change'!$AE$322:$AM$413,AB130,8),AB131&lt;=INDEX('Language Rules Can Change'!$AE$322:$AM$413,AB130,9)),9)</f>
        <v>#N/A</v>
      </c>
      <c r="AC132" s="7" t="e" cm="1">
        <f t="array" aca="1" ref="AC132" ca="1">_xlfn.IFS(AND(AC131&gt;0,AC131&lt;=INDEX('Language Rules Can Change'!$AE$322:$AM$413,AC130,1)),1,AND(AC131&gt;INDEX('Language Rules Can Change'!$AE$322:$AM$413,AC130,1),AC131&lt;=INDEX('Language Rules Can Change'!$AE$322:$AM$413,AC130,2)),2,AND(AC131&gt;INDEX('Language Rules Can Change'!$AE$322:$AM$413,AC130,2),AC131&lt;=INDEX('Language Rules Can Change'!$AE$322:$AM$413,AC130,3)),3,AND(AC131&gt;INDEX('Language Rules Can Change'!$AE$322:$AM$413,AC130,3),AC131&lt;=INDEX('Language Rules Can Change'!$AE$322:$AM$413,AC130,4)),4,AND(AC131&gt;INDEX('Language Rules Can Change'!$AE$322:$AM$413,AC130,4),AC131&lt;=INDEX('Language Rules Can Change'!$AE$322:$AM$413,AC130,5)),5,AND(AC131&gt;INDEX('Language Rules Can Change'!$AE$322:$AM$413,AC130,5),AC131&lt;=INDEX('Language Rules Can Change'!$AE$322:$AM$413,AC130,6)),6,AND(AC131&gt;INDEX('Language Rules Can Change'!$AE$322:$AM$413,AC130,6),AC131&lt;=INDEX('Language Rules Can Change'!$AE$322:$AM$413,AC130,7)),7,AND(AC131&gt;INDEX('Language Rules Can Change'!$AE$322:$AM$413,AC130,7),AC131&lt;=INDEX('Language Rules Can Change'!$AE$322:$AM$413,AC130,8)),8,AND(AC131&gt;INDEX('Language Rules Can Change'!$AE$322:$AM$413,AC130,8),AC131&lt;=INDEX('Language Rules Can Change'!$AE$322:$AM$413,AC130,9)),9)</f>
        <v>#N/A</v>
      </c>
      <c r="AD132" s="7" t="e" cm="1">
        <f t="array" aca="1" ref="AD132" ca="1">_xlfn.IFS(AND(AD131&gt;0,AD131&lt;=INDEX('Language Rules Can Change'!$AE$322:$AM$413,AD130,1)),1,AND(AD131&gt;INDEX('Language Rules Can Change'!$AE$322:$AM$413,AD130,1),AD131&lt;=INDEX('Language Rules Can Change'!$AE$322:$AM$413,AD130,2)),2,AND(AD131&gt;INDEX('Language Rules Can Change'!$AE$322:$AM$413,AD130,2),AD131&lt;=INDEX('Language Rules Can Change'!$AE$322:$AM$413,AD130,3)),3,AND(AD131&gt;INDEX('Language Rules Can Change'!$AE$322:$AM$413,AD130,3),AD131&lt;=INDEX('Language Rules Can Change'!$AE$322:$AM$413,AD130,4)),4,AND(AD131&gt;INDEX('Language Rules Can Change'!$AE$322:$AM$413,AD130,4),AD131&lt;=INDEX('Language Rules Can Change'!$AE$322:$AM$413,AD130,5)),5,AND(AD131&gt;INDEX('Language Rules Can Change'!$AE$322:$AM$413,AD130,5),AD131&lt;=INDEX('Language Rules Can Change'!$AE$322:$AM$413,AD130,6)),6,AND(AD131&gt;INDEX('Language Rules Can Change'!$AE$322:$AM$413,AD130,6),AD131&lt;=INDEX('Language Rules Can Change'!$AE$322:$AM$413,AD130,7)),7,AND(AD131&gt;INDEX('Language Rules Can Change'!$AE$322:$AM$413,AD130,7),AD131&lt;=INDEX('Language Rules Can Change'!$AE$322:$AM$413,AD130,8)),8,AND(AD131&gt;INDEX('Language Rules Can Change'!$AE$322:$AM$413,AD130,8),AD131&lt;=INDEX('Language Rules Can Change'!$AE$322:$AM$413,AD130,9)),9)</f>
        <v>#N/A</v>
      </c>
      <c r="AE132" s="7" t="e" cm="1">
        <f t="array" aca="1" ref="AE132" ca="1">_xlfn.IFS(AND(AE131&gt;0,AE131&lt;=INDEX('Language Rules Can Change'!$AE$322:$AM$413,AE130,1)),1,AND(AE131&gt;INDEX('Language Rules Can Change'!$AE$322:$AM$413,AE130,1),AE131&lt;=INDEX('Language Rules Can Change'!$AE$322:$AM$413,AE130,2)),2,AND(AE131&gt;INDEX('Language Rules Can Change'!$AE$322:$AM$413,AE130,2),AE131&lt;=INDEX('Language Rules Can Change'!$AE$322:$AM$413,AE130,3)),3,AND(AE131&gt;INDEX('Language Rules Can Change'!$AE$322:$AM$413,AE130,3),AE131&lt;=INDEX('Language Rules Can Change'!$AE$322:$AM$413,AE130,4)),4,AND(AE131&gt;INDEX('Language Rules Can Change'!$AE$322:$AM$413,AE130,4),AE131&lt;=INDEX('Language Rules Can Change'!$AE$322:$AM$413,AE130,5)),5,AND(AE131&gt;INDEX('Language Rules Can Change'!$AE$322:$AM$413,AE130,5),AE131&lt;=INDEX('Language Rules Can Change'!$AE$322:$AM$413,AE130,6)),6,AND(AE131&gt;INDEX('Language Rules Can Change'!$AE$322:$AM$413,AE130,6),AE131&lt;=INDEX('Language Rules Can Change'!$AE$322:$AM$413,AE130,7)),7,AND(AE131&gt;INDEX('Language Rules Can Change'!$AE$322:$AM$413,AE130,7),AE131&lt;=INDEX('Language Rules Can Change'!$AE$322:$AM$413,AE130,8)),8,AND(AE131&gt;INDEX('Language Rules Can Change'!$AE$322:$AM$413,AE130,8),AE131&lt;=INDEX('Language Rules Can Change'!$AE$322:$AM$413,AE130,9)),9)</f>
        <v>#N/A</v>
      </c>
      <c r="AF132" s="7" t="e" cm="1">
        <f t="array" aca="1" ref="AF132" ca="1">_xlfn.IFS(AND(AF131&gt;0,AF131&lt;=INDEX('Language Rules Can Change'!$AE$322:$AM$413,AF130,1)),1,AND(AF131&gt;INDEX('Language Rules Can Change'!$AE$322:$AM$413,AF130,1),AF131&lt;=INDEX('Language Rules Can Change'!$AE$322:$AM$413,AF130,2)),2,AND(AF131&gt;INDEX('Language Rules Can Change'!$AE$322:$AM$413,AF130,2),AF131&lt;=INDEX('Language Rules Can Change'!$AE$322:$AM$413,AF130,3)),3,AND(AF131&gt;INDEX('Language Rules Can Change'!$AE$322:$AM$413,AF130,3),AF131&lt;=INDEX('Language Rules Can Change'!$AE$322:$AM$413,AF130,4)),4,AND(AF131&gt;INDEX('Language Rules Can Change'!$AE$322:$AM$413,AF130,4),AF131&lt;=INDEX('Language Rules Can Change'!$AE$322:$AM$413,AF130,5)),5,AND(AF131&gt;INDEX('Language Rules Can Change'!$AE$322:$AM$413,AF130,5),AF131&lt;=INDEX('Language Rules Can Change'!$AE$322:$AM$413,AF130,6)),6,AND(AF131&gt;INDEX('Language Rules Can Change'!$AE$322:$AM$413,AF130,6),AF131&lt;=INDEX('Language Rules Can Change'!$AE$322:$AM$413,AF130,7)),7,AND(AF131&gt;INDEX('Language Rules Can Change'!$AE$322:$AM$413,AF130,7),AF131&lt;=INDEX('Language Rules Can Change'!$AE$322:$AM$413,AF130,8)),8,AND(AF131&gt;INDEX('Language Rules Can Change'!$AE$322:$AM$413,AF130,8),AF131&lt;=INDEX('Language Rules Can Change'!$AE$322:$AM$413,AF130,9)),9)</f>
        <v>#N/A</v>
      </c>
      <c r="AG132" s="7" t="e" cm="1">
        <f t="array" aca="1" ref="AG132" ca="1">_xlfn.IFS(AND(AG131&gt;0,AG131&lt;=INDEX('Language Rules Can Change'!$AE$322:$AM$413,AG130,1)),1,AND(AG131&gt;INDEX('Language Rules Can Change'!$AE$322:$AM$413,AG130,1),AG131&lt;=INDEX('Language Rules Can Change'!$AE$322:$AM$413,AG130,2)),2,AND(AG131&gt;INDEX('Language Rules Can Change'!$AE$322:$AM$413,AG130,2),AG131&lt;=INDEX('Language Rules Can Change'!$AE$322:$AM$413,AG130,3)),3,AND(AG131&gt;INDEX('Language Rules Can Change'!$AE$322:$AM$413,AG130,3),AG131&lt;=INDEX('Language Rules Can Change'!$AE$322:$AM$413,AG130,4)),4,AND(AG131&gt;INDEX('Language Rules Can Change'!$AE$322:$AM$413,AG130,4),AG131&lt;=INDEX('Language Rules Can Change'!$AE$322:$AM$413,AG130,5)),5,AND(AG131&gt;INDEX('Language Rules Can Change'!$AE$322:$AM$413,AG130,5),AG131&lt;=INDEX('Language Rules Can Change'!$AE$322:$AM$413,AG130,6)),6,AND(AG131&gt;INDEX('Language Rules Can Change'!$AE$322:$AM$413,AG130,6),AG131&lt;=INDEX('Language Rules Can Change'!$AE$322:$AM$413,AG130,7)),7,AND(AG131&gt;INDEX('Language Rules Can Change'!$AE$322:$AM$413,AG130,7),AG131&lt;=INDEX('Language Rules Can Change'!$AE$322:$AM$413,AG130,8)),8,AND(AG131&gt;INDEX('Language Rules Can Change'!$AE$322:$AM$413,AG130,8),AG131&lt;=INDEX('Language Rules Can Change'!$AE$322:$AM$413,AG130,9)),9)</f>
        <v>#N/A</v>
      </c>
      <c r="AH132" s="7" t="e" cm="1">
        <f t="array" aca="1" ref="AH132" ca="1">_xlfn.IFS(AND(AH131&gt;0,AH131&lt;=INDEX('Language Rules Can Change'!$AE$322:$AM$413,AH130,1)),1,AND(AH131&gt;INDEX('Language Rules Can Change'!$AE$322:$AM$413,AH130,1),AH131&lt;=INDEX('Language Rules Can Change'!$AE$322:$AM$413,AH130,2)),2,AND(AH131&gt;INDEX('Language Rules Can Change'!$AE$322:$AM$413,AH130,2),AH131&lt;=INDEX('Language Rules Can Change'!$AE$322:$AM$413,AH130,3)),3,AND(AH131&gt;INDEX('Language Rules Can Change'!$AE$322:$AM$413,AH130,3),AH131&lt;=INDEX('Language Rules Can Change'!$AE$322:$AM$413,AH130,4)),4,AND(AH131&gt;INDEX('Language Rules Can Change'!$AE$322:$AM$413,AH130,4),AH131&lt;=INDEX('Language Rules Can Change'!$AE$322:$AM$413,AH130,5)),5,AND(AH131&gt;INDEX('Language Rules Can Change'!$AE$322:$AM$413,AH130,5),AH131&lt;=INDEX('Language Rules Can Change'!$AE$322:$AM$413,AH130,6)),6,AND(AH131&gt;INDEX('Language Rules Can Change'!$AE$322:$AM$413,AH130,6),AH131&lt;=INDEX('Language Rules Can Change'!$AE$322:$AM$413,AH130,7)),7,AND(AH131&gt;INDEX('Language Rules Can Change'!$AE$322:$AM$413,AH130,7),AH131&lt;=INDEX('Language Rules Can Change'!$AE$322:$AM$413,AH130,8)),8,AND(AH131&gt;INDEX('Language Rules Can Change'!$AE$322:$AM$413,AH130,8),AH131&lt;=INDEX('Language Rules Can Change'!$AE$322:$AM$413,AH130,9)),9)</f>
        <v>#N/A</v>
      </c>
      <c r="AI132" s="7" t="e" cm="1">
        <f t="array" aca="1" ref="AI132" ca="1">_xlfn.IFS(AND(AI131&gt;0,AI131&lt;=INDEX('Language Rules Can Change'!$AE$322:$AM$413,AI130,1)),1,AND(AI131&gt;INDEX('Language Rules Can Change'!$AE$322:$AM$413,AI130,1),AI131&lt;=INDEX('Language Rules Can Change'!$AE$322:$AM$413,AI130,2)),2,AND(AI131&gt;INDEX('Language Rules Can Change'!$AE$322:$AM$413,AI130,2),AI131&lt;=INDEX('Language Rules Can Change'!$AE$322:$AM$413,AI130,3)),3,AND(AI131&gt;INDEX('Language Rules Can Change'!$AE$322:$AM$413,AI130,3),AI131&lt;=INDEX('Language Rules Can Change'!$AE$322:$AM$413,AI130,4)),4,AND(AI131&gt;INDEX('Language Rules Can Change'!$AE$322:$AM$413,AI130,4),AI131&lt;=INDEX('Language Rules Can Change'!$AE$322:$AM$413,AI130,5)),5,AND(AI131&gt;INDEX('Language Rules Can Change'!$AE$322:$AM$413,AI130,5),AI131&lt;=INDEX('Language Rules Can Change'!$AE$322:$AM$413,AI130,6)),6,AND(AI131&gt;INDEX('Language Rules Can Change'!$AE$322:$AM$413,AI130,6),AI131&lt;=INDEX('Language Rules Can Change'!$AE$322:$AM$413,AI130,7)),7,AND(AI131&gt;INDEX('Language Rules Can Change'!$AE$322:$AM$413,AI130,7),AI131&lt;=INDEX('Language Rules Can Change'!$AE$322:$AM$413,AI130,8)),8,AND(AI131&gt;INDEX('Language Rules Can Change'!$AE$322:$AM$413,AI130,8),AI131&lt;=INDEX('Language Rules Can Change'!$AE$322:$AM$413,AI130,9)),9)</f>
        <v>#N/A</v>
      </c>
      <c r="AJ132" s="7" t="e" cm="1">
        <f t="array" aca="1" ref="AJ132" ca="1">_xlfn.IFS(AND(AJ131&gt;0,AJ131&lt;=INDEX('Language Rules Can Change'!$AE$322:$AM$413,AJ130,1)),1,AND(AJ131&gt;INDEX('Language Rules Can Change'!$AE$322:$AM$413,AJ130,1),AJ131&lt;=INDEX('Language Rules Can Change'!$AE$322:$AM$413,AJ130,2)),2,AND(AJ131&gt;INDEX('Language Rules Can Change'!$AE$322:$AM$413,AJ130,2),AJ131&lt;=INDEX('Language Rules Can Change'!$AE$322:$AM$413,AJ130,3)),3,AND(AJ131&gt;INDEX('Language Rules Can Change'!$AE$322:$AM$413,AJ130,3),AJ131&lt;=INDEX('Language Rules Can Change'!$AE$322:$AM$413,AJ130,4)),4,AND(AJ131&gt;INDEX('Language Rules Can Change'!$AE$322:$AM$413,AJ130,4),AJ131&lt;=INDEX('Language Rules Can Change'!$AE$322:$AM$413,AJ130,5)),5,AND(AJ131&gt;INDEX('Language Rules Can Change'!$AE$322:$AM$413,AJ130,5),AJ131&lt;=INDEX('Language Rules Can Change'!$AE$322:$AM$413,AJ130,6)),6,AND(AJ131&gt;INDEX('Language Rules Can Change'!$AE$322:$AM$413,AJ130,6),AJ131&lt;=INDEX('Language Rules Can Change'!$AE$322:$AM$413,AJ130,7)),7,AND(AJ131&gt;INDEX('Language Rules Can Change'!$AE$322:$AM$413,AJ130,7),AJ131&lt;=INDEX('Language Rules Can Change'!$AE$322:$AM$413,AJ130,8)),8,AND(AJ131&gt;INDEX('Language Rules Can Change'!$AE$322:$AM$413,AJ130,8),AJ131&lt;=INDEX('Language Rules Can Change'!$AE$322:$AM$413,AJ130,9)),9)</f>
        <v>#N/A</v>
      </c>
      <c r="AK132" s="7" t="e" cm="1">
        <f t="array" aca="1" ref="AK132" ca="1">_xlfn.IFS(AND(AK131&gt;0,AK131&lt;=INDEX('Language Rules Can Change'!$AE$322:$AM$413,AK130,1)),1,AND(AK131&gt;INDEX('Language Rules Can Change'!$AE$322:$AM$413,AK130,1),AK131&lt;=INDEX('Language Rules Can Change'!$AE$322:$AM$413,AK130,2)),2,AND(AK131&gt;INDEX('Language Rules Can Change'!$AE$322:$AM$413,AK130,2),AK131&lt;=INDEX('Language Rules Can Change'!$AE$322:$AM$413,AK130,3)),3,AND(AK131&gt;INDEX('Language Rules Can Change'!$AE$322:$AM$413,AK130,3),AK131&lt;=INDEX('Language Rules Can Change'!$AE$322:$AM$413,AK130,4)),4,AND(AK131&gt;INDEX('Language Rules Can Change'!$AE$322:$AM$413,AK130,4),AK131&lt;=INDEX('Language Rules Can Change'!$AE$322:$AM$413,AK130,5)),5,AND(AK131&gt;INDEX('Language Rules Can Change'!$AE$322:$AM$413,AK130,5),AK131&lt;=INDEX('Language Rules Can Change'!$AE$322:$AM$413,AK130,6)),6,AND(AK131&gt;INDEX('Language Rules Can Change'!$AE$322:$AM$413,AK130,6),AK131&lt;=INDEX('Language Rules Can Change'!$AE$322:$AM$413,AK130,7)),7,AND(AK131&gt;INDEX('Language Rules Can Change'!$AE$322:$AM$413,AK130,7),AK131&lt;=INDEX('Language Rules Can Change'!$AE$322:$AM$413,AK130,8)),8,AND(AK131&gt;INDEX('Language Rules Can Change'!$AE$322:$AM$413,AK130,8),AK131&lt;=INDEX('Language Rules Can Change'!$AE$322:$AM$413,AK130,9)),9)</f>
        <v>#N/A</v>
      </c>
      <c r="AL132" s="7" t="e" cm="1">
        <f t="array" aca="1" ref="AL132" ca="1">_xlfn.IFS(AND(AL131&gt;0,AL131&lt;=INDEX('Language Rules Can Change'!$AE$322:$AM$413,AL130,1)),1,AND(AL131&gt;INDEX('Language Rules Can Change'!$AE$322:$AM$413,AL130,1),AL131&lt;=INDEX('Language Rules Can Change'!$AE$322:$AM$413,AL130,2)),2,AND(AL131&gt;INDEX('Language Rules Can Change'!$AE$322:$AM$413,AL130,2),AL131&lt;=INDEX('Language Rules Can Change'!$AE$322:$AM$413,AL130,3)),3,AND(AL131&gt;INDEX('Language Rules Can Change'!$AE$322:$AM$413,AL130,3),AL131&lt;=INDEX('Language Rules Can Change'!$AE$322:$AM$413,AL130,4)),4,AND(AL131&gt;INDEX('Language Rules Can Change'!$AE$322:$AM$413,AL130,4),AL131&lt;=INDEX('Language Rules Can Change'!$AE$322:$AM$413,AL130,5)),5,AND(AL131&gt;INDEX('Language Rules Can Change'!$AE$322:$AM$413,AL130,5),AL131&lt;=INDEX('Language Rules Can Change'!$AE$322:$AM$413,AL130,6)),6,AND(AL131&gt;INDEX('Language Rules Can Change'!$AE$322:$AM$413,AL130,6),AL131&lt;=INDEX('Language Rules Can Change'!$AE$322:$AM$413,AL130,7)),7,AND(AL131&gt;INDEX('Language Rules Can Change'!$AE$322:$AM$413,AL130,7),AL131&lt;=INDEX('Language Rules Can Change'!$AE$322:$AM$413,AL130,8)),8,AND(AL131&gt;INDEX('Language Rules Can Change'!$AE$322:$AM$413,AL130,8),AL131&lt;=INDEX('Language Rules Can Change'!$AE$322:$AM$413,AL130,9)),9)</f>
        <v>#N/A</v>
      </c>
      <c r="AM132" s="7" t="e" cm="1">
        <f t="array" aca="1" ref="AM132" ca="1">_xlfn.IFS(AND(AM131&gt;0,AM131&lt;=INDEX('Language Rules Can Change'!$AE$322:$AM$413,AM130,1)),1,AND(AM131&gt;INDEX('Language Rules Can Change'!$AE$322:$AM$413,AM130,1),AM131&lt;=INDEX('Language Rules Can Change'!$AE$322:$AM$413,AM130,2)),2,AND(AM131&gt;INDEX('Language Rules Can Change'!$AE$322:$AM$413,AM130,2),AM131&lt;=INDEX('Language Rules Can Change'!$AE$322:$AM$413,AM130,3)),3,AND(AM131&gt;INDEX('Language Rules Can Change'!$AE$322:$AM$413,AM130,3),AM131&lt;=INDEX('Language Rules Can Change'!$AE$322:$AM$413,AM130,4)),4,AND(AM131&gt;INDEX('Language Rules Can Change'!$AE$322:$AM$413,AM130,4),AM131&lt;=INDEX('Language Rules Can Change'!$AE$322:$AM$413,AM130,5)),5,AND(AM131&gt;INDEX('Language Rules Can Change'!$AE$322:$AM$413,AM130,5),AM131&lt;=INDEX('Language Rules Can Change'!$AE$322:$AM$413,AM130,6)),6,AND(AM131&gt;INDEX('Language Rules Can Change'!$AE$322:$AM$413,AM130,6),AM131&lt;=INDEX('Language Rules Can Change'!$AE$322:$AM$413,AM130,7)),7,AND(AM131&gt;INDEX('Language Rules Can Change'!$AE$322:$AM$413,AM130,7),AM131&lt;=INDEX('Language Rules Can Change'!$AE$322:$AM$413,AM130,8)),8,AND(AM131&gt;INDEX('Language Rules Can Change'!$AE$322:$AM$413,AM130,8),AM131&lt;=INDEX('Language Rules Can Change'!$AE$322:$AM$413,AM130,9)),9)</f>
        <v>#N/A</v>
      </c>
    </row>
    <row r="133" spans="1:39" ht="12.75">
      <c r="A133" s="1"/>
      <c r="B133" s="5">
        <v>12</v>
      </c>
      <c r="C133" s="5" t="str">
        <f ca="1">IF(B133&lt;=A128,RANDBETWEEN(A124/(3/2),A124*(3/2))+C132,"")</f>
        <v/>
      </c>
      <c r="D133" s="15"/>
      <c r="E133" s="11"/>
      <c r="F133" s="7" t="str" cm="1">
        <f t="array" aca="1" ref="F133" ca="1">INDEX('Language Rules Can Change'!$AE$322:$AM$413,F130+1,F132)</f>
        <v>"</v>
      </c>
      <c r="G133" s="7" t="str">
        <f t="array" aca="1" ref="G133" ca="1">INDEX('Language Rules Can Change'!$AE$322:$AM$413,G130+1,G132)</f>
        <v>e</v>
      </c>
      <c r="H133" s="7" t="str">
        <f t="array" aca="1" ref="H133" ca="1">INDEX('Language Rules Can Change'!$AE$322:$AM$413,H130+1,H132)</f>
        <v>qu</v>
      </c>
      <c r="I133" s="7" t="str">
        <f t="array" aca="1" ref="I133" ca="1">INDEX('Language Rules Can Change'!$AE$322:$AM$413,I130+1,I132)</f>
        <v>"</v>
      </c>
      <c r="J133" s="7" t="e">
        <f t="array" aca="1" ref="J133" ca="1">INDEX('Language Rules Can Change'!$AE$322:$AM$413,J130+1,J132)</f>
        <v>#N/A</v>
      </c>
      <c r="K133" s="7" t="e">
        <f t="array" aca="1" ref="K133" ca="1">INDEX('Language Rules Can Change'!$AE$322:$AM$413,K130+1,K132)</f>
        <v>#N/A</v>
      </c>
      <c r="L133" s="7" t="e">
        <f t="array" aca="1" ref="L133" ca="1">INDEX('Language Rules Can Change'!$AE$322:$AM$413,L130+1,L132)</f>
        <v>#N/A</v>
      </c>
      <c r="M133" s="7" t="e">
        <f t="array" aca="1" ref="M133" ca="1">INDEX('Language Rules Can Change'!$AE$322:$AM$413,M130+1,M132)</f>
        <v>#N/A</v>
      </c>
      <c r="N133" s="7" t="e">
        <f t="array" aca="1" ref="N133" ca="1">INDEX('Language Rules Can Change'!$AE$322:$AM$413,N130+1,N132)</f>
        <v>#N/A</v>
      </c>
      <c r="O133" s="7" t="e">
        <f t="array" aca="1" ref="O133" ca="1">INDEX('Language Rules Can Change'!$AE$322:$AM$413,O130+1,O132)</f>
        <v>#N/A</v>
      </c>
      <c r="P133" s="7" t="e">
        <f t="array" aca="1" ref="P133" ca="1">INDEX('Language Rules Can Change'!$AE$322:$AM$413,P130+1,P132)</f>
        <v>#N/A</v>
      </c>
      <c r="Q133" s="7" t="e">
        <f t="array" aca="1" ref="Q133" ca="1">INDEX('Language Rules Can Change'!$AE$322:$AM$413,Q130+1,Q132)</f>
        <v>#N/A</v>
      </c>
      <c r="R133" s="7" t="e">
        <f t="array" aca="1" ref="R133" ca="1">INDEX('Language Rules Can Change'!$AE$322:$AM$413,R130+1,R132)</f>
        <v>#N/A</v>
      </c>
      <c r="S133" s="7" t="e">
        <f t="array" aca="1" ref="S133" ca="1">INDEX('Language Rules Can Change'!$AE$322:$AM$413,S130+1,S132)</f>
        <v>#N/A</v>
      </c>
      <c r="T133" s="17"/>
      <c r="U133" s="1"/>
      <c r="V133" s="5">
        <v>12</v>
      </c>
      <c r="W133" s="5" t="str">
        <f ca="1">IF(V133&lt;=U128,RANDBETWEEN(U124/(3/2),U124*(3/2))+W132,"")</f>
        <v/>
      </c>
      <c r="X133" s="15"/>
      <c r="Y133" s="11"/>
      <c r="Z133" s="7" t="str" cm="1">
        <f t="array" aca="1" ref="Z133" ca="1">INDEX('Language Rules Can Change'!$AE$322:$AM$413,Z130+1,Z132)</f>
        <v>"</v>
      </c>
      <c r="AA133" s="7" t="str">
        <f t="array" aca="1" ref="AA133" ca="1">INDEX('Language Rules Can Change'!$AE$322:$AM$413,AA130+1,AA132)</f>
        <v>"</v>
      </c>
      <c r="AB133" s="7" t="e">
        <f t="array" aca="1" ref="AB133" ca="1">INDEX('Language Rules Can Change'!$AE$322:$AM$413,AB130+1,AB132)</f>
        <v>#N/A</v>
      </c>
      <c r="AC133" s="7" t="e">
        <f t="array" aca="1" ref="AC133" ca="1">INDEX('Language Rules Can Change'!$AE$322:$AM$413,AC130+1,AC132)</f>
        <v>#N/A</v>
      </c>
      <c r="AD133" s="7" t="e">
        <f t="array" aca="1" ref="AD133" ca="1">INDEX('Language Rules Can Change'!$AE$322:$AM$413,AD130+1,AD132)</f>
        <v>#N/A</v>
      </c>
      <c r="AE133" s="7" t="e">
        <f t="array" aca="1" ref="AE133" ca="1">INDEX('Language Rules Can Change'!$AE$322:$AM$413,AE130+1,AE132)</f>
        <v>#N/A</v>
      </c>
      <c r="AF133" s="7" t="e">
        <f t="array" aca="1" ref="AF133" ca="1">INDEX('Language Rules Can Change'!$AE$322:$AM$413,AF130+1,AF132)</f>
        <v>#N/A</v>
      </c>
      <c r="AG133" s="7" t="e">
        <f t="array" aca="1" ref="AG133" ca="1">INDEX('Language Rules Can Change'!$AE$322:$AM$413,AG130+1,AG132)</f>
        <v>#N/A</v>
      </c>
      <c r="AH133" s="7" t="e">
        <f t="array" aca="1" ref="AH133" ca="1">INDEX('Language Rules Can Change'!$AE$322:$AM$413,AH130+1,AH132)</f>
        <v>#N/A</v>
      </c>
      <c r="AI133" s="7" t="e">
        <f t="array" aca="1" ref="AI133" ca="1">INDEX('Language Rules Can Change'!$AE$322:$AM$413,AI130+1,AI132)</f>
        <v>#N/A</v>
      </c>
      <c r="AJ133" s="7" t="e">
        <f t="array" aca="1" ref="AJ133" ca="1">INDEX('Language Rules Can Change'!$AE$322:$AM$413,AJ130+1,AJ132)</f>
        <v>#N/A</v>
      </c>
      <c r="AK133" s="7" t="e">
        <f t="array" aca="1" ref="AK133" ca="1">INDEX('Language Rules Can Change'!$AE$322:$AM$413,AK130+1,AK132)</f>
        <v>#N/A</v>
      </c>
      <c r="AL133" s="7" t="e">
        <f t="array" aca="1" ref="AL133" ca="1">INDEX('Language Rules Can Change'!$AE$322:$AM$413,AL130+1,AL132)</f>
        <v>#N/A</v>
      </c>
      <c r="AM133" s="7" t="e">
        <f t="array" aca="1" ref="AM133" ca="1">INDEX('Language Rules Can Change'!$AE$322:$AM$413,AM130+1,AM132)</f>
        <v>#N/A</v>
      </c>
    </row>
    <row r="134" spans="1:39" ht="12.75">
      <c r="A134" s="1"/>
      <c r="B134" s="5">
        <v>13</v>
      </c>
      <c r="C134" s="5" t="str">
        <f ca="1">IF(B134&lt;=A128,RANDBETWEEN(A124/(3/2),A124*(3/2))+C133,"")</f>
        <v/>
      </c>
      <c r="D134" s="15" t="s">
        <v>3990</v>
      </c>
      <c r="E134" s="11" t="str">
        <f t="shared" ref="E134" ca="1" si="411">_xlfn.CONCAT(F134:S134)</f>
        <v>"equ"</v>
      </c>
      <c r="F134" s="11" t="str">
        <f t="shared" ref="F134:S197" ca="1" si="412">_xlfn.IFNA(F133,"")</f>
        <v>"</v>
      </c>
      <c r="G134" s="11" t="str">
        <f t="shared" ca="1" si="412"/>
        <v>e</v>
      </c>
      <c r="H134" s="11" t="str">
        <f t="shared" ca="1" si="412"/>
        <v>qu</v>
      </c>
      <c r="I134" s="11" t="str">
        <f t="shared" ca="1" si="412"/>
        <v>"</v>
      </c>
      <c r="J134" s="11" t="str">
        <f t="shared" ca="1" si="412"/>
        <v/>
      </c>
      <c r="K134" s="11" t="str">
        <f t="shared" ca="1" si="412"/>
        <v/>
      </c>
      <c r="L134" s="11" t="str">
        <f t="shared" ca="1" si="412"/>
        <v/>
      </c>
      <c r="M134" s="11" t="str">
        <f t="shared" ca="1" si="412"/>
        <v/>
      </c>
      <c r="N134" s="11" t="str">
        <f t="shared" ca="1" si="412"/>
        <v/>
      </c>
      <c r="O134" s="11" t="str">
        <f t="shared" ca="1" si="412"/>
        <v/>
      </c>
      <c r="P134" s="11" t="str">
        <f t="shared" ca="1" si="412"/>
        <v/>
      </c>
      <c r="Q134" s="11" t="str">
        <f t="shared" ca="1" si="412"/>
        <v/>
      </c>
      <c r="R134" s="11" t="str">
        <f t="shared" ca="1" si="412"/>
        <v/>
      </c>
      <c r="S134" s="11" t="str">
        <f t="shared" ca="1" si="412"/>
        <v/>
      </c>
      <c r="T134" s="17"/>
      <c r="U134" s="1"/>
      <c r="V134" s="5">
        <v>13</v>
      </c>
      <c r="W134" s="5" t="str">
        <f ca="1">IF(V134&lt;=U128,RANDBETWEEN(U124/(3/2),U124*(3/2))+W133,"")</f>
        <v/>
      </c>
      <c r="X134" s="15" t="s">
        <v>3990</v>
      </c>
      <c r="Y134" s="11" t="str">
        <f t="shared" ref="Y134" ca="1" si="413">_xlfn.CONCAT(Z134:AM134)</f>
        <v>""</v>
      </c>
      <c r="Z134" s="11" t="str">
        <f t="shared" ref="Z134:Z197" ca="1" si="414">_xlfn.IFNA(Z133,"")</f>
        <v>"</v>
      </c>
      <c r="AA134" s="11" t="str">
        <f t="shared" ref="AA134:AA197" ca="1" si="415">_xlfn.IFNA(AA133,"")</f>
        <v>"</v>
      </c>
      <c r="AB134" s="11" t="str">
        <f t="shared" ref="AB134:AB197" ca="1" si="416">_xlfn.IFNA(AB133,"")</f>
        <v/>
      </c>
      <c r="AC134" s="11" t="str">
        <f t="shared" ref="AC134:AC197" ca="1" si="417">_xlfn.IFNA(AC133,"")</f>
        <v/>
      </c>
      <c r="AD134" s="11" t="str">
        <f t="shared" ref="AD134:AD197" ca="1" si="418">_xlfn.IFNA(AD133,"")</f>
        <v/>
      </c>
      <c r="AE134" s="11" t="str">
        <f t="shared" ref="AE134:AE197" ca="1" si="419">_xlfn.IFNA(AE133,"")</f>
        <v/>
      </c>
      <c r="AF134" s="11" t="str">
        <f t="shared" ref="AF134:AF197" ca="1" si="420">_xlfn.IFNA(AF133,"")</f>
        <v/>
      </c>
      <c r="AG134" s="11" t="str">
        <f t="shared" ref="AG134:AG197" ca="1" si="421">_xlfn.IFNA(AG133,"")</f>
        <v/>
      </c>
      <c r="AH134" s="11" t="str">
        <f t="shared" ref="AH134:AH197" ca="1" si="422">_xlfn.IFNA(AH133,"")</f>
        <v/>
      </c>
      <c r="AI134" s="11" t="str">
        <f t="shared" ref="AI134:AI197" ca="1" si="423">_xlfn.IFNA(AI133,"")</f>
        <v/>
      </c>
      <c r="AJ134" s="11" t="str">
        <f t="shared" ref="AJ134:AJ197" ca="1" si="424">_xlfn.IFNA(AJ133,"")</f>
        <v/>
      </c>
      <c r="AK134" s="11" t="str">
        <f t="shared" ref="AK134:AK197" ca="1" si="425">_xlfn.IFNA(AK133,"")</f>
        <v/>
      </c>
      <c r="AL134" s="11" t="str">
        <f t="shared" ref="AL134:AL197" ca="1" si="426">_xlfn.IFNA(AL133,"")</f>
        <v/>
      </c>
      <c r="AM134" s="11" t="str">
        <f t="shared" ref="AM134:AM197" ca="1" si="427">_xlfn.IFNA(AM133,"")</f>
        <v/>
      </c>
    </row>
    <row r="135" spans="1:39" ht="12.75">
      <c r="A135" s="1"/>
      <c r="B135" s="5">
        <v>14</v>
      </c>
      <c r="C135" s="5" t="str">
        <f ca="1">IF(B135&lt;=A128,RANDBETWEEN(A124/(3/2),A124*(3/2))+C134,"")</f>
        <v/>
      </c>
      <c r="D135" s="5"/>
      <c r="T135" s="17"/>
      <c r="U135" s="1"/>
      <c r="V135" s="5">
        <v>14</v>
      </c>
      <c r="W135" s="5" t="str">
        <f ca="1">IF(V135&lt;=U128,RANDBETWEEN(U124/(3/2),U124*(3/2))+W134,"")</f>
        <v/>
      </c>
      <c r="X135" s="5"/>
    </row>
    <row r="136" spans="1:39" ht="12.75">
      <c r="A136" s="5">
        <f>A121+2</f>
        <v>811</v>
      </c>
      <c r="B136" s="5"/>
      <c r="C136" s="5"/>
      <c r="D136" s="5"/>
      <c r="E136" s="15"/>
      <c r="F136" s="7">
        <v>1</v>
      </c>
      <c r="G136" s="15">
        <v>2</v>
      </c>
      <c r="H136" s="7">
        <v>3</v>
      </c>
      <c r="I136" s="15">
        <v>4</v>
      </c>
      <c r="J136" s="7">
        <v>5</v>
      </c>
      <c r="K136" s="15">
        <v>6</v>
      </c>
      <c r="L136" s="7">
        <v>7</v>
      </c>
      <c r="M136" s="15">
        <v>8</v>
      </c>
      <c r="N136" s="7">
        <v>9</v>
      </c>
      <c r="O136" s="15">
        <v>10</v>
      </c>
      <c r="P136" s="7">
        <v>11</v>
      </c>
      <c r="Q136" s="15">
        <v>12</v>
      </c>
      <c r="R136" s="7">
        <v>13</v>
      </c>
      <c r="S136" s="15">
        <v>14</v>
      </c>
      <c r="T136" s="17"/>
      <c r="U136" s="5">
        <f>U121+2</f>
        <v>812</v>
      </c>
      <c r="V136" s="5"/>
      <c r="W136" s="5"/>
      <c r="X136" s="5"/>
      <c r="Y136" s="15"/>
      <c r="Z136" s="7">
        <v>1</v>
      </c>
      <c r="AA136" s="15">
        <v>2</v>
      </c>
      <c r="AB136" s="7">
        <v>3</v>
      </c>
      <c r="AC136" s="15">
        <v>4</v>
      </c>
      <c r="AD136" s="7">
        <v>5</v>
      </c>
      <c r="AE136" s="15">
        <v>6</v>
      </c>
      <c r="AF136" s="7">
        <v>7</v>
      </c>
      <c r="AG136" s="15">
        <v>8</v>
      </c>
      <c r="AH136" s="7">
        <v>9</v>
      </c>
      <c r="AI136" s="15">
        <v>10</v>
      </c>
      <c r="AJ136" s="7">
        <v>11</v>
      </c>
      <c r="AK136" s="15">
        <v>12</v>
      </c>
      <c r="AL136" s="7">
        <v>13</v>
      </c>
      <c r="AM136" s="15">
        <v>14</v>
      </c>
    </row>
    <row r="137" spans="1:39" ht="12.75">
      <c r="A137" t="str" cm="1">
        <f t="array" ref="A137">INDEX('All Words All Languages'!$A$2:$A$853,'Verse-True'!A136)</f>
        <v>weather</v>
      </c>
      <c r="B137" s="5">
        <v>1</v>
      </c>
      <c r="C137" s="5">
        <f ca="1">IF(B137&lt;=A143,RANDBETWEEN(A139/(3/2),A139*(3/2)),"")</f>
        <v>1</v>
      </c>
      <c r="D137" s="15" t="s">
        <v>3988</v>
      </c>
      <c r="E137" s="15" t="str" cm="1">
        <f t="array" ref="E137">INDEX('All Words All Languages'!$H$2:$H$853,A136)</f>
        <v>w/ɛ/ð/ə/r/</v>
      </c>
      <c r="F137" s="7" t="str" cm="1">
        <f t="array" ref="F137:K137">_xlfn.TEXTSPLIT(E137,"/")</f>
        <v>w</v>
      </c>
      <c r="G137" s="15" t="str">
        <v>ɛ</v>
      </c>
      <c r="H137" s="15" t="str">
        <v>ð</v>
      </c>
      <c r="I137" s="15" t="str">
        <v>ə</v>
      </c>
      <c r="J137" s="15" t="str">
        <v>r</v>
      </c>
      <c r="K137" s="15" t="str">
        <v/>
      </c>
      <c r="L137" s="15"/>
      <c r="M137" s="15"/>
      <c r="N137" s="15"/>
      <c r="O137" s="15"/>
      <c r="P137" s="15"/>
      <c r="Q137" s="15"/>
      <c r="R137" s="15"/>
      <c r="S137" s="15"/>
      <c r="T137" s="17"/>
      <c r="U137" t="str" cm="1">
        <f t="array" ref="U137">INDEX('All Words All Languages'!$A$2:$A$853,'Verse-True'!U136)</f>
        <v>week</v>
      </c>
      <c r="V137" s="5">
        <v>1</v>
      </c>
      <c r="W137" s="5">
        <f ca="1">IF(V137&lt;=U143,RANDBETWEEN(U139/(3/2),U139*(3/2)),"")</f>
        <v>1</v>
      </c>
      <c r="X137" s="15" t="s">
        <v>3988</v>
      </c>
      <c r="Y137" s="15" t="str" cm="1">
        <f t="array" ref="Y137">INDEX('All Words All Languages'!$H$2:$H$853,U136)</f>
        <v>w/i/k/</v>
      </c>
      <c r="Z137" s="7" t="str" cm="1">
        <f t="array" ref="Z137:AC137">_xlfn.TEXTSPLIT(Y137,"/")</f>
        <v>w</v>
      </c>
      <c r="AA137" s="15" t="str">
        <v>i</v>
      </c>
      <c r="AB137" s="15" t="str">
        <v>k</v>
      </c>
      <c r="AC137" s="15" t="str">
        <v/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spans="1:39" ht="12.75">
      <c r="A138" s="1"/>
      <c r="B138" s="5">
        <v>2</v>
      </c>
      <c r="C138" s="5">
        <f ca="1">IF(B138&lt;=A143,RANDBETWEEN(A139/(3/2),A139*(3/2))+C137,"")</f>
        <v>2</v>
      </c>
      <c r="D138" s="15"/>
      <c r="E138" s="11"/>
      <c r="F138" s="11">
        <f>MATCH(F137,'Language Rules Can Change'!$A$3:$A$47,0)</f>
        <v>4</v>
      </c>
      <c r="G138" s="11">
        <f>MATCH(G137,'Language Rules Can Change'!$A$3:$A$47,0)</f>
        <v>26</v>
      </c>
      <c r="H138" s="11">
        <f>MATCH(H137,'Language Rules Can Change'!$A$3:$A$47,0)</f>
        <v>8</v>
      </c>
      <c r="I138" s="11">
        <f>MATCH(I137,'Language Rules Can Change'!$A$3:$A$47,0)</f>
        <v>42</v>
      </c>
      <c r="J138" s="11">
        <f>MATCH(J137,'Language Rules Can Change'!$A$3:$A$47,0)</f>
        <v>16</v>
      </c>
      <c r="K138" s="11" t="e">
        <f>MATCH(K137,'Language Rules Can Change'!$A$3:$A$47,0)</f>
        <v>#N/A</v>
      </c>
      <c r="L138" s="11" t="e">
        <f>MATCH(L137,'Language Rules Can Change'!$A$3:$A$47,0)</f>
        <v>#N/A</v>
      </c>
      <c r="M138" s="11" t="e">
        <f>MATCH(M137,'Language Rules Can Change'!$A$3:$A$47,0)</f>
        <v>#N/A</v>
      </c>
      <c r="N138" s="11" t="e">
        <f>MATCH(N137,'Language Rules Can Change'!$A$3:$A$47,0)</f>
        <v>#N/A</v>
      </c>
      <c r="O138" s="11" t="e">
        <f>MATCH(O137,'Language Rules Can Change'!$A$3:$A$47,0)</f>
        <v>#N/A</v>
      </c>
      <c r="P138" s="11" t="e">
        <f>MATCH(P137,'Language Rules Can Change'!$A$3:$A$47,0)</f>
        <v>#N/A</v>
      </c>
      <c r="Q138" s="11" t="e">
        <f>MATCH(Q137,'Language Rules Can Change'!$A$3:$A$47,0)</f>
        <v>#N/A</v>
      </c>
      <c r="R138" s="11" t="e">
        <f>MATCH(R137,'Language Rules Can Change'!$A$3:$A$47,0)</f>
        <v>#N/A</v>
      </c>
      <c r="S138" s="11" t="e">
        <f>MATCH(S137,'Language Rules Can Change'!$A$3:$A$47,0)</f>
        <v>#N/A</v>
      </c>
      <c r="T138" s="17"/>
      <c r="U138" s="1"/>
      <c r="V138" s="5">
        <v>2</v>
      </c>
      <c r="W138" s="5">
        <f ca="1">IF(V138&lt;=U143,RANDBETWEEN(U139/(3/2),U139*(3/2))+W137,"")</f>
        <v>2</v>
      </c>
      <c r="X138" s="15"/>
      <c r="Y138" s="11"/>
      <c r="Z138" s="11">
        <f>MATCH(Z137,'Language Rules Can Change'!$A$3:$A$47,0)</f>
        <v>4</v>
      </c>
      <c r="AA138" s="11">
        <f>MATCH(AA137,'Language Rules Can Change'!$A$3:$A$47,0)</f>
        <v>32</v>
      </c>
      <c r="AB138" s="11">
        <f>MATCH(AB137,'Language Rules Can Change'!$A$3:$A$47,0)</f>
        <v>21</v>
      </c>
      <c r="AC138" s="11" t="e">
        <f>MATCH(AC137,'Language Rules Can Change'!$A$3:$A$47,0)</f>
        <v>#N/A</v>
      </c>
      <c r="AD138" s="11" t="e">
        <f>MATCH(AD137,'Language Rules Can Change'!$A$3:$A$47,0)</f>
        <v>#N/A</v>
      </c>
      <c r="AE138" s="11" t="e">
        <f>MATCH(AE137,'Language Rules Can Change'!$A$3:$A$47,0)</f>
        <v>#N/A</v>
      </c>
      <c r="AF138" s="11" t="e">
        <f>MATCH(AF137,'Language Rules Can Change'!$A$3:$A$47,0)</f>
        <v>#N/A</v>
      </c>
      <c r="AG138" s="11" t="e">
        <f>MATCH(AG137,'Language Rules Can Change'!$A$3:$A$47,0)</f>
        <v>#N/A</v>
      </c>
      <c r="AH138" s="11" t="e">
        <f>MATCH(AH137,'Language Rules Can Change'!$A$3:$A$47,0)</f>
        <v>#N/A</v>
      </c>
      <c r="AI138" s="11" t="e">
        <f>MATCH(AI137,'Language Rules Can Change'!$A$3:$A$47,0)</f>
        <v>#N/A</v>
      </c>
      <c r="AJ138" s="11" t="e">
        <f>MATCH(AJ137,'Language Rules Can Change'!$A$3:$A$47,0)</f>
        <v>#N/A</v>
      </c>
      <c r="AK138" s="11" t="e">
        <f>MATCH(AK137,'Language Rules Can Change'!$A$3:$A$47,0)</f>
        <v>#N/A</v>
      </c>
      <c r="AL138" s="11" t="e">
        <f>MATCH(AL137,'Language Rules Can Change'!$A$3:$A$47,0)</f>
        <v>#N/A</v>
      </c>
      <c r="AM138" s="11" t="e">
        <f>MATCH(AM137,'Language Rules Can Change'!$A$3:$A$47,0)</f>
        <v>#N/A</v>
      </c>
    </row>
    <row r="139" spans="1:39" ht="12.75">
      <c r="A139" s="11">
        <f>'All Words All Languages'!$I$1</f>
        <v>1</v>
      </c>
      <c r="B139" s="5">
        <v>3</v>
      </c>
      <c r="C139" s="5">
        <f ca="1">IF(B139&lt;=A143,RANDBETWEEN(A139/(3/2),A139*(3/2))+C138,"")</f>
        <v>3</v>
      </c>
      <c r="D139" s="15"/>
      <c r="E139" s="11"/>
      <c r="F139" s="11">
        <f t="shared" ref="F139:S202" ca="1" si="428">RAND()</f>
        <v>0.31142254799119951</v>
      </c>
      <c r="G139" s="11">
        <f t="shared" ca="1" si="428"/>
        <v>2.2116875226496746E-2</v>
      </c>
      <c r="H139" s="11">
        <f t="shared" ca="1" si="428"/>
        <v>0.76287060052477651</v>
      </c>
      <c r="I139" s="11">
        <f t="shared" ca="1" si="428"/>
        <v>0.2609706146533799</v>
      </c>
      <c r="J139" s="11">
        <f t="shared" ca="1" si="428"/>
        <v>0.4172952762559472</v>
      </c>
      <c r="K139" s="11">
        <f t="shared" ca="1" si="428"/>
        <v>0.86275342516169462</v>
      </c>
      <c r="L139" s="11">
        <f t="shared" ca="1" si="428"/>
        <v>0.55517032442560421</v>
      </c>
      <c r="M139" s="11">
        <f t="shared" ca="1" si="428"/>
        <v>1.0808111395408271E-2</v>
      </c>
      <c r="N139" s="11">
        <f t="shared" ca="1" si="428"/>
        <v>0.91595929515200425</v>
      </c>
      <c r="O139" s="11">
        <f t="shared" ca="1" si="428"/>
        <v>0.58061981382805761</v>
      </c>
      <c r="P139" s="11">
        <f t="shared" ca="1" si="428"/>
        <v>0.55557254709414794</v>
      </c>
      <c r="Q139" s="11">
        <f t="shared" ca="1" si="428"/>
        <v>0.66206543331387535</v>
      </c>
      <c r="R139" s="11">
        <f t="shared" ca="1" si="428"/>
        <v>0.75783617494114064</v>
      </c>
      <c r="S139" s="11">
        <f t="shared" ca="1" si="428"/>
        <v>0.76906138813989355</v>
      </c>
      <c r="T139" s="17"/>
      <c r="U139" s="11">
        <f>'All Words All Languages'!$I$1</f>
        <v>1</v>
      </c>
      <c r="V139" s="5">
        <v>3</v>
      </c>
      <c r="W139" s="5">
        <f ca="1">IF(V139&lt;=U143,RANDBETWEEN(U139/(3/2),U139*(3/2))+W138,"")</f>
        <v>3</v>
      </c>
      <c r="X139" s="15"/>
      <c r="Y139" s="11"/>
      <c r="Z139" s="11">
        <f t="shared" ref="Z139:AM202" ca="1" si="429">RAND()</f>
        <v>0.12341987789077502</v>
      </c>
      <c r="AA139" s="11">
        <f t="shared" ca="1" si="429"/>
        <v>0.55497715246446988</v>
      </c>
      <c r="AB139" s="11">
        <f t="shared" ca="1" si="429"/>
        <v>0.58784843817983234</v>
      </c>
      <c r="AC139" s="11">
        <f t="shared" ca="1" si="429"/>
        <v>0.40698010803229001</v>
      </c>
      <c r="AD139" s="11">
        <f t="shared" ca="1" si="429"/>
        <v>0.99017113360116027</v>
      </c>
      <c r="AE139" s="11">
        <f t="shared" ca="1" si="429"/>
        <v>4.1190179529759785E-4</v>
      </c>
      <c r="AF139" s="11">
        <f t="shared" ca="1" si="429"/>
        <v>0.69449642346227891</v>
      </c>
      <c r="AG139" s="11">
        <f t="shared" ca="1" si="429"/>
        <v>0.89922562786004745</v>
      </c>
      <c r="AH139" s="11">
        <f t="shared" ca="1" si="429"/>
        <v>0.86334637262845915</v>
      </c>
      <c r="AI139" s="11">
        <f t="shared" ca="1" si="429"/>
        <v>0.68806027572018524</v>
      </c>
      <c r="AJ139" s="11">
        <f t="shared" ca="1" si="429"/>
        <v>4.4111434690926044E-2</v>
      </c>
      <c r="AK139" s="11">
        <f t="shared" ca="1" si="429"/>
        <v>0.46714664495530867</v>
      </c>
      <c r="AL139" s="11">
        <f t="shared" ca="1" si="429"/>
        <v>0.76100627780951136</v>
      </c>
      <c r="AM139" s="11">
        <f t="shared" ca="1" si="429"/>
        <v>0.52214343989496093</v>
      </c>
    </row>
    <row r="140" spans="1:39" ht="12.75">
      <c r="A140" s="1"/>
      <c r="B140" s="5">
        <v>4</v>
      </c>
      <c r="C140" s="5">
        <f ca="1">IF(B140&lt;=A143,RANDBETWEEN(A139/(3/2),A139*(3/2))+C139,"")</f>
        <v>4</v>
      </c>
      <c r="D140" s="15"/>
      <c r="E140" s="11"/>
      <c r="F140" s="11" cm="1">
        <f t="array" aca="1" ref="F140" ca="1">_xlfn.IFS(AND(F139&gt;0,F139&lt;=INDEX('Language Rules Can Change'!$B$3:$AU$47,F138,1)),1, AND(F139&gt;INDEX('Language Rules Can Change'!$B$3:$AU$47,F138,1),F139&lt;=INDEX('Language Rules Can Change'!$B$3:$AU$47,F138,2)),2, AND(F139&gt;INDEX('Language Rules Can Change'!$B$3:$AU$47,F138,2),F139&lt;=INDEX('Language Rules Can Change'!$B$3:$AU$47,F138,3)),3, AND(F139&gt;INDEX('Language Rules Can Change'!$B$3:$AU$47,F138,3),F139&lt;=INDEX('Language Rules Can Change'!$B$3:$AU$47,F138,4)),4, AND(F139&gt;INDEX('Language Rules Can Change'!$B$3:$AU$47,F138,4),F139&lt;=INDEX('Language Rules Can Change'!$B$3:$AU$47,F138,5)),5, AND(F139&gt;INDEX('Language Rules Can Change'!$B$3:$AU$47,F138,5),F139&lt;=INDEX('Language Rules Can Change'!$B$3:$AU$47,F138,6)),6, AND(F139&gt;INDEX('Language Rules Can Change'!$B$3:$AU$47,F138,6),F139&lt;=INDEX('Language Rules Can Change'!$B$3:$AU$47,F138,7)),7, AND(F139&gt;INDEX('Language Rules Can Change'!$B$3:$AU$47,F138,7),F139&lt;=INDEX('Language Rules Can Change'!$B$3:$AU$47,F138,8)),8, AND(F139&gt;INDEX('Language Rules Can Change'!$B$3:$AU$47,F138,8),F139&lt;=INDEX('Language Rules Can Change'!$B$3:$AU$47,F138,9)),9, AND(F139&gt;INDEX('Language Rules Can Change'!$B$3:$AU$47,F138,9),F139&lt;=INDEX('Language Rules Can Change'!$B$3:$AU$47,F138,10)),10, AND(F139&gt;INDEX('Language Rules Can Change'!$B$3:$AU$47,F138,10),F139&lt;=INDEX('Language Rules Can Change'!$B$3:$AU$47,F138,11)),11, AND(F139&gt;INDEX('Language Rules Can Change'!$B$3:$AU$47,F138,11),F139&lt;=INDEX('Language Rules Can Change'!$B$3:$AU$47,F138,12)),12, AND(F139&gt;INDEX('Language Rules Can Change'!$B$3:$AU$47,F138,12),F139&lt;=INDEX('Language Rules Can Change'!$B$3:$AU$47,F138,13)),13, AND(F139&gt;INDEX('Language Rules Can Change'!$B$3:$AU$47,F138,13),F139&lt;=INDEX('Language Rules Can Change'!$B$3:$AU$47,F138,14)),14, AND(F139&gt;INDEX('Language Rules Can Change'!$B$3:$AU$47,F138,14),F139&lt;=INDEX('Language Rules Can Change'!$B$3:$AU$47,F138,15)),15, AND(F139&gt;INDEX('Language Rules Can Change'!$B$3:$AU$47,F138,15),F139&lt;=INDEX('Language Rules Can Change'!$B$3:$AU$47,F138,16)),16, AND(F139&gt;INDEX('Language Rules Can Change'!$B$3:$AU$47,F138,16),F139&lt;=INDEX('Language Rules Can Change'!$B$3:$AU$47,F138,17)),17, AND(F139&gt;INDEX('Language Rules Can Change'!$B$3:$AU$47,F138,17),F139&lt;=INDEX('Language Rules Can Change'!$B$3:$AU$47,F138,18)),18, AND(F139&gt;INDEX('Language Rules Can Change'!$B$3:$AU$47,F138,18),F139&lt;=INDEX('Language Rules Can Change'!$B$3:$AU$47,F138,19)),19, AND(F139&gt;INDEX('Language Rules Can Change'!$B$3:$AU$47,F138,19),F139&lt;=INDEX('Language Rules Can Change'!$B$3:$AU$47,F138,20)),20, AND(F139&gt;INDEX('Language Rules Can Change'!$B$3:$AU$47,F138,20),F139&lt;=INDEX('Language Rules Can Change'!$B$3:$AU$47,F138,21)),21, AND(F139&gt;INDEX('Language Rules Can Change'!$B$3:$AU$47,F138,21),F139&lt;=INDEX('Language Rules Can Change'!$B$3:$AU$47,F138,22)),22, AND(F139&gt;INDEX('Language Rules Can Change'!$B$3:$AU$47,F138,22),F139&lt;=INDEX('Language Rules Can Change'!$B$3:$AU$47,F138,23)),23, AND(F139&gt;INDEX('Language Rules Can Change'!$B$3:$AU$47,F138,23),F139&lt;=INDEX('Language Rules Can Change'!$B$3:$AU$47,F138,24)),24, AND(F139&gt;INDEX('Language Rules Can Change'!$B$3:$AU$47,F138,24),F139&lt;=INDEX('Language Rules Can Change'!$B$3:$AU$47,F138,25)),25, AND(F139&gt;INDEX('Language Rules Can Change'!$B$3:$AU$47,F138,25),F139&lt;=INDEX('Language Rules Can Change'!$B$3:$AU$47,F138,26)),26, AND(F139&gt;INDEX('Language Rules Can Change'!$B$3:$AU$47,F138,26),F139&lt;=INDEX('Language Rules Can Change'!$B$3:$AU$47,F138,27)),27, AND(F139&gt;INDEX('Language Rules Can Change'!$B$3:$AU$47,F138,27),F139&lt;=INDEX('Language Rules Can Change'!$B$3:$AU$47,F138,28)),28, AND(F139&gt;INDEX('Language Rules Can Change'!$B$3:$AU$47,F138,28),F139&lt;=INDEX('Language Rules Can Change'!$B$3:$AU$47,F138,29)),29, AND(F139&gt;INDEX('Language Rules Can Change'!$B$3:$AU$47,F138,29),F139&lt;=INDEX('Language Rules Can Change'!$B$3:$AU$47,F138,30)),30, AND(F139&gt;INDEX('Language Rules Can Change'!$B$3:$AU$47,F138,30),F139&lt;=INDEX('Language Rules Can Change'!$B$3:$AU$47,F138,31)),31, AND(F139&gt;INDEX('Language Rules Can Change'!$B$3:$AU$47,F138,31),F139&lt;=INDEX('Language Rules Can Change'!$B$3:$AU$47,F138,32)),32, AND(F139&gt;INDEX('Language Rules Can Change'!$B$3:$AU$47,F138,32),F139&lt;=INDEX('Language Rules Can Change'!$B$3:$AU$47,F138,33)),33, AND(F139&gt;INDEX('Language Rules Can Change'!$B$3:$AU$47,F138,33),F139&lt;=INDEX('Language Rules Can Change'!$B$3:$AU$47,F138,34)),34, AND(F139&gt;INDEX('Language Rules Can Change'!$B$3:$AU$47,F138,34),F139&lt;=INDEX('Language Rules Can Change'!$B$3:$AU$47,F138,35)),35, AND(F139&gt;INDEX('Language Rules Can Change'!$B$3:$AU$47,F138,35),F139&lt;=INDEX('Language Rules Can Change'!$B$3:$AU$47,F138,36)),36, AND(F139&gt;INDEX('Language Rules Can Change'!$B$3:$AU$47,F138,36),F139&lt;=INDEX('Language Rules Can Change'!$B$3:$AU$47,F138,37)),37, AND(F139&gt;INDEX('Language Rules Can Change'!$B$3:$AU$47,F138,37),F139&lt;=INDEX('Language Rules Can Change'!$B$3:$AU$47,F138,38)),38, AND(F139&gt;INDEX('Language Rules Can Change'!$B$3:$AU$47,F138,38),F139&lt;=INDEX('Language Rules Can Change'!$B$3:$AU$47,F138,39)),39, AND(F139&gt;INDEX('Language Rules Can Change'!$B$3:$AU$47,F138,39),F139&lt;=INDEX('Language Rules Can Change'!$B$3:$AU$47,F138,40)),40, AND(F139&gt;INDEX('Language Rules Can Change'!$B$3:$AU$47,F138,40),F139&lt;=INDEX('Language Rules Can Change'!$B$3:$AU$47,F138,41)),41, AND(F139&gt;INDEX('Language Rules Can Change'!$B$3:$AU$47,F138,41),F139&lt;=INDEX('Language Rules Can Change'!$B$3:$AU$47,F138,42)),42, AND(F139&gt;INDEX('Language Rules Can Change'!$B$3:$AU$47,F138,42),F139&lt;=INDEX('Language Rules Can Change'!$B$3:$AU$47,F138,43)),43, AND(F139&gt;INDEX('Language Rules Can Change'!$B$3:$AU$47,F138,43),F139&lt;=INDEX('Language Rules Can Change'!$B$3:$AU$47,F138,44)),44, AND(F139&gt;INDEX('Language Rules Can Change'!$B$3:$AU$47,F138,44),F139&lt;=INDEX('Language Rules Can Change'!$B$3:$AU$47,F138,45)),45, AND(F139&gt;INDEX('Language Rules Can Change'!$B$3:$AU$47,F138,45),F139&lt;=INDEX('Language Rules Can Change'!$B$3:$AU$47,F138,46)),46)</f>
        <v>18</v>
      </c>
      <c r="G140" s="11" cm="1">
        <f t="array" aca="1" ref="G140" ca="1">_xlfn.IFS(AND(G139&gt;0,G139&lt;=INDEX('Language Rules Can Change'!$B$3:$AU$47,G138,1)),1, AND(G139&gt;INDEX('Language Rules Can Change'!$B$3:$AU$47,G138,1),G139&lt;=INDEX('Language Rules Can Change'!$B$3:$AU$47,G138,2)),2, AND(G139&gt;INDEX('Language Rules Can Change'!$B$3:$AU$47,G138,2),G139&lt;=INDEX('Language Rules Can Change'!$B$3:$AU$47,G138,3)),3, AND(G139&gt;INDEX('Language Rules Can Change'!$B$3:$AU$47,G138,3),G139&lt;=INDEX('Language Rules Can Change'!$B$3:$AU$47,G138,4)),4, AND(G139&gt;INDEX('Language Rules Can Change'!$B$3:$AU$47,G138,4),G139&lt;=INDEX('Language Rules Can Change'!$B$3:$AU$47,G138,5)),5, AND(G139&gt;INDEX('Language Rules Can Change'!$B$3:$AU$47,G138,5),G139&lt;=INDEX('Language Rules Can Change'!$B$3:$AU$47,G138,6)),6, AND(G139&gt;INDEX('Language Rules Can Change'!$B$3:$AU$47,G138,6),G139&lt;=INDEX('Language Rules Can Change'!$B$3:$AU$47,G138,7)),7, AND(G139&gt;INDEX('Language Rules Can Change'!$B$3:$AU$47,G138,7),G139&lt;=INDEX('Language Rules Can Change'!$B$3:$AU$47,G138,8)),8, AND(G139&gt;INDEX('Language Rules Can Change'!$B$3:$AU$47,G138,8),G139&lt;=INDEX('Language Rules Can Change'!$B$3:$AU$47,G138,9)),9, AND(G139&gt;INDEX('Language Rules Can Change'!$B$3:$AU$47,G138,9),G139&lt;=INDEX('Language Rules Can Change'!$B$3:$AU$47,G138,10)),10, AND(G139&gt;INDEX('Language Rules Can Change'!$B$3:$AU$47,G138,10),G139&lt;=INDEX('Language Rules Can Change'!$B$3:$AU$47,G138,11)),11, AND(G139&gt;INDEX('Language Rules Can Change'!$B$3:$AU$47,G138,11),G139&lt;=INDEX('Language Rules Can Change'!$B$3:$AU$47,G138,12)),12, AND(G139&gt;INDEX('Language Rules Can Change'!$B$3:$AU$47,G138,12),G139&lt;=INDEX('Language Rules Can Change'!$B$3:$AU$47,G138,13)),13, AND(G139&gt;INDEX('Language Rules Can Change'!$B$3:$AU$47,G138,13),G139&lt;=INDEX('Language Rules Can Change'!$B$3:$AU$47,G138,14)),14, AND(G139&gt;INDEX('Language Rules Can Change'!$B$3:$AU$47,G138,14),G139&lt;=INDEX('Language Rules Can Change'!$B$3:$AU$47,G138,15)),15, AND(G139&gt;INDEX('Language Rules Can Change'!$B$3:$AU$47,G138,15),G139&lt;=INDEX('Language Rules Can Change'!$B$3:$AU$47,G138,16)),16, AND(G139&gt;INDEX('Language Rules Can Change'!$B$3:$AU$47,G138,16),G139&lt;=INDEX('Language Rules Can Change'!$B$3:$AU$47,G138,17)),17, AND(G139&gt;INDEX('Language Rules Can Change'!$B$3:$AU$47,G138,17),G139&lt;=INDEX('Language Rules Can Change'!$B$3:$AU$47,G138,18)),18, AND(G139&gt;INDEX('Language Rules Can Change'!$B$3:$AU$47,G138,18),G139&lt;=INDEX('Language Rules Can Change'!$B$3:$AU$47,G138,19)),19, AND(G139&gt;INDEX('Language Rules Can Change'!$B$3:$AU$47,G138,19),G139&lt;=INDEX('Language Rules Can Change'!$B$3:$AU$47,G138,20)),20, AND(G139&gt;INDEX('Language Rules Can Change'!$B$3:$AU$47,G138,20),G139&lt;=INDEX('Language Rules Can Change'!$B$3:$AU$47,G138,21)),21, AND(G139&gt;INDEX('Language Rules Can Change'!$B$3:$AU$47,G138,21),G139&lt;=INDEX('Language Rules Can Change'!$B$3:$AU$47,G138,22)),22, AND(G139&gt;INDEX('Language Rules Can Change'!$B$3:$AU$47,G138,22),G139&lt;=INDEX('Language Rules Can Change'!$B$3:$AU$47,G138,23)),23, AND(G139&gt;INDEX('Language Rules Can Change'!$B$3:$AU$47,G138,23),G139&lt;=INDEX('Language Rules Can Change'!$B$3:$AU$47,G138,24)),24, AND(G139&gt;INDEX('Language Rules Can Change'!$B$3:$AU$47,G138,24),G139&lt;=INDEX('Language Rules Can Change'!$B$3:$AU$47,G138,25)),25, AND(G139&gt;INDEX('Language Rules Can Change'!$B$3:$AU$47,G138,25),G139&lt;=INDEX('Language Rules Can Change'!$B$3:$AU$47,G138,26)),26, AND(G139&gt;INDEX('Language Rules Can Change'!$B$3:$AU$47,G138,26),G139&lt;=INDEX('Language Rules Can Change'!$B$3:$AU$47,G138,27)),27, AND(G139&gt;INDEX('Language Rules Can Change'!$B$3:$AU$47,G138,27),G139&lt;=INDEX('Language Rules Can Change'!$B$3:$AU$47,G138,28)),28, AND(G139&gt;INDEX('Language Rules Can Change'!$B$3:$AU$47,G138,28),G139&lt;=INDEX('Language Rules Can Change'!$B$3:$AU$47,G138,29)),29, AND(G139&gt;INDEX('Language Rules Can Change'!$B$3:$AU$47,G138,29),G139&lt;=INDEX('Language Rules Can Change'!$B$3:$AU$47,G138,30)),30, AND(G139&gt;INDEX('Language Rules Can Change'!$B$3:$AU$47,G138,30),G139&lt;=INDEX('Language Rules Can Change'!$B$3:$AU$47,G138,31)),31, AND(G139&gt;INDEX('Language Rules Can Change'!$B$3:$AU$47,G138,31),G139&lt;=INDEX('Language Rules Can Change'!$B$3:$AU$47,G138,32)),32, AND(G139&gt;INDEX('Language Rules Can Change'!$B$3:$AU$47,G138,32),G139&lt;=INDEX('Language Rules Can Change'!$B$3:$AU$47,G138,33)),33, AND(G139&gt;INDEX('Language Rules Can Change'!$B$3:$AU$47,G138,33),G139&lt;=INDEX('Language Rules Can Change'!$B$3:$AU$47,G138,34)),34, AND(G139&gt;INDEX('Language Rules Can Change'!$B$3:$AU$47,G138,34),G139&lt;=INDEX('Language Rules Can Change'!$B$3:$AU$47,G138,35)),35, AND(G139&gt;INDEX('Language Rules Can Change'!$B$3:$AU$47,G138,35),G139&lt;=INDEX('Language Rules Can Change'!$B$3:$AU$47,G138,36)),36, AND(G139&gt;INDEX('Language Rules Can Change'!$B$3:$AU$47,G138,36),G139&lt;=INDEX('Language Rules Can Change'!$B$3:$AU$47,G138,37)),37, AND(G139&gt;INDEX('Language Rules Can Change'!$B$3:$AU$47,G138,37),G139&lt;=INDEX('Language Rules Can Change'!$B$3:$AU$47,G138,38)),38, AND(G139&gt;INDEX('Language Rules Can Change'!$B$3:$AU$47,G138,38),G139&lt;=INDEX('Language Rules Can Change'!$B$3:$AU$47,G138,39)),39, AND(G139&gt;INDEX('Language Rules Can Change'!$B$3:$AU$47,G138,39),G139&lt;=INDEX('Language Rules Can Change'!$B$3:$AU$47,G138,40)),40, AND(G139&gt;INDEX('Language Rules Can Change'!$B$3:$AU$47,G138,40),G139&lt;=INDEX('Language Rules Can Change'!$B$3:$AU$47,G138,41)),41, AND(G139&gt;INDEX('Language Rules Can Change'!$B$3:$AU$47,G138,41),G139&lt;=INDEX('Language Rules Can Change'!$B$3:$AU$47,G138,42)),42, AND(G139&gt;INDEX('Language Rules Can Change'!$B$3:$AU$47,G138,42),G139&lt;=INDEX('Language Rules Can Change'!$B$3:$AU$47,G138,43)),43, AND(G139&gt;INDEX('Language Rules Can Change'!$B$3:$AU$47,G138,43),G139&lt;=INDEX('Language Rules Can Change'!$B$3:$AU$47,G138,44)),44, AND(G139&gt;INDEX('Language Rules Can Change'!$B$3:$AU$47,G138,44),G139&lt;=INDEX('Language Rules Can Change'!$B$3:$AU$47,G138,45)),45, AND(G139&gt;INDEX('Language Rules Can Change'!$B$3:$AU$47,G138,45),G139&lt;=INDEX('Language Rules Can Change'!$B$3:$AU$47,G138,46)),46)</f>
        <v>25</v>
      </c>
      <c r="H140" s="11" cm="1">
        <f t="array" aca="1" ref="H140" ca="1">_xlfn.IFS(AND(H139&gt;0,H139&lt;=INDEX('Language Rules Can Change'!$B$3:$AU$47,H138,1)),1, AND(H139&gt;INDEX('Language Rules Can Change'!$B$3:$AU$47,H138,1),H139&lt;=INDEX('Language Rules Can Change'!$B$3:$AU$47,H138,2)),2, AND(H139&gt;INDEX('Language Rules Can Change'!$B$3:$AU$47,H138,2),H139&lt;=INDEX('Language Rules Can Change'!$B$3:$AU$47,H138,3)),3, AND(H139&gt;INDEX('Language Rules Can Change'!$B$3:$AU$47,H138,3),H139&lt;=INDEX('Language Rules Can Change'!$B$3:$AU$47,H138,4)),4, AND(H139&gt;INDEX('Language Rules Can Change'!$B$3:$AU$47,H138,4),H139&lt;=INDEX('Language Rules Can Change'!$B$3:$AU$47,H138,5)),5, AND(H139&gt;INDEX('Language Rules Can Change'!$B$3:$AU$47,H138,5),H139&lt;=INDEX('Language Rules Can Change'!$B$3:$AU$47,H138,6)),6, AND(H139&gt;INDEX('Language Rules Can Change'!$B$3:$AU$47,H138,6),H139&lt;=INDEX('Language Rules Can Change'!$B$3:$AU$47,H138,7)),7, AND(H139&gt;INDEX('Language Rules Can Change'!$B$3:$AU$47,H138,7),H139&lt;=INDEX('Language Rules Can Change'!$B$3:$AU$47,H138,8)),8, AND(H139&gt;INDEX('Language Rules Can Change'!$B$3:$AU$47,H138,8),H139&lt;=INDEX('Language Rules Can Change'!$B$3:$AU$47,H138,9)),9, AND(H139&gt;INDEX('Language Rules Can Change'!$B$3:$AU$47,H138,9),H139&lt;=INDEX('Language Rules Can Change'!$B$3:$AU$47,H138,10)),10, AND(H139&gt;INDEX('Language Rules Can Change'!$B$3:$AU$47,H138,10),H139&lt;=INDEX('Language Rules Can Change'!$B$3:$AU$47,H138,11)),11, AND(H139&gt;INDEX('Language Rules Can Change'!$B$3:$AU$47,H138,11),H139&lt;=INDEX('Language Rules Can Change'!$B$3:$AU$47,H138,12)),12, AND(H139&gt;INDEX('Language Rules Can Change'!$B$3:$AU$47,H138,12),H139&lt;=INDEX('Language Rules Can Change'!$B$3:$AU$47,H138,13)),13, AND(H139&gt;INDEX('Language Rules Can Change'!$B$3:$AU$47,H138,13),H139&lt;=INDEX('Language Rules Can Change'!$B$3:$AU$47,H138,14)),14, AND(H139&gt;INDEX('Language Rules Can Change'!$B$3:$AU$47,H138,14),H139&lt;=INDEX('Language Rules Can Change'!$B$3:$AU$47,H138,15)),15, AND(H139&gt;INDEX('Language Rules Can Change'!$B$3:$AU$47,H138,15),H139&lt;=INDEX('Language Rules Can Change'!$B$3:$AU$47,H138,16)),16, AND(H139&gt;INDEX('Language Rules Can Change'!$B$3:$AU$47,H138,16),H139&lt;=INDEX('Language Rules Can Change'!$B$3:$AU$47,H138,17)),17, AND(H139&gt;INDEX('Language Rules Can Change'!$B$3:$AU$47,H138,17),H139&lt;=INDEX('Language Rules Can Change'!$B$3:$AU$47,H138,18)),18, AND(H139&gt;INDEX('Language Rules Can Change'!$B$3:$AU$47,H138,18),H139&lt;=INDEX('Language Rules Can Change'!$B$3:$AU$47,H138,19)),19, AND(H139&gt;INDEX('Language Rules Can Change'!$B$3:$AU$47,H138,19),H139&lt;=INDEX('Language Rules Can Change'!$B$3:$AU$47,H138,20)),20, AND(H139&gt;INDEX('Language Rules Can Change'!$B$3:$AU$47,H138,20),H139&lt;=INDEX('Language Rules Can Change'!$B$3:$AU$47,H138,21)),21, AND(H139&gt;INDEX('Language Rules Can Change'!$B$3:$AU$47,H138,21),H139&lt;=INDEX('Language Rules Can Change'!$B$3:$AU$47,H138,22)),22, AND(H139&gt;INDEX('Language Rules Can Change'!$B$3:$AU$47,H138,22),H139&lt;=INDEX('Language Rules Can Change'!$B$3:$AU$47,H138,23)),23, AND(H139&gt;INDEX('Language Rules Can Change'!$B$3:$AU$47,H138,23),H139&lt;=INDEX('Language Rules Can Change'!$B$3:$AU$47,H138,24)),24, AND(H139&gt;INDEX('Language Rules Can Change'!$B$3:$AU$47,H138,24),H139&lt;=INDEX('Language Rules Can Change'!$B$3:$AU$47,H138,25)),25, AND(H139&gt;INDEX('Language Rules Can Change'!$B$3:$AU$47,H138,25),H139&lt;=INDEX('Language Rules Can Change'!$B$3:$AU$47,H138,26)),26, AND(H139&gt;INDEX('Language Rules Can Change'!$B$3:$AU$47,H138,26),H139&lt;=INDEX('Language Rules Can Change'!$B$3:$AU$47,H138,27)),27, AND(H139&gt;INDEX('Language Rules Can Change'!$B$3:$AU$47,H138,27),H139&lt;=INDEX('Language Rules Can Change'!$B$3:$AU$47,H138,28)),28, AND(H139&gt;INDEX('Language Rules Can Change'!$B$3:$AU$47,H138,28),H139&lt;=INDEX('Language Rules Can Change'!$B$3:$AU$47,H138,29)),29, AND(H139&gt;INDEX('Language Rules Can Change'!$B$3:$AU$47,H138,29),H139&lt;=INDEX('Language Rules Can Change'!$B$3:$AU$47,H138,30)),30, AND(H139&gt;INDEX('Language Rules Can Change'!$B$3:$AU$47,H138,30),H139&lt;=INDEX('Language Rules Can Change'!$B$3:$AU$47,H138,31)),31, AND(H139&gt;INDEX('Language Rules Can Change'!$B$3:$AU$47,H138,31),H139&lt;=INDEX('Language Rules Can Change'!$B$3:$AU$47,H138,32)),32, AND(H139&gt;INDEX('Language Rules Can Change'!$B$3:$AU$47,H138,32),H139&lt;=INDEX('Language Rules Can Change'!$B$3:$AU$47,H138,33)),33, AND(H139&gt;INDEX('Language Rules Can Change'!$B$3:$AU$47,H138,33),H139&lt;=INDEX('Language Rules Can Change'!$B$3:$AU$47,H138,34)),34, AND(H139&gt;INDEX('Language Rules Can Change'!$B$3:$AU$47,H138,34),H139&lt;=INDEX('Language Rules Can Change'!$B$3:$AU$47,H138,35)),35, AND(H139&gt;INDEX('Language Rules Can Change'!$B$3:$AU$47,H138,35),H139&lt;=INDEX('Language Rules Can Change'!$B$3:$AU$47,H138,36)),36, AND(H139&gt;INDEX('Language Rules Can Change'!$B$3:$AU$47,H138,36),H139&lt;=INDEX('Language Rules Can Change'!$B$3:$AU$47,H138,37)),37, AND(H139&gt;INDEX('Language Rules Can Change'!$B$3:$AU$47,H138,37),H139&lt;=INDEX('Language Rules Can Change'!$B$3:$AU$47,H138,38)),38, AND(H139&gt;INDEX('Language Rules Can Change'!$B$3:$AU$47,H138,38),H139&lt;=INDEX('Language Rules Can Change'!$B$3:$AU$47,H138,39)),39, AND(H139&gt;INDEX('Language Rules Can Change'!$B$3:$AU$47,H138,39),H139&lt;=INDEX('Language Rules Can Change'!$B$3:$AU$47,H138,40)),40, AND(H139&gt;INDEX('Language Rules Can Change'!$B$3:$AU$47,H138,40),H139&lt;=INDEX('Language Rules Can Change'!$B$3:$AU$47,H138,41)),41, AND(H139&gt;INDEX('Language Rules Can Change'!$B$3:$AU$47,H138,41),H139&lt;=INDEX('Language Rules Can Change'!$B$3:$AU$47,H138,42)),42, AND(H139&gt;INDEX('Language Rules Can Change'!$B$3:$AU$47,H138,42),H139&lt;=INDEX('Language Rules Can Change'!$B$3:$AU$47,H138,43)),43, AND(H139&gt;INDEX('Language Rules Can Change'!$B$3:$AU$47,H138,43),H139&lt;=INDEX('Language Rules Can Change'!$B$3:$AU$47,H138,44)),44, AND(H139&gt;INDEX('Language Rules Can Change'!$B$3:$AU$47,H138,44),H139&lt;=INDEX('Language Rules Can Change'!$B$3:$AU$47,H138,45)),45, AND(H139&gt;INDEX('Language Rules Can Change'!$B$3:$AU$47,H138,45),H139&lt;=INDEX('Language Rules Can Change'!$B$3:$AU$47,H138,46)),46)</f>
        <v>25</v>
      </c>
      <c r="I140" s="11" cm="1">
        <f t="array" aca="1" ref="I140" ca="1">_xlfn.IFS(AND(I139&gt;0,I139&lt;=INDEX('Language Rules Can Change'!$B$3:$AU$47,I138,1)),1, AND(I139&gt;INDEX('Language Rules Can Change'!$B$3:$AU$47,I138,1),I139&lt;=INDEX('Language Rules Can Change'!$B$3:$AU$47,I138,2)),2, AND(I139&gt;INDEX('Language Rules Can Change'!$B$3:$AU$47,I138,2),I139&lt;=INDEX('Language Rules Can Change'!$B$3:$AU$47,I138,3)),3, AND(I139&gt;INDEX('Language Rules Can Change'!$B$3:$AU$47,I138,3),I139&lt;=INDEX('Language Rules Can Change'!$B$3:$AU$47,I138,4)),4, AND(I139&gt;INDEX('Language Rules Can Change'!$B$3:$AU$47,I138,4),I139&lt;=INDEX('Language Rules Can Change'!$B$3:$AU$47,I138,5)),5, AND(I139&gt;INDEX('Language Rules Can Change'!$B$3:$AU$47,I138,5),I139&lt;=INDEX('Language Rules Can Change'!$B$3:$AU$47,I138,6)),6, AND(I139&gt;INDEX('Language Rules Can Change'!$B$3:$AU$47,I138,6),I139&lt;=INDEX('Language Rules Can Change'!$B$3:$AU$47,I138,7)),7, AND(I139&gt;INDEX('Language Rules Can Change'!$B$3:$AU$47,I138,7),I139&lt;=INDEX('Language Rules Can Change'!$B$3:$AU$47,I138,8)),8, AND(I139&gt;INDEX('Language Rules Can Change'!$B$3:$AU$47,I138,8),I139&lt;=INDEX('Language Rules Can Change'!$B$3:$AU$47,I138,9)),9, AND(I139&gt;INDEX('Language Rules Can Change'!$B$3:$AU$47,I138,9),I139&lt;=INDEX('Language Rules Can Change'!$B$3:$AU$47,I138,10)),10, AND(I139&gt;INDEX('Language Rules Can Change'!$B$3:$AU$47,I138,10),I139&lt;=INDEX('Language Rules Can Change'!$B$3:$AU$47,I138,11)),11, AND(I139&gt;INDEX('Language Rules Can Change'!$B$3:$AU$47,I138,11),I139&lt;=INDEX('Language Rules Can Change'!$B$3:$AU$47,I138,12)),12, AND(I139&gt;INDEX('Language Rules Can Change'!$B$3:$AU$47,I138,12),I139&lt;=INDEX('Language Rules Can Change'!$B$3:$AU$47,I138,13)),13, AND(I139&gt;INDEX('Language Rules Can Change'!$B$3:$AU$47,I138,13),I139&lt;=INDEX('Language Rules Can Change'!$B$3:$AU$47,I138,14)),14, AND(I139&gt;INDEX('Language Rules Can Change'!$B$3:$AU$47,I138,14),I139&lt;=INDEX('Language Rules Can Change'!$B$3:$AU$47,I138,15)),15, AND(I139&gt;INDEX('Language Rules Can Change'!$B$3:$AU$47,I138,15),I139&lt;=INDEX('Language Rules Can Change'!$B$3:$AU$47,I138,16)),16, AND(I139&gt;INDEX('Language Rules Can Change'!$B$3:$AU$47,I138,16),I139&lt;=INDEX('Language Rules Can Change'!$B$3:$AU$47,I138,17)),17, AND(I139&gt;INDEX('Language Rules Can Change'!$B$3:$AU$47,I138,17),I139&lt;=INDEX('Language Rules Can Change'!$B$3:$AU$47,I138,18)),18, AND(I139&gt;INDEX('Language Rules Can Change'!$B$3:$AU$47,I138,18),I139&lt;=INDEX('Language Rules Can Change'!$B$3:$AU$47,I138,19)),19, AND(I139&gt;INDEX('Language Rules Can Change'!$B$3:$AU$47,I138,19),I139&lt;=INDEX('Language Rules Can Change'!$B$3:$AU$47,I138,20)),20, AND(I139&gt;INDEX('Language Rules Can Change'!$B$3:$AU$47,I138,20),I139&lt;=INDEX('Language Rules Can Change'!$B$3:$AU$47,I138,21)),21, AND(I139&gt;INDEX('Language Rules Can Change'!$B$3:$AU$47,I138,21),I139&lt;=INDEX('Language Rules Can Change'!$B$3:$AU$47,I138,22)),22, AND(I139&gt;INDEX('Language Rules Can Change'!$B$3:$AU$47,I138,22),I139&lt;=INDEX('Language Rules Can Change'!$B$3:$AU$47,I138,23)),23, AND(I139&gt;INDEX('Language Rules Can Change'!$B$3:$AU$47,I138,23),I139&lt;=INDEX('Language Rules Can Change'!$B$3:$AU$47,I138,24)),24, AND(I139&gt;INDEX('Language Rules Can Change'!$B$3:$AU$47,I138,24),I139&lt;=INDEX('Language Rules Can Change'!$B$3:$AU$47,I138,25)),25, AND(I139&gt;INDEX('Language Rules Can Change'!$B$3:$AU$47,I138,25),I139&lt;=INDEX('Language Rules Can Change'!$B$3:$AU$47,I138,26)),26, AND(I139&gt;INDEX('Language Rules Can Change'!$B$3:$AU$47,I138,26),I139&lt;=INDEX('Language Rules Can Change'!$B$3:$AU$47,I138,27)),27, AND(I139&gt;INDEX('Language Rules Can Change'!$B$3:$AU$47,I138,27),I139&lt;=INDEX('Language Rules Can Change'!$B$3:$AU$47,I138,28)),28, AND(I139&gt;INDEX('Language Rules Can Change'!$B$3:$AU$47,I138,28),I139&lt;=INDEX('Language Rules Can Change'!$B$3:$AU$47,I138,29)),29, AND(I139&gt;INDEX('Language Rules Can Change'!$B$3:$AU$47,I138,29),I139&lt;=INDEX('Language Rules Can Change'!$B$3:$AU$47,I138,30)),30, AND(I139&gt;INDEX('Language Rules Can Change'!$B$3:$AU$47,I138,30),I139&lt;=INDEX('Language Rules Can Change'!$B$3:$AU$47,I138,31)),31, AND(I139&gt;INDEX('Language Rules Can Change'!$B$3:$AU$47,I138,31),I139&lt;=INDEX('Language Rules Can Change'!$B$3:$AU$47,I138,32)),32, AND(I139&gt;INDEX('Language Rules Can Change'!$B$3:$AU$47,I138,32),I139&lt;=INDEX('Language Rules Can Change'!$B$3:$AU$47,I138,33)),33, AND(I139&gt;INDEX('Language Rules Can Change'!$B$3:$AU$47,I138,33),I139&lt;=INDEX('Language Rules Can Change'!$B$3:$AU$47,I138,34)),34, AND(I139&gt;INDEX('Language Rules Can Change'!$B$3:$AU$47,I138,34),I139&lt;=INDEX('Language Rules Can Change'!$B$3:$AU$47,I138,35)),35, AND(I139&gt;INDEX('Language Rules Can Change'!$B$3:$AU$47,I138,35),I139&lt;=INDEX('Language Rules Can Change'!$B$3:$AU$47,I138,36)),36, AND(I139&gt;INDEX('Language Rules Can Change'!$B$3:$AU$47,I138,36),I139&lt;=INDEX('Language Rules Can Change'!$B$3:$AU$47,I138,37)),37, AND(I139&gt;INDEX('Language Rules Can Change'!$B$3:$AU$47,I138,37),I139&lt;=INDEX('Language Rules Can Change'!$B$3:$AU$47,I138,38)),38, AND(I139&gt;INDEX('Language Rules Can Change'!$B$3:$AU$47,I138,38),I139&lt;=INDEX('Language Rules Can Change'!$B$3:$AU$47,I138,39)),39, AND(I139&gt;INDEX('Language Rules Can Change'!$B$3:$AU$47,I138,39),I139&lt;=INDEX('Language Rules Can Change'!$B$3:$AU$47,I138,40)),40, AND(I139&gt;INDEX('Language Rules Can Change'!$B$3:$AU$47,I138,40),I139&lt;=INDEX('Language Rules Can Change'!$B$3:$AU$47,I138,41)),41, AND(I139&gt;INDEX('Language Rules Can Change'!$B$3:$AU$47,I138,41),I139&lt;=INDEX('Language Rules Can Change'!$B$3:$AU$47,I138,42)),42, AND(I139&gt;INDEX('Language Rules Can Change'!$B$3:$AU$47,I138,42),I139&lt;=INDEX('Language Rules Can Change'!$B$3:$AU$47,I138,43)),43, AND(I139&gt;INDEX('Language Rules Can Change'!$B$3:$AU$47,I138,43),I139&lt;=INDEX('Language Rules Can Change'!$B$3:$AU$47,I138,44)),44, AND(I139&gt;INDEX('Language Rules Can Change'!$B$3:$AU$47,I138,44),I139&lt;=INDEX('Language Rules Can Change'!$B$3:$AU$47,I138,45)),45, AND(I139&gt;INDEX('Language Rules Can Change'!$B$3:$AU$47,I138,45),I139&lt;=INDEX('Language Rules Can Change'!$B$3:$AU$47,I138,46)),46)</f>
        <v>25</v>
      </c>
      <c r="J140" s="11" cm="1">
        <f t="array" aca="1" ref="J140" ca="1">_xlfn.IFS(AND(J139&gt;0,J139&lt;=INDEX('Language Rules Can Change'!$B$3:$AU$47,J138,1)),1, AND(J139&gt;INDEX('Language Rules Can Change'!$B$3:$AU$47,J138,1),J139&lt;=INDEX('Language Rules Can Change'!$B$3:$AU$47,J138,2)),2, AND(J139&gt;INDEX('Language Rules Can Change'!$B$3:$AU$47,J138,2),J139&lt;=INDEX('Language Rules Can Change'!$B$3:$AU$47,J138,3)),3, AND(J139&gt;INDEX('Language Rules Can Change'!$B$3:$AU$47,J138,3),J139&lt;=INDEX('Language Rules Can Change'!$B$3:$AU$47,J138,4)),4, AND(J139&gt;INDEX('Language Rules Can Change'!$B$3:$AU$47,J138,4),J139&lt;=INDEX('Language Rules Can Change'!$B$3:$AU$47,J138,5)),5, AND(J139&gt;INDEX('Language Rules Can Change'!$B$3:$AU$47,J138,5),J139&lt;=INDEX('Language Rules Can Change'!$B$3:$AU$47,J138,6)),6, AND(J139&gt;INDEX('Language Rules Can Change'!$B$3:$AU$47,J138,6),J139&lt;=INDEX('Language Rules Can Change'!$B$3:$AU$47,J138,7)),7, AND(J139&gt;INDEX('Language Rules Can Change'!$B$3:$AU$47,J138,7),J139&lt;=INDEX('Language Rules Can Change'!$B$3:$AU$47,J138,8)),8, AND(J139&gt;INDEX('Language Rules Can Change'!$B$3:$AU$47,J138,8),J139&lt;=INDEX('Language Rules Can Change'!$B$3:$AU$47,J138,9)),9, AND(J139&gt;INDEX('Language Rules Can Change'!$B$3:$AU$47,J138,9),J139&lt;=INDEX('Language Rules Can Change'!$B$3:$AU$47,J138,10)),10, AND(J139&gt;INDEX('Language Rules Can Change'!$B$3:$AU$47,J138,10),J139&lt;=INDEX('Language Rules Can Change'!$B$3:$AU$47,J138,11)),11, AND(J139&gt;INDEX('Language Rules Can Change'!$B$3:$AU$47,J138,11),J139&lt;=INDEX('Language Rules Can Change'!$B$3:$AU$47,J138,12)),12, AND(J139&gt;INDEX('Language Rules Can Change'!$B$3:$AU$47,J138,12),J139&lt;=INDEX('Language Rules Can Change'!$B$3:$AU$47,J138,13)),13, AND(J139&gt;INDEX('Language Rules Can Change'!$B$3:$AU$47,J138,13),J139&lt;=INDEX('Language Rules Can Change'!$B$3:$AU$47,J138,14)),14, AND(J139&gt;INDEX('Language Rules Can Change'!$B$3:$AU$47,J138,14),J139&lt;=INDEX('Language Rules Can Change'!$B$3:$AU$47,J138,15)),15, AND(J139&gt;INDEX('Language Rules Can Change'!$B$3:$AU$47,J138,15),J139&lt;=INDEX('Language Rules Can Change'!$B$3:$AU$47,J138,16)),16, AND(J139&gt;INDEX('Language Rules Can Change'!$B$3:$AU$47,J138,16),J139&lt;=INDEX('Language Rules Can Change'!$B$3:$AU$47,J138,17)),17, AND(J139&gt;INDEX('Language Rules Can Change'!$B$3:$AU$47,J138,17),J139&lt;=INDEX('Language Rules Can Change'!$B$3:$AU$47,J138,18)),18, AND(J139&gt;INDEX('Language Rules Can Change'!$B$3:$AU$47,J138,18),J139&lt;=INDEX('Language Rules Can Change'!$B$3:$AU$47,J138,19)),19, AND(J139&gt;INDEX('Language Rules Can Change'!$B$3:$AU$47,J138,19),J139&lt;=INDEX('Language Rules Can Change'!$B$3:$AU$47,J138,20)),20, AND(J139&gt;INDEX('Language Rules Can Change'!$B$3:$AU$47,J138,20),J139&lt;=INDEX('Language Rules Can Change'!$B$3:$AU$47,J138,21)),21, AND(J139&gt;INDEX('Language Rules Can Change'!$B$3:$AU$47,J138,21),J139&lt;=INDEX('Language Rules Can Change'!$B$3:$AU$47,J138,22)),22, AND(J139&gt;INDEX('Language Rules Can Change'!$B$3:$AU$47,J138,22),J139&lt;=INDEX('Language Rules Can Change'!$B$3:$AU$47,J138,23)),23, AND(J139&gt;INDEX('Language Rules Can Change'!$B$3:$AU$47,J138,23),J139&lt;=INDEX('Language Rules Can Change'!$B$3:$AU$47,J138,24)),24, AND(J139&gt;INDEX('Language Rules Can Change'!$B$3:$AU$47,J138,24),J139&lt;=INDEX('Language Rules Can Change'!$B$3:$AU$47,J138,25)),25, AND(J139&gt;INDEX('Language Rules Can Change'!$B$3:$AU$47,J138,25),J139&lt;=INDEX('Language Rules Can Change'!$B$3:$AU$47,J138,26)),26, AND(J139&gt;INDEX('Language Rules Can Change'!$B$3:$AU$47,J138,26),J139&lt;=INDEX('Language Rules Can Change'!$B$3:$AU$47,J138,27)),27, AND(J139&gt;INDEX('Language Rules Can Change'!$B$3:$AU$47,J138,27),J139&lt;=INDEX('Language Rules Can Change'!$B$3:$AU$47,J138,28)),28, AND(J139&gt;INDEX('Language Rules Can Change'!$B$3:$AU$47,J138,28),J139&lt;=INDEX('Language Rules Can Change'!$B$3:$AU$47,J138,29)),29, AND(J139&gt;INDEX('Language Rules Can Change'!$B$3:$AU$47,J138,29),J139&lt;=INDEX('Language Rules Can Change'!$B$3:$AU$47,J138,30)),30, AND(J139&gt;INDEX('Language Rules Can Change'!$B$3:$AU$47,J138,30),J139&lt;=INDEX('Language Rules Can Change'!$B$3:$AU$47,J138,31)),31, AND(J139&gt;INDEX('Language Rules Can Change'!$B$3:$AU$47,J138,31),J139&lt;=INDEX('Language Rules Can Change'!$B$3:$AU$47,J138,32)),32, AND(J139&gt;INDEX('Language Rules Can Change'!$B$3:$AU$47,J138,32),J139&lt;=INDEX('Language Rules Can Change'!$B$3:$AU$47,J138,33)),33, AND(J139&gt;INDEX('Language Rules Can Change'!$B$3:$AU$47,J138,33),J139&lt;=INDEX('Language Rules Can Change'!$B$3:$AU$47,J138,34)),34, AND(J139&gt;INDEX('Language Rules Can Change'!$B$3:$AU$47,J138,34),J139&lt;=INDEX('Language Rules Can Change'!$B$3:$AU$47,J138,35)),35, AND(J139&gt;INDEX('Language Rules Can Change'!$B$3:$AU$47,J138,35),J139&lt;=INDEX('Language Rules Can Change'!$B$3:$AU$47,J138,36)),36, AND(J139&gt;INDEX('Language Rules Can Change'!$B$3:$AU$47,J138,36),J139&lt;=INDEX('Language Rules Can Change'!$B$3:$AU$47,J138,37)),37, AND(J139&gt;INDEX('Language Rules Can Change'!$B$3:$AU$47,J138,37),J139&lt;=INDEX('Language Rules Can Change'!$B$3:$AU$47,J138,38)),38, AND(J139&gt;INDEX('Language Rules Can Change'!$B$3:$AU$47,J138,38),J139&lt;=INDEX('Language Rules Can Change'!$B$3:$AU$47,J138,39)),39, AND(J139&gt;INDEX('Language Rules Can Change'!$B$3:$AU$47,J138,39),J139&lt;=INDEX('Language Rules Can Change'!$B$3:$AU$47,J138,40)),40, AND(J139&gt;INDEX('Language Rules Can Change'!$B$3:$AU$47,J138,40),J139&lt;=INDEX('Language Rules Can Change'!$B$3:$AU$47,J138,41)),41, AND(J139&gt;INDEX('Language Rules Can Change'!$B$3:$AU$47,J138,41),J139&lt;=INDEX('Language Rules Can Change'!$B$3:$AU$47,J138,42)),42, AND(J139&gt;INDEX('Language Rules Can Change'!$B$3:$AU$47,J138,42),J139&lt;=INDEX('Language Rules Can Change'!$B$3:$AU$47,J138,43)),43, AND(J139&gt;INDEX('Language Rules Can Change'!$B$3:$AU$47,J138,43),J139&lt;=INDEX('Language Rules Can Change'!$B$3:$AU$47,J138,44)),44, AND(J139&gt;INDEX('Language Rules Can Change'!$B$3:$AU$47,J138,44),J139&lt;=INDEX('Language Rules Can Change'!$B$3:$AU$47,J138,45)),45, AND(J139&gt;INDEX('Language Rules Can Change'!$B$3:$AU$47,J138,45),J139&lt;=INDEX('Language Rules Can Change'!$B$3:$AU$47,J138,46)),46)</f>
        <v>18</v>
      </c>
      <c r="K140" s="11" t="e" cm="1">
        <f t="array" aca="1" ref="K140" ca="1">_xlfn.IFS(AND(K139&gt;0,K139&lt;=INDEX('Language Rules Can Change'!$B$3:$AU$47,K138,1)),1, AND(K139&gt;INDEX('Language Rules Can Change'!$B$3:$AU$47,K138,1),K139&lt;=INDEX('Language Rules Can Change'!$B$3:$AU$47,K138,2)),2, AND(K139&gt;INDEX('Language Rules Can Change'!$B$3:$AU$47,K138,2),K139&lt;=INDEX('Language Rules Can Change'!$B$3:$AU$47,K138,3)),3, AND(K139&gt;INDEX('Language Rules Can Change'!$B$3:$AU$47,K138,3),K139&lt;=INDEX('Language Rules Can Change'!$B$3:$AU$47,K138,4)),4, AND(K139&gt;INDEX('Language Rules Can Change'!$B$3:$AU$47,K138,4),K139&lt;=INDEX('Language Rules Can Change'!$B$3:$AU$47,K138,5)),5, AND(K139&gt;INDEX('Language Rules Can Change'!$B$3:$AU$47,K138,5),K139&lt;=INDEX('Language Rules Can Change'!$B$3:$AU$47,K138,6)),6, AND(K139&gt;INDEX('Language Rules Can Change'!$B$3:$AU$47,K138,6),K139&lt;=INDEX('Language Rules Can Change'!$B$3:$AU$47,K138,7)),7, AND(K139&gt;INDEX('Language Rules Can Change'!$B$3:$AU$47,K138,7),K139&lt;=INDEX('Language Rules Can Change'!$B$3:$AU$47,K138,8)),8, AND(K139&gt;INDEX('Language Rules Can Change'!$B$3:$AU$47,K138,8),K139&lt;=INDEX('Language Rules Can Change'!$B$3:$AU$47,K138,9)),9, AND(K139&gt;INDEX('Language Rules Can Change'!$B$3:$AU$47,K138,9),K139&lt;=INDEX('Language Rules Can Change'!$B$3:$AU$47,K138,10)),10, AND(K139&gt;INDEX('Language Rules Can Change'!$B$3:$AU$47,K138,10),K139&lt;=INDEX('Language Rules Can Change'!$B$3:$AU$47,K138,11)),11, AND(K139&gt;INDEX('Language Rules Can Change'!$B$3:$AU$47,K138,11),K139&lt;=INDEX('Language Rules Can Change'!$B$3:$AU$47,K138,12)),12, AND(K139&gt;INDEX('Language Rules Can Change'!$B$3:$AU$47,K138,12),K139&lt;=INDEX('Language Rules Can Change'!$B$3:$AU$47,K138,13)),13, AND(K139&gt;INDEX('Language Rules Can Change'!$B$3:$AU$47,K138,13),K139&lt;=INDEX('Language Rules Can Change'!$B$3:$AU$47,K138,14)),14, AND(K139&gt;INDEX('Language Rules Can Change'!$B$3:$AU$47,K138,14),K139&lt;=INDEX('Language Rules Can Change'!$B$3:$AU$47,K138,15)),15, AND(K139&gt;INDEX('Language Rules Can Change'!$B$3:$AU$47,K138,15),K139&lt;=INDEX('Language Rules Can Change'!$B$3:$AU$47,K138,16)),16, AND(K139&gt;INDEX('Language Rules Can Change'!$B$3:$AU$47,K138,16),K139&lt;=INDEX('Language Rules Can Change'!$B$3:$AU$47,K138,17)),17, AND(K139&gt;INDEX('Language Rules Can Change'!$B$3:$AU$47,K138,17),K139&lt;=INDEX('Language Rules Can Change'!$B$3:$AU$47,K138,18)),18, AND(K139&gt;INDEX('Language Rules Can Change'!$B$3:$AU$47,K138,18),K139&lt;=INDEX('Language Rules Can Change'!$B$3:$AU$47,K138,19)),19, AND(K139&gt;INDEX('Language Rules Can Change'!$B$3:$AU$47,K138,19),K139&lt;=INDEX('Language Rules Can Change'!$B$3:$AU$47,K138,20)),20, AND(K139&gt;INDEX('Language Rules Can Change'!$B$3:$AU$47,K138,20),K139&lt;=INDEX('Language Rules Can Change'!$B$3:$AU$47,K138,21)),21, AND(K139&gt;INDEX('Language Rules Can Change'!$B$3:$AU$47,K138,21),K139&lt;=INDEX('Language Rules Can Change'!$B$3:$AU$47,K138,22)),22, AND(K139&gt;INDEX('Language Rules Can Change'!$B$3:$AU$47,K138,22),K139&lt;=INDEX('Language Rules Can Change'!$B$3:$AU$47,K138,23)),23, AND(K139&gt;INDEX('Language Rules Can Change'!$B$3:$AU$47,K138,23),K139&lt;=INDEX('Language Rules Can Change'!$B$3:$AU$47,K138,24)),24, AND(K139&gt;INDEX('Language Rules Can Change'!$B$3:$AU$47,K138,24),K139&lt;=INDEX('Language Rules Can Change'!$B$3:$AU$47,K138,25)),25, AND(K139&gt;INDEX('Language Rules Can Change'!$B$3:$AU$47,K138,25),K139&lt;=INDEX('Language Rules Can Change'!$B$3:$AU$47,K138,26)),26, AND(K139&gt;INDEX('Language Rules Can Change'!$B$3:$AU$47,K138,26),K139&lt;=INDEX('Language Rules Can Change'!$B$3:$AU$47,K138,27)),27, AND(K139&gt;INDEX('Language Rules Can Change'!$B$3:$AU$47,K138,27),K139&lt;=INDEX('Language Rules Can Change'!$B$3:$AU$47,K138,28)),28, AND(K139&gt;INDEX('Language Rules Can Change'!$B$3:$AU$47,K138,28),K139&lt;=INDEX('Language Rules Can Change'!$B$3:$AU$47,K138,29)),29, AND(K139&gt;INDEX('Language Rules Can Change'!$B$3:$AU$47,K138,29),K139&lt;=INDEX('Language Rules Can Change'!$B$3:$AU$47,K138,30)),30, AND(K139&gt;INDEX('Language Rules Can Change'!$B$3:$AU$47,K138,30),K139&lt;=INDEX('Language Rules Can Change'!$B$3:$AU$47,K138,31)),31, AND(K139&gt;INDEX('Language Rules Can Change'!$B$3:$AU$47,K138,31),K139&lt;=INDEX('Language Rules Can Change'!$B$3:$AU$47,K138,32)),32, AND(K139&gt;INDEX('Language Rules Can Change'!$B$3:$AU$47,K138,32),K139&lt;=INDEX('Language Rules Can Change'!$B$3:$AU$47,K138,33)),33, AND(K139&gt;INDEX('Language Rules Can Change'!$B$3:$AU$47,K138,33),K139&lt;=INDEX('Language Rules Can Change'!$B$3:$AU$47,K138,34)),34, AND(K139&gt;INDEX('Language Rules Can Change'!$B$3:$AU$47,K138,34),K139&lt;=INDEX('Language Rules Can Change'!$B$3:$AU$47,K138,35)),35, AND(K139&gt;INDEX('Language Rules Can Change'!$B$3:$AU$47,K138,35),K139&lt;=INDEX('Language Rules Can Change'!$B$3:$AU$47,K138,36)),36, AND(K139&gt;INDEX('Language Rules Can Change'!$B$3:$AU$47,K138,36),K139&lt;=INDEX('Language Rules Can Change'!$B$3:$AU$47,K138,37)),37, AND(K139&gt;INDEX('Language Rules Can Change'!$B$3:$AU$47,K138,37),K139&lt;=INDEX('Language Rules Can Change'!$B$3:$AU$47,K138,38)),38, AND(K139&gt;INDEX('Language Rules Can Change'!$B$3:$AU$47,K138,38),K139&lt;=INDEX('Language Rules Can Change'!$B$3:$AU$47,K138,39)),39, AND(K139&gt;INDEX('Language Rules Can Change'!$B$3:$AU$47,K138,39),K139&lt;=INDEX('Language Rules Can Change'!$B$3:$AU$47,K138,40)),40, AND(K139&gt;INDEX('Language Rules Can Change'!$B$3:$AU$47,K138,40),K139&lt;=INDEX('Language Rules Can Change'!$B$3:$AU$47,K138,41)),41, AND(K139&gt;INDEX('Language Rules Can Change'!$B$3:$AU$47,K138,41),K139&lt;=INDEX('Language Rules Can Change'!$B$3:$AU$47,K138,42)),42, AND(K139&gt;INDEX('Language Rules Can Change'!$B$3:$AU$47,K138,42),K139&lt;=INDEX('Language Rules Can Change'!$B$3:$AU$47,K138,43)),43, AND(K139&gt;INDEX('Language Rules Can Change'!$B$3:$AU$47,K138,43),K139&lt;=INDEX('Language Rules Can Change'!$B$3:$AU$47,K138,44)),44, AND(K139&gt;INDEX('Language Rules Can Change'!$B$3:$AU$47,K138,44),K139&lt;=INDEX('Language Rules Can Change'!$B$3:$AU$47,K138,45)),45, AND(K139&gt;INDEX('Language Rules Can Change'!$B$3:$AU$47,K138,45),K139&lt;=INDEX('Language Rules Can Change'!$B$3:$AU$47,K138,46)),46)</f>
        <v>#N/A</v>
      </c>
      <c r="L140" s="11" t="e" cm="1">
        <f t="array" aca="1" ref="L140" ca="1">_xlfn.IFS(AND(L139&gt;0,L139&lt;=INDEX('Language Rules Can Change'!$B$3:$AU$47,L138,1)),1, AND(L139&gt;INDEX('Language Rules Can Change'!$B$3:$AU$47,L138,1),L139&lt;=INDEX('Language Rules Can Change'!$B$3:$AU$47,L138,2)),2, AND(L139&gt;INDEX('Language Rules Can Change'!$B$3:$AU$47,L138,2),L139&lt;=INDEX('Language Rules Can Change'!$B$3:$AU$47,L138,3)),3, AND(L139&gt;INDEX('Language Rules Can Change'!$B$3:$AU$47,L138,3),L139&lt;=INDEX('Language Rules Can Change'!$B$3:$AU$47,L138,4)),4, AND(L139&gt;INDEX('Language Rules Can Change'!$B$3:$AU$47,L138,4),L139&lt;=INDEX('Language Rules Can Change'!$B$3:$AU$47,L138,5)),5, AND(L139&gt;INDEX('Language Rules Can Change'!$B$3:$AU$47,L138,5),L139&lt;=INDEX('Language Rules Can Change'!$B$3:$AU$47,L138,6)),6, AND(L139&gt;INDEX('Language Rules Can Change'!$B$3:$AU$47,L138,6),L139&lt;=INDEX('Language Rules Can Change'!$B$3:$AU$47,L138,7)),7, AND(L139&gt;INDEX('Language Rules Can Change'!$B$3:$AU$47,L138,7),L139&lt;=INDEX('Language Rules Can Change'!$B$3:$AU$47,L138,8)),8, AND(L139&gt;INDEX('Language Rules Can Change'!$B$3:$AU$47,L138,8),L139&lt;=INDEX('Language Rules Can Change'!$B$3:$AU$47,L138,9)),9, AND(L139&gt;INDEX('Language Rules Can Change'!$B$3:$AU$47,L138,9),L139&lt;=INDEX('Language Rules Can Change'!$B$3:$AU$47,L138,10)),10, AND(L139&gt;INDEX('Language Rules Can Change'!$B$3:$AU$47,L138,10),L139&lt;=INDEX('Language Rules Can Change'!$B$3:$AU$47,L138,11)),11, AND(L139&gt;INDEX('Language Rules Can Change'!$B$3:$AU$47,L138,11),L139&lt;=INDEX('Language Rules Can Change'!$B$3:$AU$47,L138,12)),12, AND(L139&gt;INDEX('Language Rules Can Change'!$B$3:$AU$47,L138,12),L139&lt;=INDEX('Language Rules Can Change'!$B$3:$AU$47,L138,13)),13, AND(L139&gt;INDEX('Language Rules Can Change'!$B$3:$AU$47,L138,13),L139&lt;=INDEX('Language Rules Can Change'!$B$3:$AU$47,L138,14)),14, AND(L139&gt;INDEX('Language Rules Can Change'!$B$3:$AU$47,L138,14),L139&lt;=INDEX('Language Rules Can Change'!$B$3:$AU$47,L138,15)),15, AND(L139&gt;INDEX('Language Rules Can Change'!$B$3:$AU$47,L138,15),L139&lt;=INDEX('Language Rules Can Change'!$B$3:$AU$47,L138,16)),16, AND(L139&gt;INDEX('Language Rules Can Change'!$B$3:$AU$47,L138,16),L139&lt;=INDEX('Language Rules Can Change'!$B$3:$AU$47,L138,17)),17, AND(L139&gt;INDEX('Language Rules Can Change'!$B$3:$AU$47,L138,17),L139&lt;=INDEX('Language Rules Can Change'!$B$3:$AU$47,L138,18)),18, AND(L139&gt;INDEX('Language Rules Can Change'!$B$3:$AU$47,L138,18),L139&lt;=INDEX('Language Rules Can Change'!$B$3:$AU$47,L138,19)),19, AND(L139&gt;INDEX('Language Rules Can Change'!$B$3:$AU$47,L138,19),L139&lt;=INDEX('Language Rules Can Change'!$B$3:$AU$47,L138,20)),20, AND(L139&gt;INDEX('Language Rules Can Change'!$B$3:$AU$47,L138,20),L139&lt;=INDEX('Language Rules Can Change'!$B$3:$AU$47,L138,21)),21, AND(L139&gt;INDEX('Language Rules Can Change'!$B$3:$AU$47,L138,21),L139&lt;=INDEX('Language Rules Can Change'!$B$3:$AU$47,L138,22)),22, AND(L139&gt;INDEX('Language Rules Can Change'!$B$3:$AU$47,L138,22),L139&lt;=INDEX('Language Rules Can Change'!$B$3:$AU$47,L138,23)),23, AND(L139&gt;INDEX('Language Rules Can Change'!$B$3:$AU$47,L138,23),L139&lt;=INDEX('Language Rules Can Change'!$B$3:$AU$47,L138,24)),24, AND(L139&gt;INDEX('Language Rules Can Change'!$B$3:$AU$47,L138,24),L139&lt;=INDEX('Language Rules Can Change'!$B$3:$AU$47,L138,25)),25, AND(L139&gt;INDEX('Language Rules Can Change'!$B$3:$AU$47,L138,25),L139&lt;=INDEX('Language Rules Can Change'!$B$3:$AU$47,L138,26)),26, AND(L139&gt;INDEX('Language Rules Can Change'!$B$3:$AU$47,L138,26),L139&lt;=INDEX('Language Rules Can Change'!$B$3:$AU$47,L138,27)),27, AND(L139&gt;INDEX('Language Rules Can Change'!$B$3:$AU$47,L138,27),L139&lt;=INDEX('Language Rules Can Change'!$B$3:$AU$47,L138,28)),28, AND(L139&gt;INDEX('Language Rules Can Change'!$B$3:$AU$47,L138,28),L139&lt;=INDEX('Language Rules Can Change'!$B$3:$AU$47,L138,29)),29, AND(L139&gt;INDEX('Language Rules Can Change'!$B$3:$AU$47,L138,29),L139&lt;=INDEX('Language Rules Can Change'!$B$3:$AU$47,L138,30)),30, AND(L139&gt;INDEX('Language Rules Can Change'!$B$3:$AU$47,L138,30),L139&lt;=INDEX('Language Rules Can Change'!$B$3:$AU$47,L138,31)),31, AND(L139&gt;INDEX('Language Rules Can Change'!$B$3:$AU$47,L138,31),L139&lt;=INDEX('Language Rules Can Change'!$B$3:$AU$47,L138,32)),32, AND(L139&gt;INDEX('Language Rules Can Change'!$B$3:$AU$47,L138,32),L139&lt;=INDEX('Language Rules Can Change'!$B$3:$AU$47,L138,33)),33, AND(L139&gt;INDEX('Language Rules Can Change'!$B$3:$AU$47,L138,33),L139&lt;=INDEX('Language Rules Can Change'!$B$3:$AU$47,L138,34)),34, AND(L139&gt;INDEX('Language Rules Can Change'!$B$3:$AU$47,L138,34),L139&lt;=INDEX('Language Rules Can Change'!$B$3:$AU$47,L138,35)),35, AND(L139&gt;INDEX('Language Rules Can Change'!$B$3:$AU$47,L138,35),L139&lt;=INDEX('Language Rules Can Change'!$B$3:$AU$47,L138,36)),36, AND(L139&gt;INDEX('Language Rules Can Change'!$B$3:$AU$47,L138,36),L139&lt;=INDEX('Language Rules Can Change'!$B$3:$AU$47,L138,37)),37, AND(L139&gt;INDEX('Language Rules Can Change'!$B$3:$AU$47,L138,37),L139&lt;=INDEX('Language Rules Can Change'!$B$3:$AU$47,L138,38)),38, AND(L139&gt;INDEX('Language Rules Can Change'!$B$3:$AU$47,L138,38),L139&lt;=INDEX('Language Rules Can Change'!$B$3:$AU$47,L138,39)),39, AND(L139&gt;INDEX('Language Rules Can Change'!$B$3:$AU$47,L138,39),L139&lt;=INDEX('Language Rules Can Change'!$B$3:$AU$47,L138,40)),40, AND(L139&gt;INDEX('Language Rules Can Change'!$B$3:$AU$47,L138,40),L139&lt;=INDEX('Language Rules Can Change'!$B$3:$AU$47,L138,41)),41, AND(L139&gt;INDEX('Language Rules Can Change'!$B$3:$AU$47,L138,41),L139&lt;=INDEX('Language Rules Can Change'!$B$3:$AU$47,L138,42)),42, AND(L139&gt;INDEX('Language Rules Can Change'!$B$3:$AU$47,L138,42),L139&lt;=INDEX('Language Rules Can Change'!$B$3:$AU$47,L138,43)),43, AND(L139&gt;INDEX('Language Rules Can Change'!$B$3:$AU$47,L138,43),L139&lt;=INDEX('Language Rules Can Change'!$B$3:$AU$47,L138,44)),44, AND(L139&gt;INDEX('Language Rules Can Change'!$B$3:$AU$47,L138,44),L139&lt;=INDEX('Language Rules Can Change'!$B$3:$AU$47,L138,45)),45, AND(L139&gt;INDEX('Language Rules Can Change'!$B$3:$AU$47,L138,45),L139&lt;=INDEX('Language Rules Can Change'!$B$3:$AU$47,L138,46)),46)</f>
        <v>#N/A</v>
      </c>
      <c r="M140" s="11" t="e" cm="1">
        <f t="array" aca="1" ref="M140" ca="1">_xlfn.IFS(AND(M139&gt;0,M139&lt;=INDEX('Language Rules Can Change'!$B$3:$AU$47,M138,1)),1, AND(M139&gt;INDEX('Language Rules Can Change'!$B$3:$AU$47,M138,1),M139&lt;=INDEX('Language Rules Can Change'!$B$3:$AU$47,M138,2)),2, AND(M139&gt;INDEX('Language Rules Can Change'!$B$3:$AU$47,M138,2),M139&lt;=INDEX('Language Rules Can Change'!$B$3:$AU$47,M138,3)),3, AND(M139&gt;INDEX('Language Rules Can Change'!$B$3:$AU$47,M138,3),M139&lt;=INDEX('Language Rules Can Change'!$B$3:$AU$47,M138,4)),4, AND(M139&gt;INDEX('Language Rules Can Change'!$B$3:$AU$47,M138,4),M139&lt;=INDEX('Language Rules Can Change'!$B$3:$AU$47,M138,5)),5, AND(M139&gt;INDEX('Language Rules Can Change'!$B$3:$AU$47,M138,5),M139&lt;=INDEX('Language Rules Can Change'!$B$3:$AU$47,M138,6)),6, AND(M139&gt;INDEX('Language Rules Can Change'!$B$3:$AU$47,M138,6),M139&lt;=INDEX('Language Rules Can Change'!$B$3:$AU$47,M138,7)),7, AND(M139&gt;INDEX('Language Rules Can Change'!$B$3:$AU$47,M138,7),M139&lt;=INDEX('Language Rules Can Change'!$B$3:$AU$47,M138,8)),8, AND(M139&gt;INDEX('Language Rules Can Change'!$B$3:$AU$47,M138,8),M139&lt;=INDEX('Language Rules Can Change'!$B$3:$AU$47,M138,9)),9, AND(M139&gt;INDEX('Language Rules Can Change'!$B$3:$AU$47,M138,9),M139&lt;=INDEX('Language Rules Can Change'!$B$3:$AU$47,M138,10)),10, AND(M139&gt;INDEX('Language Rules Can Change'!$B$3:$AU$47,M138,10),M139&lt;=INDEX('Language Rules Can Change'!$B$3:$AU$47,M138,11)),11, AND(M139&gt;INDEX('Language Rules Can Change'!$B$3:$AU$47,M138,11),M139&lt;=INDEX('Language Rules Can Change'!$B$3:$AU$47,M138,12)),12, AND(M139&gt;INDEX('Language Rules Can Change'!$B$3:$AU$47,M138,12),M139&lt;=INDEX('Language Rules Can Change'!$B$3:$AU$47,M138,13)),13, AND(M139&gt;INDEX('Language Rules Can Change'!$B$3:$AU$47,M138,13),M139&lt;=INDEX('Language Rules Can Change'!$B$3:$AU$47,M138,14)),14, AND(M139&gt;INDEX('Language Rules Can Change'!$B$3:$AU$47,M138,14),M139&lt;=INDEX('Language Rules Can Change'!$B$3:$AU$47,M138,15)),15, AND(M139&gt;INDEX('Language Rules Can Change'!$B$3:$AU$47,M138,15),M139&lt;=INDEX('Language Rules Can Change'!$B$3:$AU$47,M138,16)),16, AND(M139&gt;INDEX('Language Rules Can Change'!$B$3:$AU$47,M138,16),M139&lt;=INDEX('Language Rules Can Change'!$B$3:$AU$47,M138,17)),17, AND(M139&gt;INDEX('Language Rules Can Change'!$B$3:$AU$47,M138,17),M139&lt;=INDEX('Language Rules Can Change'!$B$3:$AU$47,M138,18)),18, AND(M139&gt;INDEX('Language Rules Can Change'!$B$3:$AU$47,M138,18),M139&lt;=INDEX('Language Rules Can Change'!$B$3:$AU$47,M138,19)),19, AND(M139&gt;INDEX('Language Rules Can Change'!$B$3:$AU$47,M138,19),M139&lt;=INDEX('Language Rules Can Change'!$B$3:$AU$47,M138,20)),20, AND(M139&gt;INDEX('Language Rules Can Change'!$B$3:$AU$47,M138,20),M139&lt;=INDEX('Language Rules Can Change'!$B$3:$AU$47,M138,21)),21, AND(M139&gt;INDEX('Language Rules Can Change'!$B$3:$AU$47,M138,21),M139&lt;=INDEX('Language Rules Can Change'!$B$3:$AU$47,M138,22)),22, AND(M139&gt;INDEX('Language Rules Can Change'!$B$3:$AU$47,M138,22),M139&lt;=INDEX('Language Rules Can Change'!$B$3:$AU$47,M138,23)),23, AND(M139&gt;INDEX('Language Rules Can Change'!$B$3:$AU$47,M138,23),M139&lt;=INDEX('Language Rules Can Change'!$B$3:$AU$47,M138,24)),24, AND(M139&gt;INDEX('Language Rules Can Change'!$B$3:$AU$47,M138,24),M139&lt;=INDEX('Language Rules Can Change'!$B$3:$AU$47,M138,25)),25, AND(M139&gt;INDEX('Language Rules Can Change'!$B$3:$AU$47,M138,25),M139&lt;=INDEX('Language Rules Can Change'!$B$3:$AU$47,M138,26)),26, AND(M139&gt;INDEX('Language Rules Can Change'!$B$3:$AU$47,M138,26),M139&lt;=INDEX('Language Rules Can Change'!$B$3:$AU$47,M138,27)),27, AND(M139&gt;INDEX('Language Rules Can Change'!$B$3:$AU$47,M138,27),M139&lt;=INDEX('Language Rules Can Change'!$B$3:$AU$47,M138,28)),28, AND(M139&gt;INDEX('Language Rules Can Change'!$B$3:$AU$47,M138,28),M139&lt;=INDEX('Language Rules Can Change'!$B$3:$AU$47,M138,29)),29, AND(M139&gt;INDEX('Language Rules Can Change'!$B$3:$AU$47,M138,29),M139&lt;=INDEX('Language Rules Can Change'!$B$3:$AU$47,M138,30)),30, AND(M139&gt;INDEX('Language Rules Can Change'!$B$3:$AU$47,M138,30),M139&lt;=INDEX('Language Rules Can Change'!$B$3:$AU$47,M138,31)),31, AND(M139&gt;INDEX('Language Rules Can Change'!$B$3:$AU$47,M138,31),M139&lt;=INDEX('Language Rules Can Change'!$B$3:$AU$47,M138,32)),32, AND(M139&gt;INDEX('Language Rules Can Change'!$B$3:$AU$47,M138,32),M139&lt;=INDEX('Language Rules Can Change'!$B$3:$AU$47,M138,33)),33, AND(M139&gt;INDEX('Language Rules Can Change'!$B$3:$AU$47,M138,33),M139&lt;=INDEX('Language Rules Can Change'!$B$3:$AU$47,M138,34)),34, AND(M139&gt;INDEX('Language Rules Can Change'!$B$3:$AU$47,M138,34),M139&lt;=INDEX('Language Rules Can Change'!$B$3:$AU$47,M138,35)),35, AND(M139&gt;INDEX('Language Rules Can Change'!$B$3:$AU$47,M138,35),M139&lt;=INDEX('Language Rules Can Change'!$B$3:$AU$47,M138,36)),36, AND(M139&gt;INDEX('Language Rules Can Change'!$B$3:$AU$47,M138,36),M139&lt;=INDEX('Language Rules Can Change'!$B$3:$AU$47,M138,37)),37, AND(M139&gt;INDEX('Language Rules Can Change'!$B$3:$AU$47,M138,37),M139&lt;=INDEX('Language Rules Can Change'!$B$3:$AU$47,M138,38)),38, AND(M139&gt;INDEX('Language Rules Can Change'!$B$3:$AU$47,M138,38),M139&lt;=INDEX('Language Rules Can Change'!$B$3:$AU$47,M138,39)),39, AND(M139&gt;INDEX('Language Rules Can Change'!$B$3:$AU$47,M138,39),M139&lt;=INDEX('Language Rules Can Change'!$B$3:$AU$47,M138,40)),40, AND(M139&gt;INDEX('Language Rules Can Change'!$B$3:$AU$47,M138,40),M139&lt;=INDEX('Language Rules Can Change'!$B$3:$AU$47,M138,41)),41, AND(M139&gt;INDEX('Language Rules Can Change'!$B$3:$AU$47,M138,41),M139&lt;=INDEX('Language Rules Can Change'!$B$3:$AU$47,M138,42)),42, AND(M139&gt;INDEX('Language Rules Can Change'!$B$3:$AU$47,M138,42),M139&lt;=INDEX('Language Rules Can Change'!$B$3:$AU$47,M138,43)),43, AND(M139&gt;INDEX('Language Rules Can Change'!$B$3:$AU$47,M138,43),M139&lt;=INDEX('Language Rules Can Change'!$B$3:$AU$47,M138,44)),44, AND(M139&gt;INDEX('Language Rules Can Change'!$B$3:$AU$47,M138,44),M139&lt;=INDEX('Language Rules Can Change'!$B$3:$AU$47,M138,45)),45, AND(M139&gt;INDEX('Language Rules Can Change'!$B$3:$AU$47,M138,45),M139&lt;=INDEX('Language Rules Can Change'!$B$3:$AU$47,M138,46)),46)</f>
        <v>#N/A</v>
      </c>
      <c r="N140" s="11" t="e" cm="1">
        <f t="array" aca="1" ref="N140" ca="1">_xlfn.IFS(AND(N139&gt;0,N139&lt;=INDEX('Language Rules Can Change'!$B$3:$AU$47,N138,1)),1, AND(N139&gt;INDEX('Language Rules Can Change'!$B$3:$AU$47,N138,1),N139&lt;=INDEX('Language Rules Can Change'!$B$3:$AU$47,N138,2)),2, AND(N139&gt;INDEX('Language Rules Can Change'!$B$3:$AU$47,N138,2),N139&lt;=INDEX('Language Rules Can Change'!$B$3:$AU$47,N138,3)),3, AND(N139&gt;INDEX('Language Rules Can Change'!$B$3:$AU$47,N138,3),N139&lt;=INDEX('Language Rules Can Change'!$B$3:$AU$47,N138,4)),4, AND(N139&gt;INDEX('Language Rules Can Change'!$B$3:$AU$47,N138,4),N139&lt;=INDEX('Language Rules Can Change'!$B$3:$AU$47,N138,5)),5, AND(N139&gt;INDEX('Language Rules Can Change'!$B$3:$AU$47,N138,5),N139&lt;=INDEX('Language Rules Can Change'!$B$3:$AU$47,N138,6)),6, AND(N139&gt;INDEX('Language Rules Can Change'!$B$3:$AU$47,N138,6),N139&lt;=INDEX('Language Rules Can Change'!$B$3:$AU$47,N138,7)),7, AND(N139&gt;INDEX('Language Rules Can Change'!$B$3:$AU$47,N138,7),N139&lt;=INDEX('Language Rules Can Change'!$B$3:$AU$47,N138,8)),8, AND(N139&gt;INDEX('Language Rules Can Change'!$B$3:$AU$47,N138,8),N139&lt;=INDEX('Language Rules Can Change'!$B$3:$AU$47,N138,9)),9, AND(N139&gt;INDEX('Language Rules Can Change'!$B$3:$AU$47,N138,9),N139&lt;=INDEX('Language Rules Can Change'!$B$3:$AU$47,N138,10)),10, AND(N139&gt;INDEX('Language Rules Can Change'!$B$3:$AU$47,N138,10),N139&lt;=INDEX('Language Rules Can Change'!$B$3:$AU$47,N138,11)),11, AND(N139&gt;INDEX('Language Rules Can Change'!$B$3:$AU$47,N138,11),N139&lt;=INDEX('Language Rules Can Change'!$B$3:$AU$47,N138,12)),12, AND(N139&gt;INDEX('Language Rules Can Change'!$B$3:$AU$47,N138,12),N139&lt;=INDEX('Language Rules Can Change'!$B$3:$AU$47,N138,13)),13, AND(N139&gt;INDEX('Language Rules Can Change'!$B$3:$AU$47,N138,13),N139&lt;=INDEX('Language Rules Can Change'!$B$3:$AU$47,N138,14)),14, AND(N139&gt;INDEX('Language Rules Can Change'!$B$3:$AU$47,N138,14),N139&lt;=INDEX('Language Rules Can Change'!$B$3:$AU$47,N138,15)),15, AND(N139&gt;INDEX('Language Rules Can Change'!$B$3:$AU$47,N138,15),N139&lt;=INDEX('Language Rules Can Change'!$B$3:$AU$47,N138,16)),16, AND(N139&gt;INDEX('Language Rules Can Change'!$B$3:$AU$47,N138,16),N139&lt;=INDEX('Language Rules Can Change'!$B$3:$AU$47,N138,17)),17, AND(N139&gt;INDEX('Language Rules Can Change'!$B$3:$AU$47,N138,17),N139&lt;=INDEX('Language Rules Can Change'!$B$3:$AU$47,N138,18)),18, AND(N139&gt;INDEX('Language Rules Can Change'!$B$3:$AU$47,N138,18),N139&lt;=INDEX('Language Rules Can Change'!$B$3:$AU$47,N138,19)),19, AND(N139&gt;INDEX('Language Rules Can Change'!$B$3:$AU$47,N138,19),N139&lt;=INDEX('Language Rules Can Change'!$B$3:$AU$47,N138,20)),20, AND(N139&gt;INDEX('Language Rules Can Change'!$B$3:$AU$47,N138,20),N139&lt;=INDEX('Language Rules Can Change'!$B$3:$AU$47,N138,21)),21, AND(N139&gt;INDEX('Language Rules Can Change'!$B$3:$AU$47,N138,21),N139&lt;=INDEX('Language Rules Can Change'!$B$3:$AU$47,N138,22)),22, AND(N139&gt;INDEX('Language Rules Can Change'!$B$3:$AU$47,N138,22),N139&lt;=INDEX('Language Rules Can Change'!$B$3:$AU$47,N138,23)),23, AND(N139&gt;INDEX('Language Rules Can Change'!$B$3:$AU$47,N138,23),N139&lt;=INDEX('Language Rules Can Change'!$B$3:$AU$47,N138,24)),24, AND(N139&gt;INDEX('Language Rules Can Change'!$B$3:$AU$47,N138,24),N139&lt;=INDEX('Language Rules Can Change'!$B$3:$AU$47,N138,25)),25, AND(N139&gt;INDEX('Language Rules Can Change'!$B$3:$AU$47,N138,25),N139&lt;=INDEX('Language Rules Can Change'!$B$3:$AU$47,N138,26)),26, AND(N139&gt;INDEX('Language Rules Can Change'!$B$3:$AU$47,N138,26),N139&lt;=INDEX('Language Rules Can Change'!$B$3:$AU$47,N138,27)),27, AND(N139&gt;INDEX('Language Rules Can Change'!$B$3:$AU$47,N138,27),N139&lt;=INDEX('Language Rules Can Change'!$B$3:$AU$47,N138,28)),28, AND(N139&gt;INDEX('Language Rules Can Change'!$B$3:$AU$47,N138,28),N139&lt;=INDEX('Language Rules Can Change'!$B$3:$AU$47,N138,29)),29, AND(N139&gt;INDEX('Language Rules Can Change'!$B$3:$AU$47,N138,29),N139&lt;=INDEX('Language Rules Can Change'!$B$3:$AU$47,N138,30)),30, AND(N139&gt;INDEX('Language Rules Can Change'!$B$3:$AU$47,N138,30),N139&lt;=INDEX('Language Rules Can Change'!$B$3:$AU$47,N138,31)),31, AND(N139&gt;INDEX('Language Rules Can Change'!$B$3:$AU$47,N138,31),N139&lt;=INDEX('Language Rules Can Change'!$B$3:$AU$47,N138,32)),32, AND(N139&gt;INDEX('Language Rules Can Change'!$B$3:$AU$47,N138,32),N139&lt;=INDEX('Language Rules Can Change'!$B$3:$AU$47,N138,33)),33, AND(N139&gt;INDEX('Language Rules Can Change'!$B$3:$AU$47,N138,33),N139&lt;=INDEX('Language Rules Can Change'!$B$3:$AU$47,N138,34)),34, AND(N139&gt;INDEX('Language Rules Can Change'!$B$3:$AU$47,N138,34),N139&lt;=INDEX('Language Rules Can Change'!$B$3:$AU$47,N138,35)),35, AND(N139&gt;INDEX('Language Rules Can Change'!$B$3:$AU$47,N138,35),N139&lt;=INDEX('Language Rules Can Change'!$B$3:$AU$47,N138,36)),36, AND(N139&gt;INDEX('Language Rules Can Change'!$B$3:$AU$47,N138,36),N139&lt;=INDEX('Language Rules Can Change'!$B$3:$AU$47,N138,37)),37, AND(N139&gt;INDEX('Language Rules Can Change'!$B$3:$AU$47,N138,37),N139&lt;=INDEX('Language Rules Can Change'!$B$3:$AU$47,N138,38)),38, AND(N139&gt;INDEX('Language Rules Can Change'!$B$3:$AU$47,N138,38),N139&lt;=INDEX('Language Rules Can Change'!$B$3:$AU$47,N138,39)),39, AND(N139&gt;INDEX('Language Rules Can Change'!$B$3:$AU$47,N138,39),N139&lt;=INDEX('Language Rules Can Change'!$B$3:$AU$47,N138,40)),40, AND(N139&gt;INDEX('Language Rules Can Change'!$B$3:$AU$47,N138,40),N139&lt;=INDEX('Language Rules Can Change'!$B$3:$AU$47,N138,41)),41, AND(N139&gt;INDEX('Language Rules Can Change'!$B$3:$AU$47,N138,41),N139&lt;=INDEX('Language Rules Can Change'!$B$3:$AU$47,N138,42)),42, AND(N139&gt;INDEX('Language Rules Can Change'!$B$3:$AU$47,N138,42),N139&lt;=INDEX('Language Rules Can Change'!$B$3:$AU$47,N138,43)),43, AND(N139&gt;INDEX('Language Rules Can Change'!$B$3:$AU$47,N138,43),N139&lt;=INDEX('Language Rules Can Change'!$B$3:$AU$47,N138,44)),44, AND(N139&gt;INDEX('Language Rules Can Change'!$B$3:$AU$47,N138,44),N139&lt;=INDEX('Language Rules Can Change'!$B$3:$AU$47,N138,45)),45, AND(N139&gt;INDEX('Language Rules Can Change'!$B$3:$AU$47,N138,45),N139&lt;=INDEX('Language Rules Can Change'!$B$3:$AU$47,N138,46)),46)</f>
        <v>#N/A</v>
      </c>
      <c r="O140" s="11" t="e" cm="1">
        <f t="array" aca="1" ref="O140" ca="1">_xlfn.IFS(AND(O139&gt;0,O139&lt;=INDEX('Language Rules Can Change'!$B$3:$AU$47,O138,1)),1, AND(O139&gt;INDEX('Language Rules Can Change'!$B$3:$AU$47,O138,1),O139&lt;=INDEX('Language Rules Can Change'!$B$3:$AU$47,O138,2)),2, AND(O139&gt;INDEX('Language Rules Can Change'!$B$3:$AU$47,O138,2),O139&lt;=INDEX('Language Rules Can Change'!$B$3:$AU$47,O138,3)),3, AND(O139&gt;INDEX('Language Rules Can Change'!$B$3:$AU$47,O138,3),O139&lt;=INDEX('Language Rules Can Change'!$B$3:$AU$47,O138,4)),4, AND(O139&gt;INDEX('Language Rules Can Change'!$B$3:$AU$47,O138,4),O139&lt;=INDEX('Language Rules Can Change'!$B$3:$AU$47,O138,5)),5, AND(O139&gt;INDEX('Language Rules Can Change'!$B$3:$AU$47,O138,5),O139&lt;=INDEX('Language Rules Can Change'!$B$3:$AU$47,O138,6)),6, AND(O139&gt;INDEX('Language Rules Can Change'!$B$3:$AU$47,O138,6),O139&lt;=INDEX('Language Rules Can Change'!$B$3:$AU$47,O138,7)),7, AND(O139&gt;INDEX('Language Rules Can Change'!$B$3:$AU$47,O138,7),O139&lt;=INDEX('Language Rules Can Change'!$B$3:$AU$47,O138,8)),8, AND(O139&gt;INDEX('Language Rules Can Change'!$B$3:$AU$47,O138,8),O139&lt;=INDEX('Language Rules Can Change'!$B$3:$AU$47,O138,9)),9, AND(O139&gt;INDEX('Language Rules Can Change'!$B$3:$AU$47,O138,9),O139&lt;=INDEX('Language Rules Can Change'!$B$3:$AU$47,O138,10)),10, AND(O139&gt;INDEX('Language Rules Can Change'!$B$3:$AU$47,O138,10),O139&lt;=INDEX('Language Rules Can Change'!$B$3:$AU$47,O138,11)),11, AND(O139&gt;INDEX('Language Rules Can Change'!$B$3:$AU$47,O138,11),O139&lt;=INDEX('Language Rules Can Change'!$B$3:$AU$47,O138,12)),12, AND(O139&gt;INDEX('Language Rules Can Change'!$B$3:$AU$47,O138,12),O139&lt;=INDEX('Language Rules Can Change'!$B$3:$AU$47,O138,13)),13, AND(O139&gt;INDEX('Language Rules Can Change'!$B$3:$AU$47,O138,13),O139&lt;=INDEX('Language Rules Can Change'!$B$3:$AU$47,O138,14)),14, AND(O139&gt;INDEX('Language Rules Can Change'!$B$3:$AU$47,O138,14),O139&lt;=INDEX('Language Rules Can Change'!$B$3:$AU$47,O138,15)),15, AND(O139&gt;INDEX('Language Rules Can Change'!$B$3:$AU$47,O138,15),O139&lt;=INDEX('Language Rules Can Change'!$B$3:$AU$47,O138,16)),16, AND(O139&gt;INDEX('Language Rules Can Change'!$B$3:$AU$47,O138,16),O139&lt;=INDEX('Language Rules Can Change'!$B$3:$AU$47,O138,17)),17, AND(O139&gt;INDEX('Language Rules Can Change'!$B$3:$AU$47,O138,17),O139&lt;=INDEX('Language Rules Can Change'!$B$3:$AU$47,O138,18)),18, AND(O139&gt;INDEX('Language Rules Can Change'!$B$3:$AU$47,O138,18),O139&lt;=INDEX('Language Rules Can Change'!$B$3:$AU$47,O138,19)),19, AND(O139&gt;INDEX('Language Rules Can Change'!$B$3:$AU$47,O138,19),O139&lt;=INDEX('Language Rules Can Change'!$B$3:$AU$47,O138,20)),20, AND(O139&gt;INDEX('Language Rules Can Change'!$B$3:$AU$47,O138,20),O139&lt;=INDEX('Language Rules Can Change'!$B$3:$AU$47,O138,21)),21, AND(O139&gt;INDEX('Language Rules Can Change'!$B$3:$AU$47,O138,21),O139&lt;=INDEX('Language Rules Can Change'!$B$3:$AU$47,O138,22)),22, AND(O139&gt;INDEX('Language Rules Can Change'!$B$3:$AU$47,O138,22),O139&lt;=INDEX('Language Rules Can Change'!$B$3:$AU$47,O138,23)),23, AND(O139&gt;INDEX('Language Rules Can Change'!$B$3:$AU$47,O138,23),O139&lt;=INDEX('Language Rules Can Change'!$B$3:$AU$47,O138,24)),24, AND(O139&gt;INDEX('Language Rules Can Change'!$B$3:$AU$47,O138,24),O139&lt;=INDEX('Language Rules Can Change'!$B$3:$AU$47,O138,25)),25, AND(O139&gt;INDEX('Language Rules Can Change'!$B$3:$AU$47,O138,25),O139&lt;=INDEX('Language Rules Can Change'!$B$3:$AU$47,O138,26)),26, AND(O139&gt;INDEX('Language Rules Can Change'!$B$3:$AU$47,O138,26),O139&lt;=INDEX('Language Rules Can Change'!$B$3:$AU$47,O138,27)),27, AND(O139&gt;INDEX('Language Rules Can Change'!$B$3:$AU$47,O138,27),O139&lt;=INDEX('Language Rules Can Change'!$B$3:$AU$47,O138,28)),28, AND(O139&gt;INDEX('Language Rules Can Change'!$B$3:$AU$47,O138,28),O139&lt;=INDEX('Language Rules Can Change'!$B$3:$AU$47,O138,29)),29, AND(O139&gt;INDEX('Language Rules Can Change'!$B$3:$AU$47,O138,29),O139&lt;=INDEX('Language Rules Can Change'!$B$3:$AU$47,O138,30)),30, AND(O139&gt;INDEX('Language Rules Can Change'!$B$3:$AU$47,O138,30),O139&lt;=INDEX('Language Rules Can Change'!$B$3:$AU$47,O138,31)),31, AND(O139&gt;INDEX('Language Rules Can Change'!$B$3:$AU$47,O138,31),O139&lt;=INDEX('Language Rules Can Change'!$B$3:$AU$47,O138,32)),32, AND(O139&gt;INDEX('Language Rules Can Change'!$B$3:$AU$47,O138,32),O139&lt;=INDEX('Language Rules Can Change'!$B$3:$AU$47,O138,33)),33, AND(O139&gt;INDEX('Language Rules Can Change'!$B$3:$AU$47,O138,33),O139&lt;=INDEX('Language Rules Can Change'!$B$3:$AU$47,O138,34)),34, AND(O139&gt;INDEX('Language Rules Can Change'!$B$3:$AU$47,O138,34),O139&lt;=INDEX('Language Rules Can Change'!$B$3:$AU$47,O138,35)),35, AND(O139&gt;INDEX('Language Rules Can Change'!$B$3:$AU$47,O138,35),O139&lt;=INDEX('Language Rules Can Change'!$B$3:$AU$47,O138,36)),36, AND(O139&gt;INDEX('Language Rules Can Change'!$B$3:$AU$47,O138,36),O139&lt;=INDEX('Language Rules Can Change'!$B$3:$AU$47,O138,37)),37, AND(O139&gt;INDEX('Language Rules Can Change'!$B$3:$AU$47,O138,37),O139&lt;=INDEX('Language Rules Can Change'!$B$3:$AU$47,O138,38)),38, AND(O139&gt;INDEX('Language Rules Can Change'!$B$3:$AU$47,O138,38),O139&lt;=INDEX('Language Rules Can Change'!$B$3:$AU$47,O138,39)),39, AND(O139&gt;INDEX('Language Rules Can Change'!$B$3:$AU$47,O138,39),O139&lt;=INDEX('Language Rules Can Change'!$B$3:$AU$47,O138,40)),40, AND(O139&gt;INDEX('Language Rules Can Change'!$B$3:$AU$47,O138,40),O139&lt;=INDEX('Language Rules Can Change'!$B$3:$AU$47,O138,41)),41, AND(O139&gt;INDEX('Language Rules Can Change'!$B$3:$AU$47,O138,41),O139&lt;=INDEX('Language Rules Can Change'!$B$3:$AU$47,O138,42)),42, AND(O139&gt;INDEX('Language Rules Can Change'!$B$3:$AU$47,O138,42),O139&lt;=INDEX('Language Rules Can Change'!$B$3:$AU$47,O138,43)),43, AND(O139&gt;INDEX('Language Rules Can Change'!$B$3:$AU$47,O138,43),O139&lt;=INDEX('Language Rules Can Change'!$B$3:$AU$47,O138,44)),44, AND(O139&gt;INDEX('Language Rules Can Change'!$B$3:$AU$47,O138,44),O139&lt;=INDEX('Language Rules Can Change'!$B$3:$AU$47,O138,45)),45, AND(O139&gt;INDEX('Language Rules Can Change'!$B$3:$AU$47,O138,45),O139&lt;=INDEX('Language Rules Can Change'!$B$3:$AU$47,O138,46)),46)</f>
        <v>#N/A</v>
      </c>
      <c r="P140" s="11" t="e" cm="1">
        <f t="array" aca="1" ref="P140" ca="1">_xlfn.IFS(AND(P139&gt;0,P139&lt;=INDEX('Language Rules Can Change'!$B$3:$AU$47,P138,1)),1, AND(P139&gt;INDEX('Language Rules Can Change'!$B$3:$AU$47,P138,1),P139&lt;=INDEX('Language Rules Can Change'!$B$3:$AU$47,P138,2)),2, AND(P139&gt;INDEX('Language Rules Can Change'!$B$3:$AU$47,P138,2),P139&lt;=INDEX('Language Rules Can Change'!$B$3:$AU$47,P138,3)),3, AND(P139&gt;INDEX('Language Rules Can Change'!$B$3:$AU$47,P138,3),P139&lt;=INDEX('Language Rules Can Change'!$B$3:$AU$47,P138,4)),4, AND(P139&gt;INDEX('Language Rules Can Change'!$B$3:$AU$47,P138,4),P139&lt;=INDEX('Language Rules Can Change'!$B$3:$AU$47,P138,5)),5, AND(P139&gt;INDEX('Language Rules Can Change'!$B$3:$AU$47,P138,5),P139&lt;=INDEX('Language Rules Can Change'!$B$3:$AU$47,P138,6)),6, AND(P139&gt;INDEX('Language Rules Can Change'!$B$3:$AU$47,P138,6),P139&lt;=INDEX('Language Rules Can Change'!$B$3:$AU$47,P138,7)),7, AND(P139&gt;INDEX('Language Rules Can Change'!$B$3:$AU$47,P138,7),P139&lt;=INDEX('Language Rules Can Change'!$B$3:$AU$47,P138,8)),8, AND(P139&gt;INDEX('Language Rules Can Change'!$B$3:$AU$47,P138,8),P139&lt;=INDEX('Language Rules Can Change'!$B$3:$AU$47,P138,9)),9, AND(P139&gt;INDEX('Language Rules Can Change'!$B$3:$AU$47,P138,9),P139&lt;=INDEX('Language Rules Can Change'!$B$3:$AU$47,P138,10)),10, AND(P139&gt;INDEX('Language Rules Can Change'!$B$3:$AU$47,P138,10),P139&lt;=INDEX('Language Rules Can Change'!$B$3:$AU$47,P138,11)),11, AND(P139&gt;INDEX('Language Rules Can Change'!$B$3:$AU$47,P138,11),P139&lt;=INDEX('Language Rules Can Change'!$B$3:$AU$47,P138,12)),12, AND(P139&gt;INDEX('Language Rules Can Change'!$B$3:$AU$47,P138,12),P139&lt;=INDEX('Language Rules Can Change'!$B$3:$AU$47,P138,13)),13, AND(P139&gt;INDEX('Language Rules Can Change'!$B$3:$AU$47,P138,13),P139&lt;=INDEX('Language Rules Can Change'!$B$3:$AU$47,P138,14)),14, AND(P139&gt;INDEX('Language Rules Can Change'!$B$3:$AU$47,P138,14),P139&lt;=INDEX('Language Rules Can Change'!$B$3:$AU$47,P138,15)),15, AND(P139&gt;INDEX('Language Rules Can Change'!$B$3:$AU$47,P138,15),P139&lt;=INDEX('Language Rules Can Change'!$B$3:$AU$47,P138,16)),16, AND(P139&gt;INDEX('Language Rules Can Change'!$B$3:$AU$47,P138,16),P139&lt;=INDEX('Language Rules Can Change'!$B$3:$AU$47,P138,17)),17, AND(P139&gt;INDEX('Language Rules Can Change'!$B$3:$AU$47,P138,17),P139&lt;=INDEX('Language Rules Can Change'!$B$3:$AU$47,P138,18)),18, AND(P139&gt;INDEX('Language Rules Can Change'!$B$3:$AU$47,P138,18),P139&lt;=INDEX('Language Rules Can Change'!$B$3:$AU$47,P138,19)),19, AND(P139&gt;INDEX('Language Rules Can Change'!$B$3:$AU$47,P138,19),P139&lt;=INDEX('Language Rules Can Change'!$B$3:$AU$47,P138,20)),20, AND(P139&gt;INDEX('Language Rules Can Change'!$B$3:$AU$47,P138,20),P139&lt;=INDEX('Language Rules Can Change'!$B$3:$AU$47,P138,21)),21, AND(P139&gt;INDEX('Language Rules Can Change'!$B$3:$AU$47,P138,21),P139&lt;=INDEX('Language Rules Can Change'!$B$3:$AU$47,P138,22)),22, AND(P139&gt;INDEX('Language Rules Can Change'!$B$3:$AU$47,P138,22),P139&lt;=INDEX('Language Rules Can Change'!$B$3:$AU$47,P138,23)),23, AND(P139&gt;INDEX('Language Rules Can Change'!$B$3:$AU$47,P138,23),P139&lt;=INDEX('Language Rules Can Change'!$B$3:$AU$47,P138,24)),24, AND(P139&gt;INDEX('Language Rules Can Change'!$B$3:$AU$47,P138,24),P139&lt;=INDEX('Language Rules Can Change'!$B$3:$AU$47,P138,25)),25, AND(P139&gt;INDEX('Language Rules Can Change'!$B$3:$AU$47,P138,25),P139&lt;=INDEX('Language Rules Can Change'!$B$3:$AU$47,P138,26)),26, AND(P139&gt;INDEX('Language Rules Can Change'!$B$3:$AU$47,P138,26),P139&lt;=INDEX('Language Rules Can Change'!$B$3:$AU$47,P138,27)),27, AND(P139&gt;INDEX('Language Rules Can Change'!$B$3:$AU$47,P138,27),P139&lt;=INDEX('Language Rules Can Change'!$B$3:$AU$47,P138,28)),28, AND(P139&gt;INDEX('Language Rules Can Change'!$B$3:$AU$47,P138,28),P139&lt;=INDEX('Language Rules Can Change'!$B$3:$AU$47,P138,29)),29, AND(P139&gt;INDEX('Language Rules Can Change'!$B$3:$AU$47,P138,29),P139&lt;=INDEX('Language Rules Can Change'!$B$3:$AU$47,P138,30)),30, AND(P139&gt;INDEX('Language Rules Can Change'!$B$3:$AU$47,P138,30),P139&lt;=INDEX('Language Rules Can Change'!$B$3:$AU$47,P138,31)),31, AND(P139&gt;INDEX('Language Rules Can Change'!$B$3:$AU$47,P138,31),P139&lt;=INDEX('Language Rules Can Change'!$B$3:$AU$47,P138,32)),32, AND(P139&gt;INDEX('Language Rules Can Change'!$B$3:$AU$47,P138,32),P139&lt;=INDEX('Language Rules Can Change'!$B$3:$AU$47,P138,33)),33, AND(P139&gt;INDEX('Language Rules Can Change'!$B$3:$AU$47,P138,33),P139&lt;=INDEX('Language Rules Can Change'!$B$3:$AU$47,P138,34)),34, AND(P139&gt;INDEX('Language Rules Can Change'!$B$3:$AU$47,P138,34),P139&lt;=INDEX('Language Rules Can Change'!$B$3:$AU$47,P138,35)),35, AND(P139&gt;INDEX('Language Rules Can Change'!$B$3:$AU$47,P138,35),P139&lt;=INDEX('Language Rules Can Change'!$B$3:$AU$47,P138,36)),36, AND(P139&gt;INDEX('Language Rules Can Change'!$B$3:$AU$47,P138,36),P139&lt;=INDEX('Language Rules Can Change'!$B$3:$AU$47,P138,37)),37, AND(P139&gt;INDEX('Language Rules Can Change'!$B$3:$AU$47,P138,37),P139&lt;=INDEX('Language Rules Can Change'!$B$3:$AU$47,P138,38)),38, AND(P139&gt;INDEX('Language Rules Can Change'!$B$3:$AU$47,P138,38),P139&lt;=INDEX('Language Rules Can Change'!$B$3:$AU$47,P138,39)),39, AND(P139&gt;INDEX('Language Rules Can Change'!$B$3:$AU$47,P138,39),P139&lt;=INDEX('Language Rules Can Change'!$B$3:$AU$47,P138,40)),40, AND(P139&gt;INDEX('Language Rules Can Change'!$B$3:$AU$47,P138,40),P139&lt;=INDEX('Language Rules Can Change'!$B$3:$AU$47,P138,41)),41, AND(P139&gt;INDEX('Language Rules Can Change'!$B$3:$AU$47,P138,41),P139&lt;=INDEX('Language Rules Can Change'!$B$3:$AU$47,P138,42)),42, AND(P139&gt;INDEX('Language Rules Can Change'!$B$3:$AU$47,P138,42),P139&lt;=INDEX('Language Rules Can Change'!$B$3:$AU$47,P138,43)),43, AND(P139&gt;INDEX('Language Rules Can Change'!$B$3:$AU$47,P138,43),P139&lt;=INDEX('Language Rules Can Change'!$B$3:$AU$47,P138,44)),44, AND(P139&gt;INDEX('Language Rules Can Change'!$B$3:$AU$47,P138,44),P139&lt;=INDEX('Language Rules Can Change'!$B$3:$AU$47,P138,45)),45, AND(P139&gt;INDEX('Language Rules Can Change'!$B$3:$AU$47,P138,45),P139&lt;=INDEX('Language Rules Can Change'!$B$3:$AU$47,P138,46)),46)</f>
        <v>#N/A</v>
      </c>
      <c r="Q140" s="11" t="e" cm="1">
        <f t="array" aca="1" ref="Q140" ca="1">_xlfn.IFS(AND(Q139&gt;0,Q139&lt;=INDEX('Language Rules Can Change'!$B$3:$AU$47,Q138,1)),1, AND(Q139&gt;INDEX('Language Rules Can Change'!$B$3:$AU$47,Q138,1),Q139&lt;=INDEX('Language Rules Can Change'!$B$3:$AU$47,Q138,2)),2, AND(Q139&gt;INDEX('Language Rules Can Change'!$B$3:$AU$47,Q138,2),Q139&lt;=INDEX('Language Rules Can Change'!$B$3:$AU$47,Q138,3)),3, AND(Q139&gt;INDEX('Language Rules Can Change'!$B$3:$AU$47,Q138,3),Q139&lt;=INDEX('Language Rules Can Change'!$B$3:$AU$47,Q138,4)),4, AND(Q139&gt;INDEX('Language Rules Can Change'!$B$3:$AU$47,Q138,4),Q139&lt;=INDEX('Language Rules Can Change'!$B$3:$AU$47,Q138,5)),5, AND(Q139&gt;INDEX('Language Rules Can Change'!$B$3:$AU$47,Q138,5),Q139&lt;=INDEX('Language Rules Can Change'!$B$3:$AU$47,Q138,6)),6, AND(Q139&gt;INDEX('Language Rules Can Change'!$B$3:$AU$47,Q138,6),Q139&lt;=INDEX('Language Rules Can Change'!$B$3:$AU$47,Q138,7)),7, AND(Q139&gt;INDEX('Language Rules Can Change'!$B$3:$AU$47,Q138,7),Q139&lt;=INDEX('Language Rules Can Change'!$B$3:$AU$47,Q138,8)),8, AND(Q139&gt;INDEX('Language Rules Can Change'!$B$3:$AU$47,Q138,8),Q139&lt;=INDEX('Language Rules Can Change'!$B$3:$AU$47,Q138,9)),9, AND(Q139&gt;INDEX('Language Rules Can Change'!$B$3:$AU$47,Q138,9),Q139&lt;=INDEX('Language Rules Can Change'!$B$3:$AU$47,Q138,10)),10, AND(Q139&gt;INDEX('Language Rules Can Change'!$B$3:$AU$47,Q138,10),Q139&lt;=INDEX('Language Rules Can Change'!$B$3:$AU$47,Q138,11)),11, AND(Q139&gt;INDEX('Language Rules Can Change'!$B$3:$AU$47,Q138,11),Q139&lt;=INDEX('Language Rules Can Change'!$B$3:$AU$47,Q138,12)),12, AND(Q139&gt;INDEX('Language Rules Can Change'!$B$3:$AU$47,Q138,12),Q139&lt;=INDEX('Language Rules Can Change'!$B$3:$AU$47,Q138,13)),13, AND(Q139&gt;INDEX('Language Rules Can Change'!$B$3:$AU$47,Q138,13),Q139&lt;=INDEX('Language Rules Can Change'!$B$3:$AU$47,Q138,14)),14, AND(Q139&gt;INDEX('Language Rules Can Change'!$B$3:$AU$47,Q138,14),Q139&lt;=INDEX('Language Rules Can Change'!$B$3:$AU$47,Q138,15)),15, AND(Q139&gt;INDEX('Language Rules Can Change'!$B$3:$AU$47,Q138,15),Q139&lt;=INDEX('Language Rules Can Change'!$B$3:$AU$47,Q138,16)),16, AND(Q139&gt;INDEX('Language Rules Can Change'!$B$3:$AU$47,Q138,16),Q139&lt;=INDEX('Language Rules Can Change'!$B$3:$AU$47,Q138,17)),17, AND(Q139&gt;INDEX('Language Rules Can Change'!$B$3:$AU$47,Q138,17),Q139&lt;=INDEX('Language Rules Can Change'!$B$3:$AU$47,Q138,18)),18, AND(Q139&gt;INDEX('Language Rules Can Change'!$B$3:$AU$47,Q138,18),Q139&lt;=INDEX('Language Rules Can Change'!$B$3:$AU$47,Q138,19)),19, AND(Q139&gt;INDEX('Language Rules Can Change'!$B$3:$AU$47,Q138,19),Q139&lt;=INDEX('Language Rules Can Change'!$B$3:$AU$47,Q138,20)),20, AND(Q139&gt;INDEX('Language Rules Can Change'!$B$3:$AU$47,Q138,20),Q139&lt;=INDEX('Language Rules Can Change'!$B$3:$AU$47,Q138,21)),21, AND(Q139&gt;INDEX('Language Rules Can Change'!$B$3:$AU$47,Q138,21),Q139&lt;=INDEX('Language Rules Can Change'!$B$3:$AU$47,Q138,22)),22, AND(Q139&gt;INDEX('Language Rules Can Change'!$B$3:$AU$47,Q138,22),Q139&lt;=INDEX('Language Rules Can Change'!$B$3:$AU$47,Q138,23)),23, AND(Q139&gt;INDEX('Language Rules Can Change'!$B$3:$AU$47,Q138,23),Q139&lt;=INDEX('Language Rules Can Change'!$B$3:$AU$47,Q138,24)),24, AND(Q139&gt;INDEX('Language Rules Can Change'!$B$3:$AU$47,Q138,24),Q139&lt;=INDEX('Language Rules Can Change'!$B$3:$AU$47,Q138,25)),25, AND(Q139&gt;INDEX('Language Rules Can Change'!$B$3:$AU$47,Q138,25),Q139&lt;=INDEX('Language Rules Can Change'!$B$3:$AU$47,Q138,26)),26, AND(Q139&gt;INDEX('Language Rules Can Change'!$B$3:$AU$47,Q138,26),Q139&lt;=INDEX('Language Rules Can Change'!$B$3:$AU$47,Q138,27)),27, AND(Q139&gt;INDEX('Language Rules Can Change'!$B$3:$AU$47,Q138,27),Q139&lt;=INDEX('Language Rules Can Change'!$B$3:$AU$47,Q138,28)),28, AND(Q139&gt;INDEX('Language Rules Can Change'!$B$3:$AU$47,Q138,28),Q139&lt;=INDEX('Language Rules Can Change'!$B$3:$AU$47,Q138,29)),29, AND(Q139&gt;INDEX('Language Rules Can Change'!$B$3:$AU$47,Q138,29),Q139&lt;=INDEX('Language Rules Can Change'!$B$3:$AU$47,Q138,30)),30, AND(Q139&gt;INDEX('Language Rules Can Change'!$B$3:$AU$47,Q138,30),Q139&lt;=INDEX('Language Rules Can Change'!$B$3:$AU$47,Q138,31)),31, AND(Q139&gt;INDEX('Language Rules Can Change'!$B$3:$AU$47,Q138,31),Q139&lt;=INDEX('Language Rules Can Change'!$B$3:$AU$47,Q138,32)),32, AND(Q139&gt;INDEX('Language Rules Can Change'!$B$3:$AU$47,Q138,32),Q139&lt;=INDEX('Language Rules Can Change'!$B$3:$AU$47,Q138,33)),33, AND(Q139&gt;INDEX('Language Rules Can Change'!$B$3:$AU$47,Q138,33),Q139&lt;=INDEX('Language Rules Can Change'!$B$3:$AU$47,Q138,34)),34, AND(Q139&gt;INDEX('Language Rules Can Change'!$B$3:$AU$47,Q138,34),Q139&lt;=INDEX('Language Rules Can Change'!$B$3:$AU$47,Q138,35)),35, AND(Q139&gt;INDEX('Language Rules Can Change'!$B$3:$AU$47,Q138,35),Q139&lt;=INDEX('Language Rules Can Change'!$B$3:$AU$47,Q138,36)),36, AND(Q139&gt;INDEX('Language Rules Can Change'!$B$3:$AU$47,Q138,36),Q139&lt;=INDEX('Language Rules Can Change'!$B$3:$AU$47,Q138,37)),37, AND(Q139&gt;INDEX('Language Rules Can Change'!$B$3:$AU$47,Q138,37),Q139&lt;=INDEX('Language Rules Can Change'!$B$3:$AU$47,Q138,38)),38, AND(Q139&gt;INDEX('Language Rules Can Change'!$B$3:$AU$47,Q138,38),Q139&lt;=INDEX('Language Rules Can Change'!$B$3:$AU$47,Q138,39)),39, AND(Q139&gt;INDEX('Language Rules Can Change'!$B$3:$AU$47,Q138,39),Q139&lt;=INDEX('Language Rules Can Change'!$B$3:$AU$47,Q138,40)),40, AND(Q139&gt;INDEX('Language Rules Can Change'!$B$3:$AU$47,Q138,40),Q139&lt;=INDEX('Language Rules Can Change'!$B$3:$AU$47,Q138,41)),41, AND(Q139&gt;INDEX('Language Rules Can Change'!$B$3:$AU$47,Q138,41),Q139&lt;=INDEX('Language Rules Can Change'!$B$3:$AU$47,Q138,42)),42, AND(Q139&gt;INDEX('Language Rules Can Change'!$B$3:$AU$47,Q138,42),Q139&lt;=INDEX('Language Rules Can Change'!$B$3:$AU$47,Q138,43)),43, AND(Q139&gt;INDEX('Language Rules Can Change'!$B$3:$AU$47,Q138,43),Q139&lt;=INDEX('Language Rules Can Change'!$B$3:$AU$47,Q138,44)),44, AND(Q139&gt;INDEX('Language Rules Can Change'!$B$3:$AU$47,Q138,44),Q139&lt;=INDEX('Language Rules Can Change'!$B$3:$AU$47,Q138,45)),45, AND(Q139&gt;INDEX('Language Rules Can Change'!$B$3:$AU$47,Q138,45),Q139&lt;=INDEX('Language Rules Can Change'!$B$3:$AU$47,Q138,46)),46)</f>
        <v>#N/A</v>
      </c>
      <c r="R140" s="11" t="e" cm="1">
        <f t="array" aca="1" ref="R140" ca="1">_xlfn.IFS(AND(R139&gt;0,R139&lt;=INDEX('Language Rules Can Change'!$B$3:$AU$47,R138,1)),1, AND(R139&gt;INDEX('Language Rules Can Change'!$B$3:$AU$47,R138,1),R139&lt;=INDEX('Language Rules Can Change'!$B$3:$AU$47,R138,2)),2, AND(R139&gt;INDEX('Language Rules Can Change'!$B$3:$AU$47,R138,2),R139&lt;=INDEX('Language Rules Can Change'!$B$3:$AU$47,R138,3)),3, AND(R139&gt;INDEX('Language Rules Can Change'!$B$3:$AU$47,R138,3),R139&lt;=INDEX('Language Rules Can Change'!$B$3:$AU$47,R138,4)),4, AND(R139&gt;INDEX('Language Rules Can Change'!$B$3:$AU$47,R138,4),R139&lt;=INDEX('Language Rules Can Change'!$B$3:$AU$47,R138,5)),5, AND(R139&gt;INDEX('Language Rules Can Change'!$B$3:$AU$47,R138,5),R139&lt;=INDEX('Language Rules Can Change'!$B$3:$AU$47,R138,6)),6, AND(R139&gt;INDEX('Language Rules Can Change'!$B$3:$AU$47,R138,6),R139&lt;=INDEX('Language Rules Can Change'!$B$3:$AU$47,R138,7)),7, AND(R139&gt;INDEX('Language Rules Can Change'!$B$3:$AU$47,R138,7),R139&lt;=INDEX('Language Rules Can Change'!$B$3:$AU$47,R138,8)),8, AND(R139&gt;INDEX('Language Rules Can Change'!$B$3:$AU$47,R138,8),R139&lt;=INDEX('Language Rules Can Change'!$B$3:$AU$47,R138,9)),9, AND(R139&gt;INDEX('Language Rules Can Change'!$B$3:$AU$47,R138,9),R139&lt;=INDEX('Language Rules Can Change'!$B$3:$AU$47,R138,10)),10, AND(R139&gt;INDEX('Language Rules Can Change'!$B$3:$AU$47,R138,10),R139&lt;=INDEX('Language Rules Can Change'!$B$3:$AU$47,R138,11)),11, AND(R139&gt;INDEX('Language Rules Can Change'!$B$3:$AU$47,R138,11),R139&lt;=INDEX('Language Rules Can Change'!$B$3:$AU$47,R138,12)),12, AND(R139&gt;INDEX('Language Rules Can Change'!$B$3:$AU$47,R138,12),R139&lt;=INDEX('Language Rules Can Change'!$B$3:$AU$47,R138,13)),13, AND(R139&gt;INDEX('Language Rules Can Change'!$B$3:$AU$47,R138,13),R139&lt;=INDEX('Language Rules Can Change'!$B$3:$AU$47,R138,14)),14, AND(R139&gt;INDEX('Language Rules Can Change'!$B$3:$AU$47,R138,14),R139&lt;=INDEX('Language Rules Can Change'!$B$3:$AU$47,R138,15)),15, AND(R139&gt;INDEX('Language Rules Can Change'!$B$3:$AU$47,R138,15),R139&lt;=INDEX('Language Rules Can Change'!$B$3:$AU$47,R138,16)),16, AND(R139&gt;INDEX('Language Rules Can Change'!$B$3:$AU$47,R138,16),R139&lt;=INDEX('Language Rules Can Change'!$B$3:$AU$47,R138,17)),17, AND(R139&gt;INDEX('Language Rules Can Change'!$B$3:$AU$47,R138,17),R139&lt;=INDEX('Language Rules Can Change'!$B$3:$AU$47,R138,18)),18, AND(R139&gt;INDEX('Language Rules Can Change'!$B$3:$AU$47,R138,18),R139&lt;=INDEX('Language Rules Can Change'!$B$3:$AU$47,R138,19)),19, AND(R139&gt;INDEX('Language Rules Can Change'!$B$3:$AU$47,R138,19),R139&lt;=INDEX('Language Rules Can Change'!$B$3:$AU$47,R138,20)),20, AND(R139&gt;INDEX('Language Rules Can Change'!$B$3:$AU$47,R138,20),R139&lt;=INDEX('Language Rules Can Change'!$B$3:$AU$47,R138,21)),21, AND(R139&gt;INDEX('Language Rules Can Change'!$B$3:$AU$47,R138,21),R139&lt;=INDEX('Language Rules Can Change'!$B$3:$AU$47,R138,22)),22, AND(R139&gt;INDEX('Language Rules Can Change'!$B$3:$AU$47,R138,22),R139&lt;=INDEX('Language Rules Can Change'!$B$3:$AU$47,R138,23)),23, AND(R139&gt;INDEX('Language Rules Can Change'!$B$3:$AU$47,R138,23),R139&lt;=INDEX('Language Rules Can Change'!$B$3:$AU$47,R138,24)),24, AND(R139&gt;INDEX('Language Rules Can Change'!$B$3:$AU$47,R138,24),R139&lt;=INDEX('Language Rules Can Change'!$B$3:$AU$47,R138,25)),25, AND(R139&gt;INDEX('Language Rules Can Change'!$B$3:$AU$47,R138,25),R139&lt;=INDEX('Language Rules Can Change'!$B$3:$AU$47,R138,26)),26, AND(R139&gt;INDEX('Language Rules Can Change'!$B$3:$AU$47,R138,26),R139&lt;=INDEX('Language Rules Can Change'!$B$3:$AU$47,R138,27)),27, AND(R139&gt;INDEX('Language Rules Can Change'!$B$3:$AU$47,R138,27),R139&lt;=INDEX('Language Rules Can Change'!$B$3:$AU$47,R138,28)),28, AND(R139&gt;INDEX('Language Rules Can Change'!$B$3:$AU$47,R138,28),R139&lt;=INDEX('Language Rules Can Change'!$B$3:$AU$47,R138,29)),29, AND(R139&gt;INDEX('Language Rules Can Change'!$B$3:$AU$47,R138,29),R139&lt;=INDEX('Language Rules Can Change'!$B$3:$AU$47,R138,30)),30, AND(R139&gt;INDEX('Language Rules Can Change'!$B$3:$AU$47,R138,30),R139&lt;=INDEX('Language Rules Can Change'!$B$3:$AU$47,R138,31)),31, AND(R139&gt;INDEX('Language Rules Can Change'!$B$3:$AU$47,R138,31),R139&lt;=INDEX('Language Rules Can Change'!$B$3:$AU$47,R138,32)),32, AND(R139&gt;INDEX('Language Rules Can Change'!$B$3:$AU$47,R138,32),R139&lt;=INDEX('Language Rules Can Change'!$B$3:$AU$47,R138,33)),33, AND(R139&gt;INDEX('Language Rules Can Change'!$B$3:$AU$47,R138,33),R139&lt;=INDEX('Language Rules Can Change'!$B$3:$AU$47,R138,34)),34, AND(R139&gt;INDEX('Language Rules Can Change'!$B$3:$AU$47,R138,34),R139&lt;=INDEX('Language Rules Can Change'!$B$3:$AU$47,R138,35)),35, AND(R139&gt;INDEX('Language Rules Can Change'!$B$3:$AU$47,R138,35),R139&lt;=INDEX('Language Rules Can Change'!$B$3:$AU$47,R138,36)),36, AND(R139&gt;INDEX('Language Rules Can Change'!$B$3:$AU$47,R138,36),R139&lt;=INDEX('Language Rules Can Change'!$B$3:$AU$47,R138,37)),37, AND(R139&gt;INDEX('Language Rules Can Change'!$B$3:$AU$47,R138,37),R139&lt;=INDEX('Language Rules Can Change'!$B$3:$AU$47,R138,38)),38, AND(R139&gt;INDEX('Language Rules Can Change'!$B$3:$AU$47,R138,38),R139&lt;=INDEX('Language Rules Can Change'!$B$3:$AU$47,R138,39)),39, AND(R139&gt;INDEX('Language Rules Can Change'!$B$3:$AU$47,R138,39),R139&lt;=INDEX('Language Rules Can Change'!$B$3:$AU$47,R138,40)),40, AND(R139&gt;INDEX('Language Rules Can Change'!$B$3:$AU$47,R138,40),R139&lt;=INDEX('Language Rules Can Change'!$B$3:$AU$47,R138,41)),41, AND(R139&gt;INDEX('Language Rules Can Change'!$B$3:$AU$47,R138,41),R139&lt;=INDEX('Language Rules Can Change'!$B$3:$AU$47,R138,42)),42, AND(R139&gt;INDEX('Language Rules Can Change'!$B$3:$AU$47,R138,42),R139&lt;=INDEX('Language Rules Can Change'!$B$3:$AU$47,R138,43)),43, AND(R139&gt;INDEX('Language Rules Can Change'!$B$3:$AU$47,R138,43),R139&lt;=INDEX('Language Rules Can Change'!$B$3:$AU$47,R138,44)),44, AND(R139&gt;INDEX('Language Rules Can Change'!$B$3:$AU$47,R138,44),R139&lt;=INDEX('Language Rules Can Change'!$B$3:$AU$47,R138,45)),45, AND(R139&gt;INDEX('Language Rules Can Change'!$B$3:$AU$47,R138,45),R139&lt;=INDEX('Language Rules Can Change'!$B$3:$AU$47,R138,46)),46)</f>
        <v>#N/A</v>
      </c>
      <c r="S140" s="11" t="e" cm="1">
        <f t="array" aca="1" ref="S140" ca="1">_xlfn.IFS(AND(S139&gt;0,S139&lt;=INDEX('Language Rules Can Change'!$B$3:$AU$47,S138,1)),1, AND(S139&gt;INDEX('Language Rules Can Change'!$B$3:$AU$47,S138,1),S139&lt;=INDEX('Language Rules Can Change'!$B$3:$AU$47,S138,2)),2, AND(S139&gt;INDEX('Language Rules Can Change'!$B$3:$AU$47,S138,2),S139&lt;=INDEX('Language Rules Can Change'!$B$3:$AU$47,S138,3)),3, AND(S139&gt;INDEX('Language Rules Can Change'!$B$3:$AU$47,S138,3),S139&lt;=INDEX('Language Rules Can Change'!$B$3:$AU$47,S138,4)),4, AND(S139&gt;INDEX('Language Rules Can Change'!$B$3:$AU$47,S138,4),S139&lt;=INDEX('Language Rules Can Change'!$B$3:$AU$47,S138,5)),5, AND(S139&gt;INDEX('Language Rules Can Change'!$B$3:$AU$47,S138,5),S139&lt;=INDEX('Language Rules Can Change'!$B$3:$AU$47,S138,6)),6, AND(S139&gt;INDEX('Language Rules Can Change'!$B$3:$AU$47,S138,6),S139&lt;=INDEX('Language Rules Can Change'!$B$3:$AU$47,S138,7)),7, AND(S139&gt;INDEX('Language Rules Can Change'!$B$3:$AU$47,S138,7),S139&lt;=INDEX('Language Rules Can Change'!$B$3:$AU$47,S138,8)),8, AND(S139&gt;INDEX('Language Rules Can Change'!$B$3:$AU$47,S138,8),S139&lt;=INDEX('Language Rules Can Change'!$B$3:$AU$47,S138,9)),9, AND(S139&gt;INDEX('Language Rules Can Change'!$B$3:$AU$47,S138,9),S139&lt;=INDEX('Language Rules Can Change'!$B$3:$AU$47,S138,10)),10, AND(S139&gt;INDEX('Language Rules Can Change'!$B$3:$AU$47,S138,10),S139&lt;=INDEX('Language Rules Can Change'!$B$3:$AU$47,S138,11)),11, AND(S139&gt;INDEX('Language Rules Can Change'!$B$3:$AU$47,S138,11),S139&lt;=INDEX('Language Rules Can Change'!$B$3:$AU$47,S138,12)),12, AND(S139&gt;INDEX('Language Rules Can Change'!$B$3:$AU$47,S138,12),S139&lt;=INDEX('Language Rules Can Change'!$B$3:$AU$47,S138,13)),13, AND(S139&gt;INDEX('Language Rules Can Change'!$B$3:$AU$47,S138,13),S139&lt;=INDEX('Language Rules Can Change'!$B$3:$AU$47,S138,14)),14, AND(S139&gt;INDEX('Language Rules Can Change'!$B$3:$AU$47,S138,14),S139&lt;=INDEX('Language Rules Can Change'!$B$3:$AU$47,S138,15)),15, AND(S139&gt;INDEX('Language Rules Can Change'!$B$3:$AU$47,S138,15),S139&lt;=INDEX('Language Rules Can Change'!$B$3:$AU$47,S138,16)),16, AND(S139&gt;INDEX('Language Rules Can Change'!$B$3:$AU$47,S138,16),S139&lt;=INDEX('Language Rules Can Change'!$B$3:$AU$47,S138,17)),17, AND(S139&gt;INDEX('Language Rules Can Change'!$B$3:$AU$47,S138,17),S139&lt;=INDEX('Language Rules Can Change'!$B$3:$AU$47,S138,18)),18, AND(S139&gt;INDEX('Language Rules Can Change'!$B$3:$AU$47,S138,18),S139&lt;=INDEX('Language Rules Can Change'!$B$3:$AU$47,S138,19)),19, AND(S139&gt;INDEX('Language Rules Can Change'!$B$3:$AU$47,S138,19),S139&lt;=INDEX('Language Rules Can Change'!$B$3:$AU$47,S138,20)),20, AND(S139&gt;INDEX('Language Rules Can Change'!$B$3:$AU$47,S138,20),S139&lt;=INDEX('Language Rules Can Change'!$B$3:$AU$47,S138,21)),21, AND(S139&gt;INDEX('Language Rules Can Change'!$B$3:$AU$47,S138,21),S139&lt;=INDEX('Language Rules Can Change'!$B$3:$AU$47,S138,22)),22, AND(S139&gt;INDEX('Language Rules Can Change'!$B$3:$AU$47,S138,22),S139&lt;=INDEX('Language Rules Can Change'!$B$3:$AU$47,S138,23)),23, AND(S139&gt;INDEX('Language Rules Can Change'!$B$3:$AU$47,S138,23),S139&lt;=INDEX('Language Rules Can Change'!$B$3:$AU$47,S138,24)),24, AND(S139&gt;INDEX('Language Rules Can Change'!$B$3:$AU$47,S138,24),S139&lt;=INDEX('Language Rules Can Change'!$B$3:$AU$47,S138,25)),25, AND(S139&gt;INDEX('Language Rules Can Change'!$B$3:$AU$47,S138,25),S139&lt;=INDEX('Language Rules Can Change'!$B$3:$AU$47,S138,26)),26, AND(S139&gt;INDEX('Language Rules Can Change'!$B$3:$AU$47,S138,26),S139&lt;=INDEX('Language Rules Can Change'!$B$3:$AU$47,S138,27)),27, AND(S139&gt;INDEX('Language Rules Can Change'!$B$3:$AU$47,S138,27),S139&lt;=INDEX('Language Rules Can Change'!$B$3:$AU$47,S138,28)),28, AND(S139&gt;INDEX('Language Rules Can Change'!$B$3:$AU$47,S138,28),S139&lt;=INDEX('Language Rules Can Change'!$B$3:$AU$47,S138,29)),29, AND(S139&gt;INDEX('Language Rules Can Change'!$B$3:$AU$47,S138,29),S139&lt;=INDEX('Language Rules Can Change'!$B$3:$AU$47,S138,30)),30, AND(S139&gt;INDEX('Language Rules Can Change'!$B$3:$AU$47,S138,30),S139&lt;=INDEX('Language Rules Can Change'!$B$3:$AU$47,S138,31)),31, AND(S139&gt;INDEX('Language Rules Can Change'!$B$3:$AU$47,S138,31),S139&lt;=INDEX('Language Rules Can Change'!$B$3:$AU$47,S138,32)),32, AND(S139&gt;INDEX('Language Rules Can Change'!$B$3:$AU$47,S138,32),S139&lt;=INDEX('Language Rules Can Change'!$B$3:$AU$47,S138,33)),33, AND(S139&gt;INDEX('Language Rules Can Change'!$B$3:$AU$47,S138,33),S139&lt;=INDEX('Language Rules Can Change'!$B$3:$AU$47,S138,34)),34, AND(S139&gt;INDEX('Language Rules Can Change'!$B$3:$AU$47,S138,34),S139&lt;=INDEX('Language Rules Can Change'!$B$3:$AU$47,S138,35)),35, AND(S139&gt;INDEX('Language Rules Can Change'!$B$3:$AU$47,S138,35),S139&lt;=INDEX('Language Rules Can Change'!$B$3:$AU$47,S138,36)),36, AND(S139&gt;INDEX('Language Rules Can Change'!$B$3:$AU$47,S138,36),S139&lt;=INDEX('Language Rules Can Change'!$B$3:$AU$47,S138,37)),37, AND(S139&gt;INDEX('Language Rules Can Change'!$B$3:$AU$47,S138,37),S139&lt;=INDEX('Language Rules Can Change'!$B$3:$AU$47,S138,38)),38, AND(S139&gt;INDEX('Language Rules Can Change'!$B$3:$AU$47,S138,38),S139&lt;=INDEX('Language Rules Can Change'!$B$3:$AU$47,S138,39)),39, AND(S139&gt;INDEX('Language Rules Can Change'!$B$3:$AU$47,S138,39),S139&lt;=INDEX('Language Rules Can Change'!$B$3:$AU$47,S138,40)),40, AND(S139&gt;INDEX('Language Rules Can Change'!$B$3:$AU$47,S138,40),S139&lt;=INDEX('Language Rules Can Change'!$B$3:$AU$47,S138,41)),41, AND(S139&gt;INDEX('Language Rules Can Change'!$B$3:$AU$47,S138,41),S139&lt;=INDEX('Language Rules Can Change'!$B$3:$AU$47,S138,42)),42, AND(S139&gt;INDEX('Language Rules Can Change'!$B$3:$AU$47,S138,42),S139&lt;=INDEX('Language Rules Can Change'!$B$3:$AU$47,S138,43)),43, AND(S139&gt;INDEX('Language Rules Can Change'!$B$3:$AU$47,S138,43),S139&lt;=INDEX('Language Rules Can Change'!$B$3:$AU$47,S138,44)),44, AND(S139&gt;INDEX('Language Rules Can Change'!$B$3:$AU$47,S138,44),S139&lt;=INDEX('Language Rules Can Change'!$B$3:$AU$47,S138,45)),45, AND(S139&gt;INDEX('Language Rules Can Change'!$B$3:$AU$47,S138,45),S139&lt;=INDEX('Language Rules Can Change'!$B$3:$AU$47,S138,46)),46)</f>
        <v>#N/A</v>
      </c>
      <c r="T140" s="17"/>
      <c r="U140" s="1"/>
      <c r="V140" s="5">
        <v>4</v>
      </c>
      <c r="W140" s="5">
        <f ca="1">IF(V140&lt;=U143,RANDBETWEEN(U139/(3/2),U139*(3/2))+W139,"")</f>
        <v>4</v>
      </c>
      <c r="X140" s="15"/>
      <c r="Y140" s="11"/>
      <c r="Z140" s="11" cm="1">
        <f t="array" aca="1" ref="Z140" ca="1">_xlfn.IFS(AND(Z139&gt;0,Z139&lt;=INDEX('Language Rules Can Change'!$B$3:$AU$47,Z138,1)),1, AND(Z139&gt;INDEX('Language Rules Can Change'!$B$3:$AU$47,Z138,1),Z139&lt;=INDEX('Language Rules Can Change'!$B$3:$AU$47,Z138,2)),2, AND(Z139&gt;INDEX('Language Rules Can Change'!$B$3:$AU$47,Z138,2),Z139&lt;=INDEX('Language Rules Can Change'!$B$3:$AU$47,Z138,3)),3, AND(Z139&gt;INDEX('Language Rules Can Change'!$B$3:$AU$47,Z138,3),Z139&lt;=INDEX('Language Rules Can Change'!$B$3:$AU$47,Z138,4)),4, AND(Z139&gt;INDEX('Language Rules Can Change'!$B$3:$AU$47,Z138,4),Z139&lt;=INDEX('Language Rules Can Change'!$B$3:$AU$47,Z138,5)),5, AND(Z139&gt;INDEX('Language Rules Can Change'!$B$3:$AU$47,Z138,5),Z139&lt;=INDEX('Language Rules Can Change'!$B$3:$AU$47,Z138,6)),6, AND(Z139&gt;INDEX('Language Rules Can Change'!$B$3:$AU$47,Z138,6),Z139&lt;=INDEX('Language Rules Can Change'!$B$3:$AU$47,Z138,7)),7, AND(Z139&gt;INDEX('Language Rules Can Change'!$B$3:$AU$47,Z138,7),Z139&lt;=INDEX('Language Rules Can Change'!$B$3:$AU$47,Z138,8)),8, AND(Z139&gt;INDEX('Language Rules Can Change'!$B$3:$AU$47,Z138,8),Z139&lt;=INDEX('Language Rules Can Change'!$B$3:$AU$47,Z138,9)),9, AND(Z139&gt;INDEX('Language Rules Can Change'!$B$3:$AU$47,Z138,9),Z139&lt;=INDEX('Language Rules Can Change'!$B$3:$AU$47,Z138,10)),10, AND(Z139&gt;INDEX('Language Rules Can Change'!$B$3:$AU$47,Z138,10),Z139&lt;=INDEX('Language Rules Can Change'!$B$3:$AU$47,Z138,11)),11, AND(Z139&gt;INDEX('Language Rules Can Change'!$B$3:$AU$47,Z138,11),Z139&lt;=INDEX('Language Rules Can Change'!$B$3:$AU$47,Z138,12)),12, AND(Z139&gt;INDEX('Language Rules Can Change'!$B$3:$AU$47,Z138,12),Z139&lt;=INDEX('Language Rules Can Change'!$B$3:$AU$47,Z138,13)),13, AND(Z139&gt;INDEX('Language Rules Can Change'!$B$3:$AU$47,Z138,13),Z139&lt;=INDEX('Language Rules Can Change'!$B$3:$AU$47,Z138,14)),14, AND(Z139&gt;INDEX('Language Rules Can Change'!$B$3:$AU$47,Z138,14),Z139&lt;=INDEX('Language Rules Can Change'!$B$3:$AU$47,Z138,15)),15, AND(Z139&gt;INDEX('Language Rules Can Change'!$B$3:$AU$47,Z138,15),Z139&lt;=INDEX('Language Rules Can Change'!$B$3:$AU$47,Z138,16)),16, AND(Z139&gt;INDEX('Language Rules Can Change'!$B$3:$AU$47,Z138,16),Z139&lt;=INDEX('Language Rules Can Change'!$B$3:$AU$47,Z138,17)),17, AND(Z139&gt;INDEX('Language Rules Can Change'!$B$3:$AU$47,Z138,17),Z139&lt;=INDEX('Language Rules Can Change'!$B$3:$AU$47,Z138,18)),18, AND(Z139&gt;INDEX('Language Rules Can Change'!$B$3:$AU$47,Z138,18),Z139&lt;=INDEX('Language Rules Can Change'!$B$3:$AU$47,Z138,19)),19, AND(Z139&gt;INDEX('Language Rules Can Change'!$B$3:$AU$47,Z138,19),Z139&lt;=INDEX('Language Rules Can Change'!$B$3:$AU$47,Z138,20)),20, AND(Z139&gt;INDEX('Language Rules Can Change'!$B$3:$AU$47,Z138,20),Z139&lt;=INDEX('Language Rules Can Change'!$B$3:$AU$47,Z138,21)),21, AND(Z139&gt;INDEX('Language Rules Can Change'!$B$3:$AU$47,Z138,21),Z139&lt;=INDEX('Language Rules Can Change'!$B$3:$AU$47,Z138,22)),22, AND(Z139&gt;INDEX('Language Rules Can Change'!$B$3:$AU$47,Z138,22),Z139&lt;=INDEX('Language Rules Can Change'!$B$3:$AU$47,Z138,23)),23, AND(Z139&gt;INDEX('Language Rules Can Change'!$B$3:$AU$47,Z138,23),Z139&lt;=INDEX('Language Rules Can Change'!$B$3:$AU$47,Z138,24)),24, AND(Z139&gt;INDEX('Language Rules Can Change'!$B$3:$AU$47,Z138,24),Z139&lt;=INDEX('Language Rules Can Change'!$B$3:$AU$47,Z138,25)),25, AND(Z139&gt;INDEX('Language Rules Can Change'!$B$3:$AU$47,Z138,25),Z139&lt;=INDEX('Language Rules Can Change'!$B$3:$AU$47,Z138,26)),26, AND(Z139&gt;INDEX('Language Rules Can Change'!$B$3:$AU$47,Z138,26),Z139&lt;=INDEX('Language Rules Can Change'!$B$3:$AU$47,Z138,27)),27, AND(Z139&gt;INDEX('Language Rules Can Change'!$B$3:$AU$47,Z138,27),Z139&lt;=INDEX('Language Rules Can Change'!$B$3:$AU$47,Z138,28)),28, AND(Z139&gt;INDEX('Language Rules Can Change'!$B$3:$AU$47,Z138,28),Z139&lt;=INDEX('Language Rules Can Change'!$B$3:$AU$47,Z138,29)),29, AND(Z139&gt;INDEX('Language Rules Can Change'!$B$3:$AU$47,Z138,29),Z139&lt;=INDEX('Language Rules Can Change'!$B$3:$AU$47,Z138,30)),30, AND(Z139&gt;INDEX('Language Rules Can Change'!$B$3:$AU$47,Z138,30),Z139&lt;=INDEX('Language Rules Can Change'!$B$3:$AU$47,Z138,31)),31, AND(Z139&gt;INDEX('Language Rules Can Change'!$B$3:$AU$47,Z138,31),Z139&lt;=INDEX('Language Rules Can Change'!$B$3:$AU$47,Z138,32)),32, AND(Z139&gt;INDEX('Language Rules Can Change'!$B$3:$AU$47,Z138,32),Z139&lt;=INDEX('Language Rules Can Change'!$B$3:$AU$47,Z138,33)),33, AND(Z139&gt;INDEX('Language Rules Can Change'!$B$3:$AU$47,Z138,33),Z139&lt;=INDEX('Language Rules Can Change'!$B$3:$AU$47,Z138,34)),34, AND(Z139&gt;INDEX('Language Rules Can Change'!$B$3:$AU$47,Z138,34),Z139&lt;=INDEX('Language Rules Can Change'!$B$3:$AU$47,Z138,35)),35, AND(Z139&gt;INDEX('Language Rules Can Change'!$B$3:$AU$47,Z138,35),Z139&lt;=INDEX('Language Rules Can Change'!$B$3:$AU$47,Z138,36)),36, AND(Z139&gt;INDEX('Language Rules Can Change'!$B$3:$AU$47,Z138,36),Z139&lt;=INDEX('Language Rules Can Change'!$B$3:$AU$47,Z138,37)),37, AND(Z139&gt;INDEX('Language Rules Can Change'!$B$3:$AU$47,Z138,37),Z139&lt;=INDEX('Language Rules Can Change'!$B$3:$AU$47,Z138,38)),38, AND(Z139&gt;INDEX('Language Rules Can Change'!$B$3:$AU$47,Z138,38),Z139&lt;=INDEX('Language Rules Can Change'!$B$3:$AU$47,Z138,39)),39, AND(Z139&gt;INDEX('Language Rules Can Change'!$B$3:$AU$47,Z138,39),Z139&lt;=INDEX('Language Rules Can Change'!$B$3:$AU$47,Z138,40)),40, AND(Z139&gt;INDEX('Language Rules Can Change'!$B$3:$AU$47,Z138,40),Z139&lt;=INDEX('Language Rules Can Change'!$B$3:$AU$47,Z138,41)),41, AND(Z139&gt;INDEX('Language Rules Can Change'!$B$3:$AU$47,Z138,41),Z139&lt;=INDEX('Language Rules Can Change'!$B$3:$AU$47,Z138,42)),42, AND(Z139&gt;INDEX('Language Rules Can Change'!$B$3:$AU$47,Z138,42),Z139&lt;=INDEX('Language Rules Can Change'!$B$3:$AU$47,Z138,43)),43, AND(Z139&gt;INDEX('Language Rules Can Change'!$B$3:$AU$47,Z138,43),Z139&lt;=INDEX('Language Rules Can Change'!$B$3:$AU$47,Z138,44)),44, AND(Z139&gt;INDEX('Language Rules Can Change'!$B$3:$AU$47,Z138,44),Z139&lt;=INDEX('Language Rules Can Change'!$B$3:$AU$47,Z138,45)),45, AND(Z139&gt;INDEX('Language Rules Can Change'!$B$3:$AU$47,Z138,45),Z139&lt;=INDEX('Language Rules Can Change'!$B$3:$AU$47,Z138,46)),46)</f>
        <v>6</v>
      </c>
      <c r="AA140" s="11" cm="1">
        <f t="array" aca="1" ref="AA140" ca="1">_xlfn.IFS(AND(AA139&gt;0,AA139&lt;=INDEX('Language Rules Can Change'!$B$3:$AU$47,AA138,1)),1, AND(AA139&gt;INDEX('Language Rules Can Change'!$B$3:$AU$47,AA138,1),AA139&lt;=INDEX('Language Rules Can Change'!$B$3:$AU$47,AA138,2)),2, AND(AA139&gt;INDEX('Language Rules Can Change'!$B$3:$AU$47,AA138,2),AA139&lt;=INDEX('Language Rules Can Change'!$B$3:$AU$47,AA138,3)),3, AND(AA139&gt;INDEX('Language Rules Can Change'!$B$3:$AU$47,AA138,3),AA139&lt;=INDEX('Language Rules Can Change'!$B$3:$AU$47,AA138,4)),4, AND(AA139&gt;INDEX('Language Rules Can Change'!$B$3:$AU$47,AA138,4),AA139&lt;=INDEX('Language Rules Can Change'!$B$3:$AU$47,AA138,5)),5, AND(AA139&gt;INDEX('Language Rules Can Change'!$B$3:$AU$47,AA138,5),AA139&lt;=INDEX('Language Rules Can Change'!$B$3:$AU$47,AA138,6)),6, AND(AA139&gt;INDEX('Language Rules Can Change'!$B$3:$AU$47,AA138,6),AA139&lt;=INDEX('Language Rules Can Change'!$B$3:$AU$47,AA138,7)),7, AND(AA139&gt;INDEX('Language Rules Can Change'!$B$3:$AU$47,AA138,7),AA139&lt;=INDEX('Language Rules Can Change'!$B$3:$AU$47,AA138,8)),8, AND(AA139&gt;INDEX('Language Rules Can Change'!$B$3:$AU$47,AA138,8),AA139&lt;=INDEX('Language Rules Can Change'!$B$3:$AU$47,AA138,9)),9, AND(AA139&gt;INDEX('Language Rules Can Change'!$B$3:$AU$47,AA138,9),AA139&lt;=INDEX('Language Rules Can Change'!$B$3:$AU$47,AA138,10)),10, AND(AA139&gt;INDEX('Language Rules Can Change'!$B$3:$AU$47,AA138,10),AA139&lt;=INDEX('Language Rules Can Change'!$B$3:$AU$47,AA138,11)),11, AND(AA139&gt;INDEX('Language Rules Can Change'!$B$3:$AU$47,AA138,11),AA139&lt;=INDEX('Language Rules Can Change'!$B$3:$AU$47,AA138,12)),12, AND(AA139&gt;INDEX('Language Rules Can Change'!$B$3:$AU$47,AA138,12),AA139&lt;=INDEX('Language Rules Can Change'!$B$3:$AU$47,AA138,13)),13, AND(AA139&gt;INDEX('Language Rules Can Change'!$B$3:$AU$47,AA138,13),AA139&lt;=INDEX('Language Rules Can Change'!$B$3:$AU$47,AA138,14)),14, AND(AA139&gt;INDEX('Language Rules Can Change'!$B$3:$AU$47,AA138,14),AA139&lt;=INDEX('Language Rules Can Change'!$B$3:$AU$47,AA138,15)),15, AND(AA139&gt;INDEX('Language Rules Can Change'!$B$3:$AU$47,AA138,15),AA139&lt;=INDEX('Language Rules Can Change'!$B$3:$AU$47,AA138,16)),16, AND(AA139&gt;INDEX('Language Rules Can Change'!$B$3:$AU$47,AA138,16),AA139&lt;=INDEX('Language Rules Can Change'!$B$3:$AU$47,AA138,17)),17, AND(AA139&gt;INDEX('Language Rules Can Change'!$B$3:$AU$47,AA138,17),AA139&lt;=INDEX('Language Rules Can Change'!$B$3:$AU$47,AA138,18)),18, AND(AA139&gt;INDEX('Language Rules Can Change'!$B$3:$AU$47,AA138,18),AA139&lt;=INDEX('Language Rules Can Change'!$B$3:$AU$47,AA138,19)),19, AND(AA139&gt;INDEX('Language Rules Can Change'!$B$3:$AU$47,AA138,19),AA139&lt;=INDEX('Language Rules Can Change'!$B$3:$AU$47,AA138,20)),20, AND(AA139&gt;INDEX('Language Rules Can Change'!$B$3:$AU$47,AA138,20),AA139&lt;=INDEX('Language Rules Can Change'!$B$3:$AU$47,AA138,21)),21, AND(AA139&gt;INDEX('Language Rules Can Change'!$B$3:$AU$47,AA138,21),AA139&lt;=INDEX('Language Rules Can Change'!$B$3:$AU$47,AA138,22)),22, AND(AA139&gt;INDEX('Language Rules Can Change'!$B$3:$AU$47,AA138,22),AA139&lt;=INDEX('Language Rules Can Change'!$B$3:$AU$47,AA138,23)),23, AND(AA139&gt;INDEX('Language Rules Can Change'!$B$3:$AU$47,AA138,23),AA139&lt;=INDEX('Language Rules Can Change'!$B$3:$AU$47,AA138,24)),24, AND(AA139&gt;INDEX('Language Rules Can Change'!$B$3:$AU$47,AA138,24),AA139&lt;=INDEX('Language Rules Can Change'!$B$3:$AU$47,AA138,25)),25, AND(AA139&gt;INDEX('Language Rules Can Change'!$B$3:$AU$47,AA138,25),AA139&lt;=INDEX('Language Rules Can Change'!$B$3:$AU$47,AA138,26)),26, AND(AA139&gt;INDEX('Language Rules Can Change'!$B$3:$AU$47,AA138,26),AA139&lt;=INDEX('Language Rules Can Change'!$B$3:$AU$47,AA138,27)),27, AND(AA139&gt;INDEX('Language Rules Can Change'!$B$3:$AU$47,AA138,27),AA139&lt;=INDEX('Language Rules Can Change'!$B$3:$AU$47,AA138,28)),28, AND(AA139&gt;INDEX('Language Rules Can Change'!$B$3:$AU$47,AA138,28),AA139&lt;=INDEX('Language Rules Can Change'!$B$3:$AU$47,AA138,29)),29, AND(AA139&gt;INDEX('Language Rules Can Change'!$B$3:$AU$47,AA138,29),AA139&lt;=INDEX('Language Rules Can Change'!$B$3:$AU$47,AA138,30)),30, AND(AA139&gt;INDEX('Language Rules Can Change'!$B$3:$AU$47,AA138,30),AA139&lt;=INDEX('Language Rules Can Change'!$B$3:$AU$47,AA138,31)),31, AND(AA139&gt;INDEX('Language Rules Can Change'!$B$3:$AU$47,AA138,31),AA139&lt;=INDEX('Language Rules Can Change'!$B$3:$AU$47,AA138,32)),32, AND(AA139&gt;INDEX('Language Rules Can Change'!$B$3:$AU$47,AA138,32),AA139&lt;=INDEX('Language Rules Can Change'!$B$3:$AU$47,AA138,33)),33, AND(AA139&gt;INDEX('Language Rules Can Change'!$B$3:$AU$47,AA138,33),AA139&lt;=INDEX('Language Rules Can Change'!$B$3:$AU$47,AA138,34)),34, AND(AA139&gt;INDEX('Language Rules Can Change'!$B$3:$AU$47,AA138,34),AA139&lt;=INDEX('Language Rules Can Change'!$B$3:$AU$47,AA138,35)),35, AND(AA139&gt;INDEX('Language Rules Can Change'!$B$3:$AU$47,AA138,35),AA139&lt;=INDEX('Language Rules Can Change'!$B$3:$AU$47,AA138,36)),36, AND(AA139&gt;INDEX('Language Rules Can Change'!$B$3:$AU$47,AA138,36),AA139&lt;=INDEX('Language Rules Can Change'!$B$3:$AU$47,AA138,37)),37, AND(AA139&gt;INDEX('Language Rules Can Change'!$B$3:$AU$47,AA138,37),AA139&lt;=INDEX('Language Rules Can Change'!$B$3:$AU$47,AA138,38)),38, AND(AA139&gt;INDEX('Language Rules Can Change'!$B$3:$AU$47,AA138,38),AA139&lt;=INDEX('Language Rules Can Change'!$B$3:$AU$47,AA138,39)),39, AND(AA139&gt;INDEX('Language Rules Can Change'!$B$3:$AU$47,AA138,39),AA139&lt;=INDEX('Language Rules Can Change'!$B$3:$AU$47,AA138,40)),40, AND(AA139&gt;INDEX('Language Rules Can Change'!$B$3:$AU$47,AA138,40),AA139&lt;=INDEX('Language Rules Can Change'!$B$3:$AU$47,AA138,41)),41, AND(AA139&gt;INDEX('Language Rules Can Change'!$B$3:$AU$47,AA138,41),AA139&lt;=INDEX('Language Rules Can Change'!$B$3:$AU$47,AA138,42)),42, AND(AA139&gt;INDEX('Language Rules Can Change'!$B$3:$AU$47,AA138,42),AA139&lt;=INDEX('Language Rules Can Change'!$B$3:$AU$47,AA138,43)),43, AND(AA139&gt;INDEX('Language Rules Can Change'!$B$3:$AU$47,AA138,43),AA139&lt;=INDEX('Language Rules Can Change'!$B$3:$AU$47,AA138,44)),44, AND(AA139&gt;INDEX('Language Rules Can Change'!$B$3:$AU$47,AA138,44),AA139&lt;=INDEX('Language Rules Can Change'!$B$3:$AU$47,AA138,45)),45, AND(AA139&gt;INDEX('Language Rules Can Change'!$B$3:$AU$47,AA138,45),AA139&lt;=INDEX('Language Rules Can Change'!$B$3:$AU$47,AA138,46)),46)</f>
        <v>33</v>
      </c>
      <c r="AB140" s="11" cm="1">
        <f t="array" aca="1" ref="AB140" ca="1">_xlfn.IFS(AND(AB139&gt;0,AB139&lt;=INDEX('Language Rules Can Change'!$B$3:$AU$47,AB138,1)),1, AND(AB139&gt;INDEX('Language Rules Can Change'!$B$3:$AU$47,AB138,1),AB139&lt;=INDEX('Language Rules Can Change'!$B$3:$AU$47,AB138,2)),2, AND(AB139&gt;INDEX('Language Rules Can Change'!$B$3:$AU$47,AB138,2),AB139&lt;=INDEX('Language Rules Can Change'!$B$3:$AU$47,AB138,3)),3, AND(AB139&gt;INDEX('Language Rules Can Change'!$B$3:$AU$47,AB138,3),AB139&lt;=INDEX('Language Rules Can Change'!$B$3:$AU$47,AB138,4)),4, AND(AB139&gt;INDEX('Language Rules Can Change'!$B$3:$AU$47,AB138,4),AB139&lt;=INDEX('Language Rules Can Change'!$B$3:$AU$47,AB138,5)),5, AND(AB139&gt;INDEX('Language Rules Can Change'!$B$3:$AU$47,AB138,5),AB139&lt;=INDEX('Language Rules Can Change'!$B$3:$AU$47,AB138,6)),6, AND(AB139&gt;INDEX('Language Rules Can Change'!$B$3:$AU$47,AB138,6),AB139&lt;=INDEX('Language Rules Can Change'!$B$3:$AU$47,AB138,7)),7, AND(AB139&gt;INDEX('Language Rules Can Change'!$B$3:$AU$47,AB138,7),AB139&lt;=INDEX('Language Rules Can Change'!$B$3:$AU$47,AB138,8)),8, AND(AB139&gt;INDEX('Language Rules Can Change'!$B$3:$AU$47,AB138,8),AB139&lt;=INDEX('Language Rules Can Change'!$B$3:$AU$47,AB138,9)),9, AND(AB139&gt;INDEX('Language Rules Can Change'!$B$3:$AU$47,AB138,9),AB139&lt;=INDEX('Language Rules Can Change'!$B$3:$AU$47,AB138,10)),10, AND(AB139&gt;INDEX('Language Rules Can Change'!$B$3:$AU$47,AB138,10),AB139&lt;=INDEX('Language Rules Can Change'!$B$3:$AU$47,AB138,11)),11, AND(AB139&gt;INDEX('Language Rules Can Change'!$B$3:$AU$47,AB138,11),AB139&lt;=INDEX('Language Rules Can Change'!$B$3:$AU$47,AB138,12)),12, AND(AB139&gt;INDEX('Language Rules Can Change'!$B$3:$AU$47,AB138,12),AB139&lt;=INDEX('Language Rules Can Change'!$B$3:$AU$47,AB138,13)),13, AND(AB139&gt;INDEX('Language Rules Can Change'!$B$3:$AU$47,AB138,13),AB139&lt;=INDEX('Language Rules Can Change'!$B$3:$AU$47,AB138,14)),14, AND(AB139&gt;INDEX('Language Rules Can Change'!$B$3:$AU$47,AB138,14),AB139&lt;=INDEX('Language Rules Can Change'!$B$3:$AU$47,AB138,15)),15, AND(AB139&gt;INDEX('Language Rules Can Change'!$B$3:$AU$47,AB138,15),AB139&lt;=INDEX('Language Rules Can Change'!$B$3:$AU$47,AB138,16)),16, AND(AB139&gt;INDEX('Language Rules Can Change'!$B$3:$AU$47,AB138,16),AB139&lt;=INDEX('Language Rules Can Change'!$B$3:$AU$47,AB138,17)),17, AND(AB139&gt;INDEX('Language Rules Can Change'!$B$3:$AU$47,AB138,17),AB139&lt;=INDEX('Language Rules Can Change'!$B$3:$AU$47,AB138,18)),18, AND(AB139&gt;INDEX('Language Rules Can Change'!$B$3:$AU$47,AB138,18),AB139&lt;=INDEX('Language Rules Can Change'!$B$3:$AU$47,AB138,19)),19, AND(AB139&gt;INDEX('Language Rules Can Change'!$B$3:$AU$47,AB138,19),AB139&lt;=INDEX('Language Rules Can Change'!$B$3:$AU$47,AB138,20)),20, AND(AB139&gt;INDEX('Language Rules Can Change'!$B$3:$AU$47,AB138,20),AB139&lt;=INDEX('Language Rules Can Change'!$B$3:$AU$47,AB138,21)),21, AND(AB139&gt;INDEX('Language Rules Can Change'!$B$3:$AU$47,AB138,21),AB139&lt;=INDEX('Language Rules Can Change'!$B$3:$AU$47,AB138,22)),22, AND(AB139&gt;INDEX('Language Rules Can Change'!$B$3:$AU$47,AB138,22),AB139&lt;=INDEX('Language Rules Can Change'!$B$3:$AU$47,AB138,23)),23, AND(AB139&gt;INDEX('Language Rules Can Change'!$B$3:$AU$47,AB138,23),AB139&lt;=INDEX('Language Rules Can Change'!$B$3:$AU$47,AB138,24)),24, AND(AB139&gt;INDEX('Language Rules Can Change'!$B$3:$AU$47,AB138,24),AB139&lt;=INDEX('Language Rules Can Change'!$B$3:$AU$47,AB138,25)),25, AND(AB139&gt;INDEX('Language Rules Can Change'!$B$3:$AU$47,AB138,25),AB139&lt;=INDEX('Language Rules Can Change'!$B$3:$AU$47,AB138,26)),26, AND(AB139&gt;INDEX('Language Rules Can Change'!$B$3:$AU$47,AB138,26),AB139&lt;=INDEX('Language Rules Can Change'!$B$3:$AU$47,AB138,27)),27, AND(AB139&gt;INDEX('Language Rules Can Change'!$B$3:$AU$47,AB138,27),AB139&lt;=INDEX('Language Rules Can Change'!$B$3:$AU$47,AB138,28)),28, AND(AB139&gt;INDEX('Language Rules Can Change'!$B$3:$AU$47,AB138,28),AB139&lt;=INDEX('Language Rules Can Change'!$B$3:$AU$47,AB138,29)),29, AND(AB139&gt;INDEX('Language Rules Can Change'!$B$3:$AU$47,AB138,29),AB139&lt;=INDEX('Language Rules Can Change'!$B$3:$AU$47,AB138,30)),30, AND(AB139&gt;INDEX('Language Rules Can Change'!$B$3:$AU$47,AB138,30),AB139&lt;=INDEX('Language Rules Can Change'!$B$3:$AU$47,AB138,31)),31, AND(AB139&gt;INDEX('Language Rules Can Change'!$B$3:$AU$47,AB138,31),AB139&lt;=INDEX('Language Rules Can Change'!$B$3:$AU$47,AB138,32)),32, AND(AB139&gt;INDEX('Language Rules Can Change'!$B$3:$AU$47,AB138,32),AB139&lt;=INDEX('Language Rules Can Change'!$B$3:$AU$47,AB138,33)),33, AND(AB139&gt;INDEX('Language Rules Can Change'!$B$3:$AU$47,AB138,33),AB139&lt;=INDEX('Language Rules Can Change'!$B$3:$AU$47,AB138,34)),34, AND(AB139&gt;INDEX('Language Rules Can Change'!$B$3:$AU$47,AB138,34),AB139&lt;=INDEX('Language Rules Can Change'!$B$3:$AU$47,AB138,35)),35, AND(AB139&gt;INDEX('Language Rules Can Change'!$B$3:$AU$47,AB138,35),AB139&lt;=INDEX('Language Rules Can Change'!$B$3:$AU$47,AB138,36)),36, AND(AB139&gt;INDEX('Language Rules Can Change'!$B$3:$AU$47,AB138,36),AB139&lt;=INDEX('Language Rules Can Change'!$B$3:$AU$47,AB138,37)),37, AND(AB139&gt;INDEX('Language Rules Can Change'!$B$3:$AU$47,AB138,37),AB139&lt;=INDEX('Language Rules Can Change'!$B$3:$AU$47,AB138,38)),38, AND(AB139&gt;INDEX('Language Rules Can Change'!$B$3:$AU$47,AB138,38),AB139&lt;=INDEX('Language Rules Can Change'!$B$3:$AU$47,AB138,39)),39, AND(AB139&gt;INDEX('Language Rules Can Change'!$B$3:$AU$47,AB138,39),AB139&lt;=INDEX('Language Rules Can Change'!$B$3:$AU$47,AB138,40)),40, AND(AB139&gt;INDEX('Language Rules Can Change'!$B$3:$AU$47,AB138,40),AB139&lt;=INDEX('Language Rules Can Change'!$B$3:$AU$47,AB138,41)),41, AND(AB139&gt;INDEX('Language Rules Can Change'!$B$3:$AU$47,AB138,41),AB139&lt;=INDEX('Language Rules Can Change'!$B$3:$AU$47,AB138,42)),42, AND(AB139&gt;INDEX('Language Rules Can Change'!$B$3:$AU$47,AB138,42),AB139&lt;=INDEX('Language Rules Can Change'!$B$3:$AU$47,AB138,43)),43, AND(AB139&gt;INDEX('Language Rules Can Change'!$B$3:$AU$47,AB138,43),AB139&lt;=INDEX('Language Rules Can Change'!$B$3:$AU$47,AB138,44)),44, AND(AB139&gt;INDEX('Language Rules Can Change'!$B$3:$AU$47,AB138,44),AB139&lt;=INDEX('Language Rules Can Change'!$B$3:$AU$47,AB138,45)),45, AND(AB139&gt;INDEX('Language Rules Can Change'!$B$3:$AU$47,AB138,45),AB139&lt;=INDEX('Language Rules Can Change'!$B$3:$AU$47,AB138,46)),46)</f>
        <v>23</v>
      </c>
      <c r="AC140" s="11" t="e" cm="1">
        <f t="array" aca="1" ref="AC140" ca="1">_xlfn.IFS(AND(AC139&gt;0,AC139&lt;=INDEX('Language Rules Can Change'!$B$3:$AU$47,AC138,1)),1, AND(AC139&gt;INDEX('Language Rules Can Change'!$B$3:$AU$47,AC138,1),AC139&lt;=INDEX('Language Rules Can Change'!$B$3:$AU$47,AC138,2)),2, AND(AC139&gt;INDEX('Language Rules Can Change'!$B$3:$AU$47,AC138,2),AC139&lt;=INDEX('Language Rules Can Change'!$B$3:$AU$47,AC138,3)),3, AND(AC139&gt;INDEX('Language Rules Can Change'!$B$3:$AU$47,AC138,3),AC139&lt;=INDEX('Language Rules Can Change'!$B$3:$AU$47,AC138,4)),4, AND(AC139&gt;INDEX('Language Rules Can Change'!$B$3:$AU$47,AC138,4),AC139&lt;=INDEX('Language Rules Can Change'!$B$3:$AU$47,AC138,5)),5, AND(AC139&gt;INDEX('Language Rules Can Change'!$B$3:$AU$47,AC138,5),AC139&lt;=INDEX('Language Rules Can Change'!$B$3:$AU$47,AC138,6)),6, AND(AC139&gt;INDEX('Language Rules Can Change'!$B$3:$AU$47,AC138,6),AC139&lt;=INDEX('Language Rules Can Change'!$B$3:$AU$47,AC138,7)),7, AND(AC139&gt;INDEX('Language Rules Can Change'!$B$3:$AU$47,AC138,7),AC139&lt;=INDEX('Language Rules Can Change'!$B$3:$AU$47,AC138,8)),8, AND(AC139&gt;INDEX('Language Rules Can Change'!$B$3:$AU$47,AC138,8),AC139&lt;=INDEX('Language Rules Can Change'!$B$3:$AU$47,AC138,9)),9, AND(AC139&gt;INDEX('Language Rules Can Change'!$B$3:$AU$47,AC138,9),AC139&lt;=INDEX('Language Rules Can Change'!$B$3:$AU$47,AC138,10)),10, AND(AC139&gt;INDEX('Language Rules Can Change'!$B$3:$AU$47,AC138,10),AC139&lt;=INDEX('Language Rules Can Change'!$B$3:$AU$47,AC138,11)),11, AND(AC139&gt;INDEX('Language Rules Can Change'!$B$3:$AU$47,AC138,11),AC139&lt;=INDEX('Language Rules Can Change'!$B$3:$AU$47,AC138,12)),12, AND(AC139&gt;INDEX('Language Rules Can Change'!$B$3:$AU$47,AC138,12),AC139&lt;=INDEX('Language Rules Can Change'!$B$3:$AU$47,AC138,13)),13, AND(AC139&gt;INDEX('Language Rules Can Change'!$B$3:$AU$47,AC138,13),AC139&lt;=INDEX('Language Rules Can Change'!$B$3:$AU$47,AC138,14)),14, AND(AC139&gt;INDEX('Language Rules Can Change'!$B$3:$AU$47,AC138,14),AC139&lt;=INDEX('Language Rules Can Change'!$B$3:$AU$47,AC138,15)),15, AND(AC139&gt;INDEX('Language Rules Can Change'!$B$3:$AU$47,AC138,15),AC139&lt;=INDEX('Language Rules Can Change'!$B$3:$AU$47,AC138,16)),16, AND(AC139&gt;INDEX('Language Rules Can Change'!$B$3:$AU$47,AC138,16),AC139&lt;=INDEX('Language Rules Can Change'!$B$3:$AU$47,AC138,17)),17, AND(AC139&gt;INDEX('Language Rules Can Change'!$B$3:$AU$47,AC138,17),AC139&lt;=INDEX('Language Rules Can Change'!$B$3:$AU$47,AC138,18)),18, AND(AC139&gt;INDEX('Language Rules Can Change'!$B$3:$AU$47,AC138,18),AC139&lt;=INDEX('Language Rules Can Change'!$B$3:$AU$47,AC138,19)),19, AND(AC139&gt;INDEX('Language Rules Can Change'!$B$3:$AU$47,AC138,19),AC139&lt;=INDEX('Language Rules Can Change'!$B$3:$AU$47,AC138,20)),20, AND(AC139&gt;INDEX('Language Rules Can Change'!$B$3:$AU$47,AC138,20),AC139&lt;=INDEX('Language Rules Can Change'!$B$3:$AU$47,AC138,21)),21, AND(AC139&gt;INDEX('Language Rules Can Change'!$B$3:$AU$47,AC138,21),AC139&lt;=INDEX('Language Rules Can Change'!$B$3:$AU$47,AC138,22)),22, AND(AC139&gt;INDEX('Language Rules Can Change'!$B$3:$AU$47,AC138,22),AC139&lt;=INDEX('Language Rules Can Change'!$B$3:$AU$47,AC138,23)),23, AND(AC139&gt;INDEX('Language Rules Can Change'!$B$3:$AU$47,AC138,23),AC139&lt;=INDEX('Language Rules Can Change'!$B$3:$AU$47,AC138,24)),24, AND(AC139&gt;INDEX('Language Rules Can Change'!$B$3:$AU$47,AC138,24),AC139&lt;=INDEX('Language Rules Can Change'!$B$3:$AU$47,AC138,25)),25, AND(AC139&gt;INDEX('Language Rules Can Change'!$B$3:$AU$47,AC138,25),AC139&lt;=INDEX('Language Rules Can Change'!$B$3:$AU$47,AC138,26)),26, AND(AC139&gt;INDEX('Language Rules Can Change'!$B$3:$AU$47,AC138,26),AC139&lt;=INDEX('Language Rules Can Change'!$B$3:$AU$47,AC138,27)),27, AND(AC139&gt;INDEX('Language Rules Can Change'!$B$3:$AU$47,AC138,27),AC139&lt;=INDEX('Language Rules Can Change'!$B$3:$AU$47,AC138,28)),28, AND(AC139&gt;INDEX('Language Rules Can Change'!$B$3:$AU$47,AC138,28),AC139&lt;=INDEX('Language Rules Can Change'!$B$3:$AU$47,AC138,29)),29, AND(AC139&gt;INDEX('Language Rules Can Change'!$B$3:$AU$47,AC138,29),AC139&lt;=INDEX('Language Rules Can Change'!$B$3:$AU$47,AC138,30)),30, AND(AC139&gt;INDEX('Language Rules Can Change'!$B$3:$AU$47,AC138,30),AC139&lt;=INDEX('Language Rules Can Change'!$B$3:$AU$47,AC138,31)),31, AND(AC139&gt;INDEX('Language Rules Can Change'!$B$3:$AU$47,AC138,31),AC139&lt;=INDEX('Language Rules Can Change'!$B$3:$AU$47,AC138,32)),32, AND(AC139&gt;INDEX('Language Rules Can Change'!$B$3:$AU$47,AC138,32),AC139&lt;=INDEX('Language Rules Can Change'!$B$3:$AU$47,AC138,33)),33, AND(AC139&gt;INDEX('Language Rules Can Change'!$B$3:$AU$47,AC138,33),AC139&lt;=INDEX('Language Rules Can Change'!$B$3:$AU$47,AC138,34)),34, AND(AC139&gt;INDEX('Language Rules Can Change'!$B$3:$AU$47,AC138,34),AC139&lt;=INDEX('Language Rules Can Change'!$B$3:$AU$47,AC138,35)),35, AND(AC139&gt;INDEX('Language Rules Can Change'!$B$3:$AU$47,AC138,35),AC139&lt;=INDEX('Language Rules Can Change'!$B$3:$AU$47,AC138,36)),36, AND(AC139&gt;INDEX('Language Rules Can Change'!$B$3:$AU$47,AC138,36),AC139&lt;=INDEX('Language Rules Can Change'!$B$3:$AU$47,AC138,37)),37, AND(AC139&gt;INDEX('Language Rules Can Change'!$B$3:$AU$47,AC138,37),AC139&lt;=INDEX('Language Rules Can Change'!$B$3:$AU$47,AC138,38)),38, AND(AC139&gt;INDEX('Language Rules Can Change'!$B$3:$AU$47,AC138,38),AC139&lt;=INDEX('Language Rules Can Change'!$B$3:$AU$47,AC138,39)),39, AND(AC139&gt;INDEX('Language Rules Can Change'!$B$3:$AU$47,AC138,39),AC139&lt;=INDEX('Language Rules Can Change'!$B$3:$AU$47,AC138,40)),40, AND(AC139&gt;INDEX('Language Rules Can Change'!$B$3:$AU$47,AC138,40),AC139&lt;=INDEX('Language Rules Can Change'!$B$3:$AU$47,AC138,41)),41, AND(AC139&gt;INDEX('Language Rules Can Change'!$B$3:$AU$47,AC138,41),AC139&lt;=INDEX('Language Rules Can Change'!$B$3:$AU$47,AC138,42)),42, AND(AC139&gt;INDEX('Language Rules Can Change'!$B$3:$AU$47,AC138,42),AC139&lt;=INDEX('Language Rules Can Change'!$B$3:$AU$47,AC138,43)),43, AND(AC139&gt;INDEX('Language Rules Can Change'!$B$3:$AU$47,AC138,43),AC139&lt;=INDEX('Language Rules Can Change'!$B$3:$AU$47,AC138,44)),44, AND(AC139&gt;INDEX('Language Rules Can Change'!$B$3:$AU$47,AC138,44),AC139&lt;=INDEX('Language Rules Can Change'!$B$3:$AU$47,AC138,45)),45, AND(AC139&gt;INDEX('Language Rules Can Change'!$B$3:$AU$47,AC138,45),AC139&lt;=INDEX('Language Rules Can Change'!$B$3:$AU$47,AC138,46)),46)</f>
        <v>#N/A</v>
      </c>
      <c r="AD140" s="11" t="e" cm="1">
        <f t="array" aca="1" ref="AD140" ca="1">_xlfn.IFS(AND(AD139&gt;0,AD139&lt;=INDEX('Language Rules Can Change'!$B$3:$AU$47,AD138,1)),1, AND(AD139&gt;INDEX('Language Rules Can Change'!$B$3:$AU$47,AD138,1),AD139&lt;=INDEX('Language Rules Can Change'!$B$3:$AU$47,AD138,2)),2, AND(AD139&gt;INDEX('Language Rules Can Change'!$B$3:$AU$47,AD138,2),AD139&lt;=INDEX('Language Rules Can Change'!$B$3:$AU$47,AD138,3)),3, AND(AD139&gt;INDEX('Language Rules Can Change'!$B$3:$AU$47,AD138,3),AD139&lt;=INDEX('Language Rules Can Change'!$B$3:$AU$47,AD138,4)),4, AND(AD139&gt;INDEX('Language Rules Can Change'!$B$3:$AU$47,AD138,4),AD139&lt;=INDEX('Language Rules Can Change'!$B$3:$AU$47,AD138,5)),5, AND(AD139&gt;INDEX('Language Rules Can Change'!$B$3:$AU$47,AD138,5),AD139&lt;=INDEX('Language Rules Can Change'!$B$3:$AU$47,AD138,6)),6, AND(AD139&gt;INDEX('Language Rules Can Change'!$B$3:$AU$47,AD138,6),AD139&lt;=INDEX('Language Rules Can Change'!$B$3:$AU$47,AD138,7)),7, AND(AD139&gt;INDEX('Language Rules Can Change'!$B$3:$AU$47,AD138,7),AD139&lt;=INDEX('Language Rules Can Change'!$B$3:$AU$47,AD138,8)),8, AND(AD139&gt;INDEX('Language Rules Can Change'!$B$3:$AU$47,AD138,8),AD139&lt;=INDEX('Language Rules Can Change'!$B$3:$AU$47,AD138,9)),9, AND(AD139&gt;INDEX('Language Rules Can Change'!$B$3:$AU$47,AD138,9),AD139&lt;=INDEX('Language Rules Can Change'!$B$3:$AU$47,AD138,10)),10, AND(AD139&gt;INDEX('Language Rules Can Change'!$B$3:$AU$47,AD138,10),AD139&lt;=INDEX('Language Rules Can Change'!$B$3:$AU$47,AD138,11)),11, AND(AD139&gt;INDEX('Language Rules Can Change'!$B$3:$AU$47,AD138,11),AD139&lt;=INDEX('Language Rules Can Change'!$B$3:$AU$47,AD138,12)),12, AND(AD139&gt;INDEX('Language Rules Can Change'!$B$3:$AU$47,AD138,12),AD139&lt;=INDEX('Language Rules Can Change'!$B$3:$AU$47,AD138,13)),13, AND(AD139&gt;INDEX('Language Rules Can Change'!$B$3:$AU$47,AD138,13),AD139&lt;=INDEX('Language Rules Can Change'!$B$3:$AU$47,AD138,14)),14, AND(AD139&gt;INDEX('Language Rules Can Change'!$B$3:$AU$47,AD138,14),AD139&lt;=INDEX('Language Rules Can Change'!$B$3:$AU$47,AD138,15)),15, AND(AD139&gt;INDEX('Language Rules Can Change'!$B$3:$AU$47,AD138,15),AD139&lt;=INDEX('Language Rules Can Change'!$B$3:$AU$47,AD138,16)),16, AND(AD139&gt;INDEX('Language Rules Can Change'!$B$3:$AU$47,AD138,16),AD139&lt;=INDEX('Language Rules Can Change'!$B$3:$AU$47,AD138,17)),17, AND(AD139&gt;INDEX('Language Rules Can Change'!$B$3:$AU$47,AD138,17),AD139&lt;=INDEX('Language Rules Can Change'!$B$3:$AU$47,AD138,18)),18, AND(AD139&gt;INDEX('Language Rules Can Change'!$B$3:$AU$47,AD138,18),AD139&lt;=INDEX('Language Rules Can Change'!$B$3:$AU$47,AD138,19)),19, AND(AD139&gt;INDEX('Language Rules Can Change'!$B$3:$AU$47,AD138,19),AD139&lt;=INDEX('Language Rules Can Change'!$B$3:$AU$47,AD138,20)),20, AND(AD139&gt;INDEX('Language Rules Can Change'!$B$3:$AU$47,AD138,20),AD139&lt;=INDEX('Language Rules Can Change'!$B$3:$AU$47,AD138,21)),21, AND(AD139&gt;INDEX('Language Rules Can Change'!$B$3:$AU$47,AD138,21),AD139&lt;=INDEX('Language Rules Can Change'!$B$3:$AU$47,AD138,22)),22, AND(AD139&gt;INDEX('Language Rules Can Change'!$B$3:$AU$47,AD138,22),AD139&lt;=INDEX('Language Rules Can Change'!$B$3:$AU$47,AD138,23)),23, AND(AD139&gt;INDEX('Language Rules Can Change'!$B$3:$AU$47,AD138,23),AD139&lt;=INDEX('Language Rules Can Change'!$B$3:$AU$47,AD138,24)),24, AND(AD139&gt;INDEX('Language Rules Can Change'!$B$3:$AU$47,AD138,24),AD139&lt;=INDEX('Language Rules Can Change'!$B$3:$AU$47,AD138,25)),25, AND(AD139&gt;INDEX('Language Rules Can Change'!$B$3:$AU$47,AD138,25),AD139&lt;=INDEX('Language Rules Can Change'!$B$3:$AU$47,AD138,26)),26, AND(AD139&gt;INDEX('Language Rules Can Change'!$B$3:$AU$47,AD138,26),AD139&lt;=INDEX('Language Rules Can Change'!$B$3:$AU$47,AD138,27)),27, AND(AD139&gt;INDEX('Language Rules Can Change'!$B$3:$AU$47,AD138,27),AD139&lt;=INDEX('Language Rules Can Change'!$B$3:$AU$47,AD138,28)),28, AND(AD139&gt;INDEX('Language Rules Can Change'!$B$3:$AU$47,AD138,28),AD139&lt;=INDEX('Language Rules Can Change'!$B$3:$AU$47,AD138,29)),29, AND(AD139&gt;INDEX('Language Rules Can Change'!$B$3:$AU$47,AD138,29),AD139&lt;=INDEX('Language Rules Can Change'!$B$3:$AU$47,AD138,30)),30, AND(AD139&gt;INDEX('Language Rules Can Change'!$B$3:$AU$47,AD138,30),AD139&lt;=INDEX('Language Rules Can Change'!$B$3:$AU$47,AD138,31)),31, AND(AD139&gt;INDEX('Language Rules Can Change'!$B$3:$AU$47,AD138,31),AD139&lt;=INDEX('Language Rules Can Change'!$B$3:$AU$47,AD138,32)),32, AND(AD139&gt;INDEX('Language Rules Can Change'!$B$3:$AU$47,AD138,32),AD139&lt;=INDEX('Language Rules Can Change'!$B$3:$AU$47,AD138,33)),33, AND(AD139&gt;INDEX('Language Rules Can Change'!$B$3:$AU$47,AD138,33),AD139&lt;=INDEX('Language Rules Can Change'!$B$3:$AU$47,AD138,34)),34, AND(AD139&gt;INDEX('Language Rules Can Change'!$B$3:$AU$47,AD138,34),AD139&lt;=INDEX('Language Rules Can Change'!$B$3:$AU$47,AD138,35)),35, AND(AD139&gt;INDEX('Language Rules Can Change'!$B$3:$AU$47,AD138,35),AD139&lt;=INDEX('Language Rules Can Change'!$B$3:$AU$47,AD138,36)),36, AND(AD139&gt;INDEX('Language Rules Can Change'!$B$3:$AU$47,AD138,36),AD139&lt;=INDEX('Language Rules Can Change'!$B$3:$AU$47,AD138,37)),37, AND(AD139&gt;INDEX('Language Rules Can Change'!$B$3:$AU$47,AD138,37),AD139&lt;=INDEX('Language Rules Can Change'!$B$3:$AU$47,AD138,38)),38, AND(AD139&gt;INDEX('Language Rules Can Change'!$B$3:$AU$47,AD138,38),AD139&lt;=INDEX('Language Rules Can Change'!$B$3:$AU$47,AD138,39)),39, AND(AD139&gt;INDEX('Language Rules Can Change'!$B$3:$AU$47,AD138,39),AD139&lt;=INDEX('Language Rules Can Change'!$B$3:$AU$47,AD138,40)),40, AND(AD139&gt;INDEX('Language Rules Can Change'!$B$3:$AU$47,AD138,40),AD139&lt;=INDEX('Language Rules Can Change'!$B$3:$AU$47,AD138,41)),41, AND(AD139&gt;INDEX('Language Rules Can Change'!$B$3:$AU$47,AD138,41),AD139&lt;=INDEX('Language Rules Can Change'!$B$3:$AU$47,AD138,42)),42, AND(AD139&gt;INDEX('Language Rules Can Change'!$B$3:$AU$47,AD138,42),AD139&lt;=INDEX('Language Rules Can Change'!$B$3:$AU$47,AD138,43)),43, AND(AD139&gt;INDEX('Language Rules Can Change'!$B$3:$AU$47,AD138,43),AD139&lt;=INDEX('Language Rules Can Change'!$B$3:$AU$47,AD138,44)),44, AND(AD139&gt;INDEX('Language Rules Can Change'!$B$3:$AU$47,AD138,44),AD139&lt;=INDEX('Language Rules Can Change'!$B$3:$AU$47,AD138,45)),45, AND(AD139&gt;INDEX('Language Rules Can Change'!$B$3:$AU$47,AD138,45),AD139&lt;=INDEX('Language Rules Can Change'!$B$3:$AU$47,AD138,46)),46)</f>
        <v>#N/A</v>
      </c>
      <c r="AE140" s="11" t="e" cm="1">
        <f t="array" aca="1" ref="AE140" ca="1">_xlfn.IFS(AND(AE139&gt;0,AE139&lt;=INDEX('Language Rules Can Change'!$B$3:$AU$47,AE138,1)),1, AND(AE139&gt;INDEX('Language Rules Can Change'!$B$3:$AU$47,AE138,1),AE139&lt;=INDEX('Language Rules Can Change'!$B$3:$AU$47,AE138,2)),2, AND(AE139&gt;INDEX('Language Rules Can Change'!$B$3:$AU$47,AE138,2),AE139&lt;=INDEX('Language Rules Can Change'!$B$3:$AU$47,AE138,3)),3, AND(AE139&gt;INDEX('Language Rules Can Change'!$B$3:$AU$47,AE138,3),AE139&lt;=INDEX('Language Rules Can Change'!$B$3:$AU$47,AE138,4)),4, AND(AE139&gt;INDEX('Language Rules Can Change'!$B$3:$AU$47,AE138,4),AE139&lt;=INDEX('Language Rules Can Change'!$B$3:$AU$47,AE138,5)),5, AND(AE139&gt;INDEX('Language Rules Can Change'!$B$3:$AU$47,AE138,5),AE139&lt;=INDEX('Language Rules Can Change'!$B$3:$AU$47,AE138,6)),6, AND(AE139&gt;INDEX('Language Rules Can Change'!$B$3:$AU$47,AE138,6),AE139&lt;=INDEX('Language Rules Can Change'!$B$3:$AU$47,AE138,7)),7, AND(AE139&gt;INDEX('Language Rules Can Change'!$B$3:$AU$47,AE138,7),AE139&lt;=INDEX('Language Rules Can Change'!$B$3:$AU$47,AE138,8)),8, AND(AE139&gt;INDEX('Language Rules Can Change'!$B$3:$AU$47,AE138,8),AE139&lt;=INDEX('Language Rules Can Change'!$B$3:$AU$47,AE138,9)),9, AND(AE139&gt;INDEX('Language Rules Can Change'!$B$3:$AU$47,AE138,9),AE139&lt;=INDEX('Language Rules Can Change'!$B$3:$AU$47,AE138,10)),10, AND(AE139&gt;INDEX('Language Rules Can Change'!$B$3:$AU$47,AE138,10),AE139&lt;=INDEX('Language Rules Can Change'!$B$3:$AU$47,AE138,11)),11, AND(AE139&gt;INDEX('Language Rules Can Change'!$B$3:$AU$47,AE138,11),AE139&lt;=INDEX('Language Rules Can Change'!$B$3:$AU$47,AE138,12)),12, AND(AE139&gt;INDEX('Language Rules Can Change'!$B$3:$AU$47,AE138,12),AE139&lt;=INDEX('Language Rules Can Change'!$B$3:$AU$47,AE138,13)),13, AND(AE139&gt;INDEX('Language Rules Can Change'!$B$3:$AU$47,AE138,13),AE139&lt;=INDEX('Language Rules Can Change'!$B$3:$AU$47,AE138,14)),14, AND(AE139&gt;INDEX('Language Rules Can Change'!$B$3:$AU$47,AE138,14),AE139&lt;=INDEX('Language Rules Can Change'!$B$3:$AU$47,AE138,15)),15, AND(AE139&gt;INDEX('Language Rules Can Change'!$B$3:$AU$47,AE138,15),AE139&lt;=INDEX('Language Rules Can Change'!$B$3:$AU$47,AE138,16)),16, AND(AE139&gt;INDEX('Language Rules Can Change'!$B$3:$AU$47,AE138,16),AE139&lt;=INDEX('Language Rules Can Change'!$B$3:$AU$47,AE138,17)),17, AND(AE139&gt;INDEX('Language Rules Can Change'!$B$3:$AU$47,AE138,17),AE139&lt;=INDEX('Language Rules Can Change'!$B$3:$AU$47,AE138,18)),18, AND(AE139&gt;INDEX('Language Rules Can Change'!$B$3:$AU$47,AE138,18),AE139&lt;=INDEX('Language Rules Can Change'!$B$3:$AU$47,AE138,19)),19, AND(AE139&gt;INDEX('Language Rules Can Change'!$B$3:$AU$47,AE138,19),AE139&lt;=INDEX('Language Rules Can Change'!$B$3:$AU$47,AE138,20)),20, AND(AE139&gt;INDEX('Language Rules Can Change'!$B$3:$AU$47,AE138,20),AE139&lt;=INDEX('Language Rules Can Change'!$B$3:$AU$47,AE138,21)),21, AND(AE139&gt;INDEX('Language Rules Can Change'!$B$3:$AU$47,AE138,21),AE139&lt;=INDEX('Language Rules Can Change'!$B$3:$AU$47,AE138,22)),22, AND(AE139&gt;INDEX('Language Rules Can Change'!$B$3:$AU$47,AE138,22),AE139&lt;=INDEX('Language Rules Can Change'!$B$3:$AU$47,AE138,23)),23, AND(AE139&gt;INDEX('Language Rules Can Change'!$B$3:$AU$47,AE138,23),AE139&lt;=INDEX('Language Rules Can Change'!$B$3:$AU$47,AE138,24)),24, AND(AE139&gt;INDEX('Language Rules Can Change'!$B$3:$AU$47,AE138,24),AE139&lt;=INDEX('Language Rules Can Change'!$B$3:$AU$47,AE138,25)),25, AND(AE139&gt;INDEX('Language Rules Can Change'!$B$3:$AU$47,AE138,25),AE139&lt;=INDEX('Language Rules Can Change'!$B$3:$AU$47,AE138,26)),26, AND(AE139&gt;INDEX('Language Rules Can Change'!$B$3:$AU$47,AE138,26),AE139&lt;=INDEX('Language Rules Can Change'!$B$3:$AU$47,AE138,27)),27, AND(AE139&gt;INDEX('Language Rules Can Change'!$B$3:$AU$47,AE138,27),AE139&lt;=INDEX('Language Rules Can Change'!$B$3:$AU$47,AE138,28)),28, AND(AE139&gt;INDEX('Language Rules Can Change'!$B$3:$AU$47,AE138,28),AE139&lt;=INDEX('Language Rules Can Change'!$B$3:$AU$47,AE138,29)),29, AND(AE139&gt;INDEX('Language Rules Can Change'!$B$3:$AU$47,AE138,29),AE139&lt;=INDEX('Language Rules Can Change'!$B$3:$AU$47,AE138,30)),30, AND(AE139&gt;INDEX('Language Rules Can Change'!$B$3:$AU$47,AE138,30),AE139&lt;=INDEX('Language Rules Can Change'!$B$3:$AU$47,AE138,31)),31, AND(AE139&gt;INDEX('Language Rules Can Change'!$B$3:$AU$47,AE138,31),AE139&lt;=INDEX('Language Rules Can Change'!$B$3:$AU$47,AE138,32)),32, AND(AE139&gt;INDEX('Language Rules Can Change'!$B$3:$AU$47,AE138,32),AE139&lt;=INDEX('Language Rules Can Change'!$B$3:$AU$47,AE138,33)),33, AND(AE139&gt;INDEX('Language Rules Can Change'!$B$3:$AU$47,AE138,33),AE139&lt;=INDEX('Language Rules Can Change'!$B$3:$AU$47,AE138,34)),34, AND(AE139&gt;INDEX('Language Rules Can Change'!$B$3:$AU$47,AE138,34),AE139&lt;=INDEX('Language Rules Can Change'!$B$3:$AU$47,AE138,35)),35, AND(AE139&gt;INDEX('Language Rules Can Change'!$B$3:$AU$47,AE138,35),AE139&lt;=INDEX('Language Rules Can Change'!$B$3:$AU$47,AE138,36)),36, AND(AE139&gt;INDEX('Language Rules Can Change'!$B$3:$AU$47,AE138,36),AE139&lt;=INDEX('Language Rules Can Change'!$B$3:$AU$47,AE138,37)),37, AND(AE139&gt;INDEX('Language Rules Can Change'!$B$3:$AU$47,AE138,37),AE139&lt;=INDEX('Language Rules Can Change'!$B$3:$AU$47,AE138,38)),38, AND(AE139&gt;INDEX('Language Rules Can Change'!$B$3:$AU$47,AE138,38),AE139&lt;=INDEX('Language Rules Can Change'!$B$3:$AU$47,AE138,39)),39, AND(AE139&gt;INDEX('Language Rules Can Change'!$B$3:$AU$47,AE138,39),AE139&lt;=INDEX('Language Rules Can Change'!$B$3:$AU$47,AE138,40)),40, AND(AE139&gt;INDEX('Language Rules Can Change'!$B$3:$AU$47,AE138,40),AE139&lt;=INDEX('Language Rules Can Change'!$B$3:$AU$47,AE138,41)),41, AND(AE139&gt;INDEX('Language Rules Can Change'!$B$3:$AU$47,AE138,41),AE139&lt;=INDEX('Language Rules Can Change'!$B$3:$AU$47,AE138,42)),42, AND(AE139&gt;INDEX('Language Rules Can Change'!$B$3:$AU$47,AE138,42),AE139&lt;=INDEX('Language Rules Can Change'!$B$3:$AU$47,AE138,43)),43, AND(AE139&gt;INDEX('Language Rules Can Change'!$B$3:$AU$47,AE138,43),AE139&lt;=INDEX('Language Rules Can Change'!$B$3:$AU$47,AE138,44)),44, AND(AE139&gt;INDEX('Language Rules Can Change'!$B$3:$AU$47,AE138,44),AE139&lt;=INDEX('Language Rules Can Change'!$B$3:$AU$47,AE138,45)),45, AND(AE139&gt;INDEX('Language Rules Can Change'!$B$3:$AU$47,AE138,45),AE139&lt;=INDEX('Language Rules Can Change'!$B$3:$AU$47,AE138,46)),46)</f>
        <v>#N/A</v>
      </c>
      <c r="AF140" s="11" t="e" cm="1">
        <f t="array" aca="1" ref="AF140" ca="1">_xlfn.IFS(AND(AF139&gt;0,AF139&lt;=INDEX('Language Rules Can Change'!$B$3:$AU$47,AF138,1)),1, AND(AF139&gt;INDEX('Language Rules Can Change'!$B$3:$AU$47,AF138,1),AF139&lt;=INDEX('Language Rules Can Change'!$B$3:$AU$47,AF138,2)),2, AND(AF139&gt;INDEX('Language Rules Can Change'!$B$3:$AU$47,AF138,2),AF139&lt;=INDEX('Language Rules Can Change'!$B$3:$AU$47,AF138,3)),3, AND(AF139&gt;INDEX('Language Rules Can Change'!$B$3:$AU$47,AF138,3),AF139&lt;=INDEX('Language Rules Can Change'!$B$3:$AU$47,AF138,4)),4, AND(AF139&gt;INDEX('Language Rules Can Change'!$B$3:$AU$47,AF138,4),AF139&lt;=INDEX('Language Rules Can Change'!$B$3:$AU$47,AF138,5)),5, AND(AF139&gt;INDEX('Language Rules Can Change'!$B$3:$AU$47,AF138,5),AF139&lt;=INDEX('Language Rules Can Change'!$B$3:$AU$47,AF138,6)),6, AND(AF139&gt;INDEX('Language Rules Can Change'!$B$3:$AU$47,AF138,6),AF139&lt;=INDEX('Language Rules Can Change'!$B$3:$AU$47,AF138,7)),7, AND(AF139&gt;INDEX('Language Rules Can Change'!$B$3:$AU$47,AF138,7),AF139&lt;=INDEX('Language Rules Can Change'!$B$3:$AU$47,AF138,8)),8, AND(AF139&gt;INDEX('Language Rules Can Change'!$B$3:$AU$47,AF138,8),AF139&lt;=INDEX('Language Rules Can Change'!$B$3:$AU$47,AF138,9)),9, AND(AF139&gt;INDEX('Language Rules Can Change'!$B$3:$AU$47,AF138,9),AF139&lt;=INDEX('Language Rules Can Change'!$B$3:$AU$47,AF138,10)),10, AND(AF139&gt;INDEX('Language Rules Can Change'!$B$3:$AU$47,AF138,10),AF139&lt;=INDEX('Language Rules Can Change'!$B$3:$AU$47,AF138,11)),11, AND(AF139&gt;INDEX('Language Rules Can Change'!$B$3:$AU$47,AF138,11),AF139&lt;=INDEX('Language Rules Can Change'!$B$3:$AU$47,AF138,12)),12, AND(AF139&gt;INDEX('Language Rules Can Change'!$B$3:$AU$47,AF138,12),AF139&lt;=INDEX('Language Rules Can Change'!$B$3:$AU$47,AF138,13)),13, AND(AF139&gt;INDEX('Language Rules Can Change'!$B$3:$AU$47,AF138,13),AF139&lt;=INDEX('Language Rules Can Change'!$B$3:$AU$47,AF138,14)),14, AND(AF139&gt;INDEX('Language Rules Can Change'!$B$3:$AU$47,AF138,14),AF139&lt;=INDEX('Language Rules Can Change'!$B$3:$AU$47,AF138,15)),15, AND(AF139&gt;INDEX('Language Rules Can Change'!$B$3:$AU$47,AF138,15),AF139&lt;=INDEX('Language Rules Can Change'!$B$3:$AU$47,AF138,16)),16, AND(AF139&gt;INDEX('Language Rules Can Change'!$B$3:$AU$47,AF138,16),AF139&lt;=INDEX('Language Rules Can Change'!$B$3:$AU$47,AF138,17)),17, AND(AF139&gt;INDEX('Language Rules Can Change'!$B$3:$AU$47,AF138,17),AF139&lt;=INDEX('Language Rules Can Change'!$B$3:$AU$47,AF138,18)),18, AND(AF139&gt;INDEX('Language Rules Can Change'!$B$3:$AU$47,AF138,18),AF139&lt;=INDEX('Language Rules Can Change'!$B$3:$AU$47,AF138,19)),19, AND(AF139&gt;INDEX('Language Rules Can Change'!$B$3:$AU$47,AF138,19),AF139&lt;=INDEX('Language Rules Can Change'!$B$3:$AU$47,AF138,20)),20, AND(AF139&gt;INDEX('Language Rules Can Change'!$B$3:$AU$47,AF138,20),AF139&lt;=INDEX('Language Rules Can Change'!$B$3:$AU$47,AF138,21)),21, AND(AF139&gt;INDEX('Language Rules Can Change'!$B$3:$AU$47,AF138,21),AF139&lt;=INDEX('Language Rules Can Change'!$B$3:$AU$47,AF138,22)),22, AND(AF139&gt;INDEX('Language Rules Can Change'!$B$3:$AU$47,AF138,22),AF139&lt;=INDEX('Language Rules Can Change'!$B$3:$AU$47,AF138,23)),23, AND(AF139&gt;INDEX('Language Rules Can Change'!$B$3:$AU$47,AF138,23),AF139&lt;=INDEX('Language Rules Can Change'!$B$3:$AU$47,AF138,24)),24, AND(AF139&gt;INDEX('Language Rules Can Change'!$B$3:$AU$47,AF138,24),AF139&lt;=INDEX('Language Rules Can Change'!$B$3:$AU$47,AF138,25)),25, AND(AF139&gt;INDEX('Language Rules Can Change'!$B$3:$AU$47,AF138,25),AF139&lt;=INDEX('Language Rules Can Change'!$B$3:$AU$47,AF138,26)),26, AND(AF139&gt;INDEX('Language Rules Can Change'!$B$3:$AU$47,AF138,26),AF139&lt;=INDEX('Language Rules Can Change'!$B$3:$AU$47,AF138,27)),27, AND(AF139&gt;INDEX('Language Rules Can Change'!$B$3:$AU$47,AF138,27),AF139&lt;=INDEX('Language Rules Can Change'!$B$3:$AU$47,AF138,28)),28, AND(AF139&gt;INDEX('Language Rules Can Change'!$B$3:$AU$47,AF138,28),AF139&lt;=INDEX('Language Rules Can Change'!$B$3:$AU$47,AF138,29)),29, AND(AF139&gt;INDEX('Language Rules Can Change'!$B$3:$AU$47,AF138,29),AF139&lt;=INDEX('Language Rules Can Change'!$B$3:$AU$47,AF138,30)),30, AND(AF139&gt;INDEX('Language Rules Can Change'!$B$3:$AU$47,AF138,30),AF139&lt;=INDEX('Language Rules Can Change'!$B$3:$AU$47,AF138,31)),31, AND(AF139&gt;INDEX('Language Rules Can Change'!$B$3:$AU$47,AF138,31),AF139&lt;=INDEX('Language Rules Can Change'!$B$3:$AU$47,AF138,32)),32, AND(AF139&gt;INDEX('Language Rules Can Change'!$B$3:$AU$47,AF138,32),AF139&lt;=INDEX('Language Rules Can Change'!$B$3:$AU$47,AF138,33)),33, AND(AF139&gt;INDEX('Language Rules Can Change'!$B$3:$AU$47,AF138,33),AF139&lt;=INDEX('Language Rules Can Change'!$B$3:$AU$47,AF138,34)),34, AND(AF139&gt;INDEX('Language Rules Can Change'!$B$3:$AU$47,AF138,34),AF139&lt;=INDEX('Language Rules Can Change'!$B$3:$AU$47,AF138,35)),35, AND(AF139&gt;INDEX('Language Rules Can Change'!$B$3:$AU$47,AF138,35),AF139&lt;=INDEX('Language Rules Can Change'!$B$3:$AU$47,AF138,36)),36, AND(AF139&gt;INDEX('Language Rules Can Change'!$B$3:$AU$47,AF138,36),AF139&lt;=INDEX('Language Rules Can Change'!$B$3:$AU$47,AF138,37)),37, AND(AF139&gt;INDEX('Language Rules Can Change'!$B$3:$AU$47,AF138,37),AF139&lt;=INDEX('Language Rules Can Change'!$B$3:$AU$47,AF138,38)),38, AND(AF139&gt;INDEX('Language Rules Can Change'!$B$3:$AU$47,AF138,38),AF139&lt;=INDEX('Language Rules Can Change'!$B$3:$AU$47,AF138,39)),39, AND(AF139&gt;INDEX('Language Rules Can Change'!$B$3:$AU$47,AF138,39),AF139&lt;=INDEX('Language Rules Can Change'!$B$3:$AU$47,AF138,40)),40, AND(AF139&gt;INDEX('Language Rules Can Change'!$B$3:$AU$47,AF138,40),AF139&lt;=INDEX('Language Rules Can Change'!$B$3:$AU$47,AF138,41)),41, AND(AF139&gt;INDEX('Language Rules Can Change'!$B$3:$AU$47,AF138,41),AF139&lt;=INDEX('Language Rules Can Change'!$B$3:$AU$47,AF138,42)),42, AND(AF139&gt;INDEX('Language Rules Can Change'!$B$3:$AU$47,AF138,42),AF139&lt;=INDEX('Language Rules Can Change'!$B$3:$AU$47,AF138,43)),43, AND(AF139&gt;INDEX('Language Rules Can Change'!$B$3:$AU$47,AF138,43),AF139&lt;=INDEX('Language Rules Can Change'!$B$3:$AU$47,AF138,44)),44, AND(AF139&gt;INDEX('Language Rules Can Change'!$B$3:$AU$47,AF138,44),AF139&lt;=INDEX('Language Rules Can Change'!$B$3:$AU$47,AF138,45)),45, AND(AF139&gt;INDEX('Language Rules Can Change'!$B$3:$AU$47,AF138,45),AF139&lt;=INDEX('Language Rules Can Change'!$B$3:$AU$47,AF138,46)),46)</f>
        <v>#N/A</v>
      </c>
      <c r="AG140" s="11" t="e" cm="1">
        <f t="array" aca="1" ref="AG140" ca="1">_xlfn.IFS(AND(AG139&gt;0,AG139&lt;=INDEX('Language Rules Can Change'!$B$3:$AU$47,AG138,1)),1, AND(AG139&gt;INDEX('Language Rules Can Change'!$B$3:$AU$47,AG138,1),AG139&lt;=INDEX('Language Rules Can Change'!$B$3:$AU$47,AG138,2)),2, AND(AG139&gt;INDEX('Language Rules Can Change'!$B$3:$AU$47,AG138,2),AG139&lt;=INDEX('Language Rules Can Change'!$B$3:$AU$47,AG138,3)),3, AND(AG139&gt;INDEX('Language Rules Can Change'!$B$3:$AU$47,AG138,3),AG139&lt;=INDEX('Language Rules Can Change'!$B$3:$AU$47,AG138,4)),4, AND(AG139&gt;INDEX('Language Rules Can Change'!$B$3:$AU$47,AG138,4),AG139&lt;=INDEX('Language Rules Can Change'!$B$3:$AU$47,AG138,5)),5, AND(AG139&gt;INDEX('Language Rules Can Change'!$B$3:$AU$47,AG138,5),AG139&lt;=INDEX('Language Rules Can Change'!$B$3:$AU$47,AG138,6)),6, AND(AG139&gt;INDEX('Language Rules Can Change'!$B$3:$AU$47,AG138,6),AG139&lt;=INDEX('Language Rules Can Change'!$B$3:$AU$47,AG138,7)),7, AND(AG139&gt;INDEX('Language Rules Can Change'!$B$3:$AU$47,AG138,7),AG139&lt;=INDEX('Language Rules Can Change'!$B$3:$AU$47,AG138,8)),8, AND(AG139&gt;INDEX('Language Rules Can Change'!$B$3:$AU$47,AG138,8),AG139&lt;=INDEX('Language Rules Can Change'!$B$3:$AU$47,AG138,9)),9, AND(AG139&gt;INDEX('Language Rules Can Change'!$B$3:$AU$47,AG138,9),AG139&lt;=INDEX('Language Rules Can Change'!$B$3:$AU$47,AG138,10)),10, AND(AG139&gt;INDEX('Language Rules Can Change'!$B$3:$AU$47,AG138,10),AG139&lt;=INDEX('Language Rules Can Change'!$B$3:$AU$47,AG138,11)),11, AND(AG139&gt;INDEX('Language Rules Can Change'!$B$3:$AU$47,AG138,11),AG139&lt;=INDEX('Language Rules Can Change'!$B$3:$AU$47,AG138,12)),12, AND(AG139&gt;INDEX('Language Rules Can Change'!$B$3:$AU$47,AG138,12),AG139&lt;=INDEX('Language Rules Can Change'!$B$3:$AU$47,AG138,13)),13, AND(AG139&gt;INDEX('Language Rules Can Change'!$B$3:$AU$47,AG138,13),AG139&lt;=INDEX('Language Rules Can Change'!$B$3:$AU$47,AG138,14)),14, AND(AG139&gt;INDEX('Language Rules Can Change'!$B$3:$AU$47,AG138,14),AG139&lt;=INDEX('Language Rules Can Change'!$B$3:$AU$47,AG138,15)),15, AND(AG139&gt;INDEX('Language Rules Can Change'!$B$3:$AU$47,AG138,15),AG139&lt;=INDEX('Language Rules Can Change'!$B$3:$AU$47,AG138,16)),16, AND(AG139&gt;INDEX('Language Rules Can Change'!$B$3:$AU$47,AG138,16),AG139&lt;=INDEX('Language Rules Can Change'!$B$3:$AU$47,AG138,17)),17, AND(AG139&gt;INDEX('Language Rules Can Change'!$B$3:$AU$47,AG138,17),AG139&lt;=INDEX('Language Rules Can Change'!$B$3:$AU$47,AG138,18)),18, AND(AG139&gt;INDEX('Language Rules Can Change'!$B$3:$AU$47,AG138,18),AG139&lt;=INDEX('Language Rules Can Change'!$B$3:$AU$47,AG138,19)),19, AND(AG139&gt;INDEX('Language Rules Can Change'!$B$3:$AU$47,AG138,19),AG139&lt;=INDEX('Language Rules Can Change'!$B$3:$AU$47,AG138,20)),20, AND(AG139&gt;INDEX('Language Rules Can Change'!$B$3:$AU$47,AG138,20),AG139&lt;=INDEX('Language Rules Can Change'!$B$3:$AU$47,AG138,21)),21, AND(AG139&gt;INDEX('Language Rules Can Change'!$B$3:$AU$47,AG138,21),AG139&lt;=INDEX('Language Rules Can Change'!$B$3:$AU$47,AG138,22)),22, AND(AG139&gt;INDEX('Language Rules Can Change'!$B$3:$AU$47,AG138,22),AG139&lt;=INDEX('Language Rules Can Change'!$B$3:$AU$47,AG138,23)),23, AND(AG139&gt;INDEX('Language Rules Can Change'!$B$3:$AU$47,AG138,23),AG139&lt;=INDEX('Language Rules Can Change'!$B$3:$AU$47,AG138,24)),24, AND(AG139&gt;INDEX('Language Rules Can Change'!$B$3:$AU$47,AG138,24),AG139&lt;=INDEX('Language Rules Can Change'!$B$3:$AU$47,AG138,25)),25, AND(AG139&gt;INDEX('Language Rules Can Change'!$B$3:$AU$47,AG138,25),AG139&lt;=INDEX('Language Rules Can Change'!$B$3:$AU$47,AG138,26)),26, AND(AG139&gt;INDEX('Language Rules Can Change'!$B$3:$AU$47,AG138,26),AG139&lt;=INDEX('Language Rules Can Change'!$B$3:$AU$47,AG138,27)),27, AND(AG139&gt;INDEX('Language Rules Can Change'!$B$3:$AU$47,AG138,27),AG139&lt;=INDEX('Language Rules Can Change'!$B$3:$AU$47,AG138,28)),28, AND(AG139&gt;INDEX('Language Rules Can Change'!$B$3:$AU$47,AG138,28),AG139&lt;=INDEX('Language Rules Can Change'!$B$3:$AU$47,AG138,29)),29, AND(AG139&gt;INDEX('Language Rules Can Change'!$B$3:$AU$47,AG138,29),AG139&lt;=INDEX('Language Rules Can Change'!$B$3:$AU$47,AG138,30)),30, AND(AG139&gt;INDEX('Language Rules Can Change'!$B$3:$AU$47,AG138,30),AG139&lt;=INDEX('Language Rules Can Change'!$B$3:$AU$47,AG138,31)),31, AND(AG139&gt;INDEX('Language Rules Can Change'!$B$3:$AU$47,AG138,31),AG139&lt;=INDEX('Language Rules Can Change'!$B$3:$AU$47,AG138,32)),32, AND(AG139&gt;INDEX('Language Rules Can Change'!$B$3:$AU$47,AG138,32),AG139&lt;=INDEX('Language Rules Can Change'!$B$3:$AU$47,AG138,33)),33, AND(AG139&gt;INDEX('Language Rules Can Change'!$B$3:$AU$47,AG138,33),AG139&lt;=INDEX('Language Rules Can Change'!$B$3:$AU$47,AG138,34)),34, AND(AG139&gt;INDEX('Language Rules Can Change'!$B$3:$AU$47,AG138,34),AG139&lt;=INDEX('Language Rules Can Change'!$B$3:$AU$47,AG138,35)),35, AND(AG139&gt;INDEX('Language Rules Can Change'!$B$3:$AU$47,AG138,35),AG139&lt;=INDEX('Language Rules Can Change'!$B$3:$AU$47,AG138,36)),36, AND(AG139&gt;INDEX('Language Rules Can Change'!$B$3:$AU$47,AG138,36),AG139&lt;=INDEX('Language Rules Can Change'!$B$3:$AU$47,AG138,37)),37, AND(AG139&gt;INDEX('Language Rules Can Change'!$B$3:$AU$47,AG138,37),AG139&lt;=INDEX('Language Rules Can Change'!$B$3:$AU$47,AG138,38)),38, AND(AG139&gt;INDEX('Language Rules Can Change'!$B$3:$AU$47,AG138,38),AG139&lt;=INDEX('Language Rules Can Change'!$B$3:$AU$47,AG138,39)),39, AND(AG139&gt;INDEX('Language Rules Can Change'!$B$3:$AU$47,AG138,39),AG139&lt;=INDEX('Language Rules Can Change'!$B$3:$AU$47,AG138,40)),40, AND(AG139&gt;INDEX('Language Rules Can Change'!$B$3:$AU$47,AG138,40),AG139&lt;=INDEX('Language Rules Can Change'!$B$3:$AU$47,AG138,41)),41, AND(AG139&gt;INDEX('Language Rules Can Change'!$B$3:$AU$47,AG138,41),AG139&lt;=INDEX('Language Rules Can Change'!$B$3:$AU$47,AG138,42)),42, AND(AG139&gt;INDEX('Language Rules Can Change'!$B$3:$AU$47,AG138,42),AG139&lt;=INDEX('Language Rules Can Change'!$B$3:$AU$47,AG138,43)),43, AND(AG139&gt;INDEX('Language Rules Can Change'!$B$3:$AU$47,AG138,43),AG139&lt;=INDEX('Language Rules Can Change'!$B$3:$AU$47,AG138,44)),44, AND(AG139&gt;INDEX('Language Rules Can Change'!$B$3:$AU$47,AG138,44),AG139&lt;=INDEX('Language Rules Can Change'!$B$3:$AU$47,AG138,45)),45, AND(AG139&gt;INDEX('Language Rules Can Change'!$B$3:$AU$47,AG138,45),AG139&lt;=INDEX('Language Rules Can Change'!$B$3:$AU$47,AG138,46)),46)</f>
        <v>#N/A</v>
      </c>
      <c r="AH140" s="11" t="e" cm="1">
        <f t="array" aca="1" ref="AH140" ca="1">_xlfn.IFS(AND(AH139&gt;0,AH139&lt;=INDEX('Language Rules Can Change'!$B$3:$AU$47,AH138,1)),1, AND(AH139&gt;INDEX('Language Rules Can Change'!$B$3:$AU$47,AH138,1),AH139&lt;=INDEX('Language Rules Can Change'!$B$3:$AU$47,AH138,2)),2, AND(AH139&gt;INDEX('Language Rules Can Change'!$B$3:$AU$47,AH138,2),AH139&lt;=INDEX('Language Rules Can Change'!$B$3:$AU$47,AH138,3)),3, AND(AH139&gt;INDEX('Language Rules Can Change'!$B$3:$AU$47,AH138,3),AH139&lt;=INDEX('Language Rules Can Change'!$B$3:$AU$47,AH138,4)),4, AND(AH139&gt;INDEX('Language Rules Can Change'!$B$3:$AU$47,AH138,4),AH139&lt;=INDEX('Language Rules Can Change'!$B$3:$AU$47,AH138,5)),5, AND(AH139&gt;INDEX('Language Rules Can Change'!$B$3:$AU$47,AH138,5),AH139&lt;=INDEX('Language Rules Can Change'!$B$3:$AU$47,AH138,6)),6, AND(AH139&gt;INDEX('Language Rules Can Change'!$B$3:$AU$47,AH138,6),AH139&lt;=INDEX('Language Rules Can Change'!$B$3:$AU$47,AH138,7)),7, AND(AH139&gt;INDEX('Language Rules Can Change'!$B$3:$AU$47,AH138,7),AH139&lt;=INDEX('Language Rules Can Change'!$B$3:$AU$47,AH138,8)),8, AND(AH139&gt;INDEX('Language Rules Can Change'!$B$3:$AU$47,AH138,8),AH139&lt;=INDEX('Language Rules Can Change'!$B$3:$AU$47,AH138,9)),9, AND(AH139&gt;INDEX('Language Rules Can Change'!$B$3:$AU$47,AH138,9),AH139&lt;=INDEX('Language Rules Can Change'!$B$3:$AU$47,AH138,10)),10, AND(AH139&gt;INDEX('Language Rules Can Change'!$B$3:$AU$47,AH138,10),AH139&lt;=INDEX('Language Rules Can Change'!$B$3:$AU$47,AH138,11)),11, AND(AH139&gt;INDEX('Language Rules Can Change'!$B$3:$AU$47,AH138,11),AH139&lt;=INDEX('Language Rules Can Change'!$B$3:$AU$47,AH138,12)),12, AND(AH139&gt;INDEX('Language Rules Can Change'!$B$3:$AU$47,AH138,12),AH139&lt;=INDEX('Language Rules Can Change'!$B$3:$AU$47,AH138,13)),13, AND(AH139&gt;INDEX('Language Rules Can Change'!$B$3:$AU$47,AH138,13),AH139&lt;=INDEX('Language Rules Can Change'!$B$3:$AU$47,AH138,14)),14, AND(AH139&gt;INDEX('Language Rules Can Change'!$B$3:$AU$47,AH138,14),AH139&lt;=INDEX('Language Rules Can Change'!$B$3:$AU$47,AH138,15)),15, AND(AH139&gt;INDEX('Language Rules Can Change'!$B$3:$AU$47,AH138,15),AH139&lt;=INDEX('Language Rules Can Change'!$B$3:$AU$47,AH138,16)),16, AND(AH139&gt;INDEX('Language Rules Can Change'!$B$3:$AU$47,AH138,16),AH139&lt;=INDEX('Language Rules Can Change'!$B$3:$AU$47,AH138,17)),17, AND(AH139&gt;INDEX('Language Rules Can Change'!$B$3:$AU$47,AH138,17),AH139&lt;=INDEX('Language Rules Can Change'!$B$3:$AU$47,AH138,18)),18, AND(AH139&gt;INDEX('Language Rules Can Change'!$B$3:$AU$47,AH138,18),AH139&lt;=INDEX('Language Rules Can Change'!$B$3:$AU$47,AH138,19)),19, AND(AH139&gt;INDEX('Language Rules Can Change'!$B$3:$AU$47,AH138,19),AH139&lt;=INDEX('Language Rules Can Change'!$B$3:$AU$47,AH138,20)),20, AND(AH139&gt;INDEX('Language Rules Can Change'!$B$3:$AU$47,AH138,20),AH139&lt;=INDEX('Language Rules Can Change'!$B$3:$AU$47,AH138,21)),21, AND(AH139&gt;INDEX('Language Rules Can Change'!$B$3:$AU$47,AH138,21),AH139&lt;=INDEX('Language Rules Can Change'!$B$3:$AU$47,AH138,22)),22, AND(AH139&gt;INDEX('Language Rules Can Change'!$B$3:$AU$47,AH138,22),AH139&lt;=INDEX('Language Rules Can Change'!$B$3:$AU$47,AH138,23)),23, AND(AH139&gt;INDEX('Language Rules Can Change'!$B$3:$AU$47,AH138,23),AH139&lt;=INDEX('Language Rules Can Change'!$B$3:$AU$47,AH138,24)),24, AND(AH139&gt;INDEX('Language Rules Can Change'!$B$3:$AU$47,AH138,24),AH139&lt;=INDEX('Language Rules Can Change'!$B$3:$AU$47,AH138,25)),25, AND(AH139&gt;INDEX('Language Rules Can Change'!$B$3:$AU$47,AH138,25),AH139&lt;=INDEX('Language Rules Can Change'!$B$3:$AU$47,AH138,26)),26, AND(AH139&gt;INDEX('Language Rules Can Change'!$B$3:$AU$47,AH138,26),AH139&lt;=INDEX('Language Rules Can Change'!$B$3:$AU$47,AH138,27)),27, AND(AH139&gt;INDEX('Language Rules Can Change'!$B$3:$AU$47,AH138,27),AH139&lt;=INDEX('Language Rules Can Change'!$B$3:$AU$47,AH138,28)),28, AND(AH139&gt;INDEX('Language Rules Can Change'!$B$3:$AU$47,AH138,28),AH139&lt;=INDEX('Language Rules Can Change'!$B$3:$AU$47,AH138,29)),29, AND(AH139&gt;INDEX('Language Rules Can Change'!$B$3:$AU$47,AH138,29),AH139&lt;=INDEX('Language Rules Can Change'!$B$3:$AU$47,AH138,30)),30, AND(AH139&gt;INDEX('Language Rules Can Change'!$B$3:$AU$47,AH138,30),AH139&lt;=INDEX('Language Rules Can Change'!$B$3:$AU$47,AH138,31)),31, AND(AH139&gt;INDEX('Language Rules Can Change'!$B$3:$AU$47,AH138,31),AH139&lt;=INDEX('Language Rules Can Change'!$B$3:$AU$47,AH138,32)),32, AND(AH139&gt;INDEX('Language Rules Can Change'!$B$3:$AU$47,AH138,32),AH139&lt;=INDEX('Language Rules Can Change'!$B$3:$AU$47,AH138,33)),33, AND(AH139&gt;INDEX('Language Rules Can Change'!$B$3:$AU$47,AH138,33),AH139&lt;=INDEX('Language Rules Can Change'!$B$3:$AU$47,AH138,34)),34, AND(AH139&gt;INDEX('Language Rules Can Change'!$B$3:$AU$47,AH138,34),AH139&lt;=INDEX('Language Rules Can Change'!$B$3:$AU$47,AH138,35)),35, AND(AH139&gt;INDEX('Language Rules Can Change'!$B$3:$AU$47,AH138,35),AH139&lt;=INDEX('Language Rules Can Change'!$B$3:$AU$47,AH138,36)),36, AND(AH139&gt;INDEX('Language Rules Can Change'!$B$3:$AU$47,AH138,36),AH139&lt;=INDEX('Language Rules Can Change'!$B$3:$AU$47,AH138,37)),37, AND(AH139&gt;INDEX('Language Rules Can Change'!$B$3:$AU$47,AH138,37),AH139&lt;=INDEX('Language Rules Can Change'!$B$3:$AU$47,AH138,38)),38, AND(AH139&gt;INDEX('Language Rules Can Change'!$B$3:$AU$47,AH138,38),AH139&lt;=INDEX('Language Rules Can Change'!$B$3:$AU$47,AH138,39)),39, AND(AH139&gt;INDEX('Language Rules Can Change'!$B$3:$AU$47,AH138,39),AH139&lt;=INDEX('Language Rules Can Change'!$B$3:$AU$47,AH138,40)),40, AND(AH139&gt;INDEX('Language Rules Can Change'!$B$3:$AU$47,AH138,40),AH139&lt;=INDEX('Language Rules Can Change'!$B$3:$AU$47,AH138,41)),41, AND(AH139&gt;INDEX('Language Rules Can Change'!$B$3:$AU$47,AH138,41),AH139&lt;=INDEX('Language Rules Can Change'!$B$3:$AU$47,AH138,42)),42, AND(AH139&gt;INDEX('Language Rules Can Change'!$B$3:$AU$47,AH138,42),AH139&lt;=INDEX('Language Rules Can Change'!$B$3:$AU$47,AH138,43)),43, AND(AH139&gt;INDEX('Language Rules Can Change'!$B$3:$AU$47,AH138,43),AH139&lt;=INDEX('Language Rules Can Change'!$B$3:$AU$47,AH138,44)),44, AND(AH139&gt;INDEX('Language Rules Can Change'!$B$3:$AU$47,AH138,44),AH139&lt;=INDEX('Language Rules Can Change'!$B$3:$AU$47,AH138,45)),45, AND(AH139&gt;INDEX('Language Rules Can Change'!$B$3:$AU$47,AH138,45),AH139&lt;=INDEX('Language Rules Can Change'!$B$3:$AU$47,AH138,46)),46)</f>
        <v>#N/A</v>
      </c>
      <c r="AI140" s="11" t="e" cm="1">
        <f t="array" aca="1" ref="AI140" ca="1">_xlfn.IFS(AND(AI139&gt;0,AI139&lt;=INDEX('Language Rules Can Change'!$B$3:$AU$47,AI138,1)),1, AND(AI139&gt;INDEX('Language Rules Can Change'!$B$3:$AU$47,AI138,1),AI139&lt;=INDEX('Language Rules Can Change'!$B$3:$AU$47,AI138,2)),2, AND(AI139&gt;INDEX('Language Rules Can Change'!$B$3:$AU$47,AI138,2),AI139&lt;=INDEX('Language Rules Can Change'!$B$3:$AU$47,AI138,3)),3, AND(AI139&gt;INDEX('Language Rules Can Change'!$B$3:$AU$47,AI138,3),AI139&lt;=INDEX('Language Rules Can Change'!$B$3:$AU$47,AI138,4)),4, AND(AI139&gt;INDEX('Language Rules Can Change'!$B$3:$AU$47,AI138,4),AI139&lt;=INDEX('Language Rules Can Change'!$B$3:$AU$47,AI138,5)),5, AND(AI139&gt;INDEX('Language Rules Can Change'!$B$3:$AU$47,AI138,5),AI139&lt;=INDEX('Language Rules Can Change'!$B$3:$AU$47,AI138,6)),6, AND(AI139&gt;INDEX('Language Rules Can Change'!$B$3:$AU$47,AI138,6),AI139&lt;=INDEX('Language Rules Can Change'!$B$3:$AU$47,AI138,7)),7, AND(AI139&gt;INDEX('Language Rules Can Change'!$B$3:$AU$47,AI138,7),AI139&lt;=INDEX('Language Rules Can Change'!$B$3:$AU$47,AI138,8)),8, AND(AI139&gt;INDEX('Language Rules Can Change'!$B$3:$AU$47,AI138,8),AI139&lt;=INDEX('Language Rules Can Change'!$B$3:$AU$47,AI138,9)),9, AND(AI139&gt;INDEX('Language Rules Can Change'!$B$3:$AU$47,AI138,9),AI139&lt;=INDEX('Language Rules Can Change'!$B$3:$AU$47,AI138,10)),10, AND(AI139&gt;INDEX('Language Rules Can Change'!$B$3:$AU$47,AI138,10),AI139&lt;=INDEX('Language Rules Can Change'!$B$3:$AU$47,AI138,11)),11, AND(AI139&gt;INDEX('Language Rules Can Change'!$B$3:$AU$47,AI138,11),AI139&lt;=INDEX('Language Rules Can Change'!$B$3:$AU$47,AI138,12)),12, AND(AI139&gt;INDEX('Language Rules Can Change'!$B$3:$AU$47,AI138,12),AI139&lt;=INDEX('Language Rules Can Change'!$B$3:$AU$47,AI138,13)),13, AND(AI139&gt;INDEX('Language Rules Can Change'!$B$3:$AU$47,AI138,13),AI139&lt;=INDEX('Language Rules Can Change'!$B$3:$AU$47,AI138,14)),14, AND(AI139&gt;INDEX('Language Rules Can Change'!$B$3:$AU$47,AI138,14),AI139&lt;=INDEX('Language Rules Can Change'!$B$3:$AU$47,AI138,15)),15, AND(AI139&gt;INDEX('Language Rules Can Change'!$B$3:$AU$47,AI138,15),AI139&lt;=INDEX('Language Rules Can Change'!$B$3:$AU$47,AI138,16)),16, AND(AI139&gt;INDEX('Language Rules Can Change'!$B$3:$AU$47,AI138,16),AI139&lt;=INDEX('Language Rules Can Change'!$B$3:$AU$47,AI138,17)),17, AND(AI139&gt;INDEX('Language Rules Can Change'!$B$3:$AU$47,AI138,17),AI139&lt;=INDEX('Language Rules Can Change'!$B$3:$AU$47,AI138,18)),18, AND(AI139&gt;INDEX('Language Rules Can Change'!$B$3:$AU$47,AI138,18),AI139&lt;=INDEX('Language Rules Can Change'!$B$3:$AU$47,AI138,19)),19, AND(AI139&gt;INDEX('Language Rules Can Change'!$B$3:$AU$47,AI138,19),AI139&lt;=INDEX('Language Rules Can Change'!$B$3:$AU$47,AI138,20)),20, AND(AI139&gt;INDEX('Language Rules Can Change'!$B$3:$AU$47,AI138,20),AI139&lt;=INDEX('Language Rules Can Change'!$B$3:$AU$47,AI138,21)),21, AND(AI139&gt;INDEX('Language Rules Can Change'!$B$3:$AU$47,AI138,21),AI139&lt;=INDEX('Language Rules Can Change'!$B$3:$AU$47,AI138,22)),22, AND(AI139&gt;INDEX('Language Rules Can Change'!$B$3:$AU$47,AI138,22),AI139&lt;=INDEX('Language Rules Can Change'!$B$3:$AU$47,AI138,23)),23, AND(AI139&gt;INDEX('Language Rules Can Change'!$B$3:$AU$47,AI138,23),AI139&lt;=INDEX('Language Rules Can Change'!$B$3:$AU$47,AI138,24)),24, AND(AI139&gt;INDEX('Language Rules Can Change'!$B$3:$AU$47,AI138,24),AI139&lt;=INDEX('Language Rules Can Change'!$B$3:$AU$47,AI138,25)),25, AND(AI139&gt;INDEX('Language Rules Can Change'!$B$3:$AU$47,AI138,25),AI139&lt;=INDEX('Language Rules Can Change'!$B$3:$AU$47,AI138,26)),26, AND(AI139&gt;INDEX('Language Rules Can Change'!$B$3:$AU$47,AI138,26),AI139&lt;=INDEX('Language Rules Can Change'!$B$3:$AU$47,AI138,27)),27, AND(AI139&gt;INDEX('Language Rules Can Change'!$B$3:$AU$47,AI138,27),AI139&lt;=INDEX('Language Rules Can Change'!$B$3:$AU$47,AI138,28)),28, AND(AI139&gt;INDEX('Language Rules Can Change'!$B$3:$AU$47,AI138,28),AI139&lt;=INDEX('Language Rules Can Change'!$B$3:$AU$47,AI138,29)),29, AND(AI139&gt;INDEX('Language Rules Can Change'!$B$3:$AU$47,AI138,29),AI139&lt;=INDEX('Language Rules Can Change'!$B$3:$AU$47,AI138,30)),30, AND(AI139&gt;INDEX('Language Rules Can Change'!$B$3:$AU$47,AI138,30),AI139&lt;=INDEX('Language Rules Can Change'!$B$3:$AU$47,AI138,31)),31, AND(AI139&gt;INDEX('Language Rules Can Change'!$B$3:$AU$47,AI138,31),AI139&lt;=INDEX('Language Rules Can Change'!$B$3:$AU$47,AI138,32)),32, AND(AI139&gt;INDEX('Language Rules Can Change'!$B$3:$AU$47,AI138,32),AI139&lt;=INDEX('Language Rules Can Change'!$B$3:$AU$47,AI138,33)),33, AND(AI139&gt;INDEX('Language Rules Can Change'!$B$3:$AU$47,AI138,33),AI139&lt;=INDEX('Language Rules Can Change'!$B$3:$AU$47,AI138,34)),34, AND(AI139&gt;INDEX('Language Rules Can Change'!$B$3:$AU$47,AI138,34),AI139&lt;=INDEX('Language Rules Can Change'!$B$3:$AU$47,AI138,35)),35, AND(AI139&gt;INDEX('Language Rules Can Change'!$B$3:$AU$47,AI138,35),AI139&lt;=INDEX('Language Rules Can Change'!$B$3:$AU$47,AI138,36)),36, AND(AI139&gt;INDEX('Language Rules Can Change'!$B$3:$AU$47,AI138,36),AI139&lt;=INDEX('Language Rules Can Change'!$B$3:$AU$47,AI138,37)),37, AND(AI139&gt;INDEX('Language Rules Can Change'!$B$3:$AU$47,AI138,37),AI139&lt;=INDEX('Language Rules Can Change'!$B$3:$AU$47,AI138,38)),38, AND(AI139&gt;INDEX('Language Rules Can Change'!$B$3:$AU$47,AI138,38),AI139&lt;=INDEX('Language Rules Can Change'!$B$3:$AU$47,AI138,39)),39, AND(AI139&gt;INDEX('Language Rules Can Change'!$B$3:$AU$47,AI138,39),AI139&lt;=INDEX('Language Rules Can Change'!$B$3:$AU$47,AI138,40)),40, AND(AI139&gt;INDEX('Language Rules Can Change'!$B$3:$AU$47,AI138,40),AI139&lt;=INDEX('Language Rules Can Change'!$B$3:$AU$47,AI138,41)),41, AND(AI139&gt;INDEX('Language Rules Can Change'!$B$3:$AU$47,AI138,41),AI139&lt;=INDEX('Language Rules Can Change'!$B$3:$AU$47,AI138,42)),42, AND(AI139&gt;INDEX('Language Rules Can Change'!$B$3:$AU$47,AI138,42),AI139&lt;=INDEX('Language Rules Can Change'!$B$3:$AU$47,AI138,43)),43, AND(AI139&gt;INDEX('Language Rules Can Change'!$B$3:$AU$47,AI138,43),AI139&lt;=INDEX('Language Rules Can Change'!$B$3:$AU$47,AI138,44)),44, AND(AI139&gt;INDEX('Language Rules Can Change'!$B$3:$AU$47,AI138,44),AI139&lt;=INDEX('Language Rules Can Change'!$B$3:$AU$47,AI138,45)),45, AND(AI139&gt;INDEX('Language Rules Can Change'!$B$3:$AU$47,AI138,45),AI139&lt;=INDEX('Language Rules Can Change'!$B$3:$AU$47,AI138,46)),46)</f>
        <v>#N/A</v>
      </c>
      <c r="AJ140" s="11" t="e" cm="1">
        <f t="array" aca="1" ref="AJ140" ca="1">_xlfn.IFS(AND(AJ139&gt;0,AJ139&lt;=INDEX('Language Rules Can Change'!$B$3:$AU$47,AJ138,1)),1, AND(AJ139&gt;INDEX('Language Rules Can Change'!$B$3:$AU$47,AJ138,1),AJ139&lt;=INDEX('Language Rules Can Change'!$B$3:$AU$47,AJ138,2)),2, AND(AJ139&gt;INDEX('Language Rules Can Change'!$B$3:$AU$47,AJ138,2),AJ139&lt;=INDEX('Language Rules Can Change'!$B$3:$AU$47,AJ138,3)),3, AND(AJ139&gt;INDEX('Language Rules Can Change'!$B$3:$AU$47,AJ138,3),AJ139&lt;=INDEX('Language Rules Can Change'!$B$3:$AU$47,AJ138,4)),4, AND(AJ139&gt;INDEX('Language Rules Can Change'!$B$3:$AU$47,AJ138,4),AJ139&lt;=INDEX('Language Rules Can Change'!$B$3:$AU$47,AJ138,5)),5, AND(AJ139&gt;INDEX('Language Rules Can Change'!$B$3:$AU$47,AJ138,5),AJ139&lt;=INDEX('Language Rules Can Change'!$B$3:$AU$47,AJ138,6)),6, AND(AJ139&gt;INDEX('Language Rules Can Change'!$B$3:$AU$47,AJ138,6),AJ139&lt;=INDEX('Language Rules Can Change'!$B$3:$AU$47,AJ138,7)),7, AND(AJ139&gt;INDEX('Language Rules Can Change'!$B$3:$AU$47,AJ138,7),AJ139&lt;=INDEX('Language Rules Can Change'!$B$3:$AU$47,AJ138,8)),8, AND(AJ139&gt;INDEX('Language Rules Can Change'!$B$3:$AU$47,AJ138,8),AJ139&lt;=INDEX('Language Rules Can Change'!$B$3:$AU$47,AJ138,9)),9, AND(AJ139&gt;INDEX('Language Rules Can Change'!$B$3:$AU$47,AJ138,9),AJ139&lt;=INDEX('Language Rules Can Change'!$B$3:$AU$47,AJ138,10)),10, AND(AJ139&gt;INDEX('Language Rules Can Change'!$B$3:$AU$47,AJ138,10),AJ139&lt;=INDEX('Language Rules Can Change'!$B$3:$AU$47,AJ138,11)),11, AND(AJ139&gt;INDEX('Language Rules Can Change'!$B$3:$AU$47,AJ138,11),AJ139&lt;=INDEX('Language Rules Can Change'!$B$3:$AU$47,AJ138,12)),12, AND(AJ139&gt;INDEX('Language Rules Can Change'!$B$3:$AU$47,AJ138,12),AJ139&lt;=INDEX('Language Rules Can Change'!$B$3:$AU$47,AJ138,13)),13, AND(AJ139&gt;INDEX('Language Rules Can Change'!$B$3:$AU$47,AJ138,13),AJ139&lt;=INDEX('Language Rules Can Change'!$B$3:$AU$47,AJ138,14)),14, AND(AJ139&gt;INDEX('Language Rules Can Change'!$B$3:$AU$47,AJ138,14),AJ139&lt;=INDEX('Language Rules Can Change'!$B$3:$AU$47,AJ138,15)),15, AND(AJ139&gt;INDEX('Language Rules Can Change'!$B$3:$AU$47,AJ138,15),AJ139&lt;=INDEX('Language Rules Can Change'!$B$3:$AU$47,AJ138,16)),16, AND(AJ139&gt;INDEX('Language Rules Can Change'!$B$3:$AU$47,AJ138,16),AJ139&lt;=INDEX('Language Rules Can Change'!$B$3:$AU$47,AJ138,17)),17, AND(AJ139&gt;INDEX('Language Rules Can Change'!$B$3:$AU$47,AJ138,17),AJ139&lt;=INDEX('Language Rules Can Change'!$B$3:$AU$47,AJ138,18)),18, AND(AJ139&gt;INDEX('Language Rules Can Change'!$B$3:$AU$47,AJ138,18),AJ139&lt;=INDEX('Language Rules Can Change'!$B$3:$AU$47,AJ138,19)),19, AND(AJ139&gt;INDEX('Language Rules Can Change'!$B$3:$AU$47,AJ138,19),AJ139&lt;=INDEX('Language Rules Can Change'!$B$3:$AU$47,AJ138,20)),20, AND(AJ139&gt;INDEX('Language Rules Can Change'!$B$3:$AU$47,AJ138,20),AJ139&lt;=INDEX('Language Rules Can Change'!$B$3:$AU$47,AJ138,21)),21, AND(AJ139&gt;INDEX('Language Rules Can Change'!$B$3:$AU$47,AJ138,21),AJ139&lt;=INDEX('Language Rules Can Change'!$B$3:$AU$47,AJ138,22)),22, AND(AJ139&gt;INDEX('Language Rules Can Change'!$B$3:$AU$47,AJ138,22),AJ139&lt;=INDEX('Language Rules Can Change'!$B$3:$AU$47,AJ138,23)),23, AND(AJ139&gt;INDEX('Language Rules Can Change'!$B$3:$AU$47,AJ138,23),AJ139&lt;=INDEX('Language Rules Can Change'!$B$3:$AU$47,AJ138,24)),24, AND(AJ139&gt;INDEX('Language Rules Can Change'!$B$3:$AU$47,AJ138,24),AJ139&lt;=INDEX('Language Rules Can Change'!$B$3:$AU$47,AJ138,25)),25, AND(AJ139&gt;INDEX('Language Rules Can Change'!$B$3:$AU$47,AJ138,25),AJ139&lt;=INDEX('Language Rules Can Change'!$B$3:$AU$47,AJ138,26)),26, AND(AJ139&gt;INDEX('Language Rules Can Change'!$B$3:$AU$47,AJ138,26),AJ139&lt;=INDEX('Language Rules Can Change'!$B$3:$AU$47,AJ138,27)),27, AND(AJ139&gt;INDEX('Language Rules Can Change'!$B$3:$AU$47,AJ138,27),AJ139&lt;=INDEX('Language Rules Can Change'!$B$3:$AU$47,AJ138,28)),28, AND(AJ139&gt;INDEX('Language Rules Can Change'!$B$3:$AU$47,AJ138,28),AJ139&lt;=INDEX('Language Rules Can Change'!$B$3:$AU$47,AJ138,29)),29, AND(AJ139&gt;INDEX('Language Rules Can Change'!$B$3:$AU$47,AJ138,29),AJ139&lt;=INDEX('Language Rules Can Change'!$B$3:$AU$47,AJ138,30)),30, AND(AJ139&gt;INDEX('Language Rules Can Change'!$B$3:$AU$47,AJ138,30),AJ139&lt;=INDEX('Language Rules Can Change'!$B$3:$AU$47,AJ138,31)),31, AND(AJ139&gt;INDEX('Language Rules Can Change'!$B$3:$AU$47,AJ138,31),AJ139&lt;=INDEX('Language Rules Can Change'!$B$3:$AU$47,AJ138,32)),32, AND(AJ139&gt;INDEX('Language Rules Can Change'!$B$3:$AU$47,AJ138,32),AJ139&lt;=INDEX('Language Rules Can Change'!$B$3:$AU$47,AJ138,33)),33, AND(AJ139&gt;INDEX('Language Rules Can Change'!$B$3:$AU$47,AJ138,33),AJ139&lt;=INDEX('Language Rules Can Change'!$B$3:$AU$47,AJ138,34)),34, AND(AJ139&gt;INDEX('Language Rules Can Change'!$B$3:$AU$47,AJ138,34),AJ139&lt;=INDEX('Language Rules Can Change'!$B$3:$AU$47,AJ138,35)),35, AND(AJ139&gt;INDEX('Language Rules Can Change'!$B$3:$AU$47,AJ138,35),AJ139&lt;=INDEX('Language Rules Can Change'!$B$3:$AU$47,AJ138,36)),36, AND(AJ139&gt;INDEX('Language Rules Can Change'!$B$3:$AU$47,AJ138,36),AJ139&lt;=INDEX('Language Rules Can Change'!$B$3:$AU$47,AJ138,37)),37, AND(AJ139&gt;INDEX('Language Rules Can Change'!$B$3:$AU$47,AJ138,37),AJ139&lt;=INDEX('Language Rules Can Change'!$B$3:$AU$47,AJ138,38)),38, AND(AJ139&gt;INDEX('Language Rules Can Change'!$B$3:$AU$47,AJ138,38),AJ139&lt;=INDEX('Language Rules Can Change'!$B$3:$AU$47,AJ138,39)),39, AND(AJ139&gt;INDEX('Language Rules Can Change'!$B$3:$AU$47,AJ138,39),AJ139&lt;=INDEX('Language Rules Can Change'!$B$3:$AU$47,AJ138,40)),40, AND(AJ139&gt;INDEX('Language Rules Can Change'!$B$3:$AU$47,AJ138,40),AJ139&lt;=INDEX('Language Rules Can Change'!$B$3:$AU$47,AJ138,41)),41, AND(AJ139&gt;INDEX('Language Rules Can Change'!$B$3:$AU$47,AJ138,41),AJ139&lt;=INDEX('Language Rules Can Change'!$B$3:$AU$47,AJ138,42)),42, AND(AJ139&gt;INDEX('Language Rules Can Change'!$B$3:$AU$47,AJ138,42),AJ139&lt;=INDEX('Language Rules Can Change'!$B$3:$AU$47,AJ138,43)),43, AND(AJ139&gt;INDEX('Language Rules Can Change'!$B$3:$AU$47,AJ138,43),AJ139&lt;=INDEX('Language Rules Can Change'!$B$3:$AU$47,AJ138,44)),44, AND(AJ139&gt;INDEX('Language Rules Can Change'!$B$3:$AU$47,AJ138,44),AJ139&lt;=INDEX('Language Rules Can Change'!$B$3:$AU$47,AJ138,45)),45, AND(AJ139&gt;INDEX('Language Rules Can Change'!$B$3:$AU$47,AJ138,45),AJ139&lt;=INDEX('Language Rules Can Change'!$B$3:$AU$47,AJ138,46)),46)</f>
        <v>#N/A</v>
      </c>
      <c r="AK140" s="11" t="e" cm="1">
        <f t="array" aca="1" ref="AK140" ca="1">_xlfn.IFS(AND(AK139&gt;0,AK139&lt;=INDEX('Language Rules Can Change'!$B$3:$AU$47,AK138,1)),1, AND(AK139&gt;INDEX('Language Rules Can Change'!$B$3:$AU$47,AK138,1),AK139&lt;=INDEX('Language Rules Can Change'!$B$3:$AU$47,AK138,2)),2, AND(AK139&gt;INDEX('Language Rules Can Change'!$B$3:$AU$47,AK138,2),AK139&lt;=INDEX('Language Rules Can Change'!$B$3:$AU$47,AK138,3)),3, AND(AK139&gt;INDEX('Language Rules Can Change'!$B$3:$AU$47,AK138,3),AK139&lt;=INDEX('Language Rules Can Change'!$B$3:$AU$47,AK138,4)),4, AND(AK139&gt;INDEX('Language Rules Can Change'!$B$3:$AU$47,AK138,4),AK139&lt;=INDEX('Language Rules Can Change'!$B$3:$AU$47,AK138,5)),5, AND(AK139&gt;INDEX('Language Rules Can Change'!$B$3:$AU$47,AK138,5),AK139&lt;=INDEX('Language Rules Can Change'!$B$3:$AU$47,AK138,6)),6, AND(AK139&gt;INDEX('Language Rules Can Change'!$B$3:$AU$47,AK138,6),AK139&lt;=INDEX('Language Rules Can Change'!$B$3:$AU$47,AK138,7)),7, AND(AK139&gt;INDEX('Language Rules Can Change'!$B$3:$AU$47,AK138,7),AK139&lt;=INDEX('Language Rules Can Change'!$B$3:$AU$47,AK138,8)),8, AND(AK139&gt;INDEX('Language Rules Can Change'!$B$3:$AU$47,AK138,8),AK139&lt;=INDEX('Language Rules Can Change'!$B$3:$AU$47,AK138,9)),9, AND(AK139&gt;INDEX('Language Rules Can Change'!$B$3:$AU$47,AK138,9),AK139&lt;=INDEX('Language Rules Can Change'!$B$3:$AU$47,AK138,10)),10, AND(AK139&gt;INDEX('Language Rules Can Change'!$B$3:$AU$47,AK138,10),AK139&lt;=INDEX('Language Rules Can Change'!$B$3:$AU$47,AK138,11)),11, AND(AK139&gt;INDEX('Language Rules Can Change'!$B$3:$AU$47,AK138,11),AK139&lt;=INDEX('Language Rules Can Change'!$B$3:$AU$47,AK138,12)),12, AND(AK139&gt;INDEX('Language Rules Can Change'!$B$3:$AU$47,AK138,12),AK139&lt;=INDEX('Language Rules Can Change'!$B$3:$AU$47,AK138,13)),13, AND(AK139&gt;INDEX('Language Rules Can Change'!$B$3:$AU$47,AK138,13),AK139&lt;=INDEX('Language Rules Can Change'!$B$3:$AU$47,AK138,14)),14, AND(AK139&gt;INDEX('Language Rules Can Change'!$B$3:$AU$47,AK138,14),AK139&lt;=INDEX('Language Rules Can Change'!$B$3:$AU$47,AK138,15)),15, AND(AK139&gt;INDEX('Language Rules Can Change'!$B$3:$AU$47,AK138,15),AK139&lt;=INDEX('Language Rules Can Change'!$B$3:$AU$47,AK138,16)),16, AND(AK139&gt;INDEX('Language Rules Can Change'!$B$3:$AU$47,AK138,16),AK139&lt;=INDEX('Language Rules Can Change'!$B$3:$AU$47,AK138,17)),17, AND(AK139&gt;INDEX('Language Rules Can Change'!$B$3:$AU$47,AK138,17),AK139&lt;=INDEX('Language Rules Can Change'!$B$3:$AU$47,AK138,18)),18, AND(AK139&gt;INDEX('Language Rules Can Change'!$B$3:$AU$47,AK138,18),AK139&lt;=INDEX('Language Rules Can Change'!$B$3:$AU$47,AK138,19)),19, AND(AK139&gt;INDEX('Language Rules Can Change'!$B$3:$AU$47,AK138,19),AK139&lt;=INDEX('Language Rules Can Change'!$B$3:$AU$47,AK138,20)),20, AND(AK139&gt;INDEX('Language Rules Can Change'!$B$3:$AU$47,AK138,20),AK139&lt;=INDEX('Language Rules Can Change'!$B$3:$AU$47,AK138,21)),21, AND(AK139&gt;INDEX('Language Rules Can Change'!$B$3:$AU$47,AK138,21),AK139&lt;=INDEX('Language Rules Can Change'!$B$3:$AU$47,AK138,22)),22, AND(AK139&gt;INDEX('Language Rules Can Change'!$B$3:$AU$47,AK138,22),AK139&lt;=INDEX('Language Rules Can Change'!$B$3:$AU$47,AK138,23)),23, AND(AK139&gt;INDEX('Language Rules Can Change'!$B$3:$AU$47,AK138,23),AK139&lt;=INDEX('Language Rules Can Change'!$B$3:$AU$47,AK138,24)),24, AND(AK139&gt;INDEX('Language Rules Can Change'!$B$3:$AU$47,AK138,24),AK139&lt;=INDEX('Language Rules Can Change'!$B$3:$AU$47,AK138,25)),25, AND(AK139&gt;INDEX('Language Rules Can Change'!$B$3:$AU$47,AK138,25),AK139&lt;=INDEX('Language Rules Can Change'!$B$3:$AU$47,AK138,26)),26, AND(AK139&gt;INDEX('Language Rules Can Change'!$B$3:$AU$47,AK138,26),AK139&lt;=INDEX('Language Rules Can Change'!$B$3:$AU$47,AK138,27)),27, AND(AK139&gt;INDEX('Language Rules Can Change'!$B$3:$AU$47,AK138,27),AK139&lt;=INDEX('Language Rules Can Change'!$B$3:$AU$47,AK138,28)),28, AND(AK139&gt;INDEX('Language Rules Can Change'!$B$3:$AU$47,AK138,28),AK139&lt;=INDEX('Language Rules Can Change'!$B$3:$AU$47,AK138,29)),29, AND(AK139&gt;INDEX('Language Rules Can Change'!$B$3:$AU$47,AK138,29),AK139&lt;=INDEX('Language Rules Can Change'!$B$3:$AU$47,AK138,30)),30, AND(AK139&gt;INDEX('Language Rules Can Change'!$B$3:$AU$47,AK138,30),AK139&lt;=INDEX('Language Rules Can Change'!$B$3:$AU$47,AK138,31)),31, AND(AK139&gt;INDEX('Language Rules Can Change'!$B$3:$AU$47,AK138,31),AK139&lt;=INDEX('Language Rules Can Change'!$B$3:$AU$47,AK138,32)),32, AND(AK139&gt;INDEX('Language Rules Can Change'!$B$3:$AU$47,AK138,32),AK139&lt;=INDEX('Language Rules Can Change'!$B$3:$AU$47,AK138,33)),33, AND(AK139&gt;INDEX('Language Rules Can Change'!$B$3:$AU$47,AK138,33),AK139&lt;=INDEX('Language Rules Can Change'!$B$3:$AU$47,AK138,34)),34, AND(AK139&gt;INDEX('Language Rules Can Change'!$B$3:$AU$47,AK138,34),AK139&lt;=INDEX('Language Rules Can Change'!$B$3:$AU$47,AK138,35)),35, AND(AK139&gt;INDEX('Language Rules Can Change'!$B$3:$AU$47,AK138,35),AK139&lt;=INDEX('Language Rules Can Change'!$B$3:$AU$47,AK138,36)),36, AND(AK139&gt;INDEX('Language Rules Can Change'!$B$3:$AU$47,AK138,36),AK139&lt;=INDEX('Language Rules Can Change'!$B$3:$AU$47,AK138,37)),37, AND(AK139&gt;INDEX('Language Rules Can Change'!$B$3:$AU$47,AK138,37),AK139&lt;=INDEX('Language Rules Can Change'!$B$3:$AU$47,AK138,38)),38, AND(AK139&gt;INDEX('Language Rules Can Change'!$B$3:$AU$47,AK138,38),AK139&lt;=INDEX('Language Rules Can Change'!$B$3:$AU$47,AK138,39)),39, AND(AK139&gt;INDEX('Language Rules Can Change'!$B$3:$AU$47,AK138,39),AK139&lt;=INDEX('Language Rules Can Change'!$B$3:$AU$47,AK138,40)),40, AND(AK139&gt;INDEX('Language Rules Can Change'!$B$3:$AU$47,AK138,40),AK139&lt;=INDEX('Language Rules Can Change'!$B$3:$AU$47,AK138,41)),41, AND(AK139&gt;INDEX('Language Rules Can Change'!$B$3:$AU$47,AK138,41),AK139&lt;=INDEX('Language Rules Can Change'!$B$3:$AU$47,AK138,42)),42, AND(AK139&gt;INDEX('Language Rules Can Change'!$B$3:$AU$47,AK138,42),AK139&lt;=INDEX('Language Rules Can Change'!$B$3:$AU$47,AK138,43)),43, AND(AK139&gt;INDEX('Language Rules Can Change'!$B$3:$AU$47,AK138,43),AK139&lt;=INDEX('Language Rules Can Change'!$B$3:$AU$47,AK138,44)),44, AND(AK139&gt;INDEX('Language Rules Can Change'!$B$3:$AU$47,AK138,44),AK139&lt;=INDEX('Language Rules Can Change'!$B$3:$AU$47,AK138,45)),45, AND(AK139&gt;INDEX('Language Rules Can Change'!$B$3:$AU$47,AK138,45),AK139&lt;=INDEX('Language Rules Can Change'!$B$3:$AU$47,AK138,46)),46)</f>
        <v>#N/A</v>
      </c>
      <c r="AL140" s="11" t="e" cm="1">
        <f t="array" aca="1" ref="AL140" ca="1">_xlfn.IFS(AND(AL139&gt;0,AL139&lt;=INDEX('Language Rules Can Change'!$B$3:$AU$47,AL138,1)),1, AND(AL139&gt;INDEX('Language Rules Can Change'!$B$3:$AU$47,AL138,1),AL139&lt;=INDEX('Language Rules Can Change'!$B$3:$AU$47,AL138,2)),2, AND(AL139&gt;INDEX('Language Rules Can Change'!$B$3:$AU$47,AL138,2),AL139&lt;=INDEX('Language Rules Can Change'!$B$3:$AU$47,AL138,3)),3, AND(AL139&gt;INDEX('Language Rules Can Change'!$B$3:$AU$47,AL138,3),AL139&lt;=INDEX('Language Rules Can Change'!$B$3:$AU$47,AL138,4)),4, AND(AL139&gt;INDEX('Language Rules Can Change'!$B$3:$AU$47,AL138,4),AL139&lt;=INDEX('Language Rules Can Change'!$B$3:$AU$47,AL138,5)),5, AND(AL139&gt;INDEX('Language Rules Can Change'!$B$3:$AU$47,AL138,5),AL139&lt;=INDEX('Language Rules Can Change'!$B$3:$AU$47,AL138,6)),6, AND(AL139&gt;INDEX('Language Rules Can Change'!$B$3:$AU$47,AL138,6),AL139&lt;=INDEX('Language Rules Can Change'!$B$3:$AU$47,AL138,7)),7, AND(AL139&gt;INDEX('Language Rules Can Change'!$B$3:$AU$47,AL138,7),AL139&lt;=INDEX('Language Rules Can Change'!$B$3:$AU$47,AL138,8)),8, AND(AL139&gt;INDEX('Language Rules Can Change'!$B$3:$AU$47,AL138,8),AL139&lt;=INDEX('Language Rules Can Change'!$B$3:$AU$47,AL138,9)),9, AND(AL139&gt;INDEX('Language Rules Can Change'!$B$3:$AU$47,AL138,9),AL139&lt;=INDEX('Language Rules Can Change'!$B$3:$AU$47,AL138,10)),10, AND(AL139&gt;INDEX('Language Rules Can Change'!$B$3:$AU$47,AL138,10),AL139&lt;=INDEX('Language Rules Can Change'!$B$3:$AU$47,AL138,11)),11, AND(AL139&gt;INDEX('Language Rules Can Change'!$B$3:$AU$47,AL138,11),AL139&lt;=INDEX('Language Rules Can Change'!$B$3:$AU$47,AL138,12)),12, AND(AL139&gt;INDEX('Language Rules Can Change'!$B$3:$AU$47,AL138,12),AL139&lt;=INDEX('Language Rules Can Change'!$B$3:$AU$47,AL138,13)),13, AND(AL139&gt;INDEX('Language Rules Can Change'!$B$3:$AU$47,AL138,13),AL139&lt;=INDEX('Language Rules Can Change'!$B$3:$AU$47,AL138,14)),14, AND(AL139&gt;INDEX('Language Rules Can Change'!$B$3:$AU$47,AL138,14),AL139&lt;=INDEX('Language Rules Can Change'!$B$3:$AU$47,AL138,15)),15, AND(AL139&gt;INDEX('Language Rules Can Change'!$B$3:$AU$47,AL138,15),AL139&lt;=INDEX('Language Rules Can Change'!$B$3:$AU$47,AL138,16)),16, AND(AL139&gt;INDEX('Language Rules Can Change'!$B$3:$AU$47,AL138,16),AL139&lt;=INDEX('Language Rules Can Change'!$B$3:$AU$47,AL138,17)),17, AND(AL139&gt;INDEX('Language Rules Can Change'!$B$3:$AU$47,AL138,17),AL139&lt;=INDEX('Language Rules Can Change'!$B$3:$AU$47,AL138,18)),18, AND(AL139&gt;INDEX('Language Rules Can Change'!$B$3:$AU$47,AL138,18),AL139&lt;=INDEX('Language Rules Can Change'!$B$3:$AU$47,AL138,19)),19, AND(AL139&gt;INDEX('Language Rules Can Change'!$B$3:$AU$47,AL138,19),AL139&lt;=INDEX('Language Rules Can Change'!$B$3:$AU$47,AL138,20)),20, AND(AL139&gt;INDEX('Language Rules Can Change'!$B$3:$AU$47,AL138,20),AL139&lt;=INDEX('Language Rules Can Change'!$B$3:$AU$47,AL138,21)),21, AND(AL139&gt;INDEX('Language Rules Can Change'!$B$3:$AU$47,AL138,21),AL139&lt;=INDEX('Language Rules Can Change'!$B$3:$AU$47,AL138,22)),22, AND(AL139&gt;INDEX('Language Rules Can Change'!$B$3:$AU$47,AL138,22),AL139&lt;=INDEX('Language Rules Can Change'!$B$3:$AU$47,AL138,23)),23, AND(AL139&gt;INDEX('Language Rules Can Change'!$B$3:$AU$47,AL138,23),AL139&lt;=INDEX('Language Rules Can Change'!$B$3:$AU$47,AL138,24)),24, AND(AL139&gt;INDEX('Language Rules Can Change'!$B$3:$AU$47,AL138,24),AL139&lt;=INDEX('Language Rules Can Change'!$B$3:$AU$47,AL138,25)),25, AND(AL139&gt;INDEX('Language Rules Can Change'!$B$3:$AU$47,AL138,25),AL139&lt;=INDEX('Language Rules Can Change'!$B$3:$AU$47,AL138,26)),26, AND(AL139&gt;INDEX('Language Rules Can Change'!$B$3:$AU$47,AL138,26),AL139&lt;=INDEX('Language Rules Can Change'!$B$3:$AU$47,AL138,27)),27, AND(AL139&gt;INDEX('Language Rules Can Change'!$B$3:$AU$47,AL138,27),AL139&lt;=INDEX('Language Rules Can Change'!$B$3:$AU$47,AL138,28)),28, AND(AL139&gt;INDEX('Language Rules Can Change'!$B$3:$AU$47,AL138,28),AL139&lt;=INDEX('Language Rules Can Change'!$B$3:$AU$47,AL138,29)),29, AND(AL139&gt;INDEX('Language Rules Can Change'!$B$3:$AU$47,AL138,29),AL139&lt;=INDEX('Language Rules Can Change'!$B$3:$AU$47,AL138,30)),30, AND(AL139&gt;INDEX('Language Rules Can Change'!$B$3:$AU$47,AL138,30),AL139&lt;=INDEX('Language Rules Can Change'!$B$3:$AU$47,AL138,31)),31, AND(AL139&gt;INDEX('Language Rules Can Change'!$B$3:$AU$47,AL138,31),AL139&lt;=INDEX('Language Rules Can Change'!$B$3:$AU$47,AL138,32)),32, AND(AL139&gt;INDEX('Language Rules Can Change'!$B$3:$AU$47,AL138,32),AL139&lt;=INDEX('Language Rules Can Change'!$B$3:$AU$47,AL138,33)),33, AND(AL139&gt;INDEX('Language Rules Can Change'!$B$3:$AU$47,AL138,33),AL139&lt;=INDEX('Language Rules Can Change'!$B$3:$AU$47,AL138,34)),34, AND(AL139&gt;INDEX('Language Rules Can Change'!$B$3:$AU$47,AL138,34),AL139&lt;=INDEX('Language Rules Can Change'!$B$3:$AU$47,AL138,35)),35, AND(AL139&gt;INDEX('Language Rules Can Change'!$B$3:$AU$47,AL138,35),AL139&lt;=INDEX('Language Rules Can Change'!$B$3:$AU$47,AL138,36)),36, AND(AL139&gt;INDEX('Language Rules Can Change'!$B$3:$AU$47,AL138,36),AL139&lt;=INDEX('Language Rules Can Change'!$B$3:$AU$47,AL138,37)),37, AND(AL139&gt;INDEX('Language Rules Can Change'!$B$3:$AU$47,AL138,37),AL139&lt;=INDEX('Language Rules Can Change'!$B$3:$AU$47,AL138,38)),38, AND(AL139&gt;INDEX('Language Rules Can Change'!$B$3:$AU$47,AL138,38),AL139&lt;=INDEX('Language Rules Can Change'!$B$3:$AU$47,AL138,39)),39, AND(AL139&gt;INDEX('Language Rules Can Change'!$B$3:$AU$47,AL138,39),AL139&lt;=INDEX('Language Rules Can Change'!$B$3:$AU$47,AL138,40)),40, AND(AL139&gt;INDEX('Language Rules Can Change'!$B$3:$AU$47,AL138,40),AL139&lt;=INDEX('Language Rules Can Change'!$B$3:$AU$47,AL138,41)),41, AND(AL139&gt;INDEX('Language Rules Can Change'!$B$3:$AU$47,AL138,41),AL139&lt;=INDEX('Language Rules Can Change'!$B$3:$AU$47,AL138,42)),42, AND(AL139&gt;INDEX('Language Rules Can Change'!$B$3:$AU$47,AL138,42),AL139&lt;=INDEX('Language Rules Can Change'!$B$3:$AU$47,AL138,43)),43, AND(AL139&gt;INDEX('Language Rules Can Change'!$B$3:$AU$47,AL138,43),AL139&lt;=INDEX('Language Rules Can Change'!$B$3:$AU$47,AL138,44)),44, AND(AL139&gt;INDEX('Language Rules Can Change'!$B$3:$AU$47,AL138,44),AL139&lt;=INDEX('Language Rules Can Change'!$B$3:$AU$47,AL138,45)),45, AND(AL139&gt;INDEX('Language Rules Can Change'!$B$3:$AU$47,AL138,45),AL139&lt;=INDEX('Language Rules Can Change'!$B$3:$AU$47,AL138,46)),46)</f>
        <v>#N/A</v>
      </c>
      <c r="AM140" s="11" t="e" cm="1">
        <f t="array" aca="1" ref="AM140" ca="1">_xlfn.IFS(AND(AM139&gt;0,AM139&lt;=INDEX('Language Rules Can Change'!$B$3:$AU$47,AM138,1)),1, AND(AM139&gt;INDEX('Language Rules Can Change'!$B$3:$AU$47,AM138,1),AM139&lt;=INDEX('Language Rules Can Change'!$B$3:$AU$47,AM138,2)),2, AND(AM139&gt;INDEX('Language Rules Can Change'!$B$3:$AU$47,AM138,2),AM139&lt;=INDEX('Language Rules Can Change'!$B$3:$AU$47,AM138,3)),3, AND(AM139&gt;INDEX('Language Rules Can Change'!$B$3:$AU$47,AM138,3),AM139&lt;=INDEX('Language Rules Can Change'!$B$3:$AU$47,AM138,4)),4, AND(AM139&gt;INDEX('Language Rules Can Change'!$B$3:$AU$47,AM138,4),AM139&lt;=INDEX('Language Rules Can Change'!$B$3:$AU$47,AM138,5)),5, AND(AM139&gt;INDEX('Language Rules Can Change'!$B$3:$AU$47,AM138,5),AM139&lt;=INDEX('Language Rules Can Change'!$B$3:$AU$47,AM138,6)),6, AND(AM139&gt;INDEX('Language Rules Can Change'!$B$3:$AU$47,AM138,6),AM139&lt;=INDEX('Language Rules Can Change'!$B$3:$AU$47,AM138,7)),7, AND(AM139&gt;INDEX('Language Rules Can Change'!$B$3:$AU$47,AM138,7),AM139&lt;=INDEX('Language Rules Can Change'!$B$3:$AU$47,AM138,8)),8, AND(AM139&gt;INDEX('Language Rules Can Change'!$B$3:$AU$47,AM138,8),AM139&lt;=INDEX('Language Rules Can Change'!$B$3:$AU$47,AM138,9)),9, AND(AM139&gt;INDEX('Language Rules Can Change'!$B$3:$AU$47,AM138,9),AM139&lt;=INDEX('Language Rules Can Change'!$B$3:$AU$47,AM138,10)),10, AND(AM139&gt;INDEX('Language Rules Can Change'!$B$3:$AU$47,AM138,10),AM139&lt;=INDEX('Language Rules Can Change'!$B$3:$AU$47,AM138,11)),11, AND(AM139&gt;INDEX('Language Rules Can Change'!$B$3:$AU$47,AM138,11),AM139&lt;=INDEX('Language Rules Can Change'!$B$3:$AU$47,AM138,12)),12, AND(AM139&gt;INDEX('Language Rules Can Change'!$B$3:$AU$47,AM138,12),AM139&lt;=INDEX('Language Rules Can Change'!$B$3:$AU$47,AM138,13)),13, AND(AM139&gt;INDEX('Language Rules Can Change'!$B$3:$AU$47,AM138,13),AM139&lt;=INDEX('Language Rules Can Change'!$B$3:$AU$47,AM138,14)),14, AND(AM139&gt;INDEX('Language Rules Can Change'!$B$3:$AU$47,AM138,14),AM139&lt;=INDEX('Language Rules Can Change'!$B$3:$AU$47,AM138,15)),15, AND(AM139&gt;INDEX('Language Rules Can Change'!$B$3:$AU$47,AM138,15),AM139&lt;=INDEX('Language Rules Can Change'!$B$3:$AU$47,AM138,16)),16, AND(AM139&gt;INDEX('Language Rules Can Change'!$B$3:$AU$47,AM138,16),AM139&lt;=INDEX('Language Rules Can Change'!$B$3:$AU$47,AM138,17)),17, AND(AM139&gt;INDEX('Language Rules Can Change'!$B$3:$AU$47,AM138,17),AM139&lt;=INDEX('Language Rules Can Change'!$B$3:$AU$47,AM138,18)),18, AND(AM139&gt;INDEX('Language Rules Can Change'!$B$3:$AU$47,AM138,18),AM139&lt;=INDEX('Language Rules Can Change'!$B$3:$AU$47,AM138,19)),19, AND(AM139&gt;INDEX('Language Rules Can Change'!$B$3:$AU$47,AM138,19),AM139&lt;=INDEX('Language Rules Can Change'!$B$3:$AU$47,AM138,20)),20, AND(AM139&gt;INDEX('Language Rules Can Change'!$B$3:$AU$47,AM138,20),AM139&lt;=INDEX('Language Rules Can Change'!$B$3:$AU$47,AM138,21)),21, AND(AM139&gt;INDEX('Language Rules Can Change'!$B$3:$AU$47,AM138,21),AM139&lt;=INDEX('Language Rules Can Change'!$B$3:$AU$47,AM138,22)),22, AND(AM139&gt;INDEX('Language Rules Can Change'!$B$3:$AU$47,AM138,22),AM139&lt;=INDEX('Language Rules Can Change'!$B$3:$AU$47,AM138,23)),23, AND(AM139&gt;INDEX('Language Rules Can Change'!$B$3:$AU$47,AM138,23),AM139&lt;=INDEX('Language Rules Can Change'!$B$3:$AU$47,AM138,24)),24, AND(AM139&gt;INDEX('Language Rules Can Change'!$B$3:$AU$47,AM138,24),AM139&lt;=INDEX('Language Rules Can Change'!$B$3:$AU$47,AM138,25)),25, AND(AM139&gt;INDEX('Language Rules Can Change'!$B$3:$AU$47,AM138,25),AM139&lt;=INDEX('Language Rules Can Change'!$B$3:$AU$47,AM138,26)),26, AND(AM139&gt;INDEX('Language Rules Can Change'!$B$3:$AU$47,AM138,26),AM139&lt;=INDEX('Language Rules Can Change'!$B$3:$AU$47,AM138,27)),27, AND(AM139&gt;INDEX('Language Rules Can Change'!$B$3:$AU$47,AM138,27),AM139&lt;=INDEX('Language Rules Can Change'!$B$3:$AU$47,AM138,28)),28, AND(AM139&gt;INDEX('Language Rules Can Change'!$B$3:$AU$47,AM138,28),AM139&lt;=INDEX('Language Rules Can Change'!$B$3:$AU$47,AM138,29)),29, AND(AM139&gt;INDEX('Language Rules Can Change'!$B$3:$AU$47,AM138,29),AM139&lt;=INDEX('Language Rules Can Change'!$B$3:$AU$47,AM138,30)),30, AND(AM139&gt;INDEX('Language Rules Can Change'!$B$3:$AU$47,AM138,30),AM139&lt;=INDEX('Language Rules Can Change'!$B$3:$AU$47,AM138,31)),31, AND(AM139&gt;INDEX('Language Rules Can Change'!$B$3:$AU$47,AM138,31),AM139&lt;=INDEX('Language Rules Can Change'!$B$3:$AU$47,AM138,32)),32, AND(AM139&gt;INDEX('Language Rules Can Change'!$B$3:$AU$47,AM138,32),AM139&lt;=INDEX('Language Rules Can Change'!$B$3:$AU$47,AM138,33)),33, AND(AM139&gt;INDEX('Language Rules Can Change'!$B$3:$AU$47,AM138,33),AM139&lt;=INDEX('Language Rules Can Change'!$B$3:$AU$47,AM138,34)),34, AND(AM139&gt;INDEX('Language Rules Can Change'!$B$3:$AU$47,AM138,34),AM139&lt;=INDEX('Language Rules Can Change'!$B$3:$AU$47,AM138,35)),35, AND(AM139&gt;INDEX('Language Rules Can Change'!$B$3:$AU$47,AM138,35),AM139&lt;=INDEX('Language Rules Can Change'!$B$3:$AU$47,AM138,36)),36, AND(AM139&gt;INDEX('Language Rules Can Change'!$B$3:$AU$47,AM138,36),AM139&lt;=INDEX('Language Rules Can Change'!$B$3:$AU$47,AM138,37)),37, AND(AM139&gt;INDEX('Language Rules Can Change'!$B$3:$AU$47,AM138,37),AM139&lt;=INDEX('Language Rules Can Change'!$B$3:$AU$47,AM138,38)),38, AND(AM139&gt;INDEX('Language Rules Can Change'!$B$3:$AU$47,AM138,38),AM139&lt;=INDEX('Language Rules Can Change'!$B$3:$AU$47,AM138,39)),39, AND(AM139&gt;INDEX('Language Rules Can Change'!$B$3:$AU$47,AM138,39),AM139&lt;=INDEX('Language Rules Can Change'!$B$3:$AU$47,AM138,40)),40, AND(AM139&gt;INDEX('Language Rules Can Change'!$B$3:$AU$47,AM138,40),AM139&lt;=INDEX('Language Rules Can Change'!$B$3:$AU$47,AM138,41)),41, AND(AM139&gt;INDEX('Language Rules Can Change'!$B$3:$AU$47,AM138,41),AM139&lt;=INDEX('Language Rules Can Change'!$B$3:$AU$47,AM138,42)),42, AND(AM139&gt;INDEX('Language Rules Can Change'!$B$3:$AU$47,AM138,42),AM139&lt;=INDEX('Language Rules Can Change'!$B$3:$AU$47,AM138,43)),43, AND(AM139&gt;INDEX('Language Rules Can Change'!$B$3:$AU$47,AM138,43),AM139&lt;=INDEX('Language Rules Can Change'!$B$3:$AU$47,AM138,44)),44, AND(AM139&gt;INDEX('Language Rules Can Change'!$B$3:$AU$47,AM138,44),AM139&lt;=INDEX('Language Rules Can Change'!$B$3:$AU$47,AM138,45)),45, AND(AM139&gt;INDEX('Language Rules Can Change'!$B$3:$AU$47,AM138,45),AM139&lt;=INDEX('Language Rules Can Change'!$B$3:$AU$47,AM138,46)),46)</f>
        <v>#N/A</v>
      </c>
    </row>
    <row r="141" spans="1:39" ht="12.75">
      <c r="A141" s="5">
        <f ca="1">RANDBETWEEN($A$4/(3/2),$A$4*(3/2))</f>
        <v>1</v>
      </c>
      <c r="B141" s="5">
        <v>5</v>
      </c>
      <c r="C141" s="5">
        <f ca="1">IF(B141&lt;=A143,RANDBETWEEN(A139/(3/2),A139*(3/2))+C140,"")</f>
        <v>5</v>
      </c>
      <c r="D141" s="15"/>
      <c r="E141" s="11"/>
      <c r="F141" s="11" t="str" cm="1">
        <f t="array" aca="1" ref="F141" ca="1">INDEX('Language Rules Can Change'!$B$2:$AU$2,1,F140)</f>
        <v>ʃ</v>
      </c>
      <c r="G141" s="11" t="str" cm="1">
        <f t="array" aca="1" ref="G141" ca="1">INDEX('Language Rules Can Change'!$B$2:$AU$2,1,G140)</f>
        <v>"</v>
      </c>
      <c r="H141" s="11" t="str" cm="1">
        <f t="array" aca="1" ref="H141" ca="1">INDEX('Language Rules Can Change'!$B$2:$AU$2,1,H140)</f>
        <v>"</v>
      </c>
      <c r="I141" s="11" t="str" cm="1">
        <f t="array" aca="1" ref="I141" ca="1">INDEX('Language Rules Can Change'!$B$2:$AU$2,1,I140)</f>
        <v>"</v>
      </c>
      <c r="J141" s="11" t="str" cm="1">
        <f t="array" aca="1" ref="J141" ca="1">INDEX('Language Rules Can Change'!$B$2:$AU$2,1,J140)</f>
        <v>ʃ</v>
      </c>
      <c r="K141" s="11" t="e" cm="1">
        <f t="array" aca="1" ref="K141" ca="1">INDEX('Language Rules Can Change'!$B$2:$AU$2,1,K140)</f>
        <v>#N/A</v>
      </c>
      <c r="L141" s="11" t="e" cm="1">
        <f t="array" aca="1" ref="L141" ca="1">INDEX('Language Rules Can Change'!$B$2:$AU$2,1,L140)</f>
        <v>#N/A</v>
      </c>
      <c r="M141" s="11" t="e" cm="1">
        <f t="array" aca="1" ref="M141" ca="1">INDEX('Language Rules Can Change'!$B$2:$AU$2,1,M140)</f>
        <v>#N/A</v>
      </c>
      <c r="N141" s="11" t="e" cm="1">
        <f t="array" aca="1" ref="N141" ca="1">INDEX('Language Rules Can Change'!$B$2:$AU$2,1,N140)</f>
        <v>#N/A</v>
      </c>
      <c r="O141" s="11" t="e" cm="1">
        <f t="array" aca="1" ref="O141" ca="1">INDEX('Language Rules Can Change'!$B$2:$AU$2,1,O140)</f>
        <v>#N/A</v>
      </c>
      <c r="P141" s="11" t="e" cm="1">
        <f t="array" aca="1" ref="P141" ca="1">INDEX('Language Rules Can Change'!$B$2:$AU$2,1,P140)</f>
        <v>#N/A</v>
      </c>
      <c r="Q141" s="11" t="e" cm="1">
        <f t="array" aca="1" ref="Q141" ca="1">INDEX('Language Rules Can Change'!$B$2:$AU$2,1,Q140)</f>
        <v>#N/A</v>
      </c>
      <c r="R141" s="11" t="e" cm="1">
        <f t="array" aca="1" ref="R141" ca="1">INDEX('Language Rules Can Change'!$B$2:$AU$2,1,R140)</f>
        <v>#N/A</v>
      </c>
      <c r="S141" s="11" t="e" cm="1">
        <f t="array" aca="1" ref="S141" ca="1">INDEX('Language Rules Can Change'!$B$2:$AU$2,1,S140)</f>
        <v>#N/A</v>
      </c>
      <c r="T141" s="17"/>
      <c r="U141" s="5">
        <f ca="1">RANDBETWEEN($A$4/(3/2),$A$4*(3/2))</f>
        <v>1</v>
      </c>
      <c r="V141" s="5">
        <v>5</v>
      </c>
      <c r="W141" s="5" t="str">
        <f ca="1">IF(V141&lt;=U143,RANDBETWEEN(U139/(3/2),U139*(3/2))+W140,"")</f>
        <v/>
      </c>
      <c r="X141" s="15"/>
      <c r="Y141" s="11"/>
      <c r="Z141" s="11" t="str" cm="1">
        <f t="array" aca="1" ref="Z141" ca="1">INDEX('Language Rules Can Change'!$B$2:$AU$2,1,Z140)</f>
        <v>v</v>
      </c>
      <c r="AA141" s="11" t="str" cm="1">
        <f t="array" aca="1" ref="AA141" ca="1">INDEX('Language Rules Can Change'!$B$2:$AU$2,1,AA140)</f>
        <v>i</v>
      </c>
      <c r="AB141" s="11" t="str" cm="1">
        <f t="array" aca="1" ref="AB141" ca="1">INDEX('Language Rules Can Change'!$B$2:$AU$2,1,AB140)</f>
        <v>ŋ</v>
      </c>
      <c r="AC141" s="11" t="e" cm="1">
        <f t="array" aca="1" ref="AC141" ca="1">INDEX('Language Rules Can Change'!$B$2:$AU$2,1,AC140)</f>
        <v>#N/A</v>
      </c>
      <c r="AD141" s="11" t="e" cm="1">
        <f t="array" aca="1" ref="AD141" ca="1">INDEX('Language Rules Can Change'!$B$2:$AU$2,1,AD140)</f>
        <v>#N/A</v>
      </c>
      <c r="AE141" s="11" t="e" cm="1">
        <f t="array" aca="1" ref="AE141" ca="1">INDEX('Language Rules Can Change'!$B$2:$AU$2,1,AE140)</f>
        <v>#N/A</v>
      </c>
      <c r="AF141" s="11" t="e" cm="1">
        <f t="array" aca="1" ref="AF141" ca="1">INDEX('Language Rules Can Change'!$B$2:$AU$2,1,AF140)</f>
        <v>#N/A</v>
      </c>
      <c r="AG141" s="11" t="e" cm="1">
        <f t="array" aca="1" ref="AG141" ca="1">INDEX('Language Rules Can Change'!$B$2:$AU$2,1,AG140)</f>
        <v>#N/A</v>
      </c>
      <c r="AH141" s="11" t="e" cm="1">
        <f t="array" aca="1" ref="AH141" ca="1">INDEX('Language Rules Can Change'!$B$2:$AU$2,1,AH140)</f>
        <v>#N/A</v>
      </c>
      <c r="AI141" s="11" t="e" cm="1">
        <f t="array" aca="1" ref="AI141" ca="1">INDEX('Language Rules Can Change'!$B$2:$AU$2,1,AI140)</f>
        <v>#N/A</v>
      </c>
      <c r="AJ141" s="11" t="e" cm="1">
        <f t="array" aca="1" ref="AJ141" ca="1">INDEX('Language Rules Can Change'!$B$2:$AU$2,1,AJ140)</f>
        <v>#N/A</v>
      </c>
      <c r="AK141" s="11" t="e" cm="1">
        <f t="array" aca="1" ref="AK141" ca="1">INDEX('Language Rules Can Change'!$B$2:$AU$2,1,AK140)</f>
        <v>#N/A</v>
      </c>
      <c r="AL141" s="11" t="e" cm="1">
        <f t="array" aca="1" ref="AL141" ca="1">INDEX('Language Rules Can Change'!$B$2:$AU$2,1,AL140)</f>
        <v>#N/A</v>
      </c>
      <c r="AM141" s="11" t="e" cm="1">
        <f t="array" aca="1" ref="AM141" ca="1">INDEX('Language Rules Can Change'!$B$2:$AU$2,1,AM140)</f>
        <v>#N/A</v>
      </c>
    </row>
    <row r="142" spans="1:39" ht="12.75">
      <c r="A142" s="1">
        <f>COUNTA(F137:S137)</f>
        <v>6</v>
      </c>
      <c r="B142" s="5">
        <v>6</v>
      </c>
      <c r="C142" s="5">
        <f ca="1">IF(B142&lt;=A143,RANDBETWEEN(A139/(3/2),A139*(3/2))+C141,"")</f>
        <v>6</v>
      </c>
      <c r="D142" s="15"/>
      <c r="E142" s="11"/>
      <c r="F142" s="11" t="str">
        <f t="shared" ref="F142:F205" ca="1" si="430">_xlfn.IFNA(F141,"")</f>
        <v>ʃ</v>
      </c>
      <c r="G142" s="11" t="str">
        <f t="shared" ref="G142:G205" ca="1" si="431">_xlfn.IFNA(G141,"")</f>
        <v>"</v>
      </c>
      <c r="H142" s="11" t="str">
        <f t="shared" ref="H142:H205" ca="1" si="432">_xlfn.IFNA(H141,"")</f>
        <v>"</v>
      </c>
      <c r="I142" s="11" t="str">
        <f t="shared" ref="I142:I205" ca="1" si="433">_xlfn.IFNA(I141,"")</f>
        <v>"</v>
      </c>
      <c r="J142" s="11" t="str">
        <f t="shared" ref="J142:J205" ca="1" si="434">_xlfn.IFNA(J141,"")</f>
        <v>ʃ</v>
      </c>
      <c r="K142" s="11" t="str">
        <f t="shared" ref="K142:K205" ca="1" si="435">_xlfn.IFNA(K141,"")</f>
        <v/>
      </c>
      <c r="L142" s="11" t="str">
        <f t="shared" ref="L142:L205" ca="1" si="436">_xlfn.IFNA(L141,"")</f>
        <v/>
      </c>
      <c r="M142" s="11" t="str">
        <f t="shared" ref="M142:M205" ca="1" si="437">_xlfn.IFNA(M141,"")</f>
        <v/>
      </c>
      <c r="N142" s="11" t="str">
        <f t="shared" ref="N142:N205" ca="1" si="438">_xlfn.IFNA(N141,"")</f>
        <v/>
      </c>
      <c r="O142" s="11" t="str">
        <f t="shared" ref="O142:O205" ca="1" si="439">_xlfn.IFNA(O141,"")</f>
        <v/>
      </c>
      <c r="P142" s="11" t="str">
        <f t="shared" ref="P142:P205" ca="1" si="440">_xlfn.IFNA(P141,"")</f>
        <v/>
      </c>
      <c r="Q142" s="11" t="str">
        <f t="shared" ref="Q142:Q205" ca="1" si="441">_xlfn.IFNA(Q141,"")</f>
        <v/>
      </c>
      <c r="R142" s="11" t="str">
        <f t="shared" ref="R142:R205" ca="1" si="442">_xlfn.IFNA(R141,"")</f>
        <v/>
      </c>
      <c r="S142" s="11" t="str">
        <f t="shared" ref="S142:S205" ca="1" si="443">_xlfn.IFNA(S141,"")</f>
        <v/>
      </c>
      <c r="T142" s="17"/>
      <c r="U142" s="1">
        <f>COUNTA(Z137:AM137)</f>
        <v>4</v>
      </c>
      <c r="V142" s="5">
        <v>6</v>
      </c>
      <c r="W142" s="5" t="str">
        <f ca="1">IF(V142&lt;=U143,RANDBETWEEN(U139/(3/2),U139*(3/2))+W141,"")</f>
        <v/>
      </c>
      <c r="X142" s="15"/>
      <c r="Y142" s="11"/>
      <c r="Z142" s="11" t="str">
        <f t="shared" ref="Z142:Z205" ca="1" si="444">_xlfn.IFNA(Z141,"")</f>
        <v>v</v>
      </c>
      <c r="AA142" s="11" t="str">
        <f t="shared" ref="AA142:AA205" ca="1" si="445">_xlfn.IFNA(AA141,"")</f>
        <v>i</v>
      </c>
      <c r="AB142" s="11" t="str">
        <f t="shared" ref="AB142:AB205" ca="1" si="446">_xlfn.IFNA(AB141,"")</f>
        <v>ŋ</v>
      </c>
      <c r="AC142" s="11" t="str">
        <f t="shared" ref="AC142:AC205" ca="1" si="447">_xlfn.IFNA(AC141,"")</f>
        <v/>
      </c>
      <c r="AD142" s="11" t="str">
        <f t="shared" ref="AD142:AD205" ca="1" si="448">_xlfn.IFNA(AD141,"")</f>
        <v/>
      </c>
      <c r="AE142" s="11" t="str">
        <f t="shared" ref="AE142:AE205" ca="1" si="449">_xlfn.IFNA(AE141,"")</f>
        <v/>
      </c>
      <c r="AF142" s="11" t="str">
        <f t="shared" ref="AF142:AF205" ca="1" si="450">_xlfn.IFNA(AF141,"")</f>
        <v/>
      </c>
      <c r="AG142" s="11" t="str">
        <f t="shared" ref="AG142:AG205" ca="1" si="451">_xlfn.IFNA(AG141,"")</f>
        <v/>
      </c>
      <c r="AH142" s="11" t="str">
        <f t="shared" ref="AH142:AH205" ca="1" si="452">_xlfn.IFNA(AH141,"")</f>
        <v/>
      </c>
      <c r="AI142" s="11" t="str">
        <f t="shared" ref="AI142:AI205" ca="1" si="453">_xlfn.IFNA(AI141,"")</f>
        <v/>
      </c>
      <c r="AJ142" s="11" t="str">
        <f t="shared" ref="AJ142:AJ205" ca="1" si="454">_xlfn.IFNA(AJ141,"")</f>
        <v/>
      </c>
      <c r="AK142" s="11" t="str">
        <f t="shared" ref="AK142:AK205" ca="1" si="455">_xlfn.IFNA(AK141,"")</f>
        <v/>
      </c>
      <c r="AL142" s="11" t="str">
        <f t="shared" ref="AL142:AL205" ca="1" si="456">_xlfn.IFNA(AL141,"")</f>
        <v/>
      </c>
      <c r="AM142" s="11" t="str">
        <f t="shared" ref="AM142:AM205" ca="1" si="457">_xlfn.IFNA(AM141,"")</f>
        <v/>
      </c>
    </row>
    <row r="143" spans="1:39" ht="12.75">
      <c r="A143" s="1">
        <f ca="1">A142/A141</f>
        <v>6</v>
      </c>
      <c r="B143" s="5">
        <v>7</v>
      </c>
      <c r="C143" s="5" t="str">
        <f ca="1">IF(B143&lt;=A143,RANDBETWEEN(A139/(3/2),A139*(3/2))+C142,"")</f>
        <v/>
      </c>
      <c r="D143" s="15"/>
      <c r="E143" s="11"/>
      <c r="F143" s="11" t="str">
        <f ca="1">_xlfn.IFNA(IF(0&lt;MATCH(F136,$C$2:$C$15),F142,F137),F137)</f>
        <v>ʃ</v>
      </c>
      <c r="G143" s="11" t="str">
        <f ca="1">_xlfn.IFNA(IF(0&lt;MATCH(G136,$C$2:$C$15),G142,G137),G137)</f>
        <v>"</v>
      </c>
      <c r="H143" s="11" t="str">
        <f ca="1">_xlfn.IFNA(IF(0&lt;MATCH(H136,$C$2:$C$15),H142,H137),H137)</f>
        <v>"</v>
      </c>
      <c r="I143" s="11" t="str">
        <f ca="1">_xlfn.IFNA(IF(0&lt;MATCH(I136,$C$2:$C$15),I142,I137),I137)</f>
        <v>"</v>
      </c>
      <c r="J143" s="11" t="str">
        <f ca="1">_xlfn.IFNA(IF(0&lt;MATCH(J136,$C$2:$C$15),J142,J137),J137)</f>
        <v>ʃ</v>
      </c>
      <c r="K143" s="11" t="str">
        <f ca="1">_xlfn.IFNA(IF(0&lt;MATCH(K136,$C$2:$C$15),K142,K137),K137)</f>
        <v/>
      </c>
      <c r="L143" s="11" t="str">
        <f ca="1">_xlfn.IFNA(IF(0&lt;MATCH(L136,$C$2:$C$15),L142,L137),L137)</f>
        <v/>
      </c>
      <c r="M143" s="11" t="str">
        <f ca="1">_xlfn.IFNA(IF(0&lt;MATCH(M136,$C$2:$C$15),M142,M137),M137)</f>
        <v/>
      </c>
      <c r="N143" s="11" t="str">
        <f ca="1">_xlfn.IFNA(IF(0&lt;MATCH(N136,$C$2:$C$15),N142,N137),N137)</f>
        <v/>
      </c>
      <c r="O143" s="11" t="str">
        <f ca="1">_xlfn.IFNA(IF(0&lt;MATCH(O136,$C$2:$C$15),O142,O137),O137)</f>
        <v/>
      </c>
      <c r="P143" s="11" t="str">
        <f ca="1">_xlfn.IFNA(IF(0&lt;MATCH(P136,$C$2:$C$15),P142,P137),P137)</f>
        <v/>
      </c>
      <c r="Q143" s="11" t="str">
        <f ca="1">_xlfn.IFNA(IF(0&lt;MATCH(Q136,$C$2:$C$15),Q142,Q137),Q137)</f>
        <v/>
      </c>
      <c r="R143" s="11" t="str">
        <f ca="1">_xlfn.IFNA(IF(0&lt;MATCH(R136,$C$2:$C$15),R142,R137),R137)</f>
        <v/>
      </c>
      <c r="S143" s="11" t="str">
        <f ca="1">_xlfn.IFNA(IF(0&lt;MATCH(S136,$C$2:$C$15),S142,S137),S137)</f>
        <v/>
      </c>
      <c r="T143" s="17"/>
      <c r="U143" s="1">
        <f ca="1">U142/U141</f>
        <v>4</v>
      </c>
      <c r="V143" s="5">
        <v>7</v>
      </c>
      <c r="W143" s="5" t="str">
        <f ca="1">IF(V143&lt;=U143,RANDBETWEEN(U139/(3/2),U139*(3/2))+W142,"")</f>
        <v/>
      </c>
      <c r="X143" s="15"/>
      <c r="Y143" s="11"/>
      <c r="Z143" s="11" t="str">
        <f ca="1">_xlfn.IFNA(IF(0&lt;MATCH(Z136,$C$2:$C$15),Z142,Z137),Z137)</f>
        <v>v</v>
      </c>
      <c r="AA143" s="11" t="str">
        <f ca="1">_xlfn.IFNA(IF(0&lt;MATCH(AA136,$C$2:$C$15),AA142,AA137),AA137)</f>
        <v>i</v>
      </c>
      <c r="AB143" s="11" t="str">
        <f ca="1">_xlfn.IFNA(IF(0&lt;MATCH(AB136,$C$2:$C$15),AB142,AB137),AB137)</f>
        <v>ŋ</v>
      </c>
      <c r="AC143" s="11" t="str">
        <f ca="1">_xlfn.IFNA(IF(0&lt;MATCH(AC136,$C$2:$C$15),AC142,AC137),AC137)</f>
        <v/>
      </c>
      <c r="AD143" s="11" t="str">
        <f ca="1">_xlfn.IFNA(IF(0&lt;MATCH(AD136,$C$2:$C$15),AD142,AD137),AD137)</f>
        <v/>
      </c>
      <c r="AE143" s="11" t="str">
        <f ca="1">_xlfn.IFNA(IF(0&lt;MATCH(AE136,$C$2:$C$15),AE142,AE137),AE137)</f>
        <v/>
      </c>
      <c r="AF143" s="11" t="str">
        <f ca="1">_xlfn.IFNA(IF(0&lt;MATCH(AF136,$C$2:$C$15),AF142,AF137),AF137)</f>
        <v/>
      </c>
      <c r="AG143" s="11" t="str">
        <f ca="1">_xlfn.IFNA(IF(0&lt;MATCH(AG136,$C$2:$C$15),AG142,AG137),AG137)</f>
        <v/>
      </c>
      <c r="AH143" s="11" t="str">
        <f ca="1">_xlfn.IFNA(IF(0&lt;MATCH(AH136,$C$2:$C$15),AH142,AH137),AH137)</f>
        <v/>
      </c>
      <c r="AI143" s="11" t="str">
        <f ca="1">_xlfn.IFNA(IF(0&lt;MATCH(AI136,$C$2:$C$15),AI142,AI137),AI137)</f>
        <v/>
      </c>
      <c r="AJ143" s="11" t="str">
        <f ca="1">_xlfn.IFNA(IF(0&lt;MATCH(AJ136,$C$2:$C$15),AJ142,AJ137),AJ137)</f>
        <v/>
      </c>
      <c r="AK143" s="11" t="str">
        <f ca="1">_xlfn.IFNA(IF(0&lt;MATCH(AK136,$C$2:$C$15),AK142,AK137),AK137)</f>
        <v/>
      </c>
      <c r="AL143" s="11" t="str">
        <f ca="1">_xlfn.IFNA(IF(0&lt;MATCH(AL136,$C$2:$C$15),AL142,AL137),AL137)</f>
        <v/>
      </c>
      <c r="AM143" s="11" t="str">
        <f ca="1">_xlfn.IFNA(IF(0&lt;MATCH(AM136,$C$2:$C$15),AM142,AM137),AM137)</f>
        <v/>
      </c>
    </row>
    <row r="144" spans="1:39" ht="12.75">
      <c r="A144" s="1"/>
      <c r="B144" s="5">
        <v>8</v>
      </c>
      <c r="C144" s="5" t="str">
        <f ca="1">IF(B144&lt;=A143,RANDBETWEEN(A139/(3/2),A139*(3/2))+C143,"")</f>
        <v/>
      </c>
      <c r="D144" s="15" t="s">
        <v>3989</v>
      </c>
      <c r="E144" s="11" t="str">
        <f t="shared" ref="E144:E207" ca="1" si="458">_xlfn.TEXTJOIN("/",TRUE,F143:S143)</f>
        <v>ʃ/"/"/"/ʃ</v>
      </c>
      <c r="F144" s="7" t="str" cm="1">
        <f t="array" aca="1" ref="F144:J144" ca="1">_xlfn.TEXTSPLIT(E144,"/")</f>
        <v>ʃ</v>
      </c>
      <c r="G144" s="11" t="str">
        <f ca="1"/>
        <v>"</v>
      </c>
      <c r="H144" s="11" t="str">
        <f ca="1"/>
        <v>"</v>
      </c>
      <c r="I144" s="11" t="str">
        <f ca="1"/>
        <v>"</v>
      </c>
      <c r="J144" s="11" t="str">
        <f ca="1"/>
        <v>ʃ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7"/>
      <c r="U144" s="1"/>
      <c r="V144" s="5">
        <v>8</v>
      </c>
      <c r="W144" s="5" t="str">
        <f ca="1">IF(V144&lt;=U143,RANDBETWEEN(U139/(3/2),U139*(3/2))+W143,"")</f>
        <v/>
      </c>
      <c r="X144" s="15" t="s">
        <v>3989</v>
      </c>
      <c r="Y144" s="11" t="str">
        <f t="shared" ref="Y144:Y207" ca="1" si="459">_xlfn.TEXTJOIN("/",TRUE,Z143:AM143)</f>
        <v>v/i/ŋ</v>
      </c>
      <c r="Z144" s="7" t="str" cm="1">
        <f t="array" aca="1" ref="Z144:AB144" ca="1">_xlfn.TEXTSPLIT(Y144,"/")</f>
        <v>v</v>
      </c>
      <c r="AA144" s="11" t="str">
        <f ca="1"/>
        <v>i</v>
      </c>
      <c r="AB144" s="11" t="str">
        <f ca="1"/>
        <v>ŋ</v>
      </c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 spans="1:39" ht="12.75">
      <c r="A145" s="5"/>
      <c r="B145" s="5">
        <v>9</v>
      </c>
      <c r="C145" s="5" t="str">
        <f ca="1">IF(B145&lt;=A143,RANDBETWEEN(A139/(3/2),A139*(3/2))+C144,"")</f>
        <v/>
      </c>
      <c r="D145" s="15"/>
      <c r="E145" s="11"/>
      <c r="F145" s="7">
        <f ca="1">MATCH(F144,'Language Rules Can Change'!$AD$322:$AD$413,0)-1</f>
        <v>43</v>
      </c>
      <c r="G145" s="7">
        <f ca="1">MATCH(G144,'Language Rules Can Change'!$AD$322:$AD$413,0)-1</f>
        <v>91</v>
      </c>
      <c r="H145" s="7">
        <f ca="1">MATCH(H144,'Language Rules Can Change'!$AD$322:$AD$413,0)-1</f>
        <v>91</v>
      </c>
      <c r="I145" s="7">
        <f ca="1">MATCH(I144,'Language Rules Can Change'!$AD$322:$AD$413,0)-1</f>
        <v>91</v>
      </c>
      <c r="J145" s="7">
        <f ca="1">MATCH(J144,'Language Rules Can Change'!$AD$322:$AD$413,0)-1</f>
        <v>43</v>
      </c>
      <c r="K145" s="7" t="e">
        <f>MATCH(K144,'Language Rules Can Change'!$AD$322:$AD$413,0)-1</f>
        <v>#N/A</v>
      </c>
      <c r="L145" s="7" t="e">
        <f>MATCH(L144,'Language Rules Can Change'!$AD$322:$AD$413,0)-1</f>
        <v>#N/A</v>
      </c>
      <c r="M145" s="7" t="e">
        <f>MATCH(M144,'Language Rules Can Change'!$AD$322:$AD$413,0)-1</f>
        <v>#N/A</v>
      </c>
      <c r="N145" s="7" t="e">
        <f>MATCH(N144,'Language Rules Can Change'!$AD$322:$AD$413,0)-1</f>
        <v>#N/A</v>
      </c>
      <c r="O145" s="7" t="e">
        <f>MATCH(O144,'Language Rules Can Change'!$AD$322:$AD$413,0)-1</f>
        <v>#N/A</v>
      </c>
      <c r="P145" s="7" t="e">
        <f>MATCH(P144,'Language Rules Can Change'!$AD$322:$AD$413,0)-1</f>
        <v>#N/A</v>
      </c>
      <c r="Q145" s="7" t="e">
        <f>MATCH(Q144,'Language Rules Can Change'!$AD$322:$AD$413,0)-1</f>
        <v>#N/A</v>
      </c>
      <c r="R145" s="7" t="e">
        <f>MATCH(R144,'Language Rules Can Change'!$AD$322:$AD$413,0)-1</f>
        <v>#N/A</v>
      </c>
      <c r="S145" s="7" t="e">
        <f>MATCH(S144,'Language Rules Can Change'!$AD$322:$AD$413,0)-1</f>
        <v>#N/A</v>
      </c>
      <c r="T145" s="17"/>
      <c r="U145" s="5"/>
      <c r="V145" s="5">
        <v>9</v>
      </c>
      <c r="W145" s="5" t="str">
        <f ca="1">IF(V145&lt;=U143,RANDBETWEEN(U139/(3/2),U139*(3/2))+W144,"")</f>
        <v/>
      </c>
      <c r="X145" s="15"/>
      <c r="Y145" s="11"/>
      <c r="Z145" s="7">
        <f ca="1">MATCH(Z144,'Language Rules Can Change'!$AD$322:$AD$413,0)-1</f>
        <v>31</v>
      </c>
      <c r="AA145" s="7">
        <f ca="1">MATCH(AA144,'Language Rules Can Change'!$AD$322:$AD$413,0)-1</f>
        <v>63</v>
      </c>
      <c r="AB145" s="7">
        <f ca="1">MATCH(AB144,'Language Rules Can Change'!$AD$322:$AD$413,0)-1</f>
        <v>21</v>
      </c>
      <c r="AC145" s="7" t="e">
        <f>MATCH(AC144,'Language Rules Can Change'!$AD$322:$AD$413,0)-1</f>
        <v>#N/A</v>
      </c>
      <c r="AD145" s="7" t="e">
        <f>MATCH(AD144,'Language Rules Can Change'!$AD$322:$AD$413,0)-1</f>
        <v>#N/A</v>
      </c>
      <c r="AE145" s="7" t="e">
        <f>MATCH(AE144,'Language Rules Can Change'!$AD$322:$AD$413,0)-1</f>
        <v>#N/A</v>
      </c>
      <c r="AF145" s="7" t="e">
        <f>MATCH(AF144,'Language Rules Can Change'!$AD$322:$AD$413,0)-1</f>
        <v>#N/A</v>
      </c>
      <c r="AG145" s="7" t="e">
        <f>MATCH(AG144,'Language Rules Can Change'!$AD$322:$AD$413,0)-1</f>
        <v>#N/A</v>
      </c>
      <c r="AH145" s="7" t="e">
        <f>MATCH(AH144,'Language Rules Can Change'!$AD$322:$AD$413,0)-1</f>
        <v>#N/A</v>
      </c>
      <c r="AI145" s="7" t="e">
        <f>MATCH(AI144,'Language Rules Can Change'!$AD$322:$AD$413,0)-1</f>
        <v>#N/A</v>
      </c>
      <c r="AJ145" s="7" t="e">
        <f>MATCH(AJ144,'Language Rules Can Change'!$AD$322:$AD$413,0)-1</f>
        <v>#N/A</v>
      </c>
      <c r="AK145" s="7" t="e">
        <f>MATCH(AK144,'Language Rules Can Change'!$AD$322:$AD$413,0)-1</f>
        <v>#N/A</v>
      </c>
      <c r="AL145" s="7" t="e">
        <f>MATCH(AL144,'Language Rules Can Change'!$AD$322:$AD$413,0)-1</f>
        <v>#N/A</v>
      </c>
      <c r="AM145" s="7" t="e">
        <f>MATCH(AM144,'Language Rules Can Change'!$AD$322:$AD$413,0)-1</f>
        <v>#N/A</v>
      </c>
    </row>
    <row r="146" spans="1:39" ht="12.75">
      <c r="A146" s="1"/>
      <c r="B146" s="5">
        <v>10</v>
      </c>
      <c r="C146" s="5" t="str">
        <f ca="1">IF(B146&lt;=A143,RANDBETWEEN(A139/(3/2),A139*(3/2))+C145,"")</f>
        <v/>
      </c>
      <c r="D146" s="15"/>
      <c r="E146" s="11"/>
      <c r="F146" s="7">
        <f t="shared" ref="F146:S209" ca="1" si="460">RAND()</f>
        <v>5.8893443865495554E-2</v>
      </c>
      <c r="G146" s="7">
        <f t="shared" ca="1" si="460"/>
        <v>0.48411458919847883</v>
      </c>
      <c r="H146" s="7">
        <f t="shared" ca="1" si="460"/>
        <v>0.28250620556938577</v>
      </c>
      <c r="I146" s="7">
        <f t="shared" ca="1" si="460"/>
        <v>0.63151461581843782</v>
      </c>
      <c r="J146" s="7">
        <f t="shared" ca="1" si="460"/>
        <v>0.94799218692516263</v>
      </c>
      <c r="K146" s="7">
        <f t="shared" ca="1" si="460"/>
        <v>0.63927659290956262</v>
      </c>
      <c r="L146" s="7">
        <f t="shared" ca="1" si="460"/>
        <v>0.60940711859668195</v>
      </c>
      <c r="M146" s="7">
        <f t="shared" ca="1" si="460"/>
        <v>0.41190288221820781</v>
      </c>
      <c r="N146" s="7">
        <f t="shared" ca="1" si="460"/>
        <v>0.53354277426583852</v>
      </c>
      <c r="O146" s="7">
        <f t="shared" ca="1" si="460"/>
        <v>4.4044826037278328E-3</v>
      </c>
      <c r="P146" s="7">
        <f t="shared" ca="1" si="460"/>
        <v>0.749408653747343</v>
      </c>
      <c r="Q146" s="7">
        <f t="shared" ca="1" si="460"/>
        <v>0.44292358521193687</v>
      </c>
      <c r="R146" s="7">
        <f t="shared" ca="1" si="460"/>
        <v>0.36235742978487095</v>
      </c>
      <c r="S146" s="7">
        <f t="shared" ca="1" si="460"/>
        <v>0.25819824639128219</v>
      </c>
      <c r="T146" s="17"/>
      <c r="U146" s="1"/>
      <c r="V146" s="5">
        <v>10</v>
      </c>
      <c r="W146" s="5" t="str">
        <f ca="1">IF(V146&lt;=U143,RANDBETWEEN(U139/(3/2),U139*(3/2))+W145,"")</f>
        <v/>
      </c>
      <c r="X146" s="15"/>
      <c r="Y146" s="11"/>
      <c r="Z146" s="7">
        <f t="shared" ref="Z146:AM209" ca="1" si="461">RAND()</f>
        <v>0.39614939438987584</v>
      </c>
      <c r="AA146" s="7">
        <f t="shared" ca="1" si="461"/>
        <v>0.41954477794324774</v>
      </c>
      <c r="AB146" s="7">
        <f t="shared" ca="1" si="461"/>
        <v>0.28370814367517638</v>
      </c>
      <c r="AC146" s="7">
        <f t="shared" ca="1" si="461"/>
        <v>0.82425763196302593</v>
      </c>
      <c r="AD146" s="7">
        <f t="shared" ca="1" si="461"/>
        <v>0.37693238035175491</v>
      </c>
      <c r="AE146" s="7">
        <f t="shared" ca="1" si="461"/>
        <v>5.6310961267533099E-2</v>
      </c>
      <c r="AF146" s="7">
        <f t="shared" ca="1" si="461"/>
        <v>0.235469568262059</v>
      </c>
      <c r="AG146" s="7">
        <f t="shared" ca="1" si="461"/>
        <v>0.50052135695166211</v>
      </c>
      <c r="AH146" s="7">
        <f t="shared" ca="1" si="461"/>
        <v>0.66704559567773758</v>
      </c>
      <c r="AI146" s="7">
        <f t="shared" ca="1" si="461"/>
        <v>0.19379479686446011</v>
      </c>
      <c r="AJ146" s="7">
        <f t="shared" ca="1" si="461"/>
        <v>0.17839095454380083</v>
      </c>
      <c r="AK146" s="7">
        <f t="shared" ca="1" si="461"/>
        <v>0.89504142653510088</v>
      </c>
      <c r="AL146" s="7">
        <f t="shared" ca="1" si="461"/>
        <v>0.15095714902912449</v>
      </c>
      <c r="AM146" s="7">
        <f t="shared" ca="1" si="461"/>
        <v>0.8126517367282049</v>
      </c>
    </row>
    <row r="147" spans="1:39" ht="12.75">
      <c r="A147" s="1"/>
      <c r="B147" s="5">
        <v>11</v>
      </c>
      <c r="C147" s="5" t="str">
        <f ca="1">IF(B147&lt;=A143,RANDBETWEEN(A139/(3/2),A139*(3/2))+C146,"")</f>
        <v/>
      </c>
      <c r="D147" s="15"/>
      <c r="E147" s="11"/>
      <c r="F147" s="7" cm="1">
        <f t="array" aca="1" ref="F147" ca="1">_xlfn.IFS(AND(F146&gt;0,F146&lt;=INDEX('Language Rules Can Change'!$AE$322:$AM$413,F145,1)),1,AND(F146&gt;INDEX('Language Rules Can Change'!$AE$322:$AM$413,F145,1),F146&lt;=INDEX('Language Rules Can Change'!$AE$322:$AM$413,F145,2)),2,AND(F146&gt;INDEX('Language Rules Can Change'!$AE$322:$AM$413,F145,2),F146&lt;=INDEX('Language Rules Can Change'!$AE$322:$AM$413,F145,3)),3,AND(F146&gt;INDEX('Language Rules Can Change'!$AE$322:$AM$413,F145,3),F146&lt;=INDEX('Language Rules Can Change'!$AE$322:$AM$413,F145,4)),4,AND(F146&gt;INDEX('Language Rules Can Change'!$AE$322:$AM$413,F145,4),F146&lt;=INDEX('Language Rules Can Change'!$AE$322:$AM$413,F145,5)),5,AND(F146&gt;INDEX('Language Rules Can Change'!$AE$322:$AM$413,F145,5),F146&lt;=INDEX('Language Rules Can Change'!$AE$322:$AM$413,F145,6)),6,AND(F146&gt;INDEX('Language Rules Can Change'!$AE$322:$AM$413,F145,6),F146&lt;=INDEX('Language Rules Can Change'!$AE$322:$AM$413,F145,7)),7,AND(F146&gt;INDEX('Language Rules Can Change'!$AE$322:$AM$413,F145,7),F146&lt;=INDEX('Language Rules Can Change'!$AE$322:$AM$413,F145,8)),8,AND(F146&gt;INDEX('Language Rules Can Change'!$AE$322:$AM$413,F145,8),F146&lt;=INDEX('Language Rules Can Change'!$AE$322:$AM$413,F145,9)),9)</f>
        <v>2</v>
      </c>
      <c r="G147" s="7" cm="1">
        <f t="array" aca="1" ref="G147" ca="1">_xlfn.IFS(AND(G146&gt;0,G146&lt;=INDEX('Language Rules Can Change'!$AE$322:$AM$413,G145,1)),1,AND(G146&gt;INDEX('Language Rules Can Change'!$AE$322:$AM$413,G145,1),G146&lt;=INDEX('Language Rules Can Change'!$AE$322:$AM$413,G145,2)),2,AND(G146&gt;INDEX('Language Rules Can Change'!$AE$322:$AM$413,G145,2),G146&lt;=INDEX('Language Rules Can Change'!$AE$322:$AM$413,G145,3)),3,AND(G146&gt;INDEX('Language Rules Can Change'!$AE$322:$AM$413,G145,3),G146&lt;=INDEX('Language Rules Can Change'!$AE$322:$AM$413,G145,4)),4,AND(G146&gt;INDEX('Language Rules Can Change'!$AE$322:$AM$413,G145,4),G146&lt;=INDEX('Language Rules Can Change'!$AE$322:$AM$413,G145,5)),5,AND(G146&gt;INDEX('Language Rules Can Change'!$AE$322:$AM$413,G145,5),G146&lt;=INDEX('Language Rules Can Change'!$AE$322:$AM$413,G145,6)),6,AND(G146&gt;INDEX('Language Rules Can Change'!$AE$322:$AM$413,G145,6),G146&lt;=INDEX('Language Rules Can Change'!$AE$322:$AM$413,G145,7)),7,AND(G146&gt;INDEX('Language Rules Can Change'!$AE$322:$AM$413,G145,7),G146&lt;=INDEX('Language Rules Can Change'!$AE$322:$AM$413,G145,8)),8,AND(G146&gt;INDEX('Language Rules Can Change'!$AE$322:$AM$413,G145,8),G146&lt;=INDEX('Language Rules Can Change'!$AE$322:$AM$413,G145,9)),9)</f>
        <v>1</v>
      </c>
      <c r="H147" s="7" cm="1">
        <f t="array" aca="1" ref="H147" ca="1">_xlfn.IFS(AND(H146&gt;0,H146&lt;=INDEX('Language Rules Can Change'!$AE$322:$AM$413,H145,1)),1,AND(H146&gt;INDEX('Language Rules Can Change'!$AE$322:$AM$413,H145,1),H146&lt;=INDEX('Language Rules Can Change'!$AE$322:$AM$413,H145,2)),2,AND(H146&gt;INDEX('Language Rules Can Change'!$AE$322:$AM$413,H145,2),H146&lt;=INDEX('Language Rules Can Change'!$AE$322:$AM$413,H145,3)),3,AND(H146&gt;INDEX('Language Rules Can Change'!$AE$322:$AM$413,H145,3),H146&lt;=INDEX('Language Rules Can Change'!$AE$322:$AM$413,H145,4)),4,AND(H146&gt;INDEX('Language Rules Can Change'!$AE$322:$AM$413,H145,4),H146&lt;=INDEX('Language Rules Can Change'!$AE$322:$AM$413,H145,5)),5,AND(H146&gt;INDEX('Language Rules Can Change'!$AE$322:$AM$413,H145,5),H146&lt;=INDEX('Language Rules Can Change'!$AE$322:$AM$413,H145,6)),6,AND(H146&gt;INDEX('Language Rules Can Change'!$AE$322:$AM$413,H145,6),H146&lt;=INDEX('Language Rules Can Change'!$AE$322:$AM$413,H145,7)),7,AND(H146&gt;INDEX('Language Rules Can Change'!$AE$322:$AM$413,H145,7),H146&lt;=INDEX('Language Rules Can Change'!$AE$322:$AM$413,H145,8)),8,AND(H146&gt;INDEX('Language Rules Can Change'!$AE$322:$AM$413,H145,8),H146&lt;=INDEX('Language Rules Can Change'!$AE$322:$AM$413,H145,9)),9)</f>
        <v>1</v>
      </c>
      <c r="I147" s="7" cm="1">
        <f t="array" aca="1" ref="I147" ca="1">_xlfn.IFS(AND(I146&gt;0,I146&lt;=INDEX('Language Rules Can Change'!$AE$322:$AM$413,I145,1)),1,AND(I146&gt;INDEX('Language Rules Can Change'!$AE$322:$AM$413,I145,1),I146&lt;=INDEX('Language Rules Can Change'!$AE$322:$AM$413,I145,2)),2,AND(I146&gt;INDEX('Language Rules Can Change'!$AE$322:$AM$413,I145,2),I146&lt;=INDEX('Language Rules Can Change'!$AE$322:$AM$413,I145,3)),3,AND(I146&gt;INDEX('Language Rules Can Change'!$AE$322:$AM$413,I145,3),I146&lt;=INDEX('Language Rules Can Change'!$AE$322:$AM$413,I145,4)),4,AND(I146&gt;INDEX('Language Rules Can Change'!$AE$322:$AM$413,I145,4),I146&lt;=INDEX('Language Rules Can Change'!$AE$322:$AM$413,I145,5)),5,AND(I146&gt;INDEX('Language Rules Can Change'!$AE$322:$AM$413,I145,5),I146&lt;=INDEX('Language Rules Can Change'!$AE$322:$AM$413,I145,6)),6,AND(I146&gt;INDEX('Language Rules Can Change'!$AE$322:$AM$413,I145,6),I146&lt;=INDEX('Language Rules Can Change'!$AE$322:$AM$413,I145,7)),7,AND(I146&gt;INDEX('Language Rules Can Change'!$AE$322:$AM$413,I145,7),I146&lt;=INDEX('Language Rules Can Change'!$AE$322:$AM$413,I145,8)),8,AND(I146&gt;INDEX('Language Rules Can Change'!$AE$322:$AM$413,I145,8),I146&lt;=INDEX('Language Rules Can Change'!$AE$322:$AM$413,I145,9)),9)</f>
        <v>1</v>
      </c>
      <c r="J147" s="7" cm="1">
        <f t="array" aca="1" ref="J147" ca="1">_xlfn.IFS(AND(J146&gt;0,J146&lt;=INDEX('Language Rules Can Change'!$AE$322:$AM$413,J145,1)),1,AND(J146&gt;INDEX('Language Rules Can Change'!$AE$322:$AM$413,J145,1),J146&lt;=INDEX('Language Rules Can Change'!$AE$322:$AM$413,J145,2)),2,AND(J146&gt;INDEX('Language Rules Can Change'!$AE$322:$AM$413,J145,2),J146&lt;=INDEX('Language Rules Can Change'!$AE$322:$AM$413,J145,3)),3,AND(J146&gt;INDEX('Language Rules Can Change'!$AE$322:$AM$413,J145,3),J146&lt;=INDEX('Language Rules Can Change'!$AE$322:$AM$413,J145,4)),4,AND(J146&gt;INDEX('Language Rules Can Change'!$AE$322:$AM$413,J145,4),J146&lt;=INDEX('Language Rules Can Change'!$AE$322:$AM$413,J145,5)),5,AND(J146&gt;INDEX('Language Rules Can Change'!$AE$322:$AM$413,J145,5),J146&lt;=INDEX('Language Rules Can Change'!$AE$322:$AM$413,J145,6)),6,AND(J146&gt;INDEX('Language Rules Can Change'!$AE$322:$AM$413,J145,6),J146&lt;=INDEX('Language Rules Can Change'!$AE$322:$AM$413,J145,7)),7,AND(J146&gt;INDEX('Language Rules Can Change'!$AE$322:$AM$413,J145,7),J146&lt;=INDEX('Language Rules Can Change'!$AE$322:$AM$413,J145,8)),8,AND(J146&gt;INDEX('Language Rules Can Change'!$AE$322:$AM$413,J145,8),J146&lt;=INDEX('Language Rules Can Change'!$AE$322:$AM$413,J145,9)),9)</f>
        <v>9</v>
      </c>
      <c r="K147" s="7" t="e" cm="1">
        <f t="array" aca="1" ref="K147" ca="1">_xlfn.IFS(AND(K146&gt;0,K146&lt;=INDEX('Language Rules Can Change'!$AE$322:$AM$413,K145,1)),1,AND(K146&gt;INDEX('Language Rules Can Change'!$AE$322:$AM$413,K145,1),K146&lt;=INDEX('Language Rules Can Change'!$AE$322:$AM$413,K145,2)),2,AND(K146&gt;INDEX('Language Rules Can Change'!$AE$322:$AM$413,K145,2),K146&lt;=INDEX('Language Rules Can Change'!$AE$322:$AM$413,K145,3)),3,AND(K146&gt;INDEX('Language Rules Can Change'!$AE$322:$AM$413,K145,3),K146&lt;=INDEX('Language Rules Can Change'!$AE$322:$AM$413,K145,4)),4,AND(K146&gt;INDEX('Language Rules Can Change'!$AE$322:$AM$413,K145,4),K146&lt;=INDEX('Language Rules Can Change'!$AE$322:$AM$413,K145,5)),5,AND(K146&gt;INDEX('Language Rules Can Change'!$AE$322:$AM$413,K145,5),K146&lt;=INDEX('Language Rules Can Change'!$AE$322:$AM$413,K145,6)),6,AND(K146&gt;INDEX('Language Rules Can Change'!$AE$322:$AM$413,K145,6),K146&lt;=INDEX('Language Rules Can Change'!$AE$322:$AM$413,K145,7)),7,AND(K146&gt;INDEX('Language Rules Can Change'!$AE$322:$AM$413,K145,7),K146&lt;=INDEX('Language Rules Can Change'!$AE$322:$AM$413,K145,8)),8,AND(K146&gt;INDEX('Language Rules Can Change'!$AE$322:$AM$413,K145,8),K146&lt;=INDEX('Language Rules Can Change'!$AE$322:$AM$413,K145,9)),9)</f>
        <v>#N/A</v>
      </c>
      <c r="L147" s="7" t="e" cm="1">
        <f t="array" aca="1" ref="L147" ca="1">_xlfn.IFS(AND(L146&gt;0,L146&lt;=INDEX('Language Rules Can Change'!$AE$322:$AM$413,L145,1)),1,AND(L146&gt;INDEX('Language Rules Can Change'!$AE$322:$AM$413,L145,1),L146&lt;=INDEX('Language Rules Can Change'!$AE$322:$AM$413,L145,2)),2,AND(L146&gt;INDEX('Language Rules Can Change'!$AE$322:$AM$413,L145,2),L146&lt;=INDEX('Language Rules Can Change'!$AE$322:$AM$413,L145,3)),3,AND(L146&gt;INDEX('Language Rules Can Change'!$AE$322:$AM$413,L145,3),L146&lt;=INDEX('Language Rules Can Change'!$AE$322:$AM$413,L145,4)),4,AND(L146&gt;INDEX('Language Rules Can Change'!$AE$322:$AM$413,L145,4),L146&lt;=INDEX('Language Rules Can Change'!$AE$322:$AM$413,L145,5)),5,AND(L146&gt;INDEX('Language Rules Can Change'!$AE$322:$AM$413,L145,5),L146&lt;=INDEX('Language Rules Can Change'!$AE$322:$AM$413,L145,6)),6,AND(L146&gt;INDEX('Language Rules Can Change'!$AE$322:$AM$413,L145,6),L146&lt;=INDEX('Language Rules Can Change'!$AE$322:$AM$413,L145,7)),7,AND(L146&gt;INDEX('Language Rules Can Change'!$AE$322:$AM$413,L145,7),L146&lt;=INDEX('Language Rules Can Change'!$AE$322:$AM$413,L145,8)),8,AND(L146&gt;INDEX('Language Rules Can Change'!$AE$322:$AM$413,L145,8),L146&lt;=INDEX('Language Rules Can Change'!$AE$322:$AM$413,L145,9)),9)</f>
        <v>#N/A</v>
      </c>
      <c r="M147" s="7" t="e" cm="1">
        <f t="array" aca="1" ref="M147" ca="1">_xlfn.IFS(AND(M146&gt;0,M146&lt;=INDEX('Language Rules Can Change'!$AE$322:$AM$413,M145,1)),1,AND(M146&gt;INDEX('Language Rules Can Change'!$AE$322:$AM$413,M145,1),M146&lt;=INDEX('Language Rules Can Change'!$AE$322:$AM$413,M145,2)),2,AND(M146&gt;INDEX('Language Rules Can Change'!$AE$322:$AM$413,M145,2),M146&lt;=INDEX('Language Rules Can Change'!$AE$322:$AM$413,M145,3)),3,AND(M146&gt;INDEX('Language Rules Can Change'!$AE$322:$AM$413,M145,3),M146&lt;=INDEX('Language Rules Can Change'!$AE$322:$AM$413,M145,4)),4,AND(M146&gt;INDEX('Language Rules Can Change'!$AE$322:$AM$413,M145,4),M146&lt;=INDEX('Language Rules Can Change'!$AE$322:$AM$413,M145,5)),5,AND(M146&gt;INDEX('Language Rules Can Change'!$AE$322:$AM$413,M145,5),M146&lt;=INDEX('Language Rules Can Change'!$AE$322:$AM$413,M145,6)),6,AND(M146&gt;INDEX('Language Rules Can Change'!$AE$322:$AM$413,M145,6),M146&lt;=INDEX('Language Rules Can Change'!$AE$322:$AM$413,M145,7)),7,AND(M146&gt;INDEX('Language Rules Can Change'!$AE$322:$AM$413,M145,7),M146&lt;=INDEX('Language Rules Can Change'!$AE$322:$AM$413,M145,8)),8,AND(M146&gt;INDEX('Language Rules Can Change'!$AE$322:$AM$413,M145,8),M146&lt;=INDEX('Language Rules Can Change'!$AE$322:$AM$413,M145,9)),9)</f>
        <v>#N/A</v>
      </c>
      <c r="N147" s="7" t="e" cm="1">
        <f t="array" aca="1" ref="N147" ca="1">_xlfn.IFS(AND(N146&gt;0,N146&lt;=INDEX('Language Rules Can Change'!$AE$322:$AM$413,N145,1)),1,AND(N146&gt;INDEX('Language Rules Can Change'!$AE$322:$AM$413,N145,1),N146&lt;=INDEX('Language Rules Can Change'!$AE$322:$AM$413,N145,2)),2,AND(N146&gt;INDEX('Language Rules Can Change'!$AE$322:$AM$413,N145,2),N146&lt;=INDEX('Language Rules Can Change'!$AE$322:$AM$413,N145,3)),3,AND(N146&gt;INDEX('Language Rules Can Change'!$AE$322:$AM$413,N145,3),N146&lt;=INDEX('Language Rules Can Change'!$AE$322:$AM$413,N145,4)),4,AND(N146&gt;INDEX('Language Rules Can Change'!$AE$322:$AM$413,N145,4),N146&lt;=INDEX('Language Rules Can Change'!$AE$322:$AM$413,N145,5)),5,AND(N146&gt;INDEX('Language Rules Can Change'!$AE$322:$AM$413,N145,5),N146&lt;=INDEX('Language Rules Can Change'!$AE$322:$AM$413,N145,6)),6,AND(N146&gt;INDEX('Language Rules Can Change'!$AE$322:$AM$413,N145,6),N146&lt;=INDEX('Language Rules Can Change'!$AE$322:$AM$413,N145,7)),7,AND(N146&gt;INDEX('Language Rules Can Change'!$AE$322:$AM$413,N145,7),N146&lt;=INDEX('Language Rules Can Change'!$AE$322:$AM$413,N145,8)),8,AND(N146&gt;INDEX('Language Rules Can Change'!$AE$322:$AM$413,N145,8),N146&lt;=INDEX('Language Rules Can Change'!$AE$322:$AM$413,N145,9)),9)</f>
        <v>#N/A</v>
      </c>
      <c r="O147" s="7" t="e" cm="1">
        <f t="array" aca="1" ref="O147" ca="1">_xlfn.IFS(AND(O146&gt;0,O146&lt;=INDEX('Language Rules Can Change'!$AE$322:$AM$413,O145,1)),1,AND(O146&gt;INDEX('Language Rules Can Change'!$AE$322:$AM$413,O145,1),O146&lt;=INDEX('Language Rules Can Change'!$AE$322:$AM$413,O145,2)),2,AND(O146&gt;INDEX('Language Rules Can Change'!$AE$322:$AM$413,O145,2),O146&lt;=INDEX('Language Rules Can Change'!$AE$322:$AM$413,O145,3)),3,AND(O146&gt;INDEX('Language Rules Can Change'!$AE$322:$AM$413,O145,3),O146&lt;=INDEX('Language Rules Can Change'!$AE$322:$AM$413,O145,4)),4,AND(O146&gt;INDEX('Language Rules Can Change'!$AE$322:$AM$413,O145,4),O146&lt;=INDEX('Language Rules Can Change'!$AE$322:$AM$413,O145,5)),5,AND(O146&gt;INDEX('Language Rules Can Change'!$AE$322:$AM$413,O145,5),O146&lt;=INDEX('Language Rules Can Change'!$AE$322:$AM$413,O145,6)),6,AND(O146&gt;INDEX('Language Rules Can Change'!$AE$322:$AM$413,O145,6),O146&lt;=INDEX('Language Rules Can Change'!$AE$322:$AM$413,O145,7)),7,AND(O146&gt;INDEX('Language Rules Can Change'!$AE$322:$AM$413,O145,7),O146&lt;=INDEX('Language Rules Can Change'!$AE$322:$AM$413,O145,8)),8,AND(O146&gt;INDEX('Language Rules Can Change'!$AE$322:$AM$413,O145,8),O146&lt;=INDEX('Language Rules Can Change'!$AE$322:$AM$413,O145,9)),9)</f>
        <v>#N/A</v>
      </c>
      <c r="P147" s="7" t="e" cm="1">
        <f t="array" aca="1" ref="P147" ca="1">_xlfn.IFS(AND(P146&gt;0,P146&lt;=INDEX('Language Rules Can Change'!$AE$322:$AM$413,P145,1)),1,AND(P146&gt;INDEX('Language Rules Can Change'!$AE$322:$AM$413,P145,1),P146&lt;=INDEX('Language Rules Can Change'!$AE$322:$AM$413,P145,2)),2,AND(P146&gt;INDEX('Language Rules Can Change'!$AE$322:$AM$413,P145,2),P146&lt;=INDEX('Language Rules Can Change'!$AE$322:$AM$413,P145,3)),3,AND(P146&gt;INDEX('Language Rules Can Change'!$AE$322:$AM$413,P145,3),P146&lt;=INDEX('Language Rules Can Change'!$AE$322:$AM$413,P145,4)),4,AND(P146&gt;INDEX('Language Rules Can Change'!$AE$322:$AM$413,P145,4),P146&lt;=INDEX('Language Rules Can Change'!$AE$322:$AM$413,P145,5)),5,AND(P146&gt;INDEX('Language Rules Can Change'!$AE$322:$AM$413,P145,5),P146&lt;=INDEX('Language Rules Can Change'!$AE$322:$AM$413,P145,6)),6,AND(P146&gt;INDEX('Language Rules Can Change'!$AE$322:$AM$413,P145,6),P146&lt;=INDEX('Language Rules Can Change'!$AE$322:$AM$413,P145,7)),7,AND(P146&gt;INDEX('Language Rules Can Change'!$AE$322:$AM$413,P145,7),P146&lt;=INDEX('Language Rules Can Change'!$AE$322:$AM$413,P145,8)),8,AND(P146&gt;INDEX('Language Rules Can Change'!$AE$322:$AM$413,P145,8),P146&lt;=INDEX('Language Rules Can Change'!$AE$322:$AM$413,P145,9)),9)</f>
        <v>#N/A</v>
      </c>
      <c r="Q147" s="7" t="e" cm="1">
        <f t="array" aca="1" ref="Q147" ca="1">_xlfn.IFS(AND(Q146&gt;0,Q146&lt;=INDEX('Language Rules Can Change'!$AE$322:$AM$413,Q145,1)),1,AND(Q146&gt;INDEX('Language Rules Can Change'!$AE$322:$AM$413,Q145,1),Q146&lt;=INDEX('Language Rules Can Change'!$AE$322:$AM$413,Q145,2)),2,AND(Q146&gt;INDEX('Language Rules Can Change'!$AE$322:$AM$413,Q145,2),Q146&lt;=INDEX('Language Rules Can Change'!$AE$322:$AM$413,Q145,3)),3,AND(Q146&gt;INDEX('Language Rules Can Change'!$AE$322:$AM$413,Q145,3),Q146&lt;=INDEX('Language Rules Can Change'!$AE$322:$AM$413,Q145,4)),4,AND(Q146&gt;INDEX('Language Rules Can Change'!$AE$322:$AM$413,Q145,4),Q146&lt;=INDEX('Language Rules Can Change'!$AE$322:$AM$413,Q145,5)),5,AND(Q146&gt;INDEX('Language Rules Can Change'!$AE$322:$AM$413,Q145,5),Q146&lt;=INDEX('Language Rules Can Change'!$AE$322:$AM$413,Q145,6)),6,AND(Q146&gt;INDEX('Language Rules Can Change'!$AE$322:$AM$413,Q145,6),Q146&lt;=INDEX('Language Rules Can Change'!$AE$322:$AM$413,Q145,7)),7,AND(Q146&gt;INDEX('Language Rules Can Change'!$AE$322:$AM$413,Q145,7),Q146&lt;=INDEX('Language Rules Can Change'!$AE$322:$AM$413,Q145,8)),8,AND(Q146&gt;INDEX('Language Rules Can Change'!$AE$322:$AM$413,Q145,8),Q146&lt;=INDEX('Language Rules Can Change'!$AE$322:$AM$413,Q145,9)),9)</f>
        <v>#N/A</v>
      </c>
      <c r="R147" s="7" t="e" cm="1">
        <f t="array" aca="1" ref="R147" ca="1">_xlfn.IFS(AND(R146&gt;0,R146&lt;=INDEX('Language Rules Can Change'!$AE$322:$AM$413,R145,1)),1,AND(R146&gt;INDEX('Language Rules Can Change'!$AE$322:$AM$413,R145,1),R146&lt;=INDEX('Language Rules Can Change'!$AE$322:$AM$413,R145,2)),2,AND(R146&gt;INDEX('Language Rules Can Change'!$AE$322:$AM$413,R145,2),R146&lt;=INDEX('Language Rules Can Change'!$AE$322:$AM$413,R145,3)),3,AND(R146&gt;INDEX('Language Rules Can Change'!$AE$322:$AM$413,R145,3),R146&lt;=INDEX('Language Rules Can Change'!$AE$322:$AM$413,R145,4)),4,AND(R146&gt;INDEX('Language Rules Can Change'!$AE$322:$AM$413,R145,4),R146&lt;=INDEX('Language Rules Can Change'!$AE$322:$AM$413,R145,5)),5,AND(R146&gt;INDEX('Language Rules Can Change'!$AE$322:$AM$413,R145,5),R146&lt;=INDEX('Language Rules Can Change'!$AE$322:$AM$413,R145,6)),6,AND(R146&gt;INDEX('Language Rules Can Change'!$AE$322:$AM$413,R145,6),R146&lt;=INDEX('Language Rules Can Change'!$AE$322:$AM$413,R145,7)),7,AND(R146&gt;INDEX('Language Rules Can Change'!$AE$322:$AM$413,R145,7),R146&lt;=INDEX('Language Rules Can Change'!$AE$322:$AM$413,R145,8)),8,AND(R146&gt;INDEX('Language Rules Can Change'!$AE$322:$AM$413,R145,8),R146&lt;=INDEX('Language Rules Can Change'!$AE$322:$AM$413,R145,9)),9)</f>
        <v>#N/A</v>
      </c>
      <c r="S147" s="7" t="e" cm="1">
        <f t="array" aca="1" ref="S147" ca="1">_xlfn.IFS(AND(S146&gt;0,S146&lt;=INDEX('Language Rules Can Change'!$AE$322:$AM$413,S145,1)),1,AND(S146&gt;INDEX('Language Rules Can Change'!$AE$322:$AM$413,S145,1),S146&lt;=INDEX('Language Rules Can Change'!$AE$322:$AM$413,S145,2)),2,AND(S146&gt;INDEX('Language Rules Can Change'!$AE$322:$AM$413,S145,2),S146&lt;=INDEX('Language Rules Can Change'!$AE$322:$AM$413,S145,3)),3,AND(S146&gt;INDEX('Language Rules Can Change'!$AE$322:$AM$413,S145,3),S146&lt;=INDEX('Language Rules Can Change'!$AE$322:$AM$413,S145,4)),4,AND(S146&gt;INDEX('Language Rules Can Change'!$AE$322:$AM$413,S145,4),S146&lt;=INDEX('Language Rules Can Change'!$AE$322:$AM$413,S145,5)),5,AND(S146&gt;INDEX('Language Rules Can Change'!$AE$322:$AM$413,S145,5),S146&lt;=INDEX('Language Rules Can Change'!$AE$322:$AM$413,S145,6)),6,AND(S146&gt;INDEX('Language Rules Can Change'!$AE$322:$AM$413,S145,6),S146&lt;=INDEX('Language Rules Can Change'!$AE$322:$AM$413,S145,7)),7,AND(S146&gt;INDEX('Language Rules Can Change'!$AE$322:$AM$413,S145,7),S146&lt;=INDEX('Language Rules Can Change'!$AE$322:$AM$413,S145,8)),8,AND(S146&gt;INDEX('Language Rules Can Change'!$AE$322:$AM$413,S145,8),S146&lt;=INDEX('Language Rules Can Change'!$AE$322:$AM$413,S145,9)),9)</f>
        <v>#N/A</v>
      </c>
      <c r="T147" s="17"/>
      <c r="U147" s="1"/>
      <c r="V147" s="5">
        <v>11</v>
      </c>
      <c r="W147" s="5" t="str">
        <f ca="1">IF(V147&lt;=U143,RANDBETWEEN(U139/(3/2),U139*(3/2))+W146,"")</f>
        <v/>
      </c>
      <c r="X147" s="15"/>
      <c r="Y147" s="11"/>
      <c r="Z147" s="7" cm="1">
        <f t="array" aca="1" ref="Z147" ca="1">_xlfn.IFS(AND(Z146&gt;0,Z146&lt;=INDEX('Language Rules Can Change'!$AE$322:$AM$413,Z145,1)),1,AND(Z146&gt;INDEX('Language Rules Can Change'!$AE$322:$AM$413,Z145,1),Z146&lt;=INDEX('Language Rules Can Change'!$AE$322:$AM$413,Z145,2)),2,AND(Z146&gt;INDEX('Language Rules Can Change'!$AE$322:$AM$413,Z145,2),Z146&lt;=INDEX('Language Rules Can Change'!$AE$322:$AM$413,Z145,3)),3,AND(Z146&gt;INDEX('Language Rules Can Change'!$AE$322:$AM$413,Z145,3),Z146&lt;=INDEX('Language Rules Can Change'!$AE$322:$AM$413,Z145,4)),4,AND(Z146&gt;INDEX('Language Rules Can Change'!$AE$322:$AM$413,Z145,4),Z146&lt;=INDEX('Language Rules Can Change'!$AE$322:$AM$413,Z145,5)),5,AND(Z146&gt;INDEX('Language Rules Can Change'!$AE$322:$AM$413,Z145,5),Z146&lt;=INDEX('Language Rules Can Change'!$AE$322:$AM$413,Z145,6)),6,AND(Z146&gt;INDEX('Language Rules Can Change'!$AE$322:$AM$413,Z145,6),Z146&lt;=INDEX('Language Rules Can Change'!$AE$322:$AM$413,Z145,7)),7,AND(Z146&gt;INDEX('Language Rules Can Change'!$AE$322:$AM$413,Z145,7),Z146&lt;=INDEX('Language Rules Can Change'!$AE$322:$AM$413,Z145,8)),8,AND(Z146&gt;INDEX('Language Rules Can Change'!$AE$322:$AM$413,Z145,8),Z146&lt;=INDEX('Language Rules Can Change'!$AE$322:$AM$413,Z145,9)),9)</f>
        <v>3</v>
      </c>
      <c r="AA147" s="7" cm="1">
        <f t="array" aca="1" ref="AA147" ca="1">_xlfn.IFS(AND(AA146&gt;0,AA146&lt;=INDEX('Language Rules Can Change'!$AE$322:$AM$413,AA145,1)),1,AND(AA146&gt;INDEX('Language Rules Can Change'!$AE$322:$AM$413,AA145,1),AA146&lt;=INDEX('Language Rules Can Change'!$AE$322:$AM$413,AA145,2)),2,AND(AA146&gt;INDEX('Language Rules Can Change'!$AE$322:$AM$413,AA145,2),AA146&lt;=INDEX('Language Rules Can Change'!$AE$322:$AM$413,AA145,3)),3,AND(AA146&gt;INDEX('Language Rules Can Change'!$AE$322:$AM$413,AA145,3),AA146&lt;=INDEX('Language Rules Can Change'!$AE$322:$AM$413,AA145,4)),4,AND(AA146&gt;INDEX('Language Rules Can Change'!$AE$322:$AM$413,AA145,4),AA146&lt;=INDEX('Language Rules Can Change'!$AE$322:$AM$413,AA145,5)),5,AND(AA146&gt;INDEX('Language Rules Can Change'!$AE$322:$AM$413,AA145,5),AA146&lt;=INDEX('Language Rules Can Change'!$AE$322:$AM$413,AA145,6)),6,AND(AA146&gt;INDEX('Language Rules Can Change'!$AE$322:$AM$413,AA145,6),AA146&lt;=INDEX('Language Rules Can Change'!$AE$322:$AM$413,AA145,7)),7,AND(AA146&gt;INDEX('Language Rules Can Change'!$AE$322:$AM$413,AA145,7),AA146&lt;=INDEX('Language Rules Can Change'!$AE$322:$AM$413,AA145,8)),8,AND(AA146&gt;INDEX('Language Rules Can Change'!$AE$322:$AM$413,AA145,8),AA146&lt;=INDEX('Language Rules Can Change'!$AE$322:$AM$413,AA145,9)),9)</f>
        <v>4</v>
      </c>
      <c r="AB147" s="7" cm="1">
        <f t="array" aca="1" ref="AB147" ca="1">_xlfn.IFS(AND(AB146&gt;0,AB146&lt;=INDEX('Language Rules Can Change'!$AE$322:$AM$413,AB145,1)),1,AND(AB146&gt;INDEX('Language Rules Can Change'!$AE$322:$AM$413,AB145,1),AB146&lt;=INDEX('Language Rules Can Change'!$AE$322:$AM$413,AB145,2)),2,AND(AB146&gt;INDEX('Language Rules Can Change'!$AE$322:$AM$413,AB145,2),AB146&lt;=INDEX('Language Rules Can Change'!$AE$322:$AM$413,AB145,3)),3,AND(AB146&gt;INDEX('Language Rules Can Change'!$AE$322:$AM$413,AB145,3),AB146&lt;=INDEX('Language Rules Can Change'!$AE$322:$AM$413,AB145,4)),4,AND(AB146&gt;INDEX('Language Rules Can Change'!$AE$322:$AM$413,AB145,4),AB146&lt;=INDEX('Language Rules Can Change'!$AE$322:$AM$413,AB145,5)),5,AND(AB146&gt;INDEX('Language Rules Can Change'!$AE$322:$AM$413,AB145,5),AB146&lt;=INDEX('Language Rules Can Change'!$AE$322:$AM$413,AB145,6)),6,AND(AB146&gt;INDEX('Language Rules Can Change'!$AE$322:$AM$413,AB145,6),AB146&lt;=INDEX('Language Rules Can Change'!$AE$322:$AM$413,AB145,7)),7,AND(AB146&gt;INDEX('Language Rules Can Change'!$AE$322:$AM$413,AB145,7),AB146&lt;=INDEX('Language Rules Can Change'!$AE$322:$AM$413,AB145,8)),8,AND(AB146&gt;INDEX('Language Rules Can Change'!$AE$322:$AM$413,AB145,8),AB146&lt;=INDEX('Language Rules Can Change'!$AE$322:$AM$413,AB145,9)),9)</f>
        <v>3</v>
      </c>
      <c r="AC147" s="7" t="e" cm="1">
        <f t="array" aca="1" ref="AC147" ca="1">_xlfn.IFS(AND(AC146&gt;0,AC146&lt;=INDEX('Language Rules Can Change'!$AE$322:$AM$413,AC145,1)),1,AND(AC146&gt;INDEX('Language Rules Can Change'!$AE$322:$AM$413,AC145,1),AC146&lt;=INDEX('Language Rules Can Change'!$AE$322:$AM$413,AC145,2)),2,AND(AC146&gt;INDEX('Language Rules Can Change'!$AE$322:$AM$413,AC145,2),AC146&lt;=INDEX('Language Rules Can Change'!$AE$322:$AM$413,AC145,3)),3,AND(AC146&gt;INDEX('Language Rules Can Change'!$AE$322:$AM$413,AC145,3),AC146&lt;=INDEX('Language Rules Can Change'!$AE$322:$AM$413,AC145,4)),4,AND(AC146&gt;INDEX('Language Rules Can Change'!$AE$322:$AM$413,AC145,4),AC146&lt;=INDEX('Language Rules Can Change'!$AE$322:$AM$413,AC145,5)),5,AND(AC146&gt;INDEX('Language Rules Can Change'!$AE$322:$AM$413,AC145,5),AC146&lt;=INDEX('Language Rules Can Change'!$AE$322:$AM$413,AC145,6)),6,AND(AC146&gt;INDEX('Language Rules Can Change'!$AE$322:$AM$413,AC145,6),AC146&lt;=INDEX('Language Rules Can Change'!$AE$322:$AM$413,AC145,7)),7,AND(AC146&gt;INDEX('Language Rules Can Change'!$AE$322:$AM$413,AC145,7),AC146&lt;=INDEX('Language Rules Can Change'!$AE$322:$AM$413,AC145,8)),8,AND(AC146&gt;INDEX('Language Rules Can Change'!$AE$322:$AM$413,AC145,8),AC146&lt;=INDEX('Language Rules Can Change'!$AE$322:$AM$413,AC145,9)),9)</f>
        <v>#N/A</v>
      </c>
      <c r="AD147" s="7" t="e" cm="1">
        <f t="array" aca="1" ref="AD147" ca="1">_xlfn.IFS(AND(AD146&gt;0,AD146&lt;=INDEX('Language Rules Can Change'!$AE$322:$AM$413,AD145,1)),1,AND(AD146&gt;INDEX('Language Rules Can Change'!$AE$322:$AM$413,AD145,1),AD146&lt;=INDEX('Language Rules Can Change'!$AE$322:$AM$413,AD145,2)),2,AND(AD146&gt;INDEX('Language Rules Can Change'!$AE$322:$AM$413,AD145,2),AD146&lt;=INDEX('Language Rules Can Change'!$AE$322:$AM$413,AD145,3)),3,AND(AD146&gt;INDEX('Language Rules Can Change'!$AE$322:$AM$413,AD145,3),AD146&lt;=INDEX('Language Rules Can Change'!$AE$322:$AM$413,AD145,4)),4,AND(AD146&gt;INDEX('Language Rules Can Change'!$AE$322:$AM$413,AD145,4),AD146&lt;=INDEX('Language Rules Can Change'!$AE$322:$AM$413,AD145,5)),5,AND(AD146&gt;INDEX('Language Rules Can Change'!$AE$322:$AM$413,AD145,5),AD146&lt;=INDEX('Language Rules Can Change'!$AE$322:$AM$413,AD145,6)),6,AND(AD146&gt;INDEX('Language Rules Can Change'!$AE$322:$AM$413,AD145,6),AD146&lt;=INDEX('Language Rules Can Change'!$AE$322:$AM$413,AD145,7)),7,AND(AD146&gt;INDEX('Language Rules Can Change'!$AE$322:$AM$413,AD145,7),AD146&lt;=INDEX('Language Rules Can Change'!$AE$322:$AM$413,AD145,8)),8,AND(AD146&gt;INDEX('Language Rules Can Change'!$AE$322:$AM$413,AD145,8),AD146&lt;=INDEX('Language Rules Can Change'!$AE$322:$AM$413,AD145,9)),9)</f>
        <v>#N/A</v>
      </c>
      <c r="AE147" s="7" t="e" cm="1">
        <f t="array" aca="1" ref="AE147" ca="1">_xlfn.IFS(AND(AE146&gt;0,AE146&lt;=INDEX('Language Rules Can Change'!$AE$322:$AM$413,AE145,1)),1,AND(AE146&gt;INDEX('Language Rules Can Change'!$AE$322:$AM$413,AE145,1),AE146&lt;=INDEX('Language Rules Can Change'!$AE$322:$AM$413,AE145,2)),2,AND(AE146&gt;INDEX('Language Rules Can Change'!$AE$322:$AM$413,AE145,2),AE146&lt;=INDEX('Language Rules Can Change'!$AE$322:$AM$413,AE145,3)),3,AND(AE146&gt;INDEX('Language Rules Can Change'!$AE$322:$AM$413,AE145,3),AE146&lt;=INDEX('Language Rules Can Change'!$AE$322:$AM$413,AE145,4)),4,AND(AE146&gt;INDEX('Language Rules Can Change'!$AE$322:$AM$413,AE145,4),AE146&lt;=INDEX('Language Rules Can Change'!$AE$322:$AM$413,AE145,5)),5,AND(AE146&gt;INDEX('Language Rules Can Change'!$AE$322:$AM$413,AE145,5),AE146&lt;=INDEX('Language Rules Can Change'!$AE$322:$AM$413,AE145,6)),6,AND(AE146&gt;INDEX('Language Rules Can Change'!$AE$322:$AM$413,AE145,6),AE146&lt;=INDEX('Language Rules Can Change'!$AE$322:$AM$413,AE145,7)),7,AND(AE146&gt;INDEX('Language Rules Can Change'!$AE$322:$AM$413,AE145,7),AE146&lt;=INDEX('Language Rules Can Change'!$AE$322:$AM$413,AE145,8)),8,AND(AE146&gt;INDEX('Language Rules Can Change'!$AE$322:$AM$413,AE145,8),AE146&lt;=INDEX('Language Rules Can Change'!$AE$322:$AM$413,AE145,9)),9)</f>
        <v>#N/A</v>
      </c>
      <c r="AF147" s="7" t="e" cm="1">
        <f t="array" aca="1" ref="AF147" ca="1">_xlfn.IFS(AND(AF146&gt;0,AF146&lt;=INDEX('Language Rules Can Change'!$AE$322:$AM$413,AF145,1)),1,AND(AF146&gt;INDEX('Language Rules Can Change'!$AE$322:$AM$413,AF145,1),AF146&lt;=INDEX('Language Rules Can Change'!$AE$322:$AM$413,AF145,2)),2,AND(AF146&gt;INDEX('Language Rules Can Change'!$AE$322:$AM$413,AF145,2),AF146&lt;=INDEX('Language Rules Can Change'!$AE$322:$AM$413,AF145,3)),3,AND(AF146&gt;INDEX('Language Rules Can Change'!$AE$322:$AM$413,AF145,3),AF146&lt;=INDEX('Language Rules Can Change'!$AE$322:$AM$413,AF145,4)),4,AND(AF146&gt;INDEX('Language Rules Can Change'!$AE$322:$AM$413,AF145,4),AF146&lt;=INDEX('Language Rules Can Change'!$AE$322:$AM$413,AF145,5)),5,AND(AF146&gt;INDEX('Language Rules Can Change'!$AE$322:$AM$413,AF145,5),AF146&lt;=INDEX('Language Rules Can Change'!$AE$322:$AM$413,AF145,6)),6,AND(AF146&gt;INDEX('Language Rules Can Change'!$AE$322:$AM$413,AF145,6),AF146&lt;=INDEX('Language Rules Can Change'!$AE$322:$AM$413,AF145,7)),7,AND(AF146&gt;INDEX('Language Rules Can Change'!$AE$322:$AM$413,AF145,7),AF146&lt;=INDEX('Language Rules Can Change'!$AE$322:$AM$413,AF145,8)),8,AND(AF146&gt;INDEX('Language Rules Can Change'!$AE$322:$AM$413,AF145,8),AF146&lt;=INDEX('Language Rules Can Change'!$AE$322:$AM$413,AF145,9)),9)</f>
        <v>#N/A</v>
      </c>
      <c r="AG147" s="7" t="e" cm="1">
        <f t="array" aca="1" ref="AG147" ca="1">_xlfn.IFS(AND(AG146&gt;0,AG146&lt;=INDEX('Language Rules Can Change'!$AE$322:$AM$413,AG145,1)),1,AND(AG146&gt;INDEX('Language Rules Can Change'!$AE$322:$AM$413,AG145,1),AG146&lt;=INDEX('Language Rules Can Change'!$AE$322:$AM$413,AG145,2)),2,AND(AG146&gt;INDEX('Language Rules Can Change'!$AE$322:$AM$413,AG145,2),AG146&lt;=INDEX('Language Rules Can Change'!$AE$322:$AM$413,AG145,3)),3,AND(AG146&gt;INDEX('Language Rules Can Change'!$AE$322:$AM$413,AG145,3),AG146&lt;=INDEX('Language Rules Can Change'!$AE$322:$AM$413,AG145,4)),4,AND(AG146&gt;INDEX('Language Rules Can Change'!$AE$322:$AM$413,AG145,4),AG146&lt;=INDEX('Language Rules Can Change'!$AE$322:$AM$413,AG145,5)),5,AND(AG146&gt;INDEX('Language Rules Can Change'!$AE$322:$AM$413,AG145,5),AG146&lt;=INDEX('Language Rules Can Change'!$AE$322:$AM$413,AG145,6)),6,AND(AG146&gt;INDEX('Language Rules Can Change'!$AE$322:$AM$413,AG145,6),AG146&lt;=INDEX('Language Rules Can Change'!$AE$322:$AM$413,AG145,7)),7,AND(AG146&gt;INDEX('Language Rules Can Change'!$AE$322:$AM$413,AG145,7),AG146&lt;=INDEX('Language Rules Can Change'!$AE$322:$AM$413,AG145,8)),8,AND(AG146&gt;INDEX('Language Rules Can Change'!$AE$322:$AM$413,AG145,8),AG146&lt;=INDEX('Language Rules Can Change'!$AE$322:$AM$413,AG145,9)),9)</f>
        <v>#N/A</v>
      </c>
      <c r="AH147" s="7" t="e" cm="1">
        <f t="array" aca="1" ref="AH147" ca="1">_xlfn.IFS(AND(AH146&gt;0,AH146&lt;=INDEX('Language Rules Can Change'!$AE$322:$AM$413,AH145,1)),1,AND(AH146&gt;INDEX('Language Rules Can Change'!$AE$322:$AM$413,AH145,1),AH146&lt;=INDEX('Language Rules Can Change'!$AE$322:$AM$413,AH145,2)),2,AND(AH146&gt;INDEX('Language Rules Can Change'!$AE$322:$AM$413,AH145,2),AH146&lt;=INDEX('Language Rules Can Change'!$AE$322:$AM$413,AH145,3)),3,AND(AH146&gt;INDEX('Language Rules Can Change'!$AE$322:$AM$413,AH145,3),AH146&lt;=INDEX('Language Rules Can Change'!$AE$322:$AM$413,AH145,4)),4,AND(AH146&gt;INDEX('Language Rules Can Change'!$AE$322:$AM$413,AH145,4),AH146&lt;=INDEX('Language Rules Can Change'!$AE$322:$AM$413,AH145,5)),5,AND(AH146&gt;INDEX('Language Rules Can Change'!$AE$322:$AM$413,AH145,5),AH146&lt;=INDEX('Language Rules Can Change'!$AE$322:$AM$413,AH145,6)),6,AND(AH146&gt;INDEX('Language Rules Can Change'!$AE$322:$AM$413,AH145,6),AH146&lt;=INDEX('Language Rules Can Change'!$AE$322:$AM$413,AH145,7)),7,AND(AH146&gt;INDEX('Language Rules Can Change'!$AE$322:$AM$413,AH145,7),AH146&lt;=INDEX('Language Rules Can Change'!$AE$322:$AM$413,AH145,8)),8,AND(AH146&gt;INDEX('Language Rules Can Change'!$AE$322:$AM$413,AH145,8),AH146&lt;=INDEX('Language Rules Can Change'!$AE$322:$AM$413,AH145,9)),9)</f>
        <v>#N/A</v>
      </c>
      <c r="AI147" s="7" t="e" cm="1">
        <f t="array" aca="1" ref="AI147" ca="1">_xlfn.IFS(AND(AI146&gt;0,AI146&lt;=INDEX('Language Rules Can Change'!$AE$322:$AM$413,AI145,1)),1,AND(AI146&gt;INDEX('Language Rules Can Change'!$AE$322:$AM$413,AI145,1),AI146&lt;=INDEX('Language Rules Can Change'!$AE$322:$AM$413,AI145,2)),2,AND(AI146&gt;INDEX('Language Rules Can Change'!$AE$322:$AM$413,AI145,2),AI146&lt;=INDEX('Language Rules Can Change'!$AE$322:$AM$413,AI145,3)),3,AND(AI146&gt;INDEX('Language Rules Can Change'!$AE$322:$AM$413,AI145,3),AI146&lt;=INDEX('Language Rules Can Change'!$AE$322:$AM$413,AI145,4)),4,AND(AI146&gt;INDEX('Language Rules Can Change'!$AE$322:$AM$413,AI145,4),AI146&lt;=INDEX('Language Rules Can Change'!$AE$322:$AM$413,AI145,5)),5,AND(AI146&gt;INDEX('Language Rules Can Change'!$AE$322:$AM$413,AI145,5),AI146&lt;=INDEX('Language Rules Can Change'!$AE$322:$AM$413,AI145,6)),6,AND(AI146&gt;INDEX('Language Rules Can Change'!$AE$322:$AM$413,AI145,6),AI146&lt;=INDEX('Language Rules Can Change'!$AE$322:$AM$413,AI145,7)),7,AND(AI146&gt;INDEX('Language Rules Can Change'!$AE$322:$AM$413,AI145,7),AI146&lt;=INDEX('Language Rules Can Change'!$AE$322:$AM$413,AI145,8)),8,AND(AI146&gt;INDEX('Language Rules Can Change'!$AE$322:$AM$413,AI145,8),AI146&lt;=INDEX('Language Rules Can Change'!$AE$322:$AM$413,AI145,9)),9)</f>
        <v>#N/A</v>
      </c>
      <c r="AJ147" s="7" t="e" cm="1">
        <f t="array" aca="1" ref="AJ147" ca="1">_xlfn.IFS(AND(AJ146&gt;0,AJ146&lt;=INDEX('Language Rules Can Change'!$AE$322:$AM$413,AJ145,1)),1,AND(AJ146&gt;INDEX('Language Rules Can Change'!$AE$322:$AM$413,AJ145,1),AJ146&lt;=INDEX('Language Rules Can Change'!$AE$322:$AM$413,AJ145,2)),2,AND(AJ146&gt;INDEX('Language Rules Can Change'!$AE$322:$AM$413,AJ145,2),AJ146&lt;=INDEX('Language Rules Can Change'!$AE$322:$AM$413,AJ145,3)),3,AND(AJ146&gt;INDEX('Language Rules Can Change'!$AE$322:$AM$413,AJ145,3),AJ146&lt;=INDEX('Language Rules Can Change'!$AE$322:$AM$413,AJ145,4)),4,AND(AJ146&gt;INDEX('Language Rules Can Change'!$AE$322:$AM$413,AJ145,4),AJ146&lt;=INDEX('Language Rules Can Change'!$AE$322:$AM$413,AJ145,5)),5,AND(AJ146&gt;INDEX('Language Rules Can Change'!$AE$322:$AM$413,AJ145,5),AJ146&lt;=INDEX('Language Rules Can Change'!$AE$322:$AM$413,AJ145,6)),6,AND(AJ146&gt;INDEX('Language Rules Can Change'!$AE$322:$AM$413,AJ145,6),AJ146&lt;=INDEX('Language Rules Can Change'!$AE$322:$AM$413,AJ145,7)),7,AND(AJ146&gt;INDEX('Language Rules Can Change'!$AE$322:$AM$413,AJ145,7),AJ146&lt;=INDEX('Language Rules Can Change'!$AE$322:$AM$413,AJ145,8)),8,AND(AJ146&gt;INDEX('Language Rules Can Change'!$AE$322:$AM$413,AJ145,8),AJ146&lt;=INDEX('Language Rules Can Change'!$AE$322:$AM$413,AJ145,9)),9)</f>
        <v>#N/A</v>
      </c>
      <c r="AK147" s="7" t="e" cm="1">
        <f t="array" aca="1" ref="AK147" ca="1">_xlfn.IFS(AND(AK146&gt;0,AK146&lt;=INDEX('Language Rules Can Change'!$AE$322:$AM$413,AK145,1)),1,AND(AK146&gt;INDEX('Language Rules Can Change'!$AE$322:$AM$413,AK145,1),AK146&lt;=INDEX('Language Rules Can Change'!$AE$322:$AM$413,AK145,2)),2,AND(AK146&gt;INDEX('Language Rules Can Change'!$AE$322:$AM$413,AK145,2),AK146&lt;=INDEX('Language Rules Can Change'!$AE$322:$AM$413,AK145,3)),3,AND(AK146&gt;INDEX('Language Rules Can Change'!$AE$322:$AM$413,AK145,3),AK146&lt;=INDEX('Language Rules Can Change'!$AE$322:$AM$413,AK145,4)),4,AND(AK146&gt;INDEX('Language Rules Can Change'!$AE$322:$AM$413,AK145,4),AK146&lt;=INDEX('Language Rules Can Change'!$AE$322:$AM$413,AK145,5)),5,AND(AK146&gt;INDEX('Language Rules Can Change'!$AE$322:$AM$413,AK145,5),AK146&lt;=INDEX('Language Rules Can Change'!$AE$322:$AM$413,AK145,6)),6,AND(AK146&gt;INDEX('Language Rules Can Change'!$AE$322:$AM$413,AK145,6),AK146&lt;=INDEX('Language Rules Can Change'!$AE$322:$AM$413,AK145,7)),7,AND(AK146&gt;INDEX('Language Rules Can Change'!$AE$322:$AM$413,AK145,7),AK146&lt;=INDEX('Language Rules Can Change'!$AE$322:$AM$413,AK145,8)),8,AND(AK146&gt;INDEX('Language Rules Can Change'!$AE$322:$AM$413,AK145,8),AK146&lt;=INDEX('Language Rules Can Change'!$AE$322:$AM$413,AK145,9)),9)</f>
        <v>#N/A</v>
      </c>
      <c r="AL147" s="7" t="e" cm="1">
        <f t="array" aca="1" ref="AL147" ca="1">_xlfn.IFS(AND(AL146&gt;0,AL146&lt;=INDEX('Language Rules Can Change'!$AE$322:$AM$413,AL145,1)),1,AND(AL146&gt;INDEX('Language Rules Can Change'!$AE$322:$AM$413,AL145,1),AL146&lt;=INDEX('Language Rules Can Change'!$AE$322:$AM$413,AL145,2)),2,AND(AL146&gt;INDEX('Language Rules Can Change'!$AE$322:$AM$413,AL145,2),AL146&lt;=INDEX('Language Rules Can Change'!$AE$322:$AM$413,AL145,3)),3,AND(AL146&gt;INDEX('Language Rules Can Change'!$AE$322:$AM$413,AL145,3),AL146&lt;=INDEX('Language Rules Can Change'!$AE$322:$AM$413,AL145,4)),4,AND(AL146&gt;INDEX('Language Rules Can Change'!$AE$322:$AM$413,AL145,4),AL146&lt;=INDEX('Language Rules Can Change'!$AE$322:$AM$413,AL145,5)),5,AND(AL146&gt;INDEX('Language Rules Can Change'!$AE$322:$AM$413,AL145,5),AL146&lt;=INDEX('Language Rules Can Change'!$AE$322:$AM$413,AL145,6)),6,AND(AL146&gt;INDEX('Language Rules Can Change'!$AE$322:$AM$413,AL145,6),AL146&lt;=INDEX('Language Rules Can Change'!$AE$322:$AM$413,AL145,7)),7,AND(AL146&gt;INDEX('Language Rules Can Change'!$AE$322:$AM$413,AL145,7),AL146&lt;=INDEX('Language Rules Can Change'!$AE$322:$AM$413,AL145,8)),8,AND(AL146&gt;INDEX('Language Rules Can Change'!$AE$322:$AM$413,AL145,8),AL146&lt;=INDEX('Language Rules Can Change'!$AE$322:$AM$413,AL145,9)),9)</f>
        <v>#N/A</v>
      </c>
      <c r="AM147" s="7" t="e" cm="1">
        <f t="array" aca="1" ref="AM147" ca="1">_xlfn.IFS(AND(AM146&gt;0,AM146&lt;=INDEX('Language Rules Can Change'!$AE$322:$AM$413,AM145,1)),1,AND(AM146&gt;INDEX('Language Rules Can Change'!$AE$322:$AM$413,AM145,1),AM146&lt;=INDEX('Language Rules Can Change'!$AE$322:$AM$413,AM145,2)),2,AND(AM146&gt;INDEX('Language Rules Can Change'!$AE$322:$AM$413,AM145,2),AM146&lt;=INDEX('Language Rules Can Change'!$AE$322:$AM$413,AM145,3)),3,AND(AM146&gt;INDEX('Language Rules Can Change'!$AE$322:$AM$413,AM145,3),AM146&lt;=INDEX('Language Rules Can Change'!$AE$322:$AM$413,AM145,4)),4,AND(AM146&gt;INDEX('Language Rules Can Change'!$AE$322:$AM$413,AM145,4),AM146&lt;=INDEX('Language Rules Can Change'!$AE$322:$AM$413,AM145,5)),5,AND(AM146&gt;INDEX('Language Rules Can Change'!$AE$322:$AM$413,AM145,5),AM146&lt;=INDEX('Language Rules Can Change'!$AE$322:$AM$413,AM145,6)),6,AND(AM146&gt;INDEX('Language Rules Can Change'!$AE$322:$AM$413,AM145,6),AM146&lt;=INDEX('Language Rules Can Change'!$AE$322:$AM$413,AM145,7)),7,AND(AM146&gt;INDEX('Language Rules Can Change'!$AE$322:$AM$413,AM145,7),AM146&lt;=INDEX('Language Rules Can Change'!$AE$322:$AM$413,AM145,8)),8,AND(AM146&gt;INDEX('Language Rules Can Change'!$AE$322:$AM$413,AM145,8),AM146&lt;=INDEX('Language Rules Can Change'!$AE$322:$AM$413,AM145,9)),9)</f>
        <v>#N/A</v>
      </c>
    </row>
    <row r="148" spans="1:39" ht="12.75">
      <c r="A148" s="1"/>
      <c r="B148" s="5">
        <v>12</v>
      </c>
      <c r="C148" s="5" t="str">
        <f ca="1">IF(B148&lt;=A143,RANDBETWEEN(A139/(3/2),A139*(3/2))+C147,"")</f>
        <v/>
      </c>
      <c r="D148" s="15"/>
      <c r="E148" s="11"/>
      <c r="F148" s="7" t="str" cm="1">
        <f t="array" aca="1" ref="F148" ca="1">INDEX('Language Rules Can Change'!$AE$322:$AM$413,F145+1,F147)</f>
        <v>ce</v>
      </c>
      <c r="G148" s="7" t="str">
        <f t="array" aca="1" ref="G148" ca="1">INDEX('Language Rules Can Change'!$AE$322:$AM$413,G145+1,G147)</f>
        <v>"</v>
      </c>
      <c r="H148" s="7" t="str">
        <f t="array" aca="1" ref="H148" ca="1">INDEX('Language Rules Can Change'!$AE$322:$AM$413,H145+1,H147)</f>
        <v>"</v>
      </c>
      <c r="I148" s="7" t="str">
        <f t="array" aca="1" ref="I148" ca="1">INDEX('Language Rules Can Change'!$AE$322:$AM$413,I145+1,I147)</f>
        <v>"</v>
      </c>
      <c r="J148" s="7" t="str">
        <f t="array" aca="1" ref="J148" ca="1">INDEX('Language Rules Can Change'!$AE$322:$AM$413,J145+1,J147)</f>
        <v>sh</v>
      </c>
      <c r="K148" s="7" t="e">
        <f t="array" aca="1" ref="K148" ca="1">INDEX('Language Rules Can Change'!$AE$322:$AM$413,K145+1,K147)</f>
        <v>#N/A</v>
      </c>
      <c r="L148" s="7" t="e">
        <f t="array" aca="1" ref="L148" ca="1">INDEX('Language Rules Can Change'!$AE$322:$AM$413,L145+1,L147)</f>
        <v>#N/A</v>
      </c>
      <c r="M148" s="7" t="e">
        <f t="array" aca="1" ref="M148" ca="1">INDEX('Language Rules Can Change'!$AE$322:$AM$413,M145+1,M147)</f>
        <v>#N/A</v>
      </c>
      <c r="N148" s="7" t="e">
        <f t="array" aca="1" ref="N148" ca="1">INDEX('Language Rules Can Change'!$AE$322:$AM$413,N145+1,N147)</f>
        <v>#N/A</v>
      </c>
      <c r="O148" s="7" t="e">
        <f t="array" aca="1" ref="O148" ca="1">INDEX('Language Rules Can Change'!$AE$322:$AM$413,O145+1,O147)</f>
        <v>#N/A</v>
      </c>
      <c r="P148" s="7" t="e">
        <f t="array" aca="1" ref="P148" ca="1">INDEX('Language Rules Can Change'!$AE$322:$AM$413,P145+1,P147)</f>
        <v>#N/A</v>
      </c>
      <c r="Q148" s="7" t="e">
        <f t="array" aca="1" ref="Q148" ca="1">INDEX('Language Rules Can Change'!$AE$322:$AM$413,Q145+1,Q147)</f>
        <v>#N/A</v>
      </c>
      <c r="R148" s="7" t="e">
        <f t="array" aca="1" ref="R148" ca="1">INDEX('Language Rules Can Change'!$AE$322:$AM$413,R145+1,R147)</f>
        <v>#N/A</v>
      </c>
      <c r="S148" s="7" t="e">
        <f t="array" aca="1" ref="S148" ca="1">INDEX('Language Rules Can Change'!$AE$322:$AM$413,S145+1,S147)</f>
        <v>#N/A</v>
      </c>
      <c r="T148" s="17"/>
      <c r="U148" s="1"/>
      <c r="V148" s="5">
        <v>12</v>
      </c>
      <c r="W148" s="5" t="str">
        <f ca="1">IF(V148&lt;=U143,RANDBETWEEN(U139/(3/2),U139*(3/2))+W147,"")</f>
        <v/>
      </c>
      <c r="X148" s="15"/>
      <c r="Y148" s="11"/>
      <c r="Z148" s="7" t="str" cm="1">
        <f t="array" aca="1" ref="Z148" ca="1">INDEX('Language Rules Can Change'!$AE$322:$AM$413,Z145+1,Z147)</f>
        <v>f</v>
      </c>
      <c r="AA148" s="7" t="str">
        <f t="array" aca="1" ref="AA148" ca="1">INDEX('Language Rules Can Change'!$AE$322:$AM$413,AA145+1,AA147)</f>
        <v>ea</v>
      </c>
      <c r="AB148" s="7" t="str">
        <f t="array" aca="1" ref="AB148" ca="1">INDEX('Language Rules Can Change'!$AE$322:$AM$413,AB145+1,AB147)</f>
        <v>n</v>
      </c>
      <c r="AC148" s="7" t="e">
        <f t="array" aca="1" ref="AC148" ca="1">INDEX('Language Rules Can Change'!$AE$322:$AM$413,AC145+1,AC147)</f>
        <v>#N/A</v>
      </c>
      <c r="AD148" s="7" t="e">
        <f t="array" aca="1" ref="AD148" ca="1">INDEX('Language Rules Can Change'!$AE$322:$AM$413,AD145+1,AD147)</f>
        <v>#N/A</v>
      </c>
      <c r="AE148" s="7" t="e">
        <f t="array" aca="1" ref="AE148" ca="1">INDEX('Language Rules Can Change'!$AE$322:$AM$413,AE145+1,AE147)</f>
        <v>#N/A</v>
      </c>
      <c r="AF148" s="7" t="e">
        <f t="array" aca="1" ref="AF148" ca="1">INDEX('Language Rules Can Change'!$AE$322:$AM$413,AF145+1,AF147)</f>
        <v>#N/A</v>
      </c>
      <c r="AG148" s="7" t="e">
        <f t="array" aca="1" ref="AG148" ca="1">INDEX('Language Rules Can Change'!$AE$322:$AM$413,AG145+1,AG147)</f>
        <v>#N/A</v>
      </c>
      <c r="AH148" s="7" t="e">
        <f t="array" aca="1" ref="AH148" ca="1">INDEX('Language Rules Can Change'!$AE$322:$AM$413,AH145+1,AH147)</f>
        <v>#N/A</v>
      </c>
      <c r="AI148" s="7" t="e">
        <f t="array" aca="1" ref="AI148" ca="1">INDEX('Language Rules Can Change'!$AE$322:$AM$413,AI145+1,AI147)</f>
        <v>#N/A</v>
      </c>
      <c r="AJ148" s="7" t="e">
        <f t="array" aca="1" ref="AJ148" ca="1">INDEX('Language Rules Can Change'!$AE$322:$AM$413,AJ145+1,AJ147)</f>
        <v>#N/A</v>
      </c>
      <c r="AK148" s="7" t="e">
        <f t="array" aca="1" ref="AK148" ca="1">INDEX('Language Rules Can Change'!$AE$322:$AM$413,AK145+1,AK147)</f>
        <v>#N/A</v>
      </c>
      <c r="AL148" s="7" t="e">
        <f t="array" aca="1" ref="AL148" ca="1">INDEX('Language Rules Can Change'!$AE$322:$AM$413,AL145+1,AL147)</f>
        <v>#N/A</v>
      </c>
      <c r="AM148" s="7" t="e">
        <f t="array" aca="1" ref="AM148" ca="1">INDEX('Language Rules Can Change'!$AE$322:$AM$413,AM145+1,AM147)</f>
        <v>#N/A</v>
      </c>
    </row>
    <row r="149" spans="1:39" ht="12.75">
      <c r="A149" s="1"/>
      <c r="B149" s="5">
        <v>13</v>
      </c>
      <c r="C149" s="5" t="str">
        <f ca="1">IF(B149&lt;=A143,RANDBETWEEN(A139/(3/2),A139*(3/2))+C148,"")</f>
        <v/>
      </c>
      <c r="D149" s="15" t="s">
        <v>3990</v>
      </c>
      <c r="E149" s="11" t="str">
        <f t="shared" ref="E149" ca="1" si="462">_xlfn.CONCAT(F149:S149)</f>
        <v>ce"""sh</v>
      </c>
      <c r="F149" s="11" t="str">
        <f t="shared" ref="F149:S212" ca="1" si="463">_xlfn.IFNA(F148,"")</f>
        <v>ce</v>
      </c>
      <c r="G149" s="11" t="str">
        <f t="shared" ca="1" si="463"/>
        <v>"</v>
      </c>
      <c r="H149" s="11" t="str">
        <f t="shared" ca="1" si="463"/>
        <v>"</v>
      </c>
      <c r="I149" s="11" t="str">
        <f t="shared" ca="1" si="463"/>
        <v>"</v>
      </c>
      <c r="J149" s="11" t="str">
        <f t="shared" ca="1" si="463"/>
        <v>sh</v>
      </c>
      <c r="K149" s="11" t="str">
        <f t="shared" ca="1" si="463"/>
        <v/>
      </c>
      <c r="L149" s="11" t="str">
        <f t="shared" ca="1" si="463"/>
        <v/>
      </c>
      <c r="M149" s="11" t="str">
        <f t="shared" ca="1" si="463"/>
        <v/>
      </c>
      <c r="N149" s="11" t="str">
        <f t="shared" ca="1" si="463"/>
        <v/>
      </c>
      <c r="O149" s="11" t="str">
        <f t="shared" ca="1" si="463"/>
        <v/>
      </c>
      <c r="P149" s="11" t="str">
        <f t="shared" ca="1" si="463"/>
        <v/>
      </c>
      <c r="Q149" s="11" t="str">
        <f t="shared" ca="1" si="463"/>
        <v/>
      </c>
      <c r="R149" s="11" t="str">
        <f t="shared" ca="1" si="463"/>
        <v/>
      </c>
      <c r="S149" s="11" t="str">
        <f t="shared" ca="1" si="463"/>
        <v/>
      </c>
      <c r="T149" s="17"/>
      <c r="U149" s="1"/>
      <c r="V149" s="5">
        <v>13</v>
      </c>
      <c r="W149" s="5" t="str">
        <f ca="1">IF(V149&lt;=U143,RANDBETWEEN(U139/(3/2),U139*(3/2))+W148,"")</f>
        <v/>
      </c>
      <c r="X149" s="15" t="s">
        <v>3990</v>
      </c>
      <c r="Y149" s="11" t="str">
        <f t="shared" ref="Y149" ca="1" si="464">_xlfn.CONCAT(Z149:AM149)</f>
        <v>fean</v>
      </c>
      <c r="Z149" s="11" t="str">
        <f t="shared" ref="Z149:Z212" ca="1" si="465">_xlfn.IFNA(Z148,"")</f>
        <v>f</v>
      </c>
      <c r="AA149" s="11" t="str">
        <f t="shared" ref="AA149:AA212" ca="1" si="466">_xlfn.IFNA(AA148,"")</f>
        <v>ea</v>
      </c>
      <c r="AB149" s="11" t="str">
        <f t="shared" ref="AB149:AB212" ca="1" si="467">_xlfn.IFNA(AB148,"")</f>
        <v>n</v>
      </c>
      <c r="AC149" s="11" t="str">
        <f t="shared" ref="AC149:AC212" ca="1" si="468">_xlfn.IFNA(AC148,"")</f>
        <v/>
      </c>
      <c r="AD149" s="11" t="str">
        <f t="shared" ref="AD149:AD212" ca="1" si="469">_xlfn.IFNA(AD148,"")</f>
        <v/>
      </c>
      <c r="AE149" s="11" t="str">
        <f t="shared" ref="AE149:AE212" ca="1" si="470">_xlfn.IFNA(AE148,"")</f>
        <v/>
      </c>
      <c r="AF149" s="11" t="str">
        <f t="shared" ref="AF149:AF212" ca="1" si="471">_xlfn.IFNA(AF148,"")</f>
        <v/>
      </c>
      <c r="AG149" s="11" t="str">
        <f t="shared" ref="AG149:AG212" ca="1" si="472">_xlfn.IFNA(AG148,"")</f>
        <v/>
      </c>
      <c r="AH149" s="11" t="str">
        <f t="shared" ref="AH149:AH212" ca="1" si="473">_xlfn.IFNA(AH148,"")</f>
        <v/>
      </c>
      <c r="AI149" s="11" t="str">
        <f t="shared" ref="AI149:AI212" ca="1" si="474">_xlfn.IFNA(AI148,"")</f>
        <v/>
      </c>
      <c r="AJ149" s="11" t="str">
        <f t="shared" ref="AJ149:AJ212" ca="1" si="475">_xlfn.IFNA(AJ148,"")</f>
        <v/>
      </c>
      <c r="AK149" s="11" t="str">
        <f t="shared" ref="AK149:AK212" ca="1" si="476">_xlfn.IFNA(AK148,"")</f>
        <v/>
      </c>
      <c r="AL149" s="11" t="str">
        <f t="shared" ref="AL149:AL212" ca="1" si="477">_xlfn.IFNA(AL148,"")</f>
        <v/>
      </c>
      <c r="AM149" s="11" t="str">
        <f t="shared" ref="AM149:AM212" ca="1" si="478">_xlfn.IFNA(AM148,"")</f>
        <v/>
      </c>
    </row>
    <row r="150" spans="1:39" ht="12.75">
      <c r="A150" s="1"/>
      <c r="B150" s="5">
        <v>14</v>
      </c>
      <c r="C150" s="5" t="str">
        <f ca="1">IF(B150&lt;=A143,RANDBETWEEN(A139/(3/2),A139*(3/2))+C149,"")</f>
        <v/>
      </c>
      <c r="D150" s="5"/>
      <c r="T150" s="17"/>
      <c r="U150" s="1"/>
      <c r="V150" s="5">
        <v>14</v>
      </c>
      <c r="W150" s="5" t="str">
        <f ca="1">IF(V150&lt;=U143,RANDBETWEEN(U139/(3/2),U139*(3/2))+W149,"")</f>
        <v/>
      </c>
      <c r="X150" s="5"/>
    </row>
    <row r="151" spans="1:39" ht="12.75">
      <c r="A151" s="5">
        <f>A136+2</f>
        <v>813</v>
      </c>
      <c r="B151" s="5"/>
      <c r="C151" s="5"/>
      <c r="D151" s="5"/>
      <c r="E151" s="15"/>
      <c r="F151" s="7">
        <v>1</v>
      </c>
      <c r="G151" s="15">
        <v>2</v>
      </c>
      <c r="H151" s="7">
        <v>3</v>
      </c>
      <c r="I151" s="15">
        <v>4</v>
      </c>
      <c r="J151" s="7">
        <v>5</v>
      </c>
      <c r="K151" s="15">
        <v>6</v>
      </c>
      <c r="L151" s="7">
        <v>7</v>
      </c>
      <c r="M151" s="15">
        <v>8</v>
      </c>
      <c r="N151" s="7">
        <v>9</v>
      </c>
      <c r="O151" s="15">
        <v>10</v>
      </c>
      <c r="P151" s="7">
        <v>11</v>
      </c>
      <c r="Q151" s="15">
        <v>12</v>
      </c>
      <c r="R151" s="7">
        <v>13</v>
      </c>
      <c r="S151" s="15">
        <v>14</v>
      </c>
      <c r="T151" s="17"/>
      <c r="U151" s="5">
        <f>U136+2</f>
        <v>814</v>
      </c>
      <c r="V151" s="5"/>
      <c r="W151" s="5"/>
      <c r="X151" s="5"/>
      <c r="Y151" s="15"/>
      <c r="Z151" s="7">
        <v>1</v>
      </c>
      <c r="AA151" s="15">
        <v>2</v>
      </c>
      <c r="AB151" s="7">
        <v>3</v>
      </c>
      <c r="AC151" s="15">
        <v>4</v>
      </c>
      <c r="AD151" s="7">
        <v>5</v>
      </c>
      <c r="AE151" s="15">
        <v>6</v>
      </c>
      <c r="AF151" s="7">
        <v>7</v>
      </c>
      <c r="AG151" s="15">
        <v>8</v>
      </c>
      <c r="AH151" s="7">
        <v>9</v>
      </c>
      <c r="AI151" s="15">
        <v>10</v>
      </c>
      <c r="AJ151" s="7">
        <v>11</v>
      </c>
      <c r="AK151" s="15">
        <v>12</v>
      </c>
      <c r="AL151" s="7">
        <v>13</v>
      </c>
      <c r="AM151" s="15">
        <v>14</v>
      </c>
    </row>
    <row r="152" spans="1:39" ht="12.75">
      <c r="A152" t="str" cm="1">
        <f t="array" ref="A152">INDEX('All Words All Languages'!$A$2:$A$853,'Verse-True'!A151)</f>
        <v>weight</v>
      </c>
      <c r="B152" s="5">
        <v>1</v>
      </c>
      <c r="C152" s="5">
        <f ca="1">IF(B152&lt;=A158,RANDBETWEEN(A154/(3/2),A154*(3/2)),"")</f>
        <v>1</v>
      </c>
      <c r="D152" s="15" t="s">
        <v>3988</v>
      </c>
      <c r="E152" s="15" t="str" cm="1">
        <f t="array" ref="E152">INDEX('All Words All Languages'!$H$2:$H$853,A151)</f>
        <v>w/eɪ/t/</v>
      </c>
      <c r="F152" s="7" t="str" cm="1">
        <f t="array" ref="F152:I152">_xlfn.TEXTSPLIT(E152,"/")</f>
        <v>w</v>
      </c>
      <c r="G152" s="15" t="str">
        <v>eɪ</v>
      </c>
      <c r="H152" s="15" t="str">
        <v>t</v>
      </c>
      <c r="I152" s="15" t="str">
        <v/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7"/>
      <c r="U152" t="str" cm="1">
        <f t="array" ref="U152">INDEX('All Words All Languages'!$A$2:$A$853,'Verse-True'!U151)</f>
        <v>well</v>
      </c>
      <c r="V152" s="5">
        <v>1</v>
      </c>
      <c r="W152" s="5">
        <f ca="1">IF(V152&lt;=U158,RANDBETWEEN(U154/(3/2),U154*(3/2)),"")</f>
        <v>1</v>
      </c>
      <c r="X152" s="15" t="s">
        <v>3988</v>
      </c>
      <c r="Y152" s="15" t="str" cm="1">
        <f t="array" ref="Y152">INDEX('All Words All Languages'!$H$2:$H$853,U151)</f>
        <v>w/ɛ/l/</v>
      </c>
      <c r="Z152" s="7" t="str" cm="1">
        <f t="array" ref="Z152:AC152">_xlfn.TEXTSPLIT(Y152,"/")</f>
        <v>w</v>
      </c>
      <c r="AA152" s="15" t="str">
        <v>ɛ</v>
      </c>
      <c r="AB152" s="15" t="str">
        <v>l</v>
      </c>
      <c r="AC152" s="15" t="str">
        <v/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spans="1:39" ht="12.75">
      <c r="A153" s="1"/>
      <c r="B153" s="5">
        <v>2</v>
      </c>
      <c r="C153" s="5">
        <f ca="1">IF(B153&lt;=A158,RANDBETWEEN(A154/(3/2),A154*(3/2))+C152,"")</f>
        <v>2</v>
      </c>
      <c r="D153" s="15"/>
      <c r="E153" s="11"/>
      <c r="F153" s="11">
        <f>MATCH(F152,'Language Rules Can Change'!$A$3:$A$47,0)</f>
        <v>4</v>
      </c>
      <c r="G153" s="11">
        <f>MATCH(G152,'Language Rules Can Change'!$A$3:$A$47,0)</f>
        <v>31</v>
      </c>
      <c r="H153" s="11">
        <f>MATCH(H152,'Language Rules Can Change'!$A$3:$A$47,0)</f>
        <v>9</v>
      </c>
      <c r="I153" s="11" t="e">
        <f>MATCH(I152,'Language Rules Can Change'!$A$3:$A$47,0)</f>
        <v>#N/A</v>
      </c>
      <c r="J153" s="11" t="e">
        <f>MATCH(J152,'Language Rules Can Change'!$A$3:$A$47,0)</f>
        <v>#N/A</v>
      </c>
      <c r="K153" s="11" t="e">
        <f>MATCH(K152,'Language Rules Can Change'!$A$3:$A$47,0)</f>
        <v>#N/A</v>
      </c>
      <c r="L153" s="11" t="e">
        <f>MATCH(L152,'Language Rules Can Change'!$A$3:$A$47,0)</f>
        <v>#N/A</v>
      </c>
      <c r="M153" s="11" t="e">
        <f>MATCH(M152,'Language Rules Can Change'!$A$3:$A$47,0)</f>
        <v>#N/A</v>
      </c>
      <c r="N153" s="11" t="e">
        <f>MATCH(N152,'Language Rules Can Change'!$A$3:$A$47,0)</f>
        <v>#N/A</v>
      </c>
      <c r="O153" s="11" t="e">
        <f>MATCH(O152,'Language Rules Can Change'!$A$3:$A$47,0)</f>
        <v>#N/A</v>
      </c>
      <c r="P153" s="11" t="e">
        <f>MATCH(P152,'Language Rules Can Change'!$A$3:$A$47,0)</f>
        <v>#N/A</v>
      </c>
      <c r="Q153" s="11" t="e">
        <f>MATCH(Q152,'Language Rules Can Change'!$A$3:$A$47,0)</f>
        <v>#N/A</v>
      </c>
      <c r="R153" s="11" t="e">
        <f>MATCH(R152,'Language Rules Can Change'!$A$3:$A$47,0)</f>
        <v>#N/A</v>
      </c>
      <c r="S153" s="11" t="e">
        <f>MATCH(S152,'Language Rules Can Change'!$A$3:$A$47,0)</f>
        <v>#N/A</v>
      </c>
      <c r="T153" s="17"/>
      <c r="U153" s="1"/>
      <c r="V153" s="5">
        <v>2</v>
      </c>
      <c r="W153" s="5">
        <f ca="1">IF(V153&lt;=U158,RANDBETWEEN(U154/(3/2),U154*(3/2))+W152,"")</f>
        <v>2</v>
      </c>
      <c r="X153" s="15"/>
      <c r="Y153" s="11"/>
      <c r="Z153" s="11">
        <f>MATCH(Z152,'Language Rules Can Change'!$A$3:$A$47,0)</f>
        <v>4</v>
      </c>
      <c r="AA153" s="11">
        <f>MATCH(AA152,'Language Rules Can Change'!$A$3:$A$47,0)</f>
        <v>26</v>
      </c>
      <c r="AB153" s="11">
        <f>MATCH(AB152,'Language Rules Can Change'!$A$3:$A$47,0)</f>
        <v>17</v>
      </c>
      <c r="AC153" s="11" t="e">
        <f>MATCH(AC152,'Language Rules Can Change'!$A$3:$A$47,0)</f>
        <v>#N/A</v>
      </c>
      <c r="AD153" s="11" t="e">
        <f>MATCH(AD152,'Language Rules Can Change'!$A$3:$A$47,0)</f>
        <v>#N/A</v>
      </c>
      <c r="AE153" s="11" t="e">
        <f>MATCH(AE152,'Language Rules Can Change'!$A$3:$A$47,0)</f>
        <v>#N/A</v>
      </c>
      <c r="AF153" s="11" t="e">
        <f>MATCH(AF152,'Language Rules Can Change'!$A$3:$A$47,0)</f>
        <v>#N/A</v>
      </c>
      <c r="AG153" s="11" t="e">
        <f>MATCH(AG152,'Language Rules Can Change'!$A$3:$A$47,0)</f>
        <v>#N/A</v>
      </c>
      <c r="AH153" s="11" t="e">
        <f>MATCH(AH152,'Language Rules Can Change'!$A$3:$A$47,0)</f>
        <v>#N/A</v>
      </c>
      <c r="AI153" s="11" t="e">
        <f>MATCH(AI152,'Language Rules Can Change'!$A$3:$A$47,0)</f>
        <v>#N/A</v>
      </c>
      <c r="AJ153" s="11" t="e">
        <f>MATCH(AJ152,'Language Rules Can Change'!$A$3:$A$47,0)</f>
        <v>#N/A</v>
      </c>
      <c r="AK153" s="11" t="e">
        <f>MATCH(AK152,'Language Rules Can Change'!$A$3:$A$47,0)</f>
        <v>#N/A</v>
      </c>
      <c r="AL153" s="11" t="e">
        <f>MATCH(AL152,'Language Rules Can Change'!$A$3:$A$47,0)</f>
        <v>#N/A</v>
      </c>
      <c r="AM153" s="11" t="e">
        <f>MATCH(AM152,'Language Rules Can Change'!$A$3:$A$47,0)</f>
        <v>#N/A</v>
      </c>
    </row>
    <row r="154" spans="1:39" ht="12.75">
      <c r="A154" s="11">
        <f>'All Words All Languages'!$I$1</f>
        <v>1</v>
      </c>
      <c r="B154" s="5">
        <v>3</v>
      </c>
      <c r="C154" s="5">
        <f ca="1">IF(B154&lt;=A158,RANDBETWEEN(A154/(3/2),A154*(3/2))+C153,"")</f>
        <v>3</v>
      </c>
      <c r="D154" s="15"/>
      <c r="E154" s="11"/>
      <c r="F154" s="11">
        <f t="shared" ref="F154:S217" ca="1" si="479">RAND()</f>
        <v>3.10167887533217E-2</v>
      </c>
      <c r="G154" s="11">
        <f t="shared" ca="1" si="479"/>
        <v>0.70111264960391739</v>
      </c>
      <c r="H154" s="11">
        <f t="shared" ca="1" si="479"/>
        <v>8.1529040053220703E-2</v>
      </c>
      <c r="I154" s="11">
        <f t="shared" ca="1" si="479"/>
        <v>0.74845795699638307</v>
      </c>
      <c r="J154" s="11">
        <f t="shared" ca="1" si="479"/>
        <v>0.75054925191953781</v>
      </c>
      <c r="K154" s="11">
        <f t="shared" ca="1" si="479"/>
        <v>0.26103391559347366</v>
      </c>
      <c r="L154" s="11">
        <f t="shared" ca="1" si="479"/>
        <v>0.80717788606784036</v>
      </c>
      <c r="M154" s="11">
        <f t="shared" ca="1" si="479"/>
        <v>0.5470869248816802</v>
      </c>
      <c r="N154" s="11">
        <f t="shared" ca="1" si="479"/>
        <v>0.62511577545984298</v>
      </c>
      <c r="O154" s="11">
        <f t="shared" ca="1" si="479"/>
        <v>0.17405925407253275</v>
      </c>
      <c r="P154" s="11">
        <f t="shared" ca="1" si="479"/>
        <v>0.35119040511526778</v>
      </c>
      <c r="Q154" s="11">
        <f t="shared" ca="1" si="479"/>
        <v>0.56410599582541709</v>
      </c>
      <c r="R154" s="11">
        <f t="shared" ca="1" si="479"/>
        <v>0.45850447294296859</v>
      </c>
      <c r="S154" s="11">
        <f t="shared" ca="1" si="479"/>
        <v>4.6871209587172502E-2</v>
      </c>
      <c r="T154" s="17"/>
      <c r="U154" s="11">
        <f>'All Words All Languages'!$I$1</f>
        <v>1</v>
      </c>
      <c r="V154" s="5">
        <v>3</v>
      </c>
      <c r="W154" s="5">
        <f ca="1">IF(V154&lt;=U158,RANDBETWEEN(U154/(3/2),U154*(3/2))+W153,"")</f>
        <v>3</v>
      </c>
      <c r="X154" s="15"/>
      <c r="Y154" s="11"/>
      <c r="Z154" s="11">
        <f t="shared" ref="Z154:AM217" ca="1" si="480">RAND()</f>
        <v>0.94372846151486611</v>
      </c>
      <c r="AA154" s="11">
        <f t="shared" ca="1" si="480"/>
        <v>0.64891771205338455</v>
      </c>
      <c r="AB154" s="11">
        <f t="shared" ca="1" si="480"/>
        <v>0.57139785507515917</v>
      </c>
      <c r="AC154" s="11">
        <f t="shared" ca="1" si="480"/>
        <v>0.46884638355368613</v>
      </c>
      <c r="AD154" s="11">
        <f t="shared" ca="1" si="480"/>
        <v>0.17251043849031822</v>
      </c>
      <c r="AE154" s="11">
        <f t="shared" ca="1" si="480"/>
        <v>0.28080473491432556</v>
      </c>
      <c r="AF154" s="11">
        <f t="shared" ca="1" si="480"/>
        <v>0.66679156183773913</v>
      </c>
      <c r="AG154" s="11">
        <f t="shared" ca="1" si="480"/>
        <v>4.9708832076008735E-2</v>
      </c>
      <c r="AH154" s="11">
        <f t="shared" ca="1" si="480"/>
        <v>0.27640035572337385</v>
      </c>
      <c r="AI154" s="11">
        <f t="shared" ca="1" si="480"/>
        <v>0.35269927176310822</v>
      </c>
      <c r="AJ154" s="11">
        <f t="shared" ca="1" si="480"/>
        <v>0.46007581034230205</v>
      </c>
      <c r="AK154" s="11">
        <f t="shared" ca="1" si="480"/>
        <v>0.11099160948853981</v>
      </c>
      <c r="AL154" s="11">
        <f t="shared" ca="1" si="480"/>
        <v>0.37244542435252359</v>
      </c>
      <c r="AM154" s="11">
        <f t="shared" ca="1" si="480"/>
        <v>0.71113009397904725</v>
      </c>
    </row>
    <row r="155" spans="1:39" ht="12.75">
      <c r="A155" s="1"/>
      <c r="B155" s="5">
        <v>4</v>
      </c>
      <c r="C155" s="5">
        <f ca="1">IF(B155&lt;=A158,RANDBETWEEN(A154/(3/2),A154*(3/2))+C154,"")</f>
        <v>4</v>
      </c>
      <c r="D155" s="15"/>
      <c r="E155" s="11"/>
      <c r="F155" s="11" cm="1">
        <f t="array" aca="1" ref="F155" ca="1">_xlfn.IFS(AND(F154&gt;0,F154&lt;=INDEX('Language Rules Can Change'!$B$3:$AU$47,F153,1)),1, AND(F154&gt;INDEX('Language Rules Can Change'!$B$3:$AU$47,F153,1),F154&lt;=INDEX('Language Rules Can Change'!$B$3:$AU$47,F153,2)),2, AND(F154&gt;INDEX('Language Rules Can Change'!$B$3:$AU$47,F153,2),F154&lt;=INDEX('Language Rules Can Change'!$B$3:$AU$47,F153,3)),3, AND(F154&gt;INDEX('Language Rules Can Change'!$B$3:$AU$47,F153,3),F154&lt;=INDEX('Language Rules Can Change'!$B$3:$AU$47,F153,4)),4, AND(F154&gt;INDEX('Language Rules Can Change'!$B$3:$AU$47,F153,4),F154&lt;=INDEX('Language Rules Can Change'!$B$3:$AU$47,F153,5)),5, AND(F154&gt;INDEX('Language Rules Can Change'!$B$3:$AU$47,F153,5),F154&lt;=INDEX('Language Rules Can Change'!$B$3:$AU$47,F153,6)),6, AND(F154&gt;INDEX('Language Rules Can Change'!$B$3:$AU$47,F153,6),F154&lt;=INDEX('Language Rules Can Change'!$B$3:$AU$47,F153,7)),7, AND(F154&gt;INDEX('Language Rules Can Change'!$B$3:$AU$47,F153,7),F154&lt;=INDEX('Language Rules Can Change'!$B$3:$AU$47,F153,8)),8, AND(F154&gt;INDEX('Language Rules Can Change'!$B$3:$AU$47,F153,8),F154&lt;=INDEX('Language Rules Can Change'!$B$3:$AU$47,F153,9)),9, AND(F154&gt;INDEX('Language Rules Can Change'!$B$3:$AU$47,F153,9),F154&lt;=INDEX('Language Rules Can Change'!$B$3:$AU$47,F153,10)),10, AND(F154&gt;INDEX('Language Rules Can Change'!$B$3:$AU$47,F153,10),F154&lt;=INDEX('Language Rules Can Change'!$B$3:$AU$47,F153,11)),11, AND(F154&gt;INDEX('Language Rules Can Change'!$B$3:$AU$47,F153,11),F154&lt;=INDEX('Language Rules Can Change'!$B$3:$AU$47,F153,12)),12, AND(F154&gt;INDEX('Language Rules Can Change'!$B$3:$AU$47,F153,12),F154&lt;=INDEX('Language Rules Can Change'!$B$3:$AU$47,F153,13)),13, AND(F154&gt;INDEX('Language Rules Can Change'!$B$3:$AU$47,F153,13),F154&lt;=INDEX('Language Rules Can Change'!$B$3:$AU$47,F153,14)),14, AND(F154&gt;INDEX('Language Rules Can Change'!$B$3:$AU$47,F153,14),F154&lt;=INDEX('Language Rules Can Change'!$B$3:$AU$47,F153,15)),15, AND(F154&gt;INDEX('Language Rules Can Change'!$B$3:$AU$47,F153,15),F154&lt;=INDEX('Language Rules Can Change'!$B$3:$AU$47,F153,16)),16, AND(F154&gt;INDEX('Language Rules Can Change'!$B$3:$AU$47,F153,16),F154&lt;=INDEX('Language Rules Can Change'!$B$3:$AU$47,F153,17)),17, AND(F154&gt;INDEX('Language Rules Can Change'!$B$3:$AU$47,F153,17),F154&lt;=INDEX('Language Rules Can Change'!$B$3:$AU$47,F153,18)),18, AND(F154&gt;INDEX('Language Rules Can Change'!$B$3:$AU$47,F153,18),F154&lt;=INDEX('Language Rules Can Change'!$B$3:$AU$47,F153,19)),19, AND(F154&gt;INDEX('Language Rules Can Change'!$B$3:$AU$47,F153,19),F154&lt;=INDEX('Language Rules Can Change'!$B$3:$AU$47,F153,20)),20, AND(F154&gt;INDEX('Language Rules Can Change'!$B$3:$AU$47,F153,20),F154&lt;=INDEX('Language Rules Can Change'!$B$3:$AU$47,F153,21)),21, AND(F154&gt;INDEX('Language Rules Can Change'!$B$3:$AU$47,F153,21),F154&lt;=INDEX('Language Rules Can Change'!$B$3:$AU$47,F153,22)),22, AND(F154&gt;INDEX('Language Rules Can Change'!$B$3:$AU$47,F153,22),F154&lt;=INDEX('Language Rules Can Change'!$B$3:$AU$47,F153,23)),23, AND(F154&gt;INDEX('Language Rules Can Change'!$B$3:$AU$47,F153,23),F154&lt;=INDEX('Language Rules Can Change'!$B$3:$AU$47,F153,24)),24, AND(F154&gt;INDEX('Language Rules Can Change'!$B$3:$AU$47,F153,24),F154&lt;=INDEX('Language Rules Can Change'!$B$3:$AU$47,F153,25)),25, AND(F154&gt;INDEX('Language Rules Can Change'!$B$3:$AU$47,F153,25),F154&lt;=INDEX('Language Rules Can Change'!$B$3:$AU$47,F153,26)),26, AND(F154&gt;INDEX('Language Rules Can Change'!$B$3:$AU$47,F153,26),F154&lt;=INDEX('Language Rules Can Change'!$B$3:$AU$47,F153,27)),27, AND(F154&gt;INDEX('Language Rules Can Change'!$B$3:$AU$47,F153,27),F154&lt;=INDEX('Language Rules Can Change'!$B$3:$AU$47,F153,28)),28, AND(F154&gt;INDEX('Language Rules Can Change'!$B$3:$AU$47,F153,28),F154&lt;=INDEX('Language Rules Can Change'!$B$3:$AU$47,F153,29)),29, AND(F154&gt;INDEX('Language Rules Can Change'!$B$3:$AU$47,F153,29),F154&lt;=INDEX('Language Rules Can Change'!$B$3:$AU$47,F153,30)),30, AND(F154&gt;INDEX('Language Rules Can Change'!$B$3:$AU$47,F153,30),F154&lt;=INDEX('Language Rules Can Change'!$B$3:$AU$47,F153,31)),31, AND(F154&gt;INDEX('Language Rules Can Change'!$B$3:$AU$47,F153,31),F154&lt;=INDEX('Language Rules Can Change'!$B$3:$AU$47,F153,32)),32, AND(F154&gt;INDEX('Language Rules Can Change'!$B$3:$AU$47,F153,32),F154&lt;=INDEX('Language Rules Can Change'!$B$3:$AU$47,F153,33)),33, AND(F154&gt;INDEX('Language Rules Can Change'!$B$3:$AU$47,F153,33),F154&lt;=INDEX('Language Rules Can Change'!$B$3:$AU$47,F153,34)),34, AND(F154&gt;INDEX('Language Rules Can Change'!$B$3:$AU$47,F153,34),F154&lt;=INDEX('Language Rules Can Change'!$B$3:$AU$47,F153,35)),35, AND(F154&gt;INDEX('Language Rules Can Change'!$B$3:$AU$47,F153,35),F154&lt;=INDEX('Language Rules Can Change'!$B$3:$AU$47,F153,36)),36, AND(F154&gt;INDEX('Language Rules Can Change'!$B$3:$AU$47,F153,36),F154&lt;=INDEX('Language Rules Can Change'!$B$3:$AU$47,F153,37)),37, AND(F154&gt;INDEX('Language Rules Can Change'!$B$3:$AU$47,F153,37),F154&lt;=INDEX('Language Rules Can Change'!$B$3:$AU$47,F153,38)),38, AND(F154&gt;INDEX('Language Rules Can Change'!$B$3:$AU$47,F153,38),F154&lt;=INDEX('Language Rules Can Change'!$B$3:$AU$47,F153,39)),39, AND(F154&gt;INDEX('Language Rules Can Change'!$B$3:$AU$47,F153,39),F154&lt;=INDEX('Language Rules Can Change'!$B$3:$AU$47,F153,40)),40, AND(F154&gt;INDEX('Language Rules Can Change'!$B$3:$AU$47,F153,40),F154&lt;=INDEX('Language Rules Can Change'!$B$3:$AU$47,F153,41)),41, AND(F154&gt;INDEX('Language Rules Can Change'!$B$3:$AU$47,F153,41),F154&lt;=INDEX('Language Rules Can Change'!$B$3:$AU$47,F153,42)),42, AND(F154&gt;INDEX('Language Rules Can Change'!$B$3:$AU$47,F153,42),F154&lt;=INDEX('Language Rules Can Change'!$B$3:$AU$47,F153,43)),43, AND(F154&gt;INDEX('Language Rules Can Change'!$B$3:$AU$47,F153,43),F154&lt;=INDEX('Language Rules Can Change'!$B$3:$AU$47,F153,44)),44, AND(F154&gt;INDEX('Language Rules Can Change'!$B$3:$AU$47,F153,44),F154&lt;=INDEX('Language Rules Can Change'!$B$3:$AU$47,F153,45)),45, AND(F154&gt;INDEX('Language Rules Can Change'!$B$3:$AU$47,F153,45),F154&lt;=INDEX('Language Rules Can Change'!$B$3:$AU$47,F153,46)),46)</f>
        <v>4</v>
      </c>
      <c r="G155" s="11" cm="1">
        <f t="array" aca="1" ref="G155" ca="1">_xlfn.IFS(AND(G154&gt;0,G154&lt;=INDEX('Language Rules Can Change'!$B$3:$AU$47,G153,1)),1, AND(G154&gt;INDEX('Language Rules Can Change'!$B$3:$AU$47,G153,1),G154&lt;=INDEX('Language Rules Can Change'!$B$3:$AU$47,G153,2)),2, AND(G154&gt;INDEX('Language Rules Can Change'!$B$3:$AU$47,G153,2),G154&lt;=INDEX('Language Rules Can Change'!$B$3:$AU$47,G153,3)),3, AND(G154&gt;INDEX('Language Rules Can Change'!$B$3:$AU$47,G153,3),G154&lt;=INDEX('Language Rules Can Change'!$B$3:$AU$47,G153,4)),4, AND(G154&gt;INDEX('Language Rules Can Change'!$B$3:$AU$47,G153,4),G154&lt;=INDEX('Language Rules Can Change'!$B$3:$AU$47,G153,5)),5, AND(G154&gt;INDEX('Language Rules Can Change'!$B$3:$AU$47,G153,5),G154&lt;=INDEX('Language Rules Can Change'!$B$3:$AU$47,G153,6)),6, AND(G154&gt;INDEX('Language Rules Can Change'!$B$3:$AU$47,G153,6),G154&lt;=INDEX('Language Rules Can Change'!$B$3:$AU$47,G153,7)),7, AND(G154&gt;INDEX('Language Rules Can Change'!$B$3:$AU$47,G153,7),G154&lt;=INDEX('Language Rules Can Change'!$B$3:$AU$47,G153,8)),8, AND(G154&gt;INDEX('Language Rules Can Change'!$B$3:$AU$47,G153,8),G154&lt;=INDEX('Language Rules Can Change'!$B$3:$AU$47,G153,9)),9, AND(G154&gt;INDEX('Language Rules Can Change'!$B$3:$AU$47,G153,9),G154&lt;=INDEX('Language Rules Can Change'!$B$3:$AU$47,G153,10)),10, AND(G154&gt;INDEX('Language Rules Can Change'!$B$3:$AU$47,G153,10),G154&lt;=INDEX('Language Rules Can Change'!$B$3:$AU$47,G153,11)),11, AND(G154&gt;INDEX('Language Rules Can Change'!$B$3:$AU$47,G153,11),G154&lt;=INDEX('Language Rules Can Change'!$B$3:$AU$47,G153,12)),12, AND(G154&gt;INDEX('Language Rules Can Change'!$B$3:$AU$47,G153,12),G154&lt;=INDEX('Language Rules Can Change'!$B$3:$AU$47,G153,13)),13, AND(G154&gt;INDEX('Language Rules Can Change'!$B$3:$AU$47,G153,13),G154&lt;=INDEX('Language Rules Can Change'!$B$3:$AU$47,G153,14)),14, AND(G154&gt;INDEX('Language Rules Can Change'!$B$3:$AU$47,G153,14),G154&lt;=INDEX('Language Rules Can Change'!$B$3:$AU$47,G153,15)),15, AND(G154&gt;INDEX('Language Rules Can Change'!$B$3:$AU$47,G153,15),G154&lt;=INDEX('Language Rules Can Change'!$B$3:$AU$47,G153,16)),16, AND(G154&gt;INDEX('Language Rules Can Change'!$B$3:$AU$47,G153,16),G154&lt;=INDEX('Language Rules Can Change'!$B$3:$AU$47,G153,17)),17, AND(G154&gt;INDEX('Language Rules Can Change'!$B$3:$AU$47,G153,17),G154&lt;=INDEX('Language Rules Can Change'!$B$3:$AU$47,G153,18)),18, AND(G154&gt;INDEX('Language Rules Can Change'!$B$3:$AU$47,G153,18),G154&lt;=INDEX('Language Rules Can Change'!$B$3:$AU$47,G153,19)),19, AND(G154&gt;INDEX('Language Rules Can Change'!$B$3:$AU$47,G153,19),G154&lt;=INDEX('Language Rules Can Change'!$B$3:$AU$47,G153,20)),20, AND(G154&gt;INDEX('Language Rules Can Change'!$B$3:$AU$47,G153,20),G154&lt;=INDEX('Language Rules Can Change'!$B$3:$AU$47,G153,21)),21, AND(G154&gt;INDEX('Language Rules Can Change'!$B$3:$AU$47,G153,21),G154&lt;=INDEX('Language Rules Can Change'!$B$3:$AU$47,G153,22)),22, AND(G154&gt;INDEX('Language Rules Can Change'!$B$3:$AU$47,G153,22),G154&lt;=INDEX('Language Rules Can Change'!$B$3:$AU$47,G153,23)),23, AND(G154&gt;INDEX('Language Rules Can Change'!$B$3:$AU$47,G153,23),G154&lt;=INDEX('Language Rules Can Change'!$B$3:$AU$47,G153,24)),24, AND(G154&gt;INDEX('Language Rules Can Change'!$B$3:$AU$47,G153,24),G154&lt;=INDEX('Language Rules Can Change'!$B$3:$AU$47,G153,25)),25, AND(G154&gt;INDEX('Language Rules Can Change'!$B$3:$AU$47,G153,25),G154&lt;=INDEX('Language Rules Can Change'!$B$3:$AU$47,G153,26)),26, AND(G154&gt;INDEX('Language Rules Can Change'!$B$3:$AU$47,G153,26),G154&lt;=INDEX('Language Rules Can Change'!$B$3:$AU$47,G153,27)),27, AND(G154&gt;INDEX('Language Rules Can Change'!$B$3:$AU$47,G153,27),G154&lt;=INDEX('Language Rules Can Change'!$B$3:$AU$47,G153,28)),28, AND(G154&gt;INDEX('Language Rules Can Change'!$B$3:$AU$47,G153,28),G154&lt;=INDEX('Language Rules Can Change'!$B$3:$AU$47,G153,29)),29, AND(G154&gt;INDEX('Language Rules Can Change'!$B$3:$AU$47,G153,29),G154&lt;=INDEX('Language Rules Can Change'!$B$3:$AU$47,G153,30)),30, AND(G154&gt;INDEX('Language Rules Can Change'!$B$3:$AU$47,G153,30),G154&lt;=INDEX('Language Rules Can Change'!$B$3:$AU$47,G153,31)),31, AND(G154&gt;INDEX('Language Rules Can Change'!$B$3:$AU$47,G153,31),G154&lt;=INDEX('Language Rules Can Change'!$B$3:$AU$47,G153,32)),32, AND(G154&gt;INDEX('Language Rules Can Change'!$B$3:$AU$47,G153,32),G154&lt;=INDEX('Language Rules Can Change'!$B$3:$AU$47,G153,33)),33, AND(G154&gt;INDEX('Language Rules Can Change'!$B$3:$AU$47,G153,33),G154&lt;=INDEX('Language Rules Can Change'!$B$3:$AU$47,G153,34)),34, AND(G154&gt;INDEX('Language Rules Can Change'!$B$3:$AU$47,G153,34),G154&lt;=INDEX('Language Rules Can Change'!$B$3:$AU$47,G153,35)),35, AND(G154&gt;INDEX('Language Rules Can Change'!$B$3:$AU$47,G153,35),G154&lt;=INDEX('Language Rules Can Change'!$B$3:$AU$47,G153,36)),36, AND(G154&gt;INDEX('Language Rules Can Change'!$B$3:$AU$47,G153,36),G154&lt;=INDEX('Language Rules Can Change'!$B$3:$AU$47,G153,37)),37, AND(G154&gt;INDEX('Language Rules Can Change'!$B$3:$AU$47,G153,37),G154&lt;=INDEX('Language Rules Can Change'!$B$3:$AU$47,G153,38)),38, AND(G154&gt;INDEX('Language Rules Can Change'!$B$3:$AU$47,G153,38),G154&lt;=INDEX('Language Rules Can Change'!$B$3:$AU$47,G153,39)),39, AND(G154&gt;INDEX('Language Rules Can Change'!$B$3:$AU$47,G153,39),G154&lt;=INDEX('Language Rules Can Change'!$B$3:$AU$47,G153,40)),40, AND(G154&gt;INDEX('Language Rules Can Change'!$B$3:$AU$47,G153,40),G154&lt;=INDEX('Language Rules Can Change'!$B$3:$AU$47,G153,41)),41, AND(G154&gt;INDEX('Language Rules Can Change'!$B$3:$AU$47,G153,41),G154&lt;=INDEX('Language Rules Can Change'!$B$3:$AU$47,G153,42)),42, AND(G154&gt;INDEX('Language Rules Can Change'!$B$3:$AU$47,G153,42),G154&lt;=INDEX('Language Rules Can Change'!$B$3:$AU$47,G153,43)),43, AND(G154&gt;INDEX('Language Rules Can Change'!$B$3:$AU$47,G153,43),G154&lt;=INDEX('Language Rules Can Change'!$B$3:$AU$47,G153,44)),44, AND(G154&gt;INDEX('Language Rules Can Change'!$B$3:$AU$47,G153,44),G154&lt;=INDEX('Language Rules Can Change'!$B$3:$AU$47,G153,45)),45, AND(G154&gt;INDEX('Language Rules Can Change'!$B$3:$AU$47,G153,45),G154&lt;=INDEX('Language Rules Can Change'!$B$3:$AU$47,G153,46)),46)</f>
        <v>37</v>
      </c>
      <c r="H155" s="11" cm="1">
        <f t="array" aca="1" ref="H155" ca="1">_xlfn.IFS(AND(H154&gt;0,H154&lt;=INDEX('Language Rules Can Change'!$B$3:$AU$47,H153,1)),1, AND(H154&gt;INDEX('Language Rules Can Change'!$B$3:$AU$47,H153,1),H154&lt;=INDEX('Language Rules Can Change'!$B$3:$AU$47,H153,2)),2, AND(H154&gt;INDEX('Language Rules Can Change'!$B$3:$AU$47,H153,2),H154&lt;=INDEX('Language Rules Can Change'!$B$3:$AU$47,H153,3)),3, AND(H154&gt;INDEX('Language Rules Can Change'!$B$3:$AU$47,H153,3),H154&lt;=INDEX('Language Rules Can Change'!$B$3:$AU$47,H153,4)),4, AND(H154&gt;INDEX('Language Rules Can Change'!$B$3:$AU$47,H153,4),H154&lt;=INDEX('Language Rules Can Change'!$B$3:$AU$47,H153,5)),5, AND(H154&gt;INDEX('Language Rules Can Change'!$B$3:$AU$47,H153,5),H154&lt;=INDEX('Language Rules Can Change'!$B$3:$AU$47,H153,6)),6, AND(H154&gt;INDEX('Language Rules Can Change'!$B$3:$AU$47,H153,6),H154&lt;=INDEX('Language Rules Can Change'!$B$3:$AU$47,H153,7)),7, AND(H154&gt;INDEX('Language Rules Can Change'!$B$3:$AU$47,H153,7),H154&lt;=INDEX('Language Rules Can Change'!$B$3:$AU$47,H153,8)),8, AND(H154&gt;INDEX('Language Rules Can Change'!$B$3:$AU$47,H153,8),H154&lt;=INDEX('Language Rules Can Change'!$B$3:$AU$47,H153,9)),9, AND(H154&gt;INDEX('Language Rules Can Change'!$B$3:$AU$47,H153,9),H154&lt;=INDEX('Language Rules Can Change'!$B$3:$AU$47,H153,10)),10, AND(H154&gt;INDEX('Language Rules Can Change'!$B$3:$AU$47,H153,10),H154&lt;=INDEX('Language Rules Can Change'!$B$3:$AU$47,H153,11)),11, AND(H154&gt;INDEX('Language Rules Can Change'!$B$3:$AU$47,H153,11),H154&lt;=INDEX('Language Rules Can Change'!$B$3:$AU$47,H153,12)),12, AND(H154&gt;INDEX('Language Rules Can Change'!$B$3:$AU$47,H153,12),H154&lt;=INDEX('Language Rules Can Change'!$B$3:$AU$47,H153,13)),13, AND(H154&gt;INDEX('Language Rules Can Change'!$B$3:$AU$47,H153,13),H154&lt;=INDEX('Language Rules Can Change'!$B$3:$AU$47,H153,14)),14, AND(H154&gt;INDEX('Language Rules Can Change'!$B$3:$AU$47,H153,14),H154&lt;=INDEX('Language Rules Can Change'!$B$3:$AU$47,H153,15)),15, AND(H154&gt;INDEX('Language Rules Can Change'!$B$3:$AU$47,H153,15),H154&lt;=INDEX('Language Rules Can Change'!$B$3:$AU$47,H153,16)),16, AND(H154&gt;INDEX('Language Rules Can Change'!$B$3:$AU$47,H153,16),H154&lt;=INDEX('Language Rules Can Change'!$B$3:$AU$47,H153,17)),17, AND(H154&gt;INDEX('Language Rules Can Change'!$B$3:$AU$47,H153,17),H154&lt;=INDEX('Language Rules Can Change'!$B$3:$AU$47,H153,18)),18, AND(H154&gt;INDEX('Language Rules Can Change'!$B$3:$AU$47,H153,18),H154&lt;=INDEX('Language Rules Can Change'!$B$3:$AU$47,H153,19)),19, AND(H154&gt;INDEX('Language Rules Can Change'!$B$3:$AU$47,H153,19),H154&lt;=INDEX('Language Rules Can Change'!$B$3:$AU$47,H153,20)),20, AND(H154&gt;INDEX('Language Rules Can Change'!$B$3:$AU$47,H153,20),H154&lt;=INDEX('Language Rules Can Change'!$B$3:$AU$47,H153,21)),21, AND(H154&gt;INDEX('Language Rules Can Change'!$B$3:$AU$47,H153,21),H154&lt;=INDEX('Language Rules Can Change'!$B$3:$AU$47,H153,22)),22, AND(H154&gt;INDEX('Language Rules Can Change'!$B$3:$AU$47,H153,22),H154&lt;=INDEX('Language Rules Can Change'!$B$3:$AU$47,H153,23)),23, AND(H154&gt;INDEX('Language Rules Can Change'!$B$3:$AU$47,H153,23),H154&lt;=INDEX('Language Rules Can Change'!$B$3:$AU$47,H153,24)),24, AND(H154&gt;INDEX('Language Rules Can Change'!$B$3:$AU$47,H153,24),H154&lt;=INDEX('Language Rules Can Change'!$B$3:$AU$47,H153,25)),25, AND(H154&gt;INDEX('Language Rules Can Change'!$B$3:$AU$47,H153,25),H154&lt;=INDEX('Language Rules Can Change'!$B$3:$AU$47,H153,26)),26, AND(H154&gt;INDEX('Language Rules Can Change'!$B$3:$AU$47,H153,26),H154&lt;=INDEX('Language Rules Can Change'!$B$3:$AU$47,H153,27)),27, AND(H154&gt;INDEX('Language Rules Can Change'!$B$3:$AU$47,H153,27),H154&lt;=INDEX('Language Rules Can Change'!$B$3:$AU$47,H153,28)),28, AND(H154&gt;INDEX('Language Rules Can Change'!$B$3:$AU$47,H153,28),H154&lt;=INDEX('Language Rules Can Change'!$B$3:$AU$47,H153,29)),29, AND(H154&gt;INDEX('Language Rules Can Change'!$B$3:$AU$47,H153,29),H154&lt;=INDEX('Language Rules Can Change'!$B$3:$AU$47,H153,30)),30, AND(H154&gt;INDEX('Language Rules Can Change'!$B$3:$AU$47,H153,30),H154&lt;=INDEX('Language Rules Can Change'!$B$3:$AU$47,H153,31)),31, AND(H154&gt;INDEX('Language Rules Can Change'!$B$3:$AU$47,H153,31),H154&lt;=INDEX('Language Rules Can Change'!$B$3:$AU$47,H153,32)),32, AND(H154&gt;INDEX('Language Rules Can Change'!$B$3:$AU$47,H153,32),H154&lt;=INDEX('Language Rules Can Change'!$B$3:$AU$47,H153,33)),33, AND(H154&gt;INDEX('Language Rules Can Change'!$B$3:$AU$47,H153,33),H154&lt;=INDEX('Language Rules Can Change'!$B$3:$AU$47,H153,34)),34, AND(H154&gt;INDEX('Language Rules Can Change'!$B$3:$AU$47,H153,34),H154&lt;=INDEX('Language Rules Can Change'!$B$3:$AU$47,H153,35)),35, AND(H154&gt;INDEX('Language Rules Can Change'!$B$3:$AU$47,H153,35),H154&lt;=INDEX('Language Rules Can Change'!$B$3:$AU$47,H153,36)),36, AND(H154&gt;INDEX('Language Rules Can Change'!$B$3:$AU$47,H153,36),H154&lt;=INDEX('Language Rules Can Change'!$B$3:$AU$47,H153,37)),37, AND(H154&gt;INDEX('Language Rules Can Change'!$B$3:$AU$47,H153,37),H154&lt;=INDEX('Language Rules Can Change'!$B$3:$AU$47,H153,38)),38, AND(H154&gt;INDEX('Language Rules Can Change'!$B$3:$AU$47,H153,38),H154&lt;=INDEX('Language Rules Can Change'!$B$3:$AU$47,H153,39)),39, AND(H154&gt;INDEX('Language Rules Can Change'!$B$3:$AU$47,H153,39),H154&lt;=INDEX('Language Rules Can Change'!$B$3:$AU$47,H153,40)),40, AND(H154&gt;INDEX('Language Rules Can Change'!$B$3:$AU$47,H153,40),H154&lt;=INDEX('Language Rules Can Change'!$B$3:$AU$47,H153,41)),41, AND(H154&gt;INDEX('Language Rules Can Change'!$B$3:$AU$47,H153,41),H154&lt;=INDEX('Language Rules Can Change'!$B$3:$AU$47,H153,42)),42, AND(H154&gt;INDEX('Language Rules Can Change'!$B$3:$AU$47,H153,42),H154&lt;=INDEX('Language Rules Can Change'!$B$3:$AU$47,H153,43)),43, AND(H154&gt;INDEX('Language Rules Can Change'!$B$3:$AU$47,H153,43),H154&lt;=INDEX('Language Rules Can Change'!$B$3:$AU$47,H153,44)),44, AND(H154&gt;INDEX('Language Rules Can Change'!$B$3:$AU$47,H153,44),H154&lt;=INDEX('Language Rules Can Change'!$B$3:$AU$47,H153,45)),45, AND(H154&gt;INDEX('Language Rules Can Change'!$B$3:$AU$47,H153,45),H154&lt;=INDEX('Language Rules Can Change'!$B$3:$AU$47,H153,46)),46)</f>
        <v>8</v>
      </c>
      <c r="I155" s="11" t="e" cm="1">
        <f t="array" aca="1" ref="I155" ca="1">_xlfn.IFS(AND(I154&gt;0,I154&lt;=INDEX('Language Rules Can Change'!$B$3:$AU$47,I153,1)),1, AND(I154&gt;INDEX('Language Rules Can Change'!$B$3:$AU$47,I153,1),I154&lt;=INDEX('Language Rules Can Change'!$B$3:$AU$47,I153,2)),2, AND(I154&gt;INDEX('Language Rules Can Change'!$B$3:$AU$47,I153,2),I154&lt;=INDEX('Language Rules Can Change'!$B$3:$AU$47,I153,3)),3, AND(I154&gt;INDEX('Language Rules Can Change'!$B$3:$AU$47,I153,3),I154&lt;=INDEX('Language Rules Can Change'!$B$3:$AU$47,I153,4)),4, AND(I154&gt;INDEX('Language Rules Can Change'!$B$3:$AU$47,I153,4),I154&lt;=INDEX('Language Rules Can Change'!$B$3:$AU$47,I153,5)),5, AND(I154&gt;INDEX('Language Rules Can Change'!$B$3:$AU$47,I153,5),I154&lt;=INDEX('Language Rules Can Change'!$B$3:$AU$47,I153,6)),6, AND(I154&gt;INDEX('Language Rules Can Change'!$B$3:$AU$47,I153,6),I154&lt;=INDEX('Language Rules Can Change'!$B$3:$AU$47,I153,7)),7, AND(I154&gt;INDEX('Language Rules Can Change'!$B$3:$AU$47,I153,7),I154&lt;=INDEX('Language Rules Can Change'!$B$3:$AU$47,I153,8)),8, AND(I154&gt;INDEX('Language Rules Can Change'!$B$3:$AU$47,I153,8),I154&lt;=INDEX('Language Rules Can Change'!$B$3:$AU$47,I153,9)),9, AND(I154&gt;INDEX('Language Rules Can Change'!$B$3:$AU$47,I153,9),I154&lt;=INDEX('Language Rules Can Change'!$B$3:$AU$47,I153,10)),10, AND(I154&gt;INDEX('Language Rules Can Change'!$B$3:$AU$47,I153,10),I154&lt;=INDEX('Language Rules Can Change'!$B$3:$AU$47,I153,11)),11, AND(I154&gt;INDEX('Language Rules Can Change'!$B$3:$AU$47,I153,11),I154&lt;=INDEX('Language Rules Can Change'!$B$3:$AU$47,I153,12)),12, AND(I154&gt;INDEX('Language Rules Can Change'!$B$3:$AU$47,I153,12),I154&lt;=INDEX('Language Rules Can Change'!$B$3:$AU$47,I153,13)),13, AND(I154&gt;INDEX('Language Rules Can Change'!$B$3:$AU$47,I153,13),I154&lt;=INDEX('Language Rules Can Change'!$B$3:$AU$47,I153,14)),14, AND(I154&gt;INDEX('Language Rules Can Change'!$B$3:$AU$47,I153,14),I154&lt;=INDEX('Language Rules Can Change'!$B$3:$AU$47,I153,15)),15, AND(I154&gt;INDEX('Language Rules Can Change'!$B$3:$AU$47,I153,15),I154&lt;=INDEX('Language Rules Can Change'!$B$3:$AU$47,I153,16)),16, AND(I154&gt;INDEX('Language Rules Can Change'!$B$3:$AU$47,I153,16),I154&lt;=INDEX('Language Rules Can Change'!$B$3:$AU$47,I153,17)),17, AND(I154&gt;INDEX('Language Rules Can Change'!$B$3:$AU$47,I153,17),I154&lt;=INDEX('Language Rules Can Change'!$B$3:$AU$47,I153,18)),18, AND(I154&gt;INDEX('Language Rules Can Change'!$B$3:$AU$47,I153,18),I154&lt;=INDEX('Language Rules Can Change'!$B$3:$AU$47,I153,19)),19, AND(I154&gt;INDEX('Language Rules Can Change'!$B$3:$AU$47,I153,19),I154&lt;=INDEX('Language Rules Can Change'!$B$3:$AU$47,I153,20)),20, AND(I154&gt;INDEX('Language Rules Can Change'!$B$3:$AU$47,I153,20),I154&lt;=INDEX('Language Rules Can Change'!$B$3:$AU$47,I153,21)),21, AND(I154&gt;INDEX('Language Rules Can Change'!$B$3:$AU$47,I153,21),I154&lt;=INDEX('Language Rules Can Change'!$B$3:$AU$47,I153,22)),22, AND(I154&gt;INDEX('Language Rules Can Change'!$B$3:$AU$47,I153,22),I154&lt;=INDEX('Language Rules Can Change'!$B$3:$AU$47,I153,23)),23, AND(I154&gt;INDEX('Language Rules Can Change'!$B$3:$AU$47,I153,23),I154&lt;=INDEX('Language Rules Can Change'!$B$3:$AU$47,I153,24)),24, AND(I154&gt;INDEX('Language Rules Can Change'!$B$3:$AU$47,I153,24),I154&lt;=INDEX('Language Rules Can Change'!$B$3:$AU$47,I153,25)),25, AND(I154&gt;INDEX('Language Rules Can Change'!$B$3:$AU$47,I153,25),I154&lt;=INDEX('Language Rules Can Change'!$B$3:$AU$47,I153,26)),26, AND(I154&gt;INDEX('Language Rules Can Change'!$B$3:$AU$47,I153,26),I154&lt;=INDEX('Language Rules Can Change'!$B$3:$AU$47,I153,27)),27, AND(I154&gt;INDEX('Language Rules Can Change'!$B$3:$AU$47,I153,27),I154&lt;=INDEX('Language Rules Can Change'!$B$3:$AU$47,I153,28)),28, AND(I154&gt;INDEX('Language Rules Can Change'!$B$3:$AU$47,I153,28),I154&lt;=INDEX('Language Rules Can Change'!$B$3:$AU$47,I153,29)),29, AND(I154&gt;INDEX('Language Rules Can Change'!$B$3:$AU$47,I153,29),I154&lt;=INDEX('Language Rules Can Change'!$B$3:$AU$47,I153,30)),30, AND(I154&gt;INDEX('Language Rules Can Change'!$B$3:$AU$47,I153,30),I154&lt;=INDEX('Language Rules Can Change'!$B$3:$AU$47,I153,31)),31, AND(I154&gt;INDEX('Language Rules Can Change'!$B$3:$AU$47,I153,31),I154&lt;=INDEX('Language Rules Can Change'!$B$3:$AU$47,I153,32)),32, AND(I154&gt;INDEX('Language Rules Can Change'!$B$3:$AU$47,I153,32),I154&lt;=INDEX('Language Rules Can Change'!$B$3:$AU$47,I153,33)),33, AND(I154&gt;INDEX('Language Rules Can Change'!$B$3:$AU$47,I153,33),I154&lt;=INDEX('Language Rules Can Change'!$B$3:$AU$47,I153,34)),34, AND(I154&gt;INDEX('Language Rules Can Change'!$B$3:$AU$47,I153,34),I154&lt;=INDEX('Language Rules Can Change'!$B$3:$AU$47,I153,35)),35, AND(I154&gt;INDEX('Language Rules Can Change'!$B$3:$AU$47,I153,35),I154&lt;=INDEX('Language Rules Can Change'!$B$3:$AU$47,I153,36)),36, AND(I154&gt;INDEX('Language Rules Can Change'!$B$3:$AU$47,I153,36),I154&lt;=INDEX('Language Rules Can Change'!$B$3:$AU$47,I153,37)),37, AND(I154&gt;INDEX('Language Rules Can Change'!$B$3:$AU$47,I153,37),I154&lt;=INDEX('Language Rules Can Change'!$B$3:$AU$47,I153,38)),38, AND(I154&gt;INDEX('Language Rules Can Change'!$B$3:$AU$47,I153,38),I154&lt;=INDEX('Language Rules Can Change'!$B$3:$AU$47,I153,39)),39, AND(I154&gt;INDEX('Language Rules Can Change'!$B$3:$AU$47,I153,39),I154&lt;=INDEX('Language Rules Can Change'!$B$3:$AU$47,I153,40)),40, AND(I154&gt;INDEX('Language Rules Can Change'!$B$3:$AU$47,I153,40),I154&lt;=INDEX('Language Rules Can Change'!$B$3:$AU$47,I153,41)),41, AND(I154&gt;INDEX('Language Rules Can Change'!$B$3:$AU$47,I153,41),I154&lt;=INDEX('Language Rules Can Change'!$B$3:$AU$47,I153,42)),42, AND(I154&gt;INDEX('Language Rules Can Change'!$B$3:$AU$47,I153,42),I154&lt;=INDEX('Language Rules Can Change'!$B$3:$AU$47,I153,43)),43, AND(I154&gt;INDEX('Language Rules Can Change'!$B$3:$AU$47,I153,43),I154&lt;=INDEX('Language Rules Can Change'!$B$3:$AU$47,I153,44)),44, AND(I154&gt;INDEX('Language Rules Can Change'!$B$3:$AU$47,I153,44),I154&lt;=INDEX('Language Rules Can Change'!$B$3:$AU$47,I153,45)),45, AND(I154&gt;INDEX('Language Rules Can Change'!$B$3:$AU$47,I153,45),I154&lt;=INDEX('Language Rules Can Change'!$B$3:$AU$47,I153,46)),46)</f>
        <v>#N/A</v>
      </c>
      <c r="J155" s="11" t="e" cm="1">
        <f t="array" aca="1" ref="J155" ca="1">_xlfn.IFS(AND(J154&gt;0,J154&lt;=INDEX('Language Rules Can Change'!$B$3:$AU$47,J153,1)),1, AND(J154&gt;INDEX('Language Rules Can Change'!$B$3:$AU$47,J153,1),J154&lt;=INDEX('Language Rules Can Change'!$B$3:$AU$47,J153,2)),2, AND(J154&gt;INDEX('Language Rules Can Change'!$B$3:$AU$47,J153,2),J154&lt;=INDEX('Language Rules Can Change'!$B$3:$AU$47,J153,3)),3, AND(J154&gt;INDEX('Language Rules Can Change'!$B$3:$AU$47,J153,3),J154&lt;=INDEX('Language Rules Can Change'!$B$3:$AU$47,J153,4)),4, AND(J154&gt;INDEX('Language Rules Can Change'!$B$3:$AU$47,J153,4),J154&lt;=INDEX('Language Rules Can Change'!$B$3:$AU$47,J153,5)),5, AND(J154&gt;INDEX('Language Rules Can Change'!$B$3:$AU$47,J153,5),J154&lt;=INDEX('Language Rules Can Change'!$B$3:$AU$47,J153,6)),6, AND(J154&gt;INDEX('Language Rules Can Change'!$B$3:$AU$47,J153,6),J154&lt;=INDEX('Language Rules Can Change'!$B$3:$AU$47,J153,7)),7, AND(J154&gt;INDEX('Language Rules Can Change'!$B$3:$AU$47,J153,7),J154&lt;=INDEX('Language Rules Can Change'!$B$3:$AU$47,J153,8)),8, AND(J154&gt;INDEX('Language Rules Can Change'!$B$3:$AU$47,J153,8),J154&lt;=INDEX('Language Rules Can Change'!$B$3:$AU$47,J153,9)),9, AND(J154&gt;INDEX('Language Rules Can Change'!$B$3:$AU$47,J153,9),J154&lt;=INDEX('Language Rules Can Change'!$B$3:$AU$47,J153,10)),10, AND(J154&gt;INDEX('Language Rules Can Change'!$B$3:$AU$47,J153,10),J154&lt;=INDEX('Language Rules Can Change'!$B$3:$AU$47,J153,11)),11, AND(J154&gt;INDEX('Language Rules Can Change'!$B$3:$AU$47,J153,11),J154&lt;=INDEX('Language Rules Can Change'!$B$3:$AU$47,J153,12)),12, AND(J154&gt;INDEX('Language Rules Can Change'!$B$3:$AU$47,J153,12),J154&lt;=INDEX('Language Rules Can Change'!$B$3:$AU$47,J153,13)),13, AND(J154&gt;INDEX('Language Rules Can Change'!$B$3:$AU$47,J153,13),J154&lt;=INDEX('Language Rules Can Change'!$B$3:$AU$47,J153,14)),14, AND(J154&gt;INDEX('Language Rules Can Change'!$B$3:$AU$47,J153,14),J154&lt;=INDEX('Language Rules Can Change'!$B$3:$AU$47,J153,15)),15, AND(J154&gt;INDEX('Language Rules Can Change'!$B$3:$AU$47,J153,15),J154&lt;=INDEX('Language Rules Can Change'!$B$3:$AU$47,J153,16)),16, AND(J154&gt;INDEX('Language Rules Can Change'!$B$3:$AU$47,J153,16),J154&lt;=INDEX('Language Rules Can Change'!$B$3:$AU$47,J153,17)),17, AND(J154&gt;INDEX('Language Rules Can Change'!$B$3:$AU$47,J153,17),J154&lt;=INDEX('Language Rules Can Change'!$B$3:$AU$47,J153,18)),18, AND(J154&gt;INDEX('Language Rules Can Change'!$B$3:$AU$47,J153,18),J154&lt;=INDEX('Language Rules Can Change'!$B$3:$AU$47,J153,19)),19, AND(J154&gt;INDEX('Language Rules Can Change'!$B$3:$AU$47,J153,19),J154&lt;=INDEX('Language Rules Can Change'!$B$3:$AU$47,J153,20)),20, AND(J154&gt;INDEX('Language Rules Can Change'!$B$3:$AU$47,J153,20),J154&lt;=INDEX('Language Rules Can Change'!$B$3:$AU$47,J153,21)),21, AND(J154&gt;INDEX('Language Rules Can Change'!$B$3:$AU$47,J153,21),J154&lt;=INDEX('Language Rules Can Change'!$B$3:$AU$47,J153,22)),22, AND(J154&gt;INDEX('Language Rules Can Change'!$B$3:$AU$47,J153,22),J154&lt;=INDEX('Language Rules Can Change'!$B$3:$AU$47,J153,23)),23, AND(J154&gt;INDEX('Language Rules Can Change'!$B$3:$AU$47,J153,23),J154&lt;=INDEX('Language Rules Can Change'!$B$3:$AU$47,J153,24)),24, AND(J154&gt;INDEX('Language Rules Can Change'!$B$3:$AU$47,J153,24),J154&lt;=INDEX('Language Rules Can Change'!$B$3:$AU$47,J153,25)),25, AND(J154&gt;INDEX('Language Rules Can Change'!$B$3:$AU$47,J153,25),J154&lt;=INDEX('Language Rules Can Change'!$B$3:$AU$47,J153,26)),26, AND(J154&gt;INDEX('Language Rules Can Change'!$B$3:$AU$47,J153,26),J154&lt;=INDEX('Language Rules Can Change'!$B$3:$AU$47,J153,27)),27, AND(J154&gt;INDEX('Language Rules Can Change'!$B$3:$AU$47,J153,27),J154&lt;=INDEX('Language Rules Can Change'!$B$3:$AU$47,J153,28)),28, AND(J154&gt;INDEX('Language Rules Can Change'!$B$3:$AU$47,J153,28),J154&lt;=INDEX('Language Rules Can Change'!$B$3:$AU$47,J153,29)),29, AND(J154&gt;INDEX('Language Rules Can Change'!$B$3:$AU$47,J153,29),J154&lt;=INDEX('Language Rules Can Change'!$B$3:$AU$47,J153,30)),30, AND(J154&gt;INDEX('Language Rules Can Change'!$B$3:$AU$47,J153,30),J154&lt;=INDEX('Language Rules Can Change'!$B$3:$AU$47,J153,31)),31, AND(J154&gt;INDEX('Language Rules Can Change'!$B$3:$AU$47,J153,31),J154&lt;=INDEX('Language Rules Can Change'!$B$3:$AU$47,J153,32)),32, AND(J154&gt;INDEX('Language Rules Can Change'!$B$3:$AU$47,J153,32),J154&lt;=INDEX('Language Rules Can Change'!$B$3:$AU$47,J153,33)),33, AND(J154&gt;INDEX('Language Rules Can Change'!$B$3:$AU$47,J153,33),J154&lt;=INDEX('Language Rules Can Change'!$B$3:$AU$47,J153,34)),34, AND(J154&gt;INDEX('Language Rules Can Change'!$B$3:$AU$47,J153,34),J154&lt;=INDEX('Language Rules Can Change'!$B$3:$AU$47,J153,35)),35, AND(J154&gt;INDEX('Language Rules Can Change'!$B$3:$AU$47,J153,35),J154&lt;=INDEX('Language Rules Can Change'!$B$3:$AU$47,J153,36)),36, AND(J154&gt;INDEX('Language Rules Can Change'!$B$3:$AU$47,J153,36),J154&lt;=INDEX('Language Rules Can Change'!$B$3:$AU$47,J153,37)),37, AND(J154&gt;INDEX('Language Rules Can Change'!$B$3:$AU$47,J153,37),J154&lt;=INDEX('Language Rules Can Change'!$B$3:$AU$47,J153,38)),38, AND(J154&gt;INDEX('Language Rules Can Change'!$B$3:$AU$47,J153,38),J154&lt;=INDEX('Language Rules Can Change'!$B$3:$AU$47,J153,39)),39, AND(J154&gt;INDEX('Language Rules Can Change'!$B$3:$AU$47,J153,39),J154&lt;=INDEX('Language Rules Can Change'!$B$3:$AU$47,J153,40)),40, AND(J154&gt;INDEX('Language Rules Can Change'!$B$3:$AU$47,J153,40),J154&lt;=INDEX('Language Rules Can Change'!$B$3:$AU$47,J153,41)),41, AND(J154&gt;INDEX('Language Rules Can Change'!$B$3:$AU$47,J153,41),J154&lt;=INDEX('Language Rules Can Change'!$B$3:$AU$47,J153,42)),42, AND(J154&gt;INDEX('Language Rules Can Change'!$B$3:$AU$47,J153,42),J154&lt;=INDEX('Language Rules Can Change'!$B$3:$AU$47,J153,43)),43, AND(J154&gt;INDEX('Language Rules Can Change'!$B$3:$AU$47,J153,43),J154&lt;=INDEX('Language Rules Can Change'!$B$3:$AU$47,J153,44)),44, AND(J154&gt;INDEX('Language Rules Can Change'!$B$3:$AU$47,J153,44),J154&lt;=INDEX('Language Rules Can Change'!$B$3:$AU$47,J153,45)),45, AND(J154&gt;INDEX('Language Rules Can Change'!$B$3:$AU$47,J153,45),J154&lt;=INDEX('Language Rules Can Change'!$B$3:$AU$47,J153,46)),46)</f>
        <v>#N/A</v>
      </c>
      <c r="K155" s="11" t="e" cm="1">
        <f t="array" aca="1" ref="K155" ca="1">_xlfn.IFS(AND(K154&gt;0,K154&lt;=INDEX('Language Rules Can Change'!$B$3:$AU$47,K153,1)),1, AND(K154&gt;INDEX('Language Rules Can Change'!$B$3:$AU$47,K153,1),K154&lt;=INDEX('Language Rules Can Change'!$B$3:$AU$47,K153,2)),2, AND(K154&gt;INDEX('Language Rules Can Change'!$B$3:$AU$47,K153,2),K154&lt;=INDEX('Language Rules Can Change'!$B$3:$AU$47,K153,3)),3, AND(K154&gt;INDEX('Language Rules Can Change'!$B$3:$AU$47,K153,3),K154&lt;=INDEX('Language Rules Can Change'!$B$3:$AU$47,K153,4)),4, AND(K154&gt;INDEX('Language Rules Can Change'!$B$3:$AU$47,K153,4),K154&lt;=INDEX('Language Rules Can Change'!$B$3:$AU$47,K153,5)),5, AND(K154&gt;INDEX('Language Rules Can Change'!$B$3:$AU$47,K153,5),K154&lt;=INDEX('Language Rules Can Change'!$B$3:$AU$47,K153,6)),6, AND(K154&gt;INDEX('Language Rules Can Change'!$B$3:$AU$47,K153,6),K154&lt;=INDEX('Language Rules Can Change'!$B$3:$AU$47,K153,7)),7, AND(K154&gt;INDEX('Language Rules Can Change'!$B$3:$AU$47,K153,7),K154&lt;=INDEX('Language Rules Can Change'!$B$3:$AU$47,K153,8)),8, AND(K154&gt;INDEX('Language Rules Can Change'!$B$3:$AU$47,K153,8),K154&lt;=INDEX('Language Rules Can Change'!$B$3:$AU$47,K153,9)),9, AND(K154&gt;INDEX('Language Rules Can Change'!$B$3:$AU$47,K153,9),K154&lt;=INDEX('Language Rules Can Change'!$B$3:$AU$47,K153,10)),10, AND(K154&gt;INDEX('Language Rules Can Change'!$B$3:$AU$47,K153,10),K154&lt;=INDEX('Language Rules Can Change'!$B$3:$AU$47,K153,11)),11, AND(K154&gt;INDEX('Language Rules Can Change'!$B$3:$AU$47,K153,11),K154&lt;=INDEX('Language Rules Can Change'!$B$3:$AU$47,K153,12)),12, AND(K154&gt;INDEX('Language Rules Can Change'!$B$3:$AU$47,K153,12),K154&lt;=INDEX('Language Rules Can Change'!$B$3:$AU$47,K153,13)),13, AND(K154&gt;INDEX('Language Rules Can Change'!$B$3:$AU$47,K153,13),K154&lt;=INDEX('Language Rules Can Change'!$B$3:$AU$47,K153,14)),14, AND(K154&gt;INDEX('Language Rules Can Change'!$B$3:$AU$47,K153,14),K154&lt;=INDEX('Language Rules Can Change'!$B$3:$AU$47,K153,15)),15, AND(K154&gt;INDEX('Language Rules Can Change'!$B$3:$AU$47,K153,15),K154&lt;=INDEX('Language Rules Can Change'!$B$3:$AU$47,K153,16)),16, AND(K154&gt;INDEX('Language Rules Can Change'!$B$3:$AU$47,K153,16),K154&lt;=INDEX('Language Rules Can Change'!$B$3:$AU$47,K153,17)),17, AND(K154&gt;INDEX('Language Rules Can Change'!$B$3:$AU$47,K153,17),K154&lt;=INDEX('Language Rules Can Change'!$B$3:$AU$47,K153,18)),18, AND(K154&gt;INDEX('Language Rules Can Change'!$B$3:$AU$47,K153,18),K154&lt;=INDEX('Language Rules Can Change'!$B$3:$AU$47,K153,19)),19, AND(K154&gt;INDEX('Language Rules Can Change'!$B$3:$AU$47,K153,19),K154&lt;=INDEX('Language Rules Can Change'!$B$3:$AU$47,K153,20)),20, AND(K154&gt;INDEX('Language Rules Can Change'!$B$3:$AU$47,K153,20),K154&lt;=INDEX('Language Rules Can Change'!$B$3:$AU$47,K153,21)),21, AND(K154&gt;INDEX('Language Rules Can Change'!$B$3:$AU$47,K153,21),K154&lt;=INDEX('Language Rules Can Change'!$B$3:$AU$47,K153,22)),22, AND(K154&gt;INDEX('Language Rules Can Change'!$B$3:$AU$47,K153,22),K154&lt;=INDEX('Language Rules Can Change'!$B$3:$AU$47,K153,23)),23, AND(K154&gt;INDEX('Language Rules Can Change'!$B$3:$AU$47,K153,23),K154&lt;=INDEX('Language Rules Can Change'!$B$3:$AU$47,K153,24)),24, AND(K154&gt;INDEX('Language Rules Can Change'!$B$3:$AU$47,K153,24),K154&lt;=INDEX('Language Rules Can Change'!$B$3:$AU$47,K153,25)),25, AND(K154&gt;INDEX('Language Rules Can Change'!$B$3:$AU$47,K153,25),K154&lt;=INDEX('Language Rules Can Change'!$B$3:$AU$47,K153,26)),26, AND(K154&gt;INDEX('Language Rules Can Change'!$B$3:$AU$47,K153,26),K154&lt;=INDEX('Language Rules Can Change'!$B$3:$AU$47,K153,27)),27, AND(K154&gt;INDEX('Language Rules Can Change'!$B$3:$AU$47,K153,27),K154&lt;=INDEX('Language Rules Can Change'!$B$3:$AU$47,K153,28)),28, AND(K154&gt;INDEX('Language Rules Can Change'!$B$3:$AU$47,K153,28),K154&lt;=INDEX('Language Rules Can Change'!$B$3:$AU$47,K153,29)),29, AND(K154&gt;INDEX('Language Rules Can Change'!$B$3:$AU$47,K153,29),K154&lt;=INDEX('Language Rules Can Change'!$B$3:$AU$47,K153,30)),30, AND(K154&gt;INDEX('Language Rules Can Change'!$B$3:$AU$47,K153,30),K154&lt;=INDEX('Language Rules Can Change'!$B$3:$AU$47,K153,31)),31, AND(K154&gt;INDEX('Language Rules Can Change'!$B$3:$AU$47,K153,31),K154&lt;=INDEX('Language Rules Can Change'!$B$3:$AU$47,K153,32)),32, AND(K154&gt;INDEX('Language Rules Can Change'!$B$3:$AU$47,K153,32),K154&lt;=INDEX('Language Rules Can Change'!$B$3:$AU$47,K153,33)),33, AND(K154&gt;INDEX('Language Rules Can Change'!$B$3:$AU$47,K153,33),K154&lt;=INDEX('Language Rules Can Change'!$B$3:$AU$47,K153,34)),34, AND(K154&gt;INDEX('Language Rules Can Change'!$B$3:$AU$47,K153,34),K154&lt;=INDEX('Language Rules Can Change'!$B$3:$AU$47,K153,35)),35, AND(K154&gt;INDEX('Language Rules Can Change'!$B$3:$AU$47,K153,35),K154&lt;=INDEX('Language Rules Can Change'!$B$3:$AU$47,K153,36)),36, AND(K154&gt;INDEX('Language Rules Can Change'!$B$3:$AU$47,K153,36),K154&lt;=INDEX('Language Rules Can Change'!$B$3:$AU$47,K153,37)),37, AND(K154&gt;INDEX('Language Rules Can Change'!$B$3:$AU$47,K153,37),K154&lt;=INDEX('Language Rules Can Change'!$B$3:$AU$47,K153,38)),38, AND(K154&gt;INDEX('Language Rules Can Change'!$B$3:$AU$47,K153,38),K154&lt;=INDEX('Language Rules Can Change'!$B$3:$AU$47,K153,39)),39, AND(K154&gt;INDEX('Language Rules Can Change'!$B$3:$AU$47,K153,39),K154&lt;=INDEX('Language Rules Can Change'!$B$3:$AU$47,K153,40)),40, AND(K154&gt;INDEX('Language Rules Can Change'!$B$3:$AU$47,K153,40),K154&lt;=INDEX('Language Rules Can Change'!$B$3:$AU$47,K153,41)),41, AND(K154&gt;INDEX('Language Rules Can Change'!$B$3:$AU$47,K153,41),K154&lt;=INDEX('Language Rules Can Change'!$B$3:$AU$47,K153,42)),42, AND(K154&gt;INDEX('Language Rules Can Change'!$B$3:$AU$47,K153,42),K154&lt;=INDEX('Language Rules Can Change'!$B$3:$AU$47,K153,43)),43, AND(K154&gt;INDEX('Language Rules Can Change'!$B$3:$AU$47,K153,43),K154&lt;=INDEX('Language Rules Can Change'!$B$3:$AU$47,K153,44)),44, AND(K154&gt;INDEX('Language Rules Can Change'!$B$3:$AU$47,K153,44),K154&lt;=INDEX('Language Rules Can Change'!$B$3:$AU$47,K153,45)),45, AND(K154&gt;INDEX('Language Rules Can Change'!$B$3:$AU$47,K153,45),K154&lt;=INDEX('Language Rules Can Change'!$B$3:$AU$47,K153,46)),46)</f>
        <v>#N/A</v>
      </c>
      <c r="L155" s="11" t="e" cm="1">
        <f t="array" aca="1" ref="L155" ca="1">_xlfn.IFS(AND(L154&gt;0,L154&lt;=INDEX('Language Rules Can Change'!$B$3:$AU$47,L153,1)),1, AND(L154&gt;INDEX('Language Rules Can Change'!$B$3:$AU$47,L153,1),L154&lt;=INDEX('Language Rules Can Change'!$B$3:$AU$47,L153,2)),2, AND(L154&gt;INDEX('Language Rules Can Change'!$B$3:$AU$47,L153,2),L154&lt;=INDEX('Language Rules Can Change'!$B$3:$AU$47,L153,3)),3, AND(L154&gt;INDEX('Language Rules Can Change'!$B$3:$AU$47,L153,3),L154&lt;=INDEX('Language Rules Can Change'!$B$3:$AU$47,L153,4)),4, AND(L154&gt;INDEX('Language Rules Can Change'!$B$3:$AU$47,L153,4),L154&lt;=INDEX('Language Rules Can Change'!$B$3:$AU$47,L153,5)),5, AND(L154&gt;INDEX('Language Rules Can Change'!$B$3:$AU$47,L153,5),L154&lt;=INDEX('Language Rules Can Change'!$B$3:$AU$47,L153,6)),6, AND(L154&gt;INDEX('Language Rules Can Change'!$B$3:$AU$47,L153,6),L154&lt;=INDEX('Language Rules Can Change'!$B$3:$AU$47,L153,7)),7, AND(L154&gt;INDEX('Language Rules Can Change'!$B$3:$AU$47,L153,7),L154&lt;=INDEX('Language Rules Can Change'!$B$3:$AU$47,L153,8)),8, AND(L154&gt;INDEX('Language Rules Can Change'!$B$3:$AU$47,L153,8),L154&lt;=INDEX('Language Rules Can Change'!$B$3:$AU$47,L153,9)),9, AND(L154&gt;INDEX('Language Rules Can Change'!$B$3:$AU$47,L153,9),L154&lt;=INDEX('Language Rules Can Change'!$B$3:$AU$47,L153,10)),10, AND(L154&gt;INDEX('Language Rules Can Change'!$B$3:$AU$47,L153,10),L154&lt;=INDEX('Language Rules Can Change'!$B$3:$AU$47,L153,11)),11, AND(L154&gt;INDEX('Language Rules Can Change'!$B$3:$AU$47,L153,11),L154&lt;=INDEX('Language Rules Can Change'!$B$3:$AU$47,L153,12)),12, AND(L154&gt;INDEX('Language Rules Can Change'!$B$3:$AU$47,L153,12),L154&lt;=INDEX('Language Rules Can Change'!$B$3:$AU$47,L153,13)),13, AND(L154&gt;INDEX('Language Rules Can Change'!$B$3:$AU$47,L153,13),L154&lt;=INDEX('Language Rules Can Change'!$B$3:$AU$47,L153,14)),14, AND(L154&gt;INDEX('Language Rules Can Change'!$B$3:$AU$47,L153,14),L154&lt;=INDEX('Language Rules Can Change'!$B$3:$AU$47,L153,15)),15, AND(L154&gt;INDEX('Language Rules Can Change'!$B$3:$AU$47,L153,15),L154&lt;=INDEX('Language Rules Can Change'!$B$3:$AU$47,L153,16)),16, AND(L154&gt;INDEX('Language Rules Can Change'!$B$3:$AU$47,L153,16),L154&lt;=INDEX('Language Rules Can Change'!$B$3:$AU$47,L153,17)),17, AND(L154&gt;INDEX('Language Rules Can Change'!$B$3:$AU$47,L153,17),L154&lt;=INDEX('Language Rules Can Change'!$B$3:$AU$47,L153,18)),18, AND(L154&gt;INDEX('Language Rules Can Change'!$B$3:$AU$47,L153,18),L154&lt;=INDEX('Language Rules Can Change'!$B$3:$AU$47,L153,19)),19, AND(L154&gt;INDEX('Language Rules Can Change'!$B$3:$AU$47,L153,19),L154&lt;=INDEX('Language Rules Can Change'!$B$3:$AU$47,L153,20)),20, AND(L154&gt;INDEX('Language Rules Can Change'!$B$3:$AU$47,L153,20),L154&lt;=INDEX('Language Rules Can Change'!$B$3:$AU$47,L153,21)),21, AND(L154&gt;INDEX('Language Rules Can Change'!$B$3:$AU$47,L153,21),L154&lt;=INDEX('Language Rules Can Change'!$B$3:$AU$47,L153,22)),22, AND(L154&gt;INDEX('Language Rules Can Change'!$B$3:$AU$47,L153,22),L154&lt;=INDEX('Language Rules Can Change'!$B$3:$AU$47,L153,23)),23, AND(L154&gt;INDEX('Language Rules Can Change'!$B$3:$AU$47,L153,23),L154&lt;=INDEX('Language Rules Can Change'!$B$3:$AU$47,L153,24)),24, AND(L154&gt;INDEX('Language Rules Can Change'!$B$3:$AU$47,L153,24),L154&lt;=INDEX('Language Rules Can Change'!$B$3:$AU$47,L153,25)),25, AND(L154&gt;INDEX('Language Rules Can Change'!$B$3:$AU$47,L153,25),L154&lt;=INDEX('Language Rules Can Change'!$B$3:$AU$47,L153,26)),26, AND(L154&gt;INDEX('Language Rules Can Change'!$B$3:$AU$47,L153,26),L154&lt;=INDEX('Language Rules Can Change'!$B$3:$AU$47,L153,27)),27, AND(L154&gt;INDEX('Language Rules Can Change'!$B$3:$AU$47,L153,27),L154&lt;=INDEX('Language Rules Can Change'!$B$3:$AU$47,L153,28)),28, AND(L154&gt;INDEX('Language Rules Can Change'!$B$3:$AU$47,L153,28),L154&lt;=INDEX('Language Rules Can Change'!$B$3:$AU$47,L153,29)),29, AND(L154&gt;INDEX('Language Rules Can Change'!$B$3:$AU$47,L153,29),L154&lt;=INDEX('Language Rules Can Change'!$B$3:$AU$47,L153,30)),30, AND(L154&gt;INDEX('Language Rules Can Change'!$B$3:$AU$47,L153,30),L154&lt;=INDEX('Language Rules Can Change'!$B$3:$AU$47,L153,31)),31, AND(L154&gt;INDEX('Language Rules Can Change'!$B$3:$AU$47,L153,31),L154&lt;=INDEX('Language Rules Can Change'!$B$3:$AU$47,L153,32)),32, AND(L154&gt;INDEX('Language Rules Can Change'!$B$3:$AU$47,L153,32),L154&lt;=INDEX('Language Rules Can Change'!$B$3:$AU$47,L153,33)),33, AND(L154&gt;INDEX('Language Rules Can Change'!$B$3:$AU$47,L153,33),L154&lt;=INDEX('Language Rules Can Change'!$B$3:$AU$47,L153,34)),34, AND(L154&gt;INDEX('Language Rules Can Change'!$B$3:$AU$47,L153,34),L154&lt;=INDEX('Language Rules Can Change'!$B$3:$AU$47,L153,35)),35, AND(L154&gt;INDEX('Language Rules Can Change'!$B$3:$AU$47,L153,35),L154&lt;=INDEX('Language Rules Can Change'!$B$3:$AU$47,L153,36)),36, AND(L154&gt;INDEX('Language Rules Can Change'!$B$3:$AU$47,L153,36),L154&lt;=INDEX('Language Rules Can Change'!$B$3:$AU$47,L153,37)),37, AND(L154&gt;INDEX('Language Rules Can Change'!$B$3:$AU$47,L153,37),L154&lt;=INDEX('Language Rules Can Change'!$B$3:$AU$47,L153,38)),38, AND(L154&gt;INDEX('Language Rules Can Change'!$B$3:$AU$47,L153,38),L154&lt;=INDEX('Language Rules Can Change'!$B$3:$AU$47,L153,39)),39, AND(L154&gt;INDEX('Language Rules Can Change'!$B$3:$AU$47,L153,39),L154&lt;=INDEX('Language Rules Can Change'!$B$3:$AU$47,L153,40)),40, AND(L154&gt;INDEX('Language Rules Can Change'!$B$3:$AU$47,L153,40),L154&lt;=INDEX('Language Rules Can Change'!$B$3:$AU$47,L153,41)),41, AND(L154&gt;INDEX('Language Rules Can Change'!$B$3:$AU$47,L153,41),L154&lt;=INDEX('Language Rules Can Change'!$B$3:$AU$47,L153,42)),42, AND(L154&gt;INDEX('Language Rules Can Change'!$B$3:$AU$47,L153,42),L154&lt;=INDEX('Language Rules Can Change'!$B$3:$AU$47,L153,43)),43, AND(L154&gt;INDEX('Language Rules Can Change'!$B$3:$AU$47,L153,43),L154&lt;=INDEX('Language Rules Can Change'!$B$3:$AU$47,L153,44)),44, AND(L154&gt;INDEX('Language Rules Can Change'!$B$3:$AU$47,L153,44),L154&lt;=INDEX('Language Rules Can Change'!$B$3:$AU$47,L153,45)),45, AND(L154&gt;INDEX('Language Rules Can Change'!$B$3:$AU$47,L153,45),L154&lt;=INDEX('Language Rules Can Change'!$B$3:$AU$47,L153,46)),46)</f>
        <v>#N/A</v>
      </c>
      <c r="M155" s="11" t="e" cm="1">
        <f t="array" aca="1" ref="M155" ca="1">_xlfn.IFS(AND(M154&gt;0,M154&lt;=INDEX('Language Rules Can Change'!$B$3:$AU$47,M153,1)),1, AND(M154&gt;INDEX('Language Rules Can Change'!$B$3:$AU$47,M153,1),M154&lt;=INDEX('Language Rules Can Change'!$B$3:$AU$47,M153,2)),2, AND(M154&gt;INDEX('Language Rules Can Change'!$B$3:$AU$47,M153,2),M154&lt;=INDEX('Language Rules Can Change'!$B$3:$AU$47,M153,3)),3, AND(M154&gt;INDEX('Language Rules Can Change'!$B$3:$AU$47,M153,3),M154&lt;=INDEX('Language Rules Can Change'!$B$3:$AU$47,M153,4)),4, AND(M154&gt;INDEX('Language Rules Can Change'!$B$3:$AU$47,M153,4),M154&lt;=INDEX('Language Rules Can Change'!$B$3:$AU$47,M153,5)),5, AND(M154&gt;INDEX('Language Rules Can Change'!$B$3:$AU$47,M153,5),M154&lt;=INDEX('Language Rules Can Change'!$B$3:$AU$47,M153,6)),6, AND(M154&gt;INDEX('Language Rules Can Change'!$B$3:$AU$47,M153,6),M154&lt;=INDEX('Language Rules Can Change'!$B$3:$AU$47,M153,7)),7, AND(M154&gt;INDEX('Language Rules Can Change'!$B$3:$AU$47,M153,7),M154&lt;=INDEX('Language Rules Can Change'!$B$3:$AU$47,M153,8)),8, AND(M154&gt;INDEX('Language Rules Can Change'!$B$3:$AU$47,M153,8),M154&lt;=INDEX('Language Rules Can Change'!$B$3:$AU$47,M153,9)),9, AND(M154&gt;INDEX('Language Rules Can Change'!$B$3:$AU$47,M153,9),M154&lt;=INDEX('Language Rules Can Change'!$B$3:$AU$47,M153,10)),10, AND(M154&gt;INDEX('Language Rules Can Change'!$B$3:$AU$47,M153,10),M154&lt;=INDEX('Language Rules Can Change'!$B$3:$AU$47,M153,11)),11, AND(M154&gt;INDEX('Language Rules Can Change'!$B$3:$AU$47,M153,11),M154&lt;=INDEX('Language Rules Can Change'!$B$3:$AU$47,M153,12)),12, AND(M154&gt;INDEX('Language Rules Can Change'!$B$3:$AU$47,M153,12),M154&lt;=INDEX('Language Rules Can Change'!$B$3:$AU$47,M153,13)),13, AND(M154&gt;INDEX('Language Rules Can Change'!$B$3:$AU$47,M153,13),M154&lt;=INDEX('Language Rules Can Change'!$B$3:$AU$47,M153,14)),14, AND(M154&gt;INDEX('Language Rules Can Change'!$B$3:$AU$47,M153,14),M154&lt;=INDEX('Language Rules Can Change'!$B$3:$AU$47,M153,15)),15, AND(M154&gt;INDEX('Language Rules Can Change'!$B$3:$AU$47,M153,15),M154&lt;=INDEX('Language Rules Can Change'!$B$3:$AU$47,M153,16)),16, AND(M154&gt;INDEX('Language Rules Can Change'!$B$3:$AU$47,M153,16),M154&lt;=INDEX('Language Rules Can Change'!$B$3:$AU$47,M153,17)),17, AND(M154&gt;INDEX('Language Rules Can Change'!$B$3:$AU$47,M153,17),M154&lt;=INDEX('Language Rules Can Change'!$B$3:$AU$47,M153,18)),18, AND(M154&gt;INDEX('Language Rules Can Change'!$B$3:$AU$47,M153,18),M154&lt;=INDEX('Language Rules Can Change'!$B$3:$AU$47,M153,19)),19, AND(M154&gt;INDEX('Language Rules Can Change'!$B$3:$AU$47,M153,19),M154&lt;=INDEX('Language Rules Can Change'!$B$3:$AU$47,M153,20)),20, AND(M154&gt;INDEX('Language Rules Can Change'!$B$3:$AU$47,M153,20),M154&lt;=INDEX('Language Rules Can Change'!$B$3:$AU$47,M153,21)),21, AND(M154&gt;INDEX('Language Rules Can Change'!$B$3:$AU$47,M153,21),M154&lt;=INDEX('Language Rules Can Change'!$B$3:$AU$47,M153,22)),22, AND(M154&gt;INDEX('Language Rules Can Change'!$B$3:$AU$47,M153,22),M154&lt;=INDEX('Language Rules Can Change'!$B$3:$AU$47,M153,23)),23, AND(M154&gt;INDEX('Language Rules Can Change'!$B$3:$AU$47,M153,23),M154&lt;=INDEX('Language Rules Can Change'!$B$3:$AU$47,M153,24)),24, AND(M154&gt;INDEX('Language Rules Can Change'!$B$3:$AU$47,M153,24),M154&lt;=INDEX('Language Rules Can Change'!$B$3:$AU$47,M153,25)),25, AND(M154&gt;INDEX('Language Rules Can Change'!$B$3:$AU$47,M153,25),M154&lt;=INDEX('Language Rules Can Change'!$B$3:$AU$47,M153,26)),26, AND(M154&gt;INDEX('Language Rules Can Change'!$B$3:$AU$47,M153,26),M154&lt;=INDEX('Language Rules Can Change'!$B$3:$AU$47,M153,27)),27, AND(M154&gt;INDEX('Language Rules Can Change'!$B$3:$AU$47,M153,27),M154&lt;=INDEX('Language Rules Can Change'!$B$3:$AU$47,M153,28)),28, AND(M154&gt;INDEX('Language Rules Can Change'!$B$3:$AU$47,M153,28),M154&lt;=INDEX('Language Rules Can Change'!$B$3:$AU$47,M153,29)),29, AND(M154&gt;INDEX('Language Rules Can Change'!$B$3:$AU$47,M153,29),M154&lt;=INDEX('Language Rules Can Change'!$B$3:$AU$47,M153,30)),30, AND(M154&gt;INDEX('Language Rules Can Change'!$B$3:$AU$47,M153,30),M154&lt;=INDEX('Language Rules Can Change'!$B$3:$AU$47,M153,31)),31, AND(M154&gt;INDEX('Language Rules Can Change'!$B$3:$AU$47,M153,31),M154&lt;=INDEX('Language Rules Can Change'!$B$3:$AU$47,M153,32)),32, AND(M154&gt;INDEX('Language Rules Can Change'!$B$3:$AU$47,M153,32),M154&lt;=INDEX('Language Rules Can Change'!$B$3:$AU$47,M153,33)),33, AND(M154&gt;INDEX('Language Rules Can Change'!$B$3:$AU$47,M153,33),M154&lt;=INDEX('Language Rules Can Change'!$B$3:$AU$47,M153,34)),34, AND(M154&gt;INDEX('Language Rules Can Change'!$B$3:$AU$47,M153,34),M154&lt;=INDEX('Language Rules Can Change'!$B$3:$AU$47,M153,35)),35, AND(M154&gt;INDEX('Language Rules Can Change'!$B$3:$AU$47,M153,35),M154&lt;=INDEX('Language Rules Can Change'!$B$3:$AU$47,M153,36)),36, AND(M154&gt;INDEX('Language Rules Can Change'!$B$3:$AU$47,M153,36),M154&lt;=INDEX('Language Rules Can Change'!$B$3:$AU$47,M153,37)),37, AND(M154&gt;INDEX('Language Rules Can Change'!$B$3:$AU$47,M153,37),M154&lt;=INDEX('Language Rules Can Change'!$B$3:$AU$47,M153,38)),38, AND(M154&gt;INDEX('Language Rules Can Change'!$B$3:$AU$47,M153,38),M154&lt;=INDEX('Language Rules Can Change'!$B$3:$AU$47,M153,39)),39, AND(M154&gt;INDEX('Language Rules Can Change'!$B$3:$AU$47,M153,39),M154&lt;=INDEX('Language Rules Can Change'!$B$3:$AU$47,M153,40)),40, AND(M154&gt;INDEX('Language Rules Can Change'!$B$3:$AU$47,M153,40),M154&lt;=INDEX('Language Rules Can Change'!$B$3:$AU$47,M153,41)),41, AND(M154&gt;INDEX('Language Rules Can Change'!$B$3:$AU$47,M153,41),M154&lt;=INDEX('Language Rules Can Change'!$B$3:$AU$47,M153,42)),42, AND(M154&gt;INDEX('Language Rules Can Change'!$B$3:$AU$47,M153,42),M154&lt;=INDEX('Language Rules Can Change'!$B$3:$AU$47,M153,43)),43, AND(M154&gt;INDEX('Language Rules Can Change'!$B$3:$AU$47,M153,43),M154&lt;=INDEX('Language Rules Can Change'!$B$3:$AU$47,M153,44)),44, AND(M154&gt;INDEX('Language Rules Can Change'!$B$3:$AU$47,M153,44),M154&lt;=INDEX('Language Rules Can Change'!$B$3:$AU$47,M153,45)),45, AND(M154&gt;INDEX('Language Rules Can Change'!$B$3:$AU$47,M153,45),M154&lt;=INDEX('Language Rules Can Change'!$B$3:$AU$47,M153,46)),46)</f>
        <v>#N/A</v>
      </c>
      <c r="N155" s="11" t="e" cm="1">
        <f t="array" aca="1" ref="N155" ca="1">_xlfn.IFS(AND(N154&gt;0,N154&lt;=INDEX('Language Rules Can Change'!$B$3:$AU$47,N153,1)),1, AND(N154&gt;INDEX('Language Rules Can Change'!$B$3:$AU$47,N153,1),N154&lt;=INDEX('Language Rules Can Change'!$B$3:$AU$47,N153,2)),2, AND(N154&gt;INDEX('Language Rules Can Change'!$B$3:$AU$47,N153,2),N154&lt;=INDEX('Language Rules Can Change'!$B$3:$AU$47,N153,3)),3, AND(N154&gt;INDEX('Language Rules Can Change'!$B$3:$AU$47,N153,3),N154&lt;=INDEX('Language Rules Can Change'!$B$3:$AU$47,N153,4)),4, AND(N154&gt;INDEX('Language Rules Can Change'!$B$3:$AU$47,N153,4),N154&lt;=INDEX('Language Rules Can Change'!$B$3:$AU$47,N153,5)),5, AND(N154&gt;INDEX('Language Rules Can Change'!$B$3:$AU$47,N153,5),N154&lt;=INDEX('Language Rules Can Change'!$B$3:$AU$47,N153,6)),6, AND(N154&gt;INDEX('Language Rules Can Change'!$B$3:$AU$47,N153,6),N154&lt;=INDEX('Language Rules Can Change'!$B$3:$AU$47,N153,7)),7, AND(N154&gt;INDEX('Language Rules Can Change'!$B$3:$AU$47,N153,7),N154&lt;=INDEX('Language Rules Can Change'!$B$3:$AU$47,N153,8)),8, AND(N154&gt;INDEX('Language Rules Can Change'!$B$3:$AU$47,N153,8),N154&lt;=INDEX('Language Rules Can Change'!$B$3:$AU$47,N153,9)),9, AND(N154&gt;INDEX('Language Rules Can Change'!$B$3:$AU$47,N153,9),N154&lt;=INDEX('Language Rules Can Change'!$B$3:$AU$47,N153,10)),10, AND(N154&gt;INDEX('Language Rules Can Change'!$B$3:$AU$47,N153,10),N154&lt;=INDEX('Language Rules Can Change'!$B$3:$AU$47,N153,11)),11, AND(N154&gt;INDEX('Language Rules Can Change'!$B$3:$AU$47,N153,11),N154&lt;=INDEX('Language Rules Can Change'!$B$3:$AU$47,N153,12)),12, AND(N154&gt;INDEX('Language Rules Can Change'!$B$3:$AU$47,N153,12),N154&lt;=INDEX('Language Rules Can Change'!$B$3:$AU$47,N153,13)),13, AND(N154&gt;INDEX('Language Rules Can Change'!$B$3:$AU$47,N153,13),N154&lt;=INDEX('Language Rules Can Change'!$B$3:$AU$47,N153,14)),14, AND(N154&gt;INDEX('Language Rules Can Change'!$B$3:$AU$47,N153,14),N154&lt;=INDEX('Language Rules Can Change'!$B$3:$AU$47,N153,15)),15, AND(N154&gt;INDEX('Language Rules Can Change'!$B$3:$AU$47,N153,15),N154&lt;=INDEX('Language Rules Can Change'!$B$3:$AU$47,N153,16)),16, AND(N154&gt;INDEX('Language Rules Can Change'!$B$3:$AU$47,N153,16),N154&lt;=INDEX('Language Rules Can Change'!$B$3:$AU$47,N153,17)),17, AND(N154&gt;INDEX('Language Rules Can Change'!$B$3:$AU$47,N153,17),N154&lt;=INDEX('Language Rules Can Change'!$B$3:$AU$47,N153,18)),18, AND(N154&gt;INDEX('Language Rules Can Change'!$B$3:$AU$47,N153,18),N154&lt;=INDEX('Language Rules Can Change'!$B$3:$AU$47,N153,19)),19, AND(N154&gt;INDEX('Language Rules Can Change'!$B$3:$AU$47,N153,19),N154&lt;=INDEX('Language Rules Can Change'!$B$3:$AU$47,N153,20)),20, AND(N154&gt;INDEX('Language Rules Can Change'!$B$3:$AU$47,N153,20),N154&lt;=INDEX('Language Rules Can Change'!$B$3:$AU$47,N153,21)),21, AND(N154&gt;INDEX('Language Rules Can Change'!$B$3:$AU$47,N153,21),N154&lt;=INDEX('Language Rules Can Change'!$B$3:$AU$47,N153,22)),22, AND(N154&gt;INDEX('Language Rules Can Change'!$B$3:$AU$47,N153,22),N154&lt;=INDEX('Language Rules Can Change'!$B$3:$AU$47,N153,23)),23, AND(N154&gt;INDEX('Language Rules Can Change'!$B$3:$AU$47,N153,23),N154&lt;=INDEX('Language Rules Can Change'!$B$3:$AU$47,N153,24)),24, AND(N154&gt;INDEX('Language Rules Can Change'!$B$3:$AU$47,N153,24),N154&lt;=INDEX('Language Rules Can Change'!$B$3:$AU$47,N153,25)),25, AND(N154&gt;INDEX('Language Rules Can Change'!$B$3:$AU$47,N153,25),N154&lt;=INDEX('Language Rules Can Change'!$B$3:$AU$47,N153,26)),26, AND(N154&gt;INDEX('Language Rules Can Change'!$B$3:$AU$47,N153,26),N154&lt;=INDEX('Language Rules Can Change'!$B$3:$AU$47,N153,27)),27, AND(N154&gt;INDEX('Language Rules Can Change'!$B$3:$AU$47,N153,27),N154&lt;=INDEX('Language Rules Can Change'!$B$3:$AU$47,N153,28)),28, AND(N154&gt;INDEX('Language Rules Can Change'!$B$3:$AU$47,N153,28),N154&lt;=INDEX('Language Rules Can Change'!$B$3:$AU$47,N153,29)),29, AND(N154&gt;INDEX('Language Rules Can Change'!$B$3:$AU$47,N153,29),N154&lt;=INDEX('Language Rules Can Change'!$B$3:$AU$47,N153,30)),30, AND(N154&gt;INDEX('Language Rules Can Change'!$B$3:$AU$47,N153,30),N154&lt;=INDEX('Language Rules Can Change'!$B$3:$AU$47,N153,31)),31, AND(N154&gt;INDEX('Language Rules Can Change'!$B$3:$AU$47,N153,31),N154&lt;=INDEX('Language Rules Can Change'!$B$3:$AU$47,N153,32)),32, AND(N154&gt;INDEX('Language Rules Can Change'!$B$3:$AU$47,N153,32),N154&lt;=INDEX('Language Rules Can Change'!$B$3:$AU$47,N153,33)),33, AND(N154&gt;INDEX('Language Rules Can Change'!$B$3:$AU$47,N153,33),N154&lt;=INDEX('Language Rules Can Change'!$B$3:$AU$47,N153,34)),34, AND(N154&gt;INDEX('Language Rules Can Change'!$B$3:$AU$47,N153,34),N154&lt;=INDEX('Language Rules Can Change'!$B$3:$AU$47,N153,35)),35, AND(N154&gt;INDEX('Language Rules Can Change'!$B$3:$AU$47,N153,35),N154&lt;=INDEX('Language Rules Can Change'!$B$3:$AU$47,N153,36)),36, AND(N154&gt;INDEX('Language Rules Can Change'!$B$3:$AU$47,N153,36),N154&lt;=INDEX('Language Rules Can Change'!$B$3:$AU$47,N153,37)),37, AND(N154&gt;INDEX('Language Rules Can Change'!$B$3:$AU$47,N153,37),N154&lt;=INDEX('Language Rules Can Change'!$B$3:$AU$47,N153,38)),38, AND(N154&gt;INDEX('Language Rules Can Change'!$B$3:$AU$47,N153,38),N154&lt;=INDEX('Language Rules Can Change'!$B$3:$AU$47,N153,39)),39, AND(N154&gt;INDEX('Language Rules Can Change'!$B$3:$AU$47,N153,39),N154&lt;=INDEX('Language Rules Can Change'!$B$3:$AU$47,N153,40)),40, AND(N154&gt;INDEX('Language Rules Can Change'!$B$3:$AU$47,N153,40),N154&lt;=INDEX('Language Rules Can Change'!$B$3:$AU$47,N153,41)),41, AND(N154&gt;INDEX('Language Rules Can Change'!$B$3:$AU$47,N153,41),N154&lt;=INDEX('Language Rules Can Change'!$B$3:$AU$47,N153,42)),42, AND(N154&gt;INDEX('Language Rules Can Change'!$B$3:$AU$47,N153,42),N154&lt;=INDEX('Language Rules Can Change'!$B$3:$AU$47,N153,43)),43, AND(N154&gt;INDEX('Language Rules Can Change'!$B$3:$AU$47,N153,43),N154&lt;=INDEX('Language Rules Can Change'!$B$3:$AU$47,N153,44)),44, AND(N154&gt;INDEX('Language Rules Can Change'!$B$3:$AU$47,N153,44),N154&lt;=INDEX('Language Rules Can Change'!$B$3:$AU$47,N153,45)),45, AND(N154&gt;INDEX('Language Rules Can Change'!$B$3:$AU$47,N153,45),N154&lt;=INDEX('Language Rules Can Change'!$B$3:$AU$47,N153,46)),46)</f>
        <v>#N/A</v>
      </c>
      <c r="O155" s="11" t="e" cm="1">
        <f t="array" aca="1" ref="O155" ca="1">_xlfn.IFS(AND(O154&gt;0,O154&lt;=INDEX('Language Rules Can Change'!$B$3:$AU$47,O153,1)),1, AND(O154&gt;INDEX('Language Rules Can Change'!$B$3:$AU$47,O153,1),O154&lt;=INDEX('Language Rules Can Change'!$B$3:$AU$47,O153,2)),2, AND(O154&gt;INDEX('Language Rules Can Change'!$B$3:$AU$47,O153,2),O154&lt;=INDEX('Language Rules Can Change'!$B$3:$AU$47,O153,3)),3, AND(O154&gt;INDEX('Language Rules Can Change'!$B$3:$AU$47,O153,3),O154&lt;=INDEX('Language Rules Can Change'!$B$3:$AU$47,O153,4)),4, AND(O154&gt;INDEX('Language Rules Can Change'!$B$3:$AU$47,O153,4),O154&lt;=INDEX('Language Rules Can Change'!$B$3:$AU$47,O153,5)),5, AND(O154&gt;INDEX('Language Rules Can Change'!$B$3:$AU$47,O153,5),O154&lt;=INDEX('Language Rules Can Change'!$B$3:$AU$47,O153,6)),6, AND(O154&gt;INDEX('Language Rules Can Change'!$B$3:$AU$47,O153,6),O154&lt;=INDEX('Language Rules Can Change'!$B$3:$AU$47,O153,7)),7, AND(O154&gt;INDEX('Language Rules Can Change'!$B$3:$AU$47,O153,7),O154&lt;=INDEX('Language Rules Can Change'!$B$3:$AU$47,O153,8)),8, AND(O154&gt;INDEX('Language Rules Can Change'!$B$3:$AU$47,O153,8),O154&lt;=INDEX('Language Rules Can Change'!$B$3:$AU$47,O153,9)),9, AND(O154&gt;INDEX('Language Rules Can Change'!$B$3:$AU$47,O153,9),O154&lt;=INDEX('Language Rules Can Change'!$B$3:$AU$47,O153,10)),10, AND(O154&gt;INDEX('Language Rules Can Change'!$B$3:$AU$47,O153,10),O154&lt;=INDEX('Language Rules Can Change'!$B$3:$AU$47,O153,11)),11, AND(O154&gt;INDEX('Language Rules Can Change'!$B$3:$AU$47,O153,11),O154&lt;=INDEX('Language Rules Can Change'!$B$3:$AU$47,O153,12)),12, AND(O154&gt;INDEX('Language Rules Can Change'!$B$3:$AU$47,O153,12),O154&lt;=INDEX('Language Rules Can Change'!$B$3:$AU$47,O153,13)),13, AND(O154&gt;INDEX('Language Rules Can Change'!$B$3:$AU$47,O153,13),O154&lt;=INDEX('Language Rules Can Change'!$B$3:$AU$47,O153,14)),14, AND(O154&gt;INDEX('Language Rules Can Change'!$B$3:$AU$47,O153,14),O154&lt;=INDEX('Language Rules Can Change'!$B$3:$AU$47,O153,15)),15, AND(O154&gt;INDEX('Language Rules Can Change'!$B$3:$AU$47,O153,15),O154&lt;=INDEX('Language Rules Can Change'!$B$3:$AU$47,O153,16)),16, AND(O154&gt;INDEX('Language Rules Can Change'!$B$3:$AU$47,O153,16),O154&lt;=INDEX('Language Rules Can Change'!$B$3:$AU$47,O153,17)),17, AND(O154&gt;INDEX('Language Rules Can Change'!$B$3:$AU$47,O153,17),O154&lt;=INDEX('Language Rules Can Change'!$B$3:$AU$47,O153,18)),18, AND(O154&gt;INDEX('Language Rules Can Change'!$B$3:$AU$47,O153,18),O154&lt;=INDEX('Language Rules Can Change'!$B$3:$AU$47,O153,19)),19, AND(O154&gt;INDEX('Language Rules Can Change'!$B$3:$AU$47,O153,19),O154&lt;=INDEX('Language Rules Can Change'!$B$3:$AU$47,O153,20)),20, AND(O154&gt;INDEX('Language Rules Can Change'!$B$3:$AU$47,O153,20),O154&lt;=INDEX('Language Rules Can Change'!$B$3:$AU$47,O153,21)),21, AND(O154&gt;INDEX('Language Rules Can Change'!$B$3:$AU$47,O153,21),O154&lt;=INDEX('Language Rules Can Change'!$B$3:$AU$47,O153,22)),22, AND(O154&gt;INDEX('Language Rules Can Change'!$B$3:$AU$47,O153,22),O154&lt;=INDEX('Language Rules Can Change'!$B$3:$AU$47,O153,23)),23, AND(O154&gt;INDEX('Language Rules Can Change'!$B$3:$AU$47,O153,23),O154&lt;=INDEX('Language Rules Can Change'!$B$3:$AU$47,O153,24)),24, AND(O154&gt;INDEX('Language Rules Can Change'!$B$3:$AU$47,O153,24),O154&lt;=INDEX('Language Rules Can Change'!$B$3:$AU$47,O153,25)),25, AND(O154&gt;INDEX('Language Rules Can Change'!$B$3:$AU$47,O153,25),O154&lt;=INDEX('Language Rules Can Change'!$B$3:$AU$47,O153,26)),26, AND(O154&gt;INDEX('Language Rules Can Change'!$B$3:$AU$47,O153,26),O154&lt;=INDEX('Language Rules Can Change'!$B$3:$AU$47,O153,27)),27, AND(O154&gt;INDEX('Language Rules Can Change'!$B$3:$AU$47,O153,27),O154&lt;=INDEX('Language Rules Can Change'!$B$3:$AU$47,O153,28)),28, AND(O154&gt;INDEX('Language Rules Can Change'!$B$3:$AU$47,O153,28),O154&lt;=INDEX('Language Rules Can Change'!$B$3:$AU$47,O153,29)),29, AND(O154&gt;INDEX('Language Rules Can Change'!$B$3:$AU$47,O153,29),O154&lt;=INDEX('Language Rules Can Change'!$B$3:$AU$47,O153,30)),30, AND(O154&gt;INDEX('Language Rules Can Change'!$B$3:$AU$47,O153,30),O154&lt;=INDEX('Language Rules Can Change'!$B$3:$AU$47,O153,31)),31, AND(O154&gt;INDEX('Language Rules Can Change'!$B$3:$AU$47,O153,31),O154&lt;=INDEX('Language Rules Can Change'!$B$3:$AU$47,O153,32)),32, AND(O154&gt;INDEX('Language Rules Can Change'!$B$3:$AU$47,O153,32),O154&lt;=INDEX('Language Rules Can Change'!$B$3:$AU$47,O153,33)),33, AND(O154&gt;INDEX('Language Rules Can Change'!$B$3:$AU$47,O153,33),O154&lt;=INDEX('Language Rules Can Change'!$B$3:$AU$47,O153,34)),34, AND(O154&gt;INDEX('Language Rules Can Change'!$B$3:$AU$47,O153,34),O154&lt;=INDEX('Language Rules Can Change'!$B$3:$AU$47,O153,35)),35, AND(O154&gt;INDEX('Language Rules Can Change'!$B$3:$AU$47,O153,35),O154&lt;=INDEX('Language Rules Can Change'!$B$3:$AU$47,O153,36)),36, AND(O154&gt;INDEX('Language Rules Can Change'!$B$3:$AU$47,O153,36),O154&lt;=INDEX('Language Rules Can Change'!$B$3:$AU$47,O153,37)),37, AND(O154&gt;INDEX('Language Rules Can Change'!$B$3:$AU$47,O153,37),O154&lt;=INDEX('Language Rules Can Change'!$B$3:$AU$47,O153,38)),38, AND(O154&gt;INDEX('Language Rules Can Change'!$B$3:$AU$47,O153,38),O154&lt;=INDEX('Language Rules Can Change'!$B$3:$AU$47,O153,39)),39, AND(O154&gt;INDEX('Language Rules Can Change'!$B$3:$AU$47,O153,39),O154&lt;=INDEX('Language Rules Can Change'!$B$3:$AU$47,O153,40)),40, AND(O154&gt;INDEX('Language Rules Can Change'!$B$3:$AU$47,O153,40),O154&lt;=INDEX('Language Rules Can Change'!$B$3:$AU$47,O153,41)),41, AND(O154&gt;INDEX('Language Rules Can Change'!$B$3:$AU$47,O153,41),O154&lt;=INDEX('Language Rules Can Change'!$B$3:$AU$47,O153,42)),42, AND(O154&gt;INDEX('Language Rules Can Change'!$B$3:$AU$47,O153,42),O154&lt;=INDEX('Language Rules Can Change'!$B$3:$AU$47,O153,43)),43, AND(O154&gt;INDEX('Language Rules Can Change'!$B$3:$AU$47,O153,43),O154&lt;=INDEX('Language Rules Can Change'!$B$3:$AU$47,O153,44)),44, AND(O154&gt;INDEX('Language Rules Can Change'!$B$3:$AU$47,O153,44),O154&lt;=INDEX('Language Rules Can Change'!$B$3:$AU$47,O153,45)),45, AND(O154&gt;INDEX('Language Rules Can Change'!$B$3:$AU$47,O153,45),O154&lt;=INDEX('Language Rules Can Change'!$B$3:$AU$47,O153,46)),46)</f>
        <v>#N/A</v>
      </c>
      <c r="P155" s="11" t="e" cm="1">
        <f t="array" aca="1" ref="P155" ca="1">_xlfn.IFS(AND(P154&gt;0,P154&lt;=INDEX('Language Rules Can Change'!$B$3:$AU$47,P153,1)),1, AND(P154&gt;INDEX('Language Rules Can Change'!$B$3:$AU$47,P153,1),P154&lt;=INDEX('Language Rules Can Change'!$B$3:$AU$47,P153,2)),2, AND(P154&gt;INDEX('Language Rules Can Change'!$B$3:$AU$47,P153,2),P154&lt;=INDEX('Language Rules Can Change'!$B$3:$AU$47,P153,3)),3, AND(P154&gt;INDEX('Language Rules Can Change'!$B$3:$AU$47,P153,3),P154&lt;=INDEX('Language Rules Can Change'!$B$3:$AU$47,P153,4)),4, AND(P154&gt;INDEX('Language Rules Can Change'!$B$3:$AU$47,P153,4),P154&lt;=INDEX('Language Rules Can Change'!$B$3:$AU$47,P153,5)),5, AND(P154&gt;INDEX('Language Rules Can Change'!$B$3:$AU$47,P153,5),P154&lt;=INDEX('Language Rules Can Change'!$B$3:$AU$47,P153,6)),6, AND(P154&gt;INDEX('Language Rules Can Change'!$B$3:$AU$47,P153,6),P154&lt;=INDEX('Language Rules Can Change'!$B$3:$AU$47,P153,7)),7, AND(P154&gt;INDEX('Language Rules Can Change'!$B$3:$AU$47,P153,7),P154&lt;=INDEX('Language Rules Can Change'!$B$3:$AU$47,P153,8)),8, AND(P154&gt;INDEX('Language Rules Can Change'!$B$3:$AU$47,P153,8),P154&lt;=INDEX('Language Rules Can Change'!$B$3:$AU$47,P153,9)),9, AND(P154&gt;INDEX('Language Rules Can Change'!$B$3:$AU$47,P153,9),P154&lt;=INDEX('Language Rules Can Change'!$B$3:$AU$47,P153,10)),10, AND(P154&gt;INDEX('Language Rules Can Change'!$B$3:$AU$47,P153,10),P154&lt;=INDEX('Language Rules Can Change'!$B$3:$AU$47,P153,11)),11, AND(P154&gt;INDEX('Language Rules Can Change'!$B$3:$AU$47,P153,11),P154&lt;=INDEX('Language Rules Can Change'!$B$3:$AU$47,P153,12)),12, AND(P154&gt;INDEX('Language Rules Can Change'!$B$3:$AU$47,P153,12),P154&lt;=INDEX('Language Rules Can Change'!$B$3:$AU$47,P153,13)),13, AND(P154&gt;INDEX('Language Rules Can Change'!$B$3:$AU$47,P153,13),P154&lt;=INDEX('Language Rules Can Change'!$B$3:$AU$47,P153,14)),14, AND(P154&gt;INDEX('Language Rules Can Change'!$B$3:$AU$47,P153,14),P154&lt;=INDEX('Language Rules Can Change'!$B$3:$AU$47,P153,15)),15, AND(P154&gt;INDEX('Language Rules Can Change'!$B$3:$AU$47,P153,15),P154&lt;=INDEX('Language Rules Can Change'!$B$3:$AU$47,P153,16)),16, AND(P154&gt;INDEX('Language Rules Can Change'!$B$3:$AU$47,P153,16),P154&lt;=INDEX('Language Rules Can Change'!$B$3:$AU$47,P153,17)),17, AND(P154&gt;INDEX('Language Rules Can Change'!$B$3:$AU$47,P153,17),P154&lt;=INDEX('Language Rules Can Change'!$B$3:$AU$47,P153,18)),18, AND(P154&gt;INDEX('Language Rules Can Change'!$B$3:$AU$47,P153,18),P154&lt;=INDEX('Language Rules Can Change'!$B$3:$AU$47,P153,19)),19, AND(P154&gt;INDEX('Language Rules Can Change'!$B$3:$AU$47,P153,19),P154&lt;=INDEX('Language Rules Can Change'!$B$3:$AU$47,P153,20)),20, AND(P154&gt;INDEX('Language Rules Can Change'!$B$3:$AU$47,P153,20),P154&lt;=INDEX('Language Rules Can Change'!$B$3:$AU$47,P153,21)),21, AND(P154&gt;INDEX('Language Rules Can Change'!$B$3:$AU$47,P153,21),P154&lt;=INDEX('Language Rules Can Change'!$B$3:$AU$47,P153,22)),22, AND(P154&gt;INDEX('Language Rules Can Change'!$B$3:$AU$47,P153,22),P154&lt;=INDEX('Language Rules Can Change'!$B$3:$AU$47,P153,23)),23, AND(P154&gt;INDEX('Language Rules Can Change'!$B$3:$AU$47,P153,23),P154&lt;=INDEX('Language Rules Can Change'!$B$3:$AU$47,P153,24)),24, AND(P154&gt;INDEX('Language Rules Can Change'!$B$3:$AU$47,P153,24),P154&lt;=INDEX('Language Rules Can Change'!$B$3:$AU$47,P153,25)),25, AND(P154&gt;INDEX('Language Rules Can Change'!$B$3:$AU$47,P153,25),P154&lt;=INDEX('Language Rules Can Change'!$B$3:$AU$47,P153,26)),26, AND(P154&gt;INDEX('Language Rules Can Change'!$B$3:$AU$47,P153,26),P154&lt;=INDEX('Language Rules Can Change'!$B$3:$AU$47,P153,27)),27, AND(P154&gt;INDEX('Language Rules Can Change'!$B$3:$AU$47,P153,27),P154&lt;=INDEX('Language Rules Can Change'!$B$3:$AU$47,P153,28)),28, AND(P154&gt;INDEX('Language Rules Can Change'!$B$3:$AU$47,P153,28),P154&lt;=INDEX('Language Rules Can Change'!$B$3:$AU$47,P153,29)),29, AND(P154&gt;INDEX('Language Rules Can Change'!$B$3:$AU$47,P153,29),P154&lt;=INDEX('Language Rules Can Change'!$B$3:$AU$47,P153,30)),30, AND(P154&gt;INDEX('Language Rules Can Change'!$B$3:$AU$47,P153,30),P154&lt;=INDEX('Language Rules Can Change'!$B$3:$AU$47,P153,31)),31, AND(P154&gt;INDEX('Language Rules Can Change'!$B$3:$AU$47,P153,31),P154&lt;=INDEX('Language Rules Can Change'!$B$3:$AU$47,P153,32)),32, AND(P154&gt;INDEX('Language Rules Can Change'!$B$3:$AU$47,P153,32),P154&lt;=INDEX('Language Rules Can Change'!$B$3:$AU$47,P153,33)),33, AND(P154&gt;INDEX('Language Rules Can Change'!$B$3:$AU$47,P153,33),P154&lt;=INDEX('Language Rules Can Change'!$B$3:$AU$47,P153,34)),34, AND(P154&gt;INDEX('Language Rules Can Change'!$B$3:$AU$47,P153,34),P154&lt;=INDEX('Language Rules Can Change'!$B$3:$AU$47,P153,35)),35, AND(P154&gt;INDEX('Language Rules Can Change'!$B$3:$AU$47,P153,35),P154&lt;=INDEX('Language Rules Can Change'!$B$3:$AU$47,P153,36)),36, AND(P154&gt;INDEX('Language Rules Can Change'!$B$3:$AU$47,P153,36),P154&lt;=INDEX('Language Rules Can Change'!$B$3:$AU$47,P153,37)),37, AND(P154&gt;INDEX('Language Rules Can Change'!$B$3:$AU$47,P153,37),P154&lt;=INDEX('Language Rules Can Change'!$B$3:$AU$47,P153,38)),38, AND(P154&gt;INDEX('Language Rules Can Change'!$B$3:$AU$47,P153,38),P154&lt;=INDEX('Language Rules Can Change'!$B$3:$AU$47,P153,39)),39, AND(P154&gt;INDEX('Language Rules Can Change'!$B$3:$AU$47,P153,39),P154&lt;=INDEX('Language Rules Can Change'!$B$3:$AU$47,P153,40)),40, AND(P154&gt;INDEX('Language Rules Can Change'!$B$3:$AU$47,P153,40),P154&lt;=INDEX('Language Rules Can Change'!$B$3:$AU$47,P153,41)),41, AND(P154&gt;INDEX('Language Rules Can Change'!$B$3:$AU$47,P153,41),P154&lt;=INDEX('Language Rules Can Change'!$B$3:$AU$47,P153,42)),42, AND(P154&gt;INDEX('Language Rules Can Change'!$B$3:$AU$47,P153,42),P154&lt;=INDEX('Language Rules Can Change'!$B$3:$AU$47,P153,43)),43, AND(P154&gt;INDEX('Language Rules Can Change'!$B$3:$AU$47,P153,43),P154&lt;=INDEX('Language Rules Can Change'!$B$3:$AU$47,P153,44)),44, AND(P154&gt;INDEX('Language Rules Can Change'!$B$3:$AU$47,P153,44),P154&lt;=INDEX('Language Rules Can Change'!$B$3:$AU$47,P153,45)),45, AND(P154&gt;INDEX('Language Rules Can Change'!$B$3:$AU$47,P153,45),P154&lt;=INDEX('Language Rules Can Change'!$B$3:$AU$47,P153,46)),46)</f>
        <v>#N/A</v>
      </c>
      <c r="Q155" s="11" t="e" cm="1">
        <f t="array" aca="1" ref="Q155" ca="1">_xlfn.IFS(AND(Q154&gt;0,Q154&lt;=INDEX('Language Rules Can Change'!$B$3:$AU$47,Q153,1)),1, AND(Q154&gt;INDEX('Language Rules Can Change'!$B$3:$AU$47,Q153,1),Q154&lt;=INDEX('Language Rules Can Change'!$B$3:$AU$47,Q153,2)),2, AND(Q154&gt;INDEX('Language Rules Can Change'!$B$3:$AU$47,Q153,2),Q154&lt;=INDEX('Language Rules Can Change'!$B$3:$AU$47,Q153,3)),3, AND(Q154&gt;INDEX('Language Rules Can Change'!$B$3:$AU$47,Q153,3),Q154&lt;=INDEX('Language Rules Can Change'!$B$3:$AU$47,Q153,4)),4, AND(Q154&gt;INDEX('Language Rules Can Change'!$B$3:$AU$47,Q153,4),Q154&lt;=INDEX('Language Rules Can Change'!$B$3:$AU$47,Q153,5)),5, AND(Q154&gt;INDEX('Language Rules Can Change'!$B$3:$AU$47,Q153,5),Q154&lt;=INDEX('Language Rules Can Change'!$B$3:$AU$47,Q153,6)),6, AND(Q154&gt;INDEX('Language Rules Can Change'!$B$3:$AU$47,Q153,6),Q154&lt;=INDEX('Language Rules Can Change'!$B$3:$AU$47,Q153,7)),7, AND(Q154&gt;INDEX('Language Rules Can Change'!$B$3:$AU$47,Q153,7),Q154&lt;=INDEX('Language Rules Can Change'!$B$3:$AU$47,Q153,8)),8, AND(Q154&gt;INDEX('Language Rules Can Change'!$B$3:$AU$47,Q153,8),Q154&lt;=INDEX('Language Rules Can Change'!$B$3:$AU$47,Q153,9)),9, AND(Q154&gt;INDEX('Language Rules Can Change'!$B$3:$AU$47,Q153,9),Q154&lt;=INDEX('Language Rules Can Change'!$B$3:$AU$47,Q153,10)),10, AND(Q154&gt;INDEX('Language Rules Can Change'!$B$3:$AU$47,Q153,10),Q154&lt;=INDEX('Language Rules Can Change'!$B$3:$AU$47,Q153,11)),11, AND(Q154&gt;INDEX('Language Rules Can Change'!$B$3:$AU$47,Q153,11),Q154&lt;=INDEX('Language Rules Can Change'!$B$3:$AU$47,Q153,12)),12, AND(Q154&gt;INDEX('Language Rules Can Change'!$B$3:$AU$47,Q153,12),Q154&lt;=INDEX('Language Rules Can Change'!$B$3:$AU$47,Q153,13)),13, AND(Q154&gt;INDEX('Language Rules Can Change'!$B$3:$AU$47,Q153,13),Q154&lt;=INDEX('Language Rules Can Change'!$B$3:$AU$47,Q153,14)),14, AND(Q154&gt;INDEX('Language Rules Can Change'!$B$3:$AU$47,Q153,14),Q154&lt;=INDEX('Language Rules Can Change'!$B$3:$AU$47,Q153,15)),15, AND(Q154&gt;INDEX('Language Rules Can Change'!$B$3:$AU$47,Q153,15),Q154&lt;=INDEX('Language Rules Can Change'!$B$3:$AU$47,Q153,16)),16, AND(Q154&gt;INDEX('Language Rules Can Change'!$B$3:$AU$47,Q153,16),Q154&lt;=INDEX('Language Rules Can Change'!$B$3:$AU$47,Q153,17)),17, AND(Q154&gt;INDEX('Language Rules Can Change'!$B$3:$AU$47,Q153,17),Q154&lt;=INDEX('Language Rules Can Change'!$B$3:$AU$47,Q153,18)),18, AND(Q154&gt;INDEX('Language Rules Can Change'!$B$3:$AU$47,Q153,18),Q154&lt;=INDEX('Language Rules Can Change'!$B$3:$AU$47,Q153,19)),19, AND(Q154&gt;INDEX('Language Rules Can Change'!$B$3:$AU$47,Q153,19),Q154&lt;=INDEX('Language Rules Can Change'!$B$3:$AU$47,Q153,20)),20, AND(Q154&gt;INDEX('Language Rules Can Change'!$B$3:$AU$47,Q153,20),Q154&lt;=INDEX('Language Rules Can Change'!$B$3:$AU$47,Q153,21)),21, AND(Q154&gt;INDEX('Language Rules Can Change'!$B$3:$AU$47,Q153,21),Q154&lt;=INDEX('Language Rules Can Change'!$B$3:$AU$47,Q153,22)),22, AND(Q154&gt;INDEX('Language Rules Can Change'!$B$3:$AU$47,Q153,22),Q154&lt;=INDEX('Language Rules Can Change'!$B$3:$AU$47,Q153,23)),23, AND(Q154&gt;INDEX('Language Rules Can Change'!$B$3:$AU$47,Q153,23),Q154&lt;=INDEX('Language Rules Can Change'!$B$3:$AU$47,Q153,24)),24, AND(Q154&gt;INDEX('Language Rules Can Change'!$B$3:$AU$47,Q153,24),Q154&lt;=INDEX('Language Rules Can Change'!$B$3:$AU$47,Q153,25)),25, AND(Q154&gt;INDEX('Language Rules Can Change'!$B$3:$AU$47,Q153,25),Q154&lt;=INDEX('Language Rules Can Change'!$B$3:$AU$47,Q153,26)),26, AND(Q154&gt;INDEX('Language Rules Can Change'!$B$3:$AU$47,Q153,26),Q154&lt;=INDEX('Language Rules Can Change'!$B$3:$AU$47,Q153,27)),27, AND(Q154&gt;INDEX('Language Rules Can Change'!$B$3:$AU$47,Q153,27),Q154&lt;=INDEX('Language Rules Can Change'!$B$3:$AU$47,Q153,28)),28, AND(Q154&gt;INDEX('Language Rules Can Change'!$B$3:$AU$47,Q153,28),Q154&lt;=INDEX('Language Rules Can Change'!$B$3:$AU$47,Q153,29)),29, AND(Q154&gt;INDEX('Language Rules Can Change'!$B$3:$AU$47,Q153,29),Q154&lt;=INDEX('Language Rules Can Change'!$B$3:$AU$47,Q153,30)),30, AND(Q154&gt;INDEX('Language Rules Can Change'!$B$3:$AU$47,Q153,30),Q154&lt;=INDEX('Language Rules Can Change'!$B$3:$AU$47,Q153,31)),31, AND(Q154&gt;INDEX('Language Rules Can Change'!$B$3:$AU$47,Q153,31),Q154&lt;=INDEX('Language Rules Can Change'!$B$3:$AU$47,Q153,32)),32, AND(Q154&gt;INDEX('Language Rules Can Change'!$B$3:$AU$47,Q153,32),Q154&lt;=INDEX('Language Rules Can Change'!$B$3:$AU$47,Q153,33)),33, AND(Q154&gt;INDEX('Language Rules Can Change'!$B$3:$AU$47,Q153,33),Q154&lt;=INDEX('Language Rules Can Change'!$B$3:$AU$47,Q153,34)),34, AND(Q154&gt;INDEX('Language Rules Can Change'!$B$3:$AU$47,Q153,34),Q154&lt;=INDEX('Language Rules Can Change'!$B$3:$AU$47,Q153,35)),35, AND(Q154&gt;INDEX('Language Rules Can Change'!$B$3:$AU$47,Q153,35),Q154&lt;=INDEX('Language Rules Can Change'!$B$3:$AU$47,Q153,36)),36, AND(Q154&gt;INDEX('Language Rules Can Change'!$B$3:$AU$47,Q153,36),Q154&lt;=INDEX('Language Rules Can Change'!$B$3:$AU$47,Q153,37)),37, AND(Q154&gt;INDEX('Language Rules Can Change'!$B$3:$AU$47,Q153,37),Q154&lt;=INDEX('Language Rules Can Change'!$B$3:$AU$47,Q153,38)),38, AND(Q154&gt;INDEX('Language Rules Can Change'!$B$3:$AU$47,Q153,38),Q154&lt;=INDEX('Language Rules Can Change'!$B$3:$AU$47,Q153,39)),39, AND(Q154&gt;INDEX('Language Rules Can Change'!$B$3:$AU$47,Q153,39),Q154&lt;=INDEX('Language Rules Can Change'!$B$3:$AU$47,Q153,40)),40, AND(Q154&gt;INDEX('Language Rules Can Change'!$B$3:$AU$47,Q153,40),Q154&lt;=INDEX('Language Rules Can Change'!$B$3:$AU$47,Q153,41)),41, AND(Q154&gt;INDEX('Language Rules Can Change'!$B$3:$AU$47,Q153,41),Q154&lt;=INDEX('Language Rules Can Change'!$B$3:$AU$47,Q153,42)),42, AND(Q154&gt;INDEX('Language Rules Can Change'!$B$3:$AU$47,Q153,42),Q154&lt;=INDEX('Language Rules Can Change'!$B$3:$AU$47,Q153,43)),43, AND(Q154&gt;INDEX('Language Rules Can Change'!$B$3:$AU$47,Q153,43),Q154&lt;=INDEX('Language Rules Can Change'!$B$3:$AU$47,Q153,44)),44, AND(Q154&gt;INDEX('Language Rules Can Change'!$B$3:$AU$47,Q153,44),Q154&lt;=INDEX('Language Rules Can Change'!$B$3:$AU$47,Q153,45)),45, AND(Q154&gt;INDEX('Language Rules Can Change'!$B$3:$AU$47,Q153,45),Q154&lt;=INDEX('Language Rules Can Change'!$B$3:$AU$47,Q153,46)),46)</f>
        <v>#N/A</v>
      </c>
      <c r="R155" s="11" t="e" cm="1">
        <f t="array" aca="1" ref="R155" ca="1">_xlfn.IFS(AND(R154&gt;0,R154&lt;=INDEX('Language Rules Can Change'!$B$3:$AU$47,R153,1)),1, AND(R154&gt;INDEX('Language Rules Can Change'!$B$3:$AU$47,R153,1),R154&lt;=INDEX('Language Rules Can Change'!$B$3:$AU$47,R153,2)),2, AND(R154&gt;INDEX('Language Rules Can Change'!$B$3:$AU$47,R153,2),R154&lt;=INDEX('Language Rules Can Change'!$B$3:$AU$47,R153,3)),3, AND(R154&gt;INDEX('Language Rules Can Change'!$B$3:$AU$47,R153,3),R154&lt;=INDEX('Language Rules Can Change'!$B$3:$AU$47,R153,4)),4, AND(R154&gt;INDEX('Language Rules Can Change'!$B$3:$AU$47,R153,4),R154&lt;=INDEX('Language Rules Can Change'!$B$3:$AU$47,R153,5)),5, AND(R154&gt;INDEX('Language Rules Can Change'!$B$3:$AU$47,R153,5),R154&lt;=INDEX('Language Rules Can Change'!$B$3:$AU$47,R153,6)),6, AND(R154&gt;INDEX('Language Rules Can Change'!$B$3:$AU$47,R153,6),R154&lt;=INDEX('Language Rules Can Change'!$B$3:$AU$47,R153,7)),7, AND(R154&gt;INDEX('Language Rules Can Change'!$B$3:$AU$47,R153,7),R154&lt;=INDEX('Language Rules Can Change'!$B$3:$AU$47,R153,8)),8, AND(R154&gt;INDEX('Language Rules Can Change'!$B$3:$AU$47,R153,8),R154&lt;=INDEX('Language Rules Can Change'!$B$3:$AU$47,R153,9)),9, AND(R154&gt;INDEX('Language Rules Can Change'!$B$3:$AU$47,R153,9),R154&lt;=INDEX('Language Rules Can Change'!$B$3:$AU$47,R153,10)),10, AND(R154&gt;INDEX('Language Rules Can Change'!$B$3:$AU$47,R153,10),R154&lt;=INDEX('Language Rules Can Change'!$B$3:$AU$47,R153,11)),11, AND(R154&gt;INDEX('Language Rules Can Change'!$B$3:$AU$47,R153,11),R154&lt;=INDEX('Language Rules Can Change'!$B$3:$AU$47,R153,12)),12, AND(R154&gt;INDEX('Language Rules Can Change'!$B$3:$AU$47,R153,12),R154&lt;=INDEX('Language Rules Can Change'!$B$3:$AU$47,R153,13)),13, AND(R154&gt;INDEX('Language Rules Can Change'!$B$3:$AU$47,R153,13),R154&lt;=INDEX('Language Rules Can Change'!$B$3:$AU$47,R153,14)),14, AND(R154&gt;INDEX('Language Rules Can Change'!$B$3:$AU$47,R153,14),R154&lt;=INDEX('Language Rules Can Change'!$B$3:$AU$47,R153,15)),15, AND(R154&gt;INDEX('Language Rules Can Change'!$B$3:$AU$47,R153,15),R154&lt;=INDEX('Language Rules Can Change'!$B$3:$AU$47,R153,16)),16, AND(R154&gt;INDEX('Language Rules Can Change'!$B$3:$AU$47,R153,16),R154&lt;=INDEX('Language Rules Can Change'!$B$3:$AU$47,R153,17)),17, AND(R154&gt;INDEX('Language Rules Can Change'!$B$3:$AU$47,R153,17),R154&lt;=INDEX('Language Rules Can Change'!$B$3:$AU$47,R153,18)),18, AND(R154&gt;INDEX('Language Rules Can Change'!$B$3:$AU$47,R153,18),R154&lt;=INDEX('Language Rules Can Change'!$B$3:$AU$47,R153,19)),19, AND(R154&gt;INDEX('Language Rules Can Change'!$B$3:$AU$47,R153,19),R154&lt;=INDEX('Language Rules Can Change'!$B$3:$AU$47,R153,20)),20, AND(R154&gt;INDEX('Language Rules Can Change'!$B$3:$AU$47,R153,20),R154&lt;=INDEX('Language Rules Can Change'!$B$3:$AU$47,R153,21)),21, AND(R154&gt;INDEX('Language Rules Can Change'!$B$3:$AU$47,R153,21),R154&lt;=INDEX('Language Rules Can Change'!$B$3:$AU$47,R153,22)),22, AND(R154&gt;INDEX('Language Rules Can Change'!$B$3:$AU$47,R153,22),R154&lt;=INDEX('Language Rules Can Change'!$B$3:$AU$47,R153,23)),23, AND(R154&gt;INDEX('Language Rules Can Change'!$B$3:$AU$47,R153,23),R154&lt;=INDEX('Language Rules Can Change'!$B$3:$AU$47,R153,24)),24, AND(R154&gt;INDEX('Language Rules Can Change'!$B$3:$AU$47,R153,24),R154&lt;=INDEX('Language Rules Can Change'!$B$3:$AU$47,R153,25)),25, AND(R154&gt;INDEX('Language Rules Can Change'!$B$3:$AU$47,R153,25),R154&lt;=INDEX('Language Rules Can Change'!$B$3:$AU$47,R153,26)),26, AND(R154&gt;INDEX('Language Rules Can Change'!$B$3:$AU$47,R153,26),R154&lt;=INDEX('Language Rules Can Change'!$B$3:$AU$47,R153,27)),27, AND(R154&gt;INDEX('Language Rules Can Change'!$B$3:$AU$47,R153,27),R154&lt;=INDEX('Language Rules Can Change'!$B$3:$AU$47,R153,28)),28, AND(R154&gt;INDEX('Language Rules Can Change'!$B$3:$AU$47,R153,28),R154&lt;=INDEX('Language Rules Can Change'!$B$3:$AU$47,R153,29)),29, AND(R154&gt;INDEX('Language Rules Can Change'!$B$3:$AU$47,R153,29),R154&lt;=INDEX('Language Rules Can Change'!$B$3:$AU$47,R153,30)),30, AND(R154&gt;INDEX('Language Rules Can Change'!$B$3:$AU$47,R153,30),R154&lt;=INDEX('Language Rules Can Change'!$B$3:$AU$47,R153,31)),31, AND(R154&gt;INDEX('Language Rules Can Change'!$B$3:$AU$47,R153,31),R154&lt;=INDEX('Language Rules Can Change'!$B$3:$AU$47,R153,32)),32, AND(R154&gt;INDEX('Language Rules Can Change'!$B$3:$AU$47,R153,32),R154&lt;=INDEX('Language Rules Can Change'!$B$3:$AU$47,R153,33)),33, AND(R154&gt;INDEX('Language Rules Can Change'!$B$3:$AU$47,R153,33),R154&lt;=INDEX('Language Rules Can Change'!$B$3:$AU$47,R153,34)),34, AND(R154&gt;INDEX('Language Rules Can Change'!$B$3:$AU$47,R153,34),R154&lt;=INDEX('Language Rules Can Change'!$B$3:$AU$47,R153,35)),35, AND(R154&gt;INDEX('Language Rules Can Change'!$B$3:$AU$47,R153,35),R154&lt;=INDEX('Language Rules Can Change'!$B$3:$AU$47,R153,36)),36, AND(R154&gt;INDEX('Language Rules Can Change'!$B$3:$AU$47,R153,36),R154&lt;=INDEX('Language Rules Can Change'!$B$3:$AU$47,R153,37)),37, AND(R154&gt;INDEX('Language Rules Can Change'!$B$3:$AU$47,R153,37),R154&lt;=INDEX('Language Rules Can Change'!$B$3:$AU$47,R153,38)),38, AND(R154&gt;INDEX('Language Rules Can Change'!$B$3:$AU$47,R153,38),R154&lt;=INDEX('Language Rules Can Change'!$B$3:$AU$47,R153,39)),39, AND(R154&gt;INDEX('Language Rules Can Change'!$B$3:$AU$47,R153,39),R154&lt;=INDEX('Language Rules Can Change'!$B$3:$AU$47,R153,40)),40, AND(R154&gt;INDEX('Language Rules Can Change'!$B$3:$AU$47,R153,40),R154&lt;=INDEX('Language Rules Can Change'!$B$3:$AU$47,R153,41)),41, AND(R154&gt;INDEX('Language Rules Can Change'!$B$3:$AU$47,R153,41),R154&lt;=INDEX('Language Rules Can Change'!$B$3:$AU$47,R153,42)),42, AND(R154&gt;INDEX('Language Rules Can Change'!$B$3:$AU$47,R153,42),R154&lt;=INDEX('Language Rules Can Change'!$B$3:$AU$47,R153,43)),43, AND(R154&gt;INDEX('Language Rules Can Change'!$B$3:$AU$47,R153,43),R154&lt;=INDEX('Language Rules Can Change'!$B$3:$AU$47,R153,44)),44, AND(R154&gt;INDEX('Language Rules Can Change'!$B$3:$AU$47,R153,44),R154&lt;=INDEX('Language Rules Can Change'!$B$3:$AU$47,R153,45)),45, AND(R154&gt;INDEX('Language Rules Can Change'!$B$3:$AU$47,R153,45),R154&lt;=INDEX('Language Rules Can Change'!$B$3:$AU$47,R153,46)),46)</f>
        <v>#N/A</v>
      </c>
      <c r="S155" s="11" t="e" cm="1">
        <f t="array" aca="1" ref="S155" ca="1">_xlfn.IFS(AND(S154&gt;0,S154&lt;=INDEX('Language Rules Can Change'!$B$3:$AU$47,S153,1)),1, AND(S154&gt;INDEX('Language Rules Can Change'!$B$3:$AU$47,S153,1),S154&lt;=INDEX('Language Rules Can Change'!$B$3:$AU$47,S153,2)),2, AND(S154&gt;INDEX('Language Rules Can Change'!$B$3:$AU$47,S153,2),S154&lt;=INDEX('Language Rules Can Change'!$B$3:$AU$47,S153,3)),3, AND(S154&gt;INDEX('Language Rules Can Change'!$B$3:$AU$47,S153,3),S154&lt;=INDEX('Language Rules Can Change'!$B$3:$AU$47,S153,4)),4, AND(S154&gt;INDEX('Language Rules Can Change'!$B$3:$AU$47,S153,4),S154&lt;=INDEX('Language Rules Can Change'!$B$3:$AU$47,S153,5)),5, AND(S154&gt;INDEX('Language Rules Can Change'!$B$3:$AU$47,S153,5),S154&lt;=INDEX('Language Rules Can Change'!$B$3:$AU$47,S153,6)),6, AND(S154&gt;INDEX('Language Rules Can Change'!$B$3:$AU$47,S153,6),S154&lt;=INDEX('Language Rules Can Change'!$B$3:$AU$47,S153,7)),7, AND(S154&gt;INDEX('Language Rules Can Change'!$B$3:$AU$47,S153,7),S154&lt;=INDEX('Language Rules Can Change'!$B$3:$AU$47,S153,8)),8, AND(S154&gt;INDEX('Language Rules Can Change'!$B$3:$AU$47,S153,8),S154&lt;=INDEX('Language Rules Can Change'!$B$3:$AU$47,S153,9)),9, AND(S154&gt;INDEX('Language Rules Can Change'!$B$3:$AU$47,S153,9),S154&lt;=INDEX('Language Rules Can Change'!$B$3:$AU$47,S153,10)),10, AND(S154&gt;INDEX('Language Rules Can Change'!$B$3:$AU$47,S153,10),S154&lt;=INDEX('Language Rules Can Change'!$B$3:$AU$47,S153,11)),11, AND(S154&gt;INDEX('Language Rules Can Change'!$B$3:$AU$47,S153,11),S154&lt;=INDEX('Language Rules Can Change'!$B$3:$AU$47,S153,12)),12, AND(S154&gt;INDEX('Language Rules Can Change'!$B$3:$AU$47,S153,12),S154&lt;=INDEX('Language Rules Can Change'!$B$3:$AU$47,S153,13)),13, AND(S154&gt;INDEX('Language Rules Can Change'!$B$3:$AU$47,S153,13),S154&lt;=INDEX('Language Rules Can Change'!$B$3:$AU$47,S153,14)),14, AND(S154&gt;INDEX('Language Rules Can Change'!$B$3:$AU$47,S153,14),S154&lt;=INDEX('Language Rules Can Change'!$B$3:$AU$47,S153,15)),15, AND(S154&gt;INDEX('Language Rules Can Change'!$B$3:$AU$47,S153,15),S154&lt;=INDEX('Language Rules Can Change'!$B$3:$AU$47,S153,16)),16, AND(S154&gt;INDEX('Language Rules Can Change'!$B$3:$AU$47,S153,16),S154&lt;=INDEX('Language Rules Can Change'!$B$3:$AU$47,S153,17)),17, AND(S154&gt;INDEX('Language Rules Can Change'!$B$3:$AU$47,S153,17),S154&lt;=INDEX('Language Rules Can Change'!$B$3:$AU$47,S153,18)),18, AND(S154&gt;INDEX('Language Rules Can Change'!$B$3:$AU$47,S153,18),S154&lt;=INDEX('Language Rules Can Change'!$B$3:$AU$47,S153,19)),19, AND(S154&gt;INDEX('Language Rules Can Change'!$B$3:$AU$47,S153,19),S154&lt;=INDEX('Language Rules Can Change'!$B$3:$AU$47,S153,20)),20, AND(S154&gt;INDEX('Language Rules Can Change'!$B$3:$AU$47,S153,20),S154&lt;=INDEX('Language Rules Can Change'!$B$3:$AU$47,S153,21)),21, AND(S154&gt;INDEX('Language Rules Can Change'!$B$3:$AU$47,S153,21),S154&lt;=INDEX('Language Rules Can Change'!$B$3:$AU$47,S153,22)),22, AND(S154&gt;INDEX('Language Rules Can Change'!$B$3:$AU$47,S153,22),S154&lt;=INDEX('Language Rules Can Change'!$B$3:$AU$47,S153,23)),23, AND(S154&gt;INDEX('Language Rules Can Change'!$B$3:$AU$47,S153,23),S154&lt;=INDEX('Language Rules Can Change'!$B$3:$AU$47,S153,24)),24, AND(S154&gt;INDEX('Language Rules Can Change'!$B$3:$AU$47,S153,24),S154&lt;=INDEX('Language Rules Can Change'!$B$3:$AU$47,S153,25)),25, AND(S154&gt;INDEX('Language Rules Can Change'!$B$3:$AU$47,S153,25),S154&lt;=INDEX('Language Rules Can Change'!$B$3:$AU$47,S153,26)),26, AND(S154&gt;INDEX('Language Rules Can Change'!$B$3:$AU$47,S153,26),S154&lt;=INDEX('Language Rules Can Change'!$B$3:$AU$47,S153,27)),27, AND(S154&gt;INDEX('Language Rules Can Change'!$B$3:$AU$47,S153,27),S154&lt;=INDEX('Language Rules Can Change'!$B$3:$AU$47,S153,28)),28, AND(S154&gt;INDEX('Language Rules Can Change'!$B$3:$AU$47,S153,28),S154&lt;=INDEX('Language Rules Can Change'!$B$3:$AU$47,S153,29)),29, AND(S154&gt;INDEX('Language Rules Can Change'!$B$3:$AU$47,S153,29),S154&lt;=INDEX('Language Rules Can Change'!$B$3:$AU$47,S153,30)),30, AND(S154&gt;INDEX('Language Rules Can Change'!$B$3:$AU$47,S153,30),S154&lt;=INDEX('Language Rules Can Change'!$B$3:$AU$47,S153,31)),31, AND(S154&gt;INDEX('Language Rules Can Change'!$B$3:$AU$47,S153,31),S154&lt;=INDEX('Language Rules Can Change'!$B$3:$AU$47,S153,32)),32, AND(S154&gt;INDEX('Language Rules Can Change'!$B$3:$AU$47,S153,32),S154&lt;=INDEX('Language Rules Can Change'!$B$3:$AU$47,S153,33)),33, AND(S154&gt;INDEX('Language Rules Can Change'!$B$3:$AU$47,S153,33),S154&lt;=INDEX('Language Rules Can Change'!$B$3:$AU$47,S153,34)),34, AND(S154&gt;INDEX('Language Rules Can Change'!$B$3:$AU$47,S153,34),S154&lt;=INDEX('Language Rules Can Change'!$B$3:$AU$47,S153,35)),35, AND(S154&gt;INDEX('Language Rules Can Change'!$B$3:$AU$47,S153,35),S154&lt;=INDEX('Language Rules Can Change'!$B$3:$AU$47,S153,36)),36, AND(S154&gt;INDEX('Language Rules Can Change'!$B$3:$AU$47,S153,36),S154&lt;=INDEX('Language Rules Can Change'!$B$3:$AU$47,S153,37)),37, AND(S154&gt;INDEX('Language Rules Can Change'!$B$3:$AU$47,S153,37),S154&lt;=INDEX('Language Rules Can Change'!$B$3:$AU$47,S153,38)),38, AND(S154&gt;INDEX('Language Rules Can Change'!$B$3:$AU$47,S153,38),S154&lt;=INDEX('Language Rules Can Change'!$B$3:$AU$47,S153,39)),39, AND(S154&gt;INDEX('Language Rules Can Change'!$B$3:$AU$47,S153,39),S154&lt;=INDEX('Language Rules Can Change'!$B$3:$AU$47,S153,40)),40, AND(S154&gt;INDEX('Language Rules Can Change'!$B$3:$AU$47,S153,40),S154&lt;=INDEX('Language Rules Can Change'!$B$3:$AU$47,S153,41)),41, AND(S154&gt;INDEX('Language Rules Can Change'!$B$3:$AU$47,S153,41),S154&lt;=INDEX('Language Rules Can Change'!$B$3:$AU$47,S153,42)),42, AND(S154&gt;INDEX('Language Rules Can Change'!$B$3:$AU$47,S153,42),S154&lt;=INDEX('Language Rules Can Change'!$B$3:$AU$47,S153,43)),43, AND(S154&gt;INDEX('Language Rules Can Change'!$B$3:$AU$47,S153,43),S154&lt;=INDEX('Language Rules Can Change'!$B$3:$AU$47,S153,44)),44, AND(S154&gt;INDEX('Language Rules Can Change'!$B$3:$AU$47,S153,44),S154&lt;=INDEX('Language Rules Can Change'!$B$3:$AU$47,S153,45)),45, AND(S154&gt;INDEX('Language Rules Can Change'!$B$3:$AU$47,S153,45),S154&lt;=INDEX('Language Rules Can Change'!$B$3:$AU$47,S153,46)),46)</f>
        <v>#N/A</v>
      </c>
      <c r="T155" s="17"/>
      <c r="U155" s="1"/>
      <c r="V155" s="5">
        <v>4</v>
      </c>
      <c r="W155" s="5">
        <f ca="1">IF(V155&lt;=U158,RANDBETWEEN(U154/(3/2),U154*(3/2))+W154,"")</f>
        <v>4</v>
      </c>
      <c r="X155" s="15"/>
      <c r="Y155" s="11"/>
      <c r="Z155" s="11" cm="1">
        <f t="array" aca="1" ref="Z155" ca="1">_xlfn.IFS(AND(Z154&gt;0,Z154&lt;=INDEX('Language Rules Can Change'!$B$3:$AU$47,Z153,1)),1, AND(Z154&gt;INDEX('Language Rules Can Change'!$B$3:$AU$47,Z153,1),Z154&lt;=INDEX('Language Rules Can Change'!$B$3:$AU$47,Z153,2)),2, AND(Z154&gt;INDEX('Language Rules Can Change'!$B$3:$AU$47,Z153,2),Z154&lt;=INDEX('Language Rules Can Change'!$B$3:$AU$47,Z153,3)),3, AND(Z154&gt;INDEX('Language Rules Can Change'!$B$3:$AU$47,Z153,3),Z154&lt;=INDEX('Language Rules Can Change'!$B$3:$AU$47,Z153,4)),4, AND(Z154&gt;INDEX('Language Rules Can Change'!$B$3:$AU$47,Z153,4),Z154&lt;=INDEX('Language Rules Can Change'!$B$3:$AU$47,Z153,5)),5, AND(Z154&gt;INDEX('Language Rules Can Change'!$B$3:$AU$47,Z153,5),Z154&lt;=INDEX('Language Rules Can Change'!$B$3:$AU$47,Z153,6)),6, AND(Z154&gt;INDEX('Language Rules Can Change'!$B$3:$AU$47,Z153,6),Z154&lt;=INDEX('Language Rules Can Change'!$B$3:$AU$47,Z153,7)),7, AND(Z154&gt;INDEX('Language Rules Can Change'!$B$3:$AU$47,Z153,7),Z154&lt;=INDEX('Language Rules Can Change'!$B$3:$AU$47,Z153,8)),8, AND(Z154&gt;INDEX('Language Rules Can Change'!$B$3:$AU$47,Z153,8),Z154&lt;=INDEX('Language Rules Can Change'!$B$3:$AU$47,Z153,9)),9, AND(Z154&gt;INDEX('Language Rules Can Change'!$B$3:$AU$47,Z153,9),Z154&lt;=INDEX('Language Rules Can Change'!$B$3:$AU$47,Z153,10)),10, AND(Z154&gt;INDEX('Language Rules Can Change'!$B$3:$AU$47,Z153,10),Z154&lt;=INDEX('Language Rules Can Change'!$B$3:$AU$47,Z153,11)),11, AND(Z154&gt;INDEX('Language Rules Can Change'!$B$3:$AU$47,Z153,11),Z154&lt;=INDEX('Language Rules Can Change'!$B$3:$AU$47,Z153,12)),12, AND(Z154&gt;INDEX('Language Rules Can Change'!$B$3:$AU$47,Z153,12),Z154&lt;=INDEX('Language Rules Can Change'!$B$3:$AU$47,Z153,13)),13, AND(Z154&gt;INDEX('Language Rules Can Change'!$B$3:$AU$47,Z153,13),Z154&lt;=INDEX('Language Rules Can Change'!$B$3:$AU$47,Z153,14)),14, AND(Z154&gt;INDEX('Language Rules Can Change'!$B$3:$AU$47,Z153,14),Z154&lt;=INDEX('Language Rules Can Change'!$B$3:$AU$47,Z153,15)),15, AND(Z154&gt;INDEX('Language Rules Can Change'!$B$3:$AU$47,Z153,15),Z154&lt;=INDEX('Language Rules Can Change'!$B$3:$AU$47,Z153,16)),16, AND(Z154&gt;INDEX('Language Rules Can Change'!$B$3:$AU$47,Z153,16),Z154&lt;=INDEX('Language Rules Can Change'!$B$3:$AU$47,Z153,17)),17, AND(Z154&gt;INDEX('Language Rules Can Change'!$B$3:$AU$47,Z153,17),Z154&lt;=INDEX('Language Rules Can Change'!$B$3:$AU$47,Z153,18)),18, AND(Z154&gt;INDEX('Language Rules Can Change'!$B$3:$AU$47,Z153,18),Z154&lt;=INDEX('Language Rules Can Change'!$B$3:$AU$47,Z153,19)),19, AND(Z154&gt;INDEX('Language Rules Can Change'!$B$3:$AU$47,Z153,19),Z154&lt;=INDEX('Language Rules Can Change'!$B$3:$AU$47,Z153,20)),20, AND(Z154&gt;INDEX('Language Rules Can Change'!$B$3:$AU$47,Z153,20),Z154&lt;=INDEX('Language Rules Can Change'!$B$3:$AU$47,Z153,21)),21, AND(Z154&gt;INDEX('Language Rules Can Change'!$B$3:$AU$47,Z153,21),Z154&lt;=INDEX('Language Rules Can Change'!$B$3:$AU$47,Z153,22)),22, AND(Z154&gt;INDEX('Language Rules Can Change'!$B$3:$AU$47,Z153,22),Z154&lt;=INDEX('Language Rules Can Change'!$B$3:$AU$47,Z153,23)),23, AND(Z154&gt;INDEX('Language Rules Can Change'!$B$3:$AU$47,Z153,23),Z154&lt;=INDEX('Language Rules Can Change'!$B$3:$AU$47,Z153,24)),24, AND(Z154&gt;INDEX('Language Rules Can Change'!$B$3:$AU$47,Z153,24),Z154&lt;=INDEX('Language Rules Can Change'!$B$3:$AU$47,Z153,25)),25, AND(Z154&gt;INDEX('Language Rules Can Change'!$B$3:$AU$47,Z153,25),Z154&lt;=INDEX('Language Rules Can Change'!$B$3:$AU$47,Z153,26)),26, AND(Z154&gt;INDEX('Language Rules Can Change'!$B$3:$AU$47,Z153,26),Z154&lt;=INDEX('Language Rules Can Change'!$B$3:$AU$47,Z153,27)),27, AND(Z154&gt;INDEX('Language Rules Can Change'!$B$3:$AU$47,Z153,27),Z154&lt;=INDEX('Language Rules Can Change'!$B$3:$AU$47,Z153,28)),28, AND(Z154&gt;INDEX('Language Rules Can Change'!$B$3:$AU$47,Z153,28),Z154&lt;=INDEX('Language Rules Can Change'!$B$3:$AU$47,Z153,29)),29, AND(Z154&gt;INDEX('Language Rules Can Change'!$B$3:$AU$47,Z153,29),Z154&lt;=INDEX('Language Rules Can Change'!$B$3:$AU$47,Z153,30)),30, AND(Z154&gt;INDEX('Language Rules Can Change'!$B$3:$AU$47,Z153,30),Z154&lt;=INDEX('Language Rules Can Change'!$B$3:$AU$47,Z153,31)),31, AND(Z154&gt;INDEX('Language Rules Can Change'!$B$3:$AU$47,Z153,31),Z154&lt;=INDEX('Language Rules Can Change'!$B$3:$AU$47,Z153,32)),32, AND(Z154&gt;INDEX('Language Rules Can Change'!$B$3:$AU$47,Z153,32),Z154&lt;=INDEX('Language Rules Can Change'!$B$3:$AU$47,Z153,33)),33, AND(Z154&gt;INDEX('Language Rules Can Change'!$B$3:$AU$47,Z153,33),Z154&lt;=INDEX('Language Rules Can Change'!$B$3:$AU$47,Z153,34)),34, AND(Z154&gt;INDEX('Language Rules Can Change'!$B$3:$AU$47,Z153,34),Z154&lt;=INDEX('Language Rules Can Change'!$B$3:$AU$47,Z153,35)),35, AND(Z154&gt;INDEX('Language Rules Can Change'!$B$3:$AU$47,Z153,35),Z154&lt;=INDEX('Language Rules Can Change'!$B$3:$AU$47,Z153,36)),36, AND(Z154&gt;INDEX('Language Rules Can Change'!$B$3:$AU$47,Z153,36),Z154&lt;=INDEX('Language Rules Can Change'!$B$3:$AU$47,Z153,37)),37, AND(Z154&gt;INDEX('Language Rules Can Change'!$B$3:$AU$47,Z153,37),Z154&lt;=INDEX('Language Rules Can Change'!$B$3:$AU$47,Z153,38)),38, AND(Z154&gt;INDEX('Language Rules Can Change'!$B$3:$AU$47,Z153,38),Z154&lt;=INDEX('Language Rules Can Change'!$B$3:$AU$47,Z153,39)),39, AND(Z154&gt;INDEX('Language Rules Can Change'!$B$3:$AU$47,Z153,39),Z154&lt;=INDEX('Language Rules Can Change'!$B$3:$AU$47,Z153,40)),40, AND(Z154&gt;INDEX('Language Rules Can Change'!$B$3:$AU$47,Z153,40),Z154&lt;=INDEX('Language Rules Can Change'!$B$3:$AU$47,Z153,41)),41, AND(Z154&gt;INDEX('Language Rules Can Change'!$B$3:$AU$47,Z153,41),Z154&lt;=INDEX('Language Rules Can Change'!$B$3:$AU$47,Z153,42)),42, AND(Z154&gt;INDEX('Language Rules Can Change'!$B$3:$AU$47,Z153,42),Z154&lt;=INDEX('Language Rules Can Change'!$B$3:$AU$47,Z153,43)),43, AND(Z154&gt;INDEX('Language Rules Can Change'!$B$3:$AU$47,Z153,43),Z154&lt;=INDEX('Language Rules Can Change'!$B$3:$AU$47,Z153,44)),44, AND(Z154&gt;INDEX('Language Rules Can Change'!$B$3:$AU$47,Z153,44),Z154&lt;=INDEX('Language Rules Can Change'!$B$3:$AU$47,Z153,45)),45, AND(Z154&gt;INDEX('Language Rules Can Change'!$B$3:$AU$47,Z153,45),Z154&lt;=INDEX('Language Rules Can Change'!$B$3:$AU$47,Z153,46)),46)</f>
        <v>25</v>
      </c>
      <c r="AA155" s="11" cm="1">
        <f t="array" aca="1" ref="AA155" ca="1">_xlfn.IFS(AND(AA154&gt;0,AA154&lt;=INDEX('Language Rules Can Change'!$B$3:$AU$47,AA153,1)),1, AND(AA154&gt;INDEX('Language Rules Can Change'!$B$3:$AU$47,AA153,1),AA154&lt;=INDEX('Language Rules Can Change'!$B$3:$AU$47,AA153,2)),2, AND(AA154&gt;INDEX('Language Rules Can Change'!$B$3:$AU$47,AA153,2),AA154&lt;=INDEX('Language Rules Can Change'!$B$3:$AU$47,AA153,3)),3, AND(AA154&gt;INDEX('Language Rules Can Change'!$B$3:$AU$47,AA153,3),AA154&lt;=INDEX('Language Rules Can Change'!$B$3:$AU$47,AA153,4)),4, AND(AA154&gt;INDEX('Language Rules Can Change'!$B$3:$AU$47,AA153,4),AA154&lt;=INDEX('Language Rules Can Change'!$B$3:$AU$47,AA153,5)),5, AND(AA154&gt;INDEX('Language Rules Can Change'!$B$3:$AU$47,AA153,5),AA154&lt;=INDEX('Language Rules Can Change'!$B$3:$AU$47,AA153,6)),6, AND(AA154&gt;INDEX('Language Rules Can Change'!$B$3:$AU$47,AA153,6),AA154&lt;=INDEX('Language Rules Can Change'!$B$3:$AU$47,AA153,7)),7, AND(AA154&gt;INDEX('Language Rules Can Change'!$B$3:$AU$47,AA153,7),AA154&lt;=INDEX('Language Rules Can Change'!$B$3:$AU$47,AA153,8)),8, AND(AA154&gt;INDEX('Language Rules Can Change'!$B$3:$AU$47,AA153,8),AA154&lt;=INDEX('Language Rules Can Change'!$B$3:$AU$47,AA153,9)),9, AND(AA154&gt;INDEX('Language Rules Can Change'!$B$3:$AU$47,AA153,9),AA154&lt;=INDEX('Language Rules Can Change'!$B$3:$AU$47,AA153,10)),10, AND(AA154&gt;INDEX('Language Rules Can Change'!$B$3:$AU$47,AA153,10),AA154&lt;=INDEX('Language Rules Can Change'!$B$3:$AU$47,AA153,11)),11, AND(AA154&gt;INDEX('Language Rules Can Change'!$B$3:$AU$47,AA153,11),AA154&lt;=INDEX('Language Rules Can Change'!$B$3:$AU$47,AA153,12)),12, AND(AA154&gt;INDEX('Language Rules Can Change'!$B$3:$AU$47,AA153,12),AA154&lt;=INDEX('Language Rules Can Change'!$B$3:$AU$47,AA153,13)),13, AND(AA154&gt;INDEX('Language Rules Can Change'!$B$3:$AU$47,AA153,13),AA154&lt;=INDEX('Language Rules Can Change'!$B$3:$AU$47,AA153,14)),14, AND(AA154&gt;INDEX('Language Rules Can Change'!$B$3:$AU$47,AA153,14),AA154&lt;=INDEX('Language Rules Can Change'!$B$3:$AU$47,AA153,15)),15, AND(AA154&gt;INDEX('Language Rules Can Change'!$B$3:$AU$47,AA153,15),AA154&lt;=INDEX('Language Rules Can Change'!$B$3:$AU$47,AA153,16)),16, AND(AA154&gt;INDEX('Language Rules Can Change'!$B$3:$AU$47,AA153,16),AA154&lt;=INDEX('Language Rules Can Change'!$B$3:$AU$47,AA153,17)),17, AND(AA154&gt;INDEX('Language Rules Can Change'!$B$3:$AU$47,AA153,17),AA154&lt;=INDEX('Language Rules Can Change'!$B$3:$AU$47,AA153,18)),18, AND(AA154&gt;INDEX('Language Rules Can Change'!$B$3:$AU$47,AA153,18),AA154&lt;=INDEX('Language Rules Can Change'!$B$3:$AU$47,AA153,19)),19, AND(AA154&gt;INDEX('Language Rules Can Change'!$B$3:$AU$47,AA153,19),AA154&lt;=INDEX('Language Rules Can Change'!$B$3:$AU$47,AA153,20)),20, AND(AA154&gt;INDEX('Language Rules Can Change'!$B$3:$AU$47,AA153,20),AA154&lt;=INDEX('Language Rules Can Change'!$B$3:$AU$47,AA153,21)),21, AND(AA154&gt;INDEX('Language Rules Can Change'!$B$3:$AU$47,AA153,21),AA154&lt;=INDEX('Language Rules Can Change'!$B$3:$AU$47,AA153,22)),22, AND(AA154&gt;INDEX('Language Rules Can Change'!$B$3:$AU$47,AA153,22),AA154&lt;=INDEX('Language Rules Can Change'!$B$3:$AU$47,AA153,23)),23, AND(AA154&gt;INDEX('Language Rules Can Change'!$B$3:$AU$47,AA153,23),AA154&lt;=INDEX('Language Rules Can Change'!$B$3:$AU$47,AA153,24)),24, AND(AA154&gt;INDEX('Language Rules Can Change'!$B$3:$AU$47,AA153,24),AA154&lt;=INDEX('Language Rules Can Change'!$B$3:$AU$47,AA153,25)),25, AND(AA154&gt;INDEX('Language Rules Can Change'!$B$3:$AU$47,AA153,25),AA154&lt;=INDEX('Language Rules Can Change'!$B$3:$AU$47,AA153,26)),26, AND(AA154&gt;INDEX('Language Rules Can Change'!$B$3:$AU$47,AA153,26),AA154&lt;=INDEX('Language Rules Can Change'!$B$3:$AU$47,AA153,27)),27, AND(AA154&gt;INDEX('Language Rules Can Change'!$B$3:$AU$47,AA153,27),AA154&lt;=INDEX('Language Rules Can Change'!$B$3:$AU$47,AA153,28)),28, AND(AA154&gt;INDEX('Language Rules Can Change'!$B$3:$AU$47,AA153,28),AA154&lt;=INDEX('Language Rules Can Change'!$B$3:$AU$47,AA153,29)),29, AND(AA154&gt;INDEX('Language Rules Can Change'!$B$3:$AU$47,AA153,29),AA154&lt;=INDEX('Language Rules Can Change'!$B$3:$AU$47,AA153,30)),30, AND(AA154&gt;INDEX('Language Rules Can Change'!$B$3:$AU$47,AA153,30),AA154&lt;=INDEX('Language Rules Can Change'!$B$3:$AU$47,AA153,31)),31, AND(AA154&gt;INDEX('Language Rules Can Change'!$B$3:$AU$47,AA153,31),AA154&lt;=INDEX('Language Rules Can Change'!$B$3:$AU$47,AA153,32)),32, AND(AA154&gt;INDEX('Language Rules Can Change'!$B$3:$AU$47,AA153,32),AA154&lt;=INDEX('Language Rules Can Change'!$B$3:$AU$47,AA153,33)),33, AND(AA154&gt;INDEX('Language Rules Can Change'!$B$3:$AU$47,AA153,33),AA154&lt;=INDEX('Language Rules Can Change'!$B$3:$AU$47,AA153,34)),34, AND(AA154&gt;INDEX('Language Rules Can Change'!$B$3:$AU$47,AA153,34),AA154&lt;=INDEX('Language Rules Can Change'!$B$3:$AU$47,AA153,35)),35, AND(AA154&gt;INDEX('Language Rules Can Change'!$B$3:$AU$47,AA153,35),AA154&lt;=INDEX('Language Rules Can Change'!$B$3:$AU$47,AA153,36)),36, AND(AA154&gt;INDEX('Language Rules Can Change'!$B$3:$AU$47,AA153,36),AA154&lt;=INDEX('Language Rules Can Change'!$B$3:$AU$47,AA153,37)),37, AND(AA154&gt;INDEX('Language Rules Can Change'!$B$3:$AU$47,AA153,37),AA154&lt;=INDEX('Language Rules Can Change'!$B$3:$AU$47,AA153,38)),38, AND(AA154&gt;INDEX('Language Rules Can Change'!$B$3:$AU$47,AA153,38),AA154&lt;=INDEX('Language Rules Can Change'!$B$3:$AU$47,AA153,39)),39, AND(AA154&gt;INDEX('Language Rules Can Change'!$B$3:$AU$47,AA153,39),AA154&lt;=INDEX('Language Rules Can Change'!$B$3:$AU$47,AA153,40)),40, AND(AA154&gt;INDEX('Language Rules Can Change'!$B$3:$AU$47,AA153,40),AA154&lt;=INDEX('Language Rules Can Change'!$B$3:$AU$47,AA153,41)),41, AND(AA154&gt;INDEX('Language Rules Can Change'!$B$3:$AU$47,AA153,41),AA154&lt;=INDEX('Language Rules Can Change'!$B$3:$AU$47,AA153,42)),42, AND(AA154&gt;INDEX('Language Rules Can Change'!$B$3:$AU$47,AA153,42),AA154&lt;=INDEX('Language Rules Can Change'!$B$3:$AU$47,AA153,43)),43, AND(AA154&gt;INDEX('Language Rules Can Change'!$B$3:$AU$47,AA153,43),AA154&lt;=INDEX('Language Rules Can Change'!$B$3:$AU$47,AA153,44)),44, AND(AA154&gt;INDEX('Language Rules Can Change'!$B$3:$AU$47,AA153,44),AA154&lt;=INDEX('Language Rules Can Change'!$B$3:$AU$47,AA153,45)),45, AND(AA154&gt;INDEX('Language Rules Can Change'!$B$3:$AU$47,AA153,45),AA154&lt;=INDEX('Language Rules Can Change'!$B$3:$AU$47,AA153,46)),46)</f>
        <v>35</v>
      </c>
      <c r="AB155" s="11" cm="1">
        <f t="array" aca="1" ref="AB155" ca="1">_xlfn.IFS(AND(AB154&gt;0,AB154&lt;=INDEX('Language Rules Can Change'!$B$3:$AU$47,AB153,1)),1, AND(AB154&gt;INDEX('Language Rules Can Change'!$B$3:$AU$47,AB153,1),AB154&lt;=INDEX('Language Rules Can Change'!$B$3:$AU$47,AB153,2)),2, AND(AB154&gt;INDEX('Language Rules Can Change'!$B$3:$AU$47,AB153,2),AB154&lt;=INDEX('Language Rules Can Change'!$B$3:$AU$47,AB153,3)),3, AND(AB154&gt;INDEX('Language Rules Can Change'!$B$3:$AU$47,AB153,3),AB154&lt;=INDEX('Language Rules Can Change'!$B$3:$AU$47,AB153,4)),4, AND(AB154&gt;INDEX('Language Rules Can Change'!$B$3:$AU$47,AB153,4),AB154&lt;=INDEX('Language Rules Can Change'!$B$3:$AU$47,AB153,5)),5, AND(AB154&gt;INDEX('Language Rules Can Change'!$B$3:$AU$47,AB153,5),AB154&lt;=INDEX('Language Rules Can Change'!$B$3:$AU$47,AB153,6)),6, AND(AB154&gt;INDEX('Language Rules Can Change'!$B$3:$AU$47,AB153,6),AB154&lt;=INDEX('Language Rules Can Change'!$B$3:$AU$47,AB153,7)),7, AND(AB154&gt;INDEX('Language Rules Can Change'!$B$3:$AU$47,AB153,7),AB154&lt;=INDEX('Language Rules Can Change'!$B$3:$AU$47,AB153,8)),8, AND(AB154&gt;INDEX('Language Rules Can Change'!$B$3:$AU$47,AB153,8),AB154&lt;=INDEX('Language Rules Can Change'!$B$3:$AU$47,AB153,9)),9, AND(AB154&gt;INDEX('Language Rules Can Change'!$B$3:$AU$47,AB153,9),AB154&lt;=INDEX('Language Rules Can Change'!$B$3:$AU$47,AB153,10)),10, AND(AB154&gt;INDEX('Language Rules Can Change'!$B$3:$AU$47,AB153,10),AB154&lt;=INDEX('Language Rules Can Change'!$B$3:$AU$47,AB153,11)),11, AND(AB154&gt;INDEX('Language Rules Can Change'!$B$3:$AU$47,AB153,11),AB154&lt;=INDEX('Language Rules Can Change'!$B$3:$AU$47,AB153,12)),12, AND(AB154&gt;INDEX('Language Rules Can Change'!$B$3:$AU$47,AB153,12),AB154&lt;=INDEX('Language Rules Can Change'!$B$3:$AU$47,AB153,13)),13, AND(AB154&gt;INDEX('Language Rules Can Change'!$B$3:$AU$47,AB153,13),AB154&lt;=INDEX('Language Rules Can Change'!$B$3:$AU$47,AB153,14)),14, AND(AB154&gt;INDEX('Language Rules Can Change'!$B$3:$AU$47,AB153,14),AB154&lt;=INDEX('Language Rules Can Change'!$B$3:$AU$47,AB153,15)),15, AND(AB154&gt;INDEX('Language Rules Can Change'!$B$3:$AU$47,AB153,15),AB154&lt;=INDEX('Language Rules Can Change'!$B$3:$AU$47,AB153,16)),16, AND(AB154&gt;INDEX('Language Rules Can Change'!$B$3:$AU$47,AB153,16),AB154&lt;=INDEX('Language Rules Can Change'!$B$3:$AU$47,AB153,17)),17, AND(AB154&gt;INDEX('Language Rules Can Change'!$B$3:$AU$47,AB153,17),AB154&lt;=INDEX('Language Rules Can Change'!$B$3:$AU$47,AB153,18)),18, AND(AB154&gt;INDEX('Language Rules Can Change'!$B$3:$AU$47,AB153,18),AB154&lt;=INDEX('Language Rules Can Change'!$B$3:$AU$47,AB153,19)),19, AND(AB154&gt;INDEX('Language Rules Can Change'!$B$3:$AU$47,AB153,19),AB154&lt;=INDEX('Language Rules Can Change'!$B$3:$AU$47,AB153,20)),20, AND(AB154&gt;INDEX('Language Rules Can Change'!$B$3:$AU$47,AB153,20),AB154&lt;=INDEX('Language Rules Can Change'!$B$3:$AU$47,AB153,21)),21, AND(AB154&gt;INDEX('Language Rules Can Change'!$B$3:$AU$47,AB153,21),AB154&lt;=INDEX('Language Rules Can Change'!$B$3:$AU$47,AB153,22)),22, AND(AB154&gt;INDEX('Language Rules Can Change'!$B$3:$AU$47,AB153,22),AB154&lt;=INDEX('Language Rules Can Change'!$B$3:$AU$47,AB153,23)),23, AND(AB154&gt;INDEX('Language Rules Can Change'!$B$3:$AU$47,AB153,23),AB154&lt;=INDEX('Language Rules Can Change'!$B$3:$AU$47,AB153,24)),24, AND(AB154&gt;INDEX('Language Rules Can Change'!$B$3:$AU$47,AB153,24),AB154&lt;=INDEX('Language Rules Can Change'!$B$3:$AU$47,AB153,25)),25, AND(AB154&gt;INDEX('Language Rules Can Change'!$B$3:$AU$47,AB153,25),AB154&lt;=INDEX('Language Rules Can Change'!$B$3:$AU$47,AB153,26)),26, AND(AB154&gt;INDEX('Language Rules Can Change'!$B$3:$AU$47,AB153,26),AB154&lt;=INDEX('Language Rules Can Change'!$B$3:$AU$47,AB153,27)),27, AND(AB154&gt;INDEX('Language Rules Can Change'!$B$3:$AU$47,AB153,27),AB154&lt;=INDEX('Language Rules Can Change'!$B$3:$AU$47,AB153,28)),28, AND(AB154&gt;INDEX('Language Rules Can Change'!$B$3:$AU$47,AB153,28),AB154&lt;=INDEX('Language Rules Can Change'!$B$3:$AU$47,AB153,29)),29, AND(AB154&gt;INDEX('Language Rules Can Change'!$B$3:$AU$47,AB153,29),AB154&lt;=INDEX('Language Rules Can Change'!$B$3:$AU$47,AB153,30)),30, AND(AB154&gt;INDEX('Language Rules Can Change'!$B$3:$AU$47,AB153,30),AB154&lt;=INDEX('Language Rules Can Change'!$B$3:$AU$47,AB153,31)),31, AND(AB154&gt;INDEX('Language Rules Can Change'!$B$3:$AU$47,AB153,31),AB154&lt;=INDEX('Language Rules Can Change'!$B$3:$AU$47,AB153,32)),32, AND(AB154&gt;INDEX('Language Rules Can Change'!$B$3:$AU$47,AB153,32),AB154&lt;=INDEX('Language Rules Can Change'!$B$3:$AU$47,AB153,33)),33, AND(AB154&gt;INDEX('Language Rules Can Change'!$B$3:$AU$47,AB153,33),AB154&lt;=INDEX('Language Rules Can Change'!$B$3:$AU$47,AB153,34)),34, AND(AB154&gt;INDEX('Language Rules Can Change'!$B$3:$AU$47,AB153,34),AB154&lt;=INDEX('Language Rules Can Change'!$B$3:$AU$47,AB153,35)),35, AND(AB154&gt;INDEX('Language Rules Can Change'!$B$3:$AU$47,AB153,35),AB154&lt;=INDEX('Language Rules Can Change'!$B$3:$AU$47,AB153,36)),36, AND(AB154&gt;INDEX('Language Rules Can Change'!$B$3:$AU$47,AB153,36),AB154&lt;=INDEX('Language Rules Can Change'!$B$3:$AU$47,AB153,37)),37, AND(AB154&gt;INDEX('Language Rules Can Change'!$B$3:$AU$47,AB153,37),AB154&lt;=INDEX('Language Rules Can Change'!$B$3:$AU$47,AB153,38)),38, AND(AB154&gt;INDEX('Language Rules Can Change'!$B$3:$AU$47,AB153,38),AB154&lt;=INDEX('Language Rules Can Change'!$B$3:$AU$47,AB153,39)),39, AND(AB154&gt;INDEX('Language Rules Can Change'!$B$3:$AU$47,AB153,39),AB154&lt;=INDEX('Language Rules Can Change'!$B$3:$AU$47,AB153,40)),40, AND(AB154&gt;INDEX('Language Rules Can Change'!$B$3:$AU$47,AB153,40),AB154&lt;=INDEX('Language Rules Can Change'!$B$3:$AU$47,AB153,41)),41, AND(AB154&gt;INDEX('Language Rules Can Change'!$B$3:$AU$47,AB153,41),AB154&lt;=INDEX('Language Rules Can Change'!$B$3:$AU$47,AB153,42)),42, AND(AB154&gt;INDEX('Language Rules Can Change'!$B$3:$AU$47,AB153,42),AB154&lt;=INDEX('Language Rules Can Change'!$B$3:$AU$47,AB153,43)),43, AND(AB154&gt;INDEX('Language Rules Can Change'!$B$3:$AU$47,AB153,43),AB154&lt;=INDEX('Language Rules Can Change'!$B$3:$AU$47,AB153,44)),44, AND(AB154&gt;INDEX('Language Rules Can Change'!$B$3:$AU$47,AB153,44),AB154&lt;=INDEX('Language Rules Can Change'!$B$3:$AU$47,AB153,45)),45, AND(AB154&gt;INDEX('Language Rules Can Change'!$B$3:$AU$47,AB153,45),AB154&lt;=INDEX('Language Rules Can Change'!$B$3:$AU$47,AB153,46)),46)</f>
        <v>25</v>
      </c>
      <c r="AC155" s="11" t="e" cm="1">
        <f t="array" aca="1" ref="AC155" ca="1">_xlfn.IFS(AND(AC154&gt;0,AC154&lt;=INDEX('Language Rules Can Change'!$B$3:$AU$47,AC153,1)),1, AND(AC154&gt;INDEX('Language Rules Can Change'!$B$3:$AU$47,AC153,1),AC154&lt;=INDEX('Language Rules Can Change'!$B$3:$AU$47,AC153,2)),2, AND(AC154&gt;INDEX('Language Rules Can Change'!$B$3:$AU$47,AC153,2),AC154&lt;=INDEX('Language Rules Can Change'!$B$3:$AU$47,AC153,3)),3, AND(AC154&gt;INDEX('Language Rules Can Change'!$B$3:$AU$47,AC153,3),AC154&lt;=INDEX('Language Rules Can Change'!$B$3:$AU$47,AC153,4)),4, AND(AC154&gt;INDEX('Language Rules Can Change'!$B$3:$AU$47,AC153,4),AC154&lt;=INDEX('Language Rules Can Change'!$B$3:$AU$47,AC153,5)),5, AND(AC154&gt;INDEX('Language Rules Can Change'!$B$3:$AU$47,AC153,5),AC154&lt;=INDEX('Language Rules Can Change'!$B$3:$AU$47,AC153,6)),6, AND(AC154&gt;INDEX('Language Rules Can Change'!$B$3:$AU$47,AC153,6),AC154&lt;=INDEX('Language Rules Can Change'!$B$3:$AU$47,AC153,7)),7, AND(AC154&gt;INDEX('Language Rules Can Change'!$B$3:$AU$47,AC153,7),AC154&lt;=INDEX('Language Rules Can Change'!$B$3:$AU$47,AC153,8)),8, AND(AC154&gt;INDEX('Language Rules Can Change'!$B$3:$AU$47,AC153,8),AC154&lt;=INDEX('Language Rules Can Change'!$B$3:$AU$47,AC153,9)),9, AND(AC154&gt;INDEX('Language Rules Can Change'!$B$3:$AU$47,AC153,9),AC154&lt;=INDEX('Language Rules Can Change'!$B$3:$AU$47,AC153,10)),10, AND(AC154&gt;INDEX('Language Rules Can Change'!$B$3:$AU$47,AC153,10),AC154&lt;=INDEX('Language Rules Can Change'!$B$3:$AU$47,AC153,11)),11, AND(AC154&gt;INDEX('Language Rules Can Change'!$B$3:$AU$47,AC153,11),AC154&lt;=INDEX('Language Rules Can Change'!$B$3:$AU$47,AC153,12)),12, AND(AC154&gt;INDEX('Language Rules Can Change'!$B$3:$AU$47,AC153,12),AC154&lt;=INDEX('Language Rules Can Change'!$B$3:$AU$47,AC153,13)),13, AND(AC154&gt;INDEX('Language Rules Can Change'!$B$3:$AU$47,AC153,13),AC154&lt;=INDEX('Language Rules Can Change'!$B$3:$AU$47,AC153,14)),14, AND(AC154&gt;INDEX('Language Rules Can Change'!$B$3:$AU$47,AC153,14),AC154&lt;=INDEX('Language Rules Can Change'!$B$3:$AU$47,AC153,15)),15, AND(AC154&gt;INDEX('Language Rules Can Change'!$B$3:$AU$47,AC153,15),AC154&lt;=INDEX('Language Rules Can Change'!$B$3:$AU$47,AC153,16)),16, AND(AC154&gt;INDEX('Language Rules Can Change'!$B$3:$AU$47,AC153,16),AC154&lt;=INDEX('Language Rules Can Change'!$B$3:$AU$47,AC153,17)),17, AND(AC154&gt;INDEX('Language Rules Can Change'!$B$3:$AU$47,AC153,17),AC154&lt;=INDEX('Language Rules Can Change'!$B$3:$AU$47,AC153,18)),18, AND(AC154&gt;INDEX('Language Rules Can Change'!$B$3:$AU$47,AC153,18),AC154&lt;=INDEX('Language Rules Can Change'!$B$3:$AU$47,AC153,19)),19, AND(AC154&gt;INDEX('Language Rules Can Change'!$B$3:$AU$47,AC153,19),AC154&lt;=INDEX('Language Rules Can Change'!$B$3:$AU$47,AC153,20)),20, AND(AC154&gt;INDEX('Language Rules Can Change'!$B$3:$AU$47,AC153,20),AC154&lt;=INDEX('Language Rules Can Change'!$B$3:$AU$47,AC153,21)),21, AND(AC154&gt;INDEX('Language Rules Can Change'!$B$3:$AU$47,AC153,21),AC154&lt;=INDEX('Language Rules Can Change'!$B$3:$AU$47,AC153,22)),22, AND(AC154&gt;INDEX('Language Rules Can Change'!$B$3:$AU$47,AC153,22),AC154&lt;=INDEX('Language Rules Can Change'!$B$3:$AU$47,AC153,23)),23, AND(AC154&gt;INDEX('Language Rules Can Change'!$B$3:$AU$47,AC153,23),AC154&lt;=INDEX('Language Rules Can Change'!$B$3:$AU$47,AC153,24)),24, AND(AC154&gt;INDEX('Language Rules Can Change'!$B$3:$AU$47,AC153,24),AC154&lt;=INDEX('Language Rules Can Change'!$B$3:$AU$47,AC153,25)),25, AND(AC154&gt;INDEX('Language Rules Can Change'!$B$3:$AU$47,AC153,25),AC154&lt;=INDEX('Language Rules Can Change'!$B$3:$AU$47,AC153,26)),26, AND(AC154&gt;INDEX('Language Rules Can Change'!$B$3:$AU$47,AC153,26),AC154&lt;=INDEX('Language Rules Can Change'!$B$3:$AU$47,AC153,27)),27, AND(AC154&gt;INDEX('Language Rules Can Change'!$B$3:$AU$47,AC153,27),AC154&lt;=INDEX('Language Rules Can Change'!$B$3:$AU$47,AC153,28)),28, AND(AC154&gt;INDEX('Language Rules Can Change'!$B$3:$AU$47,AC153,28),AC154&lt;=INDEX('Language Rules Can Change'!$B$3:$AU$47,AC153,29)),29, AND(AC154&gt;INDEX('Language Rules Can Change'!$B$3:$AU$47,AC153,29),AC154&lt;=INDEX('Language Rules Can Change'!$B$3:$AU$47,AC153,30)),30, AND(AC154&gt;INDEX('Language Rules Can Change'!$B$3:$AU$47,AC153,30),AC154&lt;=INDEX('Language Rules Can Change'!$B$3:$AU$47,AC153,31)),31, AND(AC154&gt;INDEX('Language Rules Can Change'!$B$3:$AU$47,AC153,31),AC154&lt;=INDEX('Language Rules Can Change'!$B$3:$AU$47,AC153,32)),32, AND(AC154&gt;INDEX('Language Rules Can Change'!$B$3:$AU$47,AC153,32),AC154&lt;=INDEX('Language Rules Can Change'!$B$3:$AU$47,AC153,33)),33, AND(AC154&gt;INDEX('Language Rules Can Change'!$B$3:$AU$47,AC153,33),AC154&lt;=INDEX('Language Rules Can Change'!$B$3:$AU$47,AC153,34)),34, AND(AC154&gt;INDEX('Language Rules Can Change'!$B$3:$AU$47,AC153,34),AC154&lt;=INDEX('Language Rules Can Change'!$B$3:$AU$47,AC153,35)),35, AND(AC154&gt;INDEX('Language Rules Can Change'!$B$3:$AU$47,AC153,35),AC154&lt;=INDEX('Language Rules Can Change'!$B$3:$AU$47,AC153,36)),36, AND(AC154&gt;INDEX('Language Rules Can Change'!$B$3:$AU$47,AC153,36),AC154&lt;=INDEX('Language Rules Can Change'!$B$3:$AU$47,AC153,37)),37, AND(AC154&gt;INDEX('Language Rules Can Change'!$B$3:$AU$47,AC153,37),AC154&lt;=INDEX('Language Rules Can Change'!$B$3:$AU$47,AC153,38)),38, AND(AC154&gt;INDEX('Language Rules Can Change'!$B$3:$AU$47,AC153,38),AC154&lt;=INDEX('Language Rules Can Change'!$B$3:$AU$47,AC153,39)),39, AND(AC154&gt;INDEX('Language Rules Can Change'!$B$3:$AU$47,AC153,39),AC154&lt;=INDEX('Language Rules Can Change'!$B$3:$AU$47,AC153,40)),40, AND(AC154&gt;INDEX('Language Rules Can Change'!$B$3:$AU$47,AC153,40),AC154&lt;=INDEX('Language Rules Can Change'!$B$3:$AU$47,AC153,41)),41, AND(AC154&gt;INDEX('Language Rules Can Change'!$B$3:$AU$47,AC153,41),AC154&lt;=INDEX('Language Rules Can Change'!$B$3:$AU$47,AC153,42)),42, AND(AC154&gt;INDEX('Language Rules Can Change'!$B$3:$AU$47,AC153,42),AC154&lt;=INDEX('Language Rules Can Change'!$B$3:$AU$47,AC153,43)),43, AND(AC154&gt;INDEX('Language Rules Can Change'!$B$3:$AU$47,AC153,43),AC154&lt;=INDEX('Language Rules Can Change'!$B$3:$AU$47,AC153,44)),44, AND(AC154&gt;INDEX('Language Rules Can Change'!$B$3:$AU$47,AC153,44),AC154&lt;=INDEX('Language Rules Can Change'!$B$3:$AU$47,AC153,45)),45, AND(AC154&gt;INDEX('Language Rules Can Change'!$B$3:$AU$47,AC153,45),AC154&lt;=INDEX('Language Rules Can Change'!$B$3:$AU$47,AC153,46)),46)</f>
        <v>#N/A</v>
      </c>
      <c r="AD155" s="11" t="e" cm="1">
        <f t="array" aca="1" ref="AD155" ca="1">_xlfn.IFS(AND(AD154&gt;0,AD154&lt;=INDEX('Language Rules Can Change'!$B$3:$AU$47,AD153,1)),1, AND(AD154&gt;INDEX('Language Rules Can Change'!$B$3:$AU$47,AD153,1),AD154&lt;=INDEX('Language Rules Can Change'!$B$3:$AU$47,AD153,2)),2, AND(AD154&gt;INDEX('Language Rules Can Change'!$B$3:$AU$47,AD153,2),AD154&lt;=INDEX('Language Rules Can Change'!$B$3:$AU$47,AD153,3)),3, AND(AD154&gt;INDEX('Language Rules Can Change'!$B$3:$AU$47,AD153,3),AD154&lt;=INDEX('Language Rules Can Change'!$B$3:$AU$47,AD153,4)),4, AND(AD154&gt;INDEX('Language Rules Can Change'!$B$3:$AU$47,AD153,4),AD154&lt;=INDEX('Language Rules Can Change'!$B$3:$AU$47,AD153,5)),5, AND(AD154&gt;INDEX('Language Rules Can Change'!$B$3:$AU$47,AD153,5),AD154&lt;=INDEX('Language Rules Can Change'!$B$3:$AU$47,AD153,6)),6, AND(AD154&gt;INDEX('Language Rules Can Change'!$B$3:$AU$47,AD153,6),AD154&lt;=INDEX('Language Rules Can Change'!$B$3:$AU$47,AD153,7)),7, AND(AD154&gt;INDEX('Language Rules Can Change'!$B$3:$AU$47,AD153,7),AD154&lt;=INDEX('Language Rules Can Change'!$B$3:$AU$47,AD153,8)),8, AND(AD154&gt;INDEX('Language Rules Can Change'!$B$3:$AU$47,AD153,8),AD154&lt;=INDEX('Language Rules Can Change'!$B$3:$AU$47,AD153,9)),9, AND(AD154&gt;INDEX('Language Rules Can Change'!$B$3:$AU$47,AD153,9),AD154&lt;=INDEX('Language Rules Can Change'!$B$3:$AU$47,AD153,10)),10, AND(AD154&gt;INDEX('Language Rules Can Change'!$B$3:$AU$47,AD153,10),AD154&lt;=INDEX('Language Rules Can Change'!$B$3:$AU$47,AD153,11)),11, AND(AD154&gt;INDEX('Language Rules Can Change'!$B$3:$AU$47,AD153,11),AD154&lt;=INDEX('Language Rules Can Change'!$B$3:$AU$47,AD153,12)),12, AND(AD154&gt;INDEX('Language Rules Can Change'!$B$3:$AU$47,AD153,12),AD154&lt;=INDEX('Language Rules Can Change'!$B$3:$AU$47,AD153,13)),13, AND(AD154&gt;INDEX('Language Rules Can Change'!$B$3:$AU$47,AD153,13),AD154&lt;=INDEX('Language Rules Can Change'!$B$3:$AU$47,AD153,14)),14, AND(AD154&gt;INDEX('Language Rules Can Change'!$B$3:$AU$47,AD153,14),AD154&lt;=INDEX('Language Rules Can Change'!$B$3:$AU$47,AD153,15)),15, AND(AD154&gt;INDEX('Language Rules Can Change'!$B$3:$AU$47,AD153,15),AD154&lt;=INDEX('Language Rules Can Change'!$B$3:$AU$47,AD153,16)),16, AND(AD154&gt;INDEX('Language Rules Can Change'!$B$3:$AU$47,AD153,16),AD154&lt;=INDEX('Language Rules Can Change'!$B$3:$AU$47,AD153,17)),17, AND(AD154&gt;INDEX('Language Rules Can Change'!$B$3:$AU$47,AD153,17),AD154&lt;=INDEX('Language Rules Can Change'!$B$3:$AU$47,AD153,18)),18, AND(AD154&gt;INDEX('Language Rules Can Change'!$B$3:$AU$47,AD153,18),AD154&lt;=INDEX('Language Rules Can Change'!$B$3:$AU$47,AD153,19)),19, AND(AD154&gt;INDEX('Language Rules Can Change'!$B$3:$AU$47,AD153,19),AD154&lt;=INDEX('Language Rules Can Change'!$B$3:$AU$47,AD153,20)),20, AND(AD154&gt;INDEX('Language Rules Can Change'!$B$3:$AU$47,AD153,20),AD154&lt;=INDEX('Language Rules Can Change'!$B$3:$AU$47,AD153,21)),21, AND(AD154&gt;INDEX('Language Rules Can Change'!$B$3:$AU$47,AD153,21),AD154&lt;=INDEX('Language Rules Can Change'!$B$3:$AU$47,AD153,22)),22, AND(AD154&gt;INDEX('Language Rules Can Change'!$B$3:$AU$47,AD153,22),AD154&lt;=INDEX('Language Rules Can Change'!$B$3:$AU$47,AD153,23)),23, AND(AD154&gt;INDEX('Language Rules Can Change'!$B$3:$AU$47,AD153,23),AD154&lt;=INDEX('Language Rules Can Change'!$B$3:$AU$47,AD153,24)),24, AND(AD154&gt;INDEX('Language Rules Can Change'!$B$3:$AU$47,AD153,24),AD154&lt;=INDEX('Language Rules Can Change'!$B$3:$AU$47,AD153,25)),25, AND(AD154&gt;INDEX('Language Rules Can Change'!$B$3:$AU$47,AD153,25),AD154&lt;=INDEX('Language Rules Can Change'!$B$3:$AU$47,AD153,26)),26, AND(AD154&gt;INDEX('Language Rules Can Change'!$B$3:$AU$47,AD153,26),AD154&lt;=INDEX('Language Rules Can Change'!$B$3:$AU$47,AD153,27)),27, AND(AD154&gt;INDEX('Language Rules Can Change'!$B$3:$AU$47,AD153,27),AD154&lt;=INDEX('Language Rules Can Change'!$B$3:$AU$47,AD153,28)),28, AND(AD154&gt;INDEX('Language Rules Can Change'!$B$3:$AU$47,AD153,28),AD154&lt;=INDEX('Language Rules Can Change'!$B$3:$AU$47,AD153,29)),29, AND(AD154&gt;INDEX('Language Rules Can Change'!$B$3:$AU$47,AD153,29),AD154&lt;=INDEX('Language Rules Can Change'!$B$3:$AU$47,AD153,30)),30, AND(AD154&gt;INDEX('Language Rules Can Change'!$B$3:$AU$47,AD153,30),AD154&lt;=INDEX('Language Rules Can Change'!$B$3:$AU$47,AD153,31)),31, AND(AD154&gt;INDEX('Language Rules Can Change'!$B$3:$AU$47,AD153,31),AD154&lt;=INDEX('Language Rules Can Change'!$B$3:$AU$47,AD153,32)),32, AND(AD154&gt;INDEX('Language Rules Can Change'!$B$3:$AU$47,AD153,32),AD154&lt;=INDEX('Language Rules Can Change'!$B$3:$AU$47,AD153,33)),33, AND(AD154&gt;INDEX('Language Rules Can Change'!$B$3:$AU$47,AD153,33),AD154&lt;=INDEX('Language Rules Can Change'!$B$3:$AU$47,AD153,34)),34, AND(AD154&gt;INDEX('Language Rules Can Change'!$B$3:$AU$47,AD153,34),AD154&lt;=INDEX('Language Rules Can Change'!$B$3:$AU$47,AD153,35)),35, AND(AD154&gt;INDEX('Language Rules Can Change'!$B$3:$AU$47,AD153,35),AD154&lt;=INDEX('Language Rules Can Change'!$B$3:$AU$47,AD153,36)),36, AND(AD154&gt;INDEX('Language Rules Can Change'!$B$3:$AU$47,AD153,36),AD154&lt;=INDEX('Language Rules Can Change'!$B$3:$AU$47,AD153,37)),37, AND(AD154&gt;INDEX('Language Rules Can Change'!$B$3:$AU$47,AD153,37),AD154&lt;=INDEX('Language Rules Can Change'!$B$3:$AU$47,AD153,38)),38, AND(AD154&gt;INDEX('Language Rules Can Change'!$B$3:$AU$47,AD153,38),AD154&lt;=INDEX('Language Rules Can Change'!$B$3:$AU$47,AD153,39)),39, AND(AD154&gt;INDEX('Language Rules Can Change'!$B$3:$AU$47,AD153,39),AD154&lt;=INDEX('Language Rules Can Change'!$B$3:$AU$47,AD153,40)),40, AND(AD154&gt;INDEX('Language Rules Can Change'!$B$3:$AU$47,AD153,40),AD154&lt;=INDEX('Language Rules Can Change'!$B$3:$AU$47,AD153,41)),41, AND(AD154&gt;INDEX('Language Rules Can Change'!$B$3:$AU$47,AD153,41),AD154&lt;=INDEX('Language Rules Can Change'!$B$3:$AU$47,AD153,42)),42, AND(AD154&gt;INDEX('Language Rules Can Change'!$B$3:$AU$47,AD153,42),AD154&lt;=INDEX('Language Rules Can Change'!$B$3:$AU$47,AD153,43)),43, AND(AD154&gt;INDEX('Language Rules Can Change'!$B$3:$AU$47,AD153,43),AD154&lt;=INDEX('Language Rules Can Change'!$B$3:$AU$47,AD153,44)),44, AND(AD154&gt;INDEX('Language Rules Can Change'!$B$3:$AU$47,AD153,44),AD154&lt;=INDEX('Language Rules Can Change'!$B$3:$AU$47,AD153,45)),45, AND(AD154&gt;INDEX('Language Rules Can Change'!$B$3:$AU$47,AD153,45),AD154&lt;=INDEX('Language Rules Can Change'!$B$3:$AU$47,AD153,46)),46)</f>
        <v>#N/A</v>
      </c>
      <c r="AE155" s="11" t="e" cm="1">
        <f t="array" aca="1" ref="AE155" ca="1">_xlfn.IFS(AND(AE154&gt;0,AE154&lt;=INDEX('Language Rules Can Change'!$B$3:$AU$47,AE153,1)),1, AND(AE154&gt;INDEX('Language Rules Can Change'!$B$3:$AU$47,AE153,1),AE154&lt;=INDEX('Language Rules Can Change'!$B$3:$AU$47,AE153,2)),2, AND(AE154&gt;INDEX('Language Rules Can Change'!$B$3:$AU$47,AE153,2),AE154&lt;=INDEX('Language Rules Can Change'!$B$3:$AU$47,AE153,3)),3, AND(AE154&gt;INDEX('Language Rules Can Change'!$B$3:$AU$47,AE153,3),AE154&lt;=INDEX('Language Rules Can Change'!$B$3:$AU$47,AE153,4)),4, AND(AE154&gt;INDEX('Language Rules Can Change'!$B$3:$AU$47,AE153,4),AE154&lt;=INDEX('Language Rules Can Change'!$B$3:$AU$47,AE153,5)),5, AND(AE154&gt;INDEX('Language Rules Can Change'!$B$3:$AU$47,AE153,5),AE154&lt;=INDEX('Language Rules Can Change'!$B$3:$AU$47,AE153,6)),6, AND(AE154&gt;INDEX('Language Rules Can Change'!$B$3:$AU$47,AE153,6),AE154&lt;=INDEX('Language Rules Can Change'!$B$3:$AU$47,AE153,7)),7, AND(AE154&gt;INDEX('Language Rules Can Change'!$B$3:$AU$47,AE153,7),AE154&lt;=INDEX('Language Rules Can Change'!$B$3:$AU$47,AE153,8)),8, AND(AE154&gt;INDEX('Language Rules Can Change'!$B$3:$AU$47,AE153,8),AE154&lt;=INDEX('Language Rules Can Change'!$B$3:$AU$47,AE153,9)),9, AND(AE154&gt;INDEX('Language Rules Can Change'!$B$3:$AU$47,AE153,9),AE154&lt;=INDEX('Language Rules Can Change'!$B$3:$AU$47,AE153,10)),10, AND(AE154&gt;INDEX('Language Rules Can Change'!$B$3:$AU$47,AE153,10),AE154&lt;=INDEX('Language Rules Can Change'!$B$3:$AU$47,AE153,11)),11, AND(AE154&gt;INDEX('Language Rules Can Change'!$B$3:$AU$47,AE153,11),AE154&lt;=INDEX('Language Rules Can Change'!$B$3:$AU$47,AE153,12)),12, AND(AE154&gt;INDEX('Language Rules Can Change'!$B$3:$AU$47,AE153,12),AE154&lt;=INDEX('Language Rules Can Change'!$B$3:$AU$47,AE153,13)),13, AND(AE154&gt;INDEX('Language Rules Can Change'!$B$3:$AU$47,AE153,13),AE154&lt;=INDEX('Language Rules Can Change'!$B$3:$AU$47,AE153,14)),14, AND(AE154&gt;INDEX('Language Rules Can Change'!$B$3:$AU$47,AE153,14),AE154&lt;=INDEX('Language Rules Can Change'!$B$3:$AU$47,AE153,15)),15, AND(AE154&gt;INDEX('Language Rules Can Change'!$B$3:$AU$47,AE153,15),AE154&lt;=INDEX('Language Rules Can Change'!$B$3:$AU$47,AE153,16)),16, AND(AE154&gt;INDEX('Language Rules Can Change'!$B$3:$AU$47,AE153,16),AE154&lt;=INDEX('Language Rules Can Change'!$B$3:$AU$47,AE153,17)),17, AND(AE154&gt;INDEX('Language Rules Can Change'!$B$3:$AU$47,AE153,17),AE154&lt;=INDEX('Language Rules Can Change'!$B$3:$AU$47,AE153,18)),18, AND(AE154&gt;INDEX('Language Rules Can Change'!$B$3:$AU$47,AE153,18),AE154&lt;=INDEX('Language Rules Can Change'!$B$3:$AU$47,AE153,19)),19, AND(AE154&gt;INDEX('Language Rules Can Change'!$B$3:$AU$47,AE153,19),AE154&lt;=INDEX('Language Rules Can Change'!$B$3:$AU$47,AE153,20)),20, AND(AE154&gt;INDEX('Language Rules Can Change'!$B$3:$AU$47,AE153,20),AE154&lt;=INDEX('Language Rules Can Change'!$B$3:$AU$47,AE153,21)),21, AND(AE154&gt;INDEX('Language Rules Can Change'!$B$3:$AU$47,AE153,21),AE154&lt;=INDEX('Language Rules Can Change'!$B$3:$AU$47,AE153,22)),22, AND(AE154&gt;INDEX('Language Rules Can Change'!$B$3:$AU$47,AE153,22),AE154&lt;=INDEX('Language Rules Can Change'!$B$3:$AU$47,AE153,23)),23, AND(AE154&gt;INDEX('Language Rules Can Change'!$B$3:$AU$47,AE153,23),AE154&lt;=INDEX('Language Rules Can Change'!$B$3:$AU$47,AE153,24)),24, AND(AE154&gt;INDEX('Language Rules Can Change'!$B$3:$AU$47,AE153,24),AE154&lt;=INDEX('Language Rules Can Change'!$B$3:$AU$47,AE153,25)),25, AND(AE154&gt;INDEX('Language Rules Can Change'!$B$3:$AU$47,AE153,25),AE154&lt;=INDEX('Language Rules Can Change'!$B$3:$AU$47,AE153,26)),26, AND(AE154&gt;INDEX('Language Rules Can Change'!$B$3:$AU$47,AE153,26),AE154&lt;=INDEX('Language Rules Can Change'!$B$3:$AU$47,AE153,27)),27, AND(AE154&gt;INDEX('Language Rules Can Change'!$B$3:$AU$47,AE153,27),AE154&lt;=INDEX('Language Rules Can Change'!$B$3:$AU$47,AE153,28)),28, AND(AE154&gt;INDEX('Language Rules Can Change'!$B$3:$AU$47,AE153,28),AE154&lt;=INDEX('Language Rules Can Change'!$B$3:$AU$47,AE153,29)),29, AND(AE154&gt;INDEX('Language Rules Can Change'!$B$3:$AU$47,AE153,29),AE154&lt;=INDEX('Language Rules Can Change'!$B$3:$AU$47,AE153,30)),30, AND(AE154&gt;INDEX('Language Rules Can Change'!$B$3:$AU$47,AE153,30),AE154&lt;=INDEX('Language Rules Can Change'!$B$3:$AU$47,AE153,31)),31, AND(AE154&gt;INDEX('Language Rules Can Change'!$B$3:$AU$47,AE153,31),AE154&lt;=INDEX('Language Rules Can Change'!$B$3:$AU$47,AE153,32)),32, AND(AE154&gt;INDEX('Language Rules Can Change'!$B$3:$AU$47,AE153,32),AE154&lt;=INDEX('Language Rules Can Change'!$B$3:$AU$47,AE153,33)),33, AND(AE154&gt;INDEX('Language Rules Can Change'!$B$3:$AU$47,AE153,33),AE154&lt;=INDEX('Language Rules Can Change'!$B$3:$AU$47,AE153,34)),34, AND(AE154&gt;INDEX('Language Rules Can Change'!$B$3:$AU$47,AE153,34),AE154&lt;=INDEX('Language Rules Can Change'!$B$3:$AU$47,AE153,35)),35, AND(AE154&gt;INDEX('Language Rules Can Change'!$B$3:$AU$47,AE153,35),AE154&lt;=INDEX('Language Rules Can Change'!$B$3:$AU$47,AE153,36)),36, AND(AE154&gt;INDEX('Language Rules Can Change'!$B$3:$AU$47,AE153,36),AE154&lt;=INDEX('Language Rules Can Change'!$B$3:$AU$47,AE153,37)),37, AND(AE154&gt;INDEX('Language Rules Can Change'!$B$3:$AU$47,AE153,37),AE154&lt;=INDEX('Language Rules Can Change'!$B$3:$AU$47,AE153,38)),38, AND(AE154&gt;INDEX('Language Rules Can Change'!$B$3:$AU$47,AE153,38),AE154&lt;=INDEX('Language Rules Can Change'!$B$3:$AU$47,AE153,39)),39, AND(AE154&gt;INDEX('Language Rules Can Change'!$B$3:$AU$47,AE153,39),AE154&lt;=INDEX('Language Rules Can Change'!$B$3:$AU$47,AE153,40)),40, AND(AE154&gt;INDEX('Language Rules Can Change'!$B$3:$AU$47,AE153,40),AE154&lt;=INDEX('Language Rules Can Change'!$B$3:$AU$47,AE153,41)),41, AND(AE154&gt;INDEX('Language Rules Can Change'!$B$3:$AU$47,AE153,41),AE154&lt;=INDEX('Language Rules Can Change'!$B$3:$AU$47,AE153,42)),42, AND(AE154&gt;INDEX('Language Rules Can Change'!$B$3:$AU$47,AE153,42),AE154&lt;=INDEX('Language Rules Can Change'!$B$3:$AU$47,AE153,43)),43, AND(AE154&gt;INDEX('Language Rules Can Change'!$B$3:$AU$47,AE153,43),AE154&lt;=INDEX('Language Rules Can Change'!$B$3:$AU$47,AE153,44)),44, AND(AE154&gt;INDEX('Language Rules Can Change'!$B$3:$AU$47,AE153,44),AE154&lt;=INDEX('Language Rules Can Change'!$B$3:$AU$47,AE153,45)),45, AND(AE154&gt;INDEX('Language Rules Can Change'!$B$3:$AU$47,AE153,45),AE154&lt;=INDEX('Language Rules Can Change'!$B$3:$AU$47,AE153,46)),46)</f>
        <v>#N/A</v>
      </c>
      <c r="AF155" s="11" t="e" cm="1">
        <f t="array" aca="1" ref="AF155" ca="1">_xlfn.IFS(AND(AF154&gt;0,AF154&lt;=INDEX('Language Rules Can Change'!$B$3:$AU$47,AF153,1)),1, AND(AF154&gt;INDEX('Language Rules Can Change'!$B$3:$AU$47,AF153,1),AF154&lt;=INDEX('Language Rules Can Change'!$B$3:$AU$47,AF153,2)),2, AND(AF154&gt;INDEX('Language Rules Can Change'!$B$3:$AU$47,AF153,2),AF154&lt;=INDEX('Language Rules Can Change'!$B$3:$AU$47,AF153,3)),3, AND(AF154&gt;INDEX('Language Rules Can Change'!$B$3:$AU$47,AF153,3),AF154&lt;=INDEX('Language Rules Can Change'!$B$3:$AU$47,AF153,4)),4, AND(AF154&gt;INDEX('Language Rules Can Change'!$B$3:$AU$47,AF153,4),AF154&lt;=INDEX('Language Rules Can Change'!$B$3:$AU$47,AF153,5)),5, AND(AF154&gt;INDEX('Language Rules Can Change'!$B$3:$AU$47,AF153,5),AF154&lt;=INDEX('Language Rules Can Change'!$B$3:$AU$47,AF153,6)),6, AND(AF154&gt;INDEX('Language Rules Can Change'!$B$3:$AU$47,AF153,6),AF154&lt;=INDEX('Language Rules Can Change'!$B$3:$AU$47,AF153,7)),7, AND(AF154&gt;INDEX('Language Rules Can Change'!$B$3:$AU$47,AF153,7),AF154&lt;=INDEX('Language Rules Can Change'!$B$3:$AU$47,AF153,8)),8, AND(AF154&gt;INDEX('Language Rules Can Change'!$B$3:$AU$47,AF153,8),AF154&lt;=INDEX('Language Rules Can Change'!$B$3:$AU$47,AF153,9)),9, AND(AF154&gt;INDEX('Language Rules Can Change'!$B$3:$AU$47,AF153,9),AF154&lt;=INDEX('Language Rules Can Change'!$B$3:$AU$47,AF153,10)),10, AND(AF154&gt;INDEX('Language Rules Can Change'!$B$3:$AU$47,AF153,10),AF154&lt;=INDEX('Language Rules Can Change'!$B$3:$AU$47,AF153,11)),11, AND(AF154&gt;INDEX('Language Rules Can Change'!$B$3:$AU$47,AF153,11),AF154&lt;=INDEX('Language Rules Can Change'!$B$3:$AU$47,AF153,12)),12, AND(AF154&gt;INDEX('Language Rules Can Change'!$B$3:$AU$47,AF153,12),AF154&lt;=INDEX('Language Rules Can Change'!$B$3:$AU$47,AF153,13)),13, AND(AF154&gt;INDEX('Language Rules Can Change'!$B$3:$AU$47,AF153,13),AF154&lt;=INDEX('Language Rules Can Change'!$B$3:$AU$47,AF153,14)),14, AND(AF154&gt;INDEX('Language Rules Can Change'!$B$3:$AU$47,AF153,14),AF154&lt;=INDEX('Language Rules Can Change'!$B$3:$AU$47,AF153,15)),15, AND(AF154&gt;INDEX('Language Rules Can Change'!$B$3:$AU$47,AF153,15),AF154&lt;=INDEX('Language Rules Can Change'!$B$3:$AU$47,AF153,16)),16, AND(AF154&gt;INDEX('Language Rules Can Change'!$B$3:$AU$47,AF153,16),AF154&lt;=INDEX('Language Rules Can Change'!$B$3:$AU$47,AF153,17)),17, AND(AF154&gt;INDEX('Language Rules Can Change'!$B$3:$AU$47,AF153,17),AF154&lt;=INDEX('Language Rules Can Change'!$B$3:$AU$47,AF153,18)),18, AND(AF154&gt;INDEX('Language Rules Can Change'!$B$3:$AU$47,AF153,18),AF154&lt;=INDEX('Language Rules Can Change'!$B$3:$AU$47,AF153,19)),19, AND(AF154&gt;INDEX('Language Rules Can Change'!$B$3:$AU$47,AF153,19),AF154&lt;=INDEX('Language Rules Can Change'!$B$3:$AU$47,AF153,20)),20, AND(AF154&gt;INDEX('Language Rules Can Change'!$B$3:$AU$47,AF153,20),AF154&lt;=INDEX('Language Rules Can Change'!$B$3:$AU$47,AF153,21)),21, AND(AF154&gt;INDEX('Language Rules Can Change'!$B$3:$AU$47,AF153,21),AF154&lt;=INDEX('Language Rules Can Change'!$B$3:$AU$47,AF153,22)),22, AND(AF154&gt;INDEX('Language Rules Can Change'!$B$3:$AU$47,AF153,22),AF154&lt;=INDEX('Language Rules Can Change'!$B$3:$AU$47,AF153,23)),23, AND(AF154&gt;INDEX('Language Rules Can Change'!$B$3:$AU$47,AF153,23),AF154&lt;=INDEX('Language Rules Can Change'!$B$3:$AU$47,AF153,24)),24, AND(AF154&gt;INDEX('Language Rules Can Change'!$B$3:$AU$47,AF153,24),AF154&lt;=INDEX('Language Rules Can Change'!$B$3:$AU$47,AF153,25)),25, AND(AF154&gt;INDEX('Language Rules Can Change'!$B$3:$AU$47,AF153,25),AF154&lt;=INDEX('Language Rules Can Change'!$B$3:$AU$47,AF153,26)),26, AND(AF154&gt;INDEX('Language Rules Can Change'!$B$3:$AU$47,AF153,26),AF154&lt;=INDEX('Language Rules Can Change'!$B$3:$AU$47,AF153,27)),27, AND(AF154&gt;INDEX('Language Rules Can Change'!$B$3:$AU$47,AF153,27),AF154&lt;=INDEX('Language Rules Can Change'!$B$3:$AU$47,AF153,28)),28, AND(AF154&gt;INDEX('Language Rules Can Change'!$B$3:$AU$47,AF153,28),AF154&lt;=INDEX('Language Rules Can Change'!$B$3:$AU$47,AF153,29)),29, AND(AF154&gt;INDEX('Language Rules Can Change'!$B$3:$AU$47,AF153,29),AF154&lt;=INDEX('Language Rules Can Change'!$B$3:$AU$47,AF153,30)),30, AND(AF154&gt;INDEX('Language Rules Can Change'!$B$3:$AU$47,AF153,30),AF154&lt;=INDEX('Language Rules Can Change'!$B$3:$AU$47,AF153,31)),31, AND(AF154&gt;INDEX('Language Rules Can Change'!$B$3:$AU$47,AF153,31),AF154&lt;=INDEX('Language Rules Can Change'!$B$3:$AU$47,AF153,32)),32, AND(AF154&gt;INDEX('Language Rules Can Change'!$B$3:$AU$47,AF153,32),AF154&lt;=INDEX('Language Rules Can Change'!$B$3:$AU$47,AF153,33)),33, AND(AF154&gt;INDEX('Language Rules Can Change'!$B$3:$AU$47,AF153,33),AF154&lt;=INDEX('Language Rules Can Change'!$B$3:$AU$47,AF153,34)),34, AND(AF154&gt;INDEX('Language Rules Can Change'!$B$3:$AU$47,AF153,34),AF154&lt;=INDEX('Language Rules Can Change'!$B$3:$AU$47,AF153,35)),35, AND(AF154&gt;INDEX('Language Rules Can Change'!$B$3:$AU$47,AF153,35),AF154&lt;=INDEX('Language Rules Can Change'!$B$3:$AU$47,AF153,36)),36, AND(AF154&gt;INDEX('Language Rules Can Change'!$B$3:$AU$47,AF153,36),AF154&lt;=INDEX('Language Rules Can Change'!$B$3:$AU$47,AF153,37)),37, AND(AF154&gt;INDEX('Language Rules Can Change'!$B$3:$AU$47,AF153,37),AF154&lt;=INDEX('Language Rules Can Change'!$B$3:$AU$47,AF153,38)),38, AND(AF154&gt;INDEX('Language Rules Can Change'!$B$3:$AU$47,AF153,38),AF154&lt;=INDEX('Language Rules Can Change'!$B$3:$AU$47,AF153,39)),39, AND(AF154&gt;INDEX('Language Rules Can Change'!$B$3:$AU$47,AF153,39),AF154&lt;=INDEX('Language Rules Can Change'!$B$3:$AU$47,AF153,40)),40, AND(AF154&gt;INDEX('Language Rules Can Change'!$B$3:$AU$47,AF153,40),AF154&lt;=INDEX('Language Rules Can Change'!$B$3:$AU$47,AF153,41)),41, AND(AF154&gt;INDEX('Language Rules Can Change'!$B$3:$AU$47,AF153,41),AF154&lt;=INDEX('Language Rules Can Change'!$B$3:$AU$47,AF153,42)),42, AND(AF154&gt;INDEX('Language Rules Can Change'!$B$3:$AU$47,AF153,42),AF154&lt;=INDEX('Language Rules Can Change'!$B$3:$AU$47,AF153,43)),43, AND(AF154&gt;INDEX('Language Rules Can Change'!$B$3:$AU$47,AF153,43),AF154&lt;=INDEX('Language Rules Can Change'!$B$3:$AU$47,AF153,44)),44, AND(AF154&gt;INDEX('Language Rules Can Change'!$B$3:$AU$47,AF153,44),AF154&lt;=INDEX('Language Rules Can Change'!$B$3:$AU$47,AF153,45)),45, AND(AF154&gt;INDEX('Language Rules Can Change'!$B$3:$AU$47,AF153,45),AF154&lt;=INDEX('Language Rules Can Change'!$B$3:$AU$47,AF153,46)),46)</f>
        <v>#N/A</v>
      </c>
      <c r="AG155" s="11" t="e" cm="1">
        <f t="array" aca="1" ref="AG155" ca="1">_xlfn.IFS(AND(AG154&gt;0,AG154&lt;=INDEX('Language Rules Can Change'!$B$3:$AU$47,AG153,1)),1, AND(AG154&gt;INDEX('Language Rules Can Change'!$B$3:$AU$47,AG153,1),AG154&lt;=INDEX('Language Rules Can Change'!$B$3:$AU$47,AG153,2)),2, AND(AG154&gt;INDEX('Language Rules Can Change'!$B$3:$AU$47,AG153,2),AG154&lt;=INDEX('Language Rules Can Change'!$B$3:$AU$47,AG153,3)),3, AND(AG154&gt;INDEX('Language Rules Can Change'!$B$3:$AU$47,AG153,3),AG154&lt;=INDEX('Language Rules Can Change'!$B$3:$AU$47,AG153,4)),4, AND(AG154&gt;INDEX('Language Rules Can Change'!$B$3:$AU$47,AG153,4),AG154&lt;=INDEX('Language Rules Can Change'!$B$3:$AU$47,AG153,5)),5, AND(AG154&gt;INDEX('Language Rules Can Change'!$B$3:$AU$47,AG153,5),AG154&lt;=INDEX('Language Rules Can Change'!$B$3:$AU$47,AG153,6)),6, AND(AG154&gt;INDEX('Language Rules Can Change'!$B$3:$AU$47,AG153,6),AG154&lt;=INDEX('Language Rules Can Change'!$B$3:$AU$47,AG153,7)),7, AND(AG154&gt;INDEX('Language Rules Can Change'!$B$3:$AU$47,AG153,7),AG154&lt;=INDEX('Language Rules Can Change'!$B$3:$AU$47,AG153,8)),8, AND(AG154&gt;INDEX('Language Rules Can Change'!$B$3:$AU$47,AG153,8),AG154&lt;=INDEX('Language Rules Can Change'!$B$3:$AU$47,AG153,9)),9, AND(AG154&gt;INDEX('Language Rules Can Change'!$B$3:$AU$47,AG153,9),AG154&lt;=INDEX('Language Rules Can Change'!$B$3:$AU$47,AG153,10)),10, AND(AG154&gt;INDEX('Language Rules Can Change'!$B$3:$AU$47,AG153,10),AG154&lt;=INDEX('Language Rules Can Change'!$B$3:$AU$47,AG153,11)),11, AND(AG154&gt;INDEX('Language Rules Can Change'!$B$3:$AU$47,AG153,11),AG154&lt;=INDEX('Language Rules Can Change'!$B$3:$AU$47,AG153,12)),12, AND(AG154&gt;INDEX('Language Rules Can Change'!$B$3:$AU$47,AG153,12),AG154&lt;=INDEX('Language Rules Can Change'!$B$3:$AU$47,AG153,13)),13, AND(AG154&gt;INDEX('Language Rules Can Change'!$B$3:$AU$47,AG153,13),AG154&lt;=INDEX('Language Rules Can Change'!$B$3:$AU$47,AG153,14)),14, AND(AG154&gt;INDEX('Language Rules Can Change'!$B$3:$AU$47,AG153,14),AG154&lt;=INDEX('Language Rules Can Change'!$B$3:$AU$47,AG153,15)),15, AND(AG154&gt;INDEX('Language Rules Can Change'!$B$3:$AU$47,AG153,15),AG154&lt;=INDEX('Language Rules Can Change'!$B$3:$AU$47,AG153,16)),16, AND(AG154&gt;INDEX('Language Rules Can Change'!$B$3:$AU$47,AG153,16),AG154&lt;=INDEX('Language Rules Can Change'!$B$3:$AU$47,AG153,17)),17, AND(AG154&gt;INDEX('Language Rules Can Change'!$B$3:$AU$47,AG153,17),AG154&lt;=INDEX('Language Rules Can Change'!$B$3:$AU$47,AG153,18)),18, AND(AG154&gt;INDEX('Language Rules Can Change'!$B$3:$AU$47,AG153,18),AG154&lt;=INDEX('Language Rules Can Change'!$B$3:$AU$47,AG153,19)),19, AND(AG154&gt;INDEX('Language Rules Can Change'!$B$3:$AU$47,AG153,19),AG154&lt;=INDEX('Language Rules Can Change'!$B$3:$AU$47,AG153,20)),20, AND(AG154&gt;INDEX('Language Rules Can Change'!$B$3:$AU$47,AG153,20),AG154&lt;=INDEX('Language Rules Can Change'!$B$3:$AU$47,AG153,21)),21, AND(AG154&gt;INDEX('Language Rules Can Change'!$B$3:$AU$47,AG153,21),AG154&lt;=INDEX('Language Rules Can Change'!$B$3:$AU$47,AG153,22)),22, AND(AG154&gt;INDEX('Language Rules Can Change'!$B$3:$AU$47,AG153,22),AG154&lt;=INDEX('Language Rules Can Change'!$B$3:$AU$47,AG153,23)),23, AND(AG154&gt;INDEX('Language Rules Can Change'!$B$3:$AU$47,AG153,23),AG154&lt;=INDEX('Language Rules Can Change'!$B$3:$AU$47,AG153,24)),24, AND(AG154&gt;INDEX('Language Rules Can Change'!$B$3:$AU$47,AG153,24),AG154&lt;=INDEX('Language Rules Can Change'!$B$3:$AU$47,AG153,25)),25, AND(AG154&gt;INDEX('Language Rules Can Change'!$B$3:$AU$47,AG153,25),AG154&lt;=INDEX('Language Rules Can Change'!$B$3:$AU$47,AG153,26)),26, AND(AG154&gt;INDEX('Language Rules Can Change'!$B$3:$AU$47,AG153,26),AG154&lt;=INDEX('Language Rules Can Change'!$B$3:$AU$47,AG153,27)),27, AND(AG154&gt;INDEX('Language Rules Can Change'!$B$3:$AU$47,AG153,27),AG154&lt;=INDEX('Language Rules Can Change'!$B$3:$AU$47,AG153,28)),28, AND(AG154&gt;INDEX('Language Rules Can Change'!$B$3:$AU$47,AG153,28),AG154&lt;=INDEX('Language Rules Can Change'!$B$3:$AU$47,AG153,29)),29, AND(AG154&gt;INDEX('Language Rules Can Change'!$B$3:$AU$47,AG153,29),AG154&lt;=INDEX('Language Rules Can Change'!$B$3:$AU$47,AG153,30)),30, AND(AG154&gt;INDEX('Language Rules Can Change'!$B$3:$AU$47,AG153,30),AG154&lt;=INDEX('Language Rules Can Change'!$B$3:$AU$47,AG153,31)),31, AND(AG154&gt;INDEX('Language Rules Can Change'!$B$3:$AU$47,AG153,31),AG154&lt;=INDEX('Language Rules Can Change'!$B$3:$AU$47,AG153,32)),32, AND(AG154&gt;INDEX('Language Rules Can Change'!$B$3:$AU$47,AG153,32),AG154&lt;=INDEX('Language Rules Can Change'!$B$3:$AU$47,AG153,33)),33, AND(AG154&gt;INDEX('Language Rules Can Change'!$B$3:$AU$47,AG153,33),AG154&lt;=INDEX('Language Rules Can Change'!$B$3:$AU$47,AG153,34)),34, AND(AG154&gt;INDEX('Language Rules Can Change'!$B$3:$AU$47,AG153,34),AG154&lt;=INDEX('Language Rules Can Change'!$B$3:$AU$47,AG153,35)),35, AND(AG154&gt;INDEX('Language Rules Can Change'!$B$3:$AU$47,AG153,35),AG154&lt;=INDEX('Language Rules Can Change'!$B$3:$AU$47,AG153,36)),36, AND(AG154&gt;INDEX('Language Rules Can Change'!$B$3:$AU$47,AG153,36),AG154&lt;=INDEX('Language Rules Can Change'!$B$3:$AU$47,AG153,37)),37, AND(AG154&gt;INDEX('Language Rules Can Change'!$B$3:$AU$47,AG153,37),AG154&lt;=INDEX('Language Rules Can Change'!$B$3:$AU$47,AG153,38)),38, AND(AG154&gt;INDEX('Language Rules Can Change'!$B$3:$AU$47,AG153,38),AG154&lt;=INDEX('Language Rules Can Change'!$B$3:$AU$47,AG153,39)),39, AND(AG154&gt;INDEX('Language Rules Can Change'!$B$3:$AU$47,AG153,39),AG154&lt;=INDEX('Language Rules Can Change'!$B$3:$AU$47,AG153,40)),40, AND(AG154&gt;INDEX('Language Rules Can Change'!$B$3:$AU$47,AG153,40),AG154&lt;=INDEX('Language Rules Can Change'!$B$3:$AU$47,AG153,41)),41, AND(AG154&gt;INDEX('Language Rules Can Change'!$B$3:$AU$47,AG153,41),AG154&lt;=INDEX('Language Rules Can Change'!$B$3:$AU$47,AG153,42)),42, AND(AG154&gt;INDEX('Language Rules Can Change'!$B$3:$AU$47,AG153,42),AG154&lt;=INDEX('Language Rules Can Change'!$B$3:$AU$47,AG153,43)),43, AND(AG154&gt;INDEX('Language Rules Can Change'!$B$3:$AU$47,AG153,43),AG154&lt;=INDEX('Language Rules Can Change'!$B$3:$AU$47,AG153,44)),44, AND(AG154&gt;INDEX('Language Rules Can Change'!$B$3:$AU$47,AG153,44),AG154&lt;=INDEX('Language Rules Can Change'!$B$3:$AU$47,AG153,45)),45, AND(AG154&gt;INDEX('Language Rules Can Change'!$B$3:$AU$47,AG153,45),AG154&lt;=INDEX('Language Rules Can Change'!$B$3:$AU$47,AG153,46)),46)</f>
        <v>#N/A</v>
      </c>
      <c r="AH155" s="11" t="e" cm="1">
        <f t="array" aca="1" ref="AH155" ca="1">_xlfn.IFS(AND(AH154&gt;0,AH154&lt;=INDEX('Language Rules Can Change'!$B$3:$AU$47,AH153,1)),1, AND(AH154&gt;INDEX('Language Rules Can Change'!$B$3:$AU$47,AH153,1),AH154&lt;=INDEX('Language Rules Can Change'!$B$3:$AU$47,AH153,2)),2, AND(AH154&gt;INDEX('Language Rules Can Change'!$B$3:$AU$47,AH153,2),AH154&lt;=INDEX('Language Rules Can Change'!$B$3:$AU$47,AH153,3)),3, AND(AH154&gt;INDEX('Language Rules Can Change'!$B$3:$AU$47,AH153,3),AH154&lt;=INDEX('Language Rules Can Change'!$B$3:$AU$47,AH153,4)),4, AND(AH154&gt;INDEX('Language Rules Can Change'!$B$3:$AU$47,AH153,4),AH154&lt;=INDEX('Language Rules Can Change'!$B$3:$AU$47,AH153,5)),5, AND(AH154&gt;INDEX('Language Rules Can Change'!$B$3:$AU$47,AH153,5),AH154&lt;=INDEX('Language Rules Can Change'!$B$3:$AU$47,AH153,6)),6, AND(AH154&gt;INDEX('Language Rules Can Change'!$B$3:$AU$47,AH153,6),AH154&lt;=INDEX('Language Rules Can Change'!$B$3:$AU$47,AH153,7)),7, AND(AH154&gt;INDEX('Language Rules Can Change'!$B$3:$AU$47,AH153,7),AH154&lt;=INDEX('Language Rules Can Change'!$B$3:$AU$47,AH153,8)),8, AND(AH154&gt;INDEX('Language Rules Can Change'!$B$3:$AU$47,AH153,8),AH154&lt;=INDEX('Language Rules Can Change'!$B$3:$AU$47,AH153,9)),9, AND(AH154&gt;INDEX('Language Rules Can Change'!$B$3:$AU$47,AH153,9),AH154&lt;=INDEX('Language Rules Can Change'!$B$3:$AU$47,AH153,10)),10, AND(AH154&gt;INDEX('Language Rules Can Change'!$B$3:$AU$47,AH153,10),AH154&lt;=INDEX('Language Rules Can Change'!$B$3:$AU$47,AH153,11)),11, AND(AH154&gt;INDEX('Language Rules Can Change'!$B$3:$AU$47,AH153,11),AH154&lt;=INDEX('Language Rules Can Change'!$B$3:$AU$47,AH153,12)),12, AND(AH154&gt;INDEX('Language Rules Can Change'!$B$3:$AU$47,AH153,12),AH154&lt;=INDEX('Language Rules Can Change'!$B$3:$AU$47,AH153,13)),13, AND(AH154&gt;INDEX('Language Rules Can Change'!$B$3:$AU$47,AH153,13),AH154&lt;=INDEX('Language Rules Can Change'!$B$3:$AU$47,AH153,14)),14, AND(AH154&gt;INDEX('Language Rules Can Change'!$B$3:$AU$47,AH153,14),AH154&lt;=INDEX('Language Rules Can Change'!$B$3:$AU$47,AH153,15)),15, AND(AH154&gt;INDEX('Language Rules Can Change'!$B$3:$AU$47,AH153,15),AH154&lt;=INDEX('Language Rules Can Change'!$B$3:$AU$47,AH153,16)),16, AND(AH154&gt;INDEX('Language Rules Can Change'!$B$3:$AU$47,AH153,16),AH154&lt;=INDEX('Language Rules Can Change'!$B$3:$AU$47,AH153,17)),17, AND(AH154&gt;INDEX('Language Rules Can Change'!$B$3:$AU$47,AH153,17),AH154&lt;=INDEX('Language Rules Can Change'!$B$3:$AU$47,AH153,18)),18, AND(AH154&gt;INDEX('Language Rules Can Change'!$B$3:$AU$47,AH153,18),AH154&lt;=INDEX('Language Rules Can Change'!$B$3:$AU$47,AH153,19)),19, AND(AH154&gt;INDEX('Language Rules Can Change'!$B$3:$AU$47,AH153,19),AH154&lt;=INDEX('Language Rules Can Change'!$B$3:$AU$47,AH153,20)),20, AND(AH154&gt;INDEX('Language Rules Can Change'!$B$3:$AU$47,AH153,20),AH154&lt;=INDEX('Language Rules Can Change'!$B$3:$AU$47,AH153,21)),21, AND(AH154&gt;INDEX('Language Rules Can Change'!$B$3:$AU$47,AH153,21),AH154&lt;=INDEX('Language Rules Can Change'!$B$3:$AU$47,AH153,22)),22, AND(AH154&gt;INDEX('Language Rules Can Change'!$B$3:$AU$47,AH153,22),AH154&lt;=INDEX('Language Rules Can Change'!$B$3:$AU$47,AH153,23)),23, AND(AH154&gt;INDEX('Language Rules Can Change'!$B$3:$AU$47,AH153,23),AH154&lt;=INDEX('Language Rules Can Change'!$B$3:$AU$47,AH153,24)),24, AND(AH154&gt;INDEX('Language Rules Can Change'!$B$3:$AU$47,AH153,24),AH154&lt;=INDEX('Language Rules Can Change'!$B$3:$AU$47,AH153,25)),25, AND(AH154&gt;INDEX('Language Rules Can Change'!$B$3:$AU$47,AH153,25),AH154&lt;=INDEX('Language Rules Can Change'!$B$3:$AU$47,AH153,26)),26, AND(AH154&gt;INDEX('Language Rules Can Change'!$B$3:$AU$47,AH153,26),AH154&lt;=INDEX('Language Rules Can Change'!$B$3:$AU$47,AH153,27)),27, AND(AH154&gt;INDEX('Language Rules Can Change'!$B$3:$AU$47,AH153,27),AH154&lt;=INDEX('Language Rules Can Change'!$B$3:$AU$47,AH153,28)),28, AND(AH154&gt;INDEX('Language Rules Can Change'!$B$3:$AU$47,AH153,28),AH154&lt;=INDEX('Language Rules Can Change'!$B$3:$AU$47,AH153,29)),29, AND(AH154&gt;INDEX('Language Rules Can Change'!$B$3:$AU$47,AH153,29),AH154&lt;=INDEX('Language Rules Can Change'!$B$3:$AU$47,AH153,30)),30, AND(AH154&gt;INDEX('Language Rules Can Change'!$B$3:$AU$47,AH153,30),AH154&lt;=INDEX('Language Rules Can Change'!$B$3:$AU$47,AH153,31)),31, AND(AH154&gt;INDEX('Language Rules Can Change'!$B$3:$AU$47,AH153,31),AH154&lt;=INDEX('Language Rules Can Change'!$B$3:$AU$47,AH153,32)),32, AND(AH154&gt;INDEX('Language Rules Can Change'!$B$3:$AU$47,AH153,32),AH154&lt;=INDEX('Language Rules Can Change'!$B$3:$AU$47,AH153,33)),33, AND(AH154&gt;INDEX('Language Rules Can Change'!$B$3:$AU$47,AH153,33),AH154&lt;=INDEX('Language Rules Can Change'!$B$3:$AU$47,AH153,34)),34, AND(AH154&gt;INDEX('Language Rules Can Change'!$B$3:$AU$47,AH153,34),AH154&lt;=INDEX('Language Rules Can Change'!$B$3:$AU$47,AH153,35)),35, AND(AH154&gt;INDEX('Language Rules Can Change'!$B$3:$AU$47,AH153,35),AH154&lt;=INDEX('Language Rules Can Change'!$B$3:$AU$47,AH153,36)),36, AND(AH154&gt;INDEX('Language Rules Can Change'!$B$3:$AU$47,AH153,36),AH154&lt;=INDEX('Language Rules Can Change'!$B$3:$AU$47,AH153,37)),37, AND(AH154&gt;INDEX('Language Rules Can Change'!$B$3:$AU$47,AH153,37),AH154&lt;=INDEX('Language Rules Can Change'!$B$3:$AU$47,AH153,38)),38, AND(AH154&gt;INDEX('Language Rules Can Change'!$B$3:$AU$47,AH153,38),AH154&lt;=INDEX('Language Rules Can Change'!$B$3:$AU$47,AH153,39)),39, AND(AH154&gt;INDEX('Language Rules Can Change'!$B$3:$AU$47,AH153,39),AH154&lt;=INDEX('Language Rules Can Change'!$B$3:$AU$47,AH153,40)),40, AND(AH154&gt;INDEX('Language Rules Can Change'!$B$3:$AU$47,AH153,40),AH154&lt;=INDEX('Language Rules Can Change'!$B$3:$AU$47,AH153,41)),41, AND(AH154&gt;INDEX('Language Rules Can Change'!$B$3:$AU$47,AH153,41),AH154&lt;=INDEX('Language Rules Can Change'!$B$3:$AU$47,AH153,42)),42, AND(AH154&gt;INDEX('Language Rules Can Change'!$B$3:$AU$47,AH153,42),AH154&lt;=INDEX('Language Rules Can Change'!$B$3:$AU$47,AH153,43)),43, AND(AH154&gt;INDEX('Language Rules Can Change'!$B$3:$AU$47,AH153,43),AH154&lt;=INDEX('Language Rules Can Change'!$B$3:$AU$47,AH153,44)),44, AND(AH154&gt;INDEX('Language Rules Can Change'!$B$3:$AU$47,AH153,44),AH154&lt;=INDEX('Language Rules Can Change'!$B$3:$AU$47,AH153,45)),45, AND(AH154&gt;INDEX('Language Rules Can Change'!$B$3:$AU$47,AH153,45),AH154&lt;=INDEX('Language Rules Can Change'!$B$3:$AU$47,AH153,46)),46)</f>
        <v>#N/A</v>
      </c>
      <c r="AI155" s="11" t="e" cm="1">
        <f t="array" aca="1" ref="AI155" ca="1">_xlfn.IFS(AND(AI154&gt;0,AI154&lt;=INDEX('Language Rules Can Change'!$B$3:$AU$47,AI153,1)),1, AND(AI154&gt;INDEX('Language Rules Can Change'!$B$3:$AU$47,AI153,1),AI154&lt;=INDEX('Language Rules Can Change'!$B$3:$AU$47,AI153,2)),2, AND(AI154&gt;INDEX('Language Rules Can Change'!$B$3:$AU$47,AI153,2),AI154&lt;=INDEX('Language Rules Can Change'!$B$3:$AU$47,AI153,3)),3, AND(AI154&gt;INDEX('Language Rules Can Change'!$B$3:$AU$47,AI153,3),AI154&lt;=INDEX('Language Rules Can Change'!$B$3:$AU$47,AI153,4)),4, AND(AI154&gt;INDEX('Language Rules Can Change'!$B$3:$AU$47,AI153,4),AI154&lt;=INDEX('Language Rules Can Change'!$B$3:$AU$47,AI153,5)),5, AND(AI154&gt;INDEX('Language Rules Can Change'!$B$3:$AU$47,AI153,5),AI154&lt;=INDEX('Language Rules Can Change'!$B$3:$AU$47,AI153,6)),6, AND(AI154&gt;INDEX('Language Rules Can Change'!$B$3:$AU$47,AI153,6),AI154&lt;=INDEX('Language Rules Can Change'!$B$3:$AU$47,AI153,7)),7, AND(AI154&gt;INDEX('Language Rules Can Change'!$B$3:$AU$47,AI153,7),AI154&lt;=INDEX('Language Rules Can Change'!$B$3:$AU$47,AI153,8)),8, AND(AI154&gt;INDEX('Language Rules Can Change'!$B$3:$AU$47,AI153,8),AI154&lt;=INDEX('Language Rules Can Change'!$B$3:$AU$47,AI153,9)),9, AND(AI154&gt;INDEX('Language Rules Can Change'!$B$3:$AU$47,AI153,9),AI154&lt;=INDEX('Language Rules Can Change'!$B$3:$AU$47,AI153,10)),10, AND(AI154&gt;INDEX('Language Rules Can Change'!$B$3:$AU$47,AI153,10),AI154&lt;=INDEX('Language Rules Can Change'!$B$3:$AU$47,AI153,11)),11, AND(AI154&gt;INDEX('Language Rules Can Change'!$B$3:$AU$47,AI153,11),AI154&lt;=INDEX('Language Rules Can Change'!$B$3:$AU$47,AI153,12)),12, AND(AI154&gt;INDEX('Language Rules Can Change'!$B$3:$AU$47,AI153,12),AI154&lt;=INDEX('Language Rules Can Change'!$B$3:$AU$47,AI153,13)),13, AND(AI154&gt;INDEX('Language Rules Can Change'!$B$3:$AU$47,AI153,13),AI154&lt;=INDEX('Language Rules Can Change'!$B$3:$AU$47,AI153,14)),14, AND(AI154&gt;INDEX('Language Rules Can Change'!$B$3:$AU$47,AI153,14),AI154&lt;=INDEX('Language Rules Can Change'!$B$3:$AU$47,AI153,15)),15, AND(AI154&gt;INDEX('Language Rules Can Change'!$B$3:$AU$47,AI153,15),AI154&lt;=INDEX('Language Rules Can Change'!$B$3:$AU$47,AI153,16)),16, AND(AI154&gt;INDEX('Language Rules Can Change'!$B$3:$AU$47,AI153,16),AI154&lt;=INDEX('Language Rules Can Change'!$B$3:$AU$47,AI153,17)),17, AND(AI154&gt;INDEX('Language Rules Can Change'!$B$3:$AU$47,AI153,17),AI154&lt;=INDEX('Language Rules Can Change'!$B$3:$AU$47,AI153,18)),18, AND(AI154&gt;INDEX('Language Rules Can Change'!$B$3:$AU$47,AI153,18),AI154&lt;=INDEX('Language Rules Can Change'!$B$3:$AU$47,AI153,19)),19, AND(AI154&gt;INDEX('Language Rules Can Change'!$B$3:$AU$47,AI153,19),AI154&lt;=INDEX('Language Rules Can Change'!$B$3:$AU$47,AI153,20)),20, AND(AI154&gt;INDEX('Language Rules Can Change'!$B$3:$AU$47,AI153,20),AI154&lt;=INDEX('Language Rules Can Change'!$B$3:$AU$47,AI153,21)),21, AND(AI154&gt;INDEX('Language Rules Can Change'!$B$3:$AU$47,AI153,21),AI154&lt;=INDEX('Language Rules Can Change'!$B$3:$AU$47,AI153,22)),22, AND(AI154&gt;INDEX('Language Rules Can Change'!$B$3:$AU$47,AI153,22),AI154&lt;=INDEX('Language Rules Can Change'!$B$3:$AU$47,AI153,23)),23, AND(AI154&gt;INDEX('Language Rules Can Change'!$B$3:$AU$47,AI153,23),AI154&lt;=INDEX('Language Rules Can Change'!$B$3:$AU$47,AI153,24)),24, AND(AI154&gt;INDEX('Language Rules Can Change'!$B$3:$AU$47,AI153,24),AI154&lt;=INDEX('Language Rules Can Change'!$B$3:$AU$47,AI153,25)),25, AND(AI154&gt;INDEX('Language Rules Can Change'!$B$3:$AU$47,AI153,25),AI154&lt;=INDEX('Language Rules Can Change'!$B$3:$AU$47,AI153,26)),26, AND(AI154&gt;INDEX('Language Rules Can Change'!$B$3:$AU$47,AI153,26),AI154&lt;=INDEX('Language Rules Can Change'!$B$3:$AU$47,AI153,27)),27, AND(AI154&gt;INDEX('Language Rules Can Change'!$B$3:$AU$47,AI153,27),AI154&lt;=INDEX('Language Rules Can Change'!$B$3:$AU$47,AI153,28)),28, AND(AI154&gt;INDEX('Language Rules Can Change'!$B$3:$AU$47,AI153,28),AI154&lt;=INDEX('Language Rules Can Change'!$B$3:$AU$47,AI153,29)),29, AND(AI154&gt;INDEX('Language Rules Can Change'!$B$3:$AU$47,AI153,29),AI154&lt;=INDEX('Language Rules Can Change'!$B$3:$AU$47,AI153,30)),30, AND(AI154&gt;INDEX('Language Rules Can Change'!$B$3:$AU$47,AI153,30),AI154&lt;=INDEX('Language Rules Can Change'!$B$3:$AU$47,AI153,31)),31, AND(AI154&gt;INDEX('Language Rules Can Change'!$B$3:$AU$47,AI153,31),AI154&lt;=INDEX('Language Rules Can Change'!$B$3:$AU$47,AI153,32)),32, AND(AI154&gt;INDEX('Language Rules Can Change'!$B$3:$AU$47,AI153,32),AI154&lt;=INDEX('Language Rules Can Change'!$B$3:$AU$47,AI153,33)),33, AND(AI154&gt;INDEX('Language Rules Can Change'!$B$3:$AU$47,AI153,33),AI154&lt;=INDEX('Language Rules Can Change'!$B$3:$AU$47,AI153,34)),34, AND(AI154&gt;INDEX('Language Rules Can Change'!$B$3:$AU$47,AI153,34),AI154&lt;=INDEX('Language Rules Can Change'!$B$3:$AU$47,AI153,35)),35, AND(AI154&gt;INDEX('Language Rules Can Change'!$B$3:$AU$47,AI153,35),AI154&lt;=INDEX('Language Rules Can Change'!$B$3:$AU$47,AI153,36)),36, AND(AI154&gt;INDEX('Language Rules Can Change'!$B$3:$AU$47,AI153,36),AI154&lt;=INDEX('Language Rules Can Change'!$B$3:$AU$47,AI153,37)),37, AND(AI154&gt;INDEX('Language Rules Can Change'!$B$3:$AU$47,AI153,37),AI154&lt;=INDEX('Language Rules Can Change'!$B$3:$AU$47,AI153,38)),38, AND(AI154&gt;INDEX('Language Rules Can Change'!$B$3:$AU$47,AI153,38),AI154&lt;=INDEX('Language Rules Can Change'!$B$3:$AU$47,AI153,39)),39, AND(AI154&gt;INDEX('Language Rules Can Change'!$B$3:$AU$47,AI153,39),AI154&lt;=INDEX('Language Rules Can Change'!$B$3:$AU$47,AI153,40)),40, AND(AI154&gt;INDEX('Language Rules Can Change'!$B$3:$AU$47,AI153,40),AI154&lt;=INDEX('Language Rules Can Change'!$B$3:$AU$47,AI153,41)),41, AND(AI154&gt;INDEX('Language Rules Can Change'!$B$3:$AU$47,AI153,41),AI154&lt;=INDEX('Language Rules Can Change'!$B$3:$AU$47,AI153,42)),42, AND(AI154&gt;INDEX('Language Rules Can Change'!$B$3:$AU$47,AI153,42),AI154&lt;=INDEX('Language Rules Can Change'!$B$3:$AU$47,AI153,43)),43, AND(AI154&gt;INDEX('Language Rules Can Change'!$B$3:$AU$47,AI153,43),AI154&lt;=INDEX('Language Rules Can Change'!$B$3:$AU$47,AI153,44)),44, AND(AI154&gt;INDEX('Language Rules Can Change'!$B$3:$AU$47,AI153,44),AI154&lt;=INDEX('Language Rules Can Change'!$B$3:$AU$47,AI153,45)),45, AND(AI154&gt;INDEX('Language Rules Can Change'!$B$3:$AU$47,AI153,45),AI154&lt;=INDEX('Language Rules Can Change'!$B$3:$AU$47,AI153,46)),46)</f>
        <v>#N/A</v>
      </c>
      <c r="AJ155" s="11" t="e" cm="1">
        <f t="array" aca="1" ref="AJ155" ca="1">_xlfn.IFS(AND(AJ154&gt;0,AJ154&lt;=INDEX('Language Rules Can Change'!$B$3:$AU$47,AJ153,1)),1, AND(AJ154&gt;INDEX('Language Rules Can Change'!$B$3:$AU$47,AJ153,1),AJ154&lt;=INDEX('Language Rules Can Change'!$B$3:$AU$47,AJ153,2)),2, AND(AJ154&gt;INDEX('Language Rules Can Change'!$B$3:$AU$47,AJ153,2),AJ154&lt;=INDEX('Language Rules Can Change'!$B$3:$AU$47,AJ153,3)),3, AND(AJ154&gt;INDEX('Language Rules Can Change'!$B$3:$AU$47,AJ153,3),AJ154&lt;=INDEX('Language Rules Can Change'!$B$3:$AU$47,AJ153,4)),4, AND(AJ154&gt;INDEX('Language Rules Can Change'!$B$3:$AU$47,AJ153,4),AJ154&lt;=INDEX('Language Rules Can Change'!$B$3:$AU$47,AJ153,5)),5, AND(AJ154&gt;INDEX('Language Rules Can Change'!$B$3:$AU$47,AJ153,5),AJ154&lt;=INDEX('Language Rules Can Change'!$B$3:$AU$47,AJ153,6)),6, AND(AJ154&gt;INDEX('Language Rules Can Change'!$B$3:$AU$47,AJ153,6),AJ154&lt;=INDEX('Language Rules Can Change'!$B$3:$AU$47,AJ153,7)),7, AND(AJ154&gt;INDEX('Language Rules Can Change'!$B$3:$AU$47,AJ153,7),AJ154&lt;=INDEX('Language Rules Can Change'!$B$3:$AU$47,AJ153,8)),8, AND(AJ154&gt;INDEX('Language Rules Can Change'!$B$3:$AU$47,AJ153,8),AJ154&lt;=INDEX('Language Rules Can Change'!$B$3:$AU$47,AJ153,9)),9, AND(AJ154&gt;INDEX('Language Rules Can Change'!$B$3:$AU$47,AJ153,9),AJ154&lt;=INDEX('Language Rules Can Change'!$B$3:$AU$47,AJ153,10)),10, AND(AJ154&gt;INDEX('Language Rules Can Change'!$B$3:$AU$47,AJ153,10),AJ154&lt;=INDEX('Language Rules Can Change'!$B$3:$AU$47,AJ153,11)),11, AND(AJ154&gt;INDEX('Language Rules Can Change'!$B$3:$AU$47,AJ153,11),AJ154&lt;=INDEX('Language Rules Can Change'!$B$3:$AU$47,AJ153,12)),12, AND(AJ154&gt;INDEX('Language Rules Can Change'!$B$3:$AU$47,AJ153,12),AJ154&lt;=INDEX('Language Rules Can Change'!$B$3:$AU$47,AJ153,13)),13, AND(AJ154&gt;INDEX('Language Rules Can Change'!$B$3:$AU$47,AJ153,13),AJ154&lt;=INDEX('Language Rules Can Change'!$B$3:$AU$47,AJ153,14)),14, AND(AJ154&gt;INDEX('Language Rules Can Change'!$B$3:$AU$47,AJ153,14),AJ154&lt;=INDEX('Language Rules Can Change'!$B$3:$AU$47,AJ153,15)),15, AND(AJ154&gt;INDEX('Language Rules Can Change'!$B$3:$AU$47,AJ153,15),AJ154&lt;=INDEX('Language Rules Can Change'!$B$3:$AU$47,AJ153,16)),16, AND(AJ154&gt;INDEX('Language Rules Can Change'!$B$3:$AU$47,AJ153,16),AJ154&lt;=INDEX('Language Rules Can Change'!$B$3:$AU$47,AJ153,17)),17, AND(AJ154&gt;INDEX('Language Rules Can Change'!$B$3:$AU$47,AJ153,17),AJ154&lt;=INDEX('Language Rules Can Change'!$B$3:$AU$47,AJ153,18)),18, AND(AJ154&gt;INDEX('Language Rules Can Change'!$B$3:$AU$47,AJ153,18),AJ154&lt;=INDEX('Language Rules Can Change'!$B$3:$AU$47,AJ153,19)),19, AND(AJ154&gt;INDEX('Language Rules Can Change'!$B$3:$AU$47,AJ153,19),AJ154&lt;=INDEX('Language Rules Can Change'!$B$3:$AU$47,AJ153,20)),20, AND(AJ154&gt;INDEX('Language Rules Can Change'!$B$3:$AU$47,AJ153,20),AJ154&lt;=INDEX('Language Rules Can Change'!$B$3:$AU$47,AJ153,21)),21, AND(AJ154&gt;INDEX('Language Rules Can Change'!$B$3:$AU$47,AJ153,21),AJ154&lt;=INDEX('Language Rules Can Change'!$B$3:$AU$47,AJ153,22)),22, AND(AJ154&gt;INDEX('Language Rules Can Change'!$B$3:$AU$47,AJ153,22),AJ154&lt;=INDEX('Language Rules Can Change'!$B$3:$AU$47,AJ153,23)),23, AND(AJ154&gt;INDEX('Language Rules Can Change'!$B$3:$AU$47,AJ153,23),AJ154&lt;=INDEX('Language Rules Can Change'!$B$3:$AU$47,AJ153,24)),24, AND(AJ154&gt;INDEX('Language Rules Can Change'!$B$3:$AU$47,AJ153,24),AJ154&lt;=INDEX('Language Rules Can Change'!$B$3:$AU$47,AJ153,25)),25, AND(AJ154&gt;INDEX('Language Rules Can Change'!$B$3:$AU$47,AJ153,25),AJ154&lt;=INDEX('Language Rules Can Change'!$B$3:$AU$47,AJ153,26)),26, AND(AJ154&gt;INDEX('Language Rules Can Change'!$B$3:$AU$47,AJ153,26),AJ154&lt;=INDEX('Language Rules Can Change'!$B$3:$AU$47,AJ153,27)),27, AND(AJ154&gt;INDEX('Language Rules Can Change'!$B$3:$AU$47,AJ153,27),AJ154&lt;=INDEX('Language Rules Can Change'!$B$3:$AU$47,AJ153,28)),28, AND(AJ154&gt;INDEX('Language Rules Can Change'!$B$3:$AU$47,AJ153,28),AJ154&lt;=INDEX('Language Rules Can Change'!$B$3:$AU$47,AJ153,29)),29, AND(AJ154&gt;INDEX('Language Rules Can Change'!$B$3:$AU$47,AJ153,29),AJ154&lt;=INDEX('Language Rules Can Change'!$B$3:$AU$47,AJ153,30)),30, AND(AJ154&gt;INDEX('Language Rules Can Change'!$B$3:$AU$47,AJ153,30),AJ154&lt;=INDEX('Language Rules Can Change'!$B$3:$AU$47,AJ153,31)),31, AND(AJ154&gt;INDEX('Language Rules Can Change'!$B$3:$AU$47,AJ153,31),AJ154&lt;=INDEX('Language Rules Can Change'!$B$3:$AU$47,AJ153,32)),32, AND(AJ154&gt;INDEX('Language Rules Can Change'!$B$3:$AU$47,AJ153,32),AJ154&lt;=INDEX('Language Rules Can Change'!$B$3:$AU$47,AJ153,33)),33, AND(AJ154&gt;INDEX('Language Rules Can Change'!$B$3:$AU$47,AJ153,33),AJ154&lt;=INDEX('Language Rules Can Change'!$B$3:$AU$47,AJ153,34)),34, AND(AJ154&gt;INDEX('Language Rules Can Change'!$B$3:$AU$47,AJ153,34),AJ154&lt;=INDEX('Language Rules Can Change'!$B$3:$AU$47,AJ153,35)),35, AND(AJ154&gt;INDEX('Language Rules Can Change'!$B$3:$AU$47,AJ153,35),AJ154&lt;=INDEX('Language Rules Can Change'!$B$3:$AU$47,AJ153,36)),36, AND(AJ154&gt;INDEX('Language Rules Can Change'!$B$3:$AU$47,AJ153,36),AJ154&lt;=INDEX('Language Rules Can Change'!$B$3:$AU$47,AJ153,37)),37, AND(AJ154&gt;INDEX('Language Rules Can Change'!$B$3:$AU$47,AJ153,37),AJ154&lt;=INDEX('Language Rules Can Change'!$B$3:$AU$47,AJ153,38)),38, AND(AJ154&gt;INDEX('Language Rules Can Change'!$B$3:$AU$47,AJ153,38),AJ154&lt;=INDEX('Language Rules Can Change'!$B$3:$AU$47,AJ153,39)),39, AND(AJ154&gt;INDEX('Language Rules Can Change'!$B$3:$AU$47,AJ153,39),AJ154&lt;=INDEX('Language Rules Can Change'!$B$3:$AU$47,AJ153,40)),40, AND(AJ154&gt;INDEX('Language Rules Can Change'!$B$3:$AU$47,AJ153,40),AJ154&lt;=INDEX('Language Rules Can Change'!$B$3:$AU$47,AJ153,41)),41, AND(AJ154&gt;INDEX('Language Rules Can Change'!$B$3:$AU$47,AJ153,41),AJ154&lt;=INDEX('Language Rules Can Change'!$B$3:$AU$47,AJ153,42)),42, AND(AJ154&gt;INDEX('Language Rules Can Change'!$B$3:$AU$47,AJ153,42),AJ154&lt;=INDEX('Language Rules Can Change'!$B$3:$AU$47,AJ153,43)),43, AND(AJ154&gt;INDEX('Language Rules Can Change'!$B$3:$AU$47,AJ153,43),AJ154&lt;=INDEX('Language Rules Can Change'!$B$3:$AU$47,AJ153,44)),44, AND(AJ154&gt;INDEX('Language Rules Can Change'!$B$3:$AU$47,AJ153,44),AJ154&lt;=INDEX('Language Rules Can Change'!$B$3:$AU$47,AJ153,45)),45, AND(AJ154&gt;INDEX('Language Rules Can Change'!$B$3:$AU$47,AJ153,45),AJ154&lt;=INDEX('Language Rules Can Change'!$B$3:$AU$47,AJ153,46)),46)</f>
        <v>#N/A</v>
      </c>
      <c r="AK155" s="11" t="e" cm="1">
        <f t="array" aca="1" ref="AK155" ca="1">_xlfn.IFS(AND(AK154&gt;0,AK154&lt;=INDEX('Language Rules Can Change'!$B$3:$AU$47,AK153,1)),1, AND(AK154&gt;INDEX('Language Rules Can Change'!$B$3:$AU$47,AK153,1),AK154&lt;=INDEX('Language Rules Can Change'!$B$3:$AU$47,AK153,2)),2, AND(AK154&gt;INDEX('Language Rules Can Change'!$B$3:$AU$47,AK153,2),AK154&lt;=INDEX('Language Rules Can Change'!$B$3:$AU$47,AK153,3)),3, AND(AK154&gt;INDEX('Language Rules Can Change'!$B$3:$AU$47,AK153,3),AK154&lt;=INDEX('Language Rules Can Change'!$B$3:$AU$47,AK153,4)),4, AND(AK154&gt;INDEX('Language Rules Can Change'!$B$3:$AU$47,AK153,4),AK154&lt;=INDEX('Language Rules Can Change'!$B$3:$AU$47,AK153,5)),5, AND(AK154&gt;INDEX('Language Rules Can Change'!$B$3:$AU$47,AK153,5),AK154&lt;=INDEX('Language Rules Can Change'!$B$3:$AU$47,AK153,6)),6, AND(AK154&gt;INDEX('Language Rules Can Change'!$B$3:$AU$47,AK153,6),AK154&lt;=INDEX('Language Rules Can Change'!$B$3:$AU$47,AK153,7)),7, AND(AK154&gt;INDEX('Language Rules Can Change'!$B$3:$AU$47,AK153,7),AK154&lt;=INDEX('Language Rules Can Change'!$B$3:$AU$47,AK153,8)),8, AND(AK154&gt;INDEX('Language Rules Can Change'!$B$3:$AU$47,AK153,8),AK154&lt;=INDEX('Language Rules Can Change'!$B$3:$AU$47,AK153,9)),9, AND(AK154&gt;INDEX('Language Rules Can Change'!$B$3:$AU$47,AK153,9),AK154&lt;=INDEX('Language Rules Can Change'!$B$3:$AU$47,AK153,10)),10, AND(AK154&gt;INDEX('Language Rules Can Change'!$B$3:$AU$47,AK153,10),AK154&lt;=INDEX('Language Rules Can Change'!$B$3:$AU$47,AK153,11)),11, AND(AK154&gt;INDEX('Language Rules Can Change'!$B$3:$AU$47,AK153,11),AK154&lt;=INDEX('Language Rules Can Change'!$B$3:$AU$47,AK153,12)),12, AND(AK154&gt;INDEX('Language Rules Can Change'!$B$3:$AU$47,AK153,12),AK154&lt;=INDEX('Language Rules Can Change'!$B$3:$AU$47,AK153,13)),13, AND(AK154&gt;INDEX('Language Rules Can Change'!$B$3:$AU$47,AK153,13),AK154&lt;=INDEX('Language Rules Can Change'!$B$3:$AU$47,AK153,14)),14, AND(AK154&gt;INDEX('Language Rules Can Change'!$B$3:$AU$47,AK153,14),AK154&lt;=INDEX('Language Rules Can Change'!$B$3:$AU$47,AK153,15)),15, AND(AK154&gt;INDEX('Language Rules Can Change'!$B$3:$AU$47,AK153,15),AK154&lt;=INDEX('Language Rules Can Change'!$B$3:$AU$47,AK153,16)),16, AND(AK154&gt;INDEX('Language Rules Can Change'!$B$3:$AU$47,AK153,16),AK154&lt;=INDEX('Language Rules Can Change'!$B$3:$AU$47,AK153,17)),17, AND(AK154&gt;INDEX('Language Rules Can Change'!$B$3:$AU$47,AK153,17),AK154&lt;=INDEX('Language Rules Can Change'!$B$3:$AU$47,AK153,18)),18, AND(AK154&gt;INDEX('Language Rules Can Change'!$B$3:$AU$47,AK153,18),AK154&lt;=INDEX('Language Rules Can Change'!$B$3:$AU$47,AK153,19)),19, AND(AK154&gt;INDEX('Language Rules Can Change'!$B$3:$AU$47,AK153,19),AK154&lt;=INDEX('Language Rules Can Change'!$B$3:$AU$47,AK153,20)),20, AND(AK154&gt;INDEX('Language Rules Can Change'!$B$3:$AU$47,AK153,20),AK154&lt;=INDEX('Language Rules Can Change'!$B$3:$AU$47,AK153,21)),21, AND(AK154&gt;INDEX('Language Rules Can Change'!$B$3:$AU$47,AK153,21),AK154&lt;=INDEX('Language Rules Can Change'!$B$3:$AU$47,AK153,22)),22, AND(AK154&gt;INDEX('Language Rules Can Change'!$B$3:$AU$47,AK153,22),AK154&lt;=INDEX('Language Rules Can Change'!$B$3:$AU$47,AK153,23)),23, AND(AK154&gt;INDEX('Language Rules Can Change'!$B$3:$AU$47,AK153,23),AK154&lt;=INDEX('Language Rules Can Change'!$B$3:$AU$47,AK153,24)),24, AND(AK154&gt;INDEX('Language Rules Can Change'!$B$3:$AU$47,AK153,24),AK154&lt;=INDEX('Language Rules Can Change'!$B$3:$AU$47,AK153,25)),25, AND(AK154&gt;INDEX('Language Rules Can Change'!$B$3:$AU$47,AK153,25),AK154&lt;=INDEX('Language Rules Can Change'!$B$3:$AU$47,AK153,26)),26, AND(AK154&gt;INDEX('Language Rules Can Change'!$B$3:$AU$47,AK153,26),AK154&lt;=INDEX('Language Rules Can Change'!$B$3:$AU$47,AK153,27)),27, AND(AK154&gt;INDEX('Language Rules Can Change'!$B$3:$AU$47,AK153,27),AK154&lt;=INDEX('Language Rules Can Change'!$B$3:$AU$47,AK153,28)),28, AND(AK154&gt;INDEX('Language Rules Can Change'!$B$3:$AU$47,AK153,28),AK154&lt;=INDEX('Language Rules Can Change'!$B$3:$AU$47,AK153,29)),29, AND(AK154&gt;INDEX('Language Rules Can Change'!$B$3:$AU$47,AK153,29),AK154&lt;=INDEX('Language Rules Can Change'!$B$3:$AU$47,AK153,30)),30, AND(AK154&gt;INDEX('Language Rules Can Change'!$B$3:$AU$47,AK153,30),AK154&lt;=INDEX('Language Rules Can Change'!$B$3:$AU$47,AK153,31)),31, AND(AK154&gt;INDEX('Language Rules Can Change'!$B$3:$AU$47,AK153,31),AK154&lt;=INDEX('Language Rules Can Change'!$B$3:$AU$47,AK153,32)),32, AND(AK154&gt;INDEX('Language Rules Can Change'!$B$3:$AU$47,AK153,32),AK154&lt;=INDEX('Language Rules Can Change'!$B$3:$AU$47,AK153,33)),33, AND(AK154&gt;INDEX('Language Rules Can Change'!$B$3:$AU$47,AK153,33),AK154&lt;=INDEX('Language Rules Can Change'!$B$3:$AU$47,AK153,34)),34, AND(AK154&gt;INDEX('Language Rules Can Change'!$B$3:$AU$47,AK153,34),AK154&lt;=INDEX('Language Rules Can Change'!$B$3:$AU$47,AK153,35)),35, AND(AK154&gt;INDEX('Language Rules Can Change'!$B$3:$AU$47,AK153,35),AK154&lt;=INDEX('Language Rules Can Change'!$B$3:$AU$47,AK153,36)),36, AND(AK154&gt;INDEX('Language Rules Can Change'!$B$3:$AU$47,AK153,36),AK154&lt;=INDEX('Language Rules Can Change'!$B$3:$AU$47,AK153,37)),37, AND(AK154&gt;INDEX('Language Rules Can Change'!$B$3:$AU$47,AK153,37),AK154&lt;=INDEX('Language Rules Can Change'!$B$3:$AU$47,AK153,38)),38, AND(AK154&gt;INDEX('Language Rules Can Change'!$B$3:$AU$47,AK153,38),AK154&lt;=INDEX('Language Rules Can Change'!$B$3:$AU$47,AK153,39)),39, AND(AK154&gt;INDEX('Language Rules Can Change'!$B$3:$AU$47,AK153,39),AK154&lt;=INDEX('Language Rules Can Change'!$B$3:$AU$47,AK153,40)),40, AND(AK154&gt;INDEX('Language Rules Can Change'!$B$3:$AU$47,AK153,40),AK154&lt;=INDEX('Language Rules Can Change'!$B$3:$AU$47,AK153,41)),41, AND(AK154&gt;INDEX('Language Rules Can Change'!$B$3:$AU$47,AK153,41),AK154&lt;=INDEX('Language Rules Can Change'!$B$3:$AU$47,AK153,42)),42, AND(AK154&gt;INDEX('Language Rules Can Change'!$B$3:$AU$47,AK153,42),AK154&lt;=INDEX('Language Rules Can Change'!$B$3:$AU$47,AK153,43)),43, AND(AK154&gt;INDEX('Language Rules Can Change'!$B$3:$AU$47,AK153,43),AK154&lt;=INDEX('Language Rules Can Change'!$B$3:$AU$47,AK153,44)),44, AND(AK154&gt;INDEX('Language Rules Can Change'!$B$3:$AU$47,AK153,44),AK154&lt;=INDEX('Language Rules Can Change'!$B$3:$AU$47,AK153,45)),45, AND(AK154&gt;INDEX('Language Rules Can Change'!$B$3:$AU$47,AK153,45),AK154&lt;=INDEX('Language Rules Can Change'!$B$3:$AU$47,AK153,46)),46)</f>
        <v>#N/A</v>
      </c>
      <c r="AL155" s="11" t="e" cm="1">
        <f t="array" aca="1" ref="AL155" ca="1">_xlfn.IFS(AND(AL154&gt;0,AL154&lt;=INDEX('Language Rules Can Change'!$B$3:$AU$47,AL153,1)),1, AND(AL154&gt;INDEX('Language Rules Can Change'!$B$3:$AU$47,AL153,1),AL154&lt;=INDEX('Language Rules Can Change'!$B$3:$AU$47,AL153,2)),2, AND(AL154&gt;INDEX('Language Rules Can Change'!$B$3:$AU$47,AL153,2),AL154&lt;=INDEX('Language Rules Can Change'!$B$3:$AU$47,AL153,3)),3, AND(AL154&gt;INDEX('Language Rules Can Change'!$B$3:$AU$47,AL153,3),AL154&lt;=INDEX('Language Rules Can Change'!$B$3:$AU$47,AL153,4)),4, AND(AL154&gt;INDEX('Language Rules Can Change'!$B$3:$AU$47,AL153,4),AL154&lt;=INDEX('Language Rules Can Change'!$B$3:$AU$47,AL153,5)),5, AND(AL154&gt;INDEX('Language Rules Can Change'!$B$3:$AU$47,AL153,5),AL154&lt;=INDEX('Language Rules Can Change'!$B$3:$AU$47,AL153,6)),6, AND(AL154&gt;INDEX('Language Rules Can Change'!$B$3:$AU$47,AL153,6),AL154&lt;=INDEX('Language Rules Can Change'!$B$3:$AU$47,AL153,7)),7, AND(AL154&gt;INDEX('Language Rules Can Change'!$B$3:$AU$47,AL153,7),AL154&lt;=INDEX('Language Rules Can Change'!$B$3:$AU$47,AL153,8)),8, AND(AL154&gt;INDEX('Language Rules Can Change'!$B$3:$AU$47,AL153,8),AL154&lt;=INDEX('Language Rules Can Change'!$B$3:$AU$47,AL153,9)),9, AND(AL154&gt;INDEX('Language Rules Can Change'!$B$3:$AU$47,AL153,9),AL154&lt;=INDEX('Language Rules Can Change'!$B$3:$AU$47,AL153,10)),10, AND(AL154&gt;INDEX('Language Rules Can Change'!$B$3:$AU$47,AL153,10),AL154&lt;=INDEX('Language Rules Can Change'!$B$3:$AU$47,AL153,11)),11, AND(AL154&gt;INDEX('Language Rules Can Change'!$B$3:$AU$47,AL153,11),AL154&lt;=INDEX('Language Rules Can Change'!$B$3:$AU$47,AL153,12)),12, AND(AL154&gt;INDEX('Language Rules Can Change'!$B$3:$AU$47,AL153,12),AL154&lt;=INDEX('Language Rules Can Change'!$B$3:$AU$47,AL153,13)),13, AND(AL154&gt;INDEX('Language Rules Can Change'!$B$3:$AU$47,AL153,13),AL154&lt;=INDEX('Language Rules Can Change'!$B$3:$AU$47,AL153,14)),14, AND(AL154&gt;INDEX('Language Rules Can Change'!$B$3:$AU$47,AL153,14),AL154&lt;=INDEX('Language Rules Can Change'!$B$3:$AU$47,AL153,15)),15, AND(AL154&gt;INDEX('Language Rules Can Change'!$B$3:$AU$47,AL153,15),AL154&lt;=INDEX('Language Rules Can Change'!$B$3:$AU$47,AL153,16)),16, AND(AL154&gt;INDEX('Language Rules Can Change'!$B$3:$AU$47,AL153,16),AL154&lt;=INDEX('Language Rules Can Change'!$B$3:$AU$47,AL153,17)),17, AND(AL154&gt;INDEX('Language Rules Can Change'!$B$3:$AU$47,AL153,17),AL154&lt;=INDEX('Language Rules Can Change'!$B$3:$AU$47,AL153,18)),18, AND(AL154&gt;INDEX('Language Rules Can Change'!$B$3:$AU$47,AL153,18),AL154&lt;=INDEX('Language Rules Can Change'!$B$3:$AU$47,AL153,19)),19, AND(AL154&gt;INDEX('Language Rules Can Change'!$B$3:$AU$47,AL153,19),AL154&lt;=INDEX('Language Rules Can Change'!$B$3:$AU$47,AL153,20)),20, AND(AL154&gt;INDEX('Language Rules Can Change'!$B$3:$AU$47,AL153,20),AL154&lt;=INDEX('Language Rules Can Change'!$B$3:$AU$47,AL153,21)),21, AND(AL154&gt;INDEX('Language Rules Can Change'!$B$3:$AU$47,AL153,21),AL154&lt;=INDEX('Language Rules Can Change'!$B$3:$AU$47,AL153,22)),22, AND(AL154&gt;INDEX('Language Rules Can Change'!$B$3:$AU$47,AL153,22),AL154&lt;=INDEX('Language Rules Can Change'!$B$3:$AU$47,AL153,23)),23, AND(AL154&gt;INDEX('Language Rules Can Change'!$B$3:$AU$47,AL153,23),AL154&lt;=INDEX('Language Rules Can Change'!$B$3:$AU$47,AL153,24)),24, AND(AL154&gt;INDEX('Language Rules Can Change'!$B$3:$AU$47,AL153,24),AL154&lt;=INDEX('Language Rules Can Change'!$B$3:$AU$47,AL153,25)),25, AND(AL154&gt;INDEX('Language Rules Can Change'!$B$3:$AU$47,AL153,25),AL154&lt;=INDEX('Language Rules Can Change'!$B$3:$AU$47,AL153,26)),26, AND(AL154&gt;INDEX('Language Rules Can Change'!$B$3:$AU$47,AL153,26),AL154&lt;=INDEX('Language Rules Can Change'!$B$3:$AU$47,AL153,27)),27, AND(AL154&gt;INDEX('Language Rules Can Change'!$B$3:$AU$47,AL153,27),AL154&lt;=INDEX('Language Rules Can Change'!$B$3:$AU$47,AL153,28)),28, AND(AL154&gt;INDEX('Language Rules Can Change'!$B$3:$AU$47,AL153,28),AL154&lt;=INDEX('Language Rules Can Change'!$B$3:$AU$47,AL153,29)),29, AND(AL154&gt;INDEX('Language Rules Can Change'!$B$3:$AU$47,AL153,29),AL154&lt;=INDEX('Language Rules Can Change'!$B$3:$AU$47,AL153,30)),30, AND(AL154&gt;INDEX('Language Rules Can Change'!$B$3:$AU$47,AL153,30),AL154&lt;=INDEX('Language Rules Can Change'!$B$3:$AU$47,AL153,31)),31, AND(AL154&gt;INDEX('Language Rules Can Change'!$B$3:$AU$47,AL153,31),AL154&lt;=INDEX('Language Rules Can Change'!$B$3:$AU$47,AL153,32)),32, AND(AL154&gt;INDEX('Language Rules Can Change'!$B$3:$AU$47,AL153,32),AL154&lt;=INDEX('Language Rules Can Change'!$B$3:$AU$47,AL153,33)),33, AND(AL154&gt;INDEX('Language Rules Can Change'!$B$3:$AU$47,AL153,33),AL154&lt;=INDEX('Language Rules Can Change'!$B$3:$AU$47,AL153,34)),34, AND(AL154&gt;INDEX('Language Rules Can Change'!$B$3:$AU$47,AL153,34),AL154&lt;=INDEX('Language Rules Can Change'!$B$3:$AU$47,AL153,35)),35, AND(AL154&gt;INDEX('Language Rules Can Change'!$B$3:$AU$47,AL153,35),AL154&lt;=INDEX('Language Rules Can Change'!$B$3:$AU$47,AL153,36)),36, AND(AL154&gt;INDEX('Language Rules Can Change'!$B$3:$AU$47,AL153,36),AL154&lt;=INDEX('Language Rules Can Change'!$B$3:$AU$47,AL153,37)),37, AND(AL154&gt;INDEX('Language Rules Can Change'!$B$3:$AU$47,AL153,37),AL154&lt;=INDEX('Language Rules Can Change'!$B$3:$AU$47,AL153,38)),38, AND(AL154&gt;INDEX('Language Rules Can Change'!$B$3:$AU$47,AL153,38),AL154&lt;=INDEX('Language Rules Can Change'!$B$3:$AU$47,AL153,39)),39, AND(AL154&gt;INDEX('Language Rules Can Change'!$B$3:$AU$47,AL153,39),AL154&lt;=INDEX('Language Rules Can Change'!$B$3:$AU$47,AL153,40)),40, AND(AL154&gt;INDEX('Language Rules Can Change'!$B$3:$AU$47,AL153,40),AL154&lt;=INDEX('Language Rules Can Change'!$B$3:$AU$47,AL153,41)),41, AND(AL154&gt;INDEX('Language Rules Can Change'!$B$3:$AU$47,AL153,41),AL154&lt;=INDEX('Language Rules Can Change'!$B$3:$AU$47,AL153,42)),42, AND(AL154&gt;INDEX('Language Rules Can Change'!$B$3:$AU$47,AL153,42),AL154&lt;=INDEX('Language Rules Can Change'!$B$3:$AU$47,AL153,43)),43, AND(AL154&gt;INDEX('Language Rules Can Change'!$B$3:$AU$47,AL153,43),AL154&lt;=INDEX('Language Rules Can Change'!$B$3:$AU$47,AL153,44)),44, AND(AL154&gt;INDEX('Language Rules Can Change'!$B$3:$AU$47,AL153,44),AL154&lt;=INDEX('Language Rules Can Change'!$B$3:$AU$47,AL153,45)),45, AND(AL154&gt;INDEX('Language Rules Can Change'!$B$3:$AU$47,AL153,45),AL154&lt;=INDEX('Language Rules Can Change'!$B$3:$AU$47,AL153,46)),46)</f>
        <v>#N/A</v>
      </c>
      <c r="AM155" s="11" t="e" cm="1">
        <f t="array" aca="1" ref="AM155" ca="1">_xlfn.IFS(AND(AM154&gt;0,AM154&lt;=INDEX('Language Rules Can Change'!$B$3:$AU$47,AM153,1)),1, AND(AM154&gt;INDEX('Language Rules Can Change'!$B$3:$AU$47,AM153,1),AM154&lt;=INDEX('Language Rules Can Change'!$B$3:$AU$47,AM153,2)),2, AND(AM154&gt;INDEX('Language Rules Can Change'!$B$3:$AU$47,AM153,2),AM154&lt;=INDEX('Language Rules Can Change'!$B$3:$AU$47,AM153,3)),3, AND(AM154&gt;INDEX('Language Rules Can Change'!$B$3:$AU$47,AM153,3),AM154&lt;=INDEX('Language Rules Can Change'!$B$3:$AU$47,AM153,4)),4, AND(AM154&gt;INDEX('Language Rules Can Change'!$B$3:$AU$47,AM153,4),AM154&lt;=INDEX('Language Rules Can Change'!$B$3:$AU$47,AM153,5)),5, AND(AM154&gt;INDEX('Language Rules Can Change'!$B$3:$AU$47,AM153,5),AM154&lt;=INDEX('Language Rules Can Change'!$B$3:$AU$47,AM153,6)),6, AND(AM154&gt;INDEX('Language Rules Can Change'!$B$3:$AU$47,AM153,6),AM154&lt;=INDEX('Language Rules Can Change'!$B$3:$AU$47,AM153,7)),7, AND(AM154&gt;INDEX('Language Rules Can Change'!$B$3:$AU$47,AM153,7),AM154&lt;=INDEX('Language Rules Can Change'!$B$3:$AU$47,AM153,8)),8, AND(AM154&gt;INDEX('Language Rules Can Change'!$B$3:$AU$47,AM153,8),AM154&lt;=INDEX('Language Rules Can Change'!$B$3:$AU$47,AM153,9)),9, AND(AM154&gt;INDEX('Language Rules Can Change'!$B$3:$AU$47,AM153,9),AM154&lt;=INDEX('Language Rules Can Change'!$B$3:$AU$47,AM153,10)),10, AND(AM154&gt;INDEX('Language Rules Can Change'!$B$3:$AU$47,AM153,10),AM154&lt;=INDEX('Language Rules Can Change'!$B$3:$AU$47,AM153,11)),11, AND(AM154&gt;INDEX('Language Rules Can Change'!$B$3:$AU$47,AM153,11),AM154&lt;=INDEX('Language Rules Can Change'!$B$3:$AU$47,AM153,12)),12, AND(AM154&gt;INDEX('Language Rules Can Change'!$B$3:$AU$47,AM153,12),AM154&lt;=INDEX('Language Rules Can Change'!$B$3:$AU$47,AM153,13)),13, AND(AM154&gt;INDEX('Language Rules Can Change'!$B$3:$AU$47,AM153,13),AM154&lt;=INDEX('Language Rules Can Change'!$B$3:$AU$47,AM153,14)),14, AND(AM154&gt;INDEX('Language Rules Can Change'!$B$3:$AU$47,AM153,14),AM154&lt;=INDEX('Language Rules Can Change'!$B$3:$AU$47,AM153,15)),15, AND(AM154&gt;INDEX('Language Rules Can Change'!$B$3:$AU$47,AM153,15),AM154&lt;=INDEX('Language Rules Can Change'!$B$3:$AU$47,AM153,16)),16, AND(AM154&gt;INDEX('Language Rules Can Change'!$B$3:$AU$47,AM153,16),AM154&lt;=INDEX('Language Rules Can Change'!$B$3:$AU$47,AM153,17)),17, AND(AM154&gt;INDEX('Language Rules Can Change'!$B$3:$AU$47,AM153,17),AM154&lt;=INDEX('Language Rules Can Change'!$B$3:$AU$47,AM153,18)),18, AND(AM154&gt;INDEX('Language Rules Can Change'!$B$3:$AU$47,AM153,18),AM154&lt;=INDEX('Language Rules Can Change'!$B$3:$AU$47,AM153,19)),19, AND(AM154&gt;INDEX('Language Rules Can Change'!$B$3:$AU$47,AM153,19),AM154&lt;=INDEX('Language Rules Can Change'!$B$3:$AU$47,AM153,20)),20, AND(AM154&gt;INDEX('Language Rules Can Change'!$B$3:$AU$47,AM153,20),AM154&lt;=INDEX('Language Rules Can Change'!$B$3:$AU$47,AM153,21)),21, AND(AM154&gt;INDEX('Language Rules Can Change'!$B$3:$AU$47,AM153,21),AM154&lt;=INDEX('Language Rules Can Change'!$B$3:$AU$47,AM153,22)),22, AND(AM154&gt;INDEX('Language Rules Can Change'!$B$3:$AU$47,AM153,22),AM154&lt;=INDEX('Language Rules Can Change'!$B$3:$AU$47,AM153,23)),23, AND(AM154&gt;INDEX('Language Rules Can Change'!$B$3:$AU$47,AM153,23),AM154&lt;=INDEX('Language Rules Can Change'!$B$3:$AU$47,AM153,24)),24, AND(AM154&gt;INDEX('Language Rules Can Change'!$B$3:$AU$47,AM153,24),AM154&lt;=INDEX('Language Rules Can Change'!$B$3:$AU$47,AM153,25)),25, AND(AM154&gt;INDEX('Language Rules Can Change'!$B$3:$AU$47,AM153,25),AM154&lt;=INDEX('Language Rules Can Change'!$B$3:$AU$47,AM153,26)),26, AND(AM154&gt;INDEX('Language Rules Can Change'!$B$3:$AU$47,AM153,26),AM154&lt;=INDEX('Language Rules Can Change'!$B$3:$AU$47,AM153,27)),27, AND(AM154&gt;INDEX('Language Rules Can Change'!$B$3:$AU$47,AM153,27),AM154&lt;=INDEX('Language Rules Can Change'!$B$3:$AU$47,AM153,28)),28, AND(AM154&gt;INDEX('Language Rules Can Change'!$B$3:$AU$47,AM153,28),AM154&lt;=INDEX('Language Rules Can Change'!$B$3:$AU$47,AM153,29)),29, AND(AM154&gt;INDEX('Language Rules Can Change'!$B$3:$AU$47,AM153,29),AM154&lt;=INDEX('Language Rules Can Change'!$B$3:$AU$47,AM153,30)),30, AND(AM154&gt;INDEX('Language Rules Can Change'!$B$3:$AU$47,AM153,30),AM154&lt;=INDEX('Language Rules Can Change'!$B$3:$AU$47,AM153,31)),31, AND(AM154&gt;INDEX('Language Rules Can Change'!$B$3:$AU$47,AM153,31),AM154&lt;=INDEX('Language Rules Can Change'!$B$3:$AU$47,AM153,32)),32, AND(AM154&gt;INDEX('Language Rules Can Change'!$B$3:$AU$47,AM153,32),AM154&lt;=INDEX('Language Rules Can Change'!$B$3:$AU$47,AM153,33)),33, AND(AM154&gt;INDEX('Language Rules Can Change'!$B$3:$AU$47,AM153,33),AM154&lt;=INDEX('Language Rules Can Change'!$B$3:$AU$47,AM153,34)),34, AND(AM154&gt;INDEX('Language Rules Can Change'!$B$3:$AU$47,AM153,34),AM154&lt;=INDEX('Language Rules Can Change'!$B$3:$AU$47,AM153,35)),35, AND(AM154&gt;INDEX('Language Rules Can Change'!$B$3:$AU$47,AM153,35),AM154&lt;=INDEX('Language Rules Can Change'!$B$3:$AU$47,AM153,36)),36, AND(AM154&gt;INDEX('Language Rules Can Change'!$B$3:$AU$47,AM153,36),AM154&lt;=INDEX('Language Rules Can Change'!$B$3:$AU$47,AM153,37)),37, AND(AM154&gt;INDEX('Language Rules Can Change'!$B$3:$AU$47,AM153,37),AM154&lt;=INDEX('Language Rules Can Change'!$B$3:$AU$47,AM153,38)),38, AND(AM154&gt;INDEX('Language Rules Can Change'!$B$3:$AU$47,AM153,38),AM154&lt;=INDEX('Language Rules Can Change'!$B$3:$AU$47,AM153,39)),39, AND(AM154&gt;INDEX('Language Rules Can Change'!$B$3:$AU$47,AM153,39),AM154&lt;=INDEX('Language Rules Can Change'!$B$3:$AU$47,AM153,40)),40, AND(AM154&gt;INDEX('Language Rules Can Change'!$B$3:$AU$47,AM153,40),AM154&lt;=INDEX('Language Rules Can Change'!$B$3:$AU$47,AM153,41)),41, AND(AM154&gt;INDEX('Language Rules Can Change'!$B$3:$AU$47,AM153,41),AM154&lt;=INDEX('Language Rules Can Change'!$B$3:$AU$47,AM153,42)),42, AND(AM154&gt;INDEX('Language Rules Can Change'!$B$3:$AU$47,AM153,42),AM154&lt;=INDEX('Language Rules Can Change'!$B$3:$AU$47,AM153,43)),43, AND(AM154&gt;INDEX('Language Rules Can Change'!$B$3:$AU$47,AM153,43),AM154&lt;=INDEX('Language Rules Can Change'!$B$3:$AU$47,AM153,44)),44, AND(AM154&gt;INDEX('Language Rules Can Change'!$B$3:$AU$47,AM153,44),AM154&lt;=INDEX('Language Rules Can Change'!$B$3:$AU$47,AM153,45)),45, AND(AM154&gt;INDEX('Language Rules Can Change'!$B$3:$AU$47,AM153,45),AM154&lt;=INDEX('Language Rules Can Change'!$B$3:$AU$47,AM153,46)),46)</f>
        <v>#N/A</v>
      </c>
    </row>
    <row r="156" spans="1:39" ht="12.75">
      <c r="A156" s="5">
        <f ca="1">RANDBETWEEN($A$4/(3/2),$A$4*(3/2))</f>
        <v>1</v>
      </c>
      <c r="B156" s="5">
        <v>5</v>
      </c>
      <c r="C156" s="5" t="str">
        <f ca="1">IF(B156&lt;=A158,RANDBETWEEN(A154/(3/2),A154*(3/2))+C155,"")</f>
        <v/>
      </c>
      <c r="D156" s="15"/>
      <c r="E156" s="11"/>
      <c r="F156" s="11" t="str" cm="1">
        <f t="array" aca="1" ref="F156" ca="1">INDEX('Language Rules Can Change'!$B$2:$AU$2,1,F155)</f>
        <v>w</v>
      </c>
      <c r="G156" s="11" t="str" cm="1">
        <f t="array" aca="1" ref="G156" ca="1">INDEX('Language Rules Can Change'!$B$2:$AU$2,1,G155)</f>
        <v>ɑ</v>
      </c>
      <c r="H156" s="11" t="str" cm="1">
        <f t="array" aca="1" ref="H156" ca="1">INDEX('Language Rules Can Change'!$B$2:$AU$2,1,H155)</f>
        <v>ð</v>
      </c>
      <c r="I156" s="11" t="e" cm="1">
        <f t="array" aca="1" ref="I156" ca="1">INDEX('Language Rules Can Change'!$B$2:$AU$2,1,I155)</f>
        <v>#N/A</v>
      </c>
      <c r="J156" s="11" t="e" cm="1">
        <f t="array" aca="1" ref="J156" ca="1">INDEX('Language Rules Can Change'!$B$2:$AU$2,1,J155)</f>
        <v>#N/A</v>
      </c>
      <c r="K156" s="11" t="e" cm="1">
        <f t="array" aca="1" ref="K156" ca="1">INDEX('Language Rules Can Change'!$B$2:$AU$2,1,K155)</f>
        <v>#N/A</v>
      </c>
      <c r="L156" s="11" t="e" cm="1">
        <f t="array" aca="1" ref="L156" ca="1">INDEX('Language Rules Can Change'!$B$2:$AU$2,1,L155)</f>
        <v>#N/A</v>
      </c>
      <c r="M156" s="11" t="e" cm="1">
        <f t="array" aca="1" ref="M156" ca="1">INDEX('Language Rules Can Change'!$B$2:$AU$2,1,M155)</f>
        <v>#N/A</v>
      </c>
      <c r="N156" s="11" t="e" cm="1">
        <f t="array" aca="1" ref="N156" ca="1">INDEX('Language Rules Can Change'!$B$2:$AU$2,1,N155)</f>
        <v>#N/A</v>
      </c>
      <c r="O156" s="11" t="e" cm="1">
        <f t="array" aca="1" ref="O156" ca="1">INDEX('Language Rules Can Change'!$B$2:$AU$2,1,O155)</f>
        <v>#N/A</v>
      </c>
      <c r="P156" s="11" t="e" cm="1">
        <f t="array" aca="1" ref="P156" ca="1">INDEX('Language Rules Can Change'!$B$2:$AU$2,1,P155)</f>
        <v>#N/A</v>
      </c>
      <c r="Q156" s="11" t="e" cm="1">
        <f t="array" aca="1" ref="Q156" ca="1">INDEX('Language Rules Can Change'!$B$2:$AU$2,1,Q155)</f>
        <v>#N/A</v>
      </c>
      <c r="R156" s="11" t="e" cm="1">
        <f t="array" aca="1" ref="R156" ca="1">INDEX('Language Rules Can Change'!$B$2:$AU$2,1,R155)</f>
        <v>#N/A</v>
      </c>
      <c r="S156" s="11" t="e" cm="1">
        <f t="array" aca="1" ref="S156" ca="1">INDEX('Language Rules Can Change'!$B$2:$AU$2,1,S155)</f>
        <v>#N/A</v>
      </c>
      <c r="T156" s="17"/>
      <c r="U156" s="5">
        <f ca="1">RANDBETWEEN($A$4/(3/2),$A$4*(3/2))</f>
        <v>1</v>
      </c>
      <c r="V156" s="5">
        <v>5</v>
      </c>
      <c r="W156" s="5" t="str">
        <f ca="1">IF(V156&lt;=U158,RANDBETWEEN(U154/(3/2),U154*(3/2))+W155,"")</f>
        <v/>
      </c>
      <c r="X156" s="15"/>
      <c r="Y156" s="11"/>
      <c r="Z156" s="11" t="str" cm="1">
        <f t="array" aca="1" ref="Z156" ca="1">INDEX('Language Rules Can Change'!$B$2:$AU$2,1,Z155)</f>
        <v>"</v>
      </c>
      <c r="AA156" s="11" t="str" cm="1">
        <f t="array" aca="1" ref="AA156" ca="1">INDEX('Language Rules Can Change'!$B$2:$AU$2,1,AA155)</f>
        <v>əʊ</v>
      </c>
      <c r="AB156" s="11" t="str" cm="1">
        <f t="array" aca="1" ref="AB156" ca="1">INDEX('Language Rules Can Change'!$B$2:$AU$2,1,AB155)</f>
        <v>"</v>
      </c>
      <c r="AC156" s="11" t="e" cm="1">
        <f t="array" aca="1" ref="AC156" ca="1">INDEX('Language Rules Can Change'!$B$2:$AU$2,1,AC155)</f>
        <v>#N/A</v>
      </c>
      <c r="AD156" s="11" t="e" cm="1">
        <f t="array" aca="1" ref="AD156" ca="1">INDEX('Language Rules Can Change'!$B$2:$AU$2,1,AD155)</f>
        <v>#N/A</v>
      </c>
      <c r="AE156" s="11" t="e" cm="1">
        <f t="array" aca="1" ref="AE156" ca="1">INDEX('Language Rules Can Change'!$B$2:$AU$2,1,AE155)</f>
        <v>#N/A</v>
      </c>
      <c r="AF156" s="11" t="e" cm="1">
        <f t="array" aca="1" ref="AF156" ca="1">INDEX('Language Rules Can Change'!$B$2:$AU$2,1,AF155)</f>
        <v>#N/A</v>
      </c>
      <c r="AG156" s="11" t="e" cm="1">
        <f t="array" aca="1" ref="AG156" ca="1">INDEX('Language Rules Can Change'!$B$2:$AU$2,1,AG155)</f>
        <v>#N/A</v>
      </c>
      <c r="AH156" s="11" t="e" cm="1">
        <f t="array" aca="1" ref="AH156" ca="1">INDEX('Language Rules Can Change'!$B$2:$AU$2,1,AH155)</f>
        <v>#N/A</v>
      </c>
      <c r="AI156" s="11" t="e" cm="1">
        <f t="array" aca="1" ref="AI156" ca="1">INDEX('Language Rules Can Change'!$B$2:$AU$2,1,AI155)</f>
        <v>#N/A</v>
      </c>
      <c r="AJ156" s="11" t="e" cm="1">
        <f t="array" aca="1" ref="AJ156" ca="1">INDEX('Language Rules Can Change'!$B$2:$AU$2,1,AJ155)</f>
        <v>#N/A</v>
      </c>
      <c r="AK156" s="11" t="e" cm="1">
        <f t="array" aca="1" ref="AK156" ca="1">INDEX('Language Rules Can Change'!$B$2:$AU$2,1,AK155)</f>
        <v>#N/A</v>
      </c>
      <c r="AL156" s="11" t="e" cm="1">
        <f t="array" aca="1" ref="AL156" ca="1">INDEX('Language Rules Can Change'!$B$2:$AU$2,1,AL155)</f>
        <v>#N/A</v>
      </c>
      <c r="AM156" s="11" t="e" cm="1">
        <f t="array" aca="1" ref="AM156" ca="1">INDEX('Language Rules Can Change'!$B$2:$AU$2,1,AM155)</f>
        <v>#N/A</v>
      </c>
    </row>
    <row r="157" spans="1:39" ht="12.75">
      <c r="A157" s="1">
        <f>COUNTA(F152:S152)</f>
        <v>4</v>
      </c>
      <c r="B157" s="5">
        <v>6</v>
      </c>
      <c r="C157" s="5" t="str">
        <f ca="1">IF(B157&lt;=A158,RANDBETWEEN(A154/(3/2),A154*(3/2))+C156,"")</f>
        <v/>
      </c>
      <c r="D157" s="15"/>
      <c r="E157" s="11"/>
      <c r="F157" s="11" t="str">
        <f t="shared" ref="F157:F220" ca="1" si="481">_xlfn.IFNA(F156,"")</f>
        <v>w</v>
      </c>
      <c r="G157" s="11" t="str">
        <f t="shared" ref="G157:G220" ca="1" si="482">_xlfn.IFNA(G156,"")</f>
        <v>ɑ</v>
      </c>
      <c r="H157" s="11" t="str">
        <f t="shared" ref="H157:H220" ca="1" si="483">_xlfn.IFNA(H156,"")</f>
        <v>ð</v>
      </c>
      <c r="I157" s="11" t="str">
        <f t="shared" ref="I157:I220" ca="1" si="484">_xlfn.IFNA(I156,"")</f>
        <v/>
      </c>
      <c r="J157" s="11" t="str">
        <f t="shared" ref="J157:J220" ca="1" si="485">_xlfn.IFNA(J156,"")</f>
        <v/>
      </c>
      <c r="K157" s="11" t="str">
        <f t="shared" ref="K157:K220" ca="1" si="486">_xlfn.IFNA(K156,"")</f>
        <v/>
      </c>
      <c r="L157" s="11" t="str">
        <f t="shared" ref="L157:L220" ca="1" si="487">_xlfn.IFNA(L156,"")</f>
        <v/>
      </c>
      <c r="M157" s="11" t="str">
        <f t="shared" ref="M157:M220" ca="1" si="488">_xlfn.IFNA(M156,"")</f>
        <v/>
      </c>
      <c r="N157" s="11" t="str">
        <f t="shared" ref="N157:N220" ca="1" si="489">_xlfn.IFNA(N156,"")</f>
        <v/>
      </c>
      <c r="O157" s="11" t="str">
        <f t="shared" ref="O157:O220" ca="1" si="490">_xlfn.IFNA(O156,"")</f>
        <v/>
      </c>
      <c r="P157" s="11" t="str">
        <f t="shared" ref="P157:P220" ca="1" si="491">_xlfn.IFNA(P156,"")</f>
        <v/>
      </c>
      <c r="Q157" s="11" t="str">
        <f t="shared" ref="Q157:Q220" ca="1" si="492">_xlfn.IFNA(Q156,"")</f>
        <v/>
      </c>
      <c r="R157" s="11" t="str">
        <f t="shared" ref="R157:R220" ca="1" si="493">_xlfn.IFNA(R156,"")</f>
        <v/>
      </c>
      <c r="S157" s="11" t="str">
        <f t="shared" ref="S157:S220" ca="1" si="494">_xlfn.IFNA(S156,"")</f>
        <v/>
      </c>
      <c r="T157" s="17"/>
      <c r="U157" s="1">
        <f>COUNTA(Z152:AM152)</f>
        <v>4</v>
      </c>
      <c r="V157" s="5">
        <v>6</v>
      </c>
      <c r="W157" s="5" t="str">
        <f ca="1">IF(V157&lt;=U158,RANDBETWEEN(U154/(3/2),U154*(3/2))+W156,"")</f>
        <v/>
      </c>
      <c r="X157" s="15"/>
      <c r="Y157" s="11"/>
      <c r="Z157" s="11" t="str">
        <f t="shared" ref="Z157:Z220" ca="1" si="495">_xlfn.IFNA(Z156,"")</f>
        <v>"</v>
      </c>
      <c r="AA157" s="11" t="str">
        <f t="shared" ref="AA157:AA220" ca="1" si="496">_xlfn.IFNA(AA156,"")</f>
        <v>əʊ</v>
      </c>
      <c r="AB157" s="11" t="str">
        <f t="shared" ref="AB157:AB220" ca="1" si="497">_xlfn.IFNA(AB156,"")</f>
        <v>"</v>
      </c>
      <c r="AC157" s="11" t="str">
        <f t="shared" ref="AC157:AC220" ca="1" si="498">_xlfn.IFNA(AC156,"")</f>
        <v/>
      </c>
      <c r="AD157" s="11" t="str">
        <f t="shared" ref="AD157:AD220" ca="1" si="499">_xlfn.IFNA(AD156,"")</f>
        <v/>
      </c>
      <c r="AE157" s="11" t="str">
        <f t="shared" ref="AE157:AE220" ca="1" si="500">_xlfn.IFNA(AE156,"")</f>
        <v/>
      </c>
      <c r="AF157" s="11" t="str">
        <f t="shared" ref="AF157:AF220" ca="1" si="501">_xlfn.IFNA(AF156,"")</f>
        <v/>
      </c>
      <c r="AG157" s="11" t="str">
        <f t="shared" ref="AG157:AG220" ca="1" si="502">_xlfn.IFNA(AG156,"")</f>
        <v/>
      </c>
      <c r="AH157" s="11" t="str">
        <f t="shared" ref="AH157:AH220" ca="1" si="503">_xlfn.IFNA(AH156,"")</f>
        <v/>
      </c>
      <c r="AI157" s="11" t="str">
        <f t="shared" ref="AI157:AI220" ca="1" si="504">_xlfn.IFNA(AI156,"")</f>
        <v/>
      </c>
      <c r="AJ157" s="11" t="str">
        <f t="shared" ref="AJ157:AJ220" ca="1" si="505">_xlfn.IFNA(AJ156,"")</f>
        <v/>
      </c>
      <c r="AK157" s="11" t="str">
        <f t="shared" ref="AK157:AK220" ca="1" si="506">_xlfn.IFNA(AK156,"")</f>
        <v/>
      </c>
      <c r="AL157" s="11" t="str">
        <f t="shared" ref="AL157:AL220" ca="1" si="507">_xlfn.IFNA(AL156,"")</f>
        <v/>
      </c>
      <c r="AM157" s="11" t="str">
        <f t="shared" ref="AM157:AM220" ca="1" si="508">_xlfn.IFNA(AM156,"")</f>
        <v/>
      </c>
    </row>
    <row r="158" spans="1:39" ht="12.75">
      <c r="A158" s="1">
        <f ca="1">A157/A156</f>
        <v>4</v>
      </c>
      <c r="B158" s="5">
        <v>7</v>
      </c>
      <c r="C158" s="5" t="str">
        <f ca="1">IF(B158&lt;=A158,RANDBETWEEN(A154/(3/2),A154*(3/2))+C157,"")</f>
        <v/>
      </c>
      <c r="D158" s="15"/>
      <c r="E158" s="11"/>
      <c r="F158" s="11" t="str">
        <f ca="1">_xlfn.IFNA(IF(0&lt;MATCH(F151,$C$2:$C$15),F157,F152),F152)</f>
        <v>w</v>
      </c>
      <c r="G158" s="11" t="str">
        <f ca="1">_xlfn.IFNA(IF(0&lt;MATCH(G151,$C$2:$C$15),G157,G152),G152)</f>
        <v>ɑ</v>
      </c>
      <c r="H158" s="11" t="str">
        <f ca="1">_xlfn.IFNA(IF(0&lt;MATCH(H151,$C$2:$C$15),H157,H152),H152)</f>
        <v>ð</v>
      </c>
      <c r="I158" s="11" t="str">
        <f ca="1">_xlfn.IFNA(IF(0&lt;MATCH(I151,$C$2:$C$15),I157,I152),I152)</f>
        <v/>
      </c>
      <c r="J158" s="11" t="str">
        <f ca="1">_xlfn.IFNA(IF(0&lt;MATCH(J151,$C$2:$C$15),J157,J152),J152)</f>
        <v/>
      </c>
      <c r="K158" s="11" t="str">
        <f ca="1">_xlfn.IFNA(IF(0&lt;MATCH(K151,$C$2:$C$15),K157,K152),K152)</f>
        <v/>
      </c>
      <c r="L158" s="11" t="str">
        <f ca="1">_xlfn.IFNA(IF(0&lt;MATCH(L151,$C$2:$C$15),L157,L152),L152)</f>
        <v/>
      </c>
      <c r="M158" s="11" t="str">
        <f ca="1">_xlfn.IFNA(IF(0&lt;MATCH(M151,$C$2:$C$15),M157,M152),M152)</f>
        <v/>
      </c>
      <c r="N158" s="11" t="str">
        <f ca="1">_xlfn.IFNA(IF(0&lt;MATCH(N151,$C$2:$C$15),N157,N152),N152)</f>
        <v/>
      </c>
      <c r="O158" s="11" t="str">
        <f ca="1">_xlfn.IFNA(IF(0&lt;MATCH(O151,$C$2:$C$15),O157,O152),O152)</f>
        <v/>
      </c>
      <c r="P158" s="11" t="str">
        <f ca="1">_xlfn.IFNA(IF(0&lt;MATCH(P151,$C$2:$C$15),P157,P152),P152)</f>
        <v/>
      </c>
      <c r="Q158" s="11" t="str">
        <f ca="1">_xlfn.IFNA(IF(0&lt;MATCH(Q151,$C$2:$C$15),Q157,Q152),Q152)</f>
        <v/>
      </c>
      <c r="R158" s="11" t="str">
        <f ca="1">_xlfn.IFNA(IF(0&lt;MATCH(R151,$C$2:$C$15),R157,R152),R152)</f>
        <v/>
      </c>
      <c r="S158" s="11" t="str">
        <f ca="1">_xlfn.IFNA(IF(0&lt;MATCH(S151,$C$2:$C$15),S157,S152),S152)</f>
        <v/>
      </c>
      <c r="T158" s="17"/>
      <c r="U158" s="1">
        <f ca="1">U157/U156</f>
        <v>4</v>
      </c>
      <c r="V158" s="5">
        <v>7</v>
      </c>
      <c r="W158" s="5" t="str">
        <f ca="1">IF(V158&lt;=U158,RANDBETWEEN(U154/(3/2),U154*(3/2))+W157,"")</f>
        <v/>
      </c>
      <c r="X158" s="15"/>
      <c r="Y158" s="11"/>
      <c r="Z158" s="11" t="str">
        <f ca="1">_xlfn.IFNA(IF(0&lt;MATCH(Z151,$C$2:$C$15),Z157,Z152),Z152)</f>
        <v>"</v>
      </c>
      <c r="AA158" s="11" t="str">
        <f ca="1">_xlfn.IFNA(IF(0&lt;MATCH(AA151,$C$2:$C$15),AA157,AA152),AA152)</f>
        <v>əʊ</v>
      </c>
      <c r="AB158" s="11" t="str">
        <f ca="1">_xlfn.IFNA(IF(0&lt;MATCH(AB151,$C$2:$C$15),AB157,AB152),AB152)</f>
        <v>"</v>
      </c>
      <c r="AC158" s="11" t="str">
        <f ca="1">_xlfn.IFNA(IF(0&lt;MATCH(AC151,$C$2:$C$15),AC157,AC152),AC152)</f>
        <v/>
      </c>
      <c r="AD158" s="11" t="str">
        <f ca="1">_xlfn.IFNA(IF(0&lt;MATCH(AD151,$C$2:$C$15),AD157,AD152),AD152)</f>
        <v/>
      </c>
      <c r="AE158" s="11" t="str">
        <f ca="1">_xlfn.IFNA(IF(0&lt;MATCH(AE151,$C$2:$C$15),AE157,AE152),AE152)</f>
        <v/>
      </c>
      <c r="AF158" s="11" t="str">
        <f ca="1">_xlfn.IFNA(IF(0&lt;MATCH(AF151,$C$2:$C$15),AF157,AF152),AF152)</f>
        <v/>
      </c>
      <c r="AG158" s="11" t="str">
        <f ca="1">_xlfn.IFNA(IF(0&lt;MATCH(AG151,$C$2:$C$15),AG157,AG152),AG152)</f>
        <v/>
      </c>
      <c r="AH158" s="11" t="str">
        <f ca="1">_xlfn.IFNA(IF(0&lt;MATCH(AH151,$C$2:$C$15),AH157,AH152),AH152)</f>
        <v/>
      </c>
      <c r="AI158" s="11" t="str">
        <f ca="1">_xlfn.IFNA(IF(0&lt;MATCH(AI151,$C$2:$C$15),AI157,AI152),AI152)</f>
        <v/>
      </c>
      <c r="AJ158" s="11" t="str">
        <f ca="1">_xlfn.IFNA(IF(0&lt;MATCH(AJ151,$C$2:$C$15),AJ157,AJ152),AJ152)</f>
        <v/>
      </c>
      <c r="AK158" s="11" t="str">
        <f ca="1">_xlfn.IFNA(IF(0&lt;MATCH(AK151,$C$2:$C$15),AK157,AK152),AK152)</f>
        <v/>
      </c>
      <c r="AL158" s="11" t="str">
        <f ca="1">_xlfn.IFNA(IF(0&lt;MATCH(AL151,$C$2:$C$15),AL157,AL152),AL152)</f>
        <v/>
      </c>
      <c r="AM158" s="11" t="str">
        <f ca="1">_xlfn.IFNA(IF(0&lt;MATCH(AM151,$C$2:$C$15),AM157,AM152),AM152)</f>
        <v/>
      </c>
    </row>
    <row r="159" spans="1:39" ht="12.75">
      <c r="A159" s="1"/>
      <c r="B159" s="5">
        <v>8</v>
      </c>
      <c r="C159" s="5" t="str">
        <f ca="1">IF(B159&lt;=A158,RANDBETWEEN(A154/(3/2),A154*(3/2))+C158,"")</f>
        <v/>
      </c>
      <c r="D159" s="15" t="s">
        <v>3989</v>
      </c>
      <c r="E159" s="11" t="str">
        <f t="shared" ref="E159:E222" ca="1" si="509">_xlfn.TEXTJOIN("/",TRUE,F158:S158)</f>
        <v>w/ɑ/ð</v>
      </c>
      <c r="F159" s="7" t="str" cm="1">
        <f t="array" aca="1" ref="F159:H159" ca="1">_xlfn.TEXTSPLIT(E159,"/")</f>
        <v>w</v>
      </c>
      <c r="G159" s="11" t="str">
        <f ca="1"/>
        <v>ɑ</v>
      </c>
      <c r="H159" s="11" t="str">
        <f ca="1"/>
        <v>ð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7"/>
      <c r="U159" s="1"/>
      <c r="V159" s="5">
        <v>8</v>
      </c>
      <c r="W159" s="5" t="str">
        <f ca="1">IF(V159&lt;=U158,RANDBETWEEN(U154/(3/2),U154*(3/2))+W158,"")</f>
        <v/>
      </c>
      <c r="X159" s="15" t="s">
        <v>3989</v>
      </c>
      <c r="Y159" s="11" t="str">
        <f t="shared" ref="Y159:Y222" ca="1" si="510">_xlfn.TEXTJOIN("/",TRUE,Z158:AM158)</f>
        <v>"/əʊ/"</v>
      </c>
      <c r="Z159" s="7" t="str" cm="1">
        <f t="array" aca="1" ref="Z159:AB159" ca="1">_xlfn.TEXTSPLIT(Y159,"/")</f>
        <v>"</v>
      </c>
      <c r="AA159" s="11" t="str">
        <f ca="1"/>
        <v>əʊ</v>
      </c>
      <c r="AB159" s="11" t="str">
        <f ca="1"/>
        <v>"</v>
      </c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1:39" ht="12.75">
      <c r="A160" s="5"/>
      <c r="B160" s="5">
        <v>9</v>
      </c>
      <c r="C160" s="5" t="str">
        <f ca="1">IF(B160&lt;=A158,RANDBETWEEN(A154/(3/2),A154*(3/2))+C159,"")</f>
        <v/>
      </c>
      <c r="D160" s="15"/>
      <c r="E160" s="11"/>
      <c r="F160" s="7">
        <f ca="1">MATCH(F159,'Language Rules Can Change'!$AD$322:$AD$413,0)-1</f>
        <v>33</v>
      </c>
      <c r="G160" s="7">
        <f ca="1">MATCH(G159,'Language Rules Can Change'!$AD$322:$AD$413,0)-1</f>
        <v>81</v>
      </c>
      <c r="H160" s="7">
        <f ca="1">MATCH(H159,'Language Rules Can Change'!$AD$322:$AD$413,0)-1</f>
        <v>47</v>
      </c>
      <c r="I160" s="7" t="e">
        <f>MATCH(I159,'Language Rules Can Change'!$AD$322:$AD$413,0)-1</f>
        <v>#N/A</v>
      </c>
      <c r="J160" s="7" t="e">
        <f>MATCH(J159,'Language Rules Can Change'!$AD$322:$AD$413,0)-1</f>
        <v>#N/A</v>
      </c>
      <c r="K160" s="7" t="e">
        <f>MATCH(K159,'Language Rules Can Change'!$AD$322:$AD$413,0)-1</f>
        <v>#N/A</v>
      </c>
      <c r="L160" s="7" t="e">
        <f>MATCH(L159,'Language Rules Can Change'!$AD$322:$AD$413,0)-1</f>
        <v>#N/A</v>
      </c>
      <c r="M160" s="7" t="e">
        <f>MATCH(M159,'Language Rules Can Change'!$AD$322:$AD$413,0)-1</f>
        <v>#N/A</v>
      </c>
      <c r="N160" s="7" t="e">
        <f>MATCH(N159,'Language Rules Can Change'!$AD$322:$AD$413,0)-1</f>
        <v>#N/A</v>
      </c>
      <c r="O160" s="7" t="e">
        <f>MATCH(O159,'Language Rules Can Change'!$AD$322:$AD$413,0)-1</f>
        <v>#N/A</v>
      </c>
      <c r="P160" s="7" t="e">
        <f>MATCH(P159,'Language Rules Can Change'!$AD$322:$AD$413,0)-1</f>
        <v>#N/A</v>
      </c>
      <c r="Q160" s="7" t="e">
        <f>MATCH(Q159,'Language Rules Can Change'!$AD$322:$AD$413,0)-1</f>
        <v>#N/A</v>
      </c>
      <c r="R160" s="7" t="e">
        <f>MATCH(R159,'Language Rules Can Change'!$AD$322:$AD$413,0)-1</f>
        <v>#N/A</v>
      </c>
      <c r="S160" s="7" t="e">
        <f>MATCH(S159,'Language Rules Can Change'!$AD$322:$AD$413,0)-1</f>
        <v>#N/A</v>
      </c>
      <c r="T160" s="17"/>
      <c r="U160" s="5"/>
      <c r="V160" s="5">
        <v>9</v>
      </c>
      <c r="W160" s="5" t="str">
        <f ca="1">IF(V160&lt;=U158,RANDBETWEEN(U154/(3/2),U154*(3/2))+W159,"")</f>
        <v/>
      </c>
      <c r="X160" s="15"/>
      <c r="Y160" s="11"/>
      <c r="Z160" s="7">
        <f ca="1">MATCH(Z159,'Language Rules Can Change'!$AD$322:$AD$413,0)-1</f>
        <v>91</v>
      </c>
      <c r="AA160" s="7">
        <f ca="1">MATCH(AA159,'Language Rules Can Change'!$AD$322:$AD$413,0)-1</f>
        <v>67</v>
      </c>
      <c r="AB160" s="7">
        <f ca="1">MATCH(AB159,'Language Rules Can Change'!$AD$322:$AD$413,0)-1</f>
        <v>91</v>
      </c>
      <c r="AC160" s="7" t="e">
        <f>MATCH(AC159,'Language Rules Can Change'!$AD$322:$AD$413,0)-1</f>
        <v>#N/A</v>
      </c>
      <c r="AD160" s="7" t="e">
        <f>MATCH(AD159,'Language Rules Can Change'!$AD$322:$AD$413,0)-1</f>
        <v>#N/A</v>
      </c>
      <c r="AE160" s="7" t="e">
        <f>MATCH(AE159,'Language Rules Can Change'!$AD$322:$AD$413,0)-1</f>
        <v>#N/A</v>
      </c>
      <c r="AF160" s="7" t="e">
        <f>MATCH(AF159,'Language Rules Can Change'!$AD$322:$AD$413,0)-1</f>
        <v>#N/A</v>
      </c>
      <c r="AG160" s="7" t="e">
        <f>MATCH(AG159,'Language Rules Can Change'!$AD$322:$AD$413,0)-1</f>
        <v>#N/A</v>
      </c>
      <c r="AH160" s="7" t="e">
        <f>MATCH(AH159,'Language Rules Can Change'!$AD$322:$AD$413,0)-1</f>
        <v>#N/A</v>
      </c>
      <c r="AI160" s="7" t="e">
        <f>MATCH(AI159,'Language Rules Can Change'!$AD$322:$AD$413,0)-1</f>
        <v>#N/A</v>
      </c>
      <c r="AJ160" s="7" t="e">
        <f>MATCH(AJ159,'Language Rules Can Change'!$AD$322:$AD$413,0)-1</f>
        <v>#N/A</v>
      </c>
      <c r="AK160" s="7" t="e">
        <f>MATCH(AK159,'Language Rules Can Change'!$AD$322:$AD$413,0)-1</f>
        <v>#N/A</v>
      </c>
      <c r="AL160" s="7" t="e">
        <f>MATCH(AL159,'Language Rules Can Change'!$AD$322:$AD$413,0)-1</f>
        <v>#N/A</v>
      </c>
      <c r="AM160" s="7" t="e">
        <f>MATCH(AM159,'Language Rules Can Change'!$AD$322:$AD$413,0)-1</f>
        <v>#N/A</v>
      </c>
    </row>
    <row r="161" spans="1:39" ht="12.75">
      <c r="A161" s="1"/>
      <c r="B161" s="5">
        <v>10</v>
      </c>
      <c r="C161" s="5" t="str">
        <f ca="1">IF(B161&lt;=A158,RANDBETWEEN(A154/(3/2),A154*(3/2))+C160,"")</f>
        <v/>
      </c>
      <c r="D161" s="15"/>
      <c r="E161" s="11"/>
      <c r="F161" s="7">
        <f t="shared" ref="F161:S224" ca="1" si="511">RAND()</f>
        <v>0.12169014759548635</v>
      </c>
      <c r="G161" s="7">
        <f t="shared" ca="1" si="511"/>
        <v>0.33230355841913739</v>
      </c>
      <c r="H161" s="7">
        <f t="shared" ca="1" si="511"/>
        <v>0.12708509656941702</v>
      </c>
      <c r="I161" s="7">
        <f t="shared" ca="1" si="511"/>
        <v>2.286166436061754E-2</v>
      </c>
      <c r="J161" s="7">
        <f t="shared" ca="1" si="511"/>
        <v>0.37512942306214037</v>
      </c>
      <c r="K161" s="7">
        <f t="shared" ca="1" si="511"/>
        <v>0.53431093280286657</v>
      </c>
      <c r="L161" s="7">
        <f t="shared" ca="1" si="511"/>
        <v>0.96396931645458717</v>
      </c>
      <c r="M161" s="7">
        <f t="shared" ca="1" si="511"/>
        <v>0.40164480446938466</v>
      </c>
      <c r="N161" s="7">
        <f t="shared" ca="1" si="511"/>
        <v>0.2144522928727397</v>
      </c>
      <c r="O161" s="7">
        <f t="shared" ca="1" si="511"/>
        <v>0.27293587425721155</v>
      </c>
      <c r="P161" s="7">
        <f t="shared" ca="1" si="511"/>
        <v>0.76070348661622333</v>
      </c>
      <c r="Q161" s="7">
        <f t="shared" ca="1" si="511"/>
        <v>3.1455858932856295E-2</v>
      </c>
      <c r="R161" s="7">
        <f t="shared" ca="1" si="511"/>
        <v>0.24253367046013097</v>
      </c>
      <c r="S161" s="7">
        <f t="shared" ca="1" si="511"/>
        <v>0.83261980398887792</v>
      </c>
      <c r="T161" s="17"/>
      <c r="U161" s="1"/>
      <c r="V161" s="5">
        <v>10</v>
      </c>
      <c r="W161" s="5" t="str">
        <f ca="1">IF(V161&lt;=U158,RANDBETWEEN(U154/(3/2),U154*(3/2))+W160,"")</f>
        <v/>
      </c>
      <c r="X161" s="15"/>
      <c r="Y161" s="11"/>
      <c r="Z161" s="7">
        <f t="shared" ref="Z161:AM224" ca="1" si="512">RAND()</f>
        <v>0.82547420906802582</v>
      </c>
      <c r="AA161" s="7">
        <f t="shared" ca="1" si="512"/>
        <v>0.82677010170899756</v>
      </c>
      <c r="AB161" s="7">
        <f t="shared" ca="1" si="512"/>
        <v>0.50243932063857077</v>
      </c>
      <c r="AC161" s="7">
        <f t="shared" ca="1" si="512"/>
        <v>1.8708470114671472E-2</v>
      </c>
      <c r="AD161" s="7">
        <f t="shared" ca="1" si="512"/>
        <v>0.12540554153812822</v>
      </c>
      <c r="AE161" s="7">
        <f t="shared" ca="1" si="512"/>
        <v>0.24186188146517129</v>
      </c>
      <c r="AF161" s="7">
        <f t="shared" ca="1" si="512"/>
        <v>4.3188621684922435E-2</v>
      </c>
      <c r="AG161" s="7">
        <f t="shared" ca="1" si="512"/>
        <v>0.94780690979747506</v>
      </c>
      <c r="AH161" s="7">
        <f t="shared" ca="1" si="512"/>
        <v>0.51435206598359429</v>
      </c>
      <c r="AI161" s="7">
        <f t="shared" ca="1" si="512"/>
        <v>0.12317829092088972</v>
      </c>
      <c r="AJ161" s="7">
        <f t="shared" ca="1" si="512"/>
        <v>0.17047077070936667</v>
      </c>
      <c r="AK161" s="7">
        <f t="shared" ca="1" si="512"/>
        <v>0.44701283757452548</v>
      </c>
      <c r="AL161" s="7">
        <f t="shared" ca="1" si="512"/>
        <v>0.80769434426218545</v>
      </c>
      <c r="AM161" s="7">
        <f t="shared" ca="1" si="512"/>
        <v>0.14113871468871952</v>
      </c>
    </row>
    <row r="162" spans="1:39" ht="12.75">
      <c r="A162" s="1"/>
      <c r="B162" s="5">
        <v>11</v>
      </c>
      <c r="C162" s="5" t="str">
        <f ca="1">IF(B162&lt;=A158,RANDBETWEEN(A154/(3/2),A154*(3/2))+C161,"")</f>
        <v/>
      </c>
      <c r="D162" s="15"/>
      <c r="E162" s="11"/>
      <c r="F162" s="7" cm="1">
        <f t="array" aca="1" ref="F162" ca="1">_xlfn.IFS(AND(F161&gt;0,F161&lt;=INDEX('Language Rules Can Change'!$AE$322:$AM$413,F160,1)),1,AND(F161&gt;INDEX('Language Rules Can Change'!$AE$322:$AM$413,F160,1),F161&lt;=INDEX('Language Rules Can Change'!$AE$322:$AM$413,F160,2)),2,AND(F161&gt;INDEX('Language Rules Can Change'!$AE$322:$AM$413,F160,2),F161&lt;=INDEX('Language Rules Can Change'!$AE$322:$AM$413,F160,3)),3,AND(F161&gt;INDEX('Language Rules Can Change'!$AE$322:$AM$413,F160,3),F161&lt;=INDEX('Language Rules Can Change'!$AE$322:$AM$413,F160,4)),4,AND(F161&gt;INDEX('Language Rules Can Change'!$AE$322:$AM$413,F160,4),F161&lt;=INDEX('Language Rules Can Change'!$AE$322:$AM$413,F160,5)),5,AND(F161&gt;INDEX('Language Rules Can Change'!$AE$322:$AM$413,F160,5),F161&lt;=INDEX('Language Rules Can Change'!$AE$322:$AM$413,F160,6)),6,AND(F161&gt;INDEX('Language Rules Can Change'!$AE$322:$AM$413,F160,6),F161&lt;=INDEX('Language Rules Can Change'!$AE$322:$AM$413,F160,7)),7,AND(F161&gt;INDEX('Language Rules Can Change'!$AE$322:$AM$413,F160,7),F161&lt;=INDEX('Language Rules Can Change'!$AE$322:$AM$413,F160,8)),8,AND(F161&gt;INDEX('Language Rules Can Change'!$AE$322:$AM$413,F160,8),F161&lt;=INDEX('Language Rules Can Change'!$AE$322:$AM$413,F160,9)),9)</f>
        <v>2</v>
      </c>
      <c r="G162" s="7" cm="1">
        <f t="array" aca="1" ref="G162" ca="1">_xlfn.IFS(AND(G161&gt;0,G161&lt;=INDEX('Language Rules Can Change'!$AE$322:$AM$413,G160,1)),1,AND(G161&gt;INDEX('Language Rules Can Change'!$AE$322:$AM$413,G160,1),G161&lt;=INDEX('Language Rules Can Change'!$AE$322:$AM$413,G160,2)),2,AND(G161&gt;INDEX('Language Rules Can Change'!$AE$322:$AM$413,G160,2),G161&lt;=INDEX('Language Rules Can Change'!$AE$322:$AM$413,G160,3)),3,AND(G161&gt;INDEX('Language Rules Can Change'!$AE$322:$AM$413,G160,3),G161&lt;=INDEX('Language Rules Can Change'!$AE$322:$AM$413,G160,4)),4,AND(G161&gt;INDEX('Language Rules Can Change'!$AE$322:$AM$413,G160,4),G161&lt;=INDEX('Language Rules Can Change'!$AE$322:$AM$413,G160,5)),5,AND(G161&gt;INDEX('Language Rules Can Change'!$AE$322:$AM$413,G160,5),G161&lt;=INDEX('Language Rules Can Change'!$AE$322:$AM$413,G160,6)),6,AND(G161&gt;INDEX('Language Rules Can Change'!$AE$322:$AM$413,G160,6),G161&lt;=INDEX('Language Rules Can Change'!$AE$322:$AM$413,G160,7)),7,AND(G161&gt;INDEX('Language Rules Can Change'!$AE$322:$AM$413,G160,7),G161&lt;=INDEX('Language Rules Can Change'!$AE$322:$AM$413,G160,8)),8,AND(G161&gt;INDEX('Language Rules Can Change'!$AE$322:$AM$413,G160,8),G161&lt;=INDEX('Language Rules Can Change'!$AE$322:$AM$413,G160,9)),9)</f>
        <v>4</v>
      </c>
      <c r="H162" s="7" cm="1">
        <f t="array" aca="1" ref="H162" ca="1">_xlfn.IFS(AND(H161&gt;0,H161&lt;=INDEX('Language Rules Can Change'!$AE$322:$AM$413,H160,1)),1,AND(H161&gt;INDEX('Language Rules Can Change'!$AE$322:$AM$413,H160,1),H161&lt;=INDEX('Language Rules Can Change'!$AE$322:$AM$413,H160,2)),2,AND(H161&gt;INDEX('Language Rules Can Change'!$AE$322:$AM$413,H160,2),H161&lt;=INDEX('Language Rules Can Change'!$AE$322:$AM$413,H160,3)),3,AND(H161&gt;INDEX('Language Rules Can Change'!$AE$322:$AM$413,H160,3),H161&lt;=INDEX('Language Rules Can Change'!$AE$322:$AM$413,H160,4)),4,AND(H161&gt;INDEX('Language Rules Can Change'!$AE$322:$AM$413,H160,4),H161&lt;=INDEX('Language Rules Can Change'!$AE$322:$AM$413,H160,5)),5,AND(H161&gt;INDEX('Language Rules Can Change'!$AE$322:$AM$413,H160,5),H161&lt;=INDEX('Language Rules Can Change'!$AE$322:$AM$413,H160,6)),6,AND(H161&gt;INDEX('Language Rules Can Change'!$AE$322:$AM$413,H160,6),H161&lt;=INDEX('Language Rules Can Change'!$AE$322:$AM$413,H160,7)),7,AND(H161&gt;INDEX('Language Rules Can Change'!$AE$322:$AM$413,H160,7),H161&lt;=INDEX('Language Rules Can Change'!$AE$322:$AM$413,H160,8)),8,AND(H161&gt;INDEX('Language Rules Can Change'!$AE$322:$AM$413,H160,8),H161&lt;=INDEX('Language Rules Can Change'!$AE$322:$AM$413,H160,9)),9)</f>
        <v>1</v>
      </c>
      <c r="I162" s="7" t="e" cm="1">
        <f t="array" aca="1" ref="I162" ca="1">_xlfn.IFS(AND(I161&gt;0,I161&lt;=INDEX('Language Rules Can Change'!$AE$322:$AM$413,I160,1)),1,AND(I161&gt;INDEX('Language Rules Can Change'!$AE$322:$AM$413,I160,1),I161&lt;=INDEX('Language Rules Can Change'!$AE$322:$AM$413,I160,2)),2,AND(I161&gt;INDEX('Language Rules Can Change'!$AE$322:$AM$413,I160,2),I161&lt;=INDEX('Language Rules Can Change'!$AE$322:$AM$413,I160,3)),3,AND(I161&gt;INDEX('Language Rules Can Change'!$AE$322:$AM$413,I160,3),I161&lt;=INDEX('Language Rules Can Change'!$AE$322:$AM$413,I160,4)),4,AND(I161&gt;INDEX('Language Rules Can Change'!$AE$322:$AM$413,I160,4),I161&lt;=INDEX('Language Rules Can Change'!$AE$322:$AM$413,I160,5)),5,AND(I161&gt;INDEX('Language Rules Can Change'!$AE$322:$AM$413,I160,5),I161&lt;=INDEX('Language Rules Can Change'!$AE$322:$AM$413,I160,6)),6,AND(I161&gt;INDEX('Language Rules Can Change'!$AE$322:$AM$413,I160,6),I161&lt;=INDEX('Language Rules Can Change'!$AE$322:$AM$413,I160,7)),7,AND(I161&gt;INDEX('Language Rules Can Change'!$AE$322:$AM$413,I160,7),I161&lt;=INDEX('Language Rules Can Change'!$AE$322:$AM$413,I160,8)),8,AND(I161&gt;INDEX('Language Rules Can Change'!$AE$322:$AM$413,I160,8),I161&lt;=INDEX('Language Rules Can Change'!$AE$322:$AM$413,I160,9)),9)</f>
        <v>#N/A</v>
      </c>
      <c r="J162" s="7" t="e" cm="1">
        <f t="array" aca="1" ref="J162" ca="1">_xlfn.IFS(AND(J161&gt;0,J161&lt;=INDEX('Language Rules Can Change'!$AE$322:$AM$413,J160,1)),1,AND(J161&gt;INDEX('Language Rules Can Change'!$AE$322:$AM$413,J160,1),J161&lt;=INDEX('Language Rules Can Change'!$AE$322:$AM$413,J160,2)),2,AND(J161&gt;INDEX('Language Rules Can Change'!$AE$322:$AM$413,J160,2),J161&lt;=INDEX('Language Rules Can Change'!$AE$322:$AM$413,J160,3)),3,AND(J161&gt;INDEX('Language Rules Can Change'!$AE$322:$AM$413,J160,3),J161&lt;=INDEX('Language Rules Can Change'!$AE$322:$AM$413,J160,4)),4,AND(J161&gt;INDEX('Language Rules Can Change'!$AE$322:$AM$413,J160,4),J161&lt;=INDEX('Language Rules Can Change'!$AE$322:$AM$413,J160,5)),5,AND(J161&gt;INDEX('Language Rules Can Change'!$AE$322:$AM$413,J160,5),J161&lt;=INDEX('Language Rules Can Change'!$AE$322:$AM$413,J160,6)),6,AND(J161&gt;INDEX('Language Rules Can Change'!$AE$322:$AM$413,J160,6),J161&lt;=INDEX('Language Rules Can Change'!$AE$322:$AM$413,J160,7)),7,AND(J161&gt;INDEX('Language Rules Can Change'!$AE$322:$AM$413,J160,7),J161&lt;=INDEX('Language Rules Can Change'!$AE$322:$AM$413,J160,8)),8,AND(J161&gt;INDEX('Language Rules Can Change'!$AE$322:$AM$413,J160,8),J161&lt;=INDEX('Language Rules Can Change'!$AE$322:$AM$413,J160,9)),9)</f>
        <v>#N/A</v>
      </c>
      <c r="K162" s="7" t="e" cm="1">
        <f t="array" aca="1" ref="K162" ca="1">_xlfn.IFS(AND(K161&gt;0,K161&lt;=INDEX('Language Rules Can Change'!$AE$322:$AM$413,K160,1)),1,AND(K161&gt;INDEX('Language Rules Can Change'!$AE$322:$AM$413,K160,1),K161&lt;=INDEX('Language Rules Can Change'!$AE$322:$AM$413,K160,2)),2,AND(K161&gt;INDEX('Language Rules Can Change'!$AE$322:$AM$413,K160,2),K161&lt;=INDEX('Language Rules Can Change'!$AE$322:$AM$413,K160,3)),3,AND(K161&gt;INDEX('Language Rules Can Change'!$AE$322:$AM$413,K160,3),K161&lt;=INDEX('Language Rules Can Change'!$AE$322:$AM$413,K160,4)),4,AND(K161&gt;INDEX('Language Rules Can Change'!$AE$322:$AM$413,K160,4),K161&lt;=INDEX('Language Rules Can Change'!$AE$322:$AM$413,K160,5)),5,AND(K161&gt;INDEX('Language Rules Can Change'!$AE$322:$AM$413,K160,5),K161&lt;=INDEX('Language Rules Can Change'!$AE$322:$AM$413,K160,6)),6,AND(K161&gt;INDEX('Language Rules Can Change'!$AE$322:$AM$413,K160,6),K161&lt;=INDEX('Language Rules Can Change'!$AE$322:$AM$413,K160,7)),7,AND(K161&gt;INDEX('Language Rules Can Change'!$AE$322:$AM$413,K160,7),K161&lt;=INDEX('Language Rules Can Change'!$AE$322:$AM$413,K160,8)),8,AND(K161&gt;INDEX('Language Rules Can Change'!$AE$322:$AM$413,K160,8),K161&lt;=INDEX('Language Rules Can Change'!$AE$322:$AM$413,K160,9)),9)</f>
        <v>#N/A</v>
      </c>
      <c r="L162" s="7" t="e" cm="1">
        <f t="array" aca="1" ref="L162" ca="1">_xlfn.IFS(AND(L161&gt;0,L161&lt;=INDEX('Language Rules Can Change'!$AE$322:$AM$413,L160,1)),1,AND(L161&gt;INDEX('Language Rules Can Change'!$AE$322:$AM$413,L160,1),L161&lt;=INDEX('Language Rules Can Change'!$AE$322:$AM$413,L160,2)),2,AND(L161&gt;INDEX('Language Rules Can Change'!$AE$322:$AM$413,L160,2),L161&lt;=INDEX('Language Rules Can Change'!$AE$322:$AM$413,L160,3)),3,AND(L161&gt;INDEX('Language Rules Can Change'!$AE$322:$AM$413,L160,3),L161&lt;=INDEX('Language Rules Can Change'!$AE$322:$AM$413,L160,4)),4,AND(L161&gt;INDEX('Language Rules Can Change'!$AE$322:$AM$413,L160,4),L161&lt;=INDEX('Language Rules Can Change'!$AE$322:$AM$413,L160,5)),5,AND(L161&gt;INDEX('Language Rules Can Change'!$AE$322:$AM$413,L160,5),L161&lt;=INDEX('Language Rules Can Change'!$AE$322:$AM$413,L160,6)),6,AND(L161&gt;INDEX('Language Rules Can Change'!$AE$322:$AM$413,L160,6),L161&lt;=INDEX('Language Rules Can Change'!$AE$322:$AM$413,L160,7)),7,AND(L161&gt;INDEX('Language Rules Can Change'!$AE$322:$AM$413,L160,7),L161&lt;=INDEX('Language Rules Can Change'!$AE$322:$AM$413,L160,8)),8,AND(L161&gt;INDEX('Language Rules Can Change'!$AE$322:$AM$413,L160,8),L161&lt;=INDEX('Language Rules Can Change'!$AE$322:$AM$413,L160,9)),9)</f>
        <v>#N/A</v>
      </c>
      <c r="M162" s="7" t="e" cm="1">
        <f t="array" aca="1" ref="M162" ca="1">_xlfn.IFS(AND(M161&gt;0,M161&lt;=INDEX('Language Rules Can Change'!$AE$322:$AM$413,M160,1)),1,AND(M161&gt;INDEX('Language Rules Can Change'!$AE$322:$AM$413,M160,1),M161&lt;=INDEX('Language Rules Can Change'!$AE$322:$AM$413,M160,2)),2,AND(M161&gt;INDEX('Language Rules Can Change'!$AE$322:$AM$413,M160,2),M161&lt;=INDEX('Language Rules Can Change'!$AE$322:$AM$413,M160,3)),3,AND(M161&gt;INDEX('Language Rules Can Change'!$AE$322:$AM$413,M160,3),M161&lt;=INDEX('Language Rules Can Change'!$AE$322:$AM$413,M160,4)),4,AND(M161&gt;INDEX('Language Rules Can Change'!$AE$322:$AM$413,M160,4),M161&lt;=INDEX('Language Rules Can Change'!$AE$322:$AM$413,M160,5)),5,AND(M161&gt;INDEX('Language Rules Can Change'!$AE$322:$AM$413,M160,5),M161&lt;=INDEX('Language Rules Can Change'!$AE$322:$AM$413,M160,6)),6,AND(M161&gt;INDEX('Language Rules Can Change'!$AE$322:$AM$413,M160,6),M161&lt;=INDEX('Language Rules Can Change'!$AE$322:$AM$413,M160,7)),7,AND(M161&gt;INDEX('Language Rules Can Change'!$AE$322:$AM$413,M160,7),M161&lt;=INDEX('Language Rules Can Change'!$AE$322:$AM$413,M160,8)),8,AND(M161&gt;INDEX('Language Rules Can Change'!$AE$322:$AM$413,M160,8),M161&lt;=INDEX('Language Rules Can Change'!$AE$322:$AM$413,M160,9)),9)</f>
        <v>#N/A</v>
      </c>
      <c r="N162" s="7" t="e" cm="1">
        <f t="array" aca="1" ref="N162" ca="1">_xlfn.IFS(AND(N161&gt;0,N161&lt;=INDEX('Language Rules Can Change'!$AE$322:$AM$413,N160,1)),1,AND(N161&gt;INDEX('Language Rules Can Change'!$AE$322:$AM$413,N160,1),N161&lt;=INDEX('Language Rules Can Change'!$AE$322:$AM$413,N160,2)),2,AND(N161&gt;INDEX('Language Rules Can Change'!$AE$322:$AM$413,N160,2),N161&lt;=INDEX('Language Rules Can Change'!$AE$322:$AM$413,N160,3)),3,AND(N161&gt;INDEX('Language Rules Can Change'!$AE$322:$AM$413,N160,3),N161&lt;=INDEX('Language Rules Can Change'!$AE$322:$AM$413,N160,4)),4,AND(N161&gt;INDEX('Language Rules Can Change'!$AE$322:$AM$413,N160,4),N161&lt;=INDEX('Language Rules Can Change'!$AE$322:$AM$413,N160,5)),5,AND(N161&gt;INDEX('Language Rules Can Change'!$AE$322:$AM$413,N160,5),N161&lt;=INDEX('Language Rules Can Change'!$AE$322:$AM$413,N160,6)),6,AND(N161&gt;INDEX('Language Rules Can Change'!$AE$322:$AM$413,N160,6),N161&lt;=INDEX('Language Rules Can Change'!$AE$322:$AM$413,N160,7)),7,AND(N161&gt;INDEX('Language Rules Can Change'!$AE$322:$AM$413,N160,7),N161&lt;=INDEX('Language Rules Can Change'!$AE$322:$AM$413,N160,8)),8,AND(N161&gt;INDEX('Language Rules Can Change'!$AE$322:$AM$413,N160,8),N161&lt;=INDEX('Language Rules Can Change'!$AE$322:$AM$413,N160,9)),9)</f>
        <v>#N/A</v>
      </c>
      <c r="O162" s="7" t="e" cm="1">
        <f t="array" aca="1" ref="O162" ca="1">_xlfn.IFS(AND(O161&gt;0,O161&lt;=INDEX('Language Rules Can Change'!$AE$322:$AM$413,O160,1)),1,AND(O161&gt;INDEX('Language Rules Can Change'!$AE$322:$AM$413,O160,1),O161&lt;=INDEX('Language Rules Can Change'!$AE$322:$AM$413,O160,2)),2,AND(O161&gt;INDEX('Language Rules Can Change'!$AE$322:$AM$413,O160,2),O161&lt;=INDEX('Language Rules Can Change'!$AE$322:$AM$413,O160,3)),3,AND(O161&gt;INDEX('Language Rules Can Change'!$AE$322:$AM$413,O160,3),O161&lt;=INDEX('Language Rules Can Change'!$AE$322:$AM$413,O160,4)),4,AND(O161&gt;INDEX('Language Rules Can Change'!$AE$322:$AM$413,O160,4),O161&lt;=INDEX('Language Rules Can Change'!$AE$322:$AM$413,O160,5)),5,AND(O161&gt;INDEX('Language Rules Can Change'!$AE$322:$AM$413,O160,5),O161&lt;=INDEX('Language Rules Can Change'!$AE$322:$AM$413,O160,6)),6,AND(O161&gt;INDEX('Language Rules Can Change'!$AE$322:$AM$413,O160,6),O161&lt;=INDEX('Language Rules Can Change'!$AE$322:$AM$413,O160,7)),7,AND(O161&gt;INDEX('Language Rules Can Change'!$AE$322:$AM$413,O160,7),O161&lt;=INDEX('Language Rules Can Change'!$AE$322:$AM$413,O160,8)),8,AND(O161&gt;INDEX('Language Rules Can Change'!$AE$322:$AM$413,O160,8),O161&lt;=INDEX('Language Rules Can Change'!$AE$322:$AM$413,O160,9)),9)</f>
        <v>#N/A</v>
      </c>
      <c r="P162" s="7" t="e" cm="1">
        <f t="array" aca="1" ref="P162" ca="1">_xlfn.IFS(AND(P161&gt;0,P161&lt;=INDEX('Language Rules Can Change'!$AE$322:$AM$413,P160,1)),1,AND(P161&gt;INDEX('Language Rules Can Change'!$AE$322:$AM$413,P160,1),P161&lt;=INDEX('Language Rules Can Change'!$AE$322:$AM$413,P160,2)),2,AND(P161&gt;INDEX('Language Rules Can Change'!$AE$322:$AM$413,P160,2),P161&lt;=INDEX('Language Rules Can Change'!$AE$322:$AM$413,P160,3)),3,AND(P161&gt;INDEX('Language Rules Can Change'!$AE$322:$AM$413,P160,3),P161&lt;=INDEX('Language Rules Can Change'!$AE$322:$AM$413,P160,4)),4,AND(P161&gt;INDEX('Language Rules Can Change'!$AE$322:$AM$413,P160,4),P161&lt;=INDEX('Language Rules Can Change'!$AE$322:$AM$413,P160,5)),5,AND(P161&gt;INDEX('Language Rules Can Change'!$AE$322:$AM$413,P160,5),P161&lt;=INDEX('Language Rules Can Change'!$AE$322:$AM$413,P160,6)),6,AND(P161&gt;INDEX('Language Rules Can Change'!$AE$322:$AM$413,P160,6),P161&lt;=INDEX('Language Rules Can Change'!$AE$322:$AM$413,P160,7)),7,AND(P161&gt;INDEX('Language Rules Can Change'!$AE$322:$AM$413,P160,7),P161&lt;=INDEX('Language Rules Can Change'!$AE$322:$AM$413,P160,8)),8,AND(P161&gt;INDEX('Language Rules Can Change'!$AE$322:$AM$413,P160,8),P161&lt;=INDEX('Language Rules Can Change'!$AE$322:$AM$413,P160,9)),9)</f>
        <v>#N/A</v>
      </c>
      <c r="Q162" s="7" t="e" cm="1">
        <f t="array" aca="1" ref="Q162" ca="1">_xlfn.IFS(AND(Q161&gt;0,Q161&lt;=INDEX('Language Rules Can Change'!$AE$322:$AM$413,Q160,1)),1,AND(Q161&gt;INDEX('Language Rules Can Change'!$AE$322:$AM$413,Q160,1),Q161&lt;=INDEX('Language Rules Can Change'!$AE$322:$AM$413,Q160,2)),2,AND(Q161&gt;INDEX('Language Rules Can Change'!$AE$322:$AM$413,Q160,2),Q161&lt;=INDEX('Language Rules Can Change'!$AE$322:$AM$413,Q160,3)),3,AND(Q161&gt;INDEX('Language Rules Can Change'!$AE$322:$AM$413,Q160,3),Q161&lt;=INDEX('Language Rules Can Change'!$AE$322:$AM$413,Q160,4)),4,AND(Q161&gt;INDEX('Language Rules Can Change'!$AE$322:$AM$413,Q160,4),Q161&lt;=INDEX('Language Rules Can Change'!$AE$322:$AM$413,Q160,5)),5,AND(Q161&gt;INDEX('Language Rules Can Change'!$AE$322:$AM$413,Q160,5),Q161&lt;=INDEX('Language Rules Can Change'!$AE$322:$AM$413,Q160,6)),6,AND(Q161&gt;INDEX('Language Rules Can Change'!$AE$322:$AM$413,Q160,6),Q161&lt;=INDEX('Language Rules Can Change'!$AE$322:$AM$413,Q160,7)),7,AND(Q161&gt;INDEX('Language Rules Can Change'!$AE$322:$AM$413,Q160,7),Q161&lt;=INDEX('Language Rules Can Change'!$AE$322:$AM$413,Q160,8)),8,AND(Q161&gt;INDEX('Language Rules Can Change'!$AE$322:$AM$413,Q160,8),Q161&lt;=INDEX('Language Rules Can Change'!$AE$322:$AM$413,Q160,9)),9)</f>
        <v>#N/A</v>
      </c>
      <c r="R162" s="7" t="e" cm="1">
        <f t="array" aca="1" ref="R162" ca="1">_xlfn.IFS(AND(R161&gt;0,R161&lt;=INDEX('Language Rules Can Change'!$AE$322:$AM$413,R160,1)),1,AND(R161&gt;INDEX('Language Rules Can Change'!$AE$322:$AM$413,R160,1),R161&lt;=INDEX('Language Rules Can Change'!$AE$322:$AM$413,R160,2)),2,AND(R161&gt;INDEX('Language Rules Can Change'!$AE$322:$AM$413,R160,2),R161&lt;=INDEX('Language Rules Can Change'!$AE$322:$AM$413,R160,3)),3,AND(R161&gt;INDEX('Language Rules Can Change'!$AE$322:$AM$413,R160,3),R161&lt;=INDEX('Language Rules Can Change'!$AE$322:$AM$413,R160,4)),4,AND(R161&gt;INDEX('Language Rules Can Change'!$AE$322:$AM$413,R160,4),R161&lt;=INDEX('Language Rules Can Change'!$AE$322:$AM$413,R160,5)),5,AND(R161&gt;INDEX('Language Rules Can Change'!$AE$322:$AM$413,R160,5),R161&lt;=INDEX('Language Rules Can Change'!$AE$322:$AM$413,R160,6)),6,AND(R161&gt;INDEX('Language Rules Can Change'!$AE$322:$AM$413,R160,6),R161&lt;=INDEX('Language Rules Can Change'!$AE$322:$AM$413,R160,7)),7,AND(R161&gt;INDEX('Language Rules Can Change'!$AE$322:$AM$413,R160,7),R161&lt;=INDEX('Language Rules Can Change'!$AE$322:$AM$413,R160,8)),8,AND(R161&gt;INDEX('Language Rules Can Change'!$AE$322:$AM$413,R160,8),R161&lt;=INDEX('Language Rules Can Change'!$AE$322:$AM$413,R160,9)),9)</f>
        <v>#N/A</v>
      </c>
      <c r="S162" s="7" t="e" cm="1">
        <f t="array" aca="1" ref="S162" ca="1">_xlfn.IFS(AND(S161&gt;0,S161&lt;=INDEX('Language Rules Can Change'!$AE$322:$AM$413,S160,1)),1,AND(S161&gt;INDEX('Language Rules Can Change'!$AE$322:$AM$413,S160,1),S161&lt;=INDEX('Language Rules Can Change'!$AE$322:$AM$413,S160,2)),2,AND(S161&gt;INDEX('Language Rules Can Change'!$AE$322:$AM$413,S160,2),S161&lt;=INDEX('Language Rules Can Change'!$AE$322:$AM$413,S160,3)),3,AND(S161&gt;INDEX('Language Rules Can Change'!$AE$322:$AM$413,S160,3),S161&lt;=INDEX('Language Rules Can Change'!$AE$322:$AM$413,S160,4)),4,AND(S161&gt;INDEX('Language Rules Can Change'!$AE$322:$AM$413,S160,4),S161&lt;=INDEX('Language Rules Can Change'!$AE$322:$AM$413,S160,5)),5,AND(S161&gt;INDEX('Language Rules Can Change'!$AE$322:$AM$413,S160,5),S161&lt;=INDEX('Language Rules Can Change'!$AE$322:$AM$413,S160,6)),6,AND(S161&gt;INDEX('Language Rules Can Change'!$AE$322:$AM$413,S160,6),S161&lt;=INDEX('Language Rules Can Change'!$AE$322:$AM$413,S160,7)),7,AND(S161&gt;INDEX('Language Rules Can Change'!$AE$322:$AM$413,S160,7),S161&lt;=INDEX('Language Rules Can Change'!$AE$322:$AM$413,S160,8)),8,AND(S161&gt;INDEX('Language Rules Can Change'!$AE$322:$AM$413,S160,8),S161&lt;=INDEX('Language Rules Can Change'!$AE$322:$AM$413,S160,9)),9)</f>
        <v>#N/A</v>
      </c>
      <c r="T162" s="17"/>
      <c r="U162" s="1"/>
      <c r="V162" s="5">
        <v>11</v>
      </c>
      <c r="W162" s="5" t="str">
        <f ca="1">IF(V162&lt;=U158,RANDBETWEEN(U154/(3/2),U154*(3/2))+W161,"")</f>
        <v/>
      </c>
      <c r="X162" s="15"/>
      <c r="Y162" s="11"/>
      <c r="Z162" s="7" cm="1">
        <f t="array" aca="1" ref="Z162" ca="1">_xlfn.IFS(AND(Z161&gt;0,Z161&lt;=INDEX('Language Rules Can Change'!$AE$322:$AM$413,Z160,1)),1,AND(Z161&gt;INDEX('Language Rules Can Change'!$AE$322:$AM$413,Z160,1),Z161&lt;=INDEX('Language Rules Can Change'!$AE$322:$AM$413,Z160,2)),2,AND(Z161&gt;INDEX('Language Rules Can Change'!$AE$322:$AM$413,Z160,2),Z161&lt;=INDEX('Language Rules Can Change'!$AE$322:$AM$413,Z160,3)),3,AND(Z161&gt;INDEX('Language Rules Can Change'!$AE$322:$AM$413,Z160,3),Z161&lt;=INDEX('Language Rules Can Change'!$AE$322:$AM$413,Z160,4)),4,AND(Z161&gt;INDEX('Language Rules Can Change'!$AE$322:$AM$413,Z160,4),Z161&lt;=INDEX('Language Rules Can Change'!$AE$322:$AM$413,Z160,5)),5,AND(Z161&gt;INDEX('Language Rules Can Change'!$AE$322:$AM$413,Z160,5),Z161&lt;=INDEX('Language Rules Can Change'!$AE$322:$AM$413,Z160,6)),6,AND(Z161&gt;INDEX('Language Rules Can Change'!$AE$322:$AM$413,Z160,6),Z161&lt;=INDEX('Language Rules Can Change'!$AE$322:$AM$413,Z160,7)),7,AND(Z161&gt;INDEX('Language Rules Can Change'!$AE$322:$AM$413,Z160,7),Z161&lt;=INDEX('Language Rules Can Change'!$AE$322:$AM$413,Z160,8)),8,AND(Z161&gt;INDEX('Language Rules Can Change'!$AE$322:$AM$413,Z160,8),Z161&lt;=INDEX('Language Rules Can Change'!$AE$322:$AM$413,Z160,9)),9)</f>
        <v>1</v>
      </c>
      <c r="AA162" s="7" cm="1">
        <f t="array" aca="1" ref="AA162" ca="1">_xlfn.IFS(AND(AA161&gt;0,AA161&lt;=INDEX('Language Rules Can Change'!$AE$322:$AM$413,AA160,1)),1,AND(AA161&gt;INDEX('Language Rules Can Change'!$AE$322:$AM$413,AA160,1),AA161&lt;=INDEX('Language Rules Can Change'!$AE$322:$AM$413,AA160,2)),2,AND(AA161&gt;INDEX('Language Rules Can Change'!$AE$322:$AM$413,AA160,2),AA161&lt;=INDEX('Language Rules Can Change'!$AE$322:$AM$413,AA160,3)),3,AND(AA161&gt;INDEX('Language Rules Can Change'!$AE$322:$AM$413,AA160,3),AA161&lt;=INDEX('Language Rules Can Change'!$AE$322:$AM$413,AA160,4)),4,AND(AA161&gt;INDEX('Language Rules Can Change'!$AE$322:$AM$413,AA160,4),AA161&lt;=INDEX('Language Rules Can Change'!$AE$322:$AM$413,AA160,5)),5,AND(AA161&gt;INDEX('Language Rules Can Change'!$AE$322:$AM$413,AA160,5),AA161&lt;=INDEX('Language Rules Can Change'!$AE$322:$AM$413,AA160,6)),6,AND(AA161&gt;INDEX('Language Rules Can Change'!$AE$322:$AM$413,AA160,6),AA161&lt;=INDEX('Language Rules Can Change'!$AE$322:$AM$413,AA160,7)),7,AND(AA161&gt;INDEX('Language Rules Can Change'!$AE$322:$AM$413,AA160,7),AA161&lt;=INDEX('Language Rules Can Change'!$AE$322:$AM$413,AA160,8)),8,AND(AA161&gt;INDEX('Language Rules Can Change'!$AE$322:$AM$413,AA160,8),AA161&lt;=INDEX('Language Rules Can Change'!$AE$322:$AM$413,AA160,9)),9)</f>
        <v>8</v>
      </c>
      <c r="AB162" s="7" cm="1">
        <f t="array" aca="1" ref="AB162" ca="1">_xlfn.IFS(AND(AB161&gt;0,AB161&lt;=INDEX('Language Rules Can Change'!$AE$322:$AM$413,AB160,1)),1,AND(AB161&gt;INDEX('Language Rules Can Change'!$AE$322:$AM$413,AB160,1),AB161&lt;=INDEX('Language Rules Can Change'!$AE$322:$AM$413,AB160,2)),2,AND(AB161&gt;INDEX('Language Rules Can Change'!$AE$322:$AM$413,AB160,2),AB161&lt;=INDEX('Language Rules Can Change'!$AE$322:$AM$413,AB160,3)),3,AND(AB161&gt;INDEX('Language Rules Can Change'!$AE$322:$AM$413,AB160,3),AB161&lt;=INDEX('Language Rules Can Change'!$AE$322:$AM$413,AB160,4)),4,AND(AB161&gt;INDEX('Language Rules Can Change'!$AE$322:$AM$413,AB160,4),AB161&lt;=INDEX('Language Rules Can Change'!$AE$322:$AM$413,AB160,5)),5,AND(AB161&gt;INDEX('Language Rules Can Change'!$AE$322:$AM$413,AB160,5),AB161&lt;=INDEX('Language Rules Can Change'!$AE$322:$AM$413,AB160,6)),6,AND(AB161&gt;INDEX('Language Rules Can Change'!$AE$322:$AM$413,AB160,6),AB161&lt;=INDEX('Language Rules Can Change'!$AE$322:$AM$413,AB160,7)),7,AND(AB161&gt;INDEX('Language Rules Can Change'!$AE$322:$AM$413,AB160,7),AB161&lt;=INDEX('Language Rules Can Change'!$AE$322:$AM$413,AB160,8)),8,AND(AB161&gt;INDEX('Language Rules Can Change'!$AE$322:$AM$413,AB160,8),AB161&lt;=INDEX('Language Rules Can Change'!$AE$322:$AM$413,AB160,9)),9)</f>
        <v>1</v>
      </c>
      <c r="AC162" s="7" t="e" cm="1">
        <f t="array" aca="1" ref="AC162" ca="1">_xlfn.IFS(AND(AC161&gt;0,AC161&lt;=INDEX('Language Rules Can Change'!$AE$322:$AM$413,AC160,1)),1,AND(AC161&gt;INDEX('Language Rules Can Change'!$AE$322:$AM$413,AC160,1),AC161&lt;=INDEX('Language Rules Can Change'!$AE$322:$AM$413,AC160,2)),2,AND(AC161&gt;INDEX('Language Rules Can Change'!$AE$322:$AM$413,AC160,2),AC161&lt;=INDEX('Language Rules Can Change'!$AE$322:$AM$413,AC160,3)),3,AND(AC161&gt;INDEX('Language Rules Can Change'!$AE$322:$AM$413,AC160,3),AC161&lt;=INDEX('Language Rules Can Change'!$AE$322:$AM$413,AC160,4)),4,AND(AC161&gt;INDEX('Language Rules Can Change'!$AE$322:$AM$413,AC160,4),AC161&lt;=INDEX('Language Rules Can Change'!$AE$322:$AM$413,AC160,5)),5,AND(AC161&gt;INDEX('Language Rules Can Change'!$AE$322:$AM$413,AC160,5),AC161&lt;=INDEX('Language Rules Can Change'!$AE$322:$AM$413,AC160,6)),6,AND(AC161&gt;INDEX('Language Rules Can Change'!$AE$322:$AM$413,AC160,6),AC161&lt;=INDEX('Language Rules Can Change'!$AE$322:$AM$413,AC160,7)),7,AND(AC161&gt;INDEX('Language Rules Can Change'!$AE$322:$AM$413,AC160,7),AC161&lt;=INDEX('Language Rules Can Change'!$AE$322:$AM$413,AC160,8)),8,AND(AC161&gt;INDEX('Language Rules Can Change'!$AE$322:$AM$413,AC160,8),AC161&lt;=INDEX('Language Rules Can Change'!$AE$322:$AM$413,AC160,9)),9)</f>
        <v>#N/A</v>
      </c>
      <c r="AD162" s="7" t="e" cm="1">
        <f t="array" aca="1" ref="AD162" ca="1">_xlfn.IFS(AND(AD161&gt;0,AD161&lt;=INDEX('Language Rules Can Change'!$AE$322:$AM$413,AD160,1)),1,AND(AD161&gt;INDEX('Language Rules Can Change'!$AE$322:$AM$413,AD160,1),AD161&lt;=INDEX('Language Rules Can Change'!$AE$322:$AM$413,AD160,2)),2,AND(AD161&gt;INDEX('Language Rules Can Change'!$AE$322:$AM$413,AD160,2),AD161&lt;=INDEX('Language Rules Can Change'!$AE$322:$AM$413,AD160,3)),3,AND(AD161&gt;INDEX('Language Rules Can Change'!$AE$322:$AM$413,AD160,3),AD161&lt;=INDEX('Language Rules Can Change'!$AE$322:$AM$413,AD160,4)),4,AND(AD161&gt;INDEX('Language Rules Can Change'!$AE$322:$AM$413,AD160,4),AD161&lt;=INDEX('Language Rules Can Change'!$AE$322:$AM$413,AD160,5)),5,AND(AD161&gt;INDEX('Language Rules Can Change'!$AE$322:$AM$413,AD160,5),AD161&lt;=INDEX('Language Rules Can Change'!$AE$322:$AM$413,AD160,6)),6,AND(AD161&gt;INDEX('Language Rules Can Change'!$AE$322:$AM$413,AD160,6),AD161&lt;=INDEX('Language Rules Can Change'!$AE$322:$AM$413,AD160,7)),7,AND(AD161&gt;INDEX('Language Rules Can Change'!$AE$322:$AM$413,AD160,7),AD161&lt;=INDEX('Language Rules Can Change'!$AE$322:$AM$413,AD160,8)),8,AND(AD161&gt;INDEX('Language Rules Can Change'!$AE$322:$AM$413,AD160,8),AD161&lt;=INDEX('Language Rules Can Change'!$AE$322:$AM$413,AD160,9)),9)</f>
        <v>#N/A</v>
      </c>
      <c r="AE162" s="7" t="e" cm="1">
        <f t="array" aca="1" ref="AE162" ca="1">_xlfn.IFS(AND(AE161&gt;0,AE161&lt;=INDEX('Language Rules Can Change'!$AE$322:$AM$413,AE160,1)),1,AND(AE161&gt;INDEX('Language Rules Can Change'!$AE$322:$AM$413,AE160,1),AE161&lt;=INDEX('Language Rules Can Change'!$AE$322:$AM$413,AE160,2)),2,AND(AE161&gt;INDEX('Language Rules Can Change'!$AE$322:$AM$413,AE160,2),AE161&lt;=INDEX('Language Rules Can Change'!$AE$322:$AM$413,AE160,3)),3,AND(AE161&gt;INDEX('Language Rules Can Change'!$AE$322:$AM$413,AE160,3),AE161&lt;=INDEX('Language Rules Can Change'!$AE$322:$AM$413,AE160,4)),4,AND(AE161&gt;INDEX('Language Rules Can Change'!$AE$322:$AM$413,AE160,4),AE161&lt;=INDEX('Language Rules Can Change'!$AE$322:$AM$413,AE160,5)),5,AND(AE161&gt;INDEX('Language Rules Can Change'!$AE$322:$AM$413,AE160,5),AE161&lt;=INDEX('Language Rules Can Change'!$AE$322:$AM$413,AE160,6)),6,AND(AE161&gt;INDEX('Language Rules Can Change'!$AE$322:$AM$413,AE160,6),AE161&lt;=INDEX('Language Rules Can Change'!$AE$322:$AM$413,AE160,7)),7,AND(AE161&gt;INDEX('Language Rules Can Change'!$AE$322:$AM$413,AE160,7),AE161&lt;=INDEX('Language Rules Can Change'!$AE$322:$AM$413,AE160,8)),8,AND(AE161&gt;INDEX('Language Rules Can Change'!$AE$322:$AM$413,AE160,8),AE161&lt;=INDEX('Language Rules Can Change'!$AE$322:$AM$413,AE160,9)),9)</f>
        <v>#N/A</v>
      </c>
      <c r="AF162" s="7" t="e" cm="1">
        <f t="array" aca="1" ref="AF162" ca="1">_xlfn.IFS(AND(AF161&gt;0,AF161&lt;=INDEX('Language Rules Can Change'!$AE$322:$AM$413,AF160,1)),1,AND(AF161&gt;INDEX('Language Rules Can Change'!$AE$322:$AM$413,AF160,1),AF161&lt;=INDEX('Language Rules Can Change'!$AE$322:$AM$413,AF160,2)),2,AND(AF161&gt;INDEX('Language Rules Can Change'!$AE$322:$AM$413,AF160,2),AF161&lt;=INDEX('Language Rules Can Change'!$AE$322:$AM$413,AF160,3)),3,AND(AF161&gt;INDEX('Language Rules Can Change'!$AE$322:$AM$413,AF160,3),AF161&lt;=INDEX('Language Rules Can Change'!$AE$322:$AM$413,AF160,4)),4,AND(AF161&gt;INDEX('Language Rules Can Change'!$AE$322:$AM$413,AF160,4),AF161&lt;=INDEX('Language Rules Can Change'!$AE$322:$AM$413,AF160,5)),5,AND(AF161&gt;INDEX('Language Rules Can Change'!$AE$322:$AM$413,AF160,5),AF161&lt;=INDEX('Language Rules Can Change'!$AE$322:$AM$413,AF160,6)),6,AND(AF161&gt;INDEX('Language Rules Can Change'!$AE$322:$AM$413,AF160,6),AF161&lt;=INDEX('Language Rules Can Change'!$AE$322:$AM$413,AF160,7)),7,AND(AF161&gt;INDEX('Language Rules Can Change'!$AE$322:$AM$413,AF160,7),AF161&lt;=INDEX('Language Rules Can Change'!$AE$322:$AM$413,AF160,8)),8,AND(AF161&gt;INDEX('Language Rules Can Change'!$AE$322:$AM$413,AF160,8),AF161&lt;=INDEX('Language Rules Can Change'!$AE$322:$AM$413,AF160,9)),9)</f>
        <v>#N/A</v>
      </c>
      <c r="AG162" s="7" t="e" cm="1">
        <f t="array" aca="1" ref="AG162" ca="1">_xlfn.IFS(AND(AG161&gt;0,AG161&lt;=INDEX('Language Rules Can Change'!$AE$322:$AM$413,AG160,1)),1,AND(AG161&gt;INDEX('Language Rules Can Change'!$AE$322:$AM$413,AG160,1),AG161&lt;=INDEX('Language Rules Can Change'!$AE$322:$AM$413,AG160,2)),2,AND(AG161&gt;INDEX('Language Rules Can Change'!$AE$322:$AM$413,AG160,2),AG161&lt;=INDEX('Language Rules Can Change'!$AE$322:$AM$413,AG160,3)),3,AND(AG161&gt;INDEX('Language Rules Can Change'!$AE$322:$AM$413,AG160,3),AG161&lt;=INDEX('Language Rules Can Change'!$AE$322:$AM$413,AG160,4)),4,AND(AG161&gt;INDEX('Language Rules Can Change'!$AE$322:$AM$413,AG160,4),AG161&lt;=INDEX('Language Rules Can Change'!$AE$322:$AM$413,AG160,5)),5,AND(AG161&gt;INDEX('Language Rules Can Change'!$AE$322:$AM$413,AG160,5),AG161&lt;=INDEX('Language Rules Can Change'!$AE$322:$AM$413,AG160,6)),6,AND(AG161&gt;INDEX('Language Rules Can Change'!$AE$322:$AM$413,AG160,6),AG161&lt;=INDEX('Language Rules Can Change'!$AE$322:$AM$413,AG160,7)),7,AND(AG161&gt;INDEX('Language Rules Can Change'!$AE$322:$AM$413,AG160,7),AG161&lt;=INDEX('Language Rules Can Change'!$AE$322:$AM$413,AG160,8)),8,AND(AG161&gt;INDEX('Language Rules Can Change'!$AE$322:$AM$413,AG160,8),AG161&lt;=INDEX('Language Rules Can Change'!$AE$322:$AM$413,AG160,9)),9)</f>
        <v>#N/A</v>
      </c>
      <c r="AH162" s="7" t="e" cm="1">
        <f t="array" aca="1" ref="AH162" ca="1">_xlfn.IFS(AND(AH161&gt;0,AH161&lt;=INDEX('Language Rules Can Change'!$AE$322:$AM$413,AH160,1)),1,AND(AH161&gt;INDEX('Language Rules Can Change'!$AE$322:$AM$413,AH160,1),AH161&lt;=INDEX('Language Rules Can Change'!$AE$322:$AM$413,AH160,2)),2,AND(AH161&gt;INDEX('Language Rules Can Change'!$AE$322:$AM$413,AH160,2),AH161&lt;=INDEX('Language Rules Can Change'!$AE$322:$AM$413,AH160,3)),3,AND(AH161&gt;INDEX('Language Rules Can Change'!$AE$322:$AM$413,AH160,3),AH161&lt;=INDEX('Language Rules Can Change'!$AE$322:$AM$413,AH160,4)),4,AND(AH161&gt;INDEX('Language Rules Can Change'!$AE$322:$AM$413,AH160,4),AH161&lt;=INDEX('Language Rules Can Change'!$AE$322:$AM$413,AH160,5)),5,AND(AH161&gt;INDEX('Language Rules Can Change'!$AE$322:$AM$413,AH160,5),AH161&lt;=INDEX('Language Rules Can Change'!$AE$322:$AM$413,AH160,6)),6,AND(AH161&gt;INDEX('Language Rules Can Change'!$AE$322:$AM$413,AH160,6),AH161&lt;=INDEX('Language Rules Can Change'!$AE$322:$AM$413,AH160,7)),7,AND(AH161&gt;INDEX('Language Rules Can Change'!$AE$322:$AM$413,AH160,7),AH161&lt;=INDEX('Language Rules Can Change'!$AE$322:$AM$413,AH160,8)),8,AND(AH161&gt;INDEX('Language Rules Can Change'!$AE$322:$AM$413,AH160,8),AH161&lt;=INDEX('Language Rules Can Change'!$AE$322:$AM$413,AH160,9)),9)</f>
        <v>#N/A</v>
      </c>
      <c r="AI162" s="7" t="e" cm="1">
        <f t="array" aca="1" ref="AI162" ca="1">_xlfn.IFS(AND(AI161&gt;0,AI161&lt;=INDEX('Language Rules Can Change'!$AE$322:$AM$413,AI160,1)),1,AND(AI161&gt;INDEX('Language Rules Can Change'!$AE$322:$AM$413,AI160,1),AI161&lt;=INDEX('Language Rules Can Change'!$AE$322:$AM$413,AI160,2)),2,AND(AI161&gt;INDEX('Language Rules Can Change'!$AE$322:$AM$413,AI160,2),AI161&lt;=INDEX('Language Rules Can Change'!$AE$322:$AM$413,AI160,3)),3,AND(AI161&gt;INDEX('Language Rules Can Change'!$AE$322:$AM$413,AI160,3),AI161&lt;=INDEX('Language Rules Can Change'!$AE$322:$AM$413,AI160,4)),4,AND(AI161&gt;INDEX('Language Rules Can Change'!$AE$322:$AM$413,AI160,4),AI161&lt;=INDEX('Language Rules Can Change'!$AE$322:$AM$413,AI160,5)),5,AND(AI161&gt;INDEX('Language Rules Can Change'!$AE$322:$AM$413,AI160,5),AI161&lt;=INDEX('Language Rules Can Change'!$AE$322:$AM$413,AI160,6)),6,AND(AI161&gt;INDEX('Language Rules Can Change'!$AE$322:$AM$413,AI160,6),AI161&lt;=INDEX('Language Rules Can Change'!$AE$322:$AM$413,AI160,7)),7,AND(AI161&gt;INDEX('Language Rules Can Change'!$AE$322:$AM$413,AI160,7),AI161&lt;=INDEX('Language Rules Can Change'!$AE$322:$AM$413,AI160,8)),8,AND(AI161&gt;INDEX('Language Rules Can Change'!$AE$322:$AM$413,AI160,8),AI161&lt;=INDEX('Language Rules Can Change'!$AE$322:$AM$413,AI160,9)),9)</f>
        <v>#N/A</v>
      </c>
      <c r="AJ162" s="7" t="e" cm="1">
        <f t="array" aca="1" ref="AJ162" ca="1">_xlfn.IFS(AND(AJ161&gt;0,AJ161&lt;=INDEX('Language Rules Can Change'!$AE$322:$AM$413,AJ160,1)),1,AND(AJ161&gt;INDEX('Language Rules Can Change'!$AE$322:$AM$413,AJ160,1),AJ161&lt;=INDEX('Language Rules Can Change'!$AE$322:$AM$413,AJ160,2)),2,AND(AJ161&gt;INDEX('Language Rules Can Change'!$AE$322:$AM$413,AJ160,2),AJ161&lt;=INDEX('Language Rules Can Change'!$AE$322:$AM$413,AJ160,3)),3,AND(AJ161&gt;INDEX('Language Rules Can Change'!$AE$322:$AM$413,AJ160,3),AJ161&lt;=INDEX('Language Rules Can Change'!$AE$322:$AM$413,AJ160,4)),4,AND(AJ161&gt;INDEX('Language Rules Can Change'!$AE$322:$AM$413,AJ160,4),AJ161&lt;=INDEX('Language Rules Can Change'!$AE$322:$AM$413,AJ160,5)),5,AND(AJ161&gt;INDEX('Language Rules Can Change'!$AE$322:$AM$413,AJ160,5),AJ161&lt;=INDEX('Language Rules Can Change'!$AE$322:$AM$413,AJ160,6)),6,AND(AJ161&gt;INDEX('Language Rules Can Change'!$AE$322:$AM$413,AJ160,6),AJ161&lt;=INDEX('Language Rules Can Change'!$AE$322:$AM$413,AJ160,7)),7,AND(AJ161&gt;INDEX('Language Rules Can Change'!$AE$322:$AM$413,AJ160,7),AJ161&lt;=INDEX('Language Rules Can Change'!$AE$322:$AM$413,AJ160,8)),8,AND(AJ161&gt;INDEX('Language Rules Can Change'!$AE$322:$AM$413,AJ160,8),AJ161&lt;=INDEX('Language Rules Can Change'!$AE$322:$AM$413,AJ160,9)),9)</f>
        <v>#N/A</v>
      </c>
      <c r="AK162" s="7" t="e" cm="1">
        <f t="array" aca="1" ref="AK162" ca="1">_xlfn.IFS(AND(AK161&gt;0,AK161&lt;=INDEX('Language Rules Can Change'!$AE$322:$AM$413,AK160,1)),1,AND(AK161&gt;INDEX('Language Rules Can Change'!$AE$322:$AM$413,AK160,1),AK161&lt;=INDEX('Language Rules Can Change'!$AE$322:$AM$413,AK160,2)),2,AND(AK161&gt;INDEX('Language Rules Can Change'!$AE$322:$AM$413,AK160,2),AK161&lt;=INDEX('Language Rules Can Change'!$AE$322:$AM$413,AK160,3)),3,AND(AK161&gt;INDEX('Language Rules Can Change'!$AE$322:$AM$413,AK160,3),AK161&lt;=INDEX('Language Rules Can Change'!$AE$322:$AM$413,AK160,4)),4,AND(AK161&gt;INDEX('Language Rules Can Change'!$AE$322:$AM$413,AK160,4),AK161&lt;=INDEX('Language Rules Can Change'!$AE$322:$AM$413,AK160,5)),5,AND(AK161&gt;INDEX('Language Rules Can Change'!$AE$322:$AM$413,AK160,5),AK161&lt;=INDEX('Language Rules Can Change'!$AE$322:$AM$413,AK160,6)),6,AND(AK161&gt;INDEX('Language Rules Can Change'!$AE$322:$AM$413,AK160,6),AK161&lt;=INDEX('Language Rules Can Change'!$AE$322:$AM$413,AK160,7)),7,AND(AK161&gt;INDEX('Language Rules Can Change'!$AE$322:$AM$413,AK160,7),AK161&lt;=INDEX('Language Rules Can Change'!$AE$322:$AM$413,AK160,8)),8,AND(AK161&gt;INDEX('Language Rules Can Change'!$AE$322:$AM$413,AK160,8),AK161&lt;=INDEX('Language Rules Can Change'!$AE$322:$AM$413,AK160,9)),9)</f>
        <v>#N/A</v>
      </c>
      <c r="AL162" s="7" t="e" cm="1">
        <f t="array" aca="1" ref="AL162" ca="1">_xlfn.IFS(AND(AL161&gt;0,AL161&lt;=INDEX('Language Rules Can Change'!$AE$322:$AM$413,AL160,1)),1,AND(AL161&gt;INDEX('Language Rules Can Change'!$AE$322:$AM$413,AL160,1),AL161&lt;=INDEX('Language Rules Can Change'!$AE$322:$AM$413,AL160,2)),2,AND(AL161&gt;INDEX('Language Rules Can Change'!$AE$322:$AM$413,AL160,2),AL161&lt;=INDEX('Language Rules Can Change'!$AE$322:$AM$413,AL160,3)),3,AND(AL161&gt;INDEX('Language Rules Can Change'!$AE$322:$AM$413,AL160,3),AL161&lt;=INDEX('Language Rules Can Change'!$AE$322:$AM$413,AL160,4)),4,AND(AL161&gt;INDEX('Language Rules Can Change'!$AE$322:$AM$413,AL160,4),AL161&lt;=INDEX('Language Rules Can Change'!$AE$322:$AM$413,AL160,5)),5,AND(AL161&gt;INDEX('Language Rules Can Change'!$AE$322:$AM$413,AL160,5),AL161&lt;=INDEX('Language Rules Can Change'!$AE$322:$AM$413,AL160,6)),6,AND(AL161&gt;INDEX('Language Rules Can Change'!$AE$322:$AM$413,AL160,6),AL161&lt;=INDEX('Language Rules Can Change'!$AE$322:$AM$413,AL160,7)),7,AND(AL161&gt;INDEX('Language Rules Can Change'!$AE$322:$AM$413,AL160,7),AL161&lt;=INDEX('Language Rules Can Change'!$AE$322:$AM$413,AL160,8)),8,AND(AL161&gt;INDEX('Language Rules Can Change'!$AE$322:$AM$413,AL160,8),AL161&lt;=INDEX('Language Rules Can Change'!$AE$322:$AM$413,AL160,9)),9)</f>
        <v>#N/A</v>
      </c>
      <c r="AM162" s="7" t="e" cm="1">
        <f t="array" aca="1" ref="AM162" ca="1">_xlfn.IFS(AND(AM161&gt;0,AM161&lt;=INDEX('Language Rules Can Change'!$AE$322:$AM$413,AM160,1)),1,AND(AM161&gt;INDEX('Language Rules Can Change'!$AE$322:$AM$413,AM160,1),AM161&lt;=INDEX('Language Rules Can Change'!$AE$322:$AM$413,AM160,2)),2,AND(AM161&gt;INDEX('Language Rules Can Change'!$AE$322:$AM$413,AM160,2),AM161&lt;=INDEX('Language Rules Can Change'!$AE$322:$AM$413,AM160,3)),3,AND(AM161&gt;INDEX('Language Rules Can Change'!$AE$322:$AM$413,AM160,3),AM161&lt;=INDEX('Language Rules Can Change'!$AE$322:$AM$413,AM160,4)),4,AND(AM161&gt;INDEX('Language Rules Can Change'!$AE$322:$AM$413,AM160,4),AM161&lt;=INDEX('Language Rules Can Change'!$AE$322:$AM$413,AM160,5)),5,AND(AM161&gt;INDEX('Language Rules Can Change'!$AE$322:$AM$413,AM160,5),AM161&lt;=INDEX('Language Rules Can Change'!$AE$322:$AM$413,AM160,6)),6,AND(AM161&gt;INDEX('Language Rules Can Change'!$AE$322:$AM$413,AM160,6),AM161&lt;=INDEX('Language Rules Can Change'!$AE$322:$AM$413,AM160,7)),7,AND(AM161&gt;INDEX('Language Rules Can Change'!$AE$322:$AM$413,AM160,7),AM161&lt;=INDEX('Language Rules Can Change'!$AE$322:$AM$413,AM160,8)),8,AND(AM161&gt;INDEX('Language Rules Can Change'!$AE$322:$AM$413,AM160,8),AM161&lt;=INDEX('Language Rules Can Change'!$AE$322:$AM$413,AM160,9)),9)</f>
        <v>#N/A</v>
      </c>
    </row>
    <row r="163" spans="1:39" ht="12.75">
      <c r="A163" s="1"/>
      <c r="B163" s="5">
        <v>12</v>
      </c>
      <c r="C163" s="5" t="str">
        <f ca="1">IF(B163&lt;=A158,RANDBETWEEN(A154/(3/2),A154*(3/2))+C162,"")</f>
        <v/>
      </c>
      <c r="D163" s="15"/>
      <c r="E163" s="11"/>
      <c r="F163" s="7" t="str" cm="1">
        <f t="array" aca="1" ref="F163" ca="1">INDEX('Language Rules Can Change'!$AE$322:$AM$413,F160+1,F162)</f>
        <v>w</v>
      </c>
      <c r="G163" s="7" t="str">
        <f t="array" aca="1" ref="G163" ca="1">INDEX('Language Rules Can Change'!$AE$322:$AM$413,G160+1,G162)</f>
        <v>au</v>
      </c>
      <c r="H163" s="7" t="str">
        <f t="array" aca="1" ref="H163" ca="1">INDEX('Language Rules Can Change'!$AE$322:$AM$413,H160+1,H162)</f>
        <v>"</v>
      </c>
      <c r="I163" s="7" t="e">
        <f t="array" aca="1" ref="I163" ca="1">INDEX('Language Rules Can Change'!$AE$322:$AM$413,I160+1,I162)</f>
        <v>#N/A</v>
      </c>
      <c r="J163" s="7" t="e">
        <f t="array" aca="1" ref="J163" ca="1">INDEX('Language Rules Can Change'!$AE$322:$AM$413,J160+1,J162)</f>
        <v>#N/A</v>
      </c>
      <c r="K163" s="7" t="e">
        <f t="array" aca="1" ref="K163" ca="1">INDEX('Language Rules Can Change'!$AE$322:$AM$413,K160+1,K162)</f>
        <v>#N/A</v>
      </c>
      <c r="L163" s="7" t="e">
        <f t="array" aca="1" ref="L163" ca="1">INDEX('Language Rules Can Change'!$AE$322:$AM$413,L160+1,L162)</f>
        <v>#N/A</v>
      </c>
      <c r="M163" s="7" t="e">
        <f t="array" aca="1" ref="M163" ca="1">INDEX('Language Rules Can Change'!$AE$322:$AM$413,M160+1,M162)</f>
        <v>#N/A</v>
      </c>
      <c r="N163" s="7" t="e">
        <f t="array" aca="1" ref="N163" ca="1">INDEX('Language Rules Can Change'!$AE$322:$AM$413,N160+1,N162)</f>
        <v>#N/A</v>
      </c>
      <c r="O163" s="7" t="e">
        <f t="array" aca="1" ref="O163" ca="1">INDEX('Language Rules Can Change'!$AE$322:$AM$413,O160+1,O162)</f>
        <v>#N/A</v>
      </c>
      <c r="P163" s="7" t="e">
        <f t="array" aca="1" ref="P163" ca="1">INDEX('Language Rules Can Change'!$AE$322:$AM$413,P160+1,P162)</f>
        <v>#N/A</v>
      </c>
      <c r="Q163" s="7" t="e">
        <f t="array" aca="1" ref="Q163" ca="1">INDEX('Language Rules Can Change'!$AE$322:$AM$413,Q160+1,Q162)</f>
        <v>#N/A</v>
      </c>
      <c r="R163" s="7" t="e">
        <f t="array" aca="1" ref="R163" ca="1">INDEX('Language Rules Can Change'!$AE$322:$AM$413,R160+1,R162)</f>
        <v>#N/A</v>
      </c>
      <c r="S163" s="7" t="e">
        <f t="array" aca="1" ref="S163" ca="1">INDEX('Language Rules Can Change'!$AE$322:$AM$413,S160+1,S162)</f>
        <v>#N/A</v>
      </c>
      <c r="T163" s="17"/>
      <c r="U163" s="1"/>
      <c r="V163" s="5">
        <v>12</v>
      </c>
      <c r="W163" s="5" t="str">
        <f ca="1">IF(V163&lt;=U158,RANDBETWEEN(U154/(3/2),U154*(3/2))+W162,"")</f>
        <v/>
      </c>
      <c r="X163" s="15"/>
      <c r="Y163" s="11"/>
      <c r="Z163" s="7" t="str" cm="1">
        <f t="array" aca="1" ref="Z163" ca="1">INDEX('Language Rules Can Change'!$AE$322:$AM$413,Z160+1,Z162)</f>
        <v>"</v>
      </c>
      <c r="AA163" s="7" t="str">
        <f t="array" aca="1" ref="AA163" ca="1">INDEX('Language Rules Can Change'!$AE$322:$AM$413,AA160+1,AA162)</f>
        <v>ow</v>
      </c>
      <c r="AB163" s="7" t="str">
        <f t="array" aca="1" ref="AB163" ca="1">INDEX('Language Rules Can Change'!$AE$322:$AM$413,AB160+1,AB162)</f>
        <v>"</v>
      </c>
      <c r="AC163" s="7" t="e">
        <f t="array" aca="1" ref="AC163" ca="1">INDEX('Language Rules Can Change'!$AE$322:$AM$413,AC160+1,AC162)</f>
        <v>#N/A</v>
      </c>
      <c r="AD163" s="7" t="e">
        <f t="array" aca="1" ref="AD163" ca="1">INDEX('Language Rules Can Change'!$AE$322:$AM$413,AD160+1,AD162)</f>
        <v>#N/A</v>
      </c>
      <c r="AE163" s="7" t="e">
        <f t="array" aca="1" ref="AE163" ca="1">INDEX('Language Rules Can Change'!$AE$322:$AM$413,AE160+1,AE162)</f>
        <v>#N/A</v>
      </c>
      <c r="AF163" s="7" t="e">
        <f t="array" aca="1" ref="AF163" ca="1">INDEX('Language Rules Can Change'!$AE$322:$AM$413,AF160+1,AF162)</f>
        <v>#N/A</v>
      </c>
      <c r="AG163" s="7" t="e">
        <f t="array" aca="1" ref="AG163" ca="1">INDEX('Language Rules Can Change'!$AE$322:$AM$413,AG160+1,AG162)</f>
        <v>#N/A</v>
      </c>
      <c r="AH163" s="7" t="e">
        <f t="array" aca="1" ref="AH163" ca="1">INDEX('Language Rules Can Change'!$AE$322:$AM$413,AH160+1,AH162)</f>
        <v>#N/A</v>
      </c>
      <c r="AI163" s="7" t="e">
        <f t="array" aca="1" ref="AI163" ca="1">INDEX('Language Rules Can Change'!$AE$322:$AM$413,AI160+1,AI162)</f>
        <v>#N/A</v>
      </c>
      <c r="AJ163" s="7" t="e">
        <f t="array" aca="1" ref="AJ163" ca="1">INDEX('Language Rules Can Change'!$AE$322:$AM$413,AJ160+1,AJ162)</f>
        <v>#N/A</v>
      </c>
      <c r="AK163" s="7" t="e">
        <f t="array" aca="1" ref="AK163" ca="1">INDEX('Language Rules Can Change'!$AE$322:$AM$413,AK160+1,AK162)</f>
        <v>#N/A</v>
      </c>
      <c r="AL163" s="7" t="e">
        <f t="array" aca="1" ref="AL163" ca="1">INDEX('Language Rules Can Change'!$AE$322:$AM$413,AL160+1,AL162)</f>
        <v>#N/A</v>
      </c>
      <c r="AM163" s="7" t="e">
        <f t="array" aca="1" ref="AM163" ca="1">INDEX('Language Rules Can Change'!$AE$322:$AM$413,AM160+1,AM162)</f>
        <v>#N/A</v>
      </c>
    </row>
    <row r="164" spans="1:39" ht="12.75">
      <c r="A164" s="1"/>
      <c r="B164" s="5">
        <v>13</v>
      </c>
      <c r="C164" s="5" t="str">
        <f ca="1">IF(B164&lt;=A158,RANDBETWEEN(A154/(3/2),A154*(3/2))+C163,"")</f>
        <v/>
      </c>
      <c r="D164" s="15" t="s">
        <v>3990</v>
      </c>
      <c r="E164" s="11" t="str">
        <f t="shared" ref="E164" ca="1" si="513">_xlfn.CONCAT(F164:S164)</f>
        <v>wau"</v>
      </c>
      <c r="F164" s="11" t="str">
        <f t="shared" ref="F164:S227" ca="1" si="514">_xlfn.IFNA(F163,"")</f>
        <v>w</v>
      </c>
      <c r="G164" s="11" t="str">
        <f t="shared" ca="1" si="514"/>
        <v>au</v>
      </c>
      <c r="H164" s="11" t="str">
        <f t="shared" ca="1" si="514"/>
        <v>"</v>
      </c>
      <c r="I164" s="11" t="str">
        <f t="shared" ca="1" si="514"/>
        <v/>
      </c>
      <c r="J164" s="11" t="str">
        <f t="shared" ca="1" si="514"/>
        <v/>
      </c>
      <c r="K164" s="11" t="str">
        <f t="shared" ca="1" si="514"/>
        <v/>
      </c>
      <c r="L164" s="11" t="str">
        <f t="shared" ca="1" si="514"/>
        <v/>
      </c>
      <c r="M164" s="11" t="str">
        <f t="shared" ca="1" si="514"/>
        <v/>
      </c>
      <c r="N164" s="11" t="str">
        <f t="shared" ca="1" si="514"/>
        <v/>
      </c>
      <c r="O164" s="11" t="str">
        <f t="shared" ca="1" si="514"/>
        <v/>
      </c>
      <c r="P164" s="11" t="str">
        <f t="shared" ca="1" si="514"/>
        <v/>
      </c>
      <c r="Q164" s="11" t="str">
        <f t="shared" ca="1" si="514"/>
        <v/>
      </c>
      <c r="R164" s="11" t="str">
        <f t="shared" ca="1" si="514"/>
        <v/>
      </c>
      <c r="S164" s="11" t="str">
        <f t="shared" ca="1" si="514"/>
        <v/>
      </c>
      <c r="T164" s="17"/>
      <c r="U164" s="1"/>
      <c r="V164" s="5">
        <v>13</v>
      </c>
      <c r="W164" s="5" t="str">
        <f ca="1">IF(V164&lt;=U158,RANDBETWEEN(U154/(3/2),U154*(3/2))+W163,"")</f>
        <v/>
      </c>
      <c r="X164" s="15" t="s">
        <v>3990</v>
      </c>
      <c r="Y164" s="11" t="str">
        <f t="shared" ref="Y164" ca="1" si="515">_xlfn.CONCAT(Z164:AM164)</f>
        <v>"ow"</v>
      </c>
      <c r="Z164" s="11" t="str">
        <f t="shared" ref="Z164:Z227" ca="1" si="516">_xlfn.IFNA(Z163,"")</f>
        <v>"</v>
      </c>
      <c r="AA164" s="11" t="str">
        <f t="shared" ref="AA164:AA227" ca="1" si="517">_xlfn.IFNA(AA163,"")</f>
        <v>ow</v>
      </c>
      <c r="AB164" s="11" t="str">
        <f t="shared" ref="AB164:AB227" ca="1" si="518">_xlfn.IFNA(AB163,"")</f>
        <v>"</v>
      </c>
      <c r="AC164" s="11" t="str">
        <f t="shared" ref="AC164:AC227" ca="1" si="519">_xlfn.IFNA(AC163,"")</f>
        <v/>
      </c>
      <c r="AD164" s="11" t="str">
        <f t="shared" ref="AD164:AD227" ca="1" si="520">_xlfn.IFNA(AD163,"")</f>
        <v/>
      </c>
      <c r="AE164" s="11" t="str">
        <f t="shared" ref="AE164:AE227" ca="1" si="521">_xlfn.IFNA(AE163,"")</f>
        <v/>
      </c>
      <c r="AF164" s="11" t="str">
        <f t="shared" ref="AF164:AF227" ca="1" si="522">_xlfn.IFNA(AF163,"")</f>
        <v/>
      </c>
      <c r="AG164" s="11" t="str">
        <f t="shared" ref="AG164:AG227" ca="1" si="523">_xlfn.IFNA(AG163,"")</f>
        <v/>
      </c>
      <c r="AH164" s="11" t="str">
        <f t="shared" ref="AH164:AH227" ca="1" si="524">_xlfn.IFNA(AH163,"")</f>
        <v/>
      </c>
      <c r="AI164" s="11" t="str">
        <f t="shared" ref="AI164:AI227" ca="1" si="525">_xlfn.IFNA(AI163,"")</f>
        <v/>
      </c>
      <c r="AJ164" s="11" t="str">
        <f t="shared" ref="AJ164:AJ227" ca="1" si="526">_xlfn.IFNA(AJ163,"")</f>
        <v/>
      </c>
      <c r="AK164" s="11" t="str">
        <f t="shared" ref="AK164:AK227" ca="1" si="527">_xlfn.IFNA(AK163,"")</f>
        <v/>
      </c>
      <c r="AL164" s="11" t="str">
        <f t="shared" ref="AL164:AL227" ca="1" si="528">_xlfn.IFNA(AL163,"")</f>
        <v/>
      </c>
      <c r="AM164" s="11" t="str">
        <f t="shared" ref="AM164:AM227" ca="1" si="529">_xlfn.IFNA(AM163,"")</f>
        <v/>
      </c>
    </row>
    <row r="165" spans="1:39" ht="12.75">
      <c r="A165" s="1"/>
      <c r="B165" s="5">
        <v>14</v>
      </c>
      <c r="C165" s="5" t="str">
        <f ca="1">IF(B165&lt;=A158,RANDBETWEEN(A154/(3/2),A154*(3/2))+C164,"")</f>
        <v/>
      </c>
      <c r="D165" s="5"/>
      <c r="T165" s="17"/>
      <c r="U165" s="1"/>
      <c r="V165" s="5">
        <v>14</v>
      </c>
      <c r="W165" s="5" t="str">
        <f ca="1">IF(V165&lt;=U158,RANDBETWEEN(U154/(3/2),U154*(3/2))+W164,"")</f>
        <v/>
      </c>
      <c r="X165" s="5"/>
    </row>
    <row r="166" spans="1:39" ht="12.75">
      <c r="A166" s="5">
        <f>A151+2</f>
        <v>815</v>
      </c>
      <c r="B166" s="5"/>
      <c r="C166" s="5"/>
      <c r="D166" s="5"/>
      <c r="E166" s="15"/>
      <c r="F166" s="7">
        <v>1</v>
      </c>
      <c r="G166" s="15">
        <v>2</v>
      </c>
      <c r="H166" s="7">
        <v>3</v>
      </c>
      <c r="I166" s="15">
        <v>4</v>
      </c>
      <c r="J166" s="7">
        <v>5</v>
      </c>
      <c r="K166" s="15">
        <v>6</v>
      </c>
      <c r="L166" s="7">
        <v>7</v>
      </c>
      <c r="M166" s="15">
        <v>8</v>
      </c>
      <c r="N166" s="7">
        <v>9</v>
      </c>
      <c r="O166" s="15">
        <v>10</v>
      </c>
      <c r="P166" s="7">
        <v>11</v>
      </c>
      <c r="Q166" s="15">
        <v>12</v>
      </c>
      <c r="R166" s="7">
        <v>13</v>
      </c>
      <c r="S166" s="15">
        <v>14</v>
      </c>
      <c r="T166" s="17"/>
      <c r="U166" s="5">
        <f>U151+2</f>
        <v>816</v>
      </c>
      <c r="V166" s="5"/>
      <c r="W166" s="5"/>
      <c r="X166" s="5"/>
      <c r="Y166" s="15"/>
      <c r="Z166" s="7">
        <v>1</v>
      </c>
      <c r="AA166" s="15">
        <v>2</v>
      </c>
      <c r="AB166" s="7">
        <v>3</v>
      </c>
      <c r="AC166" s="15">
        <v>4</v>
      </c>
      <c r="AD166" s="7">
        <v>5</v>
      </c>
      <c r="AE166" s="15">
        <v>6</v>
      </c>
      <c r="AF166" s="7">
        <v>7</v>
      </c>
      <c r="AG166" s="15">
        <v>8</v>
      </c>
      <c r="AH166" s="7">
        <v>9</v>
      </c>
      <c r="AI166" s="15">
        <v>10</v>
      </c>
      <c r="AJ166" s="7">
        <v>11</v>
      </c>
      <c r="AK166" s="15">
        <v>12</v>
      </c>
      <c r="AL166" s="7">
        <v>13</v>
      </c>
      <c r="AM166" s="15">
        <v>14</v>
      </c>
    </row>
    <row r="167" spans="1:39" ht="12.75">
      <c r="A167" t="str" cm="1">
        <f t="array" ref="A167">INDEX('All Words All Languages'!$A$2:$A$853,'Verse-True'!A166)</f>
        <v>west</v>
      </c>
      <c r="B167" s="5">
        <v>1</v>
      </c>
      <c r="C167" s="5">
        <f ca="1">IF(B167&lt;=A173,RANDBETWEEN(A169/(3/2),A169*(3/2)),"")</f>
        <v>1</v>
      </c>
      <c r="D167" s="15" t="s">
        <v>3988</v>
      </c>
      <c r="E167" s="15" t="str" cm="1">
        <f t="array" ref="E167">INDEX('All Words All Languages'!$H$2:$H$853,A166)</f>
        <v>w/ɛ/s/t/</v>
      </c>
      <c r="F167" s="7" t="str" cm="1">
        <f t="array" ref="F167:J167">_xlfn.TEXTSPLIT(E167,"/")</f>
        <v>w</v>
      </c>
      <c r="G167" s="15" t="str">
        <v>ɛ</v>
      </c>
      <c r="H167" s="15" t="str">
        <v>s</v>
      </c>
      <c r="I167" s="15" t="str">
        <v>t</v>
      </c>
      <c r="J167" s="15" t="str">
        <v/>
      </c>
      <c r="K167" s="15"/>
      <c r="L167" s="15"/>
      <c r="M167" s="15"/>
      <c r="N167" s="15"/>
      <c r="O167" s="15"/>
      <c r="P167" s="15"/>
      <c r="Q167" s="15"/>
      <c r="R167" s="15"/>
      <c r="S167" s="15"/>
      <c r="T167" s="17"/>
      <c r="U167" t="str" cm="1">
        <f t="array" ref="U167">INDEX('All Words All Languages'!$A$2:$A$853,'Verse-True'!U166)</f>
        <v>wet</v>
      </c>
      <c r="V167" s="5">
        <v>1</v>
      </c>
      <c r="W167" s="5">
        <f ca="1">IF(V167&lt;=U173,RANDBETWEEN(U169/(3/2),U169*(3/2)),"")</f>
        <v>1</v>
      </c>
      <c r="X167" s="15" t="s">
        <v>3988</v>
      </c>
      <c r="Y167" s="15" t="str" cm="1">
        <f t="array" ref="Y167">INDEX('All Words All Languages'!$H$2:$H$853,U166)</f>
        <v>w/ɛ/t/</v>
      </c>
      <c r="Z167" s="7" t="str" cm="1">
        <f t="array" ref="Z167:AC167">_xlfn.TEXTSPLIT(Y167,"/")</f>
        <v>w</v>
      </c>
      <c r="AA167" s="15" t="str">
        <v>ɛ</v>
      </c>
      <c r="AB167" s="15" t="str">
        <v>t</v>
      </c>
      <c r="AC167" s="15" t="str">
        <v/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spans="1:39" ht="12.75">
      <c r="A168" s="1"/>
      <c r="B168" s="5">
        <v>2</v>
      </c>
      <c r="C168" s="5">
        <f ca="1">IF(B168&lt;=A173,RANDBETWEEN(A169/(3/2),A169*(3/2))+C167,"")</f>
        <v>2</v>
      </c>
      <c r="D168" s="15"/>
      <c r="E168" s="11"/>
      <c r="F168" s="11">
        <f>MATCH(F167,'Language Rules Can Change'!$A$3:$A$47,0)</f>
        <v>4</v>
      </c>
      <c r="G168" s="11">
        <f>MATCH(G167,'Language Rules Can Change'!$A$3:$A$47,0)</f>
        <v>26</v>
      </c>
      <c r="H168" s="11">
        <f>MATCH(H167,'Language Rules Can Change'!$A$3:$A$47,0)</f>
        <v>10</v>
      </c>
      <c r="I168" s="11">
        <f>MATCH(I167,'Language Rules Can Change'!$A$3:$A$47,0)</f>
        <v>9</v>
      </c>
      <c r="J168" s="11" t="e">
        <f>MATCH(J167,'Language Rules Can Change'!$A$3:$A$47,0)</f>
        <v>#N/A</v>
      </c>
      <c r="K168" s="11" t="e">
        <f>MATCH(K167,'Language Rules Can Change'!$A$3:$A$47,0)</f>
        <v>#N/A</v>
      </c>
      <c r="L168" s="11" t="e">
        <f>MATCH(L167,'Language Rules Can Change'!$A$3:$A$47,0)</f>
        <v>#N/A</v>
      </c>
      <c r="M168" s="11" t="e">
        <f>MATCH(M167,'Language Rules Can Change'!$A$3:$A$47,0)</f>
        <v>#N/A</v>
      </c>
      <c r="N168" s="11" t="e">
        <f>MATCH(N167,'Language Rules Can Change'!$A$3:$A$47,0)</f>
        <v>#N/A</v>
      </c>
      <c r="O168" s="11" t="e">
        <f>MATCH(O167,'Language Rules Can Change'!$A$3:$A$47,0)</f>
        <v>#N/A</v>
      </c>
      <c r="P168" s="11" t="e">
        <f>MATCH(P167,'Language Rules Can Change'!$A$3:$A$47,0)</f>
        <v>#N/A</v>
      </c>
      <c r="Q168" s="11" t="e">
        <f>MATCH(Q167,'Language Rules Can Change'!$A$3:$A$47,0)</f>
        <v>#N/A</v>
      </c>
      <c r="R168" s="11" t="e">
        <f>MATCH(R167,'Language Rules Can Change'!$A$3:$A$47,0)</f>
        <v>#N/A</v>
      </c>
      <c r="S168" s="11" t="e">
        <f>MATCH(S167,'Language Rules Can Change'!$A$3:$A$47,0)</f>
        <v>#N/A</v>
      </c>
      <c r="T168" s="17"/>
      <c r="U168" s="1"/>
      <c r="V168" s="5">
        <v>2</v>
      </c>
      <c r="W168" s="5">
        <f ca="1">IF(V168&lt;=U173,RANDBETWEEN(U169/(3/2),U169*(3/2))+W167,"")</f>
        <v>2</v>
      </c>
      <c r="X168" s="15"/>
      <c r="Y168" s="11"/>
      <c r="Z168" s="11">
        <f>MATCH(Z167,'Language Rules Can Change'!$A$3:$A$47,0)</f>
        <v>4</v>
      </c>
      <c r="AA168" s="11">
        <f>MATCH(AA167,'Language Rules Can Change'!$A$3:$A$47,0)</f>
        <v>26</v>
      </c>
      <c r="AB168" s="11">
        <f>MATCH(AB167,'Language Rules Can Change'!$A$3:$A$47,0)</f>
        <v>9</v>
      </c>
      <c r="AC168" s="11" t="e">
        <f>MATCH(AC167,'Language Rules Can Change'!$A$3:$A$47,0)</f>
        <v>#N/A</v>
      </c>
      <c r="AD168" s="11" t="e">
        <f>MATCH(AD167,'Language Rules Can Change'!$A$3:$A$47,0)</f>
        <v>#N/A</v>
      </c>
      <c r="AE168" s="11" t="e">
        <f>MATCH(AE167,'Language Rules Can Change'!$A$3:$A$47,0)</f>
        <v>#N/A</v>
      </c>
      <c r="AF168" s="11" t="e">
        <f>MATCH(AF167,'Language Rules Can Change'!$A$3:$A$47,0)</f>
        <v>#N/A</v>
      </c>
      <c r="AG168" s="11" t="e">
        <f>MATCH(AG167,'Language Rules Can Change'!$A$3:$A$47,0)</f>
        <v>#N/A</v>
      </c>
      <c r="AH168" s="11" t="e">
        <f>MATCH(AH167,'Language Rules Can Change'!$A$3:$A$47,0)</f>
        <v>#N/A</v>
      </c>
      <c r="AI168" s="11" t="e">
        <f>MATCH(AI167,'Language Rules Can Change'!$A$3:$A$47,0)</f>
        <v>#N/A</v>
      </c>
      <c r="AJ168" s="11" t="e">
        <f>MATCH(AJ167,'Language Rules Can Change'!$A$3:$A$47,0)</f>
        <v>#N/A</v>
      </c>
      <c r="AK168" s="11" t="e">
        <f>MATCH(AK167,'Language Rules Can Change'!$A$3:$A$47,0)</f>
        <v>#N/A</v>
      </c>
      <c r="AL168" s="11" t="e">
        <f>MATCH(AL167,'Language Rules Can Change'!$A$3:$A$47,0)</f>
        <v>#N/A</v>
      </c>
      <c r="AM168" s="11" t="e">
        <f>MATCH(AM167,'Language Rules Can Change'!$A$3:$A$47,0)</f>
        <v>#N/A</v>
      </c>
    </row>
    <row r="169" spans="1:39" ht="12.75">
      <c r="A169" s="11">
        <f>'All Words All Languages'!$I$1</f>
        <v>1</v>
      </c>
      <c r="B169" s="5">
        <v>3</v>
      </c>
      <c r="C169" s="5">
        <f ca="1">IF(B169&lt;=A173,RANDBETWEEN(A169/(3/2),A169*(3/2))+C168,"")</f>
        <v>3</v>
      </c>
      <c r="D169" s="15"/>
      <c r="E169" s="11"/>
      <c r="F169" s="11">
        <f t="shared" ref="F169:S232" ca="1" si="530">RAND()</f>
        <v>0.93565336239428076</v>
      </c>
      <c r="G169" s="11">
        <f t="shared" ca="1" si="530"/>
        <v>0.95962501606189021</v>
      </c>
      <c r="H169" s="11">
        <f t="shared" ca="1" si="530"/>
        <v>0.76452801825953109</v>
      </c>
      <c r="I169" s="11">
        <f t="shared" ca="1" si="530"/>
        <v>0.32645824916517241</v>
      </c>
      <c r="J169" s="11">
        <f t="shared" ca="1" si="530"/>
        <v>0.2891300846191267</v>
      </c>
      <c r="K169" s="11">
        <f t="shared" ca="1" si="530"/>
        <v>0.19731134397241312</v>
      </c>
      <c r="L169" s="11">
        <f t="shared" ca="1" si="530"/>
        <v>0.55103642508278061</v>
      </c>
      <c r="M169" s="11">
        <f t="shared" ca="1" si="530"/>
        <v>0.54151455049338082</v>
      </c>
      <c r="N169" s="11">
        <f t="shared" ca="1" si="530"/>
        <v>0.3246271617460037</v>
      </c>
      <c r="O169" s="11">
        <f t="shared" ca="1" si="530"/>
        <v>1.6983105418425071E-2</v>
      </c>
      <c r="P169" s="11">
        <f t="shared" ca="1" si="530"/>
        <v>0.72331065547921924</v>
      </c>
      <c r="Q169" s="11">
        <f t="shared" ca="1" si="530"/>
        <v>0.8182103294377937</v>
      </c>
      <c r="R169" s="11">
        <f t="shared" ca="1" si="530"/>
        <v>0.76164747670013055</v>
      </c>
      <c r="S169" s="11">
        <f t="shared" ca="1" si="530"/>
        <v>0.35086361928069365</v>
      </c>
      <c r="T169" s="17"/>
      <c r="U169" s="11">
        <f>'All Words All Languages'!$I$1</f>
        <v>1</v>
      </c>
      <c r="V169" s="5">
        <v>3</v>
      </c>
      <c r="W169" s="5">
        <f ca="1">IF(V169&lt;=U173,RANDBETWEEN(U169/(3/2),U169*(3/2))+W168,"")</f>
        <v>3</v>
      </c>
      <c r="X169" s="15"/>
      <c r="Y169" s="11"/>
      <c r="Z169" s="11">
        <f t="shared" ref="Z169:AM232" ca="1" si="531">RAND()</f>
        <v>0.39433065730379824</v>
      </c>
      <c r="AA169" s="11">
        <f t="shared" ca="1" si="531"/>
        <v>0.14424716670951954</v>
      </c>
      <c r="AB169" s="11">
        <f t="shared" ca="1" si="531"/>
        <v>0.25546153285988149</v>
      </c>
      <c r="AC169" s="11">
        <f t="shared" ca="1" si="531"/>
        <v>0.23534701664241442</v>
      </c>
      <c r="AD169" s="11">
        <f t="shared" ca="1" si="531"/>
        <v>1.6672711156365483E-2</v>
      </c>
      <c r="AE169" s="11">
        <f t="shared" ca="1" si="531"/>
        <v>0.81778142557140721</v>
      </c>
      <c r="AF169" s="11">
        <f t="shared" ca="1" si="531"/>
        <v>0.91448335756072641</v>
      </c>
      <c r="AG169" s="11">
        <f t="shared" ca="1" si="531"/>
        <v>0.4256022399359094</v>
      </c>
      <c r="AH169" s="11">
        <f t="shared" ca="1" si="531"/>
        <v>0.19017520917910957</v>
      </c>
      <c r="AI169" s="11">
        <f t="shared" ca="1" si="531"/>
        <v>0.84826671007494026</v>
      </c>
      <c r="AJ169" s="11">
        <f t="shared" ca="1" si="531"/>
        <v>0.95747999815987106</v>
      </c>
      <c r="AK169" s="11">
        <f t="shared" ca="1" si="531"/>
        <v>0.95685011752391635</v>
      </c>
      <c r="AL169" s="11">
        <f t="shared" ca="1" si="531"/>
        <v>0.4834879836510122</v>
      </c>
      <c r="AM169" s="11">
        <f t="shared" ca="1" si="531"/>
        <v>0.65638551192154448</v>
      </c>
    </row>
    <row r="170" spans="1:39" ht="12.75">
      <c r="A170" s="1"/>
      <c r="B170" s="5">
        <v>4</v>
      </c>
      <c r="C170" s="5">
        <f ca="1">IF(B170&lt;=A173,RANDBETWEEN(A169/(3/2),A169*(3/2))+C169,"")</f>
        <v>4</v>
      </c>
      <c r="D170" s="15"/>
      <c r="E170" s="11"/>
      <c r="F170" s="11" cm="1">
        <f t="array" aca="1" ref="F170" ca="1">_xlfn.IFS(AND(F169&gt;0,F169&lt;=INDEX('Language Rules Can Change'!$B$3:$AU$47,F168,1)),1, AND(F169&gt;INDEX('Language Rules Can Change'!$B$3:$AU$47,F168,1),F169&lt;=INDEX('Language Rules Can Change'!$B$3:$AU$47,F168,2)),2, AND(F169&gt;INDEX('Language Rules Can Change'!$B$3:$AU$47,F168,2),F169&lt;=INDEX('Language Rules Can Change'!$B$3:$AU$47,F168,3)),3, AND(F169&gt;INDEX('Language Rules Can Change'!$B$3:$AU$47,F168,3),F169&lt;=INDEX('Language Rules Can Change'!$B$3:$AU$47,F168,4)),4, AND(F169&gt;INDEX('Language Rules Can Change'!$B$3:$AU$47,F168,4),F169&lt;=INDEX('Language Rules Can Change'!$B$3:$AU$47,F168,5)),5, AND(F169&gt;INDEX('Language Rules Can Change'!$B$3:$AU$47,F168,5),F169&lt;=INDEX('Language Rules Can Change'!$B$3:$AU$47,F168,6)),6, AND(F169&gt;INDEX('Language Rules Can Change'!$B$3:$AU$47,F168,6),F169&lt;=INDEX('Language Rules Can Change'!$B$3:$AU$47,F168,7)),7, AND(F169&gt;INDEX('Language Rules Can Change'!$B$3:$AU$47,F168,7),F169&lt;=INDEX('Language Rules Can Change'!$B$3:$AU$47,F168,8)),8, AND(F169&gt;INDEX('Language Rules Can Change'!$B$3:$AU$47,F168,8),F169&lt;=INDEX('Language Rules Can Change'!$B$3:$AU$47,F168,9)),9, AND(F169&gt;INDEX('Language Rules Can Change'!$B$3:$AU$47,F168,9),F169&lt;=INDEX('Language Rules Can Change'!$B$3:$AU$47,F168,10)),10, AND(F169&gt;INDEX('Language Rules Can Change'!$B$3:$AU$47,F168,10),F169&lt;=INDEX('Language Rules Can Change'!$B$3:$AU$47,F168,11)),11, AND(F169&gt;INDEX('Language Rules Can Change'!$B$3:$AU$47,F168,11),F169&lt;=INDEX('Language Rules Can Change'!$B$3:$AU$47,F168,12)),12, AND(F169&gt;INDEX('Language Rules Can Change'!$B$3:$AU$47,F168,12),F169&lt;=INDEX('Language Rules Can Change'!$B$3:$AU$47,F168,13)),13, AND(F169&gt;INDEX('Language Rules Can Change'!$B$3:$AU$47,F168,13),F169&lt;=INDEX('Language Rules Can Change'!$B$3:$AU$47,F168,14)),14, AND(F169&gt;INDEX('Language Rules Can Change'!$B$3:$AU$47,F168,14),F169&lt;=INDEX('Language Rules Can Change'!$B$3:$AU$47,F168,15)),15, AND(F169&gt;INDEX('Language Rules Can Change'!$B$3:$AU$47,F168,15),F169&lt;=INDEX('Language Rules Can Change'!$B$3:$AU$47,F168,16)),16, AND(F169&gt;INDEX('Language Rules Can Change'!$B$3:$AU$47,F168,16),F169&lt;=INDEX('Language Rules Can Change'!$B$3:$AU$47,F168,17)),17, AND(F169&gt;INDEX('Language Rules Can Change'!$B$3:$AU$47,F168,17),F169&lt;=INDEX('Language Rules Can Change'!$B$3:$AU$47,F168,18)),18, AND(F169&gt;INDEX('Language Rules Can Change'!$B$3:$AU$47,F168,18),F169&lt;=INDEX('Language Rules Can Change'!$B$3:$AU$47,F168,19)),19, AND(F169&gt;INDEX('Language Rules Can Change'!$B$3:$AU$47,F168,19),F169&lt;=INDEX('Language Rules Can Change'!$B$3:$AU$47,F168,20)),20, AND(F169&gt;INDEX('Language Rules Can Change'!$B$3:$AU$47,F168,20),F169&lt;=INDEX('Language Rules Can Change'!$B$3:$AU$47,F168,21)),21, AND(F169&gt;INDEX('Language Rules Can Change'!$B$3:$AU$47,F168,21),F169&lt;=INDEX('Language Rules Can Change'!$B$3:$AU$47,F168,22)),22, AND(F169&gt;INDEX('Language Rules Can Change'!$B$3:$AU$47,F168,22),F169&lt;=INDEX('Language Rules Can Change'!$B$3:$AU$47,F168,23)),23, AND(F169&gt;INDEX('Language Rules Can Change'!$B$3:$AU$47,F168,23),F169&lt;=INDEX('Language Rules Can Change'!$B$3:$AU$47,F168,24)),24, AND(F169&gt;INDEX('Language Rules Can Change'!$B$3:$AU$47,F168,24),F169&lt;=INDEX('Language Rules Can Change'!$B$3:$AU$47,F168,25)),25, AND(F169&gt;INDEX('Language Rules Can Change'!$B$3:$AU$47,F168,25),F169&lt;=INDEX('Language Rules Can Change'!$B$3:$AU$47,F168,26)),26, AND(F169&gt;INDEX('Language Rules Can Change'!$B$3:$AU$47,F168,26),F169&lt;=INDEX('Language Rules Can Change'!$B$3:$AU$47,F168,27)),27, AND(F169&gt;INDEX('Language Rules Can Change'!$B$3:$AU$47,F168,27),F169&lt;=INDEX('Language Rules Can Change'!$B$3:$AU$47,F168,28)),28, AND(F169&gt;INDEX('Language Rules Can Change'!$B$3:$AU$47,F168,28),F169&lt;=INDEX('Language Rules Can Change'!$B$3:$AU$47,F168,29)),29, AND(F169&gt;INDEX('Language Rules Can Change'!$B$3:$AU$47,F168,29),F169&lt;=INDEX('Language Rules Can Change'!$B$3:$AU$47,F168,30)),30, AND(F169&gt;INDEX('Language Rules Can Change'!$B$3:$AU$47,F168,30),F169&lt;=INDEX('Language Rules Can Change'!$B$3:$AU$47,F168,31)),31, AND(F169&gt;INDEX('Language Rules Can Change'!$B$3:$AU$47,F168,31),F169&lt;=INDEX('Language Rules Can Change'!$B$3:$AU$47,F168,32)),32, AND(F169&gt;INDEX('Language Rules Can Change'!$B$3:$AU$47,F168,32),F169&lt;=INDEX('Language Rules Can Change'!$B$3:$AU$47,F168,33)),33, AND(F169&gt;INDEX('Language Rules Can Change'!$B$3:$AU$47,F168,33),F169&lt;=INDEX('Language Rules Can Change'!$B$3:$AU$47,F168,34)),34, AND(F169&gt;INDEX('Language Rules Can Change'!$B$3:$AU$47,F168,34),F169&lt;=INDEX('Language Rules Can Change'!$B$3:$AU$47,F168,35)),35, AND(F169&gt;INDEX('Language Rules Can Change'!$B$3:$AU$47,F168,35),F169&lt;=INDEX('Language Rules Can Change'!$B$3:$AU$47,F168,36)),36, AND(F169&gt;INDEX('Language Rules Can Change'!$B$3:$AU$47,F168,36),F169&lt;=INDEX('Language Rules Can Change'!$B$3:$AU$47,F168,37)),37, AND(F169&gt;INDEX('Language Rules Can Change'!$B$3:$AU$47,F168,37),F169&lt;=INDEX('Language Rules Can Change'!$B$3:$AU$47,F168,38)),38, AND(F169&gt;INDEX('Language Rules Can Change'!$B$3:$AU$47,F168,38),F169&lt;=INDEX('Language Rules Can Change'!$B$3:$AU$47,F168,39)),39, AND(F169&gt;INDEX('Language Rules Can Change'!$B$3:$AU$47,F168,39),F169&lt;=INDEX('Language Rules Can Change'!$B$3:$AU$47,F168,40)),40, AND(F169&gt;INDEX('Language Rules Can Change'!$B$3:$AU$47,F168,40),F169&lt;=INDEX('Language Rules Can Change'!$B$3:$AU$47,F168,41)),41, AND(F169&gt;INDEX('Language Rules Can Change'!$B$3:$AU$47,F168,41),F169&lt;=INDEX('Language Rules Can Change'!$B$3:$AU$47,F168,42)),42, AND(F169&gt;INDEX('Language Rules Can Change'!$B$3:$AU$47,F168,42),F169&lt;=INDEX('Language Rules Can Change'!$B$3:$AU$47,F168,43)),43, AND(F169&gt;INDEX('Language Rules Can Change'!$B$3:$AU$47,F168,43),F169&lt;=INDEX('Language Rules Can Change'!$B$3:$AU$47,F168,44)),44, AND(F169&gt;INDEX('Language Rules Can Change'!$B$3:$AU$47,F168,44),F169&lt;=INDEX('Language Rules Can Change'!$B$3:$AU$47,F168,45)),45, AND(F169&gt;INDEX('Language Rules Can Change'!$B$3:$AU$47,F168,45),F169&lt;=INDEX('Language Rules Can Change'!$B$3:$AU$47,F168,46)),46)</f>
        <v>25</v>
      </c>
      <c r="G170" s="11" cm="1">
        <f t="array" aca="1" ref="G170" ca="1">_xlfn.IFS(AND(G169&gt;0,G169&lt;=INDEX('Language Rules Can Change'!$B$3:$AU$47,G168,1)),1, AND(G169&gt;INDEX('Language Rules Can Change'!$B$3:$AU$47,G168,1),G169&lt;=INDEX('Language Rules Can Change'!$B$3:$AU$47,G168,2)),2, AND(G169&gt;INDEX('Language Rules Can Change'!$B$3:$AU$47,G168,2),G169&lt;=INDEX('Language Rules Can Change'!$B$3:$AU$47,G168,3)),3, AND(G169&gt;INDEX('Language Rules Can Change'!$B$3:$AU$47,G168,3),G169&lt;=INDEX('Language Rules Can Change'!$B$3:$AU$47,G168,4)),4, AND(G169&gt;INDEX('Language Rules Can Change'!$B$3:$AU$47,G168,4),G169&lt;=INDEX('Language Rules Can Change'!$B$3:$AU$47,G168,5)),5, AND(G169&gt;INDEX('Language Rules Can Change'!$B$3:$AU$47,G168,5),G169&lt;=INDEX('Language Rules Can Change'!$B$3:$AU$47,G168,6)),6, AND(G169&gt;INDEX('Language Rules Can Change'!$B$3:$AU$47,G168,6),G169&lt;=INDEX('Language Rules Can Change'!$B$3:$AU$47,G168,7)),7, AND(G169&gt;INDEX('Language Rules Can Change'!$B$3:$AU$47,G168,7),G169&lt;=INDEX('Language Rules Can Change'!$B$3:$AU$47,G168,8)),8, AND(G169&gt;INDEX('Language Rules Can Change'!$B$3:$AU$47,G168,8),G169&lt;=INDEX('Language Rules Can Change'!$B$3:$AU$47,G168,9)),9, AND(G169&gt;INDEX('Language Rules Can Change'!$B$3:$AU$47,G168,9),G169&lt;=INDEX('Language Rules Can Change'!$B$3:$AU$47,G168,10)),10, AND(G169&gt;INDEX('Language Rules Can Change'!$B$3:$AU$47,G168,10),G169&lt;=INDEX('Language Rules Can Change'!$B$3:$AU$47,G168,11)),11, AND(G169&gt;INDEX('Language Rules Can Change'!$B$3:$AU$47,G168,11),G169&lt;=INDEX('Language Rules Can Change'!$B$3:$AU$47,G168,12)),12, AND(G169&gt;INDEX('Language Rules Can Change'!$B$3:$AU$47,G168,12),G169&lt;=INDEX('Language Rules Can Change'!$B$3:$AU$47,G168,13)),13, AND(G169&gt;INDEX('Language Rules Can Change'!$B$3:$AU$47,G168,13),G169&lt;=INDEX('Language Rules Can Change'!$B$3:$AU$47,G168,14)),14, AND(G169&gt;INDEX('Language Rules Can Change'!$B$3:$AU$47,G168,14),G169&lt;=INDEX('Language Rules Can Change'!$B$3:$AU$47,G168,15)),15, AND(G169&gt;INDEX('Language Rules Can Change'!$B$3:$AU$47,G168,15),G169&lt;=INDEX('Language Rules Can Change'!$B$3:$AU$47,G168,16)),16, AND(G169&gt;INDEX('Language Rules Can Change'!$B$3:$AU$47,G168,16),G169&lt;=INDEX('Language Rules Can Change'!$B$3:$AU$47,G168,17)),17, AND(G169&gt;INDEX('Language Rules Can Change'!$B$3:$AU$47,G168,17),G169&lt;=INDEX('Language Rules Can Change'!$B$3:$AU$47,G168,18)),18, AND(G169&gt;INDEX('Language Rules Can Change'!$B$3:$AU$47,G168,18),G169&lt;=INDEX('Language Rules Can Change'!$B$3:$AU$47,G168,19)),19, AND(G169&gt;INDEX('Language Rules Can Change'!$B$3:$AU$47,G168,19),G169&lt;=INDEX('Language Rules Can Change'!$B$3:$AU$47,G168,20)),20, AND(G169&gt;INDEX('Language Rules Can Change'!$B$3:$AU$47,G168,20),G169&lt;=INDEX('Language Rules Can Change'!$B$3:$AU$47,G168,21)),21, AND(G169&gt;INDEX('Language Rules Can Change'!$B$3:$AU$47,G168,21),G169&lt;=INDEX('Language Rules Can Change'!$B$3:$AU$47,G168,22)),22, AND(G169&gt;INDEX('Language Rules Can Change'!$B$3:$AU$47,G168,22),G169&lt;=INDEX('Language Rules Can Change'!$B$3:$AU$47,G168,23)),23, AND(G169&gt;INDEX('Language Rules Can Change'!$B$3:$AU$47,G168,23),G169&lt;=INDEX('Language Rules Can Change'!$B$3:$AU$47,G168,24)),24, AND(G169&gt;INDEX('Language Rules Can Change'!$B$3:$AU$47,G168,24),G169&lt;=INDEX('Language Rules Can Change'!$B$3:$AU$47,G168,25)),25, AND(G169&gt;INDEX('Language Rules Can Change'!$B$3:$AU$47,G168,25),G169&lt;=INDEX('Language Rules Can Change'!$B$3:$AU$47,G168,26)),26, AND(G169&gt;INDEX('Language Rules Can Change'!$B$3:$AU$47,G168,26),G169&lt;=INDEX('Language Rules Can Change'!$B$3:$AU$47,G168,27)),27, AND(G169&gt;INDEX('Language Rules Can Change'!$B$3:$AU$47,G168,27),G169&lt;=INDEX('Language Rules Can Change'!$B$3:$AU$47,G168,28)),28, AND(G169&gt;INDEX('Language Rules Can Change'!$B$3:$AU$47,G168,28),G169&lt;=INDEX('Language Rules Can Change'!$B$3:$AU$47,G168,29)),29, AND(G169&gt;INDEX('Language Rules Can Change'!$B$3:$AU$47,G168,29),G169&lt;=INDEX('Language Rules Can Change'!$B$3:$AU$47,G168,30)),30, AND(G169&gt;INDEX('Language Rules Can Change'!$B$3:$AU$47,G168,30),G169&lt;=INDEX('Language Rules Can Change'!$B$3:$AU$47,G168,31)),31, AND(G169&gt;INDEX('Language Rules Can Change'!$B$3:$AU$47,G168,31),G169&lt;=INDEX('Language Rules Can Change'!$B$3:$AU$47,G168,32)),32, AND(G169&gt;INDEX('Language Rules Can Change'!$B$3:$AU$47,G168,32),G169&lt;=INDEX('Language Rules Can Change'!$B$3:$AU$47,G168,33)),33, AND(G169&gt;INDEX('Language Rules Can Change'!$B$3:$AU$47,G168,33),G169&lt;=INDEX('Language Rules Can Change'!$B$3:$AU$47,G168,34)),34, AND(G169&gt;INDEX('Language Rules Can Change'!$B$3:$AU$47,G168,34),G169&lt;=INDEX('Language Rules Can Change'!$B$3:$AU$47,G168,35)),35, AND(G169&gt;INDEX('Language Rules Can Change'!$B$3:$AU$47,G168,35),G169&lt;=INDEX('Language Rules Can Change'!$B$3:$AU$47,G168,36)),36, AND(G169&gt;INDEX('Language Rules Can Change'!$B$3:$AU$47,G168,36),G169&lt;=INDEX('Language Rules Can Change'!$B$3:$AU$47,G168,37)),37, AND(G169&gt;INDEX('Language Rules Can Change'!$B$3:$AU$47,G168,37),G169&lt;=INDEX('Language Rules Can Change'!$B$3:$AU$47,G168,38)),38, AND(G169&gt;INDEX('Language Rules Can Change'!$B$3:$AU$47,G168,38),G169&lt;=INDEX('Language Rules Can Change'!$B$3:$AU$47,G168,39)),39, AND(G169&gt;INDEX('Language Rules Can Change'!$B$3:$AU$47,G168,39),G169&lt;=INDEX('Language Rules Can Change'!$B$3:$AU$47,G168,40)),40, AND(G169&gt;INDEX('Language Rules Can Change'!$B$3:$AU$47,G168,40),G169&lt;=INDEX('Language Rules Can Change'!$B$3:$AU$47,G168,41)),41, AND(G169&gt;INDEX('Language Rules Can Change'!$B$3:$AU$47,G168,41),G169&lt;=INDEX('Language Rules Can Change'!$B$3:$AU$47,G168,42)),42, AND(G169&gt;INDEX('Language Rules Can Change'!$B$3:$AU$47,G168,42),G169&lt;=INDEX('Language Rules Can Change'!$B$3:$AU$47,G168,43)),43, AND(G169&gt;INDEX('Language Rules Can Change'!$B$3:$AU$47,G168,43),G169&lt;=INDEX('Language Rules Can Change'!$B$3:$AU$47,G168,44)),44, AND(G169&gt;INDEX('Language Rules Can Change'!$B$3:$AU$47,G168,44),G169&lt;=INDEX('Language Rules Can Change'!$B$3:$AU$47,G168,45)),45, AND(G169&gt;INDEX('Language Rules Can Change'!$B$3:$AU$47,G168,45),G169&lt;=INDEX('Language Rules Can Change'!$B$3:$AU$47,G168,46)),46)</f>
        <v>42</v>
      </c>
      <c r="H170" s="11" cm="1">
        <f t="array" aca="1" ref="H170" ca="1">_xlfn.IFS(AND(H169&gt;0,H169&lt;=INDEX('Language Rules Can Change'!$B$3:$AU$47,H168,1)),1, AND(H169&gt;INDEX('Language Rules Can Change'!$B$3:$AU$47,H168,1),H169&lt;=INDEX('Language Rules Can Change'!$B$3:$AU$47,H168,2)),2, AND(H169&gt;INDEX('Language Rules Can Change'!$B$3:$AU$47,H168,2),H169&lt;=INDEX('Language Rules Can Change'!$B$3:$AU$47,H168,3)),3, AND(H169&gt;INDEX('Language Rules Can Change'!$B$3:$AU$47,H168,3),H169&lt;=INDEX('Language Rules Can Change'!$B$3:$AU$47,H168,4)),4, AND(H169&gt;INDEX('Language Rules Can Change'!$B$3:$AU$47,H168,4),H169&lt;=INDEX('Language Rules Can Change'!$B$3:$AU$47,H168,5)),5, AND(H169&gt;INDEX('Language Rules Can Change'!$B$3:$AU$47,H168,5),H169&lt;=INDEX('Language Rules Can Change'!$B$3:$AU$47,H168,6)),6, AND(H169&gt;INDEX('Language Rules Can Change'!$B$3:$AU$47,H168,6),H169&lt;=INDEX('Language Rules Can Change'!$B$3:$AU$47,H168,7)),7, AND(H169&gt;INDEX('Language Rules Can Change'!$B$3:$AU$47,H168,7),H169&lt;=INDEX('Language Rules Can Change'!$B$3:$AU$47,H168,8)),8, AND(H169&gt;INDEX('Language Rules Can Change'!$B$3:$AU$47,H168,8),H169&lt;=INDEX('Language Rules Can Change'!$B$3:$AU$47,H168,9)),9, AND(H169&gt;INDEX('Language Rules Can Change'!$B$3:$AU$47,H168,9),H169&lt;=INDEX('Language Rules Can Change'!$B$3:$AU$47,H168,10)),10, AND(H169&gt;INDEX('Language Rules Can Change'!$B$3:$AU$47,H168,10),H169&lt;=INDEX('Language Rules Can Change'!$B$3:$AU$47,H168,11)),11, AND(H169&gt;INDEX('Language Rules Can Change'!$B$3:$AU$47,H168,11),H169&lt;=INDEX('Language Rules Can Change'!$B$3:$AU$47,H168,12)),12, AND(H169&gt;INDEX('Language Rules Can Change'!$B$3:$AU$47,H168,12),H169&lt;=INDEX('Language Rules Can Change'!$B$3:$AU$47,H168,13)),13, AND(H169&gt;INDEX('Language Rules Can Change'!$B$3:$AU$47,H168,13),H169&lt;=INDEX('Language Rules Can Change'!$B$3:$AU$47,H168,14)),14, AND(H169&gt;INDEX('Language Rules Can Change'!$B$3:$AU$47,H168,14),H169&lt;=INDEX('Language Rules Can Change'!$B$3:$AU$47,H168,15)),15, AND(H169&gt;INDEX('Language Rules Can Change'!$B$3:$AU$47,H168,15),H169&lt;=INDEX('Language Rules Can Change'!$B$3:$AU$47,H168,16)),16, AND(H169&gt;INDEX('Language Rules Can Change'!$B$3:$AU$47,H168,16),H169&lt;=INDEX('Language Rules Can Change'!$B$3:$AU$47,H168,17)),17, AND(H169&gt;INDEX('Language Rules Can Change'!$B$3:$AU$47,H168,17),H169&lt;=INDEX('Language Rules Can Change'!$B$3:$AU$47,H168,18)),18, AND(H169&gt;INDEX('Language Rules Can Change'!$B$3:$AU$47,H168,18),H169&lt;=INDEX('Language Rules Can Change'!$B$3:$AU$47,H168,19)),19, AND(H169&gt;INDEX('Language Rules Can Change'!$B$3:$AU$47,H168,19),H169&lt;=INDEX('Language Rules Can Change'!$B$3:$AU$47,H168,20)),20, AND(H169&gt;INDEX('Language Rules Can Change'!$B$3:$AU$47,H168,20),H169&lt;=INDEX('Language Rules Can Change'!$B$3:$AU$47,H168,21)),21, AND(H169&gt;INDEX('Language Rules Can Change'!$B$3:$AU$47,H168,21),H169&lt;=INDEX('Language Rules Can Change'!$B$3:$AU$47,H168,22)),22, AND(H169&gt;INDEX('Language Rules Can Change'!$B$3:$AU$47,H168,22),H169&lt;=INDEX('Language Rules Can Change'!$B$3:$AU$47,H168,23)),23, AND(H169&gt;INDEX('Language Rules Can Change'!$B$3:$AU$47,H168,23),H169&lt;=INDEX('Language Rules Can Change'!$B$3:$AU$47,H168,24)),24, AND(H169&gt;INDEX('Language Rules Can Change'!$B$3:$AU$47,H168,24),H169&lt;=INDEX('Language Rules Can Change'!$B$3:$AU$47,H168,25)),25, AND(H169&gt;INDEX('Language Rules Can Change'!$B$3:$AU$47,H168,25),H169&lt;=INDEX('Language Rules Can Change'!$B$3:$AU$47,H168,26)),26, AND(H169&gt;INDEX('Language Rules Can Change'!$B$3:$AU$47,H168,26),H169&lt;=INDEX('Language Rules Can Change'!$B$3:$AU$47,H168,27)),27, AND(H169&gt;INDEX('Language Rules Can Change'!$B$3:$AU$47,H168,27),H169&lt;=INDEX('Language Rules Can Change'!$B$3:$AU$47,H168,28)),28, AND(H169&gt;INDEX('Language Rules Can Change'!$B$3:$AU$47,H168,28),H169&lt;=INDEX('Language Rules Can Change'!$B$3:$AU$47,H168,29)),29, AND(H169&gt;INDEX('Language Rules Can Change'!$B$3:$AU$47,H168,29),H169&lt;=INDEX('Language Rules Can Change'!$B$3:$AU$47,H168,30)),30, AND(H169&gt;INDEX('Language Rules Can Change'!$B$3:$AU$47,H168,30),H169&lt;=INDEX('Language Rules Can Change'!$B$3:$AU$47,H168,31)),31, AND(H169&gt;INDEX('Language Rules Can Change'!$B$3:$AU$47,H168,31),H169&lt;=INDEX('Language Rules Can Change'!$B$3:$AU$47,H168,32)),32, AND(H169&gt;INDEX('Language Rules Can Change'!$B$3:$AU$47,H168,32),H169&lt;=INDEX('Language Rules Can Change'!$B$3:$AU$47,H168,33)),33, AND(H169&gt;INDEX('Language Rules Can Change'!$B$3:$AU$47,H168,33),H169&lt;=INDEX('Language Rules Can Change'!$B$3:$AU$47,H168,34)),34, AND(H169&gt;INDEX('Language Rules Can Change'!$B$3:$AU$47,H168,34),H169&lt;=INDEX('Language Rules Can Change'!$B$3:$AU$47,H168,35)),35, AND(H169&gt;INDEX('Language Rules Can Change'!$B$3:$AU$47,H168,35),H169&lt;=INDEX('Language Rules Can Change'!$B$3:$AU$47,H168,36)),36, AND(H169&gt;INDEX('Language Rules Can Change'!$B$3:$AU$47,H168,36),H169&lt;=INDEX('Language Rules Can Change'!$B$3:$AU$47,H168,37)),37, AND(H169&gt;INDEX('Language Rules Can Change'!$B$3:$AU$47,H168,37),H169&lt;=INDEX('Language Rules Can Change'!$B$3:$AU$47,H168,38)),38, AND(H169&gt;INDEX('Language Rules Can Change'!$B$3:$AU$47,H168,38),H169&lt;=INDEX('Language Rules Can Change'!$B$3:$AU$47,H168,39)),39, AND(H169&gt;INDEX('Language Rules Can Change'!$B$3:$AU$47,H168,39),H169&lt;=INDEX('Language Rules Can Change'!$B$3:$AU$47,H168,40)),40, AND(H169&gt;INDEX('Language Rules Can Change'!$B$3:$AU$47,H168,40),H169&lt;=INDEX('Language Rules Can Change'!$B$3:$AU$47,H168,41)),41, AND(H169&gt;INDEX('Language Rules Can Change'!$B$3:$AU$47,H168,41),H169&lt;=INDEX('Language Rules Can Change'!$B$3:$AU$47,H168,42)),42, AND(H169&gt;INDEX('Language Rules Can Change'!$B$3:$AU$47,H168,42),H169&lt;=INDEX('Language Rules Can Change'!$B$3:$AU$47,H168,43)),43, AND(H169&gt;INDEX('Language Rules Can Change'!$B$3:$AU$47,H168,43),H169&lt;=INDEX('Language Rules Can Change'!$B$3:$AU$47,H168,44)),44, AND(H169&gt;INDEX('Language Rules Can Change'!$B$3:$AU$47,H168,44),H169&lt;=INDEX('Language Rules Can Change'!$B$3:$AU$47,H168,45)),45, AND(H169&gt;INDEX('Language Rules Can Change'!$B$3:$AU$47,H168,45),H169&lt;=INDEX('Language Rules Can Change'!$B$3:$AU$47,H168,46)),46)</f>
        <v>25</v>
      </c>
      <c r="I170" s="11" cm="1">
        <f t="array" aca="1" ref="I170" ca="1">_xlfn.IFS(AND(I169&gt;0,I169&lt;=INDEX('Language Rules Can Change'!$B$3:$AU$47,I168,1)),1, AND(I169&gt;INDEX('Language Rules Can Change'!$B$3:$AU$47,I168,1),I169&lt;=INDEX('Language Rules Can Change'!$B$3:$AU$47,I168,2)),2, AND(I169&gt;INDEX('Language Rules Can Change'!$B$3:$AU$47,I168,2),I169&lt;=INDEX('Language Rules Can Change'!$B$3:$AU$47,I168,3)),3, AND(I169&gt;INDEX('Language Rules Can Change'!$B$3:$AU$47,I168,3),I169&lt;=INDEX('Language Rules Can Change'!$B$3:$AU$47,I168,4)),4, AND(I169&gt;INDEX('Language Rules Can Change'!$B$3:$AU$47,I168,4),I169&lt;=INDEX('Language Rules Can Change'!$B$3:$AU$47,I168,5)),5, AND(I169&gt;INDEX('Language Rules Can Change'!$B$3:$AU$47,I168,5),I169&lt;=INDEX('Language Rules Can Change'!$B$3:$AU$47,I168,6)),6, AND(I169&gt;INDEX('Language Rules Can Change'!$B$3:$AU$47,I168,6),I169&lt;=INDEX('Language Rules Can Change'!$B$3:$AU$47,I168,7)),7, AND(I169&gt;INDEX('Language Rules Can Change'!$B$3:$AU$47,I168,7),I169&lt;=INDEX('Language Rules Can Change'!$B$3:$AU$47,I168,8)),8, AND(I169&gt;INDEX('Language Rules Can Change'!$B$3:$AU$47,I168,8),I169&lt;=INDEX('Language Rules Can Change'!$B$3:$AU$47,I168,9)),9, AND(I169&gt;INDEX('Language Rules Can Change'!$B$3:$AU$47,I168,9),I169&lt;=INDEX('Language Rules Can Change'!$B$3:$AU$47,I168,10)),10, AND(I169&gt;INDEX('Language Rules Can Change'!$B$3:$AU$47,I168,10),I169&lt;=INDEX('Language Rules Can Change'!$B$3:$AU$47,I168,11)),11, AND(I169&gt;INDEX('Language Rules Can Change'!$B$3:$AU$47,I168,11),I169&lt;=INDEX('Language Rules Can Change'!$B$3:$AU$47,I168,12)),12, AND(I169&gt;INDEX('Language Rules Can Change'!$B$3:$AU$47,I168,12),I169&lt;=INDEX('Language Rules Can Change'!$B$3:$AU$47,I168,13)),13, AND(I169&gt;INDEX('Language Rules Can Change'!$B$3:$AU$47,I168,13),I169&lt;=INDEX('Language Rules Can Change'!$B$3:$AU$47,I168,14)),14, AND(I169&gt;INDEX('Language Rules Can Change'!$B$3:$AU$47,I168,14),I169&lt;=INDEX('Language Rules Can Change'!$B$3:$AU$47,I168,15)),15, AND(I169&gt;INDEX('Language Rules Can Change'!$B$3:$AU$47,I168,15),I169&lt;=INDEX('Language Rules Can Change'!$B$3:$AU$47,I168,16)),16, AND(I169&gt;INDEX('Language Rules Can Change'!$B$3:$AU$47,I168,16),I169&lt;=INDEX('Language Rules Can Change'!$B$3:$AU$47,I168,17)),17, AND(I169&gt;INDEX('Language Rules Can Change'!$B$3:$AU$47,I168,17),I169&lt;=INDEX('Language Rules Can Change'!$B$3:$AU$47,I168,18)),18, AND(I169&gt;INDEX('Language Rules Can Change'!$B$3:$AU$47,I168,18),I169&lt;=INDEX('Language Rules Can Change'!$B$3:$AU$47,I168,19)),19, AND(I169&gt;INDEX('Language Rules Can Change'!$B$3:$AU$47,I168,19),I169&lt;=INDEX('Language Rules Can Change'!$B$3:$AU$47,I168,20)),20, AND(I169&gt;INDEX('Language Rules Can Change'!$B$3:$AU$47,I168,20),I169&lt;=INDEX('Language Rules Can Change'!$B$3:$AU$47,I168,21)),21, AND(I169&gt;INDEX('Language Rules Can Change'!$B$3:$AU$47,I168,21),I169&lt;=INDEX('Language Rules Can Change'!$B$3:$AU$47,I168,22)),22, AND(I169&gt;INDEX('Language Rules Can Change'!$B$3:$AU$47,I168,22),I169&lt;=INDEX('Language Rules Can Change'!$B$3:$AU$47,I168,23)),23, AND(I169&gt;INDEX('Language Rules Can Change'!$B$3:$AU$47,I168,23),I169&lt;=INDEX('Language Rules Can Change'!$B$3:$AU$47,I168,24)),24, AND(I169&gt;INDEX('Language Rules Can Change'!$B$3:$AU$47,I168,24),I169&lt;=INDEX('Language Rules Can Change'!$B$3:$AU$47,I168,25)),25, AND(I169&gt;INDEX('Language Rules Can Change'!$B$3:$AU$47,I168,25),I169&lt;=INDEX('Language Rules Can Change'!$B$3:$AU$47,I168,26)),26, AND(I169&gt;INDEX('Language Rules Can Change'!$B$3:$AU$47,I168,26),I169&lt;=INDEX('Language Rules Can Change'!$B$3:$AU$47,I168,27)),27, AND(I169&gt;INDEX('Language Rules Can Change'!$B$3:$AU$47,I168,27),I169&lt;=INDEX('Language Rules Can Change'!$B$3:$AU$47,I168,28)),28, AND(I169&gt;INDEX('Language Rules Can Change'!$B$3:$AU$47,I168,28),I169&lt;=INDEX('Language Rules Can Change'!$B$3:$AU$47,I168,29)),29, AND(I169&gt;INDEX('Language Rules Can Change'!$B$3:$AU$47,I168,29),I169&lt;=INDEX('Language Rules Can Change'!$B$3:$AU$47,I168,30)),30, AND(I169&gt;INDEX('Language Rules Can Change'!$B$3:$AU$47,I168,30),I169&lt;=INDEX('Language Rules Can Change'!$B$3:$AU$47,I168,31)),31, AND(I169&gt;INDEX('Language Rules Can Change'!$B$3:$AU$47,I168,31),I169&lt;=INDEX('Language Rules Can Change'!$B$3:$AU$47,I168,32)),32, AND(I169&gt;INDEX('Language Rules Can Change'!$B$3:$AU$47,I168,32),I169&lt;=INDEX('Language Rules Can Change'!$B$3:$AU$47,I168,33)),33, AND(I169&gt;INDEX('Language Rules Can Change'!$B$3:$AU$47,I168,33),I169&lt;=INDEX('Language Rules Can Change'!$B$3:$AU$47,I168,34)),34, AND(I169&gt;INDEX('Language Rules Can Change'!$B$3:$AU$47,I168,34),I169&lt;=INDEX('Language Rules Can Change'!$B$3:$AU$47,I168,35)),35, AND(I169&gt;INDEX('Language Rules Can Change'!$B$3:$AU$47,I168,35),I169&lt;=INDEX('Language Rules Can Change'!$B$3:$AU$47,I168,36)),36, AND(I169&gt;INDEX('Language Rules Can Change'!$B$3:$AU$47,I168,36),I169&lt;=INDEX('Language Rules Can Change'!$B$3:$AU$47,I168,37)),37, AND(I169&gt;INDEX('Language Rules Can Change'!$B$3:$AU$47,I168,37),I169&lt;=INDEX('Language Rules Can Change'!$B$3:$AU$47,I168,38)),38, AND(I169&gt;INDEX('Language Rules Can Change'!$B$3:$AU$47,I168,38),I169&lt;=INDEX('Language Rules Can Change'!$B$3:$AU$47,I168,39)),39, AND(I169&gt;INDEX('Language Rules Can Change'!$B$3:$AU$47,I168,39),I169&lt;=INDEX('Language Rules Can Change'!$B$3:$AU$47,I168,40)),40, AND(I169&gt;INDEX('Language Rules Can Change'!$B$3:$AU$47,I168,40),I169&lt;=INDEX('Language Rules Can Change'!$B$3:$AU$47,I168,41)),41, AND(I169&gt;INDEX('Language Rules Can Change'!$B$3:$AU$47,I168,41),I169&lt;=INDEX('Language Rules Can Change'!$B$3:$AU$47,I168,42)),42, AND(I169&gt;INDEX('Language Rules Can Change'!$B$3:$AU$47,I168,42),I169&lt;=INDEX('Language Rules Can Change'!$B$3:$AU$47,I168,43)),43, AND(I169&gt;INDEX('Language Rules Can Change'!$B$3:$AU$47,I168,43),I169&lt;=INDEX('Language Rules Can Change'!$B$3:$AU$47,I168,44)),44, AND(I169&gt;INDEX('Language Rules Can Change'!$B$3:$AU$47,I168,44),I169&lt;=INDEX('Language Rules Can Change'!$B$3:$AU$47,I168,45)),45, AND(I169&gt;INDEX('Language Rules Can Change'!$B$3:$AU$47,I168,45),I169&lt;=INDEX('Language Rules Can Change'!$B$3:$AU$47,I168,46)),46)</f>
        <v>13</v>
      </c>
      <c r="J170" s="11" t="e" cm="1">
        <f t="array" aca="1" ref="J170" ca="1">_xlfn.IFS(AND(J169&gt;0,J169&lt;=INDEX('Language Rules Can Change'!$B$3:$AU$47,J168,1)),1, AND(J169&gt;INDEX('Language Rules Can Change'!$B$3:$AU$47,J168,1),J169&lt;=INDEX('Language Rules Can Change'!$B$3:$AU$47,J168,2)),2, AND(J169&gt;INDEX('Language Rules Can Change'!$B$3:$AU$47,J168,2),J169&lt;=INDEX('Language Rules Can Change'!$B$3:$AU$47,J168,3)),3, AND(J169&gt;INDEX('Language Rules Can Change'!$B$3:$AU$47,J168,3),J169&lt;=INDEX('Language Rules Can Change'!$B$3:$AU$47,J168,4)),4, AND(J169&gt;INDEX('Language Rules Can Change'!$B$3:$AU$47,J168,4),J169&lt;=INDEX('Language Rules Can Change'!$B$3:$AU$47,J168,5)),5, AND(J169&gt;INDEX('Language Rules Can Change'!$B$3:$AU$47,J168,5),J169&lt;=INDEX('Language Rules Can Change'!$B$3:$AU$47,J168,6)),6, AND(J169&gt;INDEX('Language Rules Can Change'!$B$3:$AU$47,J168,6),J169&lt;=INDEX('Language Rules Can Change'!$B$3:$AU$47,J168,7)),7, AND(J169&gt;INDEX('Language Rules Can Change'!$B$3:$AU$47,J168,7),J169&lt;=INDEX('Language Rules Can Change'!$B$3:$AU$47,J168,8)),8, AND(J169&gt;INDEX('Language Rules Can Change'!$B$3:$AU$47,J168,8),J169&lt;=INDEX('Language Rules Can Change'!$B$3:$AU$47,J168,9)),9, AND(J169&gt;INDEX('Language Rules Can Change'!$B$3:$AU$47,J168,9),J169&lt;=INDEX('Language Rules Can Change'!$B$3:$AU$47,J168,10)),10, AND(J169&gt;INDEX('Language Rules Can Change'!$B$3:$AU$47,J168,10),J169&lt;=INDEX('Language Rules Can Change'!$B$3:$AU$47,J168,11)),11, AND(J169&gt;INDEX('Language Rules Can Change'!$B$3:$AU$47,J168,11),J169&lt;=INDEX('Language Rules Can Change'!$B$3:$AU$47,J168,12)),12, AND(J169&gt;INDEX('Language Rules Can Change'!$B$3:$AU$47,J168,12),J169&lt;=INDEX('Language Rules Can Change'!$B$3:$AU$47,J168,13)),13, AND(J169&gt;INDEX('Language Rules Can Change'!$B$3:$AU$47,J168,13),J169&lt;=INDEX('Language Rules Can Change'!$B$3:$AU$47,J168,14)),14, AND(J169&gt;INDEX('Language Rules Can Change'!$B$3:$AU$47,J168,14),J169&lt;=INDEX('Language Rules Can Change'!$B$3:$AU$47,J168,15)),15, AND(J169&gt;INDEX('Language Rules Can Change'!$B$3:$AU$47,J168,15),J169&lt;=INDEX('Language Rules Can Change'!$B$3:$AU$47,J168,16)),16, AND(J169&gt;INDEX('Language Rules Can Change'!$B$3:$AU$47,J168,16),J169&lt;=INDEX('Language Rules Can Change'!$B$3:$AU$47,J168,17)),17, AND(J169&gt;INDEX('Language Rules Can Change'!$B$3:$AU$47,J168,17),J169&lt;=INDEX('Language Rules Can Change'!$B$3:$AU$47,J168,18)),18, AND(J169&gt;INDEX('Language Rules Can Change'!$B$3:$AU$47,J168,18),J169&lt;=INDEX('Language Rules Can Change'!$B$3:$AU$47,J168,19)),19, AND(J169&gt;INDEX('Language Rules Can Change'!$B$3:$AU$47,J168,19),J169&lt;=INDEX('Language Rules Can Change'!$B$3:$AU$47,J168,20)),20, AND(J169&gt;INDEX('Language Rules Can Change'!$B$3:$AU$47,J168,20),J169&lt;=INDEX('Language Rules Can Change'!$B$3:$AU$47,J168,21)),21, AND(J169&gt;INDEX('Language Rules Can Change'!$B$3:$AU$47,J168,21),J169&lt;=INDEX('Language Rules Can Change'!$B$3:$AU$47,J168,22)),22, AND(J169&gt;INDEX('Language Rules Can Change'!$B$3:$AU$47,J168,22),J169&lt;=INDEX('Language Rules Can Change'!$B$3:$AU$47,J168,23)),23, AND(J169&gt;INDEX('Language Rules Can Change'!$B$3:$AU$47,J168,23),J169&lt;=INDEX('Language Rules Can Change'!$B$3:$AU$47,J168,24)),24, AND(J169&gt;INDEX('Language Rules Can Change'!$B$3:$AU$47,J168,24),J169&lt;=INDEX('Language Rules Can Change'!$B$3:$AU$47,J168,25)),25, AND(J169&gt;INDEX('Language Rules Can Change'!$B$3:$AU$47,J168,25),J169&lt;=INDEX('Language Rules Can Change'!$B$3:$AU$47,J168,26)),26, AND(J169&gt;INDEX('Language Rules Can Change'!$B$3:$AU$47,J168,26),J169&lt;=INDEX('Language Rules Can Change'!$B$3:$AU$47,J168,27)),27, AND(J169&gt;INDEX('Language Rules Can Change'!$B$3:$AU$47,J168,27),J169&lt;=INDEX('Language Rules Can Change'!$B$3:$AU$47,J168,28)),28, AND(J169&gt;INDEX('Language Rules Can Change'!$B$3:$AU$47,J168,28),J169&lt;=INDEX('Language Rules Can Change'!$B$3:$AU$47,J168,29)),29, AND(J169&gt;INDEX('Language Rules Can Change'!$B$3:$AU$47,J168,29),J169&lt;=INDEX('Language Rules Can Change'!$B$3:$AU$47,J168,30)),30, AND(J169&gt;INDEX('Language Rules Can Change'!$B$3:$AU$47,J168,30),J169&lt;=INDEX('Language Rules Can Change'!$B$3:$AU$47,J168,31)),31, AND(J169&gt;INDEX('Language Rules Can Change'!$B$3:$AU$47,J168,31),J169&lt;=INDEX('Language Rules Can Change'!$B$3:$AU$47,J168,32)),32, AND(J169&gt;INDEX('Language Rules Can Change'!$B$3:$AU$47,J168,32),J169&lt;=INDEX('Language Rules Can Change'!$B$3:$AU$47,J168,33)),33, AND(J169&gt;INDEX('Language Rules Can Change'!$B$3:$AU$47,J168,33),J169&lt;=INDEX('Language Rules Can Change'!$B$3:$AU$47,J168,34)),34, AND(J169&gt;INDEX('Language Rules Can Change'!$B$3:$AU$47,J168,34),J169&lt;=INDEX('Language Rules Can Change'!$B$3:$AU$47,J168,35)),35, AND(J169&gt;INDEX('Language Rules Can Change'!$B$3:$AU$47,J168,35),J169&lt;=INDEX('Language Rules Can Change'!$B$3:$AU$47,J168,36)),36, AND(J169&gt;INDEX('Language Rules Can Change'!$B$3:$AU$47,J168,36),J169&lt;=INDEX('Language Rules Can Change'!$B$3:$AU$47,J168,37)),37, AND(J169&gt;INDEX('Language Rules Can Change'!$B$3:$AU$47,J168,37),J169&lt;=INDEX('Language Rules Can Change'!$B$3:$AU$47,J168,38)),38, AND(J169&gt;INDEX('Language Rules Can Change'!$B$3:$AU$47,J168,38),J169&lt;=INDEX('Language Rules Can Change'!$B$3:$AU$47,J168,39)),39, AND(J169&gt;INDEX('Language Rules Can Change'!$B$3:$AU$47,J168,39),J169&lt;=INDEX('Language Rules Can Change'!$B$3:$AU$47,J168,40)),40, AND(J169&gt;INDEX('Language Rules Can Change'!$B$3:$AU$47,J168,40),J169&lt;=INDEX('Language Rules Can Change'!$B$3:$AU$47,J168,41)),41, AND(J169&gt;INDEX('Language Rules Can Change'!$B$3:$AU$47,J168,41),J169&lt;=INDEX('Language Rules Can Change'!$B$3:$AU$47,J168,42)),42, AND(J169&gt;INDEX('Language Rules Can Change'!$B$3:$AU$47,J168,42),J169&lt;=INDEX('Language Rules Can Change'!$B$3:$AU$47,J168,43)),43, AND(J169&gt;INDEX('Language Rules Can Change'!$B$3:$AU$47,J168,43),J169&lt;=INDEX('Language Rules Can Change'!$B$3:$AU$47,J168,44)),44, AND(J169&gt;INDEX('Language Rules Can Change'!$B$3:$AU$47,J168,44),J169&lt;=INDEX('Language Rules Can Change'!$B$3:$AU$47,J168,45)),45, AND(J169&gt;INDEX('Language Rules Can Change'!$B$3:$AU$47,J168,45),J169&lt;=INDEX('Language Rules Can Change'!$B$3:$AU$47,J168,46)),46)</f>
        <v>#N/A</v>
      </c>
      <c r="K170" s="11" t="e" cm="1">
        <f t="array" aca="1" ref="K170" ca="1">_xlfn.IFS(AND(K169&gt;0,K169&lt;=INDEX('Language Rules Can Change'!$B$3:$AU$47,K168,1)),1, AND(K169&gt;INDEX('Language Rules Can Change'!$B$3:$AU$47,K168,1),K169&lt;=INDEX('Language Rules Can Change'!$B$3:$AU$47,K168,2)),2, AND(K169&gt;INDEX('Language Rules Can Change'!$B$3:$AU$47,K168,2),K169&lt;=INDEX('Language Rules Can Change'!$B$3:$AU$47,K168,3)),3, AND(K169&gt;INDEX('Language Rules Can Change'!$B$3:$AU$47,K168,3),K169&lt;=INDEX('Language Rules Can Change'!$B$3:$AU$47,K168,4)),4, AND(K169&gt;INDEX('Language Rules Can Change'!$B$3:$AU$47,K168,4),K169&lt;=INDEX('Language Rules Can Change'!$B$3:$AU$47,K168,5)),5, AND(K169&gt;INDEX('Language Rules Can Change'!$B$3:$AU$47,K168,5),K169&lt;=INDEX('Language Rules Can Change'!$B$3:$AU$47,K168,6)),6, AND(K169&gt;INDEX('Language Rules Can Change'!$B$3:$AU$47,K168,6),K169&lt;=INDEX('Language Rules Can Change'!$B$3:$AU$47,K168,7)),7, AND(K169&gt;INDEX('Language Rules Can Change'!$B$3:$AU$47,K168,7),K169&lt;=INDEX('Language Rules Can Change'!$B$3:$AU$47,K168,8)),8, AND(K169&gt;INDEX('Language Rules Can Change'!$B$3:$AU$47,K168,8),K169&lt;=INDEX('Language Rules Can Change'!$B$3:$AU$47,K168,9)),9, AND(K169&gt;INDEX('Language Rules Can Change'!$B$3:$AU$47,K168,9),K169&lt;=INDEX('Language Rules Can Change'!$B$3:$AU$47,K168,10)),10, AND(K169&gt;INDEX('Language Rules Can Change'!$B$3:$AU$47,K168,10),K169&lt;=INDEX('Language Rules Can Change'!$B$3:$AU$47,K168,11)),11, AND(K169&gt;INDEX('Language Rules Can Change'!$B$3:$AU$47,K168,11),K169&lt;=INDEX('Language Rules Can Change'!$B$3:$AU$47,K168,12)),12, AND(K169&gt;INDEX('Language Rules Can Change'!$B$3:$AU$47,K168,12),K169&lt;=INDEX('Language Rules Can Change'!$B$3:$AU$47,K168,13)),13, AND(K169&gt;INDEX('Language Rules Can Change'!$B$3:$AU$47,K168,13),K169&lt;=INDEX('Language Rules Can Change'!$B$3:$AU$47,K168,14)),14, AND(K169&gt;INDEX('Language Rules Can Change'!$B$3:$AU$47,K168,14),K169&lt;=INDEX('Language Rules Can Change'!$B$3:$AU$47,K168,15)),15, AND(K169&gt;INDEX('Language Rules Can Change'!$B$3:$AU$47,K168,15),K169&lt;=INDEX('Language Rules Can Change'!$B$3:$AU$47,K168,16)),16, AND(K169&gt;INDEX('Language Rules Can Change'!$B$3:$AU$47,K168,16),K169&lt;=INDEX('Language Rules Can Change'!$B$3:$AU$47,K168,17)),17, AND(K169&gt;INDEX('Language Rules Can Change'!$B$3:$AU$47,K168,17),K169&lt;=INDEX('Language Rules Can Change'!$B$3:$AU$47,K168,18)),18, AND(K169&gt;INDEX('Language Rules Can Change'!$B$3:$AU$47,K168,18),K169&lt;=INDEX('Language Rules Can Change'!$B$3:$AU$47,K168,19)),19, AND(K169&gt;INDEX('Language Rules Can Change'!$B$3:$AU$47,K168,19),K169&lt;=INDEX('Language Rules Can Change'!$B$3:$AU$47,K168,20)),20, AND(K169&gt;INDEX('Language Rules Can Change'!$B$3:$AU$47,K168,20),K169&lt;=INDEX('Language Rules Can Change'!$B$3:$AU$47,K168,21)),21, AND(K169&gt;INDEX('Language Rules Can Change'!$B$3:$AU$47,K168,21),K169&lt;=INDEX('Language Rules Can Change'!$B$3:$AU$47,K168,22)),22, AND(K169&gt;INDEX('Language Rules Can Change'!$B$3:$AU$47,K168,22),K169&lt;=INDEX('Language Rules Can Change'!$B$3:$AU$47,K168,23)),23, AND(K169&gt;INDEX('Language Rules Can Change'!$B$3:$AU$47,K168,23),K169&lt;=INDEX('Language Rules Can Change'!$B$3:$AU$47,K168,24)),24, AND(K169&gt;INDEX('Language Rules Can Change'!$B$3:$AU$47,K168,24),K169&lt;=INDEX('Language Rules Can Change'!$B$3:$AU$47,K168,25)),25, AND(K169&gt;INDEX('Language Rules Can Change'!$B$3:$AU$47,K168,25),K169&lt;=INDEX('Language Rules Can Change'!$B$3:$AU$47,K168,26)),26, AND(K169&gt;INDEX('Language Rules Can Change'!$B$3:$AU$47,K168,26),K169&lt;=INDEX('Language Rules Can Change'!$B$3:$AU$47,K168,27)),27, AND(K169&gt;INDEX('Language Rules Can Change'!$B$3:$AU$47,K168,27),K169&lt;=INDEX('Language Rules Can Change'!$B$3:$AU$47,K168,28)),28, AND(K169&gt;INDEX('Language Rules Can Change'!$B$3:$AU$47,K168,28),K169&lt;=INDEX('Language Rules Can Change'!$B$3:$AU$47,K168,29)),29, AND(K169&gt;INDEX('Language Rules Can Change'!$B$3:$AU$47,K168,29),K169&lt;=INDEX('Language Rules Can Change'!$B$3:$AU$47,K168,30)),30, AND(K169&gt;INDEX('Language Rules Can Change'!$B$3:$AU$47,K168,30),K169&lt;=INDEX('Language Rules Can Change'!$B$3:$AU$47,K168,31)),31, AND(K169&gt;INDEX('Language Rules Can Change'!$B$3:$AU$47,K168,31),K169&lt;=INDEX('Language Rules Can Change'!$B$3:$AU$47,K168,32)),32, AND(K169&gt;INDEX('Language Rules Can Change'!$B$3:$AU$47,K168,32),K169&lt;=INDEX('Language Rules Can Change'!$B$3:$AU$47,K168,33)),33, AND(K169&gt;INDEX('Language Rules Can Change'!$B$3:$AU$47,K168,33),K169&lt;=INDEX('Language Rules Can Change'!$B$3:$AU$47,K168,34)),34, AND(K169&gt;INDEX('Language Rules Can Change'!$B$3:$AU$47,K168,34),K169&lt;=INDEX('Language Rules Can Change'!$B$3:$AU$47,K168,35)),35, AND(K169&gt;INDEX('Language Rules Can Change'!$B$3:$AU$47,K168,35),K169&lt;=INDEX('Language Rules Can Change'!$B$3:$AU$47,K168,36)),36, AND(K169&gt;INDEX('Language Rules Can Change'!$B$3:$AU$47,K168,36),K169&lt;=INDEX('Language Rules Can Change'!$B$3:$AU$47,K168,37)),37, AND(K169&gt;INDEX('Language Rules Can Change'!$B$3:$AU$47,K168,37),K169&lt;=INDEX('Language Rules Can Change'!$B$3:$AU$47,K168,38)),38, AND(K169&gt;INDEX('Language Rules Can Change'!$B$3:$AU$47,K168,38),K169&lt;=INDEX('Language Rules Can Change'!$B$3:$AU$47,K168,39)),39, AND(K169&gt;INDEX('Language Rules Can Change'!$B$3:$AU$47,K168,39),K169&lt;=INDEX('Language Rules Can Change'!$B$3:$AU$47,K168,40)),40, AND(K169&gt;INDEX('Language Rules Can Change'!$B$3:$AU$47,K168,40),K169&lt;=INDEX('Language Rules Can Change'!$B$3:$AU$47,K168,41)),41, AND(K169&gt;INDEX('Language Rules Can Change'!$B$3:$AU$47,K168,41),K169&lt;=INDEX('Language Rules Can Change'!$B$3:$AU$47,K168,42)),42, AND(K169&gt;INDEX('Language Rules Can Change'!$B$3:$AU$47,K168,42),K169&lt;=INDEX('Language Rules Can Change'!$B$3:$AU$47,K168,43)),43, AND(K169&gt;INDEX('Language Rules Can Change'!$B$3:$AU$47,K168,43),K169&lt;=INDEX('Language Rules Can Change'!$B$3:$AU$47,K168,44)),44, AND(K169&gt;INDEX('Language Rules Can Change'!$B$3:$AU$47,K168,44),K169&lt;=INDEX('Language Rules Can Change'!$B$3:$AU$47,K168,45)),45, AND(K169&gt;INDEX('Language Rules Can Change'!$B$3:$AU$47,K168,45),K169&lt;=INDEX('Language Rules Can Change'!$B$3:$AU$47,K168,46)),46)</f>
        <v>#N/A</v>
      </c>
      <c r="L170" s="11" t="e" cm="1">
        <f t="array" aca="1" ref="L170" ca="1">_xlfn.IFS(AND(L169&gt;0,L169&lt;=INDEX('Language Rules Can Change'!$B$3:$AU$47,L168,1)),1, AND(L169&gt;INDEX('Language Rules Can Change'!$B$3:$AU$47,L168,1),L169&lt;=INDEX('Language Rules Can Change'!$B$3:$AU$47,L168,2)),2, AND(L169&gt;INDEX('Language Rules Can Change'!$B$3:$AU$47,L168,2),L169&lt;=INDEX('Language Rules Can Change'!$B$3:$AU$47,L168,3)),3, AND(L169&gt;INDEX('Language Rules Can Change'!$B$3:$AU$47,L168,3),L169&lt;=INDEX('Language Rules Can Change'!$B$3:$AU$47,L168,4)),4, AND(L169&gt;INDEX('Language Rules Can Change'!$B$3:$AU$47,L168,4),L169&lt;=INDEX('Language Rules Can Change'!$B$3:$AU$47,L168,5)),5, AND(L169&gt;INDEX('Language Rules Can Change'!$B$3:$AU$47,L168,5),L169&lt;=INDEX('Language Rules Can Change'!$B$3:$AU$47,L168,6)),6, AND(L169&gt;INDEX('Language Rules Can Change'!$B$3:$AU$47,L168,6),L169&lt;=INDEX('Language Rules Can Change'!$B$3:$AU$47,L168,7)),7, AND(L169&gt;INDEX('Language Rules Can Change'!$B$3:$AU$47,L168,7),L169&lt;=INDEX('Language Rules Can Change'!$B$3:$AU$47,L168,8)),8, AND(L169&gt;INDEX('Language Rules Can Change'!$B$3:$AU$47,L168,8),L169&lt;=INDEX('Language Rules Can Change'!$B$3:$AU$47,L168,9)),9, AND(L169&gt;INDEX('Language Rules Can Change'!$B$3:$AU$47,L168,9),L169&lt;=INDEX('Language Rules Can Change'!$B$3:$AU$47,L168,10)),10, AND(L169&gt;INDEX('Language Rules Can Change'!$B$3:$AU$47,L168,10),L169&lt;=INDEX('Language Rules Can Change'!$B$3:$AU$47,L168,11)),11, AND(L169&gt;INDEX('Language Rules Can Change'!$B$3:$AU$47,L168,11),L169&lt;=INDEX('Language Rules Can Change'!$B$3:$AU$47,L168,12)),12, AND(L169&gt;INDEX('Language Rules Can Change'!$B$3:$AU$47,L168,12),L169&lt;=INDEX('Language Rules Can Change'!$B$3:$AU$47,L168,13)),13, AND(L169&gt;INDEX('Language Rules Can Change'!$B$3:$AU$47,L168,13),L169&lt;=INDEX('Language Rules Can Change'!$B$3:$AU$47,L168,14)),14, AND(L169&gt;INDEX('Language Rules Can Change'!$B$3:$AU$47,L168,14),L169&lt;=INDEX('Language Rules Can Change'!$B$3:$AU$47,L168,15)),15, AND(L169&gt;INDEX('Language Rules Can Change'!$B$3:$AU$47,L168,15),L169&lt;=INDEX('Language Rules Can Change'!$B$3:$AU$47,L168,16)),16, AND(L169&gt;INDEX('Language Rules Can Change'!$B$3:$AU$47,L168,16),L169&lt;=INDEX('Language Rules Can Change'!$B$3:$AU$47,L168,17)),17, AND(L169&gt;INDEX('Language Rules Can Change'!$B$3:$AU$47,L168,17),L169&lt;=INDEX('Language Rules Can Change'!$B$3:$AU$47,L168,18)),18, AND(L169&gt;INDEX('Language Rules Can Change'!$B$3:$AU$47,L168,18),L169&lt;=INDEX('Language Rules Can Change'!$B$3:$AU$47,L168,19)),19, AND(L169&gt;INDEX('Language Rules Can Change'!$B$3:$AU$47,L168,19),L169&lt;=INDEX('Language Rules Can Change'!$B$3:$AU$47,L168,20)),20, AND(L169&gt;INDEX('Language Rules Can Change'!$B$3:$AU$47,L168,20),L169&lt;=INDEX('Language Rules Can Change'!$B$3:$AU$47,L168,21)),21, AND(L169&gt;INDEX('Language Rules Can Change'!$B$3:$AU$47,L168,21),L169&lt;=INDEX('Language Rules Can Change'!$B$3:$AU$47,L168,22)),22, AND(L169&gt;INDEX('Language Rules Can Change'!$B$3:$AU$47,L168,22),L169&lt;=INDEX('Language Rules Can Change'!$B$3:$AU$47,L168,23)),23, AND(L169&gt;INDEX('Language Rules Can Change'!$B$3:$AU$47,L168,23),L169&lt;=INDEX('Language Rules Can Change'!$B$3:$AU$47,L168,24)),24, AND(L169&gt;INDEX('Language Rules Can Change'!$B$3:$AU$47,L168,24),L169&lt;=INDEX('Language Rules Can Change'!$B$3:$AU$47,L168,25)),25, AND(L169&gt;INDEX('Language Rules Can Change'!$B$3:$AU$47,L168,25),L169&lt;=INDEX('Language Rules Can Change'!$B$3:$AU$47,L168,26)),26, AND(L169&gt;INDEX('Language Rules Can Change'!$B$3:$AU$47,L168,26),L169&lt;=INDEX('Language Rules Can Change'!$B$3:$AU$47,L168,27)),27, AND(L169&gt;INDEX('Language Rules Can Change'!$B$3:$AU$47,L168,27),L169&lt;=INDEX('Language Rules Can Change'!$B$3:$AU$47,L168,28)),28, AND(L169&gt;INDEX('Language Rules Can Change'!$B$3:$AU$47,L168,28),L169&lt;=INDEX('Language Rules Can Change'!$B$3:$AU$47,L168,29)),29, AND(L169&gt;INDEX('Language Rules Can Change'!$B$3:$AU$47,L168,29),L169&lt;=INDEX('Language Rules Can Change'!$B$3:$AU$47,L168,30)),30, AND(L169&gt;INDEX('Language Rules Can Change'!$B$3:$AU$47,L168,30),L169&lt;=INDEX('Language Rules Can Change'!$B$3:$AU$47,L168,31)),31, AND(L169&gt;INDEX('Language Rules Can Change'!$B$3:$AU$47,L168,31),L169&lt;=INDEX('Language Rules Can Change'!$B$3:$AU$47,L168,32)),32, AND(L169&gt;INDEX('Language Rules Can Change'!$B$3:$AU$47,L168,32),L169&lt;=INDEX('Language Rules Can Change'!$B$3:$AU$47,L168,33)),33, AND(L169&gt;INDEX('Language Rules Can Change'!$B$3:$AU$47,L168,33),L169&lt;=INDEX('Language Rules Can Change'!$B$3:$AU$47,L168,34)),34, AND(L169&gt;INDEX('Language Rules Can Change'!$B$3:$AU$47,L168,34),L169&lt;=INDEX('Language Rules Can Change'!$B$3:$AU$47,L168,35)),35, AND(L169&gt;INDEX('Language Rules Can Change'!$B$3:$AU$47,L168,35),L169&lt;=INDEX('Language Rules Can Change'!$B$3:$AU$47,L168,36)),36, AND(L169&gt;INDEX('Language Rules Can Change'!$B$3:$AU$47,L168,36),L169&lt;=INDEX('Language Rules Can Change'!$B$3:$AU$47,L168,37)),37, AND(L169&gt;INDEX('Language Rules Can Change'!$B$3:$AU$47,L168,37),L169&lt;=INDEX('Language Rules Can Change'!$B$3:$AU$47,L168,38)),38, AND(L169&gt;INDEX('Language Rules Can Change'!$B$3:$AU$47,L168,38),L169&lt;=INDEX('Language Rules Can Change'!$B$3:$AU$47,L168,39)),39, AND(L169&gt;INDEX('Language Rules Can Change'!$B$3:$AU$47,L168,39),L169&lt;=INDEX('Language Rules Can Change'!$B$3:$AU$47,L168,40)),40, AND(L169&gt;INDEX('Language Rules Can Change'!$B$3:$AU$47,L168,40),L169&lt;=INDEX('Language Rules Can Change'!$B$3:$AU$47,L168,41)),41, AND(L169&gt;INDEX('Language Rules Can Change'!$B$3:$AU$47,L168,41),L169&lt;=INDEX('Language Rules Can Change'!$B$3:$AU$47,L168,42)),42, AND(L169&gt;INDEX('Language Rules Can Change'!$B$3:$AU$47,L168,42),L169&lt;=INDEX('Language Rules Can Change'!$B$3:$AU$47,L168,43)),43, AND(L169&gt;INDEX('Language Rules Can Change'!$B$3:$AU$47,L168,43),L169&lt;=INDEX('Language Rules Can Change'!$B$3:$AU$47,L168,44)),44, AND(L169&gt;INDEX('Language Rules Can Change'!$B$3:$AU$47,L168,44),L169&lt;=INDEX('Language Rules Can Change'!$B$3:$AU$47,L168,45)),45, AND(L169&gt;INDEX('Language Rules Can Change'!$B$3:$AU$47,L168,45),L169&lt;=INDEX('Language Rules Can Change'!$B$3:$AU$47,L168,46)),46)</f>
        <v>#N/A</v>
      </c>
      <c r="M170" s="11" t="e" cm="1">
        <f t="array" aca="1" ref="M170" ca="1">_xlfn.IFS(AND(M169&gt;0,M169&lt;=INDEX('Language Rules Can Change'!$B$3:$AU$47,M168,1)),1, AND(M169&gt;INDEX('Language Rules Can Change'!$B$3:$AU$47,M168,1),M169&lt;=INDEX('Language Rules Can Change'!$B$3:$AU$47,M168,2)),2, AND(M169&gt;INDEX('Language Rules Can Change'!$B$3:$AU$47,M168,2),M169&lt;=INDEX('Language Rules Can Change'!$B$3:$AU$47,M168,3)),3, AND(M169&gt;INDEX('Language Rules Can Change'!$B$3:$AU$47,M168,3),M169&lt;=INDEX('Language Rules Can Change'!$B$3:$AU$47,M168,4)),4, AND(M169&gt;INDEX('Language Rules Can Change'!$B$3:$AU$47,M168,4),M169&lt;=INDEX('Language Rules Can Change'!$B$3:$AU$47,M168,5)),5, AND(M169&gt;INDEX('Language Rules Can Change'!$B$3:$AU$47,M168,5),M169&lt;=INDEX('Language Rules Can Change'!$B$3:$AU$47,M168,6)),6, AND(M169&gt;INDEX('Language Rules Can Change'!$B$3:$AU$47,M168,6),M169&lt;=INDEX('Language Rules Can Change'!$B$3:$AU$47,M168,7)),7, AND(M169&gt;INDEX('Language Rules Can Change'!$B$3:$AU$47,M168,7),M169&lt;=INDEX('Language Rules Can Change'!$B$3:$AU$47,M168,8)),8, AND(M169&gt;INDEX('Language Rules Can Change'!$B$3:$AU$47,M168,8),M169&lt;=INDEX('Language Rules Can Change'!$B$3:$AU$47,M168,9)),9, AND(M169&gt;INDEX('Language Rules Can Change'!$B$3:$AU$47,M168,9),M169&lt;=INDEX('Language Rules Can Change'!$B$3:$AU$47,M168,10)),10, AND(M169&gt;INDEX('Language Rules Can Change'!$B$3:$AU$47,M168,10),M169&lt;=INDEX('Language Rules Can Change'!$B$3:$AU$47,M168,11)),11, AND(M169&gt;INDEX('Language Rules Can Change'!$B$3:$AU$47,M168,11),M169&lt;=INDEX('Language Rules Can Change'!$B$3:$AU$47,M168,12)),12, AND(M169&gt;INDEX('Language Rules Can Change'!$B$3:$AU$47,M168,12),M169&lt;=INDEX('Language Rules Can Change'!$B$3:$AU$47,M168,13)),13, AND(M169&gt;INDEX('Language Rules Can Change'!$B$3:$AU$47,M168,13),M169&lt;=INDEX('Language Rules Can Change'!$B$3:$AU$47,M168,14)),14, AND(M169&gt;INDEX('Language Rules Can Change'!$B$3:$AU$47,M168,14),M169&lt;=INDEX('Language Rules Can Change'!$B$3:$AU$47,M168,15)),15, AND(M169&gt;INDEX('Language Rules Can Change'!$B$3:$AU$47,M168,15),M169&lt;=INDEX('Language Rules Can Change'!$B$3:$AU$47,M168,16)),16, AND(M169&gt;INDEX('Language Rules Can Change'!$B$3:$AU$47,M168,16),M169&lt;=INDEX('Language Rules Can Change'!$B$3:$AU$47,M168,17)),17, AND(M169&gt;INDEX('Language Rules Can Change'!$B$3:$AU$47,M168,17),M169&lt;=INDEX('Language Rules Can Change'!$B$3:$AU$47,M168,18)),18, AND(M169&gt;INDEX('Language Rules Can Change'!$B$3:$AU$47,M168,18),M169&lt;=INDEX('Language Rules Can Change'!$B$3:$AU$47,M168,19)),19, AND(M169&gt;INDEX('Language Rules Can Change'!$B$3:$AU$47,M168,19),M169&lt;=INDEX('Language Rules Can Change'!$B$3:$AU$47,M168,20)),20, AND(M169&gt;INDEX('Language Rules Can Change'!$B$3:$AU$47,M168,20),M169&lt;=INDEX('Language Rules Can Change'!$B$3:$AU$47,M168,21)),21, AND(M169&gt;INDEX('Language Rules Can Change'!$B$3:$AU$47,M168,21),M169&lt;=INDEX('Language Rules Can Change'!$B$3:$AU$47,M168,22)),22, AND(M169&gt;INDEX('Language Rules Can Change'!$B$3:$AU$47,M168,22),M169&lt;=INDEX('Language Rules Can Change'!$B$3:$AU$47,M168,23)),23, AND(M169&gt;INDEX('Language Rules Can Change'!$B$3:$AU$47,M168,23),M169&lt;=INDEX('Language Rules Can Change'!$B$3:$AU$47,M168,24)),24, AND(M169&gt;INDEX('Language Rules Can Change'!$B$3:$AU$47,M168,24),M169&lt;=INDEX('Language Rules Can Change'!$B$3:$AU$47,M168,25)),25, AND(M169&gt;INDEX('Language Rules Can Change'!$B$3:$AU$47,M168,25),M169&lt;=INDEX('Language Rules Can Change'!$B$3:$AU$47,M168,26)),26, AND(M169&gt;INDEX('Language Rules Can Change'!$B$3:$AU$47,M168,26),M169&lt;=INDEX('Language Rules Can Change'!$B$3:$AU$47,M168,27)),27, AND(M169&gt;INDEX('Language Rules Can Change'!$B$3:$AU$47,M168,27),M169&lt;=INDEX('Language Rules Can Change'!$B$3:$AU$47,M168,28)),28, AND(M169&gt;INDEX('Language Rules Can Change'!$B$3:$AU$47,M168,28),M169&lt;=INDEX('Language Rules Can Change'!$B$3:$AU$47,M168,29)),29, AND(M169&gt;INDEX('Language Rules Can Change'!$B$3:$AU$47,M168,29),M169&lt;=INDEX('Language Rules Can Change'!$B$3:$AU$47,M168,30)),30, AND(M169&gt;INDEX('Language Rules Can Change'!$B$3:$AU$47,M168,30),M169&lt;=INDEX('Language Rules Can Change'!$B$3:$AU$47,M168,31)),31, AND(M169&gt;INDEX('Language Rules Can Change'!$B$3:$AU$47,M168,31),M169&lt;=INDEX('Language Rules Can Change'!$B$3:$AU$47,M168,32)),32, AND(M169&gt;INDEX('Language Rules Can Change'!$B$3:$AU$47,M168,32),M169&lt;=INDEX('Language Rules Can Change'!$B$3:$AU$47,M168,33)),33, AND(M169&gt;INDEX('Language Rules Can Change'!$B$3:$AU$47,M168,33),M169&lt;=INDEX('Language Rules Can Change'!$B$3:$AU$47,M168,34)),34, AND(M169&gt;INDEX('Language Rules Can Change'!$B$3:$AU$47,M168,34),M169&lt;=INDEX('Language Rules Can Change'!$B$3:$AU$47,M168,35)),35, AND(M169&gt;INDEX('Language Rules Can Change'!$B$3:$AU$47,M168,35),M169&lt;=INDEX('Language Rules Can Change'!$B$3:$AU$47,M168,36)),36, AND(M169&gt;INDEX('Language Rules Can Change'!$B$3:$AU$47,M168,36),M169&lt;=INDEX('Language Rules Can Change'!$B$3:$AU$47,M168,37)),37, AND(M169&gt;INDEX('Language Rules Can Change'!$B$3:$AU$47,M168,37),M169&lt;=INDEX('Language Rules Can Change'!$B$3:$AU$47,M168,38)),38, AND(M169&gt;INDEX('Language Rules Can Change'!$B$3:$AU$47,M168,38),M169&lt;=INDEX('Language Rules Can Change'!$B$3:$AU$47,M168,39)),39, AND(M169&gt;INDEX('Language Rules Can Change'!$B$3:$AU$47,M168,39),M169&lt;=INDEX('Language Rules Can Change'!$B$3:$AU$47,M168,40)),40, AND(M169&gt;INDEX('Language Rules Can Change'!$B$3:$AU$47,M168,40),M169&lt;=INDEX('Language Rules Can Change'!$B$3:$AU$47,M168,41)),41, AND(M169&gt;INDEX('Language Rules Can Change'!$B$3:$AU$47,M168,41),M169&lt;=INDEX('Language Rules Can Change'!$B$3:$AU$47,M168,42)),42, AND(M169&gt;INDEX('Language Rules Can Change'!$B$3:$AU$47,M168,42),M169&lt;=INDEX('Language Rules Can Change'!$B$3:$AU$47,M168,43)),43, AND(M169&gt;INDEX('Language Rules Can Change'!$B$3:$AU$47,M168,43),M169&lt;=INDEX('Language Rules Can Change'!$B$3:$AU$47,M168,44)),44, AND(M169&gt;INDEX('Language Rules Can Change'!$B$3:$AU$47,M168,44),M169&lt;=INDEX('Language Rules Can Change'!$B$3:$AU$47,M168,45)),45, AND(M169&gt;INDEX('Language Rules Can Change'!$B$3:$AU$47,M168,45),M169&lt;=INDEX('Language Rules Can Change'!$B$3:$AU$47,M168,46)),46)</f>
        <v>#N/A</v>
      </c>
      <c r="N170" s="11" t="e" cm="1">
        <f t="array" aca="1" ref="N170" ca="1">_xlfn.IFS(AND(N169&gt;0,N169&lt;=INDEX('Language Rules Can Change'!$B$3:$AU$47,N168,1)),1, AND(N169&gt;INDEX('Language Rules Can Change'!$B$3:$AU$47,N168,1),N169&lt;=INDEX('Language Rules Can Change'!$B$3:$AU$47,N168,2)),2, AND(N169&gt;INDEX('Language Rules Can Change'!$B$3:$AU$47,N168,2),N169&lt;=INDEX('Language Rules Can Change'!$B$3:$AU$47,N168,3)),3, AND(N169&gt;INDEX('Language Rules Can Change'!$B$3:$AU$47,N168,3),N169&lt;=INDEX('Language Rules Can Change'!$B$3:$AU$47,N168,4)),4, AND(N169&gt;INDEX('Language Rules Can Change'!$B$3:$AU$47,N168,4),N169&lt;=INDEX('Language Rules Can Change'!$B$3:$AU$47,N168,5)),5, AND(N169&gt;INDEX('Language Rules Can Change'!$B$3:$AU$47,N168,5),N169&lt;=INDEX('Language Rules Can Change'!$B$3:$AU$47,N168,6)),6, AND(N169&gt;INDEX('Language Rules Can Change'!$B$3:$AU$47,N168,6),N169&lt;=INDEX('Language Rules Can Change'!$B$3:$AU$47,N168,7)),7, AND(N169&gt;INDEX('Language Rules Can Change'!$B$3:$AU$47,N168,7),N169&lt;=INDEX('Language Rules Can Change'!$B$3:$AU$47,N168,8)),8, AND(N169&gt;INDEX('Language Rules Can Change'!$B$3:$AU$47,N168,8),N169&lt;=INDEX('Language Rules Can Change'!$B$3:$AU$47,N168,9)),9, AND(N169&gt;INDEX('Language Rules Can Change'!$B$3:$AU$47,N168,9),N169&lt;=INDEX('Language Rules Can Change'!$B$3:$AU$47,N168,10)),10, AND(N169&gt;INDEX('Language Rules Can Change'!$B$3:$AU$47,N168,10),N169&lt;=INDEX('Language Rules Can Change'!$B$3:$AU$47,N168,11)),11, AND(N169&gt;INDEX('Language Rules Can Change'!$B$3:$AU$47,N168,11),N169&lt;=INDEX('Language Rules Can Change'!$B$3:$AU$47,N168,12)),12, AND(N169&gt;INDEX('Language Rules Can Change'!$B$3:$AU$47,N168,12),N169&lt;=INDEX('Language Rules Can Change'!$B$3:$AU$47,N168,13)),13, AND(N169&gt;INDEX('Language Rules Can Change'!$B$3:$AU$47,N168,13),N169&lt;=INDEX('Language Rules Can Change'!$B$3:$AU$47,N168,14)),14, AND(N169&gt;INDEX('Language Rules Can Change'!$B$3:$AU$47,N168,14),N169&lt;=INDEX('Language Rules Can Change'!$B$3:$AU$47,N168,15)),15, AND(N169&gt;INDEX('Language Rules Can Change'!$B$3:$AU$47,N168,15),N169&lt;=INDEX('Language Rules Can Change'!$B$3:$AU$47,N168,16)),16, AND(N169&gt;INDEX('Language Rules Can Change'!$B$3:$AU$47,N168,16),N169&lt;=INDEX('Language Rules Can Change'!$B$3:$AU$47,N168,17)),17, AND(N169&gt;INDEX('Language Rules Can Change'!$B$3:$AU$47,N168,17),N169&lt;=INDEX('Language Rules Can Change'!$B$3:$AU$47,N168,18)),18, AND(N169&gt;INDEX('Language Rules Can Change'!$B$3:$AU$47,N168,18),N169&lt;=INDEX('Language Rules Can Change'!$B$3:$AU$47,N168,19)),19, AND(N169&gt;INDEX('Language Rules Can Change'!$B$3:$AU$47,N168,19),N169&lt;=INDEX('Language Rules Can Change'!$B$3:$AU$47,N168,20)),20, AND(N169&gt;INDEX('Language Rules Can Change'!$B$3:$AU$47,N168,20),N169&lt;=INDEX('Language Rules Can Change'!$B$3:$AU$47,N168,21)),21, AND(N169&gt;INDEX('Language Rules Can Change'!$B$3:$AU$47,N168,21),N169&lt;=INDEX('Language Rules Can Change'!$B$3:$AU$47,N168,22)),22, AND(N169&gt;INDEX('Language Rules Can Change'!$B$3:$AU$47,N168,22),N169&lt;=INDEX('Language Rules Can Change'!$B$3:$AU$47,N168,23)),23, AND(N169&gt;INDEX('Language Rules Can Change'!$B$3:$AU$47,N168,23),N169&lt;=INDEX('Language Rules Can Change'!$B$3:$AU$47,N168,24)),24, AND(N169&gt;INDEX('Language Rules Can Change'!$B$3:$AU$47,N168,24),N169&lt;=INDEX('Language Rules Can Change'!$B$3:$AU$47,N168,25)),25, AND(N169&gt;INDEX('Language Rules Can Change'!$B$3:$AU$47,N168,25),N169&lt;=INDEX('Language Rules Can Change'!$B$3:$AU$47,N168,26)),26, AND(N169&gt;INDEX('Language Rules Can Change'!$B$3:$AU$47,N168,26),N169&lt;=INDEX('Language Rules Can Change'!$B$3:$AU$47,N168,27)),27, AND(N169&gt;INDEX('Language Rules Can Change'!$B$3:$AU$47,N168,27),N169&lt;=INDEX('Language Rules Can Change'!$B$3:$AU$47,N168,28)),28, AND(N169&gt;INDEX('Language Rules Can Change'!$B$3:$AU$47,N168,28),N169&lt;=INDEX('Language Rules Can Change'!$B$3:$AU$47,N168,29)),29, AND(N169&gt;INDEX('Language Rules Can Change'!$B$3:$AU$47,N168,29),N169&lt;=INDEX('Language Rules Can Change'!$B$3:$AU$47,N168,30)),30, AND(N169&gt;INDEX('Language Rules Can Change'!$B$3:$AU$47,N168,30),N169&lt;=INDEX('Language Rules Can Change'!$B$3:$AU$47,N168,31)),31, AND(N169&gt;INDEX('Language Rules Can Change'!$B$3:$AU$47,N168,31),N169&lt;=INDEX('Language Rules Can Change'!$B$3:$AU$47,N168,32)),32, AND(N169&gt;INDEX('Language Rules Can Change'!$B$3:$AU$47,N168,32),N169&lt;=INDEX('Language Rules Can Change'!$B$3:$AU$47,N168,33)),33, AND(N169&gt;INDEX('Language Rules Can Change'!$B$3:$AU$47,N168,33),N169&lt;=INDEX('Language Rules Can Change'!$B$3:$AU$47,N168,34)),34, AND(N169&gt;INDEX('Language Rules Can Change'!$B$3:$AU$47,N168,34),N169&lt;=INDEX('Language Rules Can Change'!$B$3:$AU$47,N168,35)),35, AND(N169&gt;INDEX('Language Rules Can Change'!$B$3:$AU$47,N168,35),N169&lt;=INDEX('Language Rules Can Change'!$B$3:$AU$47,N168,36)),36, AND(N169&gt;INDEX('Language Rules Can Change'!$B$3:$AU$47,N168,36),N169&lt;=INDEX('Language Rules Can Change'!$B$3:$AU$47,N168,37)),37, AND(N169&gt;INDEX('Language Rules Can Change'!$B$3:$AU$47,N168,37),N169&lt;=INDEX('Language Rules Can Change'!$B$3:$AU$47,N168,38)),38, AND(N169&gt;INDEX('Language Rules Can Change'!$B$3:$AU$47,N168,38),N169&lt;=INDEX('Language Rules Can Change'!$B$3:$AU$47,N168,39)),39, AND(N169&gt;INDEX('Language Rules Can Change'!$B$3:$AU$47,N168,39),N169&lt;=INDEX('Language Rules Can Change'!$B$3:$AU$47,N168,40)),40, AND(N169&gt;INDEX('Language Rules Can Change'!$B$3:$AU$47,N168,40),N169&lt;=INDEX('Language Rules Can Change'!$B$3:$AU$47,N168,41)),41, AND(N169&gt;INDEX('Language Rules Can Change'!$B$3:$AU$47,N168,41),N169&lt;=INDEX('Language Rules Can Change'!$B$3:$AU$47,N168,42)),42, AND(N169&gt;INDEX('Language Rules Can Change'!$B$3:$AU$47,N168,42),N169&lt;=INDEX('Language Rules Can Change'!$B$3:$AU$47,N168,43)),43, AND(N169&gt;INDEX('Language Rules Can Change'!$B$3:$AU$47,N168,43),N169&lt;=INDEX('Language Rules Can Change'!$B$3:$AU$47,N168,44)),44, AND(N169&gt;INDEX('Language Rules Can Change'!$B$3:$AU$47,N168,44),N169&lt;=INDEX('Language Rules Can Change'!$B$3:$AU$47,N168,45)),45, AND(N169&gt;INDEX('Language Rules Can Change'!$B$3:$AU$47,N168,45),N169&lt;=INDEX('Language Rules Can Change'!$B$3:$AU$47,N168,46)),46)</f>
        <v>#N/A</v>
      </c>
      <c r="O170" s="11" t="e" cm="1">
        <f t="array" aca="1" ref="O170" ca="1">_xlfn.IFS(AND(O169&gt;0,O169&lt;=INDEX('Language Rules Can Change'!$B$3:$AU$47,O168,1)),1, AND(O169&gt;INDEX('Language Rules Can Change'!$B$3:$AU$47,O168,1),O169&lt;=INDEX('Language Rules Can Change'!$B$3:$AU$47,O168,2)),2, AND(O169&gt;INDEX('Language Rules Can Change'!$B$3:$AU$47,O168,2),O169&lt;=INDEX('Language Rules Can Change'!$B$3:$AU$47,O168,3)),3, AND(O169&gt;INDEX('Language Rules Can Change'!$B$3:$AU$47,O168,3),O169&lt;=INDEX('Language Rules Can Change'!$B$3:$AU$47,O168,4)),4, AND(O169&gt;INDEX('Language Rules Can Change'!$B$3:$AU$47,O168,4),O169&lt;=INDEX('Language Rules Can Change'!$B$3:$AU$47,O168,5)),5, AND(O169&gt;INDEX('Language Rules Can Change'!$B$3:$AU$47,O168,5),O169&lt;=INDEX('Language Rules Can Change'!$B$3:$AU$47,O168,6)),6, AND(O169&gt;INDEX('Language Rules Can Change'!$B$3:$AU$47,O168,6),O169&lt;=INDEX('Language Rules Can Change'!$B$3:$AU$47,O168,7)),7, AND(O169&gt;INDEX('Language Rules Can Change'!$B$3:$AU$47,O168,7),O169&lt;=INDEX('Language Rules Can Change'!$B$3:$AU$47,O168,8)),8, AND(O169&gt;INDEX('Language Rules Can Change'!$B$3:$AU$47,O168,8),O169&lt;=INDEX('Language Rules Can Change'!$B$3:$AU$47,O168,9)),9, AND(O169&gt;INDEX('Language Rules Can Change'!$B$3:$AU$47,O168,9),O169&lt;=INDEX('Language Rules Can Change'!$B$3:$AU$47,O168,10)),10, AND(O169&gt;INDEX('Language Rules Can Change'!$B$3:$AU$47,O168,10),O169&lt;=INDEX('Language Rules Can Change'!$B$3:$AU$47,O168,11)),11, AND(O169&gt;INDEX('Language Rules Can Change'!$B$3:$AU$47,O168,11),O169&lt;=INDEX('Language Rules Can Change'!$B$3:$AU$47,O168,12)),12, AND(O169&gt;INDEX('Language Rules Can Change'!$B$3:$AU$47,O168,12),O169&lt;=INDEX('Language Rules Can Change'!$B$3:$AU$47,O168,13)),13, AND(O169&gt;INDEX('Language Rules Can Change'!$B$3:$AU$47,O168,13),O169&lt;=INDEX('Language Rules Can Change'!$B$3:$AU$47,O168,14)),14, AND(O169&gt;INDEX('Language Rules Can Change'!$B$3:$AU$47,O168,14),O169&lt;=INDEX('Language Rules Can Change'!$B$3:$AU$47,O168,15)),15, AND(O169&gt;INDEX('Language Rules Can Change'!$B$3:$AU$47,O168,15),O169&lt;=INDEX('Language Rules Can Change'!$B$3:$AU$47,O168,16)),16, AND(O169&gt;INDEX('Language Rules Can Change'!$B$3:$AU$47,O168,16),O169&lt;=INDEX('Language Rules Can Change'!$B$3:$AU$47,O168,17)),17, AND(O169&gt;INDEX('Language Rules Can Change'!$B$3:$AU$47,O168,17),O169&lt;=INDEX('Language Rules Can Change'!$B$3:$AU$47,O168,18)),18, AND(O169&gt;INDEX('Language Rules Can Change'!$B$3:$AU$47,O168,18),O169&lt;=INDEX('Language Rules Can Change'!$B$3:$AU$47,O168,19)),19, AND(O169&gt;INDEX('Language Rules Can Change'!$B$3:$AU$47,O168,19),O169&lt;=INDEX('Language Rules Can Change'!$B$3:$AU$47,O168,20)),20, AND(O169&gt;INDEX('Language Rules Can Change'!$B$3:$AU$47,O168,20),O169&lt;=INDEX('Language Rules Can Change'!$B$3:$AU$47,O168,21)),21, AND(O169&gt;INDEX('Language Rules Can Change'!$B$3:$AU$47,O168,21),O169&lt;=INDEX('Language Rules Can Change'!$B$3:$AU$47,O168,22)),22, AND(O169&gt;INDEX('Language Rules Can Change'!$B$3:$AU$47,O168,22),O169&lt;=INDEX('Language Rules Can Change'!$B$3:$AU$47,O168,23)),23, AND(O169&gt;INDEX('Language Rules Can Change'!$B$3:$AU$47,O168,23),O169&lt;=INDEX('Language Rules Can Change'!$B$3:$AU$47,O168,24)),24, AND(O169&gt;INDEX('Language Rules Can Change'!$B$3:$AU$47,O168,24),O169&lt;=INDEX('Language Rules Can Change'!$B$3:$AU$47,O168,25)),25, AND(O169&gt;INDEX('Language Rules Can Change'!$B$3:$AU$47,O168,25),O169&lt;=INDEX('Language Rules Can Change'!$B$3:$AU$47,O168,26)),26, AND(O169&gt;INDEX('Language Rules Can Change'!$B$3:$AU$47,O168,26),O169&lt;=INDEX('Language Rules Can Change'!$B$3:$AU$47,O168,27)),27, AND(O169&gt;INDEX('Language Rules Can Change'!$B$3:$AU$47,O168,27),O169&lt;=INDEX('Language Rules Can Change'!$B$3:$AU$47,O168,28)),28, AND(O169&gt;INDEX('Language Rules Can Change'!$B$3:$AU$47,O168,28),O169&lt;=INDEX('Language Rules Can Change'!$B$3:$AU$47,O168,29)),29, AND(O169&gt;INDEX('Language Rules Can Change'!$B$3:$AU$47,O168,29),O169&lt;=INDEX('Language Rules Can Change'!$B$3:$AU$47,O168,30)),30, AND(O169&gt;INDEX('Language Rules Can Change'!$B$3:$AU$47,O168,30),O169&lt;=INDEX('Language Rules Can Change'!$B$3:$AU$47,O168,31)),31, AND(O169&gt;INDEX('Language Rules Can Change'!$B$3:$AU$47,O168,31),O169&lt;=INDEX('Language Rules Can Change'!$B$3:$AU$47,O168,32)),32, AND(O169&gt;INDEX('Language Rules Can Change'!$B$3:$AU$47,O168,32),O169&lt;=INDEX('Language Rules Can Change'!$B$3:$AU$47,O168,33)),33, AND(O169&gt;INDEX('Language Rules Can Change'!$B$3:$AU$47,O168,33),O169&lt;=INDEX('Language Rules Can Change'!$B$3:$AU$47,O168,34)),34, AND(O169&gt;INDEX('Language Rules Can Change'!$B$3:$AU$47,O168,34),O169&lt;=INDEX('Language Rules Can Change'!$B$3:$AU$47,O168,35)),35, AND(O169&gt;INDEX('Language Rules Can Change'!$B$3:$AU$47,O168,35),O169&lt;=INDEX('Language Rules Can Change'!$B$3:$AU$47,O168,36)),36, AND(O169&gt;INDEX('Language Rules Can Change'!$B$3:$AU$47,O168,36),O169&lt;=INDEX('Language Rules Can Change'!$B$3:$AU$47,O168,37)),37, AND(O169&gt;INDEX('Language Rules Can Change'!$B$3:$AU$47,O168,37),O169&lt;=INDEX('Language Rules Can Change'!$B$3:$AU$47,O168,38)),38, AND(O169&gt;INDEX('Language Rules Can Change'!$B$3:$AU$47,O168,38),O169&lt;=INDEX('Language Rules Can Change'!$B$3:$AU$47,O168,39)),39, AND(O169&gt;INDEX('Language Rules Can Change'!$B$3:$AU$47,O168,39),O169&lt;=INDEX('Language Rules Can Change'!$B$3:$AU$47,O168,40)),40, AND(O169&gt;INDEX('Language Rules Can Change'!$B$3:$AU$47,O168,40),O169&lt;=INDEX('Language Rules Can Change'!$B$3:$AU$47,O168,41)),41, AND(O169&gt;INDEX('Language Rules Can Change'!$B$3:$AU$47,O168,41),O169&lt;=INDEX('Language Rules Can Change'!$B$3:$AU$47,O168,42)),42, AND(O169&gt;INDEX('Language Rules Can Change'!$B$3:$AU$47,O168,42),O169&lt;=INDEX('Language Rules Can Change'!$B$3:$AU$47,O168,43)),43, AND(O169&gt;INDEX('Language Rules Can Change'!$B$3:$AU$47,O168,43),O169&lt;=INDEX('Language Rules Can Change'!$B$3:$AU$47,O168,44)),44, AND(O169&gt;INDEX('Language Rules Can Change'!$B$3:$AU$47,O168,44),O169&lt;=INDEX('Language Rules Can Change'!$B$3:$AU$47,O168,45)),45, AND(O169&gt;INDEX('Language Rules Can Change'!$B$3:$AU$47,O168,45),O169&lt;=INDEX('Language Rules Can Change'!$B$3:$AU$47,O168,46)),46)</f>
        <v>#N/A</v>
      </c>
      <c r="P170" s="11" t="e" cm="1">
        <f t="array" aca="1" ref="P170" ca="1">_xlfn.IFS(AND(P169&gt;0,P169&lt;=INDEX('Language Rules Can Change'!$B$3:$AU$47,P168,1)),1, AND(P169&gt;INDEX('Language Rules Can Change'!$B$3:$AU$47,P168,1),P169&lt;=INDEX('Language Rules Can Change'!$B$3:$AU$47,P168,2)),2, AND(P169&gt;INDEX('Language Rules Can Change'!$B$3:$AU$47,P168,2),P169&lt;=INDEX('Language Rules Can Change'!$B$3:$AU$47,P168,3)),3, AND(P169&gt;INDEX('Language Rules Can Change'!$B$3:$AU$47,P168,3),P169&lt;=INDEX('Language Rules Can Change'!$B$3:$AU$47,P168,4)),4, AND(P169&gt;INDEX('Language Rules Can Change'!$B$3:$AU$47,P168,4),P169&lt;=INDEX('Language Rules Can Change'!$B$3:$AU$47,P168,5)),5, AND(P169&gt;INDEX('Language Rules Can Change'!$B$3:$AU$47,P168,5),P169&lt;=INDEX('Language Rules Can Change'!$B$3:$AU$47,P168,6)),6, AND(P169&gt;INDEX('Language Rules Can Change'!$B$3:$AU$47,P168,6),P169&lt;=INDEX('Language Rules Can Change'!$B$3:$AU$47,P168,7)),7, AND(P169&gt;INDEX('Language Rules Can Change'!$B$3:$AU$47,P168,7),P169&lt;=INDEX('Language Rules Can Change'!$B$3:$AU$47,P168,8)),8, AND(P169&gt;INDEX('Language Rules Can Change'!$B$3:$AU$47,P168,8),P169&lt;=INDEX('Language Rules Can Change'!$B$3:$AU$47,P168,9)),9, AND(P169&gt;INDEX('Language Rules Can Change'!$B$3:$AU$47,P168,9),P169&lt;=INDEX('Language Rules Can Change'!$B$3:$AU$47,P168,10)),10, AND(P169&gt;INDEX('Language Rules Can Change'!$B$3:$AU$47,P168,10),P169&lt;=INDEX('Language Rules Can Change'!$B$3:$AU$47,P168,11)),11, AND(P169&gt;INDEX('Language Rules Can Change'!$B$3:$AU$47,P168,11),P169&lt;=INDEX('Language Rules Can Change'!$B$3:$AU$47,P168,12)),12, AND(P169&gt;INDEX('Language Rules Can Change'!$B$3:$AU$47,P168,12),P169&lt;=INDEX('Language Rules Can Change'!$B$3:$AU$47,P168,13)),13, AND(P169&gt;INDEX('Language Rules Can Change'!$B$3:$AU$47,P168,13),P169&lt;=INDEX('Language Rules Can Change'!$B$3:$AU$47,P168,14)),14, AND(P169&gt;INDEX('Language Rules Can Change'!$B$3:$AU$47,P168,14),P169&lt;=INDEX('Language Rules Can Change'!$B$3:$AU$47,P168,15)),15, AND(P169&gt;INDEX('Language Rules Can Change'!$B$3:$AU$47,P168,15),P169&lt;=INDEX('Language Rules Can Change'!$B$3:$AU$47,P168,16)),16, AND(P169&gt;INDEX('Language Rules Can Change'!$B$3:$AU$47,P168,16),P169&lt;=INDEX('Language Rules Can Change'!$B$3:$AU$47,P168,17)),17, AND(P169&gt;INDEX('Language Rules Can Change'!$B$3:$AU$47,P168,17),P169&lt;=INDEX('Language Rules Can Change'!$B$3:$AU$47,P168,18)),18, AND(P169&gt;INDEX('Language Rules Can Change'!$B$3:$AU$47,P168,18),P169&lt;=INDEX('Language Rules Can Change'!$B$3:$AU$47,P168,19)),19, AND(P169&gt;INDEX('Language Rules Can Change'!$B$3:$AU$47,P168,19),P169&lt;=INDEX('Language Rules Can Change'!$B$3:$AU$47,P168,20)),20, AND(P169&gt;INDEX('Language Rules Can Change'!$B$3:$AU$47,P168,20),P169&lt;=INDEX('Language Rules Can Change'!$B$3:$AU$47,P168,21)),21, AND(P169&gt;INDEX('Language Rules Can Change'!$B$3:$AU$47,P168,21),P169&lt;=INDEX('Language Rules Can Change'!$B$3:$AU$47,P168,22)),22, AND(P169&gt;INDEX('Language Rules Can Change'!$B$3:$AU$47,P168,22),P169&lt;=INDEX('Language Rules Can Change'!$B$3:$AU$47,P168,23)),23, AND(P169&gt;INDEX('Language Rules Can Change'!$B$3:$AU$47,P168,23),P169&lt;=INDEX('Language Rules Can Change'!$B$3:$AU$47,P168,24)),24, AND(P169&gt;INDEX('Language Rules Can Change'!$B$3:$AU$47,P168,24),P169&lt;=INDEX('Language Rules Can Change'!$B$3:$AU$47,P168,25)),25, AND(P169&gt;INDEX('Language Rules Can Change'!$B$3:$AU$47,P168,25),P169&lt;=INDEX('Language Rules Can Change'!$B$3:$AU$47,P168,26)),26, AND(P169&gt;INDEX('Language Rules Can Change'!$B$3:$AU$47,P168,26),P169&lt;=INDEX('Language Rules Can Change'!$B$3:$AU$47,P168,27)),27, AND(P169&gt;INDEX('Language Rules Can Change'!$B$3:$AU$47,P168,27),P169&lt;=INDEX('Language Rules Can Change'!$B$3:$AU$47,P168,28)),28, AND(P169&gt;INDEX('Language Rules Can Change'!$B$3:$AU$47,P168,28),P169&lt;=INDEX('Language Rules Can Change'!$B$3:$AU$47,P168,29)),29, AND(P169&gt;INDEX('Language Rules Can Change'!$B$3:$AU$47,P168,29),P169&lt;=INDEX('Language Rules Can Change'!$B$3:$AU$47,P168,30)),30, AND(P169&gt;INDEX('Language Rules Can Change'!$B$3:$AU$47,P168,30),P169&lt;=INDEX('Language Rules Can Change'!$B$3:$AU$47,P168,31)),31, AND(P169&gt;INDEX('Language Rules Can Change'!$B$3:$AU$47,P168,31),P169&lt;=INDEX('Language Rules Can Change'!$B$3:$AU$47,P168,32)),32, AND(P169&gt;INDEX('Language Rules Can Change'!$B$3:$AU$47,P168,32),P169&lt;=INDEX('Language Rules Can Change'!$B$3:$AU$47,P168,33)),33, AND(P169&gt;INDEX('Language Rules Can Change'!$B$3:$AU$47,P168,33),P169&lt;=INDEX('Language Rules Can Change'!$B$3:$AU$47,P168,34)),34, AND(P169&gt;INDEX('Language Rules Can Change'!$B$3:$AU$47,P168,34),P169&lt;=INDEX('Language Rules Can Change'!$B$3:$AU$47,P168,35)),35, AND(P169&gt;INDEX('Language Rules Can Change'!$B$3:$AU$47,P168,35),P169&lt;=INDEX('Language Rules Can Change'!$B$3:$AU$47,P168,36)),36, AND(P169&gt;INDEX('Language Rules Can Change'!$B$3:$AU$47,P168,36),P169&lt;=INDEX('Language Rules Can Change'!$B$3:$AU$47,P168,37)),37, AND(P169&gt;INDEX('Language Rules Can Change'!$B$3:$AU$47,P168,37),P169&lt;=INDEX('Language Rules Can Change'!$B$3:$AU$47,P168,38)),38, AND(P169&gt;INDEX('Language Rules Can Change'!$B$3:$AU$47,P168,38),P169&lt;=INDEX('Language Rules Can Change'!$B$3:$AU$47,P168,39)),39, AND(P169&gt;INDEX('Language Rules Can Change'!$B$3:$AU$47,P168,39),P169&lt;=INDEX('Language Rules Can Change'!$B$3:$AU$47,P168,40)),40, AND(P169&gt;INDEX('Language Rules Can Change'!$B$3:$AU$47,P168,40),P169&lt;=INDEX('Language Rules Can Change'!$B$3:$AU$47,P168,41)),41, AND(P169&gt;INDEX('Language Rules Can Change'!$B$3:$AU$47,P168,41),P169&lt;=INDEX('Language Rules Can Change'!$B$3:$AU$47,P168,42)),42, AND(P169&gt;INDEX('Language Rules Can Change'!$B$3:$AU$47,P168,42),P169&lt;=INDEX('Language Rules Can Change'!$B$3:$AU$47,P168,43)),43, AND(P169&gt;INDEX('Language Rules Can Change'!$B$3:$AU$47,P168,43),P169&lt;=INDEX('Language Rules Can Change'!$B$3:$AU$47,P168,44)),44, AND(P169&gt;INDEX('Language Rules Can Change'!$B$3:$AU$47,P168,44),P169&lt;=INDEX('Language Rules Can Change'!$B$3:$AU$47,P168,45)),45, AND(P169&gt;INDEX('Language Rules Can Change'!$B$3:$AU$47,P168,45),P169&lt;=INDEX('Language Rules Can Change'!$B$3:$AU$47,P168,46)),46)</f>
        <v>#N/A</v>
      </c>
      <c r="Q170" s="11" t="e" cm="1">
        <f t="array" aca="1" ref="Q170" ca="1">_xlfn.IFS(AND(Q169&gt;0,Q169&lt;=INDEX('Language Rules Can Change'!$B$3:$AU$47,Q168,1)),1, AND(Q169&gt;INDEX('Language Rules Can Change'!$B$3:$AU$47,Q168,1),Q169&lt;=INDEX('Language Rules Can Change'!$B$3:$AU$47,Q168,2)),2, AND(Q169&gt;INDEX('Language Rules Can Change'!$B$3:$AU$47,Q168,2),Q169&lt;=INDEX('Language Rules Can Change'!$B$3:$AU$47,Q168,3)),3, AND(Q169&gt;INDEX('Language Rules Can Change'!$B$3:$AU$47,Q168,3),Q169&lt;=INDEX('Language Rules Can Change'!$B$3:$AU$47,Q168,4)),4, AND(Q169&gt;INDEX('Language Rules Can Change'!$B$3:$AU$47,Q168,4),Q169&lt;=INDEX('Language Rules Can Change'!$B$3:$AU$47,Q168,5)),5, AND(Q169&gt;INDEX('Language Rules Can Change'!$B$3:$AU$47,Q168,5),Q169&lt;=INDEX('Language Rules Can Change'!$B$3:$AU$47,Q168,6)),6, AND(Q169&gt;INDEX('Language Rules Can Change'!$B$3:$AU$47,Q168,6),Q169&lt;=INDEX('Language Rules Can Change'!$B$3:$AU$47,Q168,7)),7, AND(Q169&gt;INDEX('Language Rules Can Change'!$B$3:$AU$47,Q168,7),Q169&lt;=INDEX('Language Rules Can Change'!$B$3:$AU$47,Q168,8)),8, AND(Q169&gt;INDEX('Language Rules Can Change'!$B$3:$AU$47,Q168,8),Q169&lt;=INDEX('Language Rules Can Change'!$B$3:$AU$47,Q168,9)),9, AND(Q169&gt;INDEX('Language Rules Can Change'!$B$3:$AU$47,Q168,9),Q169&lt;=INDEX('Language Rules Can Change'!$B$3:$AU$47,Q168,10)),10, AND(Q169&gt;INDEX('Language Rules Can Change'!$B$3:$AU$47,Q168,10),Q169&lt;=INDEX('Language Rules Can Change'!$B$3:$AU$47,Q168,11)),11, AND(Q169&gt;INDEX('Language Rules Can Change'!$B$3:$AU$47,Q168,11),Q169&lt;=INDEX('Language Rules Can Change'!$B$3:$AU$47,Q168,12)),12, AND(Q169&gt;INDEX('Language Rules Can Change'!$B$3:$AU$47,Q168,12),Q169&lt;=INDEX('Language Rules Can Change'!$B$3:$AU$47,Q168,13)),13, AND(Q169&gt;INDEX('Language Rules Can Change'!$B$3:$AU$47,Q168,13),Q169&lt;=INDEX('Language Rules Can Change'!$B$3:$AU$47,Q168,14)),14, AND(Q169&gt;INDEX('Language Rules Can Change'!$B$3:$AU$47,Q168,14),Q169&lt;=INDEX('Language Rules Can Change'!$B$3:$AU$47,Q168,15)),15, AND(Q169&gt;INDEX('Language Rules Can Change'!$B$3:$AU$47,Q168,15),Q169&lt;=INDEX('Language Rules Can Change'!$B$3:$AU$47,Q168,16)),16, AND(Q169&gt;INDEX('Language Rules Can Change'!$B$3:$AU$47,Q168,16),Q169&lt;=INDEX('Language Rules Can Change'!$B$3:$AU$47,Q168,17)),17, AND(Q169&gt;INDEX('Language Rules Can Change'!$B$3:$AU$47,Q168,17),Q169&lt;=INDEX('Language Rules Can Change'!$B$3:$AU$47,Q168,18)),18, AND(Q169&gt;INDEX('Language Rules Can Change'!$B$3:$AU$47,Q168,18),Q169&lt;=INDEX('Language Rules Can Change'!$B$3:$AU$47,Q168,19)),19, AND(Q169&gt;INDEX('Language Rules Can Change'!$B$3:$AU$47,Q168,19),Q169&lt;=INDEX('Language Rules Can Change'!$B$3:$AU$47,Q168,20)),20, AND(Q169&gt;INDEX('Language Rules Can Change'!$B$3:$AU$47,Q168,20),Q169&lt;=INDEX('Language Rules Can Change'!$B$3:$AU$47,Q168,21)),21, AND(Q169&gt;INDEX('Language Rules Can Change'!$B$3:$AU$47,Q168,21),Q169&lt;=INDEX('Language Rules Can Change'!$B$3:$AU$47,Q168,22)),22, AND(Q169&gt;INDEX('Language Rules Can Change'!$B$3:$AU$47,Q168,22),Q169&lt;=INDEX('Language Rules Can Change'!$B$3:$AU$47,Q168,23)),23, AND(Q169&gt;INDEX('Language Rules Can Change'!$B$3:$AU$47,Q168,23),Q169&lt;=INDEX('Language Rules Can Change'!$B$3:$AU$47,Q168,24)),24, AND(Q169&gt;INDEX('Language Rules Can Change'!$B$3:$AU$47,Q168,24),Q169&lt;=INDEX('Language Rules Can Change'!$B$3:$AU$47,Q168,25)),25, AND(Q169&gt;INDEX('Language Rules Can Change'!$B$3:$AU$47,Q168,25),Q169&lt;=INDEX('Language Rules Can Change'!$B$3:$AU$47,Q168,26)),26, AND(Q169&gt;INDEX('Language Rules Can Change'!$B$3:$AU$47,Q168,26),Q169&lt;=INDEX('Language Rules Can Change'!$B$3:$AU$47,Q168,27)),27, AND(Q169&gt;INDEX('Language Rules Can Change'!$B$3:$AU$47,Q168,27),Q169&lt;=INDEX('Language Rules Can Change'!$B$3:$AU$47,Q168,28)),28, AND(Q169&gt;INDEX('Language Rules Can Change'!$B$3:$AU$47,Q168,28),Q169&lt;=INDEX('Language Rules Can Change'!$B$3:$AU$47,Q168,29)),29, AND(Q169&gt;INDEX('Language Rules Can Change'!$B$3:$AU$47,Q168,29),Q169&lt;=INDEX('Language Rules Can Change'!$B$3:$AU$47,Q168,30)),30, AND(Q169&gt;INDEX('Language Rules Can Change'!$B$3:$AU$47,Q168,30),Q169&lt;=INDEX('Language Rules Can Change'!$B$3:$AU$47,Q168,31)),31, AND(Q169&gt;INDEX('Language Rules Can Change'!$B$3:$AU$47,Q168,31),Q169&lt;=INDEX('Language Rules Can Change'!$B$3:$AU$47,Q168,32)),32, AND(Q169&gt;INDEX('Language Rules Can Change'!$B$3:$AU$47,Q168,32),Q169&lt;=INDEX('Language Rules Can Change'!$B$3:$AU$47,Q168,33)),33, AND(Q169&gt;INDEX('Language Rules Can Change'!$B$3:$AU$47,Q168,33),Q169&lt;=INDEX('Language Rules Can Change'!$B$3:$AU$47,Q168,34)),34, AND(Q169&gt;INDEX('Language Rules Can Change'!$B$3:$AU$47,Q168,34),Q169&lt;=INDEX('Language Rules Can Change'!$B$3:$AU$47,Q168,35)),35, AND(Q169&gt;INDEX('Language Rules Can Change'!$B$3:$AU$47,Q168,35),Q169&lt;=INDEX('Language Rules Can Change'!$B$3:$AU$47,Q168,36)),36, AND(Q169&gt;INDEX('Language Rules Can Change'!$B$3:$AU$47,Q168,36),Q169&lt;=INDEX('Language Rules Can Change'!$B$3:$AU$47,Q168,37)),37, AND(Q169&gt;INDEX('Language Rules Can Change'!$B$3:$AU$47,Q168,37),Q169&lt;=INDEX('Language Rules Can Change'!$B$3:$AU$47,Q168,38)),38, AND(Q169&gt;INDEX('Language Rules Can Change'!$B$3:$AU$47,Q168,38),Q169&lt;=INDEX('Language Rules Can Change'!$B$3:$AU$47,Q168,39)),39, AND(Q169&gt;INDEX('Language Rules Can Change'!$B$3:$AU$47,Q168,39),Q169&lt;=INDEX('Language Rules Can Change'!$B$3:$AU$47,Q168,40)),40, AND(Q169&gt;INDEX('Language Rules Can Change'!$B$3:$AU$47,Q168,40),Q169&lt;=INDEX('Language Rules Can Change'!$B$3:$AU$47,Q168,41)),41, AND(Q169&gt;INDEX('Language Rules Can Change'!$B$3:$AU$47,Q168,41),Q169&lt;=INDEX('Language Rules Can Change'!$B$3:$AU$47,Q168,42)),42, AND(Q169&gt;INDEX('Language Rules Can Change'!$B$3:$AU$47,Q168,42),Q169&lt;=INDEX('Language Rules Can Change'!$B$3:$AU$47,Q168,43)),43, AND(Q169&gt;INDEX('Language Rules Can Change'!$B$3:$AU$47,Q168,43),Q169&lt;=INDEX('Language Rules Can Change'!$B$3:$AU$47,Q168,44)),44, AND(Q169&gt;INDEX('Language Rules Can Change'!$B$3:$AU$47,Q168,44),Q169&lt;=INDEX('Language Rules Can Change'!$B$3:$AU$47,Q168,45)),45, AND(Q169&gt;INDEX('Language Rules Can Change'!$B$3:$AU$47,Q168,45),Q169&lt;=INDEX('Language Rules Can Change'!$B$3:$AU$47,Q168,46)),46)</f>
        <v>#N/A</v>
      </c>
      <c r="R170" s="11" t="e" cm="1">
        <f t="array" aca="1" ref="R170" ca="1">_xlfn.IFS(AND(R169&gt;0,R169&lt;=INDEX('Language Rules Can Change'!$B$3:$AU$47,R168,1)),1, AND(R169&gt;INDEX('Language Rules Can Change'!$B$3:$AU$47,R168,1),R169&lt;=INDEX('Language Rules Can Change'!$B$3:$AU$47,R168,2)),2, AND(R169&gt;INDEX('Language Rules Can Change'!$B$3:$AU$47,R168,2),R169&lt;=INDEX('Language Rules Can Change'!$B$3:$AU$47,R168,3)),3, AND(R169&gt;INDEX('Language Rules Can Change'!$B$3:$AU$47,R168,3),R169&lt;=INDEX('Language Rules Can Change'!$B$3:$AU$47,R168,4)),4, AND(R169&gt;INDEX('Language Rules Can Change'!$B$3:$AU$47,R168,4),R169&lt;=INDEX('Language Rules Can Change'!$B$3:$AU$47,R168,5)),5, AND(R169&gt;INDEX('Language Rules Can Change'!$B$3:$AU$47,R168,5),R169&lt;=INDEX('Language Rules Can Change'!$B$3:$AU$47,R168,6)),6, AND(R169&gt;INDEX('Language Rules Can Change'!$B$3:$AU$47,R168,6),R169&lt;=INDEX('Language Rules Can Change'!$B$3:$AU$47,R168,7)),7, AND(R169&gt;INDEX('Language Rules Can Change'!$B$3:$AU$47,R168,7),R169&lt;=INDEX('Language Rules Can Change'!$B$3:$AU$47,R168,8)),8, AND(R169&gt;INDEX('Language Rules Can Change'!$B$3:$AU$47,R168,8),R169&lt;=INDEX('Language Rules Can Change'!$B$3:$AU$47,R168,9)),9, AND(R169&gt;INDEX('Language Rules Can Change'!$B$3:$AU$47,R168,9),R169&lt;=INDEX('Language Rules Can Change'!$B$3:$AU$47,R168,10)),10, AND(R169&gt;INDEX('Language Rules Can Change'!$B$3:$AU$47,R168,10),R169&lt;=INDEX('Language Rules Can Change'!$B$3:$AU$47,R168,11)),11, AND(R169&gt;INDEX('Language Rules Can Change'!$B$3:$AU$47,R168,11),R169&lt;=INDEX('Language Rules Can Change'!$B$3:$AU$47,R168,12)),12, AND(R169&gt;INDEX('Language Rules Can Change'!$B$3:$AU$47,R168,12),R169&lt;=INDEX('Language Rules Can Change'!$B$3:$AU$47,R168,13)),13, AND(R169&gt;INDEX('Language Rules Can Change'!$B$3:$AU$47,R168,13),R169&lt;=INDEX('Language Rules Can Change'!$B$3:$AU$47,R168,14)),14, AND(R169&gt;INDEX('Language Rules Can Change'!$B$3:$AU$47,R168,14),R169&lt;=INDEX('Language Rules Can Change'!$B$3:$AU$47,R168,15)),15, AND(R169&gt;INDEX('Language Rules Can Change'!$B$3:$AU$47,R168,15),R169&lt;=INDEX('Language Rules Can Change'!$B$3:$AU$47,R168,16)),16, AND(R169&gt;INDEX('Language Rules Can Change'!$B$3:$AU$47,R168,16),R169&lt;=INDEX('Language Rules Can Change'!$B$3:$AU$47,R168,17)),17, AND(R169&gt;INDEX('Language Rules Can Change'!$B$3:$AU$47,R168,17),R169&lt;=INDEX('Language Rules Can Change'!$B$3:$AU$47,R168,18)),18, AND(R169&gt;INDEX('Language Rules Can Change'!$B$3:$AU$47,R168,18),R169&lt;=INDEX('Language Rules Can Change'!$B$3:$AU$47,R168,19)),19, AND(R169&gt;INDEX('Language Rules Can Change'!$B$3:$AU$47,R168,19),R169&lt;=INDEX('Language Rules Can Change'!$B$3:$AU$47,R168,20)),20, AND(R169&gt;INDEX('Language Rules Can Change'!$B$3:$AU$47,R168,20),R169&lt;=INDEX('Language Rules Can Change'!$B$3:$AU$47,R168,21)),21, AND(R169&gt;INDEX('Language Rules Can Change'!$B$3:$AU$47,R168,21),R169&lt;=INDEX('Language Rules Can Change'!$B$3:$AU$47,R168,22)),22, AND(R169&gt;INDEX('Language Rules Can Change'!$B$3:$AU$47,R168,22),R169&lt;=INDEX('Language Rules Can Change'!$B$3:$AU$47,R168,23)),23, AND(R169&gt;INDEX('Language Rules Can Change'!$B$3:$AU$47,R168,23),R169&lt;=INDEX('Language Rules Can Change'!$B$3:$AU$47,R168,24)),24, AND(R169&gt;INDEX('Language Rules Can Change'!$B$3:$AU$47,R168,24),R169&lt;=INDEX('Language Rules Can Change'!$B$3:$AU$47,R168,25)),25, AND(R169&gt;INDEX('Language Rules Can Change'!$B$3:$AU$47,R168,25),R169&lt;=INDEX('Language Rules Can Change'!$B$3:$AU$47,R168,26)),26, AND(R169&gt;INDEX('Language Rules Can Change'!$B$3:$AU$47,R168,26),R169&lt;=INDEX('Language Rules Can Change'!$B$3:$AU$47,R168,27)),27, AND(R169&gt;INDEX('Language Rules Can Change'!$B$3:$AU$47,R168,27),R169&lt;=INDEX('Language Rules Can Change'!$B$3:$AU$47,R168,28)),28, AND(R169&gt;INDEX('Language Rules Can Change'!$B$3:$AU$47,R168,28),R169&lt;=INDEX('Language Rules Can Change'!$B$3:$AU$47,R168,29)),29, AND(R169&gt;INDEX('Language Rules Can Change'!$B$3:$AU$47,R168,29),R169&lt;=INDEX('Language Rules Can Change'!$B$3:$AU$47,R168,30)),30, AND(R169&gt;INDEX('Language Rules Can Change'!$B$3:$AU$47,R168,30),R169&lt;=INDEX('Language Rules Can Change'!$B$3:$AU$47,R168,31)),31, AND(R169&gt;INDEX('Language Rules Can Change'!$B$3:$AU$47,R168,31),R169&lt;=INDEX('Language Rules Can Change'!$B$3:$AU$47,R168,32)),32, AND(R169&gt;INDEX('Language Rules Can Change'!$B$3:$AU$47,R168,32),R169&lt;=INDEX('Language Rules Can Change'!$B$3:$AU$47,R168,33)),33, AND(R169&gt;INDEX('Language Rules Can Change'!$B$3:$AU$47,R168,33),R169&lt;=INDEX('Language Rules Can Change'!$B$3:$AU$47,R168,34)),34, AND(R169&gt;INDEX('Language Rules Can Change'!$B$3:$AU$47,R168,34),R169&lt;=INDEX('Language Rules Can Change'!$B$3:$AU$47,R168,35)),35, AND(R169&gt;INDEX('Language Rules Can Change'!$B$3:$AU$47,R168,35),R169&lt;=INDEX('Language Rules Can Change'!$B$3:$AU$47,R168,36)),36, AND(R169&gt;INDEX('Language Rules Can Change'!$B$3:$AU$47,R168,36),R169&lt;=INDEX('Language Rules Can Change'!$B$3:$AU$47,R168,37)),37, AND(R169&gt;INDEX('Language Rules Can Change'!$B$3:$AU$47,R168,37),R169&lt;=INDEX('Language Rules Can Change'!$B$3:$AU$47,R168,38)),38, AND(R169&gt;INDEX('Language Rules Can Change'!$B$3:$AU$47,R168,38),R169&lt;=INDEX('Language Rules Can Change'!$B$3:$AU$47,R168,39)),39, AND(R169&gt;INDEX('Language Rules Can Change'!$B$3:$AU$47,R168,39),R169&lt;=INDEX('Language Rules Can Change'!$B$3:$AU$47,R168,40)),40, AND(R169&gt;INDEX('Language Rules Can Change'!$B$3:$AU$47,R168,40),R169&lt;=INDEX('Language Rules Can Change'!$B$3:$AU$47,R168,41)),41, AND(R169&gt;INDEX('Language Rules Can Change'!$B$3:$AU$47,R168,41),R169&lt;=INDEX('Language Rules Can Change'!$B$3:$AU$47,R168,42)),42, AND(R169&gt;INDEX('Language Rules Can Change'!$B$3:$AU$47,R168,42),R169&lt;=INDEX('Language Rules Can Change'!$B$3:$AU$47,R168,43)),43, AND(R169&gt;INDEX('Language Rules Can Change'!$B$3:$AU$47,R168,43),R169&lt;=INDEX('Language Rules Can Change'!$B$3:$AU$47,R168,44)),44, AND(R169&gt;INDEX('Language Rules Can Change'!$B$3:$AU$47,R168,44),R169&lt;=INDEX('Language Rules Can Change'!$B$3:$AU$47,R168,45)),45, AND(R169&gt;INDEX('Language Rules Can Change'!$B$3:$AU$47,R168,45),R169&lt;=INDEX('Language Rules Can Change'!$B$3:$AU$47,R168,46)),46)</f>
        <v>#N/A</v>
      </c>
      <c r="S170" s="11" t="e" cm="1">
        <f t="array" aca="1" ref="S170" ca="1">_xlfn.IFS(AND(S169&gt;0,S169&lt;=INDEX('Language Rules Can Change'!$B$3:$AU$47,S168,1)),1, AND(S169&gt;INDEX('Language Rules Can Change'!$B$3:$AU$47,S168,1),S169&lt;=INDEX('Language Rules Can Change'!$B$3:$AU$47,S168,2)),2, AND(S169&gt;INDEX('Language Rules Can Change'!$B$3:$AU$47,S168,2),S169&lt;=INDEX('Language Rules Can Change'!$B$3:$AU$47,S168,3)),3, AND(S169&gt;INDEX('Language Rules Can Change'!$B$3:$AU$47,S168,3),S169&lt;=INDEX('Language Rules Can Change'!$B$3:$AU$47,S168,4)),4, AND(S169&gt;INDEX('Language Rules Can Change'!$B$3:$AU$47,S168,4),S169&lt;=INDEX('Language Rules Can Change'!$B$3:$AU$47,S168,5)),5, AND(S169&gt;INDEX('Language Rules Can Change'!$B$3:$AU$47,S168,5),S169&lt;=INDEX('Language Rules Can Change'!$B$3:$AU$47,S168,6)),6, AND(S169&gt;INDEX('Language Rules Can Change'!$B$3:$AU$47,S168,6),S169&lt;=INDEX('Language Rules Can Change'!$B$3:$AU$47,S168,7)),7, AND(S169&gt;INDEX('Language Rules Can Change'!$B$3:$AU$47,S168,7),S169&lt;=INDEX('Language Rules Can Change'!$B$3:$AU$47,S168,8)),8, AND(S169&gt;INDEX('Language Rules Can Change'!$B$3:$AU$47,S168,8),S169&lt;=INDEX('Language Rules Can Change'!$B$3:$AU$47,S168,9)),9, AND(S169&gt;INDEX('Language Rules Can Change'!$B$3:$AU$47,S168,9),S169&lt;=INDEX('Language Rules Can Change'!$B$3:$AU$47,S168,10)),10, AND(S169&gt;INDEX('Language Rules Can Change'!$B$3:$AU$47,S168,10),S169&lt;=INDEX('Language Rules Can Change'!$B$3:$AU$47,S168,11)),11, AND(S169&gt;INDEX('Language Rules Can Change'!$B$3:$AU$47,S168,11),S169&lt;=INDEX('Language Rules Can Change'!$B$3:$AU$47,S168,12)),12, AND(S169&gt;INDEX('Language Rules Can Change'!$B$3:$AU$47,S168,12),S169&lt;=INDEX('Language Rules Can Change'!$B$3:$AU$47,S168,13)),13, AND(S169&gt;INDEX('Language Rules Can Change'!$B$3:$AU$47,S168,13),S169&lt;=INDEX('Language Rules Can Change'!$B$3:$AU$47,S168,14)),14, AND(S169&gt;INDEX('Language Rules Can Change'!$B$3:$AU$47,S168,14),S169&lt;=INDEX('Language Rules Can Change'!$B$3:$AU$47,S168,15)),15, AND(S169&gt;INDEX('Language Rules Can Change'!$B$3:$AU$47,S168,15),S169&lt;=INDEX('Language Rules Can Change'!$B$3:$AU$47,S168,16)),16, AND(S169&gt;INDEX('Language Rules Can Change'!$B$3:$AU$47,S168,16),S169&lt;=INDEX('Language Rules Can Change'!$B$3:$AU$47,S168,17)),17, AND(S169&gt;INDEX('Language Rules Can Change'!$B$3:$AU$47,S168,17),S169&lt;=INDEX('Language Rules Can Change'!$B$3:$AU$47,S168,18)),18, AND(S169&gt;INDEX('Language Rules Can Change'!$B$3:$AU$47,S168,18),S169&lt;=INDEX('Language Rules Can Change'!$B$3:$AU$47,S168,19)),19, AND(S169&gt;INDEX('Language Rules Can Change'!$B$3:$AU$47,S168,19),S169&lt;=INDEX('Language Rules Can Change'!$B$3:$AU$47,S168,20)),20, AND(S169&gt;INDEX('Language Rules Can Change'!$B$3:$AU$47,S168,20),S169&lt;=INDEX('Language Rules Can Change'!$B$3:$AU$47,S168,21)),21, AND(S169&gt;INDEX('Language Rules Can Change'!$B$3:$AU$47,S168,21),S169&lt;=INDEX('Language Rules Can Change'!$B$3:$AU$47,S168,22)),22, AND(S169&gt;INDEX('Language Rules Can Change'!$B$3:$AU$47,S168,22),S169&lt;=INDEX('Language Rules Can Change'!$B$3:$AU$47,S168,23)),23, AND(S169&gt;INDEX('Language Rules Can Change'!$B$3:$AU$47,S168,23),S169&lt;=INDEX('Language Rules Can Change'!$B$3:$AU$47,S168,24)),24, AND(S169&gt;INDEX('Language Rules Can Change'!$B$3:$AU$47,S168,24),S169&lt;=INDEX('Language Rules Can Change'!$B$3:$AU$47,S168,25)),25, AND(S169&gt;INDEX('Language Rules Can Change'!$B$3:$AU$47,S168,25),S169&lt;=INDEX('Language Rules Can Change'!$B$3:$AU$47,S168,26)),26, AND(S169&gt;INDEX('Language Rules Can Change'!$B$3:$AU$47,S168,26),S169&lt;=INDEX('Language Rules Can Change'!$B$3:$AU$47,S168,27)),27, AND(S169&gt;INDEX('Language Rules Can Change'!$B$3:$AU$47,S168,27),S169&lt;=INDEX('Language Rules Can Change'!$B$3:$AU$47,S168,28)),28, AND(S169&gt;INDEX('Language Rules Can Change'!$B$3:$AU$47,S168,28),S169&lt;=INDEX('Language Rules Can Change'!$B$3:$AU$47,S168,29)),29, AND(S169&gt;INDEX('Language Rules Can Change'!$B$3:$AU$47,S168,29),S169&lt;=INDEX('Language Rules Can Change'!$B$3:$AU$47,S168,30)),30, AND(S169&gt;INDEX('Language Rules Can Change'!$B$3:$AU$47,S168,30),S169&lt;=INDEX('Language Rules Can Change'!$B$3:$AU$47,S168,31)),31, AND(S169&gt;INDEX('Language Rules Can Change'!$B$3:$AU$47,S168,31),S169&lt;=INDEX('Language Rules Can Change'!$B$3:$AU$47,S168,32)),32, AND(S169&gt;INDEX('Language Rules Can Change'!$B$3:$AU$47,S168,32),S169&lt;=INDEX('Language Rules Can Change'!$B$3:$AU$47,S168,33)),33, AND(S169&gt;INDEX('Language Rules Can Change'!$B$3:$AU$47,S168,33),S169&lt;=INDEX('Language Rules Can Change'!$B$3:$AU$47,S168,34)),34, AND(S169&gt;INDEX('Language Rules Can Change'!$B$3:$AU$47,S168,34),S169&lt;=INDEX('Language Rules Can Change'!$B$3:$AU$47,S168,35)),35, AND(S169&gt;INDEX('Language Rules Can Change'!$B$3:$AU$47,S168,35),S169&lt;=INDEX('Language Rules Can Change'!$B$3:$AU$47,S168,36)),36, AND(S169&gt;INDEX('Language Rules Can Change'!$B$3:$AU$47,S168,36),S169&lt;=INDEX('Language Rules Can Change'!$B$3:$AU$47,S168,37)),37, AND(S169&gt;INDEX('Language Rules Can Change'!$B$3:$AU$47,S168,37),S169&lt;=INDEX('Language Rules Can Change'!$B$3:$AU$47,S168,38)),38, AND(S169&gt;INDEX('Language Rules Can Change'!$B$3:$AU$47,S168,38),S169&lt;=INDEX('Language Rules Can Change'!$B$3:$AU$47,S168,39)),39, AND(S169&gt;INDEX('Language Rules Can Change'!$B$3:$AU$47,S168,39),S169&lt;=INDEX('Language Rules Can Change'!$B$3:$AU$47,S168,40)),40, AND(S169&gt;INDEX('Language Rules Can Change'!$B$3:$AU$47,S168,40),S169&lt;=INDEX('Language Rules Can Change'!$B$3:$AU$47,S168,41)),41, AND(S169&gt;INDEX('Language Rules Can Change'!$B$3:$AU$47,S168,41),S169&lt;=INDEX('Language Rules Can Change'!$B$3:$AU$47,S168,42)),42, AND(S169&gt;INDEX('Language Rules Can Change'!$B$3:$AU$47,S168,42),S169&lt;=INDEX('Language Rules Can Change'!$B$3:$AU$47,S168,43)),43, AND(S169&gt;INDEX('Language Rules Can Change'!$B$3:$AU$47,S168,43),S169&lt;=INDEX('Language Rules Can Change'!$B$3:$AU$47,S168,44)),44, AND(S169&gt;INDEX('Language Rules Can Change'!$B$3:$AU$47,S168,44),S169&lt;=INDEX('Language Rules Can Change'!$B$3:$AU$47,S168,45)),45, AND(S169&gt;INDEX('Language Rules Can Change'!$B$3:$AU$47,S168,45),S169&lt;=INDEX('Language Rules Can Change'!$B$3:$AU$47,S168,46)),46)</f>
        <v>#N/A</v>
      </c>
      <c r="T170" s="17"/>
      <c r="U170" s="1"/>
      <c r="V170" s="5">
        <v>4</v>
      </c>
      <c r="W170" s="5">
        <f ca="1">IF(V170&lt;=U173,RANDBETWEEN(U169/(3/2),U169*(3/2))+W169,"")</f>
        <v>4</v>
      </c>
      <c r="X170" s="15"/>
      <c r="Y170" s="11"/>
      <c r="Z170" s="11" cm="1">
        <f t="array" aca="1" ref="Z170" ca="1">_xlfn.IFS(AND(Z169&gt;0,Z169&lt;=INDEX('Language Rules Can Change'!$B$3:$AU$47,Z168,1)),1, AND(Z169&gt;INDEX('Language Rules Can Change'!$B$3:$AU$47,Z168,1),Z169&lt;=INDEX('Language Rules Can Change'!$B$3:$AU$47,Z168,2)),2, AND(Z169&gt;INDEX('Language Rules Can Change'!$B$3:$AU$47,Z168,2),Z169&lt;=INDEX('Language Rules Can Change'!$B$3:$AU$47,Z168,3)),3, AND(Z169&gt;INDEX('Language Rules Can Change'!$B$3:$AU$47,Z168,3),Z169&lt;=INDEX('Language Rules Can Change'!$B$3:$AU$47,Z168,4)),4, AND(Z169&gt;INDEX('Language Rules Can Change'!$B$3:$AU$47,Z168,4),Z169&lt;=INDEX('Language Rules Can Change'!$B$3:$AU$47,Z168,5)),5, AND(Z169&gt;INDEX('Language Rules Can Change'!$B$3:$AU$47,Z168,5),Z169&lt;=INDEX('Language Rules Can Change'!$B$3:$AU$47,Z168,6)),6, AND(Z169&gt;INDEX('Language Rules Can Change'!$B$3:$AU$47,Z168,6),Z169&lt;=INDEX('Language Rules Can Change'!$B$3:$AU$47,Z168,7)),7, AND(Z169&gt;INDEX('Language Rules Can Change'!$B$3:$AU$47,Z168,7),Z169&lt;=INDEX('Language Rules Can Change'!$B$3:$AU$47,Z168,8)),8, AND(Z169&gt;INDEX('Language Rules Can Change'!$B$3:$AU$47,Z168,8),Z169&lt;=INDEX('Language Rules Can Change'!$B$3:$AU$47,Z168,9)),9, AND(Z169&gt;INDEX('Language Rules Can Change'!$B$3:$AU$47,Z168,9),Z169&lt;=INDEX('Language Rules Can Change'!$B$3:$AU$47,Z168,10)),10, AND(Z169&gt;INDEX('Language Rules Can Change'!$B$3:$AU$47,Z168,10),Z169&lt;=INDEX('Language Rules Can Change'!$B$3:$AU$47,Z168,11)),11, AND(Z169&gt;INDEX('Language Rules Can Change'!$B$3:$AU$47,Z168,11),Z169&lt;=INDEX('Language Rules Can Change'!$B$3:$AU$47,Z168,12)),12, AND(Z169&gt;INDEX('Language Rules Can Change'!$B$3:$AU$47,Z168,12),Z169&lt;=INDEX('Language Rules Can Change'!$B$3:$AU$47,Z168,13)),13, AND(Z169&gt;INDEX('Language Rules Can Change'!$B$3:$AU$47,Z168,13),Z169&lt;=INDEX('Language Rules Can Change'!$B$3:$AU$47,Z168,14)),14, AND(Z169&gt;INDEX('Language Rules Can Change'!$B$3:$AU$47,Z168,14),Z169&lt;=INDEX('Language Rules Can Change'!$B$3:$AU$47,Z168,15)),15, AND(Z169&gt;INDEX('Language Rules Can Change'!$B$3:$AU$47,Z168,15),Z169&lt;=INDEX('Language Rules Can Change'!$B$3:$AU$47,Z168,16)),16, AND(Z169&gt;INDEX('Language Rules Can Change'!$B$3:$AU$47,Z168,16),Z169&lt;=INDEX('Language Rules Can Change'!$B$3:$AU$47,Z168,17)),17, AND(Z169&gt;INDEX('Language Rules Can Change'!$B$3:$AU$47,Z168,17),Z169&lt;=INDEX('Language Rules Can Change'!$B$3:$AU$47,Z168,18)),18, AND(Z169&gt;INDEX('Language Rules Can Change'!$B$3:$AU$47,Z168,18),Z169&lt;=INDEX('Language Rules Can Change'!$B$3:$AU$47,Z168,19)),19, AND(Z169&gt;INDEX('Language Rules Can Change'!$B$3:$AU$47,Z168,19),Z169&lt;=INDEX('Language Rules Can Change'!$B$3:$AU$47,Z168,20)),20, AND(Z169&gt;INDEX('Language Rules Can Change'!$B$3:$AU$47,Z168,20),Z169&lt;=INDEX('Language Rules Can Change'!$B$3:$AU$47,Z168,21)),21, AND(Z169&gt;INDEX('Language Rules Can Change'!$B$3:$AU$47,Z168,21),Z169&lt;=INDEX('Language Rules Can Change'!$B$3:$AU$47,Z168,22)),22, AND(Z169&gt;INDEX('Language Rules Can Change'!$B$3:$AU$47,Z168,22),Z169&lt;=INDEX('Language Rules Can Change'!$B$3:$AU$47,Z168,23)),23, AND(Z169&gt;INDEX('Language Rules Can Change'!$B$3:$AU$47,Z168,23),Z169&lt;=INDEX('Language Rules Can Change'!$B$3:$AU$47,Z168,24)),24, AND(Z169&gt;INDEX('Language Rules Can Change'!$B$3:$AU$47,Z168,24),Z169&lt;=INDEX('Language Rules Can Change'!$B$3:$AU$47,Z168,25)),25, AND(Z169&gt;INDEX('Language Rules Can Change'!$B$3:$AU$47,Z168,25),Z169&lt;=INDEX('Language Rules Can Change'!$B$3:$AU$47,Z168,26)),26, AND(Z169&gt;INDEX('Language Rules Can Change'!$B$3:$AU$47,Z168,26),Z169&lt;=INDEX('Language Rules Can Change'!$B$3:$AU$47,Z168,27)),27, AND(Z169&gt;INDEX('Language Rules Can Change'!$B$3:$AU$47,Z168,27),Z169&lt;=INDEX('Language Rules Can Change'!$B$3:$AU$47,Z168,28)),28, AND(Z169&gt;INDEX('Language Rules Can Change'!$B$3:$AU$47,Z168,28),Z169&lt;=INDEX('Language Rules Can Change'!$B$3:$AU$47,Z168,29)),29, AND(Z169&gt;INDEX('Language Rules Can Change'!$B$3:$AU$47,Z168,29),Z169&lt;=INDEX('Language Rules Can Change'!$B$3:$AU$47,Z168,30)),30, AND(Z169&gt;INDEX('Language Rules Can Change'!$B$3:$AU$47,Z168,30),Z169&lt;=INDEX('Language Rules Can Change'!$B$3:$AU$47,Z168,31)),31, AND(Z169&gt;INDEX('Language Rules Can Change'!$B$3:$AU$47,Z168,31),Z169&lt;=INDEX('Language Rules Can Change'!$B$3:$AU$47,Z168,32)),32, AND(Z169&gt;INDEX('Language Rules Can Change'!$B$3:$AU$47,Z168,32),Z169&lt;=INDEX('Language Rules Can Change'!$B$3:$AU$47,Z168,33)),33, AND(Z169&gt;INDEX('Language Rules Can Change'!$B$3:$AU$47,Z168,33),Z169&lt;=INDEX('Language Rules Can Change'!$B$3:$AU$47,Z168,34)),34, AND(Z169&gt;INDEX('Language Rules Can Change'!$B$3:$AU$47,Z168,34),Z169&lt;=INDEX('Language Rules Can Change'!$B$3:$AU$47,Z168,35)),35, AND(Z169&gt;INDEX('Language Rules Can Change'!$B$3:$AU$47,Z168,35),Z169&lt;=INDEX('Language Rules Can Change'!$B$3:$AU$47,Z168,36)),36, AND(Z169&gt;INDEX('Language Rules Can Change'!$B$3:$AU$47,Z168,36),Z169&lt;=INDEX('Language Rules Can Change'!$B$3:$AU$47,Z168,37)),37, AND(Z169&gt;INDEX('Language Rules Can Change'!$B$3:$AU$47,Z168,37),Z169&lt;=INDEX('Language Rules Can Change'!$B$3:$AU$47,Z168,38)),38, AND(Z169&gt;INDEX('Language Rules Can Change'!$B$3:$AU$47,Z168,38),Z169&lt;=INDEX('Language Rules Can Change'!$B$3:$AU$47,Z168,39)),39, AND(Z169&gt;INDEX('Language Rules Can Change'!$B$3:$AU$47,Z168,39),Z169&lt;=INDEX('Language Rules Can Change'!$B$3:$AU$47,Z168,40)),40, AND(Z169&gt;INDEX('Language Rules Can Change'!$B$3:$AU$47,Z168,40),Z169&lt;=INDEX('Language Rules Can Change'!$B$3:$AU$47,Z168,41)),41, AND(Z169&gt;INDEX('Language Rules Can Change'!$B$3:$AU$47,Z168,41),Z169&lt;=INDEX('Language Rules Can Change'!$B$3:$AU$47,Z168,42)),42, AND(Z169&gt;INDEX('Language Rules Can Change'!$B$3:$AU$47,Z168,42),Z169&lt;=INDEX('Language Rules Can Change'!$B$3:$AU$47,Z168,43)),43, AND(Z169&gt;INDEX('Language Rules Can Change'!$B$3:$AU$47,Z168,43),Z169&lt;=INDEX('Language Rules Can Change'!$B$3:$AU$47,Z168,44)),44, AND(Z169&gt;INDEX('Language Rules Can Change'!$B$3:$AU$47,Z168,44),Z169&lt;=INDEX('Language Rules Can Change'!$B$3:$AU$47,Z168,45)),45, AND(Z169&gt;INDEX('Language Rules Can Change'!$B$3:$AU$47,Z168,45),Z169&lt;=INDEX('Language Rules Can Change'!$B$3:$AU$47,Z168,46)),46)</f>
        <v>25</v>
      </c>
      <c r="AA170" s="11" cm="1">
        <f t="array" aca="1" ref="AA170" ca="1">_xlfn.IFS(AND(AA169&gt;0,AA169&lt;=INDEX('Language Rules Can Change'!$B$3:$AU$47,AA168,1)),1, AND(AA169&gt;INDEX('Language Rules Can Change'!$B$3:$AU$47,AA168,1),AA169&lt;=INDEX('Language Rules Can Change'!$B$3:$AU$47,AA168,2)),2, AND(AA169&gt;INDEX('Language Rules Can Change'!$B$3:$AU$47,AA168,2),AA169&lt;=INDEX('Language Rules Can Change'!$B$3:$AU$47,AA168,3)),3, AND(AA169&gt;INDEX('Language Rules Can Change'!$B$3:$AU$47,AA168,3),AA169&lt;=INDEX('Language Rules Can Change'!$B$3:$AU$47,AA168,4)),4, AND(AA169&gt;INDEX('Language Rules Can Change'!$B$3:$AU$47,AA168,4),AA169&lt;=INDEX('Language Rules Can Change'!$B$3:$AU$47,AA168,5)),5, AND(AA169&gt;INDEX('Language Rules Can Change'!$B$3:$AU$47,AA168,5),AA169&lt;=INDEX('Language Rules Can Change'!$B$3:$AU$47,AA168,6)),6, AND(AA169&gt;INDEX('Language Rules Can Change'!$B$3:$AU$47,AA168,6),AA169&lt;=INDEX('Language Rules Can Change'!$B$3:$AU$47,AA168,7)),7, AND(AA169&gt;INDEX('Language Rules Can Change'!$B$3:$AU$47,AA168,7),AA169&lt;=INDEX('Language Rules Can Change'!$B$3:$AU$47,AA168,8)),8, AND(AA169&gt;INDEX('Language Rules Can Change'!$B$3:$AU$47,AA168,8),AA169&lt;=INDEX('Language Rules Can Change'!$B$3:$AU$47,AA168,9)),9, AND(AA169&gt;INDEX('Language Rules Can Change'!$B$3:$AU$47,AA168,9),AA169&lt;=INDEX('Language Rules Can Change'!$B$3:$AU$47,AA168,10)),10, AND(AA169&gt;INDEX('Language Rules Can Change'!$B$3:$AU$47,AA168,10),AA169&lt;=INDEX('Language Rules Can Change'!$B$3:$AU$47,AA168,11)),11, AND(AA169&gt;INDEX('Language Rules Can Change'!$B$3:$AU$47,AA168,11),AA169&lt;=INDEX('Language Rules Can Change'!$B$3:$AU$47,AA168,12)),12, AND(AA169&gt;INDEX('Language Rules Can Change'!$B$3:$AU$47,AA168,12),AA169&lt;=INDEX('Language Rules Can Change'!$B$3:$AU$47,AA168,13)),13, AND(AA169&gt;INDEX('Language Rules Can Change'!$B$3:$AU$47,AA168,13),AA169&lt;=INDEX('Language Rules Can Change'!$B$3:$AU$47,AA168,14)),14, AND(AA169&gt;INDEX('Language Rules Can Change'!$B$3:$AU$47,AA168,14),AA169&lt;=INDEX('Language Rules Can Change'!$B$3:$AU$47,AA168,15)),15, AND(AA169&gt;INDEX('Language Rules Can Change'!$B$3:$AU$47,AA168,15),AA169&lt;=INDEX('Language Rules Can Change'!$B$3:$AU$47,AA168,16)),16, AND(AA169&gt;INDEX('Language Rules Can Change'!$B$3:$AU$47,AA168,16),AA169&lt;=INDEX('Language Rules Can Change'!$B$3:$AU$47,AA168,17)),17, AND(AA169&gt;INDEX('Language Rules Can Change'!$B$3:$AU$47,AA168,17),AA169&lt;=INDEX('Language Rules Can Change'!$B$3:$AU$47,AA168,18)),18, AND(AA169&gt;INDEX('Language Rules Can Change'!$B$3:$AU$47,AA168,18),AA169&lt;=INDEX('Language Rules Can Change'!$B$3:$AU$47,AA168,19)),19, AND(AA169&gt;INDEX('Language Rules Can Change'!$B$3:$AU$47,AA168,19),AA169&lt;=INDEX('Language Rules Can Change'!$B$3:$AU$47,AA168,20)),20, AND(AA169&gt;INDEX('Language Rules Can Change'!$B$3:$AU$47,AA168,20),AA169&lt;=INDEX('Language Rules Can Change'!$B$3:$AU$47,AA168,21)),21, AND(AA169&gt;INDEX('Language Rules Can Change'!$B$3:$AU$47,AA168,21),AA169&lt;=INDEX('Language Rules Can Change'!$B$3:$AU$47,AA168,22)),22, AND(AA169&gt;INDEX('Language Rules Can Change'!$B$3:$AU$47,AA168,22),AA169&lt;=INDEX('Language Rules Can Change'!$B$3:$AU$47,AA168,23)),23, AND(AA169&gt;INDEX('Language Rules Can Change'!$B$3:$AU$47,AA168,23),AA169&lt;=INDEX('Language Rules Can Change'!$B$3:$AU$47,AA168,24)),24, AND(AA169&gt;INDEX('Language Rules Can Change'!$B$3:$AU$47,AA168,24),AA169&lt;=INDEX('Language Rules Can Change'!$B$3:$AU$47,AA168,25)),25, AND(AA169&gt;INDEX('Language Rules Can Change'!$B$3:$AU$47,AA168,25),AA169&lt;=INDEX('Language Rules Can Change'!$B$3:$AU$47,AA168,26)),26, AND(AA169&gt;INDEX('Language Rules Can Change'!$B$3:$AU$47,AA168,26),AA169&lt;=INDEX('Language Rules Can Change'!$B$3:$AU$47,AA168,27)),27, AND(AA169&gt;INDEX('Language Rules Can Change'!$B$3:$AU$47,AA168,27),AA169&lt;=INDEX('Language Rules Can Change'!$B$3:$AU$47,AA168,28)),28, AND(AA169&gt;INDEX('Language Rules Can Change'!$B$3:$AU$47,AA168,28),AA169&lt;=INDEX('Language Rules Can Change'!$B$3:$AU$47,AA168,29)),29, AND(AA169&gt;INDEX('Language Rules Can Change'!$B$3:$AU$47,AA168,29),AA169&lt;=INDEX('Language Rules Can Change'!$B$3:$AU$47,AA168,30)),30, AND(AA169&gt;INDEX('Language Rules Can Change'!$B$3:$AU$47,AA168,30),AA169&lt;=INDEX('Language Rules Can Change'!$B$3:$AU$47,AA168,31)),31, AND(AA169&gt;INDEX('Language Rules Can Change'!$B$3:$AU$47,AA168,31),AA169&lt;=INDEX('Language Rules Can Change'!$B$3:$AU$47,AA168,32)),32, AND(AA169&gt;INDEX('Language Rules Can Change'!$B$3:$AU$47,AA168,32),AA169&lt;=INDEX('Language Rules Can Change'!$B$3:$AU$47,AA168,33)),33, AND(AA169&gt;INDEX('Language Rules Can Change'!$B$3:$AU$47,AA168,33),AA169&lt;=INDEX('Language Rules Can Change'!$B$3:$AU$47,AA168,34)),34, AND(AA169&gt;INDEX('Language Rules Can Change'!$B$3:$AU$47,AA168,34),AA169&lt;=INDEX('Language Rules Can Change'!$B$3:$AU$47,AA168,35)),35, AND(AA169&gt;INDEX('Language Rules Can Change'!$B$3:$AU$47,AA168,35),AA169&lt;=INDEX('Language Rules Can Change'!$B$3:$AU$47,AA168,36)),36, AND(AA169&gt;INDEX('Language Rules Can Change'!$B$3:$AU$47,AA168,36),AA169&lt;=INDEX('Language Rules Can Change'!$B$3:$AU$47,AA168,37)),37, AND(AA169&gt;INDEX('Language Rules Can Change'!$B$3:$AU$47,AA168,37),AA169&lt;=INDEX('Language Rules Can Change'!$B$3:$AU$47,AA168,38)),38, AND(AA169&gt;INDEX('Language Rules Can Change'!$B$3:$AU$47,AA168,38),AA169&lt;=INDEX('Language Rules Can Change'!$B$3:$AU$47,AA168,39)),39, AND(AA169&gt;INDEX('Language Rules Can Change'!$B$3:$AU$47,AA168,39),AA169&lt;=INDEX('Language Rules Can Change'!$B$3:$AU$47,AA168,40)),40, AND(AA169&gt;INDEX('Language Rules Can Change'!$B$3:$AU$47,AA168,40),AA169&lt;=INDEX('Language Rules Can Change'!$B$3:$AU$47,AA168,41)),41, AND(AA169&gt;INDEX('Language Rules Can Change'!$B$3:$AU$47,AA168,41),AA169&lt;=INDEX('Language Rules Can Change'!$B$3:$AU$47,AA168,42)),42, AND(AA169&gt;INDEX('Language Rules Can Change'!$B$3:$AU$47,AA168,42),AA169&lt;=INDEX('Language Rules Can Change'!$B$3:$AU$47,AA168,43)),43, AND(AA169&gt;INDEX('Language Rules Can Change'!$B$3:$AU$47,AA168,43),AA169&lt;=INDEX('Language Rules Can Change'!$B$3:$AU$47,AA168,44)),44, AND(AA169&gt;INDEX('Language Rules Can Change'!$B$3:$AU$47,AA168,44),AA169&lt;=INDEX('Language Rules Can Change'!$B$3:$AU$47,AA168,45)),45, AND(AA169&gt;INDEX('Language Rules Can Change'!$B$3:$AU$47,AA168,45),AA169&lt;=INDEX('Language Rules Can Change'!$B$3:$AU$47,AA168,46)),46)</f>
        <v>25</v>
      </c>
      <c r="AB170" s="11" cm="1">
        <f t="array" aca="1" ref="AB170" ca="1">_xlfn.IFS(AND(AB169&gt;0,AB169&lt;=INDEX('Language Rules Can Change'!$B$3:$AU$47,AB168,1)),1, AND(AB169&gt;INDEX('Language Rules Can Change'!$B$3:$AU$47,AB168,1),AB169&lt;=INDEX('Language Rules Can Change'!$B$3:$AU$47,AB168,2)),2, AND(AB169&gt;INDEX('Language Rules Can Change'!$B$3:$AU$47,AB168,2),AB169&lt;=INDEX('Language Rules Can Change'!$B$3:$AU$47,AB168,3)),3, AND(AB169&gt;INDEX('Language Rules Can Change'!$B$3:$AU$47,AB168,3),AB169&lt;=INDEX('Language Rules Can Change'!$B$3:$AU$47,AB168,4)),4, AND(AB169&gt;INDEX('Language Rules Can Change'!$B$3:$AU$47,AB168,4),AB169&lt;=INDEX('Language Rules Can Change'!$B$3:$AU$47,AB168,5)),5, AND(AB169&gt;INDEX('Language Rules Can Change'!$B$3:$AU$47,AB168,5),AB169&lt;=INDEX('Language Rules Can Change'!$B$3:$AU$47,AB168,6)),6, AND(AB169&gt;INDEX('Language Rules Can Change'!$B$3:$AU$47,AB168,6),AB169&lt;=INDEX('Language Rules Can Change'!$B$3:$AU$47,AB168,7)),7, AND(AB169&gt;INDEX('Language Rules Can Change'!$B$3:$AU$47,AB168,7),AB169&lt;=INDEX('Language Rules Can Change'!$B$3:$AU$47,AB168,8)),8, AND(AB169&gt;INDEX('Language Rules Can Change'!$B$3:$AU$47,AB168,8),AB169&lt;=INDEX('Language Rules Can Change'!$B$3:$AU$47,AB168,9)),9, AND(AB169&gt;INDEX('Language Rules Can Change'!$B$3:$AU$47,AB168,9),AB169&lt;=INDEX('Language Rules Can Change'!$B$3:$AU$47,AB168,10)),10, AND(AB169&gt;INDEX('Language Rules Can Change'!$B$3:$AU$47,AB168,10),AB169&lt;=INDEX('Language Rules Can Change'!$B$3:$AU$47,AB168,11)),11, AND(AB169&gt;INDEX('Language Rules Can Change'!$B$3:$AU$47,AB168,11),AB169&lt;=INDEX('Language Rules Can Change'!$B$3:$AU$47,AB168,12)),12, AND(AB169&gt;INDEX('Language Rules Can Change'!$B$3:$AU$47,AB168,12),AB169&lt;=INDEX('Language Rules Can Change'!$B$3:$AU$47,AB168,13)),13, AND(AB169&gt;INDEX('Language Rules Can Change'!$B$3:$AU$47,AB168,13),AB169&lt;=INDEX('Language Rules Can Change'!$B$3:$AU$47,AB168,14)),14, AND(AB169&gt;INDEX('Language Rules Can Change'!$B$3:$AU$47,AB168,14),AB169&lt;=INDEX('Language Rules Can Change'!$B$3:$AU$47,AB168,15)),15, AND(AB169&gt;INDEX('Language Rules Can Change'!$B$3:$AU$47,AB168,15),AB169&lt;=INDEX('Language Rules Can Change'!$B$3:$AU$47,AB168,16)),16, AND(AB169&gt;INDEX('Language Rules Can Change'!$B$3:$AU$47,AB168,16),AB169&lt;=INDEX('Language Rules Can Change'!$B$3:$AU$47,AB168,17)),17, AND(AB169&gt;INDEX('Language Rules Can Change'!$B$3:$AU$47,AB168,17),AB169&lt;=INDEX('Language Rules Can Change'!$B$3:$AU$47,AB168,18)),18, AND(AB169&gt;INDEX('Language Rules Can Change'!$B$3:$AU$47,AB168,18),AB169&lt;=INDEX('Language Rules Can Change'!$B$3:$AU$47,AB168,19)),19, AND(AB169&gt;INDEX('Language Rules Can Change'!$B$3:$AU$47,AB168,19),AB169&lt;=INDEX('Language Rules Can Change'!$B$3:$AU$47,AB168,20)),20, AND(AB169&gt;INDEX('Language Rules Can Change'!$B$3:$AU$47,AB168,20),AB169&lt;=INDEX('Language Rules Can Change'!$B$3:$AU$47,AB168,21)),21, AND(AB169&gt;INDEX('Language Rules Can Change'!$B$3:$AU$47,AB168,21),AB169&lt;=INDEX('Language Rules Can Change'!$B$3:$AU$47,AB168,22)),22, AND(AB169&gt;INDEX('Language Rules Can Change'!$B$3:$AU$47,AB168,22),AB169&lt;=INDEX('Language Rules Can Change'!$B$3:$AU$47,AB168,23)),23, AND(AB169&gt;INDEX('Language Rules Can Change'!$B$3:$AU$47,AB168,23),AB169&lt;=INDEX('Language Rules Can Change'!$B$3:$AU$47,AB168,24)),24, AND(AB169&gt;INDEX('Language Rules Can Change'!$B$3:$AU$47,AB168,24),AB169&lt;=INDEX('Language Rules Can Change'!$B$3:$AU$47,AB168,25)),25, AND(AB169&gt;INDEX('Language Rules Can Change'!$B$3:$AU$47,AB168,25),AB169&lt;=INDEX('Language Rules Can Change'!$B$3:$AU$47,AB168,26)),26, AND(AB169&gt;INDEX('Language Rules Can Change'!$B$3:$AU$47,AB168,26),AB169&lt;=INDEX('Language Rules Can Change'!$B$3:$AU$47,AB168,27)),27, AND(AB169&gt;INDEX('Language Rules Can Change'!$B$3:$AU$47,AB168,27),AB169&lt;=INDEX('Language Rules Can Change'!$B$3:$AU$47,AB168,28)),28, AND(AB169&gt;INDEX('Language Rules Can Change'!$B$3:$AU$47,AB168,28),AB169&lt;=INDEX('Language Rules Can Change'!$B$3:$AU$47,AB168,29)),29, AND(AB169&gt;INDEX('Language Rules Can Change'!$B$3:$AU$47,AB168,29),AB169&lt;=INDEX('Language Rules Can Change'!$B$3:$AU$47,AB168,30)),30, AND(AB169&gt;INDEX('Language Rules Can Change'!$B$3:$AU$47,AB168,30),AB169&lt;=INDEX('Language Rules Can Change'!$B$3:$AU$47,AB168,31)),31, AND(AB169&gt;INDEX('Language Rules Can Change'!$B$3:$AU$47,AB168,31),AB169&lt;=INDEX('Language Rules Can Change'!$B$3:$AU$47,AB168,32)),32, AND(AB169&gt;INDEX('Language Rules Can Change'!$B$3:$AU$47,AB168,32),AB169&lt;=INDEX('Language Rules Can Change'!$B$3:$AU$47,AB168,33)),33, AND(AB169&gt;INDEX('Language Rules Can Change'!$B$3:$AU$47,AB168,33),AB169&lt;=INDEX('Language Rules Can Change'!$B$3:$AU$47,AB168,34)),34, AND(AB169&gt;INDEX('Language Rules Can Change'!$B$3:$AU$47,AB168,34),AB169&lt;=INDEX('Language Rules Can Change'!$B$3:$AU$47,AB168,35)),35, AND(AB169&gt;INDEX('Language Rules Can Change'!$B$3:$AU$47,AB168,35),AB169&lt;=INDEX('Language Rules Can Change'!$B$3:$AU$47,AB168,36)),36, AND(AB169&gt;INDEX('Language Rules Can Change'!$B$3:$AU$47,AB168,36),AB169&lt;=INDEX('Language Rules Can Change'!$B$3:$AU$47,AB168,37)),37, AND(AB169&gt;INDEX('Language Rules Can Change'!$B$3:$AU$47,AB168,37),AB169&lt;=INDEX('Language Rules Can Change'!$B$3:$AU$47,AB168,38)),38, AND(AB169&gt;INDEX('Language Rules Can Change'!$B$3:$AU$47,AB168,38),AB169&lt;=INDEX('Language Rules Can Change'!$B$3:$AU$47,AB168,39)),39, AND(AB169&gt;INDEX('Language Rules Can Change'!$B$3:$AU$47,AB168,39),AB169&lt;=INDEX('Language Rules Can Change'!$B$3:$AU$47,AB168,40)),40, AND(AB169&gt;INDEX('Language Rules Can Change'!$B$3:$AU$47,AB168,40),AB169&lt;=INDEX('Language Rules Can Change'!$B$3:$AU$47,AB168,41)),41, AND(AB169&gt;INDEX('Language Rules Can Change'!$B$3:$AU$47,AB168,41),AB169&lt;=INDEX('Language Rules Can Change'!$B$3:$AU$47,AB168,42)),42, AND(AB169&gt;INDEX('Language Rules Can Change'!$B$3:$AU$47,AB168,42),AB169&lt;=INDEX('Language Rules Can Change'!$B$3:$AU$47,AB168,43)),43, AND(AB169&gt;INDEX('Language Rules Can Change'!$B$3:$AU$47,AB168,43),AB169&lt;=INDEX('Language Rules Can Change'!$B$3:$AU$47,AB168,44)),44, AND(AB169&gt;INDEX('Language Rules Can Change'!$B$3:$AU$47,AB168,44),AB169&lt;=INDEX('Language Rules Can Change'!$B$3:$AU$47,AB168,45)),45, AND(AB169&gt;INDEX('Language Rules Can Change'!$B$3:$AU$47,AB168,45),AB169&lt;=INDEX('Language Rules Can Change'!$B$3:$AU$47,AB168,46)),46)</f>
        <v>11</v>
      </c>
      <c r="AC170" s="11" t="e" cm="1">
        <f t="array" aca="1" ref="AC170" ca="1">_xlfn.IFS(AND(AC169&gt;0,AC169&lt;=INDEX('Language Rules Can Change'!$B$3:$AU$47,AC168,1)),1, AND(AC169&gt;INDEX('Language Rules Can Change'!$B$3:$AU$47,AC168,1),AC169&lt;=INDEX('Language Rules Can Change'!$B$3:$AU$47,AC168,2)),2, AND(AC169&gt;INDEX('Language Rules Can Change'!$B$3:$AU$47,AC168,2),AC169&lt;=INDEX('Language Rules Can Change'!$B$3:$AU$47,AC168,3)),3, AND(AC169&gt;INDEX('Language Rules Can Change'!$B$3:$AU$47,AC168,3),AC169&lt;=INDEX('Language Rules Can Change'!$B$3:$AU$47,AC168,4)),4, AND(AC169&gt;INDEX('Language Rules Can Change'!$B$3:$AU$47,AC168,4),AC169&lt;=INDEX('Language Rules Can Change'!$B$3:$AU$47,AC168,5)),5, AND(AC169&gt;INDEX('Language Rules Can Change'!$B$3:$AU$47,AC168,5),AC169&lt;=INDEX('Language Rules Can Change'!$B$3:$AU$47,AC168,6)),6, AND(AC169&gt;INDEX('Language Rules Can Change'!$B$3:$AU$47,AC168,6),AC169&lt;=INDEX('Language Rules Can Change'!$B$3:$AU$47,AC168,7)),7, AND(AC169&gt;INDEX('Language Rules Can Change'!$B$3:$AU$47,AC168,7),AC169&lt;=INDEX('Language Rules Can Change'!$B$3:$AU$47,AC168,8)),8, AND(AC169&gt;INDEX('Language Rules Can Change'!$B$3:$AU$47,AC168,8),AC169&lt;=INDEX('Language Rules Can Change'!$B$3:$AU$47,AC168,9)),9, AND(AC169&gt;INDEX('Language Rules Can Change'!$B$3:$AU$47,AC168,9),AC169&lt;=INDEX('Language Rules Can Change'!$B$3:$AU$47,AC168,10)),10, AND(AC169&gt;INDEX('Language Rules Can Change'!$B$3:$AU$47,AC168,10),AC169&lt;=INDEX('Language Rules Can Change'!$B$3:$AU$47,AC168,11)),11, AND(AC169&gt;INDEX('Language Rules Can Change'!$B$3:$AU$47,AC168,11),AC169&lt;=INDEX('Language Rules Can Change'!$B$3:$AU$47,AC168,12)),12, AND(AC169&gt;INDEX('Language Rules Can Change'!$B$3:$AU$47,AC168,12),AC169&lt;=INDEX('Language Rules Can Change'!$B$3:$AU$47,AC168,13)),13, AND(AC169&gt;INDEX('Language Rules Can Change'!$B$3:$AU$47,AC168,13),AC169&lt;=INDEX('Language Rules Can Change'!$B$3:$AU$47,AC168,14)),14, AND(AC169&gt;INDEX('Language Rules Can Change'!$B$3:$AU$47,AC168,14),AC169&lt;=INDEX('Language Rules Can Change'!$B$3:$AU$47,AC168,15)),15, AND(AC169&gt;INDEX('Language Rules Can Change'!$B$3:$AU$47,AC168,15),AC169&lt;=INDEX('Language Rules Can Change'!$B$3:$AU$47,AC168,16)),16, AND(AC169&gt;INDEX('Language Rules Can Change'!$B$3:$AU$47,AC168,16),AC169&lt;=INDEX('Language Rules Can Change'!$B$3:$AU$47,AC168,17)),17, AND(AC169&gt;INDEX('Language Rules Can Change'!$B$3:$AU$47,AC168,17),AC169&lt;=INDEX('Language Rules Can Change'!$B$3:$AU$47,AC168,18)),18, AND(AC169&gt;INDEX('Language Rules Can Change'!$B$3:$AU$47,AC168,18),AC169&lt;=INDEX('Language Rules Can Change'!$B$3:$AU$47,AC168,19)),19, AND(AC169&gt;INDEX('Language Rules Can Change'!$B$3:$AU$47,AC168,19),AC169&lt;=INDEX('Language Rules Can Change'!$B$3:$AU$47,AC168,20)),20, AND(AC169&gt;INDEX('Language Rules Can Change'!$B$3:$AU$47,AC168,20),AC169&lt;=INDEX('Language Rules Can Change'!$B$3:$AU$47,AC168,21)),21, AND(AC169&gt;INDEX('Language Rules Can Change'!$B$3:$AU$47,AC168,21),AC169&lt;=INDEX('Language Rules Can Change'!$B$3:$AU$47,AC168,22)),22, AND(AC169&gt;INDEX('Language Rules Can Change'!$B$3:$AU$47,AC168,22),AC169&lt;=INDEX('Language Rules Can Change'!$B$3:$AU$47,AC168,23)),23, AND(AC169&gt;INDEX('Language Rules Can Change'!$B$3:$AU$47,AC168,23),AC169&lt;=INDEX('Language Rules Can Change'!$B$3:$AU$47,AC168,24)),24, AND(AC169&gt;INDEX('Language Rules Can Change'!$B$3:$AU$47,AC168,24),AC169&lt;=INDEX('Language Rules Can Change'!$B$3:$AU$47,AC168,25)),25, AND(AC169&gt;INDEX('Language Rules Can Change'!$B$3:$AU$47,AC168,25),AC169&lt;=INDEX('Language Rules Can Change'!$B$3:$AU$47,AC168,26)),26, AND(AC169&gt;INDEX('Language Rules Can Change'!$B$3:$AU$47,AC168,26),AC169&lt;=INDEX('Language Rules Can Change'!$B$3:$AU$47,AC168,27)),27, AND(AC169&gt;INDEX('Language Rules Can Change'!$B$3:$AU$47,AC168,27),AC169&lt;=INDEX('Language Rules Can Change'!$B$3:$AU$47,AC168,28)),28, AND(AC169&gt;INDEX('Language Rules Can Change'!$B$3:$AU$47,AC168,28),AC169&lt;=INDEX('Language Rules Can Change'!$B$3:$AU$47,AC168,29)),29, AND(AC169&gt;INDEX('Language Rules Can Change'!$B$3:$AU$47,AC168,29),AC169&lt;=INDEX('Language Rules Can Change'!$B$3:$AU$47,AC168,30)),30, AND(AC169&gt;INDEX('Language Rules Can Change'!$B$3:$AU$47,AC168,30),AC169&lt;=INDEX('Language Rules Can Change'!$B$3:$AU$47,AC168,31)),31, AND(AC169&gt;INDEX('Language Rules Can Change'!$B$3:$AU$47,AC168,31),AC169&lt;=INDEX('Language Rules Can Change'!$B$3:$AU$47,AC168,32)),32, AND(AC169&gt;INDEX('Language Rules Can Change'!$B$3:$AU$47,AC168,32),AC169&lt;=INDEX('Language Rules Can Change'!$B$3:$AU$47,AC168,33)),33, AND(AC169&gt;INDEX('Language Rules Can Change'!$B$3:$AU$47,AC168,33),AC169&lt;=INDEX('Language Rules Can Change'!$B$3:$AU$47,AC168,34)),34, AND(AC169&gt;INDEX('Language Rules Can Change'!$B$3:$AU$47,AC168,34),AC169&lt;=INDEX('Language Rules Can Change'!$B$3:$AU$47,AC168,35)),35, AND(AC169&gt;INDEX('Language Rules Can Change'!$B$3:$AU$47,AC168,35),AC169&lt;=INDEX('Language Rules Can Change'!$B$3:$AU$47,AC168,36)),36, AND(AC169&gt;INDEX('Language Rules Can Change'!$B$3:$AU$47,AC168,36),AC169&lt;=INDEX('Language Rules Can Change'!$B$3:$AU$47,AC168,37)),37, AND(AC169&gt;INDEX('Language Rules Can Change'!$B$3:$AU$47,AC168,37),AC169&lt;=INDEX('Language Rules Can Change'!$B$3:$AU$47,AC168,38)),38, AND(AC169&gt;INDEX('Language Rules Can Change'!$B$3:$AU$47,AC168,38),AC169&lt;=INDEX('Language Rules Can Change'!$B$3:$AU$47,AC168,39)),39, AND(AC169&gt;INDEX('Language Rules Can Change'!$B$3:$AU$47,AC168,39),AC169&lt;=INDEX('Language Rules Can Change'!$B$3:$AU$47,AC168,40)),40, AND(AC169&gt;INDEX('Language Rules Can Change'!$B$3:$AU$47,AC168,40),AC169&lt;=INDEX('Language Rules Can Change'!$B$3:$AU$47,AC168,41)),41, AND(AC169&gt;INDEX('Language Rules Can Change'!$B$3:$AU$47,AC168,41),AC169&lt;=INDEX('Language Rules Can Change'!$B$3:$AU$47,AC168,42)),42, AND(AC169&gt;INDEX('Language Rules Can Change'!$B$3:$AU$47,AC168,42),AC169&lt;=INDEX('Language Rules Can Change'!$B$3:$AU$47,AC168,43)),43, AND(AC169&gt;INDEX('Language Rules Can Change'!$B$3:$AU$47,AC168,43),AC169&lt;=INDEX('Language Rules Can Change'!$B$3:$AU$47,AC168,44)),44, AND(AC169&gt;INDEX('Language Rules Can Change'!$B$3:$AU$47,AC168,44),AC169&lt;=INDEX('Language Rules Can Change'!$B$3:$AU$47,AC168,45)),45, AND(AC169&gt;INDEX('Language Rules Can Change'!$B$3:$AU$47,AC168,45),AC169&lt;=INDEX('Language Rules Can Change'!$B$3:$AU$47,AC168,46)),46)</f>
        <v>#N/A</v>
      </c>
      <c r="AD170" s="11" t="e" cm="1">
        <f t="array" aca="1" ref="AD170" ca="1">_xlfn.IFS(AND(AD169&gt;0,AD169&lt;=INDEX('Language Rules Can Change'!$B$3:$AU$47,AD168,1)),1, AND(AD169&gt;INDEX('Language Rules Can Change'!$B$3:$AU$47,AD168,1),AD169&lt;=INDEX('Language Rules Can Change'!$B$3:$AU$47,AD168,2)),2, AND(AD169&gt;INDEX('Language Rules Can Change'!$B$3:$AU$47,AD168,2),AD169&lt;=INDEX('Language Rules Can Change'!$B$3:$AU$47,AD168,3)),3, AND(AD169&gt;INDEX('Language Rules Can Change'!$B$3:$AU$47,AD168,3),AD169&lt;=INDEX('Language Rules Can Change'!$B$3:$AU$47,AD168,4)),4, AND(AD169&gt;INDEX('Language Rules Can Change'!$B$3:$AU$47,AD168,4),AD169&lt;=INDEX('Language Rules Can Change'!$B$3:$AU$47,AD168,5)),5, AND(AD169&gt;INDEX('Language Rules Can Change'!$B$3:$AU$47,AD168,5),AD169&lt;=INDEX('Language Rules Can Change'!$B$3:$AU$47,AD168,6)),6, AND(AD169&gt;INDEX('Language Rules Can Change'!$B$3:$AU$47,AD168,6),AD169&lt;=INDEX('Language Rules Can Change'!$B$3:$AU$47,AD168,7)),7, AND(AD169&gt;INDEX('Language Rules Can Change'!$B$3:$AU$47,AD168,7),AD169&lt;=INDEX('Language Rules Can Change'!$B$3:$AU$47,AD168,8)),8, AND(AD169&gt;INDEX('Language Rules Can Change'!$B$3:$AU$47,AD168,8),AD169&lt;=INDEX('Language Rules Can Change'!$B$3:$AU$47,AD168,9)),9, AND(AD169&gt;INDEX('Language Rules Can Change'!$B$3:$AU$47,AD168,9),AD169&lt;=INDEX('Language Rules Can Change'!$B$3:$AU$47,AD168,10)),10, AND(AD169&gt;INDEX('Language Rules Can Change'!$B$3:$AU$47,AD168,10),AD169&lt;=INDEX('Language Rules Can Change'!$B$3:$AU$47,AD168,11)),11, AND(AD169&gt;INDEX('Language Rules Can Change'!$B$3:$AU$47,AD168,11),AD169&lt;=INDEX('Language Rules Can Change'!$B$3:$AU$47,AD168,12)),12, AND(AD169&gt;INDEX('Language Rules Can Change'!$B$3:$AU$47,AD168,12),AD169&lt;=INDEX('Language Rules Can Change'!$B$3:$AU$47,AD168,13)),13, AND(AD169&gt;INDEX('Language Rules Can Change'!$B$3:$AU$47,AD168,13),AD169&lt;=INDEX('Language Rules Can Change'!$B$3:$AU$47,AD168,14)),14, AND(AD169&gt;INDEX('Language Rules Can Change'!$B$3:$AU$47,AD168,14),AD169&lt;=INDEX('Language Rules Can Change'!$B$3:$AU$47,AD168,15)),15, AND(AD169&gt;INDEX('Language Rules Can Change'!$B$3:$AU$47,AD168,15),AD169&lt;=INDEX('Language Rules Can Change'!$B$3:$AU$47,AD168,16)),16, AND(AD169&gt;INDEX('Language Rules Can Change'!$B$3:$AU$47,AD168,16),AD169&lt;=INDEX('Language Rules Can Change'!$B$3:$AU$47,AD168,17)),17, AND(AD169&gt;INDEX('Language Rules Can Change'!$B$3:$AU$47,AD168,17),AD169&lt;=INDEX('Language Rules Can Change'!$B$3:$AU$47,AD168,18)),18, AND(AD169&gt;INDEX('Language Rules Can Change'!$B$3:$AU$47,AD168,18),AD169&lt;=INDEX('Language Rules Can Change'!$B$3:$AU$47,AD168,19)),19, AND(AD169&gt;INDEX('Language Rules Can Change'!$B$3:$AU$47,AD168,19),AD169&lt;=INDEX('Language Rules Can Change'!$B$3:$AU$47,AD168,20)),20, AND(AD169&gt;INDEX('Language Rules Can Change'!$B$3:$AU$47,AD168,20),AD169&lt;=INDEX('Language Rules Can Change'!$B$3:$AU$47,AD168,21)),21, AND(AD169&gt;INDEX('Language Rules Can Change'!$B$3:$AU$47,AD168,21),AD169&lt;=INDEX('Language Rules Can Change'!$B$3:$AU$47,AD168,22)),22, AND(AD169&gt;INDEX('Language Rules Can Change'!$B$3:$AU$47,AD168,22),AD169&lt;=INDEX('Language Rules Can Change'!$B$3:$AU$47,AD168,23)),23, AND(AD169&gt;INDEX('Language Rules Can Change'!$B$3:$AU$47,AD168,23),AD169&lt;=INDEX('Language Rules Can Change'!$B$3:$AU$47,AD168,24)),24, AND(AD169&gt;INDEX('Language Rules Can Change'!$B$3:$AU$47,AD168,24),AD169&lt;=INDEX('Language Rules Can Change'!$B$3:$AU$47,AD168,25)),25, AND(AD169&gt;INDEX('Language Rules Can Change'!$B$3:$AU$47,AD168,25),AD169&lt;=INDEX('Language Rules Can Change'!$B$3:$AU$47,AD168,26)),26, AND(AD169&gt;INDEX('Language Rules Can Change'!$B$3:$AU$47,AD168,26),AD169&lt;=INDEX('Language Rules Can Change'!$B$3:$AU$47,AD168,27)),27, AND(AD169&gt;INDEX('Language Rules Can Change'!$B$3:$AU$47,AD168,27),AD169&lt;=INDEX('Language Rules Can Change'!$B$3:$AU$47,AD168,28)),28, AND(AD169&gt;INDEX('Language Rules Can Change'!$B$3:$AU$47,AD168,28),AD169&lt;=INDEX('Language Rules Can Change'!$B$3:$AU$47,AD168,29)),29, AND(AD169&gt;INDEX('Language Rules Can Change'!$B$3:$AU$47,AD168,29),AD169&lt;=INDEX('Language Rules Can Change'!$B$3:$AU$47,AD168,30)),30, AND(AD169&gt;INDEX('Language Rules Can Change'!$B$3:$AU$47,AD168,30),AD169&lt;=INDEX('Language Rules Can Change'!$B$3:$AU$47,AD168,31)),31, AND(AD169&gt;INDEX('Language Rules Can Change'!$B$3:$AU$47,AD168,31),AD169&lt;=INDEX('Language Rules Can Change'!$B$3:$AU$47,AD168,32)),32, AND(AD169&gt;INDEX('Language Rules Can Change'!$B$3:$AU$47,AD168,32),AD169&lt;=INDEX('Language Rules Can Change'!$B$3:$AU$47,AD168,33)),33, AND(AD169&gt;INDEX('Language Rules Can Change'!$B$3:$AU$47,AD168,33),AD169&lt;=INDEX('Language Rules Can Change'!$B$3:$AU$47,AD168,34)),34, AND(AD169&gt;INDEX('Language Rules Can Change'!$B$3:$AU$47,AD168,34),AD169&lt;=INDEX('Language Rules Can Change'!$B$3:$AU$47,AD168,35)),35, AND(AD169&gt;INDEX('Language Rules Can Change'!$B$3:$AU$47,AD168,35),AD169&lt;=INDEX('Language Rules Can Change'!$B$3:$AU$47,AD168,36)),36, AND(AD169&gt;INDEX('Language Rules Can Change'!$B$3:$AU$47,AD168,36),AD169&lt;=INDEX('Language Rules Can Change'!$B$3:$AU$47,AD168,37)),37, AND(AD169&gt;INDEX('Language Rules Can Change'!$B$3:$AU$47,AD168,37),AD169&lt;=INDEX('Language Rules Can Change'!$B$3:$AU$47,AD168,38)),38, AND(AD169&gt;INDEX('Language Rules Can Change'!$B$3:$AU$47,AD168,38),AD169&lt;=INDEX('Language Rules Can Change'!$B$3:$AU$47,AD168,39)),39, AND(AD169&gt;INDEX('Language Rules Can Change'!$B$3:$AU$47,AD168,39),AD169&lt;=INDEX('Language Rules Can Change'!$B$3:$AU$47,AD168,40)),40, AND(AD169&gt;INDEX('Language Rules Can Change'!$B$3:$AU$47,AD168,40),AD169&lt;=INDEX('Language Rules Can Change'!$B$3:$AU$47,AD168,41)),41, AND(AD169&gt;INDEX('Language Rules Can Change'!$B$3:$AU$47,AD168,41),AD169&lt;=INDEX('Language Rules Can Change'!$B$3:$AU$47,AD168,42)),42, AND(AD169&gt;INDEX('Language Rules Can Change'!$B$3:$AU$47,AD168,42),AD169&lt;=INDEX('Language Rules Can Change'!$B$3:$AU$47,AD168,43)),43, AND(AD169&gt;INDEX('Language Rules Can Change'!$B$3:$AU$47,AD168,43),AD169&lt;=INDEX('Language Rules Can Change'!$B$3:$AU$47,AD168,44)),44, AND(AD169&gt;INDEX('Language Rules Can Change'!$B$3:$AU$47,AD168,44),AD169&lt;=INDEX('Language Rules Can Change'!$B$3:$AU$47,AD168,45)),45, AND(AD169&gt;INDEX('Language Rules Can Change'!$B$3:$AU$47,AD168,45),AD169&lt;=INDEX('Language Rules Can Change'!$B$3:$AU$47,AD168,46)),46)</f>
        <v>#N/A</v>
      </c>
      <c r="AE170" s="11" t="e" cm="1">
        <f t="array" aca="1" ref="AE170" ca="1">_xlfn.IFS(AND(AE169&gt;0,AE169&lt;=INDEX('Language Rules Can Change'!$B$3:$AU$47,AE168,1)),1, AND(AE169&gt;INDEX('Language Rules Can Change'!$B$3:$AU$47,AE168,1),AE169&lt;=INDEX('Language Rules Can Change'!$B$3:$AU$47,AE168,2)),2, AND(AE169&gt;INDEX('Language Rules Can Change'!$B$3:$AU$47,AE168,2),AE169&lt;=INDEX('Language Rules Can Change'!$B$3:$AU$47,AE168,3)),3, AND(AE169&gt;INDEX('Language Rules Can Change'!$B$3:$AU$47,AE168,3),AE169&lt;=INDEX('Language Rules Can Change'!$B$3:$AU$47,AE168,4)),4, AND(AE169&gt;INDEX('Language Rules Can Change'!$B$3:$AU$47,AE168,4),AE169&lt;=INDEX('Language Rules Can Change'!$B$3:$AU$47,AE168,5)),5, AND(AE169&gt;INDEX('Language Rules Can Change'!$B$3:$AU$47,AE168,5),AE169&lt;=INDEX('Language Rules Can Change'!$B$3:$AU$47,AE168,6)),6, AND(AE169&gt;INDEX('Language Rules Can Change'!$B$3:$AU$47,AE168,6),AE169&lt;=INDEX('Language Rules Can Change'!$B$3:$AU$47,AE168,7)),7, AND(AE169&gt;INDEX('Language Rules Can Change'!$B$3:$AU$47,AE168,7),AE169&lt;=INDEX('Language Rules Can Change'!$B$3:$AU$47,AE168,8)),8, AND(AE169&gt;INDEX('Language Rules Can Change'!$B$3:$AU$47,AE168,8),AE169&lt;=INDEX('Language Rules Can Change'!$B$3:$AU$47,AE168,9)),9, AND(AE169&gt;INDEX('Language Rules Can Change'!$B$3:$AU$47,AE168,9),AE169&lt;=INDEX('Language Rules Can Change'!$B$3:$AU$47,AE168,10)),10, AND(AE169&gt;INDEX('Language Rules Can Change'!$B$3:$AU$47,AE168,10),AE169&lt;=INDEX('Language Rules Can Change'!$B$3:$AU$47,AE168,11)),11, AND(AE169&gt;INDEX('Language Rules Can Change'!$B$3:$AU$47,AE168,11),AE169&lt;=INDEX('Language Rules Can Change'!$B$3:$AU$47,AE168,12)),12, AND(AE169&gt;INDEX('Language Rules Can Change'!$B$3:$AU$47,AE168,12),AE169&lt;=INDEX('Language Rules Can Change'!$B$3:$AU$47,AE168,13)),13, AND(AE169&gt;INDEX('Language Rules Can Change'!$B$3:$AU$47,AE168,13),AE169&lt;=INDEX('Language Rules Can Change'!$B$3:$AU$47,AE168,14)),14, AND(AE169&gt;INDEX('Language Rules Can Change'!$B$3:$AU$47,AE168,14),AE169&lt;=INDEX('Language Rules Can Change'!$B$3:$AU$47,AE168,15)),15, AND(AE169&gt;INDEX('Language Rules Can Change'!$B$3:$AU$47,AE168,15),AE169&lt;=INDEX('Language Rules Can Change'!$B$3:$AU$47,AE168,16)),16, AND(AE169&gt;INDEX('Language Rules Can Change'!$B$3:$AU$47,AE168,16),AE169&lt;=INDEX('Language Rules Can Change'!$B$3:$AU$47,AE168,17)),17, AND(AE169&gt;INDEX('Language Rules Can Change'!$B$3:$AU$47,AE168,17),AE169&lt;=INDEX('Language Rules Can Change'!$B$3:$AU$47,AE168,18)),18, AND(AE169&gt;INDEX('Language Rules Can Change'!$B$3:$AU$47,AE168,18),AE169&lt;=INDEX('Language Rules Can Change'!$B$3:$AU$47,AE168,19)),19, AND(AE169&gt;INDEX('Language Rules Can Change'!$B$3:$AU$47,AE168,19),AE169&lt;=INDEX('Language Rules Can Change'!$B$3:$AU$47,AE168,20)),20, AND(AE169&gt;INDEX('Language Rules Can Change'!$B$3:$AU$47,AE168,20),AE169&lt;=INDEX('Language Rules Can Change'!$B$3:$AU$47,AE168,21)),21, AND(AE169&gt;INDEX('Language Rules Can Change'!$B$3:$AU$47,AE168,21),AE169&lt;=INDEX('Language Rules Can Change'!$B$3:$AU$47,AE168,22)),22, AND(AE169&gt;INDEX('Language Rules Can Change'!$B$3:$AU$47,AE168,22),AE169&lt;=INDEX('Language Rules Can Change'!$B$3:$AU$47,AE168,23)),23, AND(AE169&gt;INDEX('Language Rules Can Change'!$B$3:$AU$47,AE168,23),AE169&lt;=INDEX('Language Rules Can Change'!$B$3:$AU$47,AE168,24)),24, AND(AE169&gt;INDEX('Language Rules Can Change'!$B$3:$AU$47,AE168,24),AE169&lt;=INDEX('Language Rules Can Change'!$B$3:$AU$47,AE168,25)),25, AND(AE169&gt;INDEX('Language Rules Can Change'!$B$3:$AU$47,AE168,25),AE169&lt;=INDEX('Language Rules Can Change'!$B$3:$AU$47,AE168,26)),26, AND(AE169&gt;INDEX('Language Rules Can Change'!$B$3:$AU$47,AE168,26),AE169&lt;=INDEX('Language Rules Can Change'!$B$3:$AU$47,AE168,27)),27, AND(AE169&gt;INDEX('Language Rules Can Change'!$B$3:$AU$47,AE168,27),AE169&lt;=INDEX('Language Rules Can Change'!$B$3:$AU$47,AE168,28)),28, AND(AE169&gt;INDEX('Language Rules Can Change'!$B$3:$AU$47,AE168,28),AE169&lt;=INDEX('Language Rules Can Change'!$B$3:$AU$47,AE168,29)),29, AND(AE169&gt;INDEX('Language Rules Can Change'!$B$3:$AU$47,AE168,29),AE169&lt;=INDEX('Language Rules Can Change'!$B$3:$AU$47,AE168,30)),30, AND(AE169&gt;INDEX('Language Rules Can Change'!$B$3:$AU$47,AE168,30),AE169&lt;=INDEX('Language Rules Can Change'!$B$3:$AU$47,AE168,31)),31, AND(AE169&gt;INDEX('Language Rules Can Change'!$B$3:$AU$47,AE168,31),AE169&lt;=INDEX('Language Rules Can Change'!$B$3:$AU$47,AE168,32)),32, AND(AE169&gt;INDEX('Language Rules Can Change'!$B$3:$AU$47,AE168,32),AE169&lt;=INDEX('Language Rules Can Change'!$B$3:$AU$47,AE168,33)),33, AND(AE169&gt;INDEX('Language Rules Can Change'!$B$3:$AU$47,AE168,33),AE169&lt;=INDEX('Language Rules Can Change'!$B$3:$AU$47,AE168,34)),34, AND(AE169&gt;INDEX('Language Rules Can Change'!$B$3:$AU$47,AE168,34),AE169&lt;=INDEX('Language Rules Can Change'!$B$3:$AU$47,AE168,35)),35, AND(AE169&gt;INDEX('Language Rules Can Change'!$B$3:$AU$47,AE168,35),AE169&lt;=INDEX('Language Rules Can Change'!$B$3:$AU$47,AE168,36)),36, AND(AE169&gt;INDEX('Language Rules Can Change'!$B$3:$AU$47,AE168,36),AE169&lt;=INDEX('Language Rules Can Change'!$B$3:$AU$47,AE168,37)),37, AND(AE169&gt;INDEX('Language Rules Can Change'!$B$3:$AU$47,AE168,37),AE169&lt;=INDEX('Language Rules Can Change'!$B$3:$AU$47,AE168,38)),38, AND(AE169&gt;INDEX('Language Rules Can Change'!$B$3:$AU$47,AE168,38),AE169&lt;=INDEX('Language Rules Can Change'!$B$3:$AU$47,AE168,39)),39, AND(AE169&gt;INDEX('Language Rules Can Change'!$B$3:$AU$47,AE168,39),AE169&lt;=INDEX('Language Rules Can Change'!$B$3:$AU$47,AE168,40)),40, AND(AE169&gt;INDEX('Language Rules Can Change'!$B$3:$AU$47,AE168,40),AE169&lt;=INDEX('Language Rules Can Change'!$B$3:$AU$47,AE168,41)),41, AND(AE169&gt;INDEX('Language Rules Can Change'!$B$3:$AU$47,AE168,41),AE169&lt;=INDEX('Language Rules Can Change'!$B$3:$AU$47,AE168,42)),42, AND(AE169&gt;INDEX('Language Rules Can Change'!$B$3:$AU$47,AE168,42),AE169&lt;=INDEX('Language Rules Can Change'!$B$3:$AU$47,AE168,43)),43, AND(AE169&gt;INDEX('Language Rules Can Change'!$B$3:$AU$47,AE168,43),AE169&lt;=INDEX('Language Rules Can Change'!$B$3:$AU$47,AE168,44)),44, AND(AE169&gt;INDEX('Language Rules Can Change'!$B$3:$AU$47,AE168,44),AE169&lt;=INDEX('Language Rules Can Change'!$B$3:$AU$47,AE168,45)),45, AND(AE169&gt;INDEX('Language Rules Can Change'!$B$3:$AU$47,AE168,45),AE169&lt;=INDEX('Language Rules Can Change'!$B$3:$AU$47,AE168,46)),46)</f>
        <v>#N/A</v>
      </c>
      <c r="AF170" s="11" t="e" cm="1">
        <f t="array" aca="1" ref="AF170" ca="1">_xlfn.IFS(AND(AF169&gt;0,AF169&lt;=INDEX('Language Rules Can Change'!$B$3:$AU$47,AF168,1)),1, AND(AF169&gt;INDEX('Language Rules Can Change'!$B$3:$AU$47,AF168,1),AF169&lt;=INDEX('Language Rules Can Change'!$B$3:$AU$47,AF168,2)),2, AND(AF169&gt;INDEX('Language Rules Can Change'!$B$3:$AU$47,AF168,2),AF169&lt;=INDEX('Language Rules Can Change'!$B$3:$AU$47,AF168,3)),3, AND(AF169&gt;INDEX('Language Rules Can Change'!$B$3:$AU$47,AF168,3),AF169&lt;=INDEX('Language Rules Can Change'!$B$3:$AU$47,AF168,4)),4, AND(AF169&gt;INDEX('Language Rules Can Change'!$B$3:$AU$47,AF168,4),AF169&lt;=INDEX('Language Rules Can Change'!$B$3:$AU$47,AF168,5)),5, AND(AF169&gt;INDEX('Language Rules Can Change'!$B$3:$AU$47,AF168,5),AF169&lt;=INDEX('Language Rules Can Change'!$B$3:$AU$47,AF168,6)),6, AND(AF169&gt;INDEX('Language Rules Can Change'!$B$3:$AU$47,AF168,6),AF169&lt;=INDEX('Language Rules Can Change'!$B$3:$AU$47,AF168,7)),7, AND(AF169&gt;INDEX('Language Rules Can Change'!$B$3:$AU$47,AF168,7),AF169&lt;=INDEX('Language Rules Can Change'!$B$3:$AU$47,AF168,8)),8, AND(AF169&gt;INDEX('Language Rules Can Change'!$B$3:$AU$47,AF168,8),AF169&lt;=INDEX('Language Rules Can Change'!$B$3:$AU$47,AF168,9)),9, AND(AF169&gt;INDEX('Language Rules Can Change'!$B$3:$AU$47,AF168,9),AF169&lt;=INDEX('Language Rules Can Change'!$B$3:$AU$47,AF168,10)),10, AND(AF169&gt;INDEX('Language Rules Can Change'!$B$3:$AU$47,AF168,10),AF169&lt;=INDEX('Language Rules Can Change'!$B$3:$AU$47,AF168,11)),11, AND(AF169&gt;INDEX('Language Rules Can Change'!$B$3:$AU$47,AF168,11),AF169&lt;=INDEX('Language Rules Can Change'!$B$3:$AU$47,AF168,12)),12, AND(AF169&gt;INDEX('Language Rules Can Change'!$B$3:$AU$47,AF168,12),AF169&lt;=INDEX('Language Rules Can Change'!$B$3:$AU$47,AF168,13)),13, AND(AF169&gt;INDEX('Language Rules Can Change'!$B$3:$AU$47,AF168,13),AF169&lt;=INDEX('Language Rules Can Change'!$B$3:$AU$47,AF168,14)),14, AND(AF169&gt;INDEX('Language Rules Can Change'!$B$3:$AU$47,AF168,14),AF169&lt;=INDEX('Language Rules Can Change'!$B$3:$AU$47,AF168,15)),15, AND(AF169&gt;INDEX('Language Rules Can Change'!$B$3:$AU$47,AF168,15),AF169&lt;=INDEX('Language Rules Can Change'!$B$3:$AU$47,AF168,16)),16, AND(AF169&gt;INDEX('Language Rules Can Change'!$B$3:$AU$47,AF168,16),AF169&lt;=INDEX('Language Rules Can Change'!$B$3:$AU$47,AF168,17)),17, AND(AF169&gt;INDEX('Language Rules Can Change'!$B$3:$AU$47,AF168,17),AF169&lt;=INDEX('Language Rules Can Change'!$B$3:$AU$47,AF168,18)),18, AND(AF169&gt;INDEX('Language Rules Can Change'!$B$3:$AU$47,AF168,18),AF169&lt;=INDEX('Language Rules Can Change'!$B$3:$AU$47,AF168,19)),19, AND(AF169&gt;INDEX('Language Rules Can Change'!$B$3:$AU$47,AF168,19),AF169&lt;=INDEX('Language Rules Can Change'!$B$3:$AU$47,AF168,20)),20, AND(AF169&gt;INDEX('Language Rules Can Change'!$B$3:$AU$47,AF168,20),AF169&lt;=INDEX('Language Rules Can Change'!$B$3:$AU$47,AF168,21)),21, AND(AF169&gt;INDEX('Language Rules Can Change'!$B$3:$AU$47,AF168,21),AF169&lt;=INDEX('Language Rules Can Change'!$B$3:$AU$47,AF168,22)),22, AND(AF169&gt;INDEX('Language Rules Can Change'!$B$3:$AU$47,AF168,22),AF169&lt;=INDEX('Language Rules Can Change'!$B$3:$AU$47,AF168,23)),23, AND(AF169&gt;INDEX('Language Rules Can Change'!$B$3:$AU$47,AF168,23),AF169&lt;=INDEX('Language Rules Can Change'!$B$3:$AU$47,AF168,24)),24, AND(AF169&gt;INDEX('Language Rules Can Change'!$B$3:$AU$47,AF168,24),AF169&lt;=INDEX('Language Rules Can Change'!$B$3:$AU$47,AF168,25)),25, AND(AF169&gt;INDEX('Language Rules Can Change'!$B$3:$AU$47,AF168,25),AF169&lt;=INDEX('Language Rules Can Change'!$B$3:$AU$47,AF168,26)),26, AND(AF169&gt;INDEX('Language Rules Can Change'!$B$3:$AU$47,AF168,26),AF169&lt;=INDEX('Language Rules Can Change'!$B$3:$AU$47,AF168,27)),27, AND(AF169&gt;INDEX('Language Rules Can Change'!$B$3:$AU$47,AF168,27),AF169&lt;=INDEX('Language Rules Can Change'!$B$3:$AU$47,AF168,28)),28, AND(AF169&gt;INDEX('Language Rules Can Change'!$B$3:$AU$47,AF168,28),AF169&lt;=INDEX('Language Rules Can Change'!$B$3:$AU$47,AF168,29)),29, AND(AF169&gt;INDEX('Language Rules Can Change'!$B$3:$AU$47,AF168,29),AF169&lt;=INDEX('Language Rules Can Change'!$B$3:$AU$47,AF168,30)),30, AND(AF169&gt;INDEX('Language Rules Can Change'!$B$3:$AU$47,AF168,30),AF169&lt;=INDEX('Language Rules Can Change'!$B$3:$AU$47,AF168,31)),31, AND(AF169&gt;INDEX('Language Rules Can Change'!$B$3:$AU$47,AF168,31),AF169&lt;=INDEX('Language Rules Can Change'!$B$3:$AU$47,AF168,32)),32, AND(AF169&gt;INDEX('Language Rules Can Change'!$B$3:$AU$47,AF168,32),AF169&lt;=INDEX('Language Rules Can Change'!$B$3:$AU$47,AF168,33)),33, AND(AF169&gt;INDEX('Language Rules Can Change'!$B$3:$AU$47,AF168,33),AF169&lt;=INDEX('Language Rules Can Change'!$B$3:$AU$47,AF168,34)),34, AND(AF169&gt;INDEX('Language Rules Can Change'!$B$3:$AU$47,AF168,34),AF169&lt;=INDEX('Language Rules Can Change'!$B$3:$AU$47,AF168,35)),35, AND(AF169&gt;INDEX('Language Rules Can Change'!$B$3:$AU$47,AF168,35),AF169&lt;=INDEX('Language Rules Can Change'!$B$3:$AU$47,AF168,36)),36, AND(AF169&gt;INDEX('Language Rules Can Change'!$B$3:$AU$47,AF168,36),AF169&lt;=INDEX('Language Rules Can Change'!$B$3:$AU$47,AF168,37)),37, AND(AF169&gt;INDEX('Language Rules Can Change'!$B$3:$AU$47,AF168,37),AF169&lt;=INDEX('Language Rules Can Change'!$B$3:$AU$47,AF168,38)),38, AND(AF169&gt;INDEX('Language Rules Can Change'!$B$3:$AU$47,AF168,38),AF169&lt;=INDEX('Language Rules Can Change'!$B$3:$AU$47,AF168,39)),39, AND(AF169&gt;INDEX('Language Rules Can Change'!$B$3:$AU$47,AF168,39),AF169&lt;=INDEX('Language Rules Can Change'!$B$3:$AU$47,AF168,40)),40, AND(AF169&gt;INDEX('Language Rules Can Change'!$B$3:$AU$47,AF168,40),AF169&lt;=INDEX('Language Rules Can Change'!$B$3:$AU$47,AF168,41)),41, AND(AF169&gt;INDEX('Language Rules Can Change'!$B$3:$AU$47,AF168,41),AF169&lt;=INDEX('Language Rules Can Change'!$B$3:$AU$47,AF168,42)),42, AND(AF169&gt;INDEX('Language Rules Can Change'!$B$3:$AU$47,AF168,42),AF169&lt;=INDEX('Language Rules Can Change'!$B$3:$AU$47,AF168,43)),43, AND(AF169&gt;INDEX('Language Rules Can Change'!$B$3:$AU$47,AF168,43),AF169&lt;=INDEX('Language Rules Can Change'!$B$3:$AU$47,AF168,44)),44, AND(AF169&gt;INDEX('Language Rules Can Change'!$B$3:$AU$47,AF168,44),AF169&lt;=INDEX('Language Rules Can Change'!$B$3:$AU$47,AF168,45)),45, AND(AF169&gt;INDEX('Language Rules Can Change'!$B$3:$AU$47,AF168,45),AF169&lt;=INDEX('Language Rules Can Change'!$B$3:$AU$47,AF168,46)),46)</f>
        <v>#N/A</v>
      </c>
      <c r="AG170" s="11" t="e" cm="1">
        <f t="array" aca="1" ref="AG170" ca="1">_xlfn.IFS(AND(AG169&gt;0,AG169&lt;=INDEX('Language Rules Can Change'!$B$3:$AU$47,AG168,1)),1, AND(AG169&gt;INDEX('Language Rules Can Change'!$B$3:$AU$47,AG168,1),AG169&lt;=INDEX('Language Rules Can Change'!$B$3:$AU$47,AG168,2)),2, AND(AG169&gt;INDEX('Language Rules Can Change'!$B$3:$AU$47,AG168,2),AG169&lt;=INDEX('Language Rules Can Change'!$B$3:$AU$47,AG168,3)),3, AND(AG169&gt;INDEX('Language Rules Can Change'!$B$3:$AU$47,AG168,3),AG169&lt;=INDEX('Language Rules Can Change'!$B$3:$AU$47,AG168,4)),4, AND(AG169&gt;INDEX('Language Rules Can Change'!$B$3:$AU$47,AG168,4),AG169&lt;=INDEX('Language Rules Can Change'!$B$3:$AU$47,AG168,5)),5, AND(AG169&gt;INDEX('Language Rules Can Change'!$B$3:$AU$47,AG168,5),AG169&lt;=INDEX('Language Rules Can Change'!$B$3:$AU$47,AG168,6)),6, AND(AG169&gt;INDEX('Language Rules Can Change'!$B$3:$AU$47,AG168,6),AG169&lt;=INDEX('Language Rules Can Change'!$B$3:$AU$47,AG168,7)),7, AND(AG169&gt;INDEX('Language Rules Can Change'!$B$3:$AU$47,AG168,7),AG169&lt;=INDEX('Language Rules Can Change'!$B$3:$AU$47,AG168,8)),8, AND(AG169&gt;INDEX('Language Rules Can Change'!$B$3:$AU$47,AG168,8),AG169&lt;=INDEX('Language Rules Can Change'!$B$3:$AU$47,AG168,9)),9, AND(AG169&gt;INDEX('Language Rules Can Change'!$B$3:$AU$47,AG168,9),AG169&lt;=INDEX('Language Rules Can Change'!$B$3:$AU$47,AG168,10)),10, AND(AG169&gt;INDEX('Language Rules Can Change'!$B$3:$AU$47,AG168,10),AG169&lt;=INDEX('Language Rules Can Change'!$B$3:$AU$47,AG168,11)),11, AND(AG169&gt;INDEX('Language Rules Can Change'!$B$3:$AU$47,AG168,11),AG169&lt;=INDEX('Language Rules Can Change'!$B$3:$AU$47,AG168,12)),12, AND(AG169&gt;INDEX('Language Rules Can Change'!$B$3:$AU$47,AG168,12),AG169&lt;=INDEX('Language Rules Can Change'!$B$3:$AU$47,AG168,13)),13, AND(AG169&gt;INDEX('Language Rules Can Change'!$B$3:$AU$47,AG168,13),AG169&lt;=INDEX('Language Rules Can Change'!$B$3:$AU$47,AG168,14)),14, AND(AG169&gt;INDEX('Language Rules Can Change'!$B$3:$AU$47,AG168,14),AG169&lt;=INDEX('Language Rules Can Change'!$B$3:$AU$47,AG168,15)),15, AND(AG169&gt;INDEX('Language Rules Can Change'!$B$3:$AU$47,AG168,15),AG169&lt;=INDEX('Language Rules Can Change'!$B$3:$AU$47,AG168,16)),16, AND(AG169&gt;INDEX('Language Rules Can Change'!$B$3:$AU$47,AG168,16),AG169&lt;=INDEX('Language Rules Can Change'!$B$3:$AU$47,AG168,17)),17, AND(AG169&gt;INDEX('Language Rules Can Change'!$B$3:$AU$47,AG168,17),AG169&lt;=INDEX('Language Rules Can Change'!$B$3:$AU$47,AG168,18)),18, AND(AG169&gt;INDEX('Language Rules Can Change'!$B$3:$AU$47,AG168,18),AG169&lt;=INDEX('Language Rules Can Change'!$B$3:$AU$47,AG168,19)),19, AND(AG169&gt;INDEX('Language Rules Can Change'!$B$3:$AU$47,AG168,19),AG169&lt;=INDEX('Language Rules Can Change'!$B$3:$AU$47,AG168,20)),20, AND(AG169&gt;INDEX('Language Rules Can Change'!$B$3:$AU$47,AG168,20),AG169&lt;=INDEX('Language Rules Can Change'!$B$3:$AU$47,AG168,21)),21, AND(AG169&gt;INDEX('Language Rules Can Change'!$B$3:$AU$47,AG168,21),AG169&lt;=INDEX('Language Rules Can Change'!$B$3:$AU$47,AG168,22)),22, AND(AG169&gt;INDEX('Language Rules Can Change'!$B$3:$AU$47,AG168,22),AG169&lt;=INDEX('Language Rules Can Change'!$B$3:$AU$47,AG168,23)),23, AND(AG169&gt;INDEX('Language Rules Can Change'!$B$3:$AU$47,AG168,23),AG169&lt;=INDEX('Language Rules Can Change'!$B$3:$AU$47,AG168,24)),24, AND(AG169&gt;INDEX('Language Rules Can Change'!$B$3:$AU$47,AG168,24),AG169&lt;=INDEX('Language Rules Can Change'!$B$3:$AU$47,AG168,25)),25, AND(AG169&gt;INDEX('Language Rules Can Change'!$B$3:$AU$47,AG168,25),AG169&lt;=INDEX('Language Rules Can Change'!$B$3:$AU$47,AG168,26)),26, AND(AG169&gt;INDEX('Language Rules Can Change'!$B$3:$AU$47,AG168,26),AG169&lt;=INDEX('Language Rules Can Change'!$B$3:$AU$47,AG168,27)),27, AND(AG169&gt;INDEX('Language Rules Can Change'!$B$3:$AU$47,AG168,27),AG169&lt;=INDEX('Language Rules Can Change'!$B$3:$AU$47,AG168,28)),28, AND(AG169&gt;INDEX('Language Rules Can Change'!$B$3:$AU$47,AG168,28),AG169&lt;=INDEX('Language Rules Can Change'!$B$3:$AU$47,AG168,29)),29, AND(AG169&gt;INDEX('Language Rules Can Change'!$B$3:$AU$47,AG168,29),AG169&lt;=INDEX('Language Rules Can Change'!$B$3:$AU$47,AG168,30)),30, AND(AG169&gt;INDEX('Language Rules Can Change'!$B$3:$AU$47,AG168,30),AG169&lt;=INDEX('Language Rules Can Change'!$B$3:$AU$47,AG168,31)),31, AND(AG169&gt;INDEX('Language Rules Can Change'!$B$3:$AU$47,AG168,31),AG169&lt;=INDEX('Language Rules Can Change'!$B$3:$AU$47,AG168,32)),32, AND(AG169&gt;INDEX('Language Rules Can Change'!$B$3:$AU$47,AG168,32),AG169&lt;=INDEX('Language Rules Can Change'!$B$3:$AU$47,AG168,33)),33, AND(AG169&gt;INDEX('Language Rules Can Change'!$B$3:$AU$47,AG168,33),AG169&lt;=INDEX('Language Rules Can Change'!$B$3:$AU$47,AG168,34)),34, AND(AG169&gt;INDEX('Language Rules Can Change'!$B$3:$AU$47,AG168,34),AG169&lt;=INDEX('Language Rules Can Change'!$B$3:$AU$47,AG168,35)),35, AND(AG169&gt;INDEX('Language Rules Can Change'!$B$3:$AU$47,AG168,35),AG169&lt;=INDEX('Language Rules Can Change'!$B$3:$AU$47,AG168,36)),36, AND(AG169&gt;INDEX('Language Rules Can Change'!$B$3:$AU$47,AG168,36),AG169&lt;=INDEX('Language Rules Can Change'!$B$3:$AU$47,AG168,37)),37, AND(AG169&gt;INDEX('Language Rules Can Change'!$B$3:$AU$47,AG168,37),AG169&lt;=INDEX('Language Rules Can Change'!$B$3:$AU$47,AG168,38)),38, AND(AG169&gt;INDEX('Language Rules Can Change'!$B$3:$AU$47,AG168,38),AG169&lt;=INDEX('Language Rules Can Change'!$B$3:$AU$47,AG168,39)),39, AND(AG169&gt;INDEX('Language Rules Can Change'!$B$3:$AU$47,AG168,39),AG169&lt;=INDEX('Language Rules Can Change'!$B$3:$AU$47,AG168,40)),40, AND(AG169&gt;INDEX('Language Rules Can Change'!$B$3:$AU$47,AG168,40),AG169&lt;=INDEX('Language Rules Can Change'!$B$3:$AU$47,AG168,41)),41, AND(AG169&gt;INDEX('Language Rules Can Change'!$B$3:$AU$47,AG168,41),AG169&lt;=INDEX('Language Rules Can Change'!$B$3:$AU$47,AG168,42)),42, AND(AG169&gt;INDEX('Language Rules Can Change'!$B$3:$AU$47,AG168,42),AG169&lt;=INDEX('Language Rules Can Change'!$B$3:$AU$47,AG168,43)),43, AND(AG169&gt;INDEX('Language Rules Can Change'!$B$3:$AU$47,AG168,43),AG169&lt;=INDEX('Language Rules Can Change'!$B$3:$AU$47,AG168,44)),44, AND(AG169&gt;INDEX('Language Rules Can Change'!$B$3:$AU$47,AG168,44),AG169&lt;=INDEX('Language Rules Can Change'!$B$3:$AU$47,AG168,45)),45, AND(AG169&gt;INDEX('Language Rules Can Change'!$B$3:$AU$47,AG168,45),AG169&lt;=INDEX('Language Rules Can Change'!$B$3:$AU$47,AG168,46)),46)</f>
        <v>#N/A</v>
      </c>
      <c r="AH170" s="11" t="e" cm="1">
        <f t="array" aca="1" ref="AH170" ca="1">_xlfn.IFS(AND(AH169&gt;0,AH169&lt;=INDEX('Language Rules Can Change'!$B$3:$AU$47,AH168,1)),1, AND(AH169&gt;INDEX('Language Rules Can Change'!$B$3:$AU$47,AH168,1),AH169&lt;=INDEX('Language Rules Can Change'!$B$3:$AU$47,AH168,2)),2, AND(AH169&gt;INDEX('Language Rules Can Change'!$B$3:$AU$47,AH168,2),AH169&lt;=INDEX('Language Rules Can Change'!$B$3:$AU$47,AH168,3)),3, AND(AH169&gt;INDEX('Language Rules Can Change'!$B$3:$AU$47,AH168,3),AH169&lt;=INDEX('Language Rules Can Change'!$B$3:$AU$47,AH168,4)),4, AND(AH169&gt;INDEX('Language Rules Can Change'!$B$3:$AU$47,AH168,4),AH169&lt;=INDEX('Language Rules Can Change'!$B$3:$AU$47,AH168,5)),5, AND(AH169&gt;INDEX('Language Rules Can Change'!$B$3:$AU$47,AH168,5),AH169&lt;=INDEX('Language Rules Can Change'!$B$3:$AU$47,AH168,6)),6, AND(AH169&gt;INDEX('Language Rules Can Change'!$B$3:$AU$47,AH168,6),AH169&lt;=INDEX('Language Rules Can Change'!$B$3:$AU$47,AH168,7)),7, AND(AH169&gt;INDEX('Language Rules Can Change'!$B$3:$AU$47,AH168,7),AH169&lt;=INDEX('Language Rules Can Change'!$B$3:$AU$47,AH168,8)),8, AND(AH169&gt;INDEX('Language Rules Can Change'!$B$3:$AU$47,AH168,8),AH169&lt;=INDEX('Language Rules Can Change'!$B$3:$AU$47,AH168,9)),9, AND(AH169&gt;INDEX('Language Rules Can Change'!$B$3:$AU$47,AH168,9),AH169&lt;=INDEX('Language Rules Can Change'!$B$3:$AU$47,AH168,10)),10, AND(AH169&gt;INDEX('Language Rules Can Change'!$B$3:$AU$47,AH168,10),AH169&lt;=INDEX('Language Rules Can Change'!$B$3:$AU$47,AH168,11)),11, AND(AH169&gt;INDEX('Language Rules Can Change'!$B$3:$AU$47,AH168,11),AH169&lt;=INDEX('Language Rules Can Change'!$B$3:$AU$47,AH168,12)),12, AND(AH169&gt;INDEX('Language Rules Can Change'!$B$3:$AU$47,AH168,12),AH169&lt;=INDEX('Language Rules Can Change'!$B$3:$AU$47,AH168,13)),13, AND(AH169&gt;INDEX('Language Rules Can Change'!$B$3:$AU$47,AH168,13),AH169&lt;=INDEX('Language Rules Can Change'!$B$3:$AU$47,AH168,14)),14, AND(AH169&gt;INDEX('Language Rules Can Change'!$B$3:$AU$47,AH168,14),AH169&lt;=INDEX('Language Rules Can Change'!$B$3:$AU$47,AH168,15)),15, AND(AH169&gt;INDEX('Language Rules Can Change'!$B$3:$AU$47,AH168,15),AH169&lt;=INDEX('Language Rules Can Change'!$B$3:$AU$47,AH168,16)),16, AND(AH169&gt;INDEX('Language Rules Can Change'!$B$3:$AU$47,AH168,16),AH169&lt;=INDEX('Language Rules Can Change'!$B$3:$AU$47,AH168,17)),17, AND(AH169&gt;INDEX('Language Rules Can Change'!$B$3:$AU$47,AH168,17),AH169&lt;=INDEX('Language Rules Can Change'!$B$3:$AU$47,AH168,18)),18, AND(AH169&gt;INDEX('Language Rules Can Change'!$B$3:$AU$47,AH168,18),AH169&lt;=INDEX('Language Rules Can Change'!$B$3:$AU$47,AH168,19)),19, AND(AH169&gt;INDEX('Language Rules Can Change'!$B$3:$AU$47,AH168,19),AH169&lt;=INDEX('Language Rules Can Change'!$B$3:$AU$47,AH168,20)),20, AND(AH169&gt;INDEX('Language Rules Can Change'!$B$3:$AU$47,AH168,20),AH169&lt;=INDEX('Language Rules Can Change'!$B$3:$AU$47,AH168,21)),21, AND(AH169&gt;INDEX('Language Rules Can Change'!$B$3:$AU$47,AH168,21),AH169&lt;=INDEX('Language Rules Can Change'!$B$3:$AU$47,AH168,22)),22, AND(AH169&gt;INDEX('Language Rules Can Change'!$B$3:$AU$47,AH168,22),AH169&lt;=INDEX('Language Rules Can Change'!$B$3:$AU$47,AH168,23)),23, AND(AH169&gt;INDEX('Language Rules Can Change'!$B$3:$AU$47,AH168,23),AH169&lt;=INDEX('Language Rules Can Change'!$B$3:$AU$47,AH168,24)),24, AND(AH169&gt;INDEX('Language Rules Can Change'!$B$3:$AU$47,AH168,24),AH169&lt;=INDEX('Language Rules Can Change'!$B$3:$AU$47,AH168,25)),25, AND(AH169&gt;INDEX('Language Rules Can Change'!$B$3:$AU$47,AH168,25),AH169&lt;=INDEX('Language Rules Can Change'!$B$3:$AU$47,AH168,26)),26, AND(AH169&gt;INDEX('Language Rules Can Change'!$B$3:$AU$47,AH168,26),AH169&lt;=INDEX('Language Rules Can Change'!$B$3:$AU$47,AH168,27)),27, AND(AH169&gt;INDEX('Language Rules Can Change'!$B$3:$AU$47,AH168,27),AH169&lt;=INDEX('Language Rules Can Change'!$B$3:$AU$47,AH168,28)),28, AND(AH169&gt;INDEX('Language Rules Can Change'!$B$3:$AU$47,AH168,28),AH169&lt;=INDEX('Language Rules Can Change'!$B$3:$AU$47,AH168,29)),29, AND(AH169&gt;INDEX('Language Rules Can Change'!$B$3:$AU$47,AH168,29),AH169&lt;=INDEX('Language Rules Can Change'!$B$3:$AU$47,AH168,30)),30, AND(AH169&gt;INDEX('Language Rules Can Change'!$B$3:$AU$47,AH168,30),AH169&lt;=INDEX('Language Rules Can Change'!$B$3:$AU$47,AH168,31)),31, AND(AH169&gt;INDEX('Language Rules Can Change'!$B$3:$AU$47,AH168,31),AH169&lt;=INDEX('Language Rules Can Change'!$B$3:$AU$47,AH168,32)),32, AND(AH169&gt;INDEX('Language Rules Can Change'!$B$3:$AU$47,AH168,32),AH169&lt;=INDEX('Language Rules Can Change'!$B$3:$AU$47,AH168,33)),33, AND(AH169&gt;INDEX('Language Rules Can Change'!$B$3:$AU$47,AH168,33),AH169&lt;=INDEX('Language Rules Can Change'!$B$3:$AU$47,AH168,34)),34, AND(AH169&gt;INDEX('Language Rules Can Change'!$B$3:$AU$47,AH168,34),AH169&lt;=INDEX('Language Rules Can Change'!$B$3:$AU$47,AH168,35)),35, AND(AH169&gt;INDEX('Language Rules Can Change'!$B$3:$AU$47,AH168,35),AH169&lt;=INDEX('Language Rules Can Change'!$B$3:$AU$47,AH168,36)),36, AND(AH169&gt;INDEX('Language Rules Can Change'!$B$3:$AU$47,AH168,36),AH169&lt;=INDEX('Language Rules Can Change'!$B$3:$AU$47,AH168,37)),37, AND(AH169&gt;INDEX('Language Rules Can Change'!$B$3:$AU$47,AH168,37),AH169&lt;=INDEX('Language Rules Can Change'!$B$3:$AU$47,AH168,38)),38, AND(AH169&gt;INDEX('Language Rules Can Change'!$B$3:$AU$47,AH168,38),AH169&lt;=INDEX('Language Rules Can Change'!$B$3:$AU$47,AH168,39)),39, AND(AH169&gt;INDEX('Language Rules Can Change'!$B$3:$AU$47,AH168,39),AH169&lt;=INDEX('Language Rules Can Change'!$B$3:$AU$47,AH168,40)),40, AND(AH169&gt;INDEX('Language Rules Can Change'!$B$3:$AU$47,AH168,40),AH169&lt;=INDEX('Language Rules Can Change'!$B$3:$AU$47,AH168,41)),41, AND(AH169&gt;INDEX('Language Rules Can Change'!$B$3:$AU$47,AH168,41),AH169&lt;=INDEX('Language Rules Can Change'!$B$3:$AU$47,AH168,42)),42, AND(AH169&gt;INDEX('Language Rules Can Change'!$B$3:$AU$47,AH168,42),AH169&lt;=INDEX('Language Rules Can Change'!$B$3:$AU$47,AH168,43)),43, AND(AH169&gt;INDEX('Language Rules Can Change'!$B$3:$AU$47,AH168,43),AH169&lt;=INDEX('Language Rules Can Change'!$B$3:$AU$47,AH168,44)),44, AND(AH169&gt;INDEX('Language Rules Can Change'!$B$3:$AU$47,AH168,44),AH169&lt;=INDEX('Language Rules Can Change'!$B$3:$AU$47,AH168,45)),45, AND(AH169&gt;INDEX('Language Rules Can Change'!$B$3:$AU$47,AH168,45),AH169&lt;=INDEX('Language Rules Can Change'!$B$3:$AU$47,AH168,46)),46)</f>
        <v>#N/A</v>
      </c>
      <c r="AI170" s="11" t="e" cm="1">
        <f t="array" aca="1" ref="AI170" ca="1">_xlfn.IFS(AND(AI169&gt;0,AI169&lt;=INDEX('Language Rules Can Change'!$B$3:$AU$47,AI168,1)),1, AND(AI169&gt;INDEX('Language Rules Can Change'!$B$3:$AU$47,AI168,1),AI169&lt;=INDEX('Language Rules Can Change'!$B$3:$AU$47,AI168,2)),2, AND(AI169&gt;INDEX('Language Rules Can Change'!$B$3:$AU$47,AI168,2),AI169&lt;=INDEX('Language Rules Can Change'!$B$3:$AU$47,AI168,3)),3, AND(AI169&gt;INDEX('Language Rules Can Change'!$B$3:$AU$47,AI168,3),AI169&lt;=INDEX('Language Rules Can Change'!$B$3:$AU$47,AI168,4)),4, AND(AI169&gt;INDEX('Language Rules Can Change'!$B$3:$AU$47,AI168,4),AI169&lt;=INDEX('Language Rules Can Change'!$B$3:$AU$47,AI168,5)),5, AND(AI169&gt;INDEX('Language Rules Can Change'!$B$3:$AU$47,AI168,5),AI169&lt;=INDEX('Language Rules Can Change'!$B$3:$AU$47,AI168,6)),6, AND(AI169&gt;INDEX('Language Rules Can Change'!$B$3:$AU$47,AI168,6),AI169&lt;=INDEX('Language Rules Can Change'!$B$3:$AU$47,AI168,7)),7, AND(AI169&gt;INDEX('Language Rules Can Change'!$B$3:$AU$47,AI168,7),AI169&lt;=INDEX('Language Rules Can Change'!$B$3:$AU$47,AI168,8)),8, AND(AI169&gt;INDEX('Language Rules Can Change'!$B$3:$AU$47,AI168,8),AI169&lt;=INDEX('Language Rules Can Change'!$B$3:$AU$47,AI168,9)),9, AND(AI169&gt;INDEX('Language Rules Can Change'!$B$3:$AU$47,AI168,9),AI169&lt;=INDEX('Language Rules Can Change'!$B$3:$AU$47,AI168,10)),10, AND(AI169&gt;INDEX('Language Rules Can Change'!$B$3:$AU$47,AI168,10),AI169&lt;=INDEX('Language Rules Can Change'!$B$3:$AU$47,AI168,11)),11, AND(AI169&gt;INDEX('Language Rules Can Change'!$B$3:$AU$47,AI168,11),AI169&lt;=INDEX('Language Rules Can Change'!$B$3:$AU$47,AI168,12)),12, AND(AI169&gt;INDEX('Language Rules Can Change'!$B$3:$AU$47,AI168,12),AI169&lt;=INDEX('Language Rules Can Change'!$B$3:$AU$47,AI168,13)),13, AND(AI169&gt;INDEX('Language Rules Can Change'!$B$3:$AU$47,AI168,13),AI169&lt;=INDEX('Language Rules Can Change'!$B$3:$AU$47,AI168,14)),14, AND(AI169&gt;INDEX('Language Rules Can Change'!$B$3:$AU$47,AI168,14),AI169&lt;=INDEX('Language Rules Can Change'!$B$3:$AU$47,AI168,15)),15, AND(AI169&gt;INDEX('Language Rules Can Change'!$B$3:$AU$47,AI168,15),AI169&lt;=INDEX('Language Rules Can Change'!$B$3:$AU$47,AI168,16)),16, AND(AI169&gt;INDEX('Language Rules Can Change'!$B$3:$AU$47,AI168,16),AI169&lt;=INDEX('Language Rules Can Change'!$B$3:$AU$47,AI168,17)),17, AND(AI169&gt;INDEX('Language Rules Can Change'!$B$3:$AU$47,AI168,17),AI169&lt;=INDEX('Language Rules Can Change'!$B$3:$AU$47,AI168,18)),18, AND(AI169&gt;INDEX('Language Rules Can Change'!$B$3:$AU$47,AI168,18),AI169&lt;=INDEX('Language Rules Can Change'!$B$3:$AU$47,AI168,19)),19, AND(AI169&gt;INDEX('Language Rules Can Change'!$B$3:$AU$47,AI168,19),AI169&lt;=INDEX('Language Rules Can Change'!$B$3:$AU$47,AI168,20)),20, AND(AI169&gt;INDEX('Language Rules Can Change'!$B$3:$AU$47,AI168,20),AI169&lt;=INDEX('Language Rules Can Change'!$B$3:$AU$47,AI168,21)),21, AND(AI169&gt;INDEX('Language Rules Can Change'!$B$3:$AU$47,AI168,21),AI169&lt;=INDEX('Language Rules Can Change'!$B$3:$AU$47,AI168,22)),22, AND(AI169&gt;INDEX('Language Rules Can Change'!$B$3:$AU$47,AI168,22),AI169&lt;=INDEX('Language Rules Can Change'!$B$3:$AU$47,AI168,23)),23, AND(AI169&gt;INDEX('Language Rules Can Change'!$B$3:$AU$47,AI168,23),AI169&lt;=INDEX('Language Rules Can Change'!$B$3:$AU$47,AI168,24)),24, AND(AI169&gt;INDEX('Language Rules Can Change'!$B$3:$AU$47,AI168,24),AI169&lt;=INDEX('Language Rules Can Change'!$B$3:$AU$47,AI168,25)),25, AND(AI169&gt;INDEX('Language Rules Can Change'!$B$3:$AU$47,AI168,25),AI169&lt;=INDEX('Language Rules Can Change'!$B$3:$AU$47,AI168,26)),26, AND(AI169&gt;INDEX('Language Rules Can Change'!$B$3:$AU$47,AI168,26),AI169&lt;=INDEX('Language Rules Can Change'!$B$3:$AU$47,AI168,27)),27, AND(AI169&gt;INDEX('Language Rules Can Change'!$B$3:$AU$47,AI168,27),AI169&lt;=INDEX('Language Rules Can Change'!$B$3:$AU$47,AI168,28)),28, AND(AI169&gt;INDEX('Language Rules Can Change'!$B$3:$AU$47,AI168,28),AI169&lt;=INDEX('Language Rules Can Change'!$B$3:$AU$47,AI168,29)),29, AND(AI169&gt;INDEX('Language Rules Can Change'!$B$3:$AU$47,AI168,29),AI169&lt;=INDEX('Language Rules Can Change'!$B$3:$AU$47,AI168,30)),30, AND(AI169&gt;INDEX('Language Rules Can Change'!$B$3:$AU$47,AI168,30),AI169&lt;=INDEX('Language Rules Can Change'!$B$3:$AU$47,AI168,31)),31, AND(AI169&gt;INDEX('Language Rules Can Change'!$B$3:$AU$47,AI168,31),AI169&lt;=INDEX('Language Rules Can Change'!$B$3:$AU$47,AI168,32)),32, AND(AI169&gt;INDEX('Language Rules Can Change'!$B$3:$AU$47,AI168,32),AI169&lt;=INDEX('Language Rules Can Change'!$B$3:$AU$47,AI168,33)),33, AND(AI169&gt;INDEX('Language Rules Can Change'!$B$3:$AU$47,AI168,33),AI169&lt;=INDEX('Language Rules Can Change'!$B$3:$AU$47,AI168,34)),34, AND(AI169&gt;INDEX('Language Rules Can Change'!$B$3:$AU$47,AI168,34),AI169&lt;=INDEX('Language Rules Can Change'!$B$3:$AU$47,AI168,35)),35, AND(AI169&gt;INDEX('Language Rules Can Change'!$B$3:$AU$47,AI168,35),AI169&lt;=INDEX('Language Rules Can Change'!$B$3:$AU$47,AI168,36)),36, AND(AI169&gt;INDEX('Language Rules Can Change'!$B$3:$AU$47,AI168,36),AI169&lt;=INDEX('Language Rules Can Change'!$B$3:$AU$47,AI168,37)),37, AND(AI169&gt;INDEX('Language Rules Can Change'!$B$3:$AU$47,AI168,37),AI169&lt;=INDEX('Language Rules Can Change'!$B$3:$AU$47,AI168,38)),38, AND(AI169&gt;INDEX('Language Rules Can Change'!$B$3:$AU$47,AI168,38),AI169&lt;=INDEX('Language Rules Can Change'!$B$3:$AU$47,AI168,39)),39, AND(AI169&gt;INDEX('Language Rules Can Change'!$B$3:$AU$47,AI168,39),AI169&lt;=INDEX('Language Rules Can Change'!$B$3:$AU$47,AI168,40)),40, AND(AI169&gt;INDEX('Language Rules Can Change'!$B$3:$AU$47,AI168,40),AI169&lt;=INDEX('Language Rules Can Change'!$B$3:$AU$47,AI168,41)),41, AND(AI169&gt;INDEX('Language Rules Can Change'!$B$3:$AU$47,AI168,41),AI169&lt;=INDEX('Language Rules Can Change'!$B$3:$AU$47,AI168,42)),42, AND(AI169&gt;INDEX('Language Rules Can Change'!$B$3:$AU$47,AI168,42),AI169&lt;=INDEX('Language Rules Can Change'!$B$3:$AU$47,AI168,43)),43, AND(AI169&gt;INDEX('Language Rules Can Change'!$B$3:$AU$47,AI168,43),AI169&lt;=INDEX('Language Rules Can Change'!$B$3:$AU$47,AI168,44)),44, AND(AI169&gt;INDEX('Language Rules Can Change'!$B$3:$AU$47,AI168,44),AI169&lt;=INDEX('Language Rules Can Change'!$B$3:$AU$47,AI168,45)),45, AND(AI169&gt;INDEX('Language Rules Can Change'!$B$3:$AU$47,AI168,45),AI169&lt;=INDEX('Language Rules Can Change'!$B$3:$AU$47,AI168,46)),46)</f>
        <v>#N/A</v>
      </c>
      <c r="AJ170" s="11" t="e" cm="1">
        <f t="array" aca="1" ref="AJ170" ca="1">_xlfn.IFS(AND(AJ169&gt;0,AJ169&lt;=INDEX('Language Rules Can Change'!$B$3:$AU$47,AJ168,1)),1, AND(AJ169&gt;INDEX('Language Rules Can Change'!$B$3:$AU$47,AJ168,1),AJ169&lt;=INDEX('Language Rules Can Change'!$B$3:$AU$47,AJ168,2)),2, AND(AJ169&gt;INDEX('Language Rules Can Change'!$B$3:$AU$47,AJ168,2),AJ169&lt;=INDEX('Language Rules Can Change'!$B$3:$AU$47,AJ168,3)),3, AND(AJ169&gt;INDEX('Language Rules Can Change'!$B$3:$AU$47,AJ168,3),AJ169&lt;=INDEX('Language Rules Can Change'!$B$3:$AU$47,AJ168,4)),4, AND(AJ169&gt;INDEX('Language Rules Can Change'!$B$3:$AU$47,AJ168,4),AJ169&lt;=INDEX('Language Rules Can Change'!$B$3:$AU$47,AJ168,5)),5, AND(AJ169&gt;INDEX('Language Rules Can Change'!$B$3:$AU$47,AJ168,5),AJ169&lt;=INDEX('Language Rules Can Change'!$B$3:$AU$47,AJ168,6)),6, AND(AJ169&gt;INDEX('Language Rules Can Change'!$B$3:$AU$47,AJ168,6),AJ169&lt;=INDEX('Language Rules Can Change'!$B$3:$AU$47,AJ168,7)),7, AND(AJ169&gt;INDEX('Language Rules Can Change'!$B$3:$AU$47,AJ168,7),AJ169&lt;=INDEX('Language Rules Can Change'!$B$3:$AU$47,AJ168,8)),8, AND(AJ169&gt;INDEX('Language Rules Can Change'!$B$3:$AU$47,AJ168,8),AJ169&lt;=INDEX('Language Rules Can Change'!$B$3:$AU$47,AJ168,9)),9, AND(AJ169&gt;INDEX('Language Rules Can Change'!$B$3:$AU$47,AJ168,9),AJ169&lt;=INDEX('Language Rules Can Change'!$B$3:$AU$47,AJ168,10)),10, AND(AJ169&gt;INDEX('Language Rules Can Change'!$B$3:$AU$47,AJ168,10),AJ169&lt;=INDEX('Language Rules Can Change'!$B$3:$AU$47,AJ168,11)),11, AND(AJ169&gt;INDEX('Language Rules Can Change'!$B$3:$AU$47,AJ168,11),AJ169&lt;=INDEX('Language Rules Can Change'!$B$3:$AU$47,AJ168,12)),12, AND(AJ169&gt;INDEX('Language Rules Can Change'!$B$3:$AU$47,AJ168,12),AJ169&lt;=INDEX('Language Rules Can Change'!$B$3:$AU$47,AJ168,13)),13, AND(AJ169&gt;INDEX('Language Rules Can Change'!$B$3:$AU$47,AJ168,13),AJ169&lt;=INDEX('Language Rules Can Change'!$B$3:$AU$47,AJ168,14)),14, AND(AJ169&gt;INDEX('Language Rules Can Change'!$B$3:$AU$47,AJ168,14),AJ169&lt;=INDEX('Language Rules Can Change'!$B$3:$AU$47,AJ168,15)),15, AND(AJ169&gt;INDEX('Language Rules Can Change'!$B$3:$AU$47,AJ168,15),AJ169&lt;=INDEX('Language Rules Can Change'!$B$3:$AU$47,AJ168,16)),16, AND(AJ169&gt;INDEX('Language Rules Can Change'!$B$3:$AU$47,AJ168,16),AJ169&lt;=INDEX('Language Rules Can Change'!$B$3:$AU$47,AJ168,17)),17, AND(AJ169&gt;INDEX('Language Rules Can Change'!$B$3:$AU$47,AJ168,17),AJ169&lt;=INDEX('Language Rules Can Change'!$B$3:$AU$47,AJ168,18)),18, AND(AJ169&gt;INDEX('Language Rules Can Change'!$B$3:$AU$47,AJ168,18),AJ169&lt;=INDEX('Language Rules Can Change'!$B$3:$AU$47,AJ168,19)),19, AND(AJ169&gt;INDEX('Language Rules Can Change'!$B$3:$AU$47,AJ168,19),AJ169&lt;=INDEX('Language Rules Can Change'!$B$3:$AU$47,AJ168,20)),20, AND(AJ169&gt;INDEX('Language Rules Can Change'!$B$3:$AU$47,AJ168,20),AJ169&lt;=INDEX('Language Rules Can Change'!$B$3:$AU$47,AJ168,21)),21, AND(AJ169&gt;INDEX('Language Rules Can Change'!$B$3:$AU$47,AJ168,21),AJ169&lt;=INDEX('Language Rules Can Change'!$B$3:$AU$47,AJ168,22)),22, AND(AJ169&gt;INDEX('Language Rules Can Change'!$B$3:$AU$47,AJ168,22),AJ169&lt;=INDEX('Language Rules Can Change'!$B$3:$AU$47,AJ168,23)),23, AND(AJ169&gt;INDEX('Language Rules Can Change'!$B$3:$AU$47,AJ168,23),AJ169&lt;=INDEX('Language Rules Can Change'!$B$3:$AU$47,AJ168,24)),24, AND(AJ169&gt;INDEX('Language Rules Can Change'!$B$3:$AU$47,AJ168,24),AJ169&lt;=INDEX('Language Rules Can Change'!$B$3:$AU$47,AJ168,25)),25, AND(AJ169&gt;INDEX('Language Rules Can Change'!$B$3:$AU$47,AJ168,25),AJ169&lt;=INDEX('Language Rules Can Change'!$B$3:$AU$47,AJ168,26)),26, AND(AJ169&gt;INDEX('Language Rules Can Change'!$B$3:$AU$47,AJ168,26),AJ169&lt;=INDEX('Language Rules Can Change'!$B$3:$AU$47,AJ168,27)),27, AND(AJ169&gt;INDEX('Language Rules Can Change'!$B$3:$AU$47,AJ168,27),AJ169&lt;=INDEX('Language Rules Can Change'!$B$3:$AU$47,AJ168,28)),28, AND(AJ169&gt;INDEX('Language Rules Can Change'!$B$3:$AU$47,AJ168,28),AJ169&lt;=INDEX('Language Rules Can Change'!$B$3:$AU$47,AJ168,29)),29, AND(AJ169&gt;INDEX('Language Rules Can Change'!$B$3:$AU$47,AJ168,29),AJ169&lt;=INDEX('Language Rules Can Change'!$B$3:$AU$47,AJ168,30)),30, AND(AJ169&gt;INDEX('Language Rules Can Change'!$B$3:$AU$47,AJ168,30),AJ169&lt;=INDEX('Language Rules Can Change'!$B$3:$AU$47,AJ168,31)),31, AND(AJ169&gt;INDEX('Language Rules Can Change'!$B$3:$AU$47,AJ168,31),AJ169&lt;=INDEX('Language Rules Can Change'!$B$3:$AU$47,AJ168,32)),32, AND(AJ169&gt;INDEX('Language Rules Can Change'!$B$3:$AU$47,AJ168,32),AJ169&lt;=INDEX('Language Rules Can Change'!$B$3:$AU$47,AJ168,33)),33, AND(AJ169&gt;INDEX('Language Rules Can Change'!$B$3:$AU$47,AJ168,33),AJ169&lt;=INDEX('Language Rules Can Change'!$B$3:$AU$47,AJ168,34)),34, AND(AJ169&gt;INDEX('Language Rules Can Change'!$B$3:$AU$47,AJ168,34),AJ169&lt;=INDEX('Language Rules Can Change'!$B$3:$AU$47,AJ168,35)),35, AND(AJ169&gt;INDEX('Language Rules Can Change'!$B$3:$AU$47,AJ168,35),AJ169&lt;=INDEX('Language Rules Can Change'!$B$3:$AU$47,AJ168,36)),36, AND(AJ169&gt;INDEX('Language Rules Can Change'!$B$3:$AU$47,AJ168,36),AJ169&lt;=INDEX('Language Rules Can Change'!$B$3:$AU$47,AJ168,37)),37, AND(AJ169&gt;INDEX('Language Rules Can Change'!$B$3:$AU$47,AJ168,37),AJ169&lt;=INDEX('Language Rules Can Change'!$B$3:$AU$47,AJ168,38)),38, AND(AJ169&gt;INDEX('Language Rules Can Change'!$B$3:$AU$47,AJ168,38),AJ169&lt;=INDEX('Language Rules Can Change'!$B$3:$AU$47,AJ168,39)),39, AND(AJ169&gt;INDEX('Language Rules Can Change'!$B$3:$AU$47,AJ168,39),AJ169&lt;=INDEX('Language Rules Can Change'!$B$3:$AU$47,AJ168,40)),40, AND(AJ169&gt;INDEX('Language Rules Can Change'!$B$3:$AU$47,AJ168,40),AJ169&lt;=INDEX('Language Rules Can Change'!$B$3:$AU$47,AJ168,41)),41, AND(AJ169&gt;INDEX('Language Rules Can Change'!$B$3:$AU$47,AJ168,41),AJ169&lt;=INDEX('Language Rules Can Change'!$B$3:$AU$47,AJ168,42)),42, AND(AJ169&gt;INDEX('Language Rules Can Change'!$B$3:$AU$47,AJ168,42),AJ169&lt;=INDEX('Language Rules Can Change'!$B$3:$AU$47,AJ168,43)),43, AND(AJ169&gt;INDEX('Language Rules Can Change'!$B$3:$AU$47,AJ168,43),AJ169&lt;=INDEX('Language Rules Can Change'!$B$3:$AU$47,AJ168,44)),44, AND(AJ169&gt;INDEX('Language Rules Can Change'!$B$3:$AU$47,AJ168,44),AJ169&lt;=INDEX('Language Rules Can Change'!$B$3:$AU$47,AJ168,45)),45, AND(AJ169&gt;INDEX('Language Rules Can Change'!$B$3:$AU$47,AJ168,45),AJ169&lt;=INDEX('Language Rules Can Change'!$B$3:$AU$47,AJ168,46)),46)</f>
        <v>#N/A</v>
      </c>
      <c r="AK170" s="11" t="e" cm="1">
        <f t="array" aca="1" ref="AK170" ca="1">_xlfn.IFS(AND(AK169&gt;0,AK169&lt;=INDEX('Language Rules Can Change'!$B$3:$AU$47,AK168,1)),1, AND(AK169&gt;INDEX('Language Rules Can Change'!$B$3:$AU$47,AK168,1),AK169&lt;=INDEX('Language Rules Can Change'!$B$3:$AU$47,AK168,2)),2, AND(AK169&gt;INDEX('Language Rules Can Change'!$B$3:$AU$47,AK168,2),AK169&lt;=INDEX('Language Rules Can Change'!$B$3:$AU$47,AK168,3)),3, AND(AK169&gt;INDEX('Language Rules Can Change'!$B$3:$AU$47,AK168,3),AK169&lt;=INDEX('Language Rules Can Change'!$B$3:$AU$47,AK168,4)),4, AND(AK169&gt;INDEX('Language Rules Can Change'!$B$3:$AU$47,AK168,4),AK169&lt;=INDEX('Language Rules Can Change'!$B$3:$AU$47,AK168,5)),5, AND(AK169&gt;INDEX('Language Rules Can Change'!$B$3:$AU$47,AK168,5),AK169&lt;=INDEX('Language Rules Can Change'!$B$3:$AU$47,AK168,6)),6, AND(AK169&gt;INDEX('Language Rules Can Change'!$B$3:$AU$47,AK168,6),AK169&lt;=INDEX('Language Rules Can Change'!$B$3:$AU$47,AK168,7)),7, AND(AK169&gt;INDEX('Language Rules Can Change'!$B$3:$AU$47,AK168,7),AK169&lt;=INDEX('Language Rules Can Change'!$B$3:$AU$47,AK168,8)),8, AND(AK169&gt;INDEX('Language Rules Can Change'!$B$3:$AU$47,AK168,8),AK169&lt;=INDEX('Language Rules Can Change'!$B$3:$AU$47,AK168,9)),9, AND(AK169&gt;INDEX('Language Rules Can Change'!$B$3:$AU$47,AK168,9),AK169&lt;=INDEX('Language Rules Can Change'!$B$3:$AU$47,AK168,10)),10, AND(AK169&gt;INDEX('Language Rules Can Change'!$B$3:$AU$47,AK168,10),AK169&lt;=INDEX('Language Rules Can Change'!$B$3:$AU$47,AK168,11)),11, AND(AK169&gt;INDEX('Language Rules Can Change'!$B$3:$AU$47,AK168,11),AK169&lt;=INDEX('Language Rules Can Change'!$B$3:$AU$47,AK168,12)),12, AND(AK169&gt;INDEX('Language Rules Can Change'!$B$3:$AU$47,AK168,12),AK169&lt;=INDEX('Language Rules Can Change'!$B$3:$AU$47,AK168,13)),13, AND(AK169&gt;INDEX('Language Rules Can Change'!$B$3:$AU$47,AK168,13),AK169&lt;=INDEX('Language Rules Can Change'!$B$3:$AU$47,AK168,14)),14, AND(AK169&gt;INDEX('Language Rules Can Change'!$B$3:$AU$47,AK168,14),AK169&lt;=INDEX('Language Rules Can Change'!$B$3:$AU$47,AK168,15)),15, AND(AK169&gt;INDEX('Language Rules Can Change'!$B$3:$AU$47,AK168,15),AK169&lt;=INDEX('Language Rules Can Change'!$B$3:$AU$47,AK168,16)),16, AND(AK169&gt;INDEX('Language Rules Can Change'!$B$3:$AU$47,AK168,16),AK169&lt;=INDEX('Language Rules Can Change'!$B$3:$AU$47,AK168,17)),17, AND(AK169&gt;INDEX('Language Rules Can Change'!$B$3:$AU$47,AK168,17),AK169&lt;=INDEX('Language Rules Can Change'!$B$3:$AU$47,AK168,18)),18, AND(AK169&gt;INDEX('Language Rules Can Change'!$B$3:$AU$47,AK168,18),AK169&lt;=INDEX('Language Rules Can Change'!$B$3:$AU$47,AK168,19)),19, AND(AK169&gt;INDEX('Language Rules Can Change'!$B$3:$AU$47,AK168,19),AK169&lt;=INDEX('Language Rules Can Change'!$B$3:$AU$47,AK168,20)),20, AND(AK169&gt;INDEX('Language Rules Can Change'!$B$3:$AU$47,AK168,20),AK169&lt;=INDEX('Language Rules Can Change'!$B$3:$AU$47,AK168,21)),21, AND(AK169&gt;INDEX('Language Rules Can Change'!$B$3:$AU$47,AK168,21),AK169&lt;=INDEX('Language Rules Can Change'!$B$3:$AU$47,AK168,22)),22, AND(AK169&gt;INDEX('Language Rules Can Change'!$B$3:$AU$47,AK168,22),AK169&lt;=INDEX('Language Rules Can Change'!$B$3:$AU$47,AK168,23)),23, AND(AK169&gt;INDEX('Language Rules Can Change'!$B$3:$AU$47,AK168,23),AK169&lt;=INDEX('Language Rules Can Change'!$B$3:$AU$47,AK168,24)),24, AND(AK169&gt;INDEX('Language Rules Can Change'!$B$3:$AU$47,AK168,24),AK169&lt;=INDEX('Language Rules Can Change'!$B$3:$AU$47,AK168,25)),25, AND(AK169&gt;INDEX('Language Rules Can Change'!$B$3:$AU$47,AK168,25),AK169&lt;=INDEX('Language Rules Can Change'!$B$3:$AU$47,AK168,26)),26, AND(AK169&gt;INDEX('Language Rules Can Change'!$B$3:$AU$47,AK168,26),AK169&lt;=INDEX('Language Rules Can Change'!$B$3:$AU$47,AK168,27)),27, AND(AK169&gt;INDEX('Language Rules Can Change'!$B$3:$AU$47,AK168,27),AK169&lt;=INDEX('Language Rules Can Change'!$B$3:$AU$47,AK168,28)),28, AND(AK169&gt;INDEX('Language Rules Can Change'!$B$3:$AU$47,AK168,28),AK169&lt;=INDEX('Language Rules Can Change'!$B$3:$AU$47,AK168,29)),29, AND(AK169&gt;INDEX('Language Rules Can Change'!$B$3:$AU$47,AK168,29),AK169&lt;=INDEX('Language Rules Can Change'!$B$3:$AU$47,AK168,30)),30, AND(AK169&gt;INDEX('Language Rules Can Change'!$B$3:$AU$47,AK168,30),AK169&lt;=INDEX('Language Rules Can Change'!$B$3:$AU$47,AK168,31)),31, AND(AK169&gt;INDEX('Language Rules Can Change'!$B$3:$AU$47,AK168,31),AK169&lt;=INDEX('Language Rules Can Change'!$B$3:$AU$47,AK168,32)),32, AND(AK169&gt;INDEX('Language Rules Can Change'!$B$3:$AU$47,AK168,32),AK169&lt;=INDEX('Language Rules Can Change'!$B$3:$AU$47,AK168,33)),33, AND(AK169&gt;INDEX('Language Rules Can Change'!$B$3:$AU$47,AK168,33),AK169&lt;=INDEX('Language Rules Can Change'!$B$3:$AU$47,AK168,34)),34, AND(AK169&gt;INDEX('Language Rules Can Change'!$B$3:$AU$47,AK168,34),AK169&lt;=INDEX('Language Rules Can Change'!$B$3:$AU$47,AK168,35)),35, AND(AK169&gt;INDEX('Language Rules Can Change'!$B$3:$AU$47,AK168,35),AK169&lt;=INDEX('Language Rules Can Change'!$B$3:$AU$47,AK168,36)),36, AND(AK169&gt;INDEX('Language Rules Can Change'!$B$3:$AU$47,AK168,36),AK169&lt;=INDEX('Language Rules Can Change'!$B$3:$AU$47,AK168,37)),37, AND(AK169&gt;INDEX('Language Rules Can Change'!$B$3:$AU$47,AK168,37),AK169&lt;=INDEX('Language Rules Can Change'!$B$3:$AU$47,AK168,38)),38, AND(AK169&gt;INDEX('Language Rules Can Change'!$B$3:$AU$47,AK168,38),AK169&lt;=INDEX('Language Rules Can Change'!$B$3:$AU$47,AK168,39)),39, AND(AK169&gt;INDEX('Language Rules Can Change'!$B$3:$AU$47,AK168,39),AK169&lt;=INDEX('Language Rules Can Change'!$B$3:$AU$47,AK168,40)),40, AND(AK169&gt;INDEX('Language Rules Can Change'!$B$3:$AU$47,AK168,40),AK169&lt;=INDEX('Language Rules Can Change'!$B$3:$AU$47,AK168,41)),41, AND(AK169&gt;INDEX('Language Rules Can Change'!$B$3:$AU$47,AK168,41),AK169&lt;=INDEX('Language Rules Can Change'!$B$3:$AU$47,AK168,42)),42, AND(AK169&gt;INDEX('Language Rules Can Change'!$B$3:$AU$47,AK168,42),AK169&lt;=INDEX('Language Rules Can Change'!$B$3:$AU$47,AK168,43)),43, AND(AK169&gt;INDEX('Language Rules Can Change'!$B$3:$AU$47,AK168,43),AK169&lt;=INDEX('Language Rules Can Change'!$B$3:$AU$47,AK168,44)),44, AND(AK169&gt;INDEX('Language Rules Can Change'!$B$3:$AU$47,AK168,44),AK169&lt;=INDEX('Language Rules Can Change'!$B$3:$AU$47,AK168,45)),45, AND(AK169&gt;INDEX('Language Rules Can Change'!$B$3:$AU$47,AK168,45),AK169&lt;=INDEX('Language Rules Can Change'!$B$3:$AU$47,AK168,46)),46)</f>
        <v>#N/A</v>
      </c>
      <c r="AL170" s="11" t="e" cm="1">
        <f t="array" aca="1" ref="AL170" ca="1">_xlfn.IFS(AND(AL169&gt;0,AL169&lt;=INDEX('Language Rules Can Change'!$B$3:$AU$47,AL168,1)),1, AND(AL169&gt;INDEX('Language Rules Can Change'!$B$3:$AU$47,AL168,1),AL169&lt;=INDEX('Language Rules Can Change'!$B$3:$AU$47,AL168,2)),2, AND(AL169&gt;INDEX('Language Rules Can Change'!$B$3:$AU$47,AL168,2),AL169&lt;=INDEX('Language Rules Can Change'!$B$3:$AU$47,AL168,3)),3, AND(AL169&gt;INDEX('Language Rules Can Change'!$B$3:$AU$47,AL168,3),AL169&lt;=INDEX('Language Rules Can Change'!$B$3:$AU$47,AL168,4)),4, AND(AL169&gt;INDEX('Language Rules Can Change'!$B$3:$AU$47,AL168,4),AL169&lt;=INDEX('Language Rules Can Change'!$B$3:$AU$47,AL168,5)),5, AND(AL169&gt;INDEX('Language Rules Can Change'!$B$3:$AU$47,AL168,5),AL169&lt;=INDEX('Language Rules Can Change'!$B$3:$AU$47,AL168,6)),6, AND(AL169&gt;INDEX('Language Rules Can Change'!$B$3:$AU$47,AL168,6),AL169&lt;=INDEX('Language Rules Can Change'!$B$3:$AU$47,AL168,7)),7, AND(AL169&gt;INDEX('Language Rules Can Change'!$B$3:$AU$47,AL168,7),AL169&lt;=INDEX('Language Rules Can Change'!$B$3:$AU$47,AL168,8)),8, AND(AL169&gt;INDEX('Language Rules Can Change'!$B$3:$AU$47,AL168,8),AL169&lt;=INDEX('Language Rules Can Change'!$B$3:$AU$47,AL168,9)),9, AND(AL169&gt;INDEX('Language Rules Can Change'!$B$3:$AU$47,AL168,9),AL169&lt;=INDEX('Language Rules Can Change'!$B$3:$AU$47,AL168,10)),10, AND(AL169&gt;INDEX('Language Rules Can Change'!$B$3:$AU$47,AL168,10),AL169&lt;=INDEX('Language Rules Can Change'!$B$3:$AU$47,AL168,11)),11, AND(AL169&gt;INDEX('Language Rules Can Change'!$B$3:$AU$47,AL168,11),AL169&lt;=INDEX('Language Rules Can Change'!$B$3:$AU$47,AL168,12)),12, AND(AL169&gt;INDEX('Language Rules Can Change'!$B$3:$AU$47,AL168,12),AL169&lt;=INDEX('Language Rules Can Change'!$B$3:$AU$47,AL168,13)),13, AND(AL169&gt;INDEX('Language Rules Can Change'!$B$3:$AU$47,AL168,13),AL169&lt;=INDEX('Language Rules Can Change'!$B$3:$AU$47,AL168,14)),14, AND(AL169&gt;INDEX('Language Rules Can Change'!$B$3:$AU$47,AL168,14),AL169&lt;=INDEX('Language Rules Can Change'!$B$3:$AU$47,AL168,15)),15, AND(AL169&gt;INDEX('Language Rules Can Change'!$B$3:$AU$47,AL168,15),AL169&lt;=INDEX('Language Rules Can Change'!$B$3:$AU$47,AL168,16)),16, AND(AL169&gt;INDEX('Language Rules Can Change'!$B$3:$AU$47,AL168,16),AL169&lt;=INDEX('Language Rules Can Change'!$B$3:$AU$47,AL168,17)),17, AND(AL169&gt;INDEX('Language Rules Can Change'!$B$3:$AU$47,AL168,17),AL169&lt;=INDEX('Language Rules Can Change'!$B$3:$AU$47,AL168,18)),18, AND(AL169&gt;INDEX('Language Rules Can Change'!$B$3:$AU$47,AL168,18),AL169&lt;=INDEX('Language Rules Can Change'!$B$3:$AU$47,AL168,19)),19, AND(AL169&gt;INDEX('Language Rules Can Change'!$B$3:$AU$47,AL168,19),AL169&lt;=INDEX('Language Rules Can Change'!$B$3:$AU$47,AL168,20)),20, AND(AL169&gt;INDEX('Language Rules Can Change'!$B$3:$AU$47,AL168,20),AL169&lt;=INDEX('Language Rules Can Change'!$B$3:$AU$47,AL168,21)),21, AND(AL169&gt;INDEX('Language Rules Can Change'!$B$3:$AU$47,AL168,21),AL169&lt;=INDEX('Language Rules Can Change'!$B$3:$AU$47,AL168,22)),22, AND(AL169&gt;INDEX('Language Rules Can Change'!$B$3:$AU$47,AL168,22),AL169&lt;=INDEX('Language Rules Can Change'!$B$3:$AU$47,AL168,23)),23, AND(AL169&gt;INDEX('Language Rules Can Change'!$B$3:$AU$47,AL168,23),AL169&lt;=INDEX('Language Rules Can Change'!$B$3:$AU$47,AL168,24)),24, AND(AL169&gt;INDEX('Language Rules Can Change'!$B$3:$AU$47,AL168,24),AL169&lt;=INDEX('Language Rules Can Change'!$B$3:$AU$47,AL168,25)),25, AND(AL169&gt;INDEX('Language Rules Can Change'!$B$3:$AU$47,AL168,25),AL169&lt;=INDEX('Language Rules Can Change'!$B$3:$AU$47,AL168,26)),26, AND(AL169&gt;INDEX('Language Rules Can Change'!$B$3:$AU$47,AL168,26),AL169&lt;=INDEX('Language Rules Can Change'!$B$3:$AU$47,AL168,27)),27, AND(AL169&gt;INDEX('Language Rules Can Change'!$B$3:$AU$47,AL168,27),AL169&lt;=INDEX('Language Rules Can Change'!$B$3:$AU$47,AL168,28)),28, AND(AL169&gt;INDEX('Language Rules Can Change'!$B$3:$AU$47,AL168,28),AL169&lt;=INDEX('Language Rules Can Change'!$B$3:$AU$47,AL168,29)),29, AND(AL169&gt;INDEX('Language Rules Can Change'!$B$3:$AU$47,AL168,29),AL169&lt;=INDEX('Language Rules Can Change'!$B$3:$AU$47,AL168,30)),30, AND(AL169&gt;INDEX('Language Rules Can Change'!$B$3:$AU$47,AL168,30),AL169&lt;=INDEX('Language Rules Can Change'!$B$3:$AU$47,AL168,31)),31, AND(AL169&gt;INDEX('Language Rules Can Change'!$B$3:$AU$47,AL168,31),AL169&lt;=INDEX('Language Rules Can Change'!$B$3:$AU$47,AL168,32)),32, AND(AL169&gt;INDEX('Language Rules Can Change'!$B$3:$AU$47,AL168,32),AL169&lt;=INDEX('Language Rules Can Change'!$B$3:$AU$47,AL168,33)),33, AND(AL169&gt;INDEX('Language Rules Can Change'!$B$3:$AU$47,AL168,33),AL169&lt;=INDEX('Language Rules Can Change'!$B$3:$AU$47,AL168,34)),34, AND(AL169&gt;INDEX('Language Rules Can Change'!$B$3:$AU$47,AL168,34),AL169&lt;=INDEX('Language Rules Can Change'!$B$3:$AU$47,AL168,35)),35, AND(AL169&gt;INDEX('Language Rules Can Change'!$B$3:$AU$47,AL168,35),AL169&lt;=INDEX('Language Rules Can Change'!$B$3:$AU$47,AL168,36)),36, AND(AL169&gt;INDEX('Language Rules Can Change'!$B$3:$AU$47,AL168,36),AL169&lt;=INDEX('Language Rules Can Change'!$B$3:$AU$47,AL168,37)),37, AND(AL169&gt;INDEX('Language Rules Can Change'!$B$3:$AU$47,AL168,37),AL169&lt;=INDEX('Language Rules Can Change'!$B$3:$AU$47,AL168,38)),38, AND(AL169&gt;INDEX('Language Rules Can Change'!$B$3:$AU$47,AL168,38),AL169&lt;=INDEX('Language Rules Can Change'!$B$3:$AU$47,AL168,39)),39, AND(AL169&gt;INDEX('Language Rules Can Change'!$B$3:$AU$47,AL168,39),AL169&lt;=INDEX('Language Rules Can Change'!$B$3:$AU$47,AL168,40)),40, AND(AL169&gt;INDEX('Language Rules Can Change'!$B$3:$AU$47,AL168,40),AL169&lt;=INDEX('Language Rules Can Change'!$B$3:$AU$47,AL168,41)),41, AND(AL169&gt;INDEX('Language Rules Can Change'!$B$3:$AU$47,AL168,41),AL169&lt;=INDEX('Language Rules Can Change'!$B$3:$AU$47,AL168,42)),42, AND(AL169&gt;INDEX('Language Rules Can Change'!$B$3:$AU$47,AL168,42),AL169&lt;=INDEX('Language Rules Can Change'!$B$3:$AU$47,AL168,43)),43, AND(AL169&gt;INDEX('Language Rules Can Change'!$B$3:$AU$47,AL168,43),AL169&lt;=INDEX('Language Rules Can Change'!$B$3:$AU$47,AL168,44)),44, AND(AL169&gt;INDEX('Language Rules Can Change'!$B$3:$AU$47,AL168,44),AL169&lt;=INDEX('Language Rules Can Change'!$B$3:$AU$47,AL168,45)),45, AND(AL169&gt;INDEX('Language Rules Can Change'!$B$3:$AU$47,AL168,45),AL169&lt;=INDEX('Language Rules Can Change'!$B$3:$AU$47,AL168,46)),46)</f>
        <v>#N/A</v>
      </c>
      <c r="AM170" s="11" t="e" cm="1">
        <f t="array" aca="1" ref="AM170" ca="1">_xlfn.IFS(AND(AM169&gt;0,AM169&lt;=INDEX('Language Rules Can Change'!$B$3:$AU$47,AM168,1)),1, AND(AM169&gt;INDEX('Language Rules Can Change'!$B$3:$AU$47,AM168,1),AM169&lt;=INDEX('Language Rules Can Change'!$B$3:$AU$47,AM168,2)),2, AND(AM169&gt;INDEX('Language Rules Can Change'!$B$3:$AU$47,AM168,2),AM169&lt;=INDEX('Language Rules Can Change'!$B$3:$AU$47,AM168,3)),3, AND(AM169&gt;INDEX('Language Rules Can Change'!$B$3:$AU$47,AM168,3),AM169&lt;=INDEX('Language Rules Can Change'!$B$3:$AU$47,AM168,4)),4, AND(AM169&gt;INDEX('Language Rules Can Change'!$B$3:$AU$47,AM168,4),AM169&lt;=INDEX('Language Rules Can Change'!$B$3:$AU$47,AM168,5)),5, AND(AM169&gt;INDEX('Language Rules Can Change'!$B$3:$AU$47,AM168,5),AM169&lt;=INDEX('Language Rules Can Change'!$B$3:$AU$47,AM168,6)),6, AND(AM169&gt;INDEX('Language Rules Can Change'!$B$3:$AU$47,AM168,6),AM169&lt;=INDEX('Language Rules Can Change'!$B$3:$AU$47,AM168,7)),7, AND(AM169&gt;INDEX('Language Rules Can Change'!$B$3:$AU$47,AM168,7),AM169&lt;=INDEX('Language Rules Can Change'!$B$3:$AU$47,AM168,8)),8, AND(AM169&gt;INDEX('Language Rules Can Change'!$B$3:$AU$47,AM168,8),AM169&lt;=INDEX('Language Rules Can Change'!$B$3:$AU$47,AM168,9)),9, AND(AM169&gt;INDEX('Language Rules Can Change'!$B$3:$AU$47,AM168,9),AM169&lt;=INDEX('Language Rules Can Change'!$B$3:$AU$47,AM168,10)),10, AND(AM169&gt;INDEX('Language Rules Can Change'!$B$3:$AU$47,AM168,10),AM169&lt;=INDEX('Language Rules Can Change'!$B$3:$AU$47,AM168,11)),11, AND(AM169&gt;INDEX('Language Rules Can Change'!$B$3:$AU$47,AM168,11),AM169&lt;=INDEX('Language Rules Can Change'!$B$3:$AU$47,AM168,12)),12, AND(AM169&gt;INDEX('Language Rules Can Change'!$B$3:$AU$47,AM168,12),AM169&lt;=INDEX('Language Rules Can Change'!$B$3:$AU$47,AM168,13)),13, AND(AM169&gt;INDEX('Language Rules Can Change'!$B$3:$AU$47,AM168,13),AM169&lt;=INDEX('Language Rules Can Change'!$B$3:$AU$47,AM168,14)),14, AND(AM169&gt;INDEX('Language Rules Can Change'!$B$3:$AU$47,AM168,14),AM169&lt;=INDEX('Language Rules Can Change'!$B$3:$AU$47,AM168,15)),15, AND(AM169&gt;INDEX('Language Rules Can Change'!$B$3:$AU$47,AM168,15),AM169&lt;=INDEX('Language Rules Can Change'!$B$3:$AU$47,AM168,16)),16, AND(AM169&gt;INDEX('Language Rules Can Change'!$B$3:$AU$47,AM168,16),AM169&lt;=INDEX('Language Rules Can Change'!$B$3:$AU$47,AM168,17)),17, AND(AM169&gt;INDEX('Language Rules Can Change'!$B$3:$AU$47,AM168,17),AM169&lt;=INDEX('Language Rules Can Change'!$B$3:$AU$47,AM168,18)),18, AND(AM169&gt;INDEX('Language Rules Can Change'!$B$3:$AU$47,AM168,18),AM169&lt;=INDEX('Language Rules Can Change'!$B$3:$AU$47,AM168,19)),19, AND(AM169&gt;INDEX('Language Rules Can Change'!$B$3:$AU$47,AM168,19),AM169&lt;=INDEX('Language Rules Can Change'!$B$3:$AU$47,AM168,20)),20, AND(AM169&gt;INDEX('Language Rules Can Change'!$B$3:$AU$47,AM168,20),AM169&lt;=INDEX('Language Rules Can Change'!$B$3:$AU$47,AM168,21)),21, AND(AM169&gt;INDEX('Language Rules Can Change'!$B$3:$AU$47,AM168,21),AM169&lt;=INDEX('Language Rules Can Change'!$B$3:$AU$47,AM168,22)),22, AND(AM169&gt;INDEX('Language Rules Can Change'!$B$3:$AU$47,AM168,22),AM169&lt;=INDEX('Language Rules Can Change'!$B$3:$AU$47,AM168,23)),23, AND(AM169&gt;INDEX('Language Rules Can Change'!$B$3:$AU$47,AM168,23),AM169&lt;=INDEX('Language Rules Can Change'!$B$3:$AU$47,AM168,24)),24, AND(AM169&gt;INDEX('Language Rules Can Change'!$B$3:$AU$47,AM168,24),AM169&lt;=INDEX('Language Rules Can Change'!$B$3:$AU$47,AM168,25)),25, AND(AM169&gt;INDEX('Language Rules Can Change'!$B$3:$AU$47,AM168,25),AM169&lt;=INDEX('Language Rules Can Change'!$B$3:$AU$47,AM168,26)),26, AND(AM169&gt;INDEX('Language Rules Can Change'!$B$3:$AU$47,AM168,26),AM169&lt;=INDEX('Language Rules Can Change'!$B$3:$AU$47,AM168,27)),27, AND(AM169&gt;INDEX('Language Rules Can Change'!$B$3:$AU$47,AM168,27),AM169&lt;=INDEX('Language Rules Can Change'!$B$3:$AU$47,AM168,28)),28, AND(AM169&gt;INDEX('Language Rules Can Change'!$B$3:$AU$47,AM168,28),AM169&lt;=INDEX('Language Rules Can Change'!$B$3:$AU$47,AM168,29)),29, AND(AM169&gt;INDEX('Language Rules Can Change'!$B$3:$AU$47,AM168,29),AM169&lt;=INDEX('Language Rules Can Change'!$B$3:$AU$47,AM168,30)),30, AND(AM169&gt;INDEX('Language Rules Can Change'!$B$3:$AU$47,AM168,30),AM169&lt;=INDEX('Language Rules Can Change'!$B$3:$AU$47,AM168,31)),31, AND(AM169&gt;INDEX('Language Rules Can Change'!$B$3:$AU$47,AM168,31),AM169&lt;=INDEX('Language Rules Can Change'!$B$3:$AU$47,AM168,32)),32, AND(AM169&gt;INDEX('Language Rules Can Change'!$B$3:$AU$47,AM168,32),AM169&lt;=INDEX('Language Rules Can Change'!$B$3:$AU$47,AM168,33)),33, AND(AM169&gt;INDEX('Language Rules Can Change'!$B$3:$AU$47,AM168,33),AM169&lt;=INDEX('Language Rules Can Change'!$B$3:$AU$47,AM168,34)),34, AND(AM169&gt;INDEX('Language Rules Can Change'!$B$3:$AU$47,AM168,34),AM169&lt;=INDEX('Language Rules Can Change'!$B$3:$AU$47,AM168,35)),35, AND(AM169&gt;INDEX('Language Rules Can Change'!$B$3:$AU$47,AM168,35),AM169&lt;=INDEX('Language Rules Can Change'!$B$3:$AU$47,AM168,36)),36, AND(AM169&gt;INDEX('Language Rules Can Change'!$B$3:$AU$47,AM168,36),AM169&lt;=INDEX('Language Rules Can Change'!$B$3:$AU$47,AM168,37)),37, AND(AM169&gt;INDEX('Language Rules Can Change'!$B$3:$AU$47,AM168,37),AM169&lt;=INDEX('Language Rules Can Change'!$B$3:$AU$47,AM168,38)),38, AND(AM169&gt;INDEX('Language Rules Can Change'!$B$3:$AU$47,AM168,38),AM169&lt;=INDEX('Language Rules Can Change'!$B$3:$AU$47,AM168,39)),39, AND(AM169&gt;INDEX('Language Rules Can Change'!$B$3:$AU$47,AM168,39),AM169&lt;=INDEX('Language Rules Can Change'!$B$3:$AU$47,AM168,40)),40, AND(AM169&gt;INDEX('Language Rules Can Change'!$B$3:$AU$47,AM168,40),AM169&lt;=INDEX('Language Rules Can Change'!$B$3:$AU$47,AM168,41)),41, AND(AM169&gt;INDEX('Language Rules Can Change'!$B$3:$AU$47,AM168,41),AM169&lt;=INDEX('Language Rules Can Change'!$B$3:$AU$47,AM168,42)),42, AND(AM169&gt;INDEX('Language Rules Can Change'!$B$3:$AU$47,AM168,42),AM169&lt;=INDEX('Language Rules Can Change'!$B$3:$AU$47,AM168,43)),43, AND(AM169&gt;INDEX('Language Rules Can Change'!$B$3:$AU$47,AM168,43),AM169&lt;=INDEX('Language Rules Can Change'!$B$3:$AU$47,AM168,44)),44, AND(AM169&gt;INDEX('Language Rules Can Change'!$B$3:$AU$47,AM168,44),AM169&lt;=INDEX('Language Rules Can Change'!$B$3:$AU$47,AM168,45)),45, AND(AM169&gt;INDEX('Language Rules Can Change'!$B$3:$AU$47,AM168,45),AM169&lt;=INDEX('Language Rules Can Change'!$B$3:$AU$47,AM168,46)),46)</f>
        <v>#N/A</v>
      </c>
    </row>
    <row r="171" spans="1:39" ht="12.75">
      <c r="A171" s="5">
        <f ca="1">RANDBETWEEN($A$4/(3/2),$A$4*(3/2))</f>
        <v>1</v>
      </c>
      <c r="B171" s="5">
        <v>5</v>
      </c>
      <c r="C171" s="5">
        <f ca="1">IF(B171&lt;=A173,RANDBETWEEN(A169/(3/2),A169*(3/2))+C170,"")</f>
        <v>5</v>
      </c>
      <c r="D171" s="15"/>
      <c r="E171" s="11"/>
      <c r="F171" s="11" t="str" cm="1">
        <f t="array" aca="1" ref="F171" ca="1">INDEX('Language Rules Can Change'!$B$2:$AU$2,1,F170)</f>
        <v>"</v>
      </c>
      <c r="G171" s="11" t="str" cm="1">
        <f t="array" aca="1" ref="G171" ca="1">INDEX('Language Rules Can Change'!$B$2:$AU$2,1,G170)</f>
        <v>aʊ</v>
      </c>
      <c r="H171" s="11" t="str" cm="1">
        <f t="array" aca="1" ref="H171" ca="1">INDEX('Language Rules Can Change'!$B$2:$AU$2,1,H170)</f>
        <v>"</v>
      </c>
      <c r="I171" s="11" t="str" cm="1">
        <f t="array" aca="1" ref="I171" ca="1">INDEX('Language Rules Can Change'!$B$2:$AU$2,1,I170)</f>
        <v>n</v>
      </c>
      <c r="J171" s="11" t="e" cm="1">
        <f t="array" aca="1" ref="J171" ca="1">INDEX('Language Rules Can Change'!$B$2:$AU$2,1,J170)</f>
        <v>#N/A</v>
      </c>
      <c r="K171" s="11" t="e" cm="1">
        <f t="array" aca="1" ref="K171" ca="1">INDEX('Language Rules Can Change'!$B$2:$AU$2,1,K170)</f>
        <v>#N/A</v>
      </c>
      <c r="L171" s="11" t="e" cm="1">
        <f t="array" aca="1" ref="L171" ca="1">INDEX('Language Rules Can Change'!$B$2:$AU$2,1,L170)</f>
        <v>#N/A</v>
      </c>
      <c r="M171" s="11" t="e" cm="1">
        <f t="array" aca="1" ref="M171" ca="1">INDEX('Language Rules Can Change'!$B$2:$AU$2,1,M170)</f>
        <v>#N/A</v>
      </c>
      <c r="N171" s="11" t="e" cm="1">
        <f t="array" aca="1" ref="N171" ca="1">INDEX('Language Rules Can Change'!$B$2:$AU$2,1,N170)</f>
        <v>#N/A</v>
      </c>
      <c r="O171" s="11" t="e" cm="1">
        <f t="array" aca="1" ref="O171" ca="1">INDEX('Language Rules Can Change'!$B$2:$AU$2,1,O170)</f>
        <v>#N/A</v>
      </c>
      <c r="P171" s="11" t="e" cm="1">
        <f t="array" aca="1" ref="P171" ca="1">INDEX('Language Rules Can Change'!$B$2:$AU$2,1,P170)</f>
        <v>#N/A</v>
      </c>
      <c r="Q171" s="11" t="e" cm="1">
        <f t="array" aca="1" ref="Q171" ca="1">INDEX('Language Rules Can Change'!$B$2:$AU$2,1,Q170)</f>
        <v>#N/A</v>
      </c>
      <c r="R171" s="11" t="e" cm="1">
        <f t="array" aca="1" ref="R171" ca="1">INDEX('Language Rules Can Change'!$B$2:$AU$2,1,R170)</f>
        <v>#N/A</v>
      </c>
      <c r="S171" s="11" t="e" cm="1">
        <f t="array" aca="1" ref="S171" ca="1">INDEX('Language Rules Can Change'!$B$2:$AU$2,1,S170)</f>
        <v>#N/A</v>
      </c>
      <c r="T171" s="17"/>
      <c r="U171" s="5">
        <f ca="1">RANDBETWEEN($A$4/(3/2),$A$4*(3/2))</f>
        <v>1</v>
      </c>
      <c r="V171" s="5">
        <v>5</v>
      </c>
      <c r="W171" s="5" t="str">
        <f ca="1">IF(V171&lt;=U173,RANDBETWEEN(U169/(3/2),U169*(3/2))+W170,"")</f>
        <v/>
      </c>
      <c r="X171" s="15"/>
      <c r="Y171" s="11"/>
      <c r="Z171" s="11" t="str" cm="1">
        <f t="array" aca="1" ref="Z171" ca="1">INDEX('Language Rules Can Change'!$B$2:$AU$2,1,Z170)</f>
        <v>"</v>
      </c>
      <c r="AA171" s="11" t="str" cm="1">
        <f t="array" aca="1" ref="AA171" ca="1">INDEX('Language Rules Can Change'!$B$2:$AU$2,1,AA170)</f>
        <v>"</v>
      </c>
      <c r="AB171" s="11" t="str" cm="1">
        <f t="array" aca="1" ref="AB171" ca="1">INDEX('Language Rules Can Change'!$B$2:$AU$2,1,AB170)</f>
        <v>ʧ</v>
      </c>
      <c r="AC171" s="11" t="e" cm="1">
        <f t="array" aca="1" ref="AC171" ca="1">INDEX('Language Rules Can Change'!$B$2:$AU$2,1,AC170)</f>
        <v>#N/A</v>
      </c>
      <c r="AD171" s="11" t="e" cm="1">
        <f t="array" aca="1" ref="AD171" ca="1">INDEX('Language Rules Can Change'!$B$2:$AU$2,1,AD170)</f>
        <v>#N/A</v>
      </c>
      <c r="AE171" s="11" t="e" cm="1">
        <f t="array" aca="1" ref="AE171" ca="1">INDEX('Language Rules Can Change'!$B$2:$AU$2,1,AE170)</f>
        <v>#N/A</v>
      </c>
      <c r="AF171" s="11" t="e" cm="1">
        <f t="array" aca="1" ref="AF171" ca="1">INDEX('Language Rules Can Change'!$B$2:$AU$2,1,AF170)</f>
        <v>#N/A</v>
      </c>
      <c r="AG171" s="11" t="e" cm="1">
        <f t="array" aca="1" ref="AG171" ca="1">INDEX('Language Rules Can Change'!$B$2:$AU$2,1,AG170)</f>
        <v>#N/A</v>
      </c>
      <c r="AH171" s="11" t="e" cm="1">
        <f t="array" aca="1" ref="AH171" ca="1">INDEX('Language Rules Can Change'!$B$2:$AU$2,1,AH170)</f>
        <v>#N/A</v>
      </c>
      <c r="AI171" s="11" t="e" cm="1">
        <f t="array" aca="1" ref="AI171" ca="1">INDEX('Language Rules Can Change'!$B$2:$AU$2,1,AI170)</f>
        <v>#N/A</v>
      </c>
      <c r="AJ171" s="11" t="e" cm="1">
        <f t="array" aca="1" ref="AJ171" ca="1">INDEX('Language Rules Can Change'!$B$2:$AU$2,1,AJ170)</f>
        <v>#N/A</v>
      </c>
      <c r="AK171" s="11" t="e" cm="1">
        <f t="array" aca="1" ref="AK171" ca="1">INDEX('Language Rules Can Change'!$B$2:$AU$2,1,AK170)</f>
        <v>#N/A</v>
      </c>
      <c r="AL171" s="11" t="e" cm="1">
        <f t="array" aca="1" ref="AL171" ca="1">INDEX('Language Rules Can Change'!$B$2:$AU$2,1,AL170)</f>
        <v>#N/A</v>
      </c>
      <c r="AM171" s="11" t="e" cm="1">
        <f t="array" aca="1" ref="AM171" ca="1">INDEX('Language Rules Can Change'!$B$2:$AU$2,1,AM170)</f>
        <v>#N/A</v>
      </c>
    </row>
    <row r="172" spans="1:39" ht="12.75">
      <c r="A172" s="1">
        <f>COUNTA(F167:S167)</f>
        <v>5</v>
      </c>
      <c r="B172" s="5">
        <v>6</v>
      </c>
      <c r="C172" s="5" t="str">
        <f ca="1">IF(B172&lt;=A173,RANDBETWEEN(A169/(3/2),A169*(3/2))+C171,"")</f>
        <v/>
      </c>
      <c r="D172" s="15"/>
      <c r="E172" s="11"/>
      <c r="F172" s="11" t="str">
        <f t="shared" ref="F172:F235" ca="1" si="532">_xlfn.IFNA(F171,"")</f>
        <v>"</v>
      </c>
      <c r="G172" s="11" t="str">
        <f t="shared" ref="G172:G235" ca="1" si="533">_xlfn.IFNA(G171,"")</f>
        <v>aʊ</v>
      </c>
      <c r="H172" s="11" t="str">
        <f t="shared" ref="H172:H235" ca="1" si="534">_xlfn.IFNA(H171,"")</f>
        <v>"</v>
      </c>
      <c r="I172" s="11" t="str">
        <f t="shared" ref="I172:I235" ca="1" si="535">_xlfn.IFNA(I171,"")</f>
        <v>n</v>
      </c>
      <c r="J172" s="11" t="str">
        <f t="shared" ref="J172:J235" ca="1" si="536">_xlfn.IFNA(J171,"")</f>
        <v/>
      </c>
      <c r="K172" s="11" t="str">
        <f t="shared" ref="K172:K235" ca="1" si="537">_xlfn.IFNA(K171,"")</f>
        <v/>
      </c>
      <c r="L172" s="11" t="str">
        <f t="shared" ref="L172:L235" ca="1" si="538">_xlfn.IFNA(L171,"")</f>
        <v/>
      </c>
      <c r="M172" s="11" t="str">
        <f t="shared" ref="M172:M235" ca="1" si="539">_xlfn.IFNA(M171,"")</f>
        <v/>
      </c>
      <c r="N172" s="11" t="str">
        <f t="shared" ref="N172:N235" ca="1" si="540">_xlfn.IFNA(N171,"")</f>
        <v/>
      </c>
      <c r="O172" s="11" t="str">
        <f t="shared" ref="O172:O235" ca="1" si="541">_xlfn.IFNA(O171,"")</f>
        <v/>
      </c>
      <c r="P172" s="11" t="str">
        <f t="shared" ref="P172:P235" ca="1" si="542">_xlfn.IFNA(P171,"")</f>
        <v/>
      </c>
      <c r="Q172" s="11" t="str">
        <f t="shared" ref="Q172:Q235" ca="1" si="543">_xlfn.IFNA(Q171,"")</f>
        <v/>
      </c>
      <c r="R172" s="11" t="str">
        <f t="shared" ref="R172:R235" ca="1" si="544">_xlfn.IFNA(R171,"")</f>
        <v/>
      </c>
      <c r="S172" s="11" t="str">
        <f t="shared" ref="S172:S235" ca="1" si="545">_xlfn.IFNA(S171,"")</f>
        <v/>
      </c>
      <c r="T172" s="17"/>
      <c r="U172" s="1">
        <f>COUNTA(Z167:AM167)</f>
        <v>4</v>
      </c>
      <c r="V172" s="5">
        <v>6</v>
      </c>
      <c r="W172" s="5" t="str">
        <f ca="1">IF(V172&lt;=U173,RANDBETWEEN(U169/(3/2),U169*(3/2))+W171,"")</f>
        <v/>
      </c>
      <c r="X172" s="15"/>
      <c r="Y172" s="11"/>
      <c r="Z172" s="11" t="str">
        <f t="shared" ref="Z172:Z235" ca="1" si="546">_xlfn.IFNA(Z171,"")</f>
        <v>"</v>
      </c>
      <c r="AA172" s="11" t="str">
        <f t="shared" ref="AA172:AA235" ca="1" si="547">_xlfn.IFNA(AA171,"")</f>
        <v>"</v>
      </c>
      <c r="AB172" s="11" t="str">
        <f t="shared" ref="AB172:AB235" ca="1" si="548">_xlfn.IFNA(AB171,"")</f>
        <v>ʧ</v>
      </c>
      <c r="AC172" s="11" t="str">
        <f t="shared" ref="AC172:AC235" ca="1" si="549">_xlfn.IFNA(AC171,"")</f>
        <v/>
      </c>
      <c r="AD172" s="11" t="str">
        <f t="shared" ref="AD172:AD235" ca="1" si="550">_xlfn.IFNA(AD171,"")</f>
        <v/>
      </c>
      <c r="AE172" s="11" t="str">
        <f t="shared" ref="AE172:AE235" ca="1" si="551">_xlfn.IFNA(AE171,"")</f>
        <v/>
      </c>
      <c r="AF172" s="11" t="str">
        <f t="shared" ref="AF172:AF235" ca="1" si="552">_xlfn.IFNA(AF171,"")</f>
        <v/>
      </c>
      <c r="AG172" s="11" t="str">
        <f t="shared" ref="AG172:AG235" ca="1" si="553">_xlfn.IFNA(AG171,"")</f>
        <v/>
      </c>
      <c r="AH172" s="11" t="str">
        <f t="shared" ref="AH172:AH235" ca="1" si="554">_xlfn.IFNA(AH171,"")</f>
        <v/>
      </c>
      <c r="AI172" s="11" t="str">
        <f t="shared" ref="AI172:AI235" ca="1" si="555">_xlfn.IFNA(AI171,"")</f>
        <v/>
      </c>
      <c r="AJ172" s="11" t="str">
        <f t="shared" ref="AJ172:AJ235" ca="1" si="556">_xlfn.IFNA(AJ171,"")</f>
        <v/>
      </c>
      <c r="AK172" s="11" t="str">
        <f t="shared" ref="AK172:AK235" ca="1" si="557">_xlfn.IFNA(AK171,"")</f>
        <v/>
      </c>
      <c r="AL172" s="11" t="str">
        <f t="shared" ref="AL172:AL235" ca="1" si="558">_xlfn.IFNA(AL171,"")</f>
        <v/>
      </c>
      <c r="AM172" s="11" t="str">
        <f t="shared" ref="AM172:AM235" ca="1" si="559">_xlfn.IFNA(AM171,"")</f>
        <v/>
      </c>
    </row>
    <row r="173" spans="1:39" ht="12.75">
      <c r="A173" s="1">
        <f ca="1">A172/A171</f>
        <v>5</v>
      </c>
      <c r="B173" s="5">
        <v>7</v>
      </c>
      <c r="C173" s="5" t="str">
        <f ca="1">IF(B173&lt;=A173,RANDBETWEEN(A169/(3/2),A169*(3/2))+C172,"")</f>
        <v/>
      </c>
      <c r="D173" s="15"/>
      <c r="E173" s="11"/>
      <c r="F173" s="11" t="str">
        <f ca="1">_xlfn.IFNA(IF(0&lt;MATCH(F166,$C$2:$C$15),F172,F167),F167)</f>
        <v>"</v>
      </c>
      <c r="G173" s="11" t="str">
        <f ca="1">_xlfn.IFNA(IF(0&lt;MATCH(G166,$C$2:$C$15),G172,G167),G167)</f>
        <v>aʊ</v>
      </c>
      <c r="H173" s="11" t="str">
        <f ca="1">_xlfn.IFNA(IF(0&lt;MATCH(H166,$C$2:$C$15),H172,H167),H167)</f>
        <v>"</v>
      </c>
      <c r="I173" s="11" t="str">
        <f ca="1">_xlfn.IFNA(IF(0&lt;MATCH(I166,$C$2:$C$15),I172,I167),I167)</f>
        <v>n</v>
      </c>
      <c r="J173" s="11" t="str">
        <f ca="1">_xlfn.IFNA(IF(0&lt;MATCH(J166,$C$2:$C$15),J172,J167),J167)</f>
        <v/>
      </c>
      <c r="K173" s="11" t="str">
        <f ca="1">_xlfn.IFNA(IF(0&lt;MATCH(K166,$C$2:$C$15),K172,K167),K167)</f>
        <v/>
      </c>
      <c r="L173" s="11" t="str">
        <f ca="1">_xlfn.IFNA(IF(0&lt;MATCH(L166,$C$2:$C$15),L172,L167),L167)</f>
        <v/>
      </c>
      <c r="M173" s="11" t="str">
        <f ca="1">_xlfn.IFNA(IF(0&lt;MATCH(M166,$C$2:$C$15),M172,M167),M167)</f>
        <v/>
      </c>
      <c r="N173" s="11" t="str">
        <f ca="1">_xlfn.IFNA(IF(0&lt;MATCH(N166,$C$2:$C$15),N172,N167),N167)</f>
        <v/>
      </c>
      <c r="O173" s="11" t="str">
        <f ca="1">_xlfn.IFNA(IF(0&lt;MATCH(O166,$C$2:$C$15),O172,O167),O167)</f>
        <v/>
      </c>
      <c r="P173" s="11" t="str">
        <f ca="1">_xlfn.IFNA(IF(0&lt;MATCH(P166,$C$2:$C$15),P172,P167),P167)</f>
        <v/>
      </c>
      <c r="Q173" s="11" t="str">
        <f ca="1">_xlfn.IFNA(IF(0&lt;MATCH(Q166,$C$2:$C$15),Q172,Q167),Q167)</f>
        <v/>
      </c>
      <c r="R173" s="11" t="str">
        <f ca="1">_xlfn.IFNA(IF(0&lt;MATCH(R166,$C$2:$C$15),R172,R167),R167)</f>
        <v/>
      </c>
      <c r="S173" s="11" t="str">
        <f ca="1">_xlfn.IFNA(IF(0&lt;MATCH(S166,$C$2:$C$15),S172,S167),S167)</f>
        <v/>
      </c>
      <c r="T173" s="17"/>
      <c r="U173" s="1">
        <f ca="1">U172/U171</f>
        <v>4</v>
      </c>
      <c r="V173" s="5">
        <v>7</v>
      </c>
      <c r="W173" s="5" t="str">
        <f ca="1">IF(V173&lt;=U173,RANDBETWEEN(U169/(3/2),U169*(3/2))+W172,"")</f>
        <v/>
      </c>
      <c r="X173" s="15"/>
      <c r="Y173" s="11"/>
      <c r="Z173" s="11" t="str">
        <f ca="1">_xlfn.IFNA(IF(0&lt;MATCH(Z166,$C$2:$C$15),Z172,Z167),Z167)</f>
        <v>"</v>
      </c>
      <c r="AA173" s="11" t="str">
        <f ca="1">_xlfn.IFNA(IF(0&lt;MATCH(AA166,$C$2:$C$15),AA172,AA167),AA167)</f>
        <v>"</v>
      </c>
      <c r="AB173" s="11" t="str">
        <f ca="1">_xlfn.IFNA(IF(0&lt;MATCH(AB166,$C$2:$C$15),AB172,AB167),AB167)</f>
        <v>ʧ</v>
      </c>
      <c r="AC173" s="11" t="str">
        <f ca="1">_xlfn.IFNA(IF(0&lt;MATCH(AC166,$C$2:$C$15),AC172,AC167),AC167)</f>
        <v/>
      </c>
      <c r="AD173" s="11" t="str">
        <f ca="1">_xlfn.IFNA(IF(0&lt;MATCH(AD166,$C$2:$C$15),AD172,AD167),AD167)</f>
        <v/>
      </c>
      <c r="AE173" s="11" t="str">
        <f ca="1">_xlfn.IFNA(IF(0&lt;MATCH(AE166,$C$2:$C$15),AE172,AE167),AE167)</f>
        <v/>
      </c>
      <c r="AF173" s="11" t="str">
        <f ca="1">_xlfn.IFNA(IF(0&lt;MATCH(AF166,$C$2:$C$15),AF172,AF167),AF167)</f>
        <v/>
      </c>
      <c r="AG173" s="11" t="str">
        <f ca="1">_xlfn.IFNA(IF(0&lt;MATCH(AG166,$C$2:$C$15),AG172,AG167),AG167)</f>
        <v/>
      </c>
      <c r="AH173" s="11" t="str">
        <f ca="1">_xlfn.IFNA(IF(0&lt;MATCH(AH166,$C$2:$C$15),AH172,AH167),AH167)</f>
        <v/>
      </c>
      <c r="AI173" s="11" t="str">
        <f ca="1">_xlfn.IFNA(IF(0&lt;MATCH(AI166,$C$2:$C$15),AI172,AI167),AI167)</f>
        <v/>
      </c>
      <c r="AJ173" s="11" t="str">
        <f ca="1">_xlfn.IFNA(IF(0&lt;MATCH(AJ166,$C$2:$C$15),AJ172,AJ167),AJ167)</f>
        <v/>
      </c>
      <c r="AK173" s="11" t="str">
        <f ca="1">_xlfn.IFNA(IF(0&lt;MATCH(AK166,$C$2:$C$15),AK172,AK167),AK167)</f>
        <v/>
      </c>
      <c r="AL173" s="11" t="str">
        <f ca="1">_xlfn.IFNA(IF(0&lt;MATCH(AL166,$C$2:$C$15),AL172,AL167),AL167)</f>
        <v/>
      </c>
      <c r="AM173" s="11" t="str">
        <f ca="1">_xlfn.IFNA(IF(0&lt;MATCH(AM166,$C$2:$C$15),AM172,AM167),AM167)</f>
        <v/>
      </c>
    </row>
    <row r="174" spans="1:39" ht="12.75">
      <c r="A174" s="1"/>
      <c r="B174" s="5">
        <v>8</v>
      </c>
      <c r="C174" s="5" t="str">
        <f ca="1">IF(B174&lt;=A173,RANDBETWEEN(A169/(3/2),A169*(3/2))+C173,"")</f>
        <v/>
      </c>
      <c r="D174" s="15" t="s">
        <v>3989</v>
      </c>
      <c r="E174" s="11" t="str">
        <f t="shared" ref="E174:E237" ca="1" si="560">_xlfn.TEXTJOIN("/",TRUE,F173:S173)</f>
        <v>"/aʊ/"/n</v>
      </c>
      <c r="F174" s="7" t="str" cm="1">
        <f t="array" aca="1" ref="F174:I174" ca="1">_xlfn.TEXTSPLIT(E174,"/")</f>
        <v>"</v>
      </c>
      <c r="G174" s="11" t="str">
        <f ca="1"/>
        <v>aʊ</v>
      </c>
      <c r="H174" s="11" t="str">
        <f ca="1"/>
        <v>"</v>
      </c>
      <c r="I174" s="11" t="str">
        <f ca="1"/>
        <v>n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7"/>
      <c r="U174" s="1"/>
      <c r="V174" s="5">
        <v>8</v>
      </c>
      <c r="W174" s="5" t="str">
        <f ca="1">IF(V174&lt;=U173,RANDBETWEEN(U169/(3/2),U169*(3/2))+W173,"")</f>
        <v/>
      </c>
      <c r="X174" s="15" t="s">
        <v>3989</v>
      </c>
      <c r="Y174" s="11" t="str">
        <f t="shared" ref="Y174:Y237" ca="1" si="561">_xlfn.TEXTJOIN("/",TRUE,Z173:AM173)</f>
        <v>"/"/ʧ</v>
      </c>
      <c r="Z174" s="7" t="str" cm="1">
        <f t="array" aca="1" ref="Z174:AB174" ca="1">_xlfn.TEXTSPLIT(Y174,"/")</f>
        <v>"</v>
      </c>
      <c r="AA174" s="11" t="str">
        <f ca="1"/>
        <v>"</v>
      </c>
      <c r="AB174" s="11" t="str">
        <f ca="1"/>
        <v>ʧ</v>
      </c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1:39" ht="12.75">
      <c r="A175" s="5"/>
      <c r="B175" s="5">
        <v>9</v>
      </c>
      <c r="C175" s="5" t="str">
        <f ca="1">IF(B175&lt;=A173,RANDBETWEEN(A169/(3/2),A169*(3/2))+C174,"")</f>
        <v/>
      </c>
      <c r="D175" s="15"/>
      <c r="E175" s="11"/>
      <c r="F175" s="7">
        <f ca="1">MATCH(F174,'Language Rules Can Change'!$AD$322:$AD$413,0)-1</f>
        <v>91</v>
      </c>
      <c r="G175" s="7">
        <f ca="1">MATCH(G174,'Language Rules Can Change'!$AD$322:$AD$413,0)-1</f>
        <v>75</v>
      </c>
      <c r="H175" s="7">
        <f ca="1">MATCH(H174,'Language Rules Can Change'!$AD$322:$AD$413,0)-1</f>
        <v>91</v>
      </c>
      <c r="I175" s="7">
        <f ca="1">MATCH(I174,'Language Rules Can Change'!$AD$322:$AD$413,0)-1</f>
        <v>19</v>
      </c>
      <c r="J175" s="7" t="e">
        <f>MATCH(J174,'Language Rules Can Change'!$AD$322:$AD$413,0)-1</f>
        <v>#N/A</v>
      </c>
      <c r="K175" s="7" t="e">
        <f>MATCH(K174,'Language Rules Can Change'!$AD$322:$AD$413,0)-1</f>
        <v>#N/A</v>
      </c>
      <c r="L175" s="7" t="e">
        <f>MATCH(L174,'Language Rules Can Change'!$AD$322:$AD$413,0)-1</f>
        <v>#N/A</v>
      </c>
      <c r="M175" s="7" t="e">
        <f>MATCH(M174,'Language Rules Can Change'!$AD$322:$AD$413,0)-1</f>
        <v>#N/A</v>
      </c>
      <c r="N175" s="7" t="e">
        <f>MATCH(N174,'Language Rules Can Change'!$AD$322:$AD$413,0)-1</f>
        <v>#N/A</v>
      </c>
      <c r="O175" s="7" t="e">
        <f>MATCH(O174,'Language Rules Can Change'!$AD$322:$AD$413,0)-1</f>
        <v>#N/A</v>
      </c>
      <c r="P175" s="7" t="e">
        <f>MATCH(P174,'Language Rules Can Change'!$AD$322:$AD$413,0)-1</f>
        <v>#N/A</v>
      </c>
      <c r="Q175" s="7" t="e">
        <f>MATCH(Q174,'Language Rules Can Change'!$AD$322:$AD$413,0)-1</f>
        <v>#N/A</v>
      </c>
      <c r="R175" s="7" t="e">
        <f>MATCH(R174,'Language Rules Can Change'!$AD$322:$AD$413,0)-1</f>
        <v>#N/A</v>
      </c>
      <c r="S175" s="7" t="e">
        <f>MATCH(S174,'Language Rules Can Change'!$AD$322:$AD$413,0)-1</f>
        <v>#N/A</v>
      </c>
      <c r="T175" s="17"/>
      <c r="U175" s="5"/>
      <c r="V175" s="5">
        <v>9</v>
      </c>
      <c r="W175" s="5" t="str">
        <f ca="1">IF(V175&lt;=U173,RANDBETWEEN(U169/(3/2),U169*(3/2))+W174,"")</f>
        <v/>
      </c>
      <c r="X175" s="15"/>
      <c r="Y175" s="11"/>
      <c r="Z175" s="7">
        <f ca="1">MATCH(Z174,'Language Rules Can Change'!$AD$322:$AD$413,0)-1</f>
        <v>91</v>
      </c>
      <c r="AA175" s="7">
        <f ca="1">MATCH(AA174,'Language Rules Can Change'!$AD$322:$AD$413,0)-1</f>
        <v>91</v>
      </c>
      <c r="AB175" s="7">
        <f ca="1">MATCH(AB174,'Language Rules Can Change'!$AD$322:$AD$413,0)-1</f>
        <v>41</v>
      </c>
      <c r="AC175" s="7" t="e">
        <f>MATCH(AC174,'Language Rules Can Change'!$AD$322:$AD$413,0)-1</f>
        <v>#N/A</v>
      </c>
      <c r="AD175" s="7" t="e">
        <f>MATCH(AD174,'Language Rules Can Change'!$AD$322:$AD$413,0)-1</f>
        <v>#N/A</v>
      </c>
      <c r="AE175" s="7" t="e">
        <f>MATCH(AE174,'Language Rules Can Change'!$AD$322:$AD$413,0)-1</f>
        <v>#N/A</v>
      </c>
      <c r="AF175" s="7" t="e">
        <f>MATCH(AF174,'Language Rules Can Change'!$AD$322:$AD$413,0)-1</f>
        <v>#N/A</v>
      </c>
      <c r="AG175" s="7" t="e">
        <f>MATCH(AG174,'Language Rules Can Change'!$AD$322:$AD$413,0)-1</f>
        <v>#N/A</v>
      </c>
      <c r="AH175" s="7" t="e">
        <f>MATCH(AH174,'Language Rules Can Change'!$AD$322:$AD$413,0)-1</f>
        <v>#N/A</v>
      </c>
      <c r="AI175" s="7" t="e">
        <f>MATCH(AI174,'Language Rules Can Change'!$AD$322:$AD$413,0)-1</f>
        <v>#N/A</v>
      </c>
      <c r="AJ175" s="7" t="e">
        <f>MATCH(AJ174,'Language Rules Can Change'!$AD$322:$AD$413,0)-1</f>
        <v>#N/A</v>
      </c>
      <c r="AK175" s="7" t="e">
        <f>MATCH(AK174,'Language Rules Can Change'!$AD$322:$AD$413,0)-1</f>
        <v>#N/A</v>
      </c>
      <c r="AL175" s="7" t="e">
        <f>MATCH(AL174,'Language Rules Can Change'!$AD$322:$AD$413,0)-1</f>
        <v>#N/A</v>
      </c>
      <c r="AM175" s="7" t="e">
        <f>MATCH(AM174,'Language Rules Can Change'!$AD$322:$AD$413,0)-1</f>
        <v>#N/A</v>
      </c>
    </row>
    <row r="176" spans="1:39" ht="12.75">
      <c r="A176" s="1"/>
      <c r="B176" s="5">
        <v>10</v>
      </c>
      <c r="C176" s="5" t="str">
        <f ca="1">IF(B176&lt;=A173,RANDBETWEEN(A169/(3/2),A169*(3/2))+C175,"")</f>
        <v/>
      </c>
      <c r="D176" s="15"/>
      <c r="E176" s="11"/>
      <c r="F176" s="7">
        <f t="shared" ref="F176:S239" ca="1" si="562">RAND()</f>
        <v>0.32953304466914579</v>
      </c>
      <c r="G176" s="7">
        <f t="shared" ca="1" si="562"/>
        <v>0.49204838127229866</v>
      </c>
      <c r="H176" s="7">
        <f t="shared" ca="1" si="562"/>
        <v>0.38436727142731786</v>
      </c>
      <c r="I176" s="7">
        <f t="shared" ca="1" si="562"/>
        <v>0.29842090080105088</v>
      </c>
      <c r="J176" s="7">
        <f t="shared" ca="1" si="562"/>
        <v>0.37269028880925714</v>
      </c>
      <c r="K176" s="7">
        <f t="shared" ca="1" si="562"/>
        <v>0.10430874495325826</v>
      </c>
      <c r="L176" s="7">
        <f t="shared" ca="1" si="562"/>
        <v>0.51929874821528033</v>
      </c>
      <c r="M176" s="7">
        <f t="shared" ca="1" si="562"/>
        <v>0.74278038877217256</v>
      </c>
      <c r="N176" s="7">
        <f t="shared" ca="1" si="562"/>
        <v>0.80831793370795735</v>
      </c>
      <c r="O176" s="7">
        <f t="shared" ca="1" si="562"/>
        <v>0.38837988095029263</v>
      </c>
      <c r="P176" s="7">
        <f t="shared" ca="1" si="562"/>
        <v>0.54307717450168125</v>
      </c>
      <c r="Q176" s="7">
        <f t="shared" ca="1" si="562"/>
        <v>1.3144395201315384E-2</v>
      </c>
      <c r="R176" s="7">
        <f t="shared" ca="1" si="562"/>
        <v>0.7139197071116693</v>
      </c>
      <c r="S176" s="7">
        <f t="shared" ca="1" si="562"/>
        <v>0.95650504305846651</v>
      </c>
      <c r="T176" s="17"/>
      <c r="U176" s="1"/>
      <c r="V176" s="5">
        <v>10</v>
      </c>
      <c r="W176" s="5" t="str">
        <f ca="1">IF(V176&lt;=U173,RANDBETWEEN(U169/(3/2),U169*(3/2))+W175,"")</f>
        <v/>
      </c>
      <c r="X176" s="15"/>
      <c r="Y176" s="11"/>
      <c r="Z176" s="7">
        <f t="shared" ref="Z176:AM239" ca="1" si="563">RAND()</f>
        <v>0.69369362280469349</v>
      </c>
      <c r="AA176" s="7">
        <f t="shared" ca="1" si="563"/>
        <v>0.80971228151085384</v>
      </c>
      <c r="AB176" s="7">
        <f t="shared" ca="1" si="563"/>
        <v>0.99312335634804572</v>
      </c>
      <c r="AC176" s="7">
        <f t="shared" ca="1" si="563"/>
        <v>0.78095717676835441</v>
      </c>
      <c r="AD176" s="7">
        <f t="shared" ca="1" si="563"/>
        <v>0.96355178062777203</v>
      </c>
      <c r="AE176" s="7">
        <f t="shared" ca="1" si="563"/>
        <v>0.3341349199224809</v>
      </c>
      <c r="AF176" s="7">
        <f t="shared" ca="1" si="563"/>
        <v>0.60396710569003176</v>
      </c>
      <c r="AG176" s="7">
        <f t="shared" ca="1" si="563"/>
        <v>2.0451493250711605E-3</v>
      </c>
      <c r="AH176" s="7">
        <f t="shared" ca="1" si="563"/>
        <v>0.59378266721164008</v>
      </c>
      <c r="AI176" s="7">
        <f t="shared" ca="1" si="563"/>
        <v>0.14461255824150077</v>
      </c>
      <c r="AJ176" s="7">
        <f t="shared" ca="1" si="563"/>
        <v>0.77732912912339447</v>
      </c>
      <c r="AK176" s="7">
        <f t="shared" ca="1" si="563"/>
        <v>0.85254878383844224</v>
      </c>
      <c r="AL176" s="7">
        <f t="shared" ca="1" si="563"/>
        <v>0.99322257555196325</v>
      </c>
      <c r="AM176" s="7">
        <f t="shared" ca="1" si="563"/>
        <v>0.87493385306236926</v>
      </c>
    </row>
    <row r="177" spans="1:39" ht="12.75">
      <c r="A177" s="1"/>
      <c r="B177" s="5">
        <v>11</v>
      </c>
      <c r="C177" s="5" t="str">
        <f ca="1">IF(B177&lt;=A173,RANDBETWEEN(A169/(3/2),A169*(3/2))+C176,"")</f>
        <v/>
      </c>
      <c r="D177" s="15"/>
      <c r="E177" s="11"/>
      <c r="F177" s="7" cm="1">
        <f t="array" aca="1" ref="F177" ca="1">_xlfn.IFS(AND(F176&gt;0,F176&lt;=INDEX('Language Rules Can Change'!$AE$322:$AM$413,F175,1)),1,AND(F176&gt;INDEX('Language Rules Can Change'!$AE$322:$AM$413,F175,1),F176&lt;=INDEX('Language Rules Can Change'!$AE$322:$AM$413,F175,2)),2,AND(F176&gt;INDEX('Language Rules Can Change'!$AE$322:$AM$413,F175,2),F176&lt;=INDEX('Language Rules Can Change'!$AE$322:$AM$413,F175,3)),3,AND(F176&gt;INDEX('Language Rules Can Change'!$AE$322:$AM$413,F175,3),F176&lt;=INDEX('Language Rules Can Change'!$AE$322:$AM$413,F175,4)),4,AND(F176&gt;INDEX('Language Rules Can Change'!$AE$322:$AM$413,F175,4),F176&lt;=INDEX('Language Rules Can Change'!$AE$322:$AM$413,F175,5)),5,AND(F176&gt;INDEX('Language Rules Can Change'!$AE$322:$AM$413,F175,5),F176&lt;=INDEX('Language Rules Can Change'!$AE$322:$AM$413,F175,6)),6,AND(F176&gt;INDEX('Language Rules Can Change'!$AE$322:$AM$413,F175,6),F176&lt;=INDEX('Language Rules Can Change'!$AE$322:$AM$413,F175,7)),7,AND(F176&gt;INDEX('Language Rules Can Change'!$AE$322:$AM$413,F175,7),F176&lt;=INDEX('Language Rules Can Change'!$AE$322:$AM$413,F175,8)),8,AND(F176&gt;INDEX('Language Rules Can Change'!$AE$322:$AM$413,F175,8),F176&lt;=INDEX('Language Rules Can Change'!$AE$322:$AM$413,F175,9)),9)</f>
        <v>1</v>
      </c>
      <c r="G177" s="7" cm="1">
        <f t="array" aca="1" ref="G177" ca="1">_xlfn.IFS(AND(G176&gt;0,G176&lt;=INDEX('Language Rules Can Change'!$AE$322:$AM$413,G175,1)),1,AND(G176&gt;INDEX('Language Rules Can Change'!$AE$322:$AM$413,G175,1),G176&lt;=INDEX('Language Rules Can Change'!$AE$322:$AM$413,G175,2)),2,AND(G176&gt;INDEX('Language Rules Can Change'!$AE$322:$AM$413,G175,2),G176&lt;=INDEX('Language Rules Can Change'!$AE$322:$AM$413,G175,3)),3,AND(G176&gt;INDEX('Language Rules Can Change'!$AE$322:$AM$413,G175,3),G176&lt;=INDEX('Language Rules Can Change'!$AE$322:$AM$413,G175,4)),4,AND(G176&gt;INDEX('Language Rules Can Change'!$AE$322:$AM$413,G175,4),G176&lt;=INDEX('Language Rules Can Change'!$AE$322:$AM$413,G175,5)),5,AND(G176&gt;INDEX('Language Rules Can Change'!$AE$322:$AM$413,G175,5),G176&lt;=INDEX('Language Rules Can Change'!$AE$322:$AM$413,G175,6)),6,AND(G176&gt;INDEX('Language Rules Can Change'!$AE$322:$AM$413,G175,6),G176&lt;=INDEX('Language Rules Can Change'!$AE$322:$AM$413,G175,7)),7,AND(G176&gt;INDEX('Language Rules Can Change'!$AE$322:$AM$413,G175,7),G176&lt;=INDEX('Language Rules Can Change'!$AE$322:$AM$413,G175,8)),8,AND(G176&gt;INDEX('Language Rules Can Change'!$AE$322:$AM$413,G175,8),G176&lt;=INDEX('Language Rules Can Change'!$AE$322:$AM$413,G175,9)),9)</f>
        <v>3</v>
      </c>
      <c r="H177" s="7" cm="1">
        <f t="array" aca="1" ref="H177" ca="1">_xlfn.IFS(AND(H176&gt;0,H176&lt;=INDEX('Language Rules Can Change'!$AE$322:$AM$413,H175,1)),1,AND(H176&gt;INDEX('Language Rules Can Change'!$AE$322:$AM$413,H175,1),H176&lt;=INDEX('Language Rules Can Change'!$AE$322:$AM$413,H175,2)),2,AND(H176&gt;INDEX('Language Rules Can Change'!$AE$322:$AM$413,H175,2),H176&lt;=INDEX('Language Rules Can Change'!$AE$322:$AM$413,H175,3)),3,AND(H176&gt;INDEX('Language Rules Can Change'!$AE$322:$AM$413,H175,3),H176&lt;=INDEX('Language Rules Can Change'!$AE$322:$AM$413,H175,4)),4,AND(H176&gt;INDEX('Language Rules Can Change'!$AE$322:$AM$413,H175,4),H176&lt;=INDEX('Language Rules Can Change'!$AE$322:$AM$413,H175,5)),5,AND(H176&gt;INDEX('Language Rules Can Change'!$AE$322:$AM$413,H175,5),H176&lt;=INDEX('Language Rules Can Change'!$AE$322:$AM$413,H175,6)),6,AND(H176&gt;INDEX('Language Rules Can Change'!$AE$322:$AM$413,H175,6),H176&lt;=INDEX('Language Rules Can Change'!$AE$322:$AM$413,H175,7)),7,AND(H176&gt;INDEX('Language Rules Can Change'!$AE$322:$AM$413,H175,7),H176&lt;=INDEX('Language Rules Can Change'!$AE$322:$AM$413,H175,8)),8,AND(H176&gt;INDEX('Language Rules Can Change'!$AE$322:$AM$413,H175,8),H176&lt;=INDEX('Language Rules Can Change'!$AE$322:$AM$413,H175,9)),9)</f>
        <v>1</v>
      </c>
      <c r="I177" s="7" cm="1">
        <f t="array" aca="1" ref="I177" ca="1">_xlfn.IFS(AND(I176&gt;0,I176&lt;=INDEX('Language Rules Can Change'!$AE$322:$AM$413,I175,1)),1,AND(I176&gt;INDEX('Language Rules Can Change'!$AE$322:$AM$413,I175,1),I176&lt;=INDEX('Language Rules Can Change'!$AE$322:$AM$413,I175,2)),2,AND(I176&gt;INDEX('Language Rules Can Change'!$AE$322:$AM$413,I175,2),I176&lt;=INDEX('Language Rules Can Change'!$AE$322:$AM$413,I175,3)),3,AND(I176&gt;INDEX('Language Rules Can Change'!$AE$322:$AM$413,I175,3),I176&lt;=INDEX('Language Rules Can Change'!$AE$322:$AM$413,I175,4)),4,AND(I176&gt;INDEX('Language Rules Can Change'!$AE$322:$AM$413,I175,4),I176&lt;=INDEX('Language Rules Can Change'!$AE$322:$AM$413,I175,5)),5,AND(I176&gt;INDEX('Language Rules Can Change'!$AE$322:$AM$413,I175,5),I176&lt;=INDEX('Language Rules Can Change'!$AE$322:$AM$413,I175,6)),6,AND(I176&gt;INDEX('Language Rules Can Change'!$AE$322:$AM$413,I175,6),I176&lt;=INDEX('Language Rules Can Change'!$AE$322:$AM$413,I175,7)),7,AND(I176&gt;INDEX('Language Rules Can Change'!$AE$322:$AM$413,I175,7),I176&lt;=INDEX('Language Rules Can Change'!$AE$322:$AM$413,I175,8)),8,AND(I176&gt;INDEX('Language Rules Can Change'!$AE$322:$AM$413,I175,8),I176&lt;=INDEX('Language Rules Can Change'!$AE$322:$AM$413,I175,9)),9)</f>
        <v>3</v>
      </c>
      <c r="J177" s="7" t="e" cm="1">
        <f t="array" aca="1" ref="J177" ca="1">_xlfn.IFS(AND(J176&gt;0,J176&lt;=INDEX('Language Rules Can Change'!$AE$322:$AM$413,J175,1)),1,AND(J176&gt;INDEX('Language Rules Can Change'!$AE$322:$AM$413,J175,1),J176&lt;=INDEX('Language Rules Can Change'!$AE$322:$AM$413,J175,2)),2,AND(J176&gt;INDEX('Language Rules Can Change'!$AE$322:$AM$413,J175,2),J176&lt;=INDEX('Language Rules Can Change'!$AE$322:$AM$413,J175,3)),3,AND(J176&gt;INDEX('Language Rules Can Change'!$AE$322:$AM$413,J175,3),J176&lt;=INDEX('Language Rules Can Change'!$AE$322:$AM$413,J175,4)),4,AND(J176&gt;INDEX('Language Rules Can Change'!$AE$322:$AM$413,J175,4),J176&lt;=INDEX('Language Rules Can Change'!$AE$322:$AM$413,J175,5)),5,AND(J176&gt;INDEX('Language Rules Can Change'!$AE$322:$AM$413,J175,5),J176&lt;=INDEX('Language Rules Can Change'!$AE$322:$AM$413,J175,6)),6,AND(J176&gt;INDEX('Language Rules Can Change'!$AE$322:$AM$413,J175,6),J176&lt;=INDEX('Language Rules Can Change'!$AE$322:$AM$413,J175,7)),7,AND(J176&gt;INDEX('Language Rules Can Change'!$AE$322:$AM$413,J175,7),J176&lt;=INDEX('Language Rules Can Change'!$AE$322:$AM$413,J175,8)),8,AND(J176&gt;INDEX('Language Rules Can Change'!$AE$322:$AM$413,J175,8),J176&lt;=INDEX('Language Rules Can Change'!$AE$322:$AM$413,J175,9)),9)</f>
        <v>#N/A</v>
      </c>
      <c r="K177" s="7" t="e" cm="1">
        <f t="array" aca="1" ref="K177" ca="1">_xlfn.IFS(AND(K176&gt;0,K176&lt;=INDEX('Language Rules Can Change'!$AE$322:$AM$413,K175,1)),1,AND(K176&gt;INDEX('Language Rules Can Change'!$AE$322:$AM$413,K175,1),K176&lt;=INDEX('Language Rules Can Change'!$AE$322:$AM$413,K175,2)),2,AND(K176&gt;INDEX('Language Rules Can Change'!$AE$322:$AM$413,K175,2),K176&lt;=INDEX('Language Rules Can Change'!$AE$322:$AM$413,K175,3)),3,AND(K176&gt;INDEX('Language Rules Can Change'!$AE$322:$AM$413,K175,3),K176&lt;=INDEX('Language Rules Can Change'!$AE$322:$AM$413,K175,4)),4,AND(K176&gt;INDEX('Language Rules Can Change'!$AE$322:$AM$413,K175,4),K176&lt;=INDEX('Language Rules Can Change'!$AE$322:$AM$413,K175,5)),5,AND(K176&gt;INDEX('Language Rules Can Change'!$AE$322:$AM$413,K175,5),K176&lt;=INDEX('Language Rules Can Change'!$AE$322:$AM$413,K175,6)),6,AND(K176&gt;INDEX('Language Rules Can Change'!$AE$322:$AM$413,K175,6),K176&lt;=INDEX('Language Rules Can Change'!$AE$322:$AM$413,K175,7)),7,AND(K176&gt;INDEX('Language Rules Can Change'!$AE$322:$AM$413,K175,7),K176&lt;=INDEX('Language Rules Can Change'!$AE$322:$AM$413,K175,8)),8,AND(K176&gt;INDEX('Language Rules Can Change'!$AE$322:$AM$413,K175,8),K176&lt;=INDEX('Language Rules Can Change'!$AE$322:$AM$413,K175,9)),9)</f>
        <v>#N/A</v>
      </c>
      <c r="L177" s="7" t="e" cm="1">
        <f t="array" aca="1" ref="L177" ca="1">_xlfn.IFS(AND(L176&gt;0,L176&lt;=INDEX('Language Rules Can Change'!$AE$322:$AM$413,L175,1)),1,AND(L176&gt;INDEX('Language Rules Can Change'!$AE$322:$AM$413,L175,1),L176&lt;=INDEX('Language Rules Can Change'!$AE$322:$AM$413,L175,2)),2,AND(L176&gt;INDEX('Language Rules Can Change'!$AE$322:$AM$413,L175,2),L176&lt;=INDEX('Language Rules Can Change'!$AE$322:$AM$413,L175,3)),3,AND(L176&gt;INDEX('Language Rules Can Change'!$AE$322:$AM$413,L175,3),L176&lt;=INDEX('Language Rules Can Change'!$AE$322:$AM$413,L175,4)),4,AND(L176&gt;INDEX('Language Rules Can Change'!$AE$322:$AM$413,L175,4),L176&lt;=INDEX('Language Rules Can Change'!$AE$322:$AM$413,L175,5)),5,AND(L176&gt;INDEX('Language Rules Can Change'!$AE$322:$AM$413,L175,5),L176&lt;=INDEX('Language Rules Can Change'!$AE$322:$AM$413,L175,6)),6,AND(L176&gt;INDEX('Language Rules Can Change'!$AE$322:$AM$413,L175,6),L176&lt;=INDEX('Language Rules Can Change'!$AE$322:$AM$413,L175,7)),7,AND(L176&gt;INDEX('Language Rules Can Change'!$AE$322:$AM$413,L175,7),L176&lt;=INDEX('Language Rules Can Change'!$AE$322:$AM$413,L175,8)),8,AND(L176&gt;INDEX('Language Rules Can Change'!$AE$322:$AM$413,L175,8),L176&lt;=INDEX('Language Rules Can Change'!$AE$322:$AM$413,L175,9)),9)</f>
        <v>#N/A</v>
      </c>
      <c r="M177" s="7" t="e" cm="1">
        <f t="array" aca="1" ref="M177" ca="1">_xlfn.IFS(AND(M176&gt;0,M176&lt;=INDEX('Language Rules Can Change'!$AE$322:$AM$413,M175,1)),1,AND(M176&gt;INDEX('Language Rules Can Change'!$AE$322:$AM$413,M175,1),M176&lt;=INDEX('Language Rules Can Change'!$AE$322:$AM$413,M175,2)),2,AND(M176&gt;INDEX('Language Rules Can Change'!$AE$322:$AM$413,M175,2),M176&lt;=INDEX('Language Rules Can Change'!$AE$322:$AM$413,M175,3)),3,AND(M176&gt;INDEX('Language Rules Can Change'!$AE$322:$AM$413,M175,3),M176&lt;=INDEX('Language Rules Can Change'!$AE$322:$AM$413,M175,4)),4,AND(M176&gt;INDEX('Language Rules Can Change'!$AE$322:$AM$413,M175,4),M176&lt;=INDEX('Language Rules Can Change'!$AE$322:$AM$413,M175,5)),5,AND(M176&gt;INDEX('Language Rules Can Change'!$AE$322:$AM$413,M175,5),M176&lt;=INDEX('Language Rules Can Change'!$AE$322:$AM$413,M175,6)),6,AND(M176&gt;INDEX('Language Rules Can Change'!$AE$322:$AM$413,M175,6),M176&lt;=INDEX('Language Rules Can Change'!$AE$322:$AM$413,M175,7)),7,AND(M176&gt;INDEX('Language Rules Can Change'!$AE$322:$AM$413,M175,7),M176&lt;=INDEX('Language Rules Can Change'!$AE$322:$AM$413,M175,8)),8,AND(M176&gt;INDEX('Language Rules Can Change'!$AE$322:$AM$413,M175,8),M176&lt;=INDEX('Language Rules Can Change'!$AE$322:$AM$413,M175,9)),9)</f>
        <v>#N/A</v>
      </c>
      <c r="N177" s="7" t="e" cm="1">
        <f t="array" aca="1" ref="N177" ca="1">_xlfn.IFS(AND(N176&gt;0,N176&lt;=INDEX('Language Rules Can Change'!$AE$322:$AM$413,N175,1)),1,AND(N176&gt;INDEX('Language Rules Can Change'!$AE$322:$AM$413,N175,1),N176&lt;=INDEX('Language Rules Can Change'!$AE$322:$AM$413,N175,2)),2,AND(N176&gt;INDEX('Language Rules Can Change'!$AE$322:$AM$413,N175,2),N176&lt;=INDEX('Language Rules Can Change'!$AE$322:$AM$413,N175,3)),3,AND(N176&gt;INDEX('Language Rules Can Change'!$AE$322:$AM$413,N175,3),N176&lt;=INDEX('Language Rules Can Change'!$AE$322:$AM$413,N175,4)),4,AND(N176&gt;INDEX('Language Rules Can Change'!$AE$322:$AM$413,N175,4),N176&lt;=INDEX('Language Rules Can Change'!$AE$322:$AM$413,N175,5)),5,AND(N176&gt;INDEX('Language Rules Can Change'!$AE$322:$AM$413,N175,5),N176&lt;=INDEX('Language Rules Can Change'!$AE$322:$AM$413,N175,6)),6,AND(N176&gt;INDEX('Language Rules Can Change'!$AE$322:$AM$413,N175,6),N176&lt;=INDEX('Language Rules Can Change'!$AE$322:$AM$413,N175,7)),7,AND(N176&gt;INDEX('Language Rules Can Change'!$AE$322:$AM$413,N175,7),N176&lt;=INDEX('Language Rules Can Change'!$AE$322:$AM$413,N175,8)),8,AND(N176&gt;INDEX('Language Rules Can Change'!$AE$322:$AM$413,N175,8),N176&lt;=INDEX('Language Rules Can Change'!$AE$322:$AM$413,N175,9)),9)</f>
        <v>#N/A</v>
      </c>
      <c r="O177" s="7" t="e" cm="1">
        <f t="array" aca="1" ref="O177" ca="1">_xlfn.IFS(AND(O176&gt;0,O176&lt;=INDEX('Language Rules Can Change'!$AE$322:$AM$413,O175,1)),1,AND(O176&gt;INDEX('Language Rules Can Change'!$AE$322:$AM$413,O175,1),O176&lt;=INDEX('Language Rules Can Change'!$AE$322:$AM$413,O175,2)),2,AND(O176&gt;INDEX('Language Rules Can Change'!$AE$322:$AM$413,O175,2),O176&lt;=INDEX('Language Rules Can Change'!$AE$322:$AM$413,O175,3)),3,AND(O176&gt;INDEX('Language Rules Can Change'!$AE$322:$AM$413,O175,3),O176&lt;=INDEX('Language Rules Can Change'!$AE$322:$AM$413,O175,4)),4,AND(O176&gt;INDEX('Language Rules Can Change'!$AE$322:$AM$413,O175,4),O176&lt;=INDEX('Language Rules Can Change'!$AE$322:$AM$413,O175,5)),5,AND(O176&gt;INDEX('Language Rules Can Change'!$AE$322:$AM$413,O175,5),O176&lt;=INDEX('Language Rules Can Change'!$AE$322:$AM$413,O175,6)),6,AND(O176&gt;INDEX('Language Rules Can Change'!$AE$322:$AM$413,O175,6),O176&lt;=INDEX('Language Rules Can Change'!$AE$322:$AM$413,O175,7)),7,AND(O176&gt;INDEX('Language Rules Can Change'!$AE$322:$AM$413,O175,7),O176&lt;=INDEX('Language Rules Can Change'!$AE$322:$AM$413,O175,8)),8,AND(O176&gt;INDEX('Language Rules Can Change'!$AE$322:$AM$413,O175,8),O176&lt;=INDEX('Language Rules Can Change'!$AE$322:$AM$413,O175,9)),9)</f>
        <v>#N/A</v>
      </c>
      <c r="P177" s="7" t="e" cm="1">
        <f t="array" aca="1" ref="P177" ca="1">_xlfn.IFS(AND(P176&gt;0,P176&lt;=INDEX('Language Rules Can Change'!$AE$322:$AM$413,P175,1)),1,AND(P176&gt;INDEX('Language Rules Can Change'!$AE$322:$AM$413,P175,1),P176&lt;=INDEX('Language Rules Can Change'!$AE$322:$AM$413,P175,2)),2,AND(P176&gt;INDEX('Language Rules Can Change'!$AE$322:$AM$413,P175,2),P176&lt;=INDEX('Language Rules Can Change'!$AE$322:$AM$413,P175,3)),3,AND(P176&gt;INDEX('Language Rules Can Change'!$AE$322:$AM$413,P175,3),P176&lt;=INDEX('Language Rules Can Change'!$AE$322:$AM$413,P175,4)),4,AND(P176&gt;INDEX('Language Rules Can Change'!$AE$322:$AM$413,P175,4),P176&lt;=INDEX('Language Rules Can Change'!$AE$322:$AM$413,P175,5)),5,AND(P176&gt;INDEX('Language Rules Can Change'!$AE$322:$AM$413,P175,5),P176&lt;=INDEX('Language Rules Can Change'!$AE$322:$AM$413,P175,6)),6,AND(P176&gt;INDEX('Language Rules Can Change'!$AE$322:$AM$413,P175,6),P176&lt;=INDEX('Language Rules Can Change'!$AE$322:$AM$413,P175,7)),7,AND(P176&gt;INDEX('Language Rules Can Change'!$AE$322:$AM$413,P175,7),P176&lt;=INDEX('Language Rules Can Change'!$AE$322:$AM$413,P175,8)),8,AND(P176&gt;INDEX('Language Rules Can Change'!$AE$322:$AM$413,P175,8),P176&lt;=INDEX('Language Rules Can Change'!$AE$322:$AM$413,P175,9)),9)</f>
        <v>#N/A</v>
      </c>
      <c r="Q177" s="7" t="e" cm="1">
        <f t="array" aca="1" ref="Q177" ca="1">_xlfn.IFS(AND(Q176&gt;0,Q176&lt;=INDEX('Language Rules Can Change'!$AE$322:$AM$413,Q175,1)),1,AND(Q176&gt;INDEX('Language Rules Can Change'!$AE$322:$AM$413,Q175,1),Q176&lt;=INDEX('Language Rules Can Change'!$AE$322:$AM$413,Q175,2)),2,AND(Q176&gt;INDEX('Language Rules Can Change'!$AE$322:$AM$413,Q175,2),Q176&lt;=INDEX('Language Rules Can Change'!$AE$322:$AM$413,Q175,3)),3,AND(Q176&gt;INDEX('Language Rules Can Change'!$AE$322:$AM$413,Q175,3),Q176&lt;=INDEX('Language Rules Can Change'!$AE$322:$AM$413,Q175,4)),4,AND(Q176&gt;INDEX('Language Rules Can Change'!$AE$322:$AM$413,Q175,4),Q176&lt;=INDEX('Language Rules Can Change'!$AE$322:$AM$413,Q175,5)),5,AND(Q176&gt;INDEX('Language Rules Can Change'!$AE$322:$AM$413,Q175,5),Q176&lt;=INDEX('Language Rules Can Change'!$AE$322:$AM$413,Q175,6)),6,AND(Q176&gt;INDEX('Language Rules Can Change'!$AE$322:$AM$413,Q175,6),Q176&lt;=INDEX('Language Rules Can Change'!$AE$322:$AM$413,Q175,7)),7,AND(Q176&gt;INDEX('Language Rules Can Change'!$AE$322:$AM$413,Q175,7),Q176&lt;=INDEX('Language Rules Can Change'!$AE$322:$AM$413,Q175,8)),8,AND(Q176&gt;INDEX('Language Rules Can Change'!$AE$322:$AM$413,Q175,8),Q176&lt;=INDEX('Language Rules Can Change'!$AE$322:$AM$413,Q175,9)),9)</f>
        <v>#N/A</v>
      </c>
      <c r="R177" s="7" t="e" cm="1">
        <f t="array" aca="1" ref="R177" ca="1">_xlfn.IFS(AND(R176&gt;0,R176&lt;=INDEX('Language Rules Can Change'!$AE$322:$AM$413,R175,1)),1,AND(R176&gt;INDEX('Language Rules Can Change'!$AE$322:$AM$413,R175,1),R176&lt;=INDEX('Language Rules Can Change'!$AE$322:$AM$413,R175,2)),2,AND(R176&gt;INDEX('Language Rules Can Change'!$AE$322:$AM$413,R175,2),R176&lt;=INDEX('Language Rules Can Change'!$AE$322:$AM$413,R175,3)),3,AND(R176&gt;INDEX('Language Rules Can Change'!$AE$322:$AM$413,R175,3),R176&lt;=INDEX('Language Rules Can Change'!$AE$322:$AM$413,R175,4)),4,AND(R176&gt;INDEX('Language Rules Can Change'!$AE$322:$AM$413,R175,4),R176&lt;=INDEX('Language Rules Can Change'!$AE$322:$AM$413,R175,5)),5,AND(R176&gt;INDEX('Language Rules Can Change'!$AE$322:$AM$413,R175,5),R176&lt;=INDEX('Language Rules Can Change'!$AE$322:$AM$413,R175,6)),6,AND(R176&gt;INDEX('Language Rules Can Change'!$AE$322:$AM$413,R175,6),R176&lt;=INDEX('Language Rules Can Change'!$AE$322:$AM$413,R175,7)),7,AND(R176&gt;INDEX('Language Rules Can Change'!$AE$322:$AM$413,R175,7),R176&lt;=INDEX('Language Rules Can Change'!$AE$322:$AM$413,R175,8)),8,AND(R176&gt;INDEX('Language Rules Can Change'!$AE$322:$AM$413,R175,8),R176&lt;=INDEX('Language Rules Can Change'!$AE$322:$AM$413,R175,9)),9)</f>
        <v>#N/A</v>
      </c>
      <c r="S177" s="7" t="e" cm="1">
        <f t="array" aca="1" ref="S177" ca="1">_xlfn.IFS(AND(S176&gt;0,S176&lt;=INDEX('Language Rules Can Change'!$AE$322:$AM$413,S175,1)),1,AND(S176&gt;INDEX('Language Rules Can Change'!$AE$322:$AM$413,S175,1),S176&lt;=INDEX('Language Rules Can Change'!$AE$322:$AM$413,S175,2)),2,AND(S176&gt;INDEX('Language Rules Can Change'!$AE$322:$AM$413,S175,2),S176&lt;=INDEX('Language Rules Can Change'!$AE$322:$AM$413,S175,3)),3,AND(S176&gt;INDEX('Language Rules Can Change'!$AE$322:$AM$413,S175,3),S176&lt;=INDEX('Language Rules Can Change'!$AE$322:$AM$413,S175,4)),4,AND(S176&gt;INDEX('Language Rules Can Change'!$AE$322:$AM$413,S175,4),S176&lt;=INDEX('Language Rules Can Change'!$AE$322:$AM$413,S175,5)),5,AND(S176&gt;INDEX('Language Rules Can Change'!$AE$322:$AM$413,S175,5),S176&lt;=INDEX('Language Rules Can Change'!$AE$322:$AM$413,S175,6)),6,AND(S176&gt;INDEX('Language Rules Can Change'!$AE$322:$AM$413,S175,6),S176&lt;=INDEX('Language Rules Can Change'!$AE$322:$AM$413,S175,7)),7,AND(S176&gt;INDEX('Language Rules Can Change'!$AE$322:$AM$413,S175,7),S176&lt;=INDEX('Language Rules Can Change'!$AE$322:$AM$413,S175,8)),8,AND(S176&gt;INDEX('Language Rules Can Change'!$AE$322:$AM$413,S175,8),S176&lt;=INDEX('Language Rules Can Change'!$AE$322:$AM$413,S175,9)),9)</f>
        <v>#N/A</v>
      </c>
      <c r="T177" s="17"/>
      <c r="U177" s="1"/>
      <c r="V177" s="5">
        <v>11</v>
      </c>
      <c r="W177" s="5" t="str">
        <f ca="1">IF(V177&lt;=U173,RANDBETWEEN(U169/(3/2),U169*(3/2))+W176,"")</f>
        <v/>
      </c>
      <c r="X177" s="15"/>
      <c r="Y177" s="11"/>
      <c r="Z177" s="7" cm="1">
        <f t="array" aca="1" ref="Z177" ca="1">_xlfn.IFS(AND(Z176&gt;0,Z176&lt;=INDEX('Language Rules Can Change'!$AE$322:$AM$413,Z175,1)),1,AND(Z176&gt;INDEX('Language Rules Can Change'!$AE$322:$AM$413,Z175,1),Z176&lt;=INDEX('Language Rules Can Change'!$AE$322:$AM$413,Z175,2)),2,AND(Z176&gt;INDEX('Language Rules Can Change'!$AE$322:$AM$413,Z175,2),Z176&lt;=INDEX('Language Rules Can Change'!$AE$322:$AM$413,Z175,3)),3,AND(Z176&gt;INDEX('Language Rules Can Change'!$AE$322:$AM$413,Z175,3),Z176&lt;=INDEX('Language Rules Can Change'!$AE$322:$AM$413,Z175,4)),4,AND(Z176&gt;INDEX('Language Rules Can Change'!$AE$322:$AM$413,Z175,4),Z176&lt;=INDEX('Language Rules Can Change'!$AE$322:$AM$413,Z175,5)),5,AND(Z176&gt;INDEX('Language Rules Can Change'!$AE$322:$AM$413,Z175,5),Z176&lt;=INDEX('Language Rules Can Change'!$AE$322:$AM$413,Z175,6)),6,AND(Z176&gt;INDEX('Language Rules Can Change'!$AE$322:$AM$413,Z175,6),Z176&lt;=INDEX('Language Rules Can Change'!$AE$322:$AM$413,Z175,7)),7,AND(Z176&gt;INDEX('Language Rules Can Change'!$AE$322:$AM$413,Z175,7),Z176&lt;=INDEX('Language Rules Can Change'!$AE$322:$AM$413,Z175,8)),8,AND(Z176&gt;INDEX('Language Rules Can Change'!$AE$322:$AM$413,Z175,8),Z176&lt;=INDEX('Language Rules Can Change'!$AE$322:$AM$413,Z175,9)),9)</f>
        <v>1</v>
      </c>
      <c r="AA177" s="7" cm="1">
        <f t="array" aca="1" ref="AA177" ca="1">_xlfn.IFS(AND(AA176&gt;0,AA176&lt;=INDEX('Language Rules Can Change'!$AE$322:$AM$413,AA175,1)),1,AND(AA176&gt;INDEX('Language Rules Can Change'!$AE$322:$AM$413,AA175,1),AA176&lt;=INDEX('Language Rules Can Change'!$AE$322:$AM$413,AA175,2)),2,AND(AA176&gt;INDEX('Language Rules Can Change'!$AE$322:$AM$413,AA175,2),AA176&lt;=INDEX('Language Rules Can Change'!$AE$322:$AM$413,AA175,3)),3,AND(AA176&gt;INDEX('Language Rules Can Change'!$AE$322:$AM$413,AA175,3),AA176&lt;=INDEX('Language Rules Can Change'!$AE$322:$AM$413,AA175,4)),4,AND(AA176&gt;INDEX('Language Rules Can Change'!$AE$322:$AM$413,AA175,4),AA176&lt;=INDEX('Language Rules Can Change'!$AE$322:$AM$413,AA175,5)),5,AND(AA176&gt;INDEX('Language Rules Can Change'!$AE$322:$AM$413,AA175,5),AA176&lt;=INDEX('Language Rules Can Change'!$AE$322:$AM$413,AA175,6)),6,AND(AA176&gt;INDEX('Language Rules Can Change'!$AE$322:$AM$413,AA175,6),AA176&lt;=INDEX('Language Rules Can Change'!$AE$322:$AM$413,AA175,7)),7,AND(AA176&gt;INDEX('Language Rules Can Change'!$AE$322:$AM$413,AA175,7),AA176&lt;=INDEX('Language Rules Can Change'!$AE$322:$AM$413,AA175,8)),8,AND(AA176&gt;INDEX('Language Rules Can Change'!$AE$322:$AM$413,AA175,8),AA176&lt;=INDEX('Language Rules Can Change'!$AE$322:$AM$413,AA175,9)),9)</f>
        <v>1</v>
      </c>
      <c r="AB177" s="7" cm="1">
        <f t="array" aca="1" ref="AB177" ca="1">_xlfn.IFS(AND(AB176&gt;0,AB176&lt;=INDEX('Language Rules Can Change'!$AE$322:$AM$413,AB175,1)),1,AND(AB176&gt;INDEX('Language Rules Can Change'!$AE$322:$AM$413,AB175,1),AB176&lt;=INDEX('Language Rules Can Change'!$AE$322:$AM$413,AB175,2)),2,AND(AB176&gt;INDEX('Language Rules Can Change'!$AE$322:$AM$413,AB175,2),AB176&lt;=INDEX('Language Rules Can Change'!$AE$322:$AM$413,AB175,3)),3,AND(AB176&gt;INDEX('Language Rules Can Change'!$AE$322:$AM$413,AB175,3),AB176&lt;=INDEX('Language Rules Can Change'!$AE$322:$AM$413,AB175,4)),4,AND(AB176&gt;INDEX('Language Rules Can Change'!$AE$322:$AM$413,AB175,4),AB176&lt;=INDEX('Language Rules Can Change'!$AE$322:$AM$413,AB175,5)),5,AND(AB176&gt;INDEX('Language Rules Can Change'!$AE$322:$AM$413,AB175,5),AB176&lt;=INDEX('Language Rules Can Change'!$AE$322:$AM$413,AB175,6)),6,AND(AB176&gt;INDEX('Language Rules Can Change'!$AE$322:$AM$413,AB175,6),AB176&lt;=INDEX('Language Rules Can Change'!$AE$322:$AM$413,AB175,7)),7,AND(AB176&gt;INDEX('Language Rules Can Change'!$AE$322:$AM$413,AB175,7),AB176&lt;=INDEX('Language Rules Can Change'!$AE$322:$AM$413,AB175,8)),8,AND(AB176&gt;INDEX('Language Rules Can Change'!$AE$322:$AM$413,AB175,8),AB176&lt;=INDEX('Language Rules Can Change'!$AE$322:$AM$413,AB175,9)),9)</f>
        <v>6</v>
      </c>
      <c r="AC177" s="7" t="e" cm="1">
        <f t="array" aca="1" ref="AC177" ca="1">_xlfn.IFS(AND(AC176&gt;0,AC176&lt;=INDEX('Language Rules Can Change'!$AE$322:$AM$413,AC175,1)),1,AND(AC176&gt;INDEX('Language Rules Can Change'!$AE$322:$AM$413,AC175,1),AC176&lt;=INDEX('Language Rules Can Change'!$AE$322:$AM$413,AC175,2)),2,AND(AC176&gt;INDEX('Language Rules Can Change'!$AE$322:$AM$413,AC175,2),AC176&lt;=INDEX('Language Rules Can Change'!$AE$322:$AM$413,AC175,3)),3,AND(AC176&gt;INDEX('Language Rules Can Change'!$AE$322:$AM$413,AC175,3),AC176&lt;=INDEX('Language Rules Can Change'!$AE$322:$AM$413,AC175,4)),4,AND(AC176&gt;INDEX('Language Rules Can Change'!$AE$322:$AM$413,AC175,4),AC176&lt;=INDEX('Language Rules Can Change'!$AE$322:$AM$413,AC175,5)),5,AND(AC176&gt;INDEX('Language Rules Can Change'!$AE$322:$AM$413,AC175,5),AC176&lt;=INDEX('Language Rules Can Change'!$AE$322:$AM$413,AC175,6)),6,AND(AC176&gt;INDEX('Language Rules Can Change'!$AE$322:$AM$413,AC175,6),AC176&lt;=INDEX('Language Rules Can Change'!$AE$322:$AM$413,AC175,7)),7,AND(AC176&gt;INDEX('Language Rules Can Change'!$AE$322:$AM$413,AC175,7),AC176&lt;=INDEX('Language Rules Can Change'!$AE$322:$AM$413,AC175,8)),8,AND(AC176&gt;INDEX('Language Rules Can Change'!$AE$322:$AM$413,AC175,8),AC176&lt;=INDEX('Language Rules Can Change'!$AE$322:$AM$413,AC175,9)),9)</f>
        <v>#N/A</v>
      </c>
      <c r="AD177" s="7" t="e" cm="1">
        <f t="array" aca="1" ref="AD177" ca="1">_xlfn.IFS(AND(AD176&gt;0,AD176&lt;=INDEX('Language Rules Can Change'!$AE$322:$AM$413,AD175,1)),1,AND(AD176&gt;INDEX('Language Rules Can Change'!$AE$322:$AM$413,AD175,1),AD176&lt;=INDEX('Language Rules Can Change'!$AE$322:$AM$413,AD175,2)),2,AND(AD176&gt;INDEX('Language Rules Can Change'!$AE$322:$AM$413,AD175,2),AD176&lt;=INDEX('Language Rules Can Change'!$AE$322:$AM$413,AD175,3)),3,AND(AD176&gt;INDEX('Language Rules Can Change'!$AE$322:$AM$413,AD175,3),AD176&lt;=INDEX('Language Rules Can Change'!$AE$322:$AM$413,AD175,4)),4,AND(AD176&gt;INDEX('Language Rules Can Change'!$AE$322:$AM$413,AD175,4),AD176&lt;=INDEX('Language Rules Can Change'!$AE$322:$AM$413,AD175,5)),5,AND(AD176&gt;INDEX('Language Rules Can Change'!$AE$322:$AM$413,AD175,5),AD176&lt;=INDEX('Language Rules Can Change'!$AE$322:$AM$413,AD175,6)),6,AND(AD176&gt;INDEX('Language Rules Can Change'!$AE$322:$AM$413,AD175,6),AD176&lt;=INDEX('Language Rules Can Change'!$AE$322:$AM$413,AD175,7)),7,AND(AD176&gt;INDEX('Language Rules Can Change'!$AE$322:$AM$413,AD175,7),AD176&lt;=INDEX('Language Rules Can Change'!$AE$322:$AM$413,AD175,8)),8,AND(AD176&gt;INDEX('Language Rules Can Change'!$AE$322:$AM$413,AD175,8),AD176&lt;=INDEX('Language Rules Can Change'!$AE$322:$AM$413,AD175,9)),9)</f>
        <v>#N/A</v>
      </c>
      <c r="AE177" s="7" t="e" cm="1">
        <f t="array" aca="1" ref="AE177" ca="1">_xlfn.IFS(AND(AE176&gt;0,AE176&lt;=INDEX('Language Rules Can Change'!$AE$322:$AM$413,AE175,1)),1,AND(AE176&gt;INDEX('Language Rules Can Change'!$AE$322:$AM$413,AE175,1),AE176&lt;=INDEX('Language Rules Can Change'!$AE$322:$AM$413,AE175,2)),2,AND(AE176&gt;INDEX('Language Rules Can Change'!$AE$322:$AM$413,AE175,2),AE176&lt;=INDEX('Language Rules Can Change'!$AE$322:$AM$413,AE175,3)),3,AND(AE176&gt;INDEX('Language Rules Can Change'!$AE$322:$AM$413,AE175,3),AE176&lt;=INDEX('Language Rules Can Change'!$AE$322:$AM$413,AE175,4)),4,AND(AE176&gt;INDEX('Language Rules Can Change'!$AE$322:$AM$413,AE175,4),AE176&lt;=INDEX('Language Rules Can Change'!$AE$322:$AM$413,AE175,5)),5,AND(AE176&gt;INDEX('Language Rules Can Change'!$AE$322:$AM$413,AE175,5),AE176&lt;=INDEX('Language Rules Can Change'!$AE$322:$AM$413,AE175,6)),6,AND(AE176&gt;INDEX('Language Rules Can Change'!$AE$322:$AM$413,AE175,6),AE176&lt;=INDEX('Language Rules Can Change'!$AE$322:$AM$413,AE175,7)),7,AND(AE176&gt;INDEX('Language Rules Can Change'!$AE$322:$AM$413,AE175,7),AE176&lt;=INDEX('Language Rules Can Change'!$AE$322:$AM$413,AE175,8)),8,AND(AE176&gt;INDEX('Language Rules Can Change'!$AE$322:$AM$413,AE175,8),AE176&lt;=INDEX('Language Rules Can Change'!$AE$322:$AM$413,AE175,9)),9)</f>
        <v>#N/A</v>
      </c>
      <c r="AF177" s="7" t="e" cm="1">
        <f t="array" aca="1" ref="AF177" ca="1">_xlfn.IFS(AND(AF176&gt;0,AF176&lt;=INDEX('Language Rules Can Change'!$AE$322:$AM$413,AF175,1)),1,AND(AF176&gt;INDEX('Language Rules Can Change'!$AE$322:$AM$413,AF175,1),AF176&lt;=INDEX('Language Rules Can Change'!$AE$322:$AM$413,AF175,2)),2,AND(AF176&gt;INDEX('Language Rules Can Change'!$AE$322:$AM$413,AF175,2),AF176&lt;=INDEX('Language Rules Can Change'!$AE$322:$AM$413,AF175,3)),3,AND(AF176&gt;INDEX('Language Rules Can Change'!$AE$322:$AM$413,AF175,3),AF176&lt;=INDEX('Language Rules Can Change'!$AE$322:$AM$413,AF175,4)),4,AND(AF176&gt;INDEX('Language Rules Can Change'!$AE$322:$AM$413,AF175,4),AF176&lt;=INDEX('Language Rules Can Change'!$AE$322:$AM$413,AF175,5)),5,AND(AF176&gt;INDEX('Language Rules Can Change'!$AE$322:$AM$413,AF175,5),AF176&lt;=INDEX('Language Rules Can Change'!$AE$322:$AM$413,AF175,6)),6,AND(AF176&gt;INDEX('Language Rules Can Change'!$AE$322:$AM$413,AF175,6),AF176&lt;=INDEX('Language Rules Can Change'!$AE$322:$AM$413,AF175,7)),7,AND(AF176&gt;INDEX('Language Rules Can Change'!$AE$322:$AM$413,AF175,7),AF176&lt;=INDEX('Language Rules Can Change'!$AE$322:$AM$413,AF175,8)),8,AND(AF176&gt;INDEX('Language Rules Can Change'!$AE$322:$AM$413,AF175,8),AF176&lt;=INDEX('Language Rules Can Change'!$AE$322:$AM$413,AF175,9)),9)</f>
        <v>#N/A</v>
      </c>
      <c r="AG177" s="7" t="e" cm="1">
        <f t="array" aca="1" ref="AG177" ca="1">_xlfn.IFS(AND(AG176&gt;0,AG176&lt;=INDEX('Language Rules Can Change'!$AE$322:$AM$413,AG175,1)),1,AND(AG176&gt;INDEX('Language Rules Can Change'!$AE$322:$AM$413,AG175,1),AG176&lt;=INDEX('Language Rules Can Change'!$AE$322:$AM$413,AG175,2)),2,AND(AG176&gt;INDEX('Language Rules Can Change'!$AE$322:$AM$413,AG175,2),AG176&lt;=INDEX('Language Rules Can Change'!$AE$322:$AM$413,AG175,3)),3,AND(AG176&gt;INDEX('Language Rules Can Change'!$AE$322:$AM$413,AG175,3),AG176&lt;=INDEX('Language Rules Can Change'!$AE$322:$AM$413,AG175,4)),4,AND(AG176&gt;INDEX('Language Rules Can Change'!$AE$322:$AM$413,AG175,4),AG176&lt;=INDEX('Language Rules Can Change'!$AE$322:$AM$413,AG175,5)),5,AND(AG176&gt;INDEX('Language Rules Can Change'!$AE$322:$AM$413,AG175,5),AG176&lt;=INDEX('Language Rules Can Change'!$AE$322:$AM$413,AG175,6)),6,AND(AG176&gt;INDEX('Language Rules Can Change'!$AE$322:$AM$413,AG175,6),AG176&lt;=INDEX('Language Rules Can Change'!$AE$322:$AM$413,AG175,7)),7,AND(AG176&gt;INDEX('Language Rules Can Change'!$AE$322:$AM$413,AG175,7),AG176&lt;=INDEX('Language Rules Can Change'!$AE$322:$AM$413,AG175,8)),8,AND(AG176&gt;INDEX('Language Rules Can Change'!$AE$322:$AM$413,AG175,8),AG176&lt;=INDEX('Language Rules Can Change'!$AE$322:$AM$413,AG175,9)),9)</f>
        <v>#N/A</v>
      </c>
      <c r="AH177" s="7" t="e" cm="1">
        <f t="array" aca="1" ref="AH177" ca="1">_xlfn.IFS(AND(AH176&gt;0,AH176&lt;=INDEX('Language Rules Can Change'!$AE$322:$AM$413,AH175,1)),1,AND(AH176&gt;INDEX('Language Rules Can Change'!$AE$322:$AM$413,AH175,1),AH176&lt;=INDEX('Language Rules Can Change'!$AE$322:$AM$413,AH175,2)),2,AND(AH176&gt;INDEX('Language Rules Can Change'!$AE$322:$AM$413,AH175,2),AH176&lt;=INDEX('Language Rules Can Change'!$AE$322:$AM$413,AH175,3)),3,AND(AH176&gt;INDEX('Language Rules Can Change'!$AE$322:$AM$413,AH175,3),AH176&lt;=INDEX('Language Rules Can Change'!$AE$322:$AM$413,AH175,4)),4,AND(AH176&gt;INDEX('Language Rules Can Change'!$AE$322:$AM$413,AH175,4),AH176&lt;=INDEX('Language Rules Can Change'!$AE$322:$AM$413,AH175,5)),5,AND(AH176&gt;INDEX('Language Rules Can Change'!$AE$322:$AM$413,AH175,5),AH176&lt;=INDEX('Language Rules Can Change'!$AE$322:$AM$413,AH175,6)),6,AND(AH176&gt;INDEX('Language Rules Can Change'!$AE$322:$AM$413,AH175,6),AH176&lt;=INDEX('Language Rules Can Change'!$AE$322:$AM$413,AH175,7)),7,AND(AH176&gt;INDEX('Language Rules Can Change'!$AE$322:$AM$413,AH175,7),AH176&lt;=INDEX('Language Rules Can Change'!$AE$322:$AM$413,AH175,8)),8,AND(AH176&gt;INDEX('Language Rules Can Change'!$AE$322:$AM$413,AH175,8),AH176&lt;=INDEX('Language Rules Can Change'!$AE$322:$AM$413,AH175,9)),9)</f>
        <v>#N/A</v>
      </c>
      <c r="AI177" s="7" t="e" cm="1">
        <f t="array" aca="1" ref="AI177" ca="1">_xlfn.IFS(AND(AI176&gt;0,AI176&lt;=INDEX('Language Rules Can Change'!$AE$322:$AM$413,AI175,1)),1,AND(AI176&gt;INDEX('Language Rules Can Change'!$AE$322:$AM$413,AI175,1),AI176&lt;=INDEX('Language Rules Can Change'!$AE$322:$AM$413,AI175,2)),2,AND(AI176&gt;INDEX('Language Rules Can Change'!$AE$322:$AM$413,AI175,2),AI176&lt;=INDEX('Language Rules Can Change'!$AE$322:$AM$413,AI175,3)),3,AND(AI176&gt;INDEX('Language Rules Can Change'!$AE$322:$AM$413,AI175,3),AI176&lt;=INDEX('Language Rules Can Change'!$AE$322:$AM$413,AI175,4)),4,AND(AI176&gt;INDEX('Language Rules Can Change'!$AE$322:$AM$413,AI175,4),AI176&lt;=INDEX('Language Rules Can Change'!$AE$322:$AM$413,AI175,5)),5,AND(AI176&gt;INDEX('Language Rules Can Change'!$AE$322:$AM$413,AI175,5),AI176&lt;=INDEX('Language Rules Can Change'!$AE$322:$AM$413,AI175,6)),6,AND(AI176&gt;INDEX('Language Rules Can Change'!$AE$322:$AM$413,AI175,6),AI176&lt;=INDEX('Language Rules Can Change'!$AE$322:$AM$413,AI175,7)),7,AND(AI176&gt;INDEX('Language Rules Can Change'!$AE$322:$AM$413,AI175,7),AI176&lt;=INDEX('Language Rules Can Change'!$AE$322:$AM$413,AI175,8)),8,AND(AI176&gt;INDEX('Language Rules Can Change'!$AE$322:$AM$413,AI175,8),AI176&lt;=INDEX('Language Rules Can Change'!$AE$322:$AM$413,AI175,9)),9)</f>
        <v>#N/A</v>
      </c>
      <c r="AJ177" s="7" t="e" cm="1">
        <f t="array" aca="1" ref="AJ177" ca="1">_xlfn.IFS(AND(AJ176&gt;0,AJ176&lt;=INDEX('Language Rules Can Change'!$AE$322:$AM$413,AJ175,1)),1,AND(AJ176&gt;INDEX('Language Rules Can Change'!$AE$322:$AM$413,AJ175,1),AJ176&lt;=INDEX('Language Rules Can Change'!$AE$322:$AM$413,AJ175,2)),2,AND(AJ176&gt;INDEX('Language Rules Can Change'!$AE$322:$AM$413,AJ175,2),AJ176&lt;=INDEX('Language Rules Can Change'!$AE$322:$AM$413,AJ175,3)),3,AND(AJ176&gt;INDEX('Language Rules Can Change'!$AE$322:$AM$413,AJ175,3),AJ176&lt;=INDEX('Language Rules Can Change'!$AE$322:$AM$413,AJ175,4)),4,AND(AJ176&gt;INDEX('Language Rules Can Change'!$AE$322:$AM$413,AJ175,4),AJ176&lt;=INDEX('Language Rules Can Change'!$AE$322:$AM$413,AJ175,5)),5,AND(AJ176&gt;INDEX('Language Rules Can Change'!$AE$322:$AM$413,AJ175,5),AJ176&lt;=INDEX('Language Rules Can Change'!$AE$322:$AM$413,AJ175,6)),6,AND(AJ176&gt;INDEX('Language Rules Can Change'!$AE$322:$AM$413,AJ175,6),AJ176&lt;=INDEX('Language Rules Can Change'!$AE$322:$AM$413,AJ175,7)),7,AND(AJ176&gt;INDEX('Language Rules Can Change'!$AE$322:$AM$413,AJ175,7),AJ176&lt;=INDEX('Language Rules Can Change'!$AE$322:$AM$413,AJ175,8)),8,AND(AJ176&gt;INDEX('Language Rules Can Change'!$AE$322:$AM$413,AJ175,8),AJ176&lt;=INDEX('Language Rules Can Change'!$AE$322:$AM$413,AJ175,9)),9)</f>
        <v>#N/A</v>
      </c>
      <c r="AK177" s="7" t="e" cm="1">
        <f t="array" aca="1" ref="AK177" ca="1">_xlfn.IFS(AND(AK176&gt;0,AK176&lt;=INDEX('Language Rules Can Change'!$AE$322:$AM$413,AK175,1)),1,AND(AK176&gt;INDEX('Language Rules Can Change'!$AE$322:$AM$413,AK175,1),AK176&lt;=INDEX('Language Rules Can Change'!$AE$322:$AM$413,AK175,2)),2,AND(AK176&gt;INDEX('Language Rules Can Change'!$AE$322:$AM$413,AK175,2),AK176&lt;=INDEX('Language Rules Can Change'!$AE$322:$AM$413,AK175,3)),3,AND(AK176&gt;INDEX('Language Rules Can Change'!$AE$322:$AM$413,AK175,3),AK176&lt;=INDEX('Language Rules Can Change'!$AE$322:$AM$413,AK175,4)),4,AND(AK176&gt;INDEX('Language Rules Can Change'!$AE$322:$AM$413,AK175,4),AK176&lt;=INDEX('Language Rules Can Change'!$AE$322:$AM$413,AK175,5)),5,AND(AK176&gt;INDEX('Language Rules Can Change'!$AE$322:$AM$413,AK175,5),AK176&lt;=INDEX('Language Rules Can Change'!$AE$322:$AM$413,AK175,6)),6,AND(AK176&gt;INDEX('Language Rules Can Change'!$AE$322:$AM$413,AK175,6),AK176&lt;=INDEX('Language Rules Can Change'!$AE$322:$AM$413,AK175,7)),7,AND(AK176&gt;INDEX('Language Rules Can Change'!$AE$322:$AM$413,AK175,7),AK176&lt;=INDEX('Language Rules Can Change'!$AE$322:$AM$413,AK175,8)),8,AND(AK176&gt;INDEX('Language Rules Can Change'!$AE$322:$AM$413,AK175,8),AK176&lt;=INDEX('Language Rules Can Change'!$AE$322:$AM$413,AK175,9)),9)</f>
        <v>#N/A</v>
      </c>
      <c r="AL177" s="7" t="e" cm="1">
        <f t="array" aca="1" ref="AL177" ca="1">_xlfn.IFS(AND(AL176&gt;0,AL176&lt;=INDEX('Language Rules Can Change'!$AE$322:$AM$413,AL175,1)),1,AND(AL176&gt;INDEX('Language Rules Can Change'!$AE$322:$AM$413,AL175,1),AL176&lt;=INDEX('Language Rules Can Change'!$AE$322:$AM$413,AL175,2)),2,AND(AL176&gt;INDEX('Language Rules Can Change'!$AE$322:$AM$413,AL175,2),AL176&lt;=INDEX('Language Rules Can Change'!$AE$322:$AM$413,AL175,3)),3,AND(AL176&gt;INDEX('Language Rules Can Change'!$AE$322:$AM$413,AL175,3),AL176&lt;=INDEX('Language Rules Can Change'!$AE$322:$AM$413,AL175,4)),4,AND(AL176&gt;INDEX('Language Rules Can Change'!$AE$322:$AM$413,AL175,4),AL176&lt;=INDEX('Language Rules Can Change'!$AE$322:$AM$413,AL175,5)),5,AND(AL176&gt;INDEX('Language Rules Can Change'!$AE$322:$AM$413,AL175,5),AL176&lt;=INDEX('Language Rules Can Change'!$AE$322:$AM$413,AL175,6)),6,AND(AL176&gt;INDEX('Language Rules Can Change'!$AE$322:$AM$413,AL175,6),AL176&lt;=INDEX('Language Rules Can Change'!$AE$322:$AM$413,AL175,7)),7,AND(AL176&gt;INDEX('Language Rules Can Change'!$AE$322:$AM$413,AL175,7),AL176&lt;=INDEX('Language Rules Can Change'!$AE$322:$AM$413,AL175,8)),8,AND(AL176&gt;INDEX('Language Rules Can Change'!$AE$322:$AM$413,AL175,8),AL176&lt;=INDEX('Language Rules Can Change'!$AE$322:$AM$413,AL175,9)),9)</f>
        <v>#N/A</v>
      </c>
      <c r="AM177" s="7" t="e" cm="1">
        <f t="array" aca="1" ref="AM177" ca="1">_xlfn.IFS(AND(AM176&gt;0,AM176&lt;=INDEX('Language Rules Can Change'!$AE$322:$AM$413,AM175,1)),1,AND(AM176&gt;INDEX('Language Rules Can Change'!$AE$322:$AM$413,AM175,1),AM176&lt;=INDEX('Language Rules Can Change'!$AE$322:$AM$413,AM175,2)),2,AND(AM176&gt;INDEX('Language Rules Can Change'!$AE$322:$AM$413,AM175,2),AM176&lt;=INDEX('Language Rules Can Change'!$AE$322:$AM$413,AM175,3)),3,AND(AM176&gt;INDEX('Language Rules Can Change'!$AE$322:$AM$413,AM175,3),AM176&lt;=INDEX('Language Rules Can Change'!$AE$322:$AM$413,AM175,4)),4,AND(AM176&gt;INDEX('Language Rules Can Change'!$AE$322:$AM$413,AM175,4),AM176&lt;=INDEX('Language Rules Can Change'!$AE$322:$AM$413,AM175,5)),5,AND(AM176&gt;INDEX('Language Rules Can Change'!$AE$322:$AM$413,AM175,5),AM176&lt;=INDEX('Language Rules Can Change'!$AE$322:$AM$413,AM175,6)),6,AND(AM176&gt;INDEX('Language Rules Can Change'!$AE$322:$AM$413,AM175,6),AM176&lt;=INDEX('Language Rules Can Change'!$AE$322:$AM$413,AM175,7)),7,AND(AM176&gt;INDEX('Language Rules Can Change'!$AE$322:$AM$413,AM175,7),AM176&lt;=INDEX('Language Rules Can Change'!$AE$322:$AM$413,AM175,8)),8,AND(AM176&gt;INDEX('Language Rules Can Change'!$AE$322:$AM$413,AM175,8),AM176&lt;=INDEX('Language Rules Can Change'!$AE$322:$AM$413,AM175,9)),9)</f>
        <v>#N/A</v>
      </c>
    </row>
    <row r="178" spans="1:39" ht="12.75">
      <c r="A178" s="1"/>
      <c r="B178" s="5">
        <v>12</v>
      </c>
      <c r="C178" s="5" t="str">
        <f ca="1">IF(B178&lt;=A173,RANDBETWEEN(A169/(3/2),A169*(3/2))+C177,"")</f>
        <v/>
      </c>
      <c r="D178" s="15"/>
      <c r="E178" s="11"/>
      <c r="F178" s="7" t="str" cm="1">
        <f t="array" aca="1" ref="F178" ca="1">INDEX('Language Rules Can Change'!$AE$322:$AM$413,F175+1,F177)</f>
        <v>"</v>
      </c>
      <c r="G178" s="7" t="str">
        <f t="array" aca="1" ref="G178" ca="1">INDEX('Language Rules Can Change'!$AE$322:$AM$413,G175+1,G177)</f>
        <v>ou</v>
      </c>
      <c r="H178" s="7" t="str">
        <f t="array" aca="1" ref="H178" ca="1">INDEX('Language Rules Can Change'!$AE$322:$AM$413,H175+1,H177)</f>
        <v>"</v>
      </c>
      <c r="I178" s="7" t="str">
        <f t="array" aca="1" ref="I178" ca="1">INDEX('Language Rules Can Change'!$AE$322:$AM$413,I175+1,I177)</f>
        <v>nn</v>
      </c>
      <c r="J178" s="7" t="e">
        <f t="array" aca="1" ref="J178" ca="1">INDEX('Language Rules Can Change'!$AE$322:$AM$413,J175+1,J177)</f>
        <v>#N/A</v>
      </c>
      <c r="K178" s="7" t="e">
        <f t="array" aca="1" ref="K178" ca="1">INDEX('Language Rules Can Change'!$AE$322:$AM$413,K175+1,K177)</f>
        <v>#N/A</v>
      </c>
      <c r="L178" s="7" t="e">
        <f t="array" aca="1" ref="L178" ca="1">INDEX('Language Rules Can Change'!$AE$322:$AM$413,L175+1,L177)</f>
        <v>#N/A</v>
      </c>
      <c r="M178" s="7" t="e">
        <f t="array" aca="1" ref="M178" ca="1">INDEX('Language Rules Can Change'!$AE$322:$AM$413,M175+1,M177)</f>
        <v>#N/A</v>
      </c>
      <c r="N178" s="7" t="e">
        <f t="array" aca="1" ref="N178" ca="1">INDEX('Language Rules Can Change'!$AE$322:$AM$413,N175+1,N177)</f>
        <v>#N/A</v>
      </c>
      <c r="O178" s="7" t="e">
        <f t="array" aca="1" ref="O178" ca="1">INDEX('Language Rules Can Change'!$AE$322:$AM$413,O175+1,O177)</f>
        <v>#N/A</v>
      </c>
      <c r="P178" s="7" t="e">
        <f t="array" aca="1" ref="P178" ca="1">INDEX('Language Rules Can Change'!$AE$322:$AM$413,P175+1,P177)</f>
        <v>#N/A</v>
      </c>
      <c r="Q178" s="7" t="e">
        <f t="array" aca="1" ref="Q178" ca="1">INDEX('Language Rules Can Change'!$AE$322:$AM$413,Q175+1,Q177)</f>
        <v>#N/A</v>
      </c>
      <c r="R178" s="7" t="e">
        <f t="array" aca="1" ref="R178" ca="1">INDEX('Language Rules Can Change'!$AE$322:$AM$413,R175+1,R177)</f>
        <v>#N/A</v>
      </c>
      <c r="S178" s="7" t="e">
        <f t="array" aca="1" ref="S178" ca="1">INDEX('Language Rules Can Change'!$AE$322:$AM$413,S175+1,S177)</f>
        <v>#N/A</v>
      </c>
      <c r="T178" s="17"/>
      <c r="U178" s="1"/>
      <c r="V178" s="5">
        <v>12</v>
      </c>
      <c r="W178" s="5" t="str">
        <f ca="1">IF(V178&lt;=U173,RANDBETWEEN(U169/(3/2),U169*(3/2))+W177,"")</f>
        <v/>
      </c>
      <c r="X178" s="15"/>
      <c r="Y178" s="11"/>
      <c r="Z178" s="7" t="str" cm="1">
        <f t="array" aca="1" ref="Z178" ca="1">INDEX('Language Rules Can Change'!$AE$322:$AM$413,Z175+1,Z177)</f>
        <v>"</v>
      </c>
      <c r="AA178" s="7" t="str">
        <f t="array" aca="1" ref="AA178" ca="1">INDEX('Language Rules Can Change'!$AE$322:$AM$413,AA175+1,AA177)</f>
        <v>"</v>
      </c>
      <c r="AB178" s="7" t="str">
        <f t="array" aca="1" ref="AB178" ca="1">INDEX('Language Rules Can Change'!$AE$322:$AM$413,AB175+1,AB177)</f>
        <v>ch</v>
      </c>
      <c r="AC178" s="7" t="e">
        <f t="array" aca="1" ref="AC178" ca="1">INDEX('Language Rules Can Change'!$AE$322:$AM$413,AC175+1,AC177)</f>
        <v>#N/A</v>
      </c>
      <c r="AD178" s="7" t="e">
        <f t="array" aca="1" ref="AD178" ca="1">INDEX('Language Rules Can Change'!$AE$322:$AM$413,AD175+1,AD177)</f>
        <v>#N/A</v>
      </c>
      <c r="AE178" s="7" t="e">
        <f t="array" aca="1" ref="AE178" ca="1">INDEX('Language Rules Can Change'!$AE$322:$AM$413,AE175+1,AE177)</f>
        <v>#N/A</v>
      </c>
      <c r="AF178" s="7" t="e">
        <f t="array" aca="1" ref="AF178" ca="1">INDEX('Language Rules Can Change'!$AE$322:$AM$413,AF175+1,AF177)</f>
        <v>#N/A</v>
      </c>
      <c r="AG178" s="7" t="e">
        <f t="array" aca="1" ref="AG178" ca="1">INDEX('Language Rules Can Change'!$AE$322:$AM$413,AG175+1,AG177)</f>
        <v>#N/A</v>
      </c>
      <c r="AH178" s="7" t="e">
        <f t="array" aca="1" ref="AH178" ca="1">INDEX('Language Rules Can Change'!$AE$322:$AM$413,AH175+1,AH177)</f>
        <v>#N/A</v>
      </c>
      <c r="AI178" s="7" t="e">
        <f t="array" aca="1" ref="AI178" ca="1">INDEX('Language Rules Can Change'!$AE$322:$AM$413,AI175+1,AI177)</f>
        <v>#N/A</v>
      </c>
      <c r="AJ178" s="7" t="e">
        <f t="array" aca="1" ref="AJ178" ca="1">INDEX('Language Rules Can Change'!$AE$322:$AM$413,AJ175+1,AJ177)</f>
        <v>#N/A</v>
      </c>
      <c r="AK178" s="7" t="e">
        <f t="array" aca="1" ref="AK178" ca="1">INDEX('Language Rules Can Change'!$AE$322:$AM$413,AK175+1,AK177)</f>
        <v>#N/A</v>
      </c>
      <c r="AL178" s="7" t="e">
        <f t="array" aca="1" ref="AL178" ca="1">INDEX('Language Rules Can Change'!$AE$322:$AM$413,AL175+1,AL177)</f>
        <v>#N/A</v>
      </c>
      <c r="AM178" s="7" t="e">
        <f t="array" aca="1" ref="AM178" ca="1">INDEX('Language Rules Can Change'!$AE$322:$AM$413,AM175+1,AM177)</f>
        <v>#N/A</v>
      </c>
    </row>
    <row r="179" spans="1:39" ht="12.75">
      <c r="A179" s="1"/>
      <c r="B179" s="5">
        <v>13</v>
      </c>
      <c r="C179" s="5" t="str">
        <f ca="1">IF(B179&lt;=A173,RANDBETWEEN(A169/(3/2),A169*(3/2))+C178,"")</f>
        <v/>
      </c>
      <c r="D179" s="15" t="s">
        <v>3990</v>
      </c>
      <c r="E179" s="11" t="str">
        <f t="shared" ref="E179" ca="1" si="564">_xlfn.CONCAT(F179:S179)</f>
        <v>"ou"nn</v>
      </c>
      <c r="F179" s="11" t="str">
        <f t="shared" ref="F179:S242" ca="1" si="565">_xlfn.IFNA(F178,"")</f>
        <v>"</v>
      </c>
      <c r="G179" s="11" t="str">
        <f t="shared" ca="1" si="565"/>
        <v>ou</v>
      </c>
      <c r="H179" s="11" t="str">
        <f t="shared" ca="1" si="565"/>
        <v>"</v>
      </c>
      <c r="I179" s="11" t="str">
        <f t="shared" ca="1" si="565"/>
        <v>nn</v>
      </c>
      <c r="J179" s="11" t="str">
        <f t="shared" ca="1" si="565"/>
        <v/>
      </c>
      <c r="K179" s="11" t="str">
        <f t="shared" ca="1" si="565"/>
        <v/>
      </c>
      <c r="L179" s="11" t="str">
        <f t="shared" ca="1" si="565"/>
        <v/>
      </c>
      <c r="M179" s="11" t="str">
        <f t="shared" ca="1" si="565"/>
        <v/>
      </c>
      <c r="N179" s="11" t="str">
        <f t="shared" ca="1" si="565"/>
        <v/>
      </c>
      <c r="O179" s="11" t="str">
        <f t="shared" ca="1" si="565"/>
        <v/>
      </c>
      <c r="P179" s="11" t="str">
        <f t="shared" ca="1" si="565"/>
        <v/>
      </c>
      <c r="Q179" s="11" t="str">
        <f t="shared" ca="1" si="565"/>
        <v/>
      </c>
      <c r="R179" s="11" t="str">
        <f t="shared" ca="1" si="565"/>
        <v/>
      </c>
      <c r="S179" s="11" t="str">
        <f t="shared" ca="1" si="565"/>
        <v/>
      </c>
      <c r="T179" s="17"/>
      <c r="U179" s="1"/>
      <c r="V179" s="5">
        <v>13</v>
      </c>
      <c r="W179" s="5" t="str">
        <f ca="1">IF(V179&lt;=U173,RANDBETWEEN(U169/(3/2),U169*(3/2))+W178,"")</f>
        <v/>
      </c>
      <c r="X179" s="15" t="s">
        <v>3990</v>
      </c>
      <c r="Y179" s="11" t="str">
        <f t="shared" ref="Y179" ca="1" si="566">_xlfn.CONCAT(Z179:AM179)</f>
        <v>""ch</v>
      </c>
      <c r="Z179" s="11" t="str">
        <f t="shared" ref="Z179:Z242" ca="1" si="567">_xlfn.IFNA(Z178,"")</f>
        <v>"</v>
      </c>
      <c r="AA179" s="11" t="str">
        <f t="shared" ref="AA179:AA242" ca="1" si="568">_xlfn.IFNA(AA178,"")</f>
        <v>"</v>
      </c>
      <c r="AB179" s="11" t="str">
        <f t="shared" ref="AB179:AB242" ca="1" si="569">_xlfn.IFNA(AB178,"")</f>
        <v>ch</v>
      </c>
      <c r="AC179" s="11" t="str">
        <f t="shared" ref="AC179:AC242" ca="1" si="570">_xlfn.IFNA(AC178,"")</f>
        <v/>
      </c>
      <c r="AD179" s="11" t="str">
        <f t="shared" ref="AD179:AD242" ca="1" si="571">_xlfn.IFNA(AD178,"")</f>
        <v/>
      </c>
      <c r="AE179" s="11" t="str">
        <f t="shared" ref="AE179:AE242" ca="1" si="572">_xlfn.IFNA(AE178,"")</f>
        <v/>
      </c>
      <c r="AF179" s="11" t="str">
        <f t="shared" ref="AF179:AF242" ca="1" si="573">_xlfn.IFNA(AF178,"")</f>
        <v/>
      </c>
      <c r="AG179" s="11" t="str">
        <f t="shared" ref="AG179:AG242" ca="1" si="574">_xlfn.IFNA(AG178,"")</f>
        <v/>
      </c>
      <c r="AH179" s="11" t="str">
        <f t="shared" ref="AH179:AH242" ca="1" si="575">_xlfn.IFNA(AH178,"")</f>
        <v/>
      </c>
      <c r="AI179" s="11" t="str">
        <f t="shared" ref="AI179:AI242" ca="1" si="576">_xlfn.IFNA(AI178,"")</f>
        <v/>
      </c>
      <c r="AJ179" s="11" t="str">
        <f t="shared" ref="AJ179:AJ242" ca="1" si="577">_xlfn.IFNA(AJ178,"")</f>
        <v/>
      </c>
      <c r="AK179" s="11" t="str">
        <f t="shared" ref="AK179:AK242" ca="1" si="578">_xlfn.IFNA(AK178,"")</f>
        <v/>
      </c>
      <c r="AL179" s="11" t="str">
        <f t="shared" ref="AL179:AL242" ca="1" si="579">_xlfn.IFNA(AL178,"")</f>
        <v/>
      </c>
      <c r="AM179" s="11" t="str">
        <f t="shared" ref="AM179:AM242" ca="1" si="580">_xlfn.IFNA(AM178,"")</f>
        <v/>
      </c>
    </row>
    <row r="180" spans="1:39" ht="12.75">
      <c r="A180" s="1"/>
      <c r="B180" s="5">
        <v>14</v>
      </c>
      <c r="C180" s="5" t="str">
        <f ca="1">IF(B180&lt;=A173,RANDBETWEEN(A169/(3/2),A169*(3/2))+C179,"")</f>
        <v/>
      </c>
      <c r="D180" s="5"/>
      <c r="T180" s="17"/>
      <c r="U180" s="1"/>
      <c r="V180" s="5">
        <v>14</v>
      </c>
      <c r="W180" s="5" t="str">
        <f ca="1">IF(V180&lt;=U173,RANDBETWEEN(U169/(3/2),U169*(3/2))+W179,"")</f>
        <v/>
      </c>
      <c r="X180" s="5"/>
    </row>
    <row r="181" spans="1:39" ht="12.75">
      <c r="A181" s="5">
        <f>A166+2</f>
        <v>817</v>
      </c>
      <c r="B181" s="5"/>
      <c r="C181" s="5"/>
      <c r="D181" s="5"/>
      <c r="E181" s="15"/>
      <c r="F181" s="7">
        <v>1</v>
      </c>
      <c r="G181" s="15">
        <v>2</v>
      </c>
      <c r="H181" s="7">
        <v>3</v>
      </c>
      <c r="I181" s="15">
        <v>4</v>
      </c>
      <c r="J181" s="7">
        <v>5</v>
      </c>
      <c r="K181" s="15">
        <v>6</v>
      </c>
      <c r="L181" s="7">
        <v>7</v>
      </c>
      <c r="M181" s="15">
        <v>8</v>
      </c>
      <c r="N181" s="7">
        <v>9</v>
      </c>
      <c r="O181" s="15">
        <v>10</v>
      </c>
      <c r="P181" s="7">
        <v>11</v>
      </c>
      <c r="Q181" s="15">
        <v>12</v>
      </c>
      <c r="R181" s="7">
        <v>13</v>
      </c>
      <c r="S181" s="15">
        <v>14</v>
      </c>
      <c r="T181" s="17"/>
      <c r="U181" s="5">
        <f>U166+2</f>
        <v>818</v>
      </c>
      <c r="V181" s="5"/>
      <c r="W181" s="5"/>
      <c r="X181" s="5"/>
      <c r="Y181" s="15"/>
      <c r="Z181" s="7">
        <v>1</v>
      </c>
      <c r="AA181" s="15">
        <v>2</v>
      </c>
      <c r="AB181" s="7">
        <v>3</v>
      </c>
      <c r="AC181" s="15">
        <v>4</v>
      </c>
      <c r="AD181" s="7">
        <v>5</v>
      </c>
      <c r="AE181" s="15">
        <v>6</v>
      </c>
      <c r="AF181" s="7">
        <v>7</v>
      </c>
      <c r="AG181" s="15">
        <v>8</v>
      </c>
      <c r="AH181" s="7">
        <v>9</v>
      </c>
      <c r="AI181" s="15">
        <v>10</v>
      </c>
      <c r="AJ181" s="7">
        <v>11</v>
      </c>
      <c r="AK181" s="15">
        <v>12</v>
      </c>
      <c r="AL181" s="7">
        <v>13</v>
      </c>
      <c r="AM181" s="15">
        <v>14</v>
      </c>
    </row>
    <row r="182" spans="1:39" ht="12.75">
      <c r="A182" t="str" cm="1">
        <f t="array" ref="A182">INDEX('All Words All Languages'!$A$2:$A$853,'Verse-True'!A181)</f>
        <v>wheel</v>
      </c>
      <c r="B182" s="5">
        <v>1</v>
      </c>
      <c r="C182" s="5">
        <f ca="1">IF(B182&lt;=A188,RANDBETWEEN(A184/(3/2),A184*(3/2)),"")</f>
        <v>1</v>
      </c>
      <c r="D182" s="15" t="s">
        <v>3988</v>
      </c>
      <c r="E182" s="15" t="str" cm="1">
        <f t="array" ref="E182">INDEX('All Words All Languages'!$H$2:$H$853,A181)</f>
        <v>w/i/l/</v>
      </c>
      <c r="F182" s="7" t="str" cm="1">
        <f t="array" ref="F182:I182">_xlfn.TEXTSPLIT(E182,"/")</f>
        <v>w</v>
      </c>
      <c r="G182" s="15" t="str">
        <v>i</v>
      </c>
      <c r="H182" s="15" t="str">
        <v>l</v>
      </c>
      <c r="I182" s="15" t="str">
        <v/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7"/>
      <c r="U182" t="str" cm="1">
        <f t="array" ref="U182">INDEX('All Words All Languages'!$A$2:$A$853,'Verse-True'!U181)</f>
        <v>when</v>
      </c>
      <c r="V182" s="5">
        <v>1</v>
      </c>
      <c r="W182" s="5">
        <f ca="1">IF(V182&lt;=U188,RANDBETWEEN(U184/(3/2),U184*(3/2)),"")</f>
        <v>1</v>
      </c>
      <c r="X182" s="15" t="s">
        <v>3988</v>
      </c>
      <c r="Y182" s="15" t="str" cm="1">
        <f t="array" ref="Y182">INDEX('All Words All Languages'!$H$2:$H$853,U181)</f>
        <v>w/ɛ/n/</v>
      </c>
      <c r="Z182" s="7" t="str" cm="1">
        <f t="array" ref="Z182:AC182">_xlfn.TEXTSPLIT(Y182,"/")</f>
        <v>w</v>
      </c>
      <c r="AA182" s="15" t="str">
        <v>ɛ</v>
      </c>
      <c r="AB182" s="15" t="str">
        <v>n</v>
      </c>
      <c r="AC182" s="15" t="str">
        <v/>
      </c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spans="1:39" ht="12.75">
      <c r="A183" s="1"/>
      <c r="B183" s="5">
        <v>2</v>
      </c>
      <c r="C183" s="5">
        <f ca="1">IF(B183&lt;=A188,RANDBETWEEN(A184/(3/2),A184*(3/2))+C182,"")</f>
        <v>2</v>
      </c>
      <c r="D183" s="15"/>
      <c r="E183" s="11"/>
      <c r="F183" s="11">
        <f>MATCH(F182,'Language Rules Can Change'!$A$3:$A$47,0)</f>
        <v>4</v>
      </c>
      <c r="G183" s="11">
        <f>MATCH(G182,'Language Rules Can Change'!$A$3:$A$47,0)</f>
        <v>32</v>
      </c>
      <c r="H183" s="11">
        <f>MATCH(H182,'Language Rules Can Change'!$A$3:$A$47,0)</f>
        <v>17</v>
      </c>
      <c r="I183" s="11" t="e">
        <f>MATCH(I182,'Language Rules Can Change'!$A$3:$A$47,0)</f>
        <v>#N/A</v>
      </c>
      <c r="J183" s="11" t="e">
        <f>MATCH(J182,'Language Rules Can Change'!$A$3:$A$47,0)</f>
        <v>#N/A</v>
      </c>
      <c r="K183" s="11" t="e">
        <f>MATCH(K182,'Language Rules Can Change'!$A$3:$A$47,0)</f>
        <v>#N/A</v>
      </c>
      <c r="L183" s="11" t="e">
        <f>MATCH(L182,'Language Rules Can Change'!$A$3:$A$47,0)</f>
        <v>#N/A</v>
      </c>
      <c r="M183" s="11" t="e">
        <f>MATCH(M182,'Language Rules Can Change'!$A$3:$A$47,0)</f>
        <v>#N/A</v>
      </c>
      <c r="N183" s="11" t="e">
        <f>MATCH(N182,'Language Rules Can Change'!$A$3:$A$47,0)</f>
        <v>#N/A</v>
      </c>
      <c r="O183" s="11" t="e">
        <f>MATCH(O182,'Language Rules Can Change'!$A$3:$A$47,0)</f>
        <v>#N/A</v>
      </c>
      <c r="P183" s="11" t="e">
        <f>MATCH(P182,'Language Rules Can Change'!$A$3:$A$47,0)</f>
        <v>#N/A</v>
      </c>
      <c r="Q183" s="11" t="e">
        <f>MATCH(Q182,'Language Rules Can Change'!$A$3:$A$47,0)</f>
        <v>#N/A</v>
      </c>
      <c r="R183" s="11" t="e">
        <f>MATCH(R182,'Language Rules Can Change'!$A$3:$A$47,0)</f>
        <v>#N/A</v>
      </c>
      <c r="S183" s="11" t="e">
        <f>MATCH(S182,'Language Rules Can Change'!$A$3:$A$47,0)</f>
        <v>#N/A</v>
      </c>
      <c r="T183" s="17"/>
      <c r="U183" s="1"/>
      <c r="V183" s="5">
        <v>2</v>
      </c>
      <c r="W183" s="5">
        <f ca="1">IF(V183&lt;=U188,RANDBETWEEN(U184/(3/2),U184*(3/2))+W182,"")</f>
        <v>2</v>
      </c>
      <c r="X183" s="15"/>
      <c r="Y183" s="11"/>
      <c r="Z183" s="11">
        <f>MATCH(Z182,'Language Rules Can Change'!$A$3:$A$47,0)</f>
        <v>4</v>
      </c>
      <c r="AA183" s="11">
        <f>MATCH(AA182,'Language Rules Can Change'!$A$3:$A$47,0)</f>
        <v>26</v>
      </c>
      <c r="AB183" s="11">
        <f>MATCH(AB182,'Language Rules Can Change'!$A$3:$A$47,0)</f>
        <v>13</v>
      </c>
      <c r="AC183" s="11" t="e">
        <f>MATCH(AC182,'Language Rules Can Change'!$A$3:$A$47,0)</f>
        <v>#N/A</v>
      </c>
      <c r="AD183" s="11" t="e">
        <f>MATCH(AD182,'Language Rules Can Change'!$A$3:$A$47,0)</f>
        <v>#N/A</v>
      </c>
      <c r="AE183" s="11" t="e">
        <f>MATCH(AE182,'Language Rules Can Change'!$A$3:$A$47,0)</f>
        <v>#N/A</v>
      </c>
      <c r="AF183" s="11" t="e">
        <f>MATCH(AF182,'Language Rules Can Change'!$A$3:$A$47,0)</f>
        <v>#N/A</v>
      </c>
      <c r="AG183" s="11" t="e">
        <f>MATCH(AG182,'Language Rules Can Change'!$A$3:$A$47,0)</f>
        <v>#N/A</v>
      </c>
      <c r="AH183" s="11" t="e">
        <f>MATCH(AH182,'Language Rules Can Change'!$A$3:$A$47,0)</f>
        <v>#N/A</v>
      </c>
      <c r="AI183" s="11" t="e">
        <f>MATCH(AI182,'Language Rules Can Change'!$A$3:$A$47,0)</f>
        <v>#N/A</v>
      </c>
      <c r="AJ183" s="11" t="e">
        <f>MATCH(AJ182,'Language Rules Can Change'!$A$3:$A$47,0)</f>
        <v>#N/A</v>
      </c>
      <c r="AK183" s="11" t="e">
        <f>MATCH(AK182,'Language Rules Can Change'!$A$3:$A$47,0)</f>
        <v>#N/A</v>
      </c>
      <c r="AL183" s="11" t="e">
        <f>MATCH(AL182,'Language Rules Can Change'!$A$3:$A$47,0)</f>
        <v>#N/A</v>
      </c>
      <c r="AM183" s="11" t="e">
        <f>MATCH(AM182,'Language Rules Can Change'!$A$3:$A$47,0)</f>
        <v>#N/A</v>
      </c>
    </row>
    <row r="184" spans="1:39" ht="12.75">
      <c r="A184" s="11">
        <f>'All Words All Languages'!$I$1</f>
        <v>1</v>
      </c>
      <c r="B184" s="5">
        <v>3</v>
      </c>
      <c r="C184" s="5">
        <f ca="1">IF(B184&lt;=A188,RANDBETWEEN(A184/(3/2),A184*(3/2))+C183,"")</f>
        <v>3</v>
      </c>
      <c r="D184" s="15"/>
      <c r="E184" s="11"/>
      <c r="F184" s="11">
        <f t="shared" ref="F184:S247" ca="1" si="581">RAND()</f>
        <v>0.9497872613215439</v>
      </c>
      <c r="G184" s="11">
        <f t="shared" ca="1" si="581"/>
        <v>0.66696537926881216</v>
      </c>
      <c r="H184" s="11">
        <f t="shared" ca="1" si="581"/>
        <v>0.14753658128015001</v>
      </c>
      <c r="I184" s="11">
        <f t="shared" ca="1" si="581"/>
        <v>0.32172975479569255</v>
      </c>
      <c r="J184" s="11">
        <f t="shared" ca="1" si="581"/>
        <v>0.29729246867800618</v>
      </c>
      <c r="K184" s="11">
        <f t="shared" ca="1" si="581"/>
        <v>0.43276486331985042</v>
      </c>
      <c r="L184" s="11">
        <f t="shared" ca="1" si="581"/>
        <v>0.90269111311617067</v>
      </c>
      <c r="M184" s="11">
        <f t="shared" ca="1" si="581"/>
        <v>9.5207449048018145E-3</v>
      </c>
      <c r="N184" s="11">
        <f t="shared" ca="1" si="581"/>
        <v>0.73543170882516706</v>
      </c>
      <c r="O184" s="11">
        <f t="shared" ca="1" si="581"/>
        <v>5.9660247672804201E-2</v>
      </c>
      <c r="P184" s="11">
        <f t="shared" ca="1" si="581"/>
        <v>0.25029278398058485</v>
      </c>
      <c r="Q184" s="11">
        <f t="shared" ca="1" si="581"/>
        <v>0.1211976648769868</v>
      </c>
      <c r="R184" s="11">
        <f t="shared" ca="1" si="581"/>
        <v>0.37198338493938021</v>
      </c>
      <c r="S184" s="11">
        <f t="shared" ca="1" si="581"/>
        <v>0.60763817735893544</v>
      </c>
      <c r="T184" s="17"/>
      <c r="U184" s="11">
        <f>'All Words All Languages'!$I$1</f>
        <v>1</v>
      </c>
      <c r="V184" s="5">
        <v>3</v>
      </c>
      <c r="W184" s="5">
        <f ca="1">IF(V184&lt;=U188,RANDBETWEEN(U184/(3/2),U184*(3/2))+W183,"")</f>
        <v>3</v>
      </c>
      <c r="X184" s="15"/>
      <c r="Y184" s="11"/>
      <c r="Z184" s="11">
        <f t="shared" ref="Z184:AM247" ca="1" si="582">RAND()</f>
        <v>0.96389286924396322</v>
      </c>
      <c r="AA184" s="11">
        <f t="shared" ca="1" si="582"/>
        <v>0.36961585305170308</v>
      </c>
      <c r="AB184" s="11">
        <f t="shared" ca="1" si="582"/>
        <v>0.65697094463406935</v>
      </c>
      <c r="AC184" s="11">
        <f t="shared" ca="1" si="582"/>
        <v>0.31279871201673481</v>
      </c>
      <c r="AD184" s="11">
        <f t="shared" ca="1" si="582"/>
        <v>0.10204020870879771</v>
      </c>
      <c r="AE184" s="11">
        <f t="shared" ca="1" si="582"/>
        <v>8.4257539441871088E-2</v>
      </c>
      <c r="AF184" s="11">
        <f t="shared" ca="1" si="582"/>
        <v>0.95855795423191259</v>
      </c>
      <c r="AG184" s="11">
        <f t="shared" ca="1" si="582"/>
        <v>0.4505962074412313</v>
      </c>
      <c r="AH184" s="11">
        <f t="shared" ca="1" si="582"/>
        <v>7.6312346588195967E-2</v>
      </c>
      <c r="AI184" s="11">
        <f t="shared" ca="1" si="582"/>
        <v>0.95631264576567887</v>
      </c>
      <c r="AJ184" s="11">
        <f t="shared" ca="1" si="582"/>
        <v>0.15897237681779075</v>
      </c>
      <c r="AK184" s="11">
        <f t="shared" ca="1" si="582"/>
        <v>0.87975047677348817</v>
      </c>
      <c r="AL184" s="11">
        <f t="shared" ca="1" si="582"/>
        <v>0.50382239946618457</v>
      </c>
      <c r="AM184" s="11">
        <f t="shared" ca="1" si="582"/>
        <v>0.82725363988655409</v>
      </c>
    </row>
    <row r="185" spans="1:39" ht="12.75">
      <c r="A185" s="1"/>
      <c r="B185" s="5">
        <v>4</v>
      </c>
      <c r="C185" s="5">
        <f ca="1">IF(B185&lt;=A188,RANDBETWEEN(A184/(3/2),A184*(3/2))+C184,"")</f>
        <v>4</v>
      </c>
      <c r="D185" s="15"/>
      <c r="E185" s="11"/>
      <c r="F185" s="11" cm="1">
        <f t="array" aca="1" ref="F185" ca="1">_xlfn.IFS(AND(F184&gt;0,F184&lt;=INDEX('Language Rules Can Change'!$B$3:$AU$47,F183,1)),1, AND(F184&gt;INDEX('Language Rules Can Change'!$B$3:$AU$47,F183,1),F184&lt;=INDEX('Language Rules Can Change'!$B$3:$AU$47,F183,2)),2, AND(F184&gt;INDEX('Language Rules Can Change'!$B$3:$AU$47,F183,2),F184&lt;=INDEX('Language Rules Can Change'!$B$3:$AU$47,F183,3)),3, AND(F184&gt;INDEX('Language Rules Can Change'!$B$3:$AU$47,F183,3),F184&lt;=INDEX('Language Rules Can Change'!$B$3:$AU$47,F183,4)),4, AND(F184&gt;INDEX('Language Rules Can Change'!$B$3:$AU$47,F183,4),F184&lt;=INDEX('Language Rules Can Change'!$B$3:$AU$47,F183,5)),5, AND(F184&gt;INDEX('Language Rules Can Change'!$B$3:$AU$47,F183,5),F184&lt;=INDEX('Language Rules Can Change'!$B$3:$AU$47,F183,6)),6, AND(F184&gt;INDEX('Language Rules Can Change'!$B$3:$AU$47,F183,6),F184&lt;=INDEX('Language Rules Can Change'!$B$3:$AU$47,F183,7)),7, AND(F184&gt;INDEX('Language Rules Can Change'!$B$3:$AU$47,F183,7),F184&lt;=INDEX('Language Rules Can Change'!$B$3:$AU$47,F183,8)),8, AND(F184&gt;INDEX('Language Rules Can Change'!$B$3:$AU$47,F183,8),F184&lt;=INDEX('Language Rules Can Change'!$B$3:$AU$47,F183,9)),9, AND(F184&gt;INDEX('Language Rules Can Change'!$B$3:$AU$47,F183,9),F184&lt;=INDEX('Language Rules Can Change'!$B$3:$AU$47,F183,10)),10, AND(F184&gt;INDEX('Language Rules Can Change'!$B$3:$AU$47,F183,10),F184&lt;=INDEX('Language Rules Can Change'!$B$3:$AU$47,F183,11)),11, AND(F184&gt;INDEX('Language Rules Can Change'!$B$3:$AU$47,F183,11),F184&lt;=INDEX('Language Rules Can Change'!$B$3:$AU$47,F183,12)),12, AND(F184&gt;INDEX('Language Rules Can Change'!$B$3:$AU$47,F183,12),F184&lt;=INDEX('Language Rules Can Change'!$B$3:$AU$47,F183,13)),13, AND(F184&gt;INDEX('Language Rules Can Change'!$B$3:$AU$47,F183,13),F184&lt;=INDEX('Language Rules Can Change'!$B$3:$AU$47,F183,14)),14, AND(F184&gt;INDEX('Language Rules Can Change'!$B$3:$AU$47,F183,14),F184&lt;=INDEX('Language Rules Can Change'!$B$3:$AU$47,F183,15)),15, AND(F184&gt;INDEX('Language Rules Can Change'!$B$3:$AU$47,F183,15),F184&lt;=INDEX('Language Rules Can Change'!$B$3:$AU$47,F183,16)),16, AND(F184&gt;INDEX('Language Rules Can Change'!$B$3:$AU$47,F183,16),F184&lt;=INDEX('Language Rules Can Change'!$B$3:$AU$47,F183,17)),17, AND(F184&gt;INDEX('Language Rules Can Change'!$B$3:$AU$47,F183,17),F184&lt;=INDEX('Language Rules Can Change'!$B$3:$AU$47,F183,18)),18, AND(F184&gt;INDEX('Language Rules Can Change'!$B$3:$AU$47,F183,18),F184&lt;=INDEX('Language Rules Can Change'!$B$3:$AU$47,F183,19)),19, AND(F184&gt;INDEX('Language Rules Can Change'!$B$3:$AU$47,F183,19),F184&lt;=INDEX('Language Rules Can Change'!$B$3:$AU$47,F183,20)),20, AND(F184&gt;INDEX('Language Rules Can Change'!$B$3:$AU$47,F183,20),F184&lt;=INDEX('Language Rules Can Change'!$B$3:$AU$47,F183,21)),21, AND(F184&gt;INDEX('Language Rules Can Change'!$B$3:$AU$47,F183,21),F184&lt;=INDEX('Language Rules Can Change'!$B$3:$AU$47,F183,22)),22, AND(F184&gt;INDEX('Language Rules Can Change'!$B$3:$AU$47,F183,22),F184&lt;=INDEX('Language Rules Can Change'!$B$3:$AU$47,F183,23)),23, AND(F184&gt;INDEX('Language Rules Can Change'!$B$3:$AU$47,F183,23),F184&lt;=INDEX('Language Rules Can Change'!$B$3:$AU$47,F183,24)),24, AND(F184&gt;INDEX('Language Rules Can Change'!$B$3:$AU$47,F183,24),F184&lt;=INDEX('Language Rules Can Change'!$B$3:$AU$47,F183,25)),25, AND(F184&gt;INDEX('Language Rules Can Change'!$B$3:$AU$47,F183,25),F184&lt;=INDEX('Language Rules Can Change'!$B$3:$AU$47,F183,26)),26, AND(F184&gt;INDEX('Language Rules Can Change'!$B$3:$AU$47,F183,26),F184&lt;=INDEX('Language Rules Can Change'!$B$3:$AU$47,F183,27)),27, AND(F184&gt;INDEX('Language Rules Can Change'!$B$3:$AU$47,F183,27),F184&lt;=INDEX('Language Rules Can Change'!$B$3:$AU$47,F183,28)),28, AND(F184&gt;INDEX('Language Rules Can Change'!$B$3:$AU$47,F183,28),F184&lt;=INDEX('Language Rules Can Change'!$B$3:$AU$47,F183,29)),29, AND(F184&gt;INDEX('Language Rules Can Change'!$B$3:$AU$47,F183,29),F184&lt;=INDEX('Language Rules Can Change'!$B$3:$AU$47,F183,30)),30, AND(F184&gt;INDEX('Language Rules Can Change'!$B$3:$AU$47,F183,30),F184&lt;=INDEX('Language Rules Can Change'!$B$3:$AU$47,F183,31)),31, AND(F184&gt;INDEX('Language Rules Can Change'!$B$3:$AU$47,F183,31),F184&lt;=INDEX('Language Rules Can Change'!$B$3:$AU$47,F183,32)),32, AND(F184&gt;INDEX('Language Rules Can Change'!$B$3:$AU$47,F183,32),F184&lt;=INDEX('Language Rules Can Change'!$B$3:$AU$47,F183,33)),33, AND(F184&gt;INDEX('Language Rules Can Change'!$B$3:$AU$47,F183,33),F184&lt;=INDEX('Language Rules Can Change'!$B$3:$AU$47,F183,34)),34, AND(F184&gt;INDEX('Language Rules Can Change'!$B$3:$AU$47,F183,34),F184&lt;=INDEX('Language Rules Can Change'!$B$3:$AU$47,F183,35)),35, AND(F184&gt;INDEX('Language Rules Can Change'!$B$3:$AU$47,F183,35),F184&lt;=INDEX('Language Rules Can Change'!$B$3:$AU$47,F183,36)),36, AND(F184&gt;INDEX('Language Rules Can Change'!$B$3:$AU$47,F183,36),F184&lt;=INDEX('Language Rules Can Change'!$B$3:$AU$47,F183,37)),37, AND(F184&gt;INDEX('Language Rules Can Change'!$B$3:$AU$47,F183,37),F184&lt;=INDEX('Language Rules Can Change'!$B$3:$AU$47,F183,38)),38, AND(F184&gt;INDEX('Language Rules Can Change'!$B$3:$AU$47,F183,38),F184&lt;=INDEX('Language Rules Can Change'!$B$3:$AU$47,F183,39)),39, AND(F184&gt;INDEX('Language Rules Can Change'!$B$3:$AU$47,F183,39),F184&lt;=INDEX('Language Rules Can Change'!$B$3:$AU$47,F183,40)),40, AND(F184&gt;INDEX('Language Rules Can Change'!$B$3:$AU$47,F183,40),F184&lt;=INDEX('Language Rules Can Change'!$B$3:$AU$47,F183,41)),41, AND(F184&gt;INDEX('Language Rules Can Change'!$B$3:$AU$47,F183,41),F184&lt;=INDEX('Language Rules Can Change'!$B$3:$AU$47,F183,42)),42, AND(F184&gt;INDEX('Language Rules Can Change'!$B$3:$AU$47,F183,42),F184&lt;=INDEX('Language Rules Can Change'!$B$3:$AU$47,F183,43)),43, AND(F184&gt;INDEX('Language Rules Can Change'!$B$3:$AU$47,F183,43),F184&lt;=INDEX('Language Rules Can Change'!$B$3:$AU$47,F183,44)),44, AND(F184&gt;INDEX('Language Rules Can Change'!$B$3:$AU$47,F183,44),F184&lt;=INDEX('Language Rules Can Change'!$B$3:$AU$47,F183,45)),45, AND(F184&gt;INDEX('Language Rules Can Change'!$B$3:$AU$47,F183,45),F184&lt;=INDEX('Language Rules Can Change'!$B$3:$AU$47,F183,46)),46)</f>
        <v>25</v>
      </c>
      <c r="G185" s="11" cm="1">
        <f t="array" aca="1" ref="G185" ca="1">_xlfn.IFS(AND(G184&gt;0,G184&lt;=INDEX('Language Rules Can Change'!$B$3:$AU$47,G183,1)),1, AND(G184&gt;INDEX('Language Rules Can Change'!$B$3:$AU$47,G183,1),G184&lt;=INDEX('Language Rules Can Change'!$B$3:$AU$47,G183,2)),2, AND(G184&gt;INDEX('Language Rules Can Change'!$B$3:$AU$47,G183,2),G184&lt;=INDEX('Language Rules Can Change'!$B$3:$AU$47,G183,3)),3, AND(G184&gt;INDEX('Language Rules Can Change'!$B$3:$AU$47,G183,3),G184&lt;=INDEX('Language Rules Can Change'!$B$3:$AU$47,G183,4)),4, AND(G184&gt;INDEX('Language Rules Can Change'!$B$3:$AU$47,G183,4),G184&lt;=INDEX('Language Rules Can Change'!$B$3:$AU$47,G183,5)),5, AND(G184&gt;INDEX('Language Rules Can Change'!$B$3:$AU$47,G183,5),G184&lt;=INDEX('Language Rules Can Change'!$B$3:$AU$47,G183,6)),6, AND(G184&gt;INDEX('Language Rules Can Change'!$B$3:$AU$47,G183,6),G184&lt;=INDEX('Language Rules Can Change'!$B$3:$AU$47,G183,7)),7, AND(G184&gt;INDEX('Language Rules Can Change'!$B$3:$AU$47,G183,7),G184&lt;=INDEX('Language Rules Can Change'!$B$3:$AU$47,G183,8)),8, AND(G184&gt;INDEX('Language Rules Can Change'!$B$3:$AU$47,G183,8),G184&lt;=INDEX('Language Rules Can Change'!$B$3:$AU$47,G183,9)),9, AND(G184&gt;INDEX('Language Rules Can Change'!$B$3:$AU$47,G183,9),G184&lt;=INDEX('Language Rules Can Change'!$B$3:$AU$47,G183,10)),10, AND(G184&gt;INDEX('Language Rules Can Change'!$B$3:$AU$47,G183,10),G184&lt;=INDEX('Language Rules Can Change'!$B$3:$AU$47,G183,11)),11, AND(G184&gt;INDEX('Language Rules Can Change'!$B$3:$AU$47,G183,11),G184&lt;=INDEX('Language Rules Can Change'!$B$3:$AU$47,G183,12)),12, AND(G184&gt;INDEX('Language Rules Can Change'!$B$3:$AU$47,G183,12),G184&lt;=INDEX('Language Rules Can Change'!$B$3:$AU$47,G183,13)),13, AND(G184&gt;INDEX('Language Rules Can Change'!$B$3:$AU$47,G183,13),G184&lt;=INDEX('Language Rules Can Change'!$B$3:$AU$47,G183,14)),14, AND(G184&gt;INDEX('Language Rules Can Change'!$B$3:$AU$47,G183,14),G184&lt;=INDEX('Language Rules Can Change'!$B$3:$AU$47,G183,15)),15, AND(G184&gt;INDEX('Language Rules Can Change'!$B$3:$AU$47,G183,15),G184&lt;=INDEX('Language Rules Can Change'!$B$3:$AU$47,G183,16)),16, AND(G184&gt;INDEX('Language Rules Can Change'!$B$3:$AU$47,G183,16),G184&lt;=INDEX('Language Rules Can Change'!$B$3:$AU$47,G183,17)),17, AND(G184&gt;INDEX('Language Rules Can Change'!$B$3:$AU$47,G183,17),G184&lt;=INDEX('Language Rules Can Change'!$B$3:$AU$47,G183,18)),18, AND(G184&gt;INDEX('Language Rules Can Change'!$B$3:$AU$47,G183,18),G184&lt;=INDEX('Language Rules Can Change'!$B$3:$AU$47,G183,19)),19, AND(G184&gt;INDEX('Language Rules Can Change'!$B$3:$AU$47,G183,19),G184&lt;=INDEX('Language Rules Can Change'!$B$3:$AU$47,G183,20)),20, AND(G184&gt;INDEX('Language Rules Can Change'!$B$3:$AU$47,G183,20),G184&lt;=INDEX('Language Rules Can Change'!$B$3:$AU$47,G183,21)),21, AND(G184&gt;INDEX('Language Rules Can Change'!$B$3:$AU$47,G183,21),G184&lt;=INDEX('Language Rules Can Change'!$B$3:$AU$47,G183,22)),22, AND(G184&gt;INDEX('Language Rules Can Change'!$B$3:$AU$47,G183,22),G184&lt;=INDEX('Language Rules Can Change'!$B$3:$AU$47,G183,23)),23, AND(G184&gt;INDEX('Language Rules Can Change'!$B$3:$AU$47,G183,23),G184&lt;=INDEX('Language Rules Can Change'!$B$3:$AU$47,G183,24)),24, AND(G184&gt;INDEX('Language Rules Can Change'!$B$3:$AU$47,G183,24),G184&lt;=INDEX('Language Rules Can Change'!$B$3:$AU$47,G183,25)),25, AND(G184&gt;INDEX('Language Rules Can Change'!$B$3:$AU$47,G183,25),G184&lt;=INDEX('Language Rules Can Change'!$B$3:$AU$47,G183,26)),26, AND(G184&gt;INDEX('Language Rules Can Change'!$B$3:$AU$47,G183,26),G184&lt;=INDEX('Language Rules Can Change'!$B$3:$AU$47,G183,27)),27, AND(G184&gt;INDEX('Language Rules Can Change'!$B$3:$AU$47,G183,27),G184&lt;=INDEX('Language Rules Can Change'!$B$3:$AU$47,G183,28)),28, AND(G184&gt;INDEX('Language Rules Can Change'!$B$3:$AU$47,G183,28),G184&lt;=INDEX('Language Rules Can Change'!$B$3:$AU$47,G183,29)),29, AND(G184&gt;INDEX('Language Rules Can Change'!$B$3:$AU$47,G183,29),G184&lt;=INDEX('Language Rules Can Change'!$B$3:$AU$47,G183,30)),30, AND(G184&gt;INDEX('Language Rules Can Change'!$B$3:$AU$47,G183,30),G184&lt;=INDEX('Language Rules Can Change'!$B$3:$AU$47,G183,31)),31, AND(G184&gt;INDEX('Language Rules Can Change'!$B$3:$AU$47,G183,31),G184&lt;=INDEX('Language Rules Can Change'!$B$3:$AU$47,G183,32)),32, AND(G184&gt;INDEX('Language Rules Can Change'!$B$3:$AU$47,G183,32),G184&lt;=INDEX('Language Rules Can Change'!$B$3:$AU$47,G183,33)),33, AND(G184&gt;INDEX('Language Rules Can Change'!$B$3:$AU$47,G183,33),G184&lt;=INDEX('Language Rules Can Change'!$B$3:$AU$47,G183,34)),34, AND(G184&gt;INDEX('Language Rules Can Change'!$B$3:$AU$47,G183,34),G184&lt;=INDEX('Language Rules Can Change'!$B$3:$AU$47,G183,35)),35, AND(G184&gt;INDEX('Language Rules Can Change'!$B$3:$AU$47,G183,35),G184&lt;=INDEX('Language Rules Can Change'!$B$3:$AU$47,G183,36)),36, AND(G184&gt;INDEX('Language Rules Can Change'!$B$3:$AU$47,G183,36),G184&lt;=INDEX('Language Rules Can Change'!$B$3:$AU$47,G183,37)),37, AND(G184&gt;INDEX('Language Rules Can Change'!$B$3:$AU$47,G183,37),G184&lt;=INDEX('Language Rules Can Change'!$B$3:$AU$47,G183,38)),38, AND(G184&gt;INDEX('Language Rules Can Change'!$B$3:$AU$47,G183,38),G184&lt;=INDEX('Language Rules Can Change'!$B$3:$AU$47,G183,39)),39, AND(G184&gt;INDEX('Language Rules Can Change'!$B$3:$AU$47,G183,39),G184&lt;=INDEX('Language Rules Can Change'!$B$3:$AU$47,G183,40)),40, AND(G184&gt;INDEX('Language Rules Can Change'!$B$3:$AU$47,G183,40),G184&lt;=INDEX('Language Rules Can Change'!$B$3:$AU$47,G183,41)),41, AND(G184&gt;INDEX('Language Rules Can Change'!$B$3:$AU$47,G183,41),G184&lt;=INDEX('Language Rules Can Change'!$B$3:$AU$47,G183,42)),42, AND(G184&gt;INDEX('Language Rules Can Change'!$B$3:$AU$47,G183,42),G184&lt;=INDEX('Language Rules Can Change'!$B$3:$AU$47,G183,43)),43, AND(G184&gt;INDEX('Language Rules Can Change'!$B$3:$AU$47,G183,43),G184&lt;=INDEX('Language Rules Can Change'!$B$3:$AU$47,G183,44)),44, AND(G184&gt;INDEX('Language Rules Can Change'!$B$3:$AU$47,G183,44),G184&lt;=INDEX('Language Rules Can Change'!$B$3:$AU$47,G183,45)),45, AND(G184&gt;INDEX('Language Rules Can Change'!$B$3:$AU$47,G183,45),G184&lt;=INDEX('Language Rules Can Change'!$B$3:$AU$47,G183,46)),46)</f>
        <v>37</v>
      </c>
      <c r="H185" s="11" cm="1">
        <f t="array" aca="1" ref="H185" ca="1">_xlfn.IFS(AND(H184&gt;0,H184&lt;=INDEX('Language Rules Can Change'!$B$3:$AU$47,H183,1)),1, AND(H184&gt;INDEX('Language Rules Can Change'!$B$3:$AU$47,H183,1),H184&lt;=INDEX('Language Rules Can Change'!$B$3:$AU$47,H183,2)),2, AND(H184&gt;INDEX('Language Rules Can Change'!$B$3:$AU$47,H183,2),H184&lt;=INDEX('Language Rules Can Change'!$B$3:$AU$47,H183,3)),3, AND(H184&gt;INDEX('Language Rules Can Change'!$B$3:$AU$47,H183,3),H184&lt;=INDEX('Language Rules Can Change'!$B$3:$AU$47,H183,4)),4, AND(H184&gt;INDEX('Language Rules Can Change'!$B$3:$AU$47,H183,4),H184&lt;=INDEX('Language Rules Can Change'!$B$3:$AU$47,H183,5)),5, AND(H184&gt;INDEX('Language Rules Can Change'!$B$3:$AU$47,H183,5),H184&lt;=INDEX('Language Rules Can Change'!$B$3:$AU$47,H183,6)),6, AND(H184&gt;INDEX('Language Rules Can Change'!$B$3:$AU$47,H183,6),H184&lt;=INDEX('Language Rules Can Change'!$B$3:$AU$47,H183,7)),7, AND(H184&gt;INDEX('Language Rules Can Change'!$B$3:$AU$47,H183,7),H184&lt;=INDEX('Language Rules Can Change'!$B$3:$AU$47,H183,8)),8, AND(H184&gt;INDEX('Language Rules Can Change'!$B$3:$AU$47,H183,8),H184&lt;=INDEX('Language Rules Can Change'!$B$3:$AU$47,H183,9)),9, AND(H184&gt;INDEX('Language Rules Can Change'!$B$3:$AU$47,H183,9),H184&lt;=INDEX('Language Rules Can Change'!$B$3:$AU$47,H183,10)),10, AND(H184&gt;INDEX('Language Rules Can Change'!$B$3:$AU$47,H183,10),H184&lt;=INDEX('Language Rules Can Change'!$B$3:$AU$47,H183,11)),11, AND(H184&gt;INDEX('Language Rules Can Change'!$B$3:$AU$47,H183,11),H184&lt;=INDEX('Language Rules Can Change'!$B$3:$AU$47,H183,12)),12, AND(H184&gt;INDEX('Language Rules Can Change'!$B$3:$AU$47,H183,12),H184&lt;=INDEX('Language Rules Can Change'!$B$3:$AU$47,H183,13)),13, AND(H184&gt;INDEX('Language Rules Can Change'!$B$3:$AU$47,H183,13),H184&lt;=INDEX('Language Rules Can Change'!$B$3:$AU$47,H183,14)),14, AND(H184&gt;INDEX('Language Rules Can Change'!$B$3:$AU$47,H183,14),H184&lt;=INDEX('Language Rules Can Change'!$B$3:$AU$47,H183,15)),15, AND(H184&gt;INDEX('Language Rules Can Change'!$B$3:$AU$47,H183,15),H184&lt;=INDEX('Language Rules Can Change'!$B$3:$AU$47,H183,16)),16, AND(H184&gt;INDEX('Language Rules Can Change'!$B$3:$AU$47,H183,16),H184&lt;=INDEX('Language Rules Can Change'!$B$3:$AU$47,H183,17)),17, AND(H184&gt;INDEX('Language Rules Can Change'!$B$3:$AU$47,H183,17),H184&lt;=INDEX('Language Rules Can Change'!$B$3:$AU$47,H183,18)),18, AND(H184&gt;INDEX('Language Rules Can Change'!$B$3:$AU$47,H183,18),H184&lt;=INDEX('Language Rules Can Change'!$B$3:$AU$47,H183,19)),19, AND(H184&gt;INDEX('Language Rules Can Change'!$B$3:$AU$47,H183,19),H184&lt;=INDEX('Language Rules Can Change'!$B$3:$AU$47,H183,20)),20, AND(H184&gt;INDEX('Language Rules Can Change'!$B$3:$AU$47,H183,20),H184&lt;=INDEX('Language Rules Can Change'!$B$3:$AU$47,H183,21)),21, AND(H184&gt;INDEX('Language Rules Can Change'!$B$3:$AU$47,H183,21),H184&lt;=INDEX('Language Rules Can Change'!$B$3:$AU$47,H183,22)),22, AND(H184&gt;INDEX('Language Rules Can Change'!$B$3:$AU$47,H183,22),H184&lt;=INDEX('Language Rules Can Change'!$B$3:$AU$47,H183,23)),23, AND(H184&gt;INDEX('Language Rules Can Change'!$B$3:$AU$47,H183,23),H184&lt;=INDEX('Language Rules Can Change'!$B$3:$AU$47,H183,24)),24, AND(H184&gt;INDEX('Language Rules Can Change'!$B$3:$AU$47,H183,24),H184&lt;=INDEX('Language Rules Can Change'!$B$3:$AU$47,H183,25)),25, AND(H184&gt;INDEX('Language Rules Can Change'!$B$3:$AU$47,H183,25),H184&lt;=INDEX('Language Rules Can Change'!$B$3:$AU$47,H183,26)),26, AND(H184&gt;INDEX('Language Rules Can Change'!$B$3:$AU$47,H183,26),H184&lt;=INDEX('Language Rules Can Change'!$B$3:$AU$47,H183,27)),27, AND(H184&gt;INDEX('Language Rules Can Change'!$B$3:$AU$47,H183,27),H184&lt;=INDEX('Language Rules Can Change'!$B$3:$AU$47,H183,28)),28, AND(H184&gt;INDEX('Language Rules Can Change'!$B$3:$AU$47,H183,28),H184&lt;=INDEX('Language Rules Can Change'!$B$3:$AU$47,H183,29)),29, AND(H184&gt;INDEX('Language Rules Can Change'!$B$3:$AU$47,H183,29),H184&lt;=INDEX('Language Rules Can Change'!$B$3:$AU$47,H183,30)),30, AND(H184&gt;INDEX('Language Rules Can Change'!$B$3:$AU$47,H183,30),H184&lt;=INDEX('Language Rules Can Change'!$B$3:$AU$47,H183,31)),31, AND(H184&gt;INDEX('Language Rules Can Change'!$B$3:$AU$47,H183,31),H184&lt;=INDEX('Language Rules Can Change'!$B$3:$AU$47,H183,32)),32, AND(H184&gt;INDEX('Language Rules Can Change'!$B$3:$AU$47,H183,32),H184&lt;=INDEX('Language Rules Can Change'!$B$3:$AU$47,H183,33)),33, AND(H184&gt;INDEX('Language Rules Can Change'!$B$3:$AU$47,H183,33),H184&lt;=INDEX('Language Rules Can Change'!$B$3:$AU$47,H183,34)),34, AND(H184&gt;INDEX('Language Rules Can Change'!$B$3:$AU$47,H183,34),H184&lt;=INDEX('Language Rules Can Change'!$B$3:$AU$47,H183,35)),35, AND(H184&gt;INDEX('Language Rules Can Change'!$B$3:$AU$47,H183,35),H184&lt;=INDEX('Language Rules Can Change'!$B$3:$AU$47,H183,36)),36, AND(H184&gt;INDEX('Language Rules Can Change'!$B$3:$AU$47,H183,36),H184&lt;=INDEX('Language Rules Can Change'!$B$3:$AU$47,H183,37)),37, AND(H184&gt;INDEX('Language Rules Can Change'!$B$3:$AU$47,H183,37),H184&lt;=INDEX('Language Rules Can Change'!$B$3:$AU$47,H183,38)),38, AND(H184&gt;INDEX('Language Rules Can Change'!$B$3:$AU$47,H183,38),H184&lt;=INDEX('Language Rules Can Change'!$B$3:$AU$47,H183,39)),39, AND(H184&gt;INDEX('Language Rules Can Change'!$B$3:$AU$47,H183,39),H184&lt;=INDEX('Language Rules Can Change'!$B$3:$AU$47,H183,40)),40, AND(H184&gt;INDEX('Language Rules Can Change'!$B$3:$AU$47,H183,40),H184&lt;=INDEX('Language Rules Can Change'!$B$3:$AU$47,H183,41)),41, AND(H184&gt;INDEX('Language Rules Can Change'!$B$3:$AU$47,H183,41),H184&lt;=INDEX('Language Rules Can Change'!$B$3:$AU$47,H183,42)),42, AND(H184&gt;INDEX('Language Rules Can Change'!$B$3:$AU$47,H183,42),H184&lt;=INDEX('Language Rules Can Change'!$B$3:$AU$47,H183,43)),43, AND(H184&gt;INDEX('Language Rules Can Change'!$B$3:$AU$47,H183,43),H184&lt;=INDEX('Language Rules Can Change'!$B$3:$AU$47,H183,44)),44, AND(H184&gt;INDEX('Language Rules Can Change'!$B$3:$AU$47,H183,44),H184&lt;=INDEX('Language Rules Can Change'!$B$3:$AU$47,H183,45)),45, AND(H184&gt;INDEX('Language Rules Can Change'!$B$3:$AU$47,H183,45),H184&lt;=INDEX('Language Rules Can Change'!$B$3:$AU$47,H183,46)),46)</f>
        <v>11</v>
      </c>
      <c r="I185" s="11" t="e" cm="1">
        <f t="array" aca="1" ref="I185" ca="1">_xlfn.IFS(AND(I184&gt;0,I184&lt;=INDEX('Language Rules Can Change'!$B$3:$AU$47,I183,1)),1, AND(I184&gt;INDEX('Language Rules Can Change'!$B$3:$AU$47,I183,1),I184&lt;=INDEX('Language Rules Can Change'!$B$3:$AU$47,I183,2)),2, AND(I184&gt;INDEX('Language Rules Can Change'!$B$3:$AU$47,I183,2),I184&lt;=INDEX('Language Rules Can Change'!$B$3:$AU$47,I183,3)),3, AND(I184&gt;INDEX('Language Rules Can Change'!$B$3:$AU$47,I183,3),I184&lt;=INDEX('Language Rules Can Change'!$B$3:$AU$47,I183,4)),4, AND(I184&gt;INDEX('Language Rules Can Change'!$B$3:$AU$47,I183,4),I184&lt;=INDEX('Language Rules Can Change'!$B$3:$AU$47,I183,5)),5, AND(I184&gt;INDEX('Language Rules Can Change'!$B$3:$AU$47,I183,5),I184&lt;=INDEX('Language Rules Can Change'!$B$3:$AU$47,I183,6)),6, AND(I184&gt;INDEX('Language Rules Can Change'!$B$3:$AU$47,I183,6),I184&lt;=INDEX('Language Rules Can Change'!$B$3:$AU$47,I183,7)),7, AND(I184&gt;INDEX('Language Rules Can Change'!$B$3:$AU$47,I183,7),I184&lt;=INDEX('Language Rules Can Change'!$B$3:$AU$47,I183,8)),8, AND(I184&gt;INDEX('Language Rules Can Change'!$B$3:$AU$47,I183,8),I184&lt;=INDEX('Language Rules Can Change'!$B$3:$AU$47,I183,9)),9, AND(I184&gt;INDEX('Language Rules Can Change'!$B$3:$AU$47,I183,9),I184&lt;=INDEX('Language Rules Can Change'!$B$3:$AU$47,I183,10)),10, AND(I184&gt;INDEX('Language Rules Can Change'!$B$3:$AU$47,I183,10),I184&lt;=INDEX('Language Rules Can Change'!$B$3:$AU$47,I183,11)),11, AND(I184&gt;INDEX('Language Rules Can Change'!$B$3:$AU$47,I183,11),I184&lt;=INDEX('Language Rules Can Change'!$B$3:$AU$47,I183,12)),12, AND(I184&gt;INDEX('Language Rules Can Change'!$B$3:$AU$47,I183,12),I184&lt;=INDEX('Language Rules Can Change'!$B$3:$AU$47,I183,13)),13, AND(I184&gt;INDEX('Language Rules Can Change'!$B$3:$AU$47,I183,13),I184&lt;=INDEX('Language Rules Can Change'!$B$3:$AU$47,I183,14)),14, AND(I184&gt;INDEX('Language Rules Can Change'!$B$3:$AU$47,I183,14),I184&lt;=INDEX('Language Rules Can Change'!$B$3:$AU$47,I183,15)),15, AND(I184&gt;INDEX('Language Rules Can Change'!$B$3:$AU$47,I183,15),I184&lt;=INDEX('Language Rules Can Change'!$B$3:$AU$47,I183,16)),16, AND(I184&gt;INDEX('Language Rules Can Change'!$B$3:$AU$47,I183,16),I184&lt;=INDEX('Language Rules Can Change'!$B$3:$AU$47,I183,17)),17, AND(I184&gt;INDEX('Language Rules Can Change'!$B$3:$AU$47,I183,17),I184&lt;=INDEX('Language Rules Can Change'!$B$3:$AU$47,I183,18)),18, AND(I184&gt;INDEX('Language Rules Can Change'!$B$3:$AU$47,I183,18),I184&lt;=INDEX('Language Rules Can Change'!$B$3:$AU$47,I183,19)),19, AND(I184&gt;INDEX('Language Rules Can Change'!$B$3:$AU$47,I183,19),I184&lt;=INDEX('Language Rules Can Change'!$B$3:$AU$47,I183,20)),20, AND(I184&gt;INDEX('Language Rules Can Change'!$B$3:$AU$47,I183,20),I184&lt;=INDEX('Language Rules Can Change'!$B$3:$AU$47,I183,21)),21, AND(I184&gt;INDEX('Language Rules Can Change'!$B$3:$AU$47,I183,21),I184&lt;=INDEX('Language Rules Can Change'!$B$3:$AU$47,I183,22)),22, AND(I184&gt;INDEX('Language Rules Can Change'!$B$3:$AU$47,I183,22),I184&lt;=INDEX('Language Rules Can Change'!$B$3:$AU$47,I183,23)),23, AND(I184&gt;INDEX('Language Rules Can Change'!$B$3:$AU$47,I183,23),I184&lt;=INDEX('Language Rules Can Change'!$B$3:$AU$47,I183,24)),24, AND(I184&gt;INDEX('Language Rules Can Change'!$B$3:$AU$47,I183,24),I184&lt;=INDEX('Language Rules Can Change'!$B$3:$AU$47,I183,25)),25, AND(I184&gt;INDEX('Language Rules Can Change'!$B$3:$AU$47,I183,25),I184&lt;=INDEX('Language Rules Can Change'!$B$3:$AU$47,I183,26)),26, AND(I184&gt;INDEX('Language Rules Can Change'!$B$3:$AU$47,I183,26),I184&lt;=INDEX('Language Rules Can Change'!$B$3:$AU$47,I183,27)),27, AND(I184&gt;INDEX('Language Rules Can Change'!$B$3:$AU$47,I183,27),I184&lt;=INDEX('Language Rules Can Change'!$B$3:$AU$47,I183,28)),28, AND(I184&gt;INDEX('Language Rules Can Change'!$B$3:$AU$47,I183,28),I184&lt;=INDEX('Language Rules Can Change'!$B$3:$AU$47,I183,29)),29, AND(I184&gt;INDEX('Language Rules Can Change'!$B$3:$AU$47,I183,29),I184&lt;=INDEX('Language Rules Can Change'!$B$3:$AU$47,I183,30)),30, AND(I184&gt;INDEX('Language Rules Can Change'!$B$3:$AU$47,I183,30),I184&lt;=INDEX('Language Rules Can Change'!$B$3:$AU$47,I183,31)),31, AND(I184&gt;INDEX('Language Rules Can Change'!$B$3:$AU$47,I183,31),I184&lt;=INDEX('Language Rules Can Change'!$B$3:$AU$47,I183,32)),32, AND(I184&gt;INDEX('Language Rules Can Change'!$B$3:$AU$47,I183,32),I184&lt;=INDEX('Language Rules Can Change'!$B$3:$AU$47,I183,33)),33, AND(I184&gt;INDEX('Language Rules Can Change'!$B$3:$AU$47,I183,33),I184&lt;=INDEX('Language Rules Can Change'!$B$3:$AU$47,I183,34)),34, AND(I184&gt;INDEX('Language Rules Can Change'!$B$3:$AU$47,I183,34),I184&lt;=INDEX('Language Rules Can Change'!$B$3:$AU$47,I183,35)),35, AND(I184&gt;INDEX('Language Rules Can Change'!$B$3:$AU$47,I183,35),I184&lt;=INDEX('Language Rules Can Change'!$B$3:$AU$47,I183,36)),36, AND(I184&gt;INDEX('Language Rules Can Change'!$B$3:$AU$47,I183,36),I184&lt;=INDEX('Language Rules Can Change'!$B$3:$AU$47,I183,37)),37, AND(I184&gt;INDEX('Language Rules Can Change'!$B$3:$AU$47,I183,37),I184&lt;=INDEX('Language Rules Can Change'!$B$3:$AU$47,I183,38)),38, AND(I184&gt;INDEX('Language Rules Can Change'!$B$3:$AU$47,I183,38),I184&lt;=INDEX('Language Rules Can Change'!$B$3:$AU$47,I183,39)),39, AND(I184&gt;INDEX('Language Rules Can Change'!$B$3:$AU$47,I183,39),I184&lt;=INDEX('Language Rules Can Change'!$B$3:$AU$47,I183,40)),40, AND(I184&gt;INDEX('Language Rules Can Change'!$B$3:$AU$47,I183,40),I184&lt;=INDEX('Language Rules Can Change'!$B$3:$AU$47,I183,41)),41, AND(I184&gt;INDEX('Language Rules Can Change'!$B$3:$AU$47,I183,41),I184&lt;=INDEX('Language Rules Can Change'!$B$3:$AU$47,I183,42)),42, AND(I184&gt;INDEX('Language Rules Can Change'!$B$3:$AU$47,I183,42),I184&lt;=INDEX('Language Rules Can Change'!$B$3:$AU$47,I183,43)),43, AND(I184&gt;INDEX('Language Rules Can Change'!$B$3:$AU$47,I183,43),I184&lt;=INDEX('Language Rules Can Change'!$B$3:$AU$47,I183,44)),44, AND(I184&gt;INDEX('Language Rules Can Change'!$B$3:$AU$47,I183,44),I184&lt;=INDEX('Language Rules Can Change'!$B$3:$AU$47,I183,45)),45, AND(I184&gt;INDEX('Language Rules Can Change'!$B$3:$AU$47,I183,45),I184&lt;=INDEX('Language Rules Can Change'!$B$3:$AU$47,I183,46)),46)</f>
        <v>#N/A</v>
      </c>
      <c r="J185" s="11" t="e" cm="1">
        <f t="array" aca="1" ref="J185" ca="1">_xlfn.IFS(AND(J184&gt;0,J184&lt;=INDEX('Language Rules Can Change'!$B$3:$AU$47,J183,1)),1, AND(J184&gt;INDEX('Language Rules Can Change'!$B$3:$AU$47,J183,1),J184&lt;=INDEX('Language Rules Can Change'!$B$3:$AU$47,J183,2)),2, AND(J184&gt;INDEX('Language Rules Can Change'!$B$3:$AU$47,J183,2),J184&lt;=INDEX('Language Rules Can Change'!$B$3:$AU$47,J183,3)),3, AND(J184&gt;INDEX('Language Rules Can Change'!$B$3:$AU$47,J183,3),J184&lt;=INDEX('Language Rules Can Change'!$B$3:$AU$47,J183,4)),4, AND(J184&gt;INDEX('Language Rules Can Change'!$B$3:$AU$47,J183,4),J184&lt;=INDEX('Language Rules Can Change'!$B$3:$AU$47,J183,5)),5, AND(J184&gt;INDEX('Language Rules Can Change'!$B$3:$AU$47,J183,5),J184&lt;=INDEX('Language Rules Can Change'!$B$3:$AU$47,J183,6)),6, AND(J184&gt;INDEX('Language Rules Can Change'!$B$3:$AU$47,J183,6),J184&lt;=INDEX('Language Rules Can Change'!$B$3:$AU$47,J183,7)),7, AND(J184&gt;INDEX('Language Rules Can Change'!$B$3:$AU$47,J183,7),J184&lt;=INDEX('Language Rules Can Change'!$B$3:$AU$47,J183,8)),8, AND(J184&gt;INDEX('Language Rules Can Change'!$B$3:$AU$47,J183,8),J184&lt;=INDEX('Language Rules Can Change'!$B$3:$AU$47,J183,9)),9, AND(J184&gt;INDEX('Language Rules Can Change'!$B$3:$AU$47,J183,9),J184&lt;=INDEX('Language Rules Can Change'!$B$3:$AU$47,J183,10)),10, AND(J184&gt;INDEX('Language Rules Can Change'!$B$3:$AU$47,J183,10),J184&lt;=INDEX('Language Rules Can Change'!$B$3:$AU$47,J183,11)),11, AND(J184&gt;INDEX('Language Rules Can Change'!$B$3:$AU$47,J183,11),J184&lt;=INDEX('Language Rules Can Change'!$B$3:$AU$47,J183,12)),12, AND(J184&gt;INDEX('Language Rules Can Change'!$B$3:$AU$47,J183,12),J184&lt;=INDEX('Language Rules Can Change'!$B$3:$AU$47,J183,13)),13, AND(J184&gt;INDEX('Language Rules Can Change'!$B$3:$AU$47,J183,13),J184&lt;=INDEX('Language Rules Can Change'!$B$3:$AU$47,J183,14)),14, AND(J184&gt;INDEX('Language Rules Can Change'!$B$3:$AU$47,J183,14),J184&lt;=INDEX('Language Rules Can Change'!$B$3:$AU$47,J183,15)),15, AND(J184&gt;INDEX('Language Rules Can Change'!$B$3:$AU$47,J183,15),J184&lt;=INDEX('Language Rules Can Change'!$B$3:$AU$47,J183,16)),16, AND(J184&gt;INDEX('Language Rules Can Change'!$B$3:$AU$47,J183,16),J184&lt;=INDEX('Language Rules Can Change'!$B$3:$AU$47,J183,17)),17, AND(J184&gt;INDEX('Language Rules Can Change'!$B$3:$AU$47,J183,17),J184&lt;=INDEX('Language Rules Can Change'!$B$3:$AU$47,J183,18)),18, AND(J184&gt;INDEX('Language Rules Can Change'!$B$3:$AU$47,J183,18),J184&lt;=INDEX('Language Rules Can Change'!$B$3:$AU$47,J183,19)),19, AND(J184&gt;INDEX('Language Rules Can Change'!$B$3:$AU$47,J183,19),J184&lt;=INDEX('Language Rules Can Change'!$B$3:$AU$47,J183,20)),20, AND(J184&gt;INDEX('Language Rules Can Change'!$B$3:$AU$47,J183,20),J184&lt;=INDEX('Language Rules Can Change'!$B$3:$AU$47,J183,21)),21, AND(J184&gt;INDEX('Language Rules Can Change'!$B$3:$AU$47,J183,21),J184&lt;=INDEX('Language Rules Can Change'!$B$3:$AU$47,J183,22)),22, AND(J184&gt;INDEX('Language Rules Can Change'!$B$3:$AU$47,J183,22),J184&lt;=INDEX('Language Rules Can Change'!$B$3:$AU$47,J183,23)),23, AND(J184&gt;INDEX('Language Rules Can Change'!$B$3:$AU$47,J183,23),J184&lt;=INDEX('Language Rules Can Change'!$B$3:$AU$47,J183,24)),24, AND(J184&gt;INDEX('Language Rules Can Change'!$B$3:$AU$47,J183,24),J184&lt;=INDEX('Language Rules Can Change'!$B$3:$AU$47,J183,25)),25, AND(J184&gt;INDEX('Language Rules Can Change'!$B$3:$AU$47,J183,25),J184&lt;=INDEX('Language Rules Can Change'!$B$3:$AU$47,J183,26)),26, AND(J184&gt;INDEX('Language Rules Can Change'!$B$3:$AU$47,J183,26),J184&lt;=INDEX('Language Rules Can Change'!$B$3:$AU$47,J183,27)),27, AND(J184&gt;INDEX('Language Rules Can Change'!$B$3:$AU$47,J183,27),J184&lt;=INDEX('Language Rules Can Change'!$B$3:$AU$47,J183,28)),28, AND(J184&gt;INDEX('Language Rules Can Change'!$B$3:$AU$47,J183,28),J184&lt;=INDEX('Language Rules Can Change'!$B$3:$AU$47,J183,29)),29, AND(J184&gt;INDEX('Language Rules Can Change'!$B$3:$AU$47,J183,29),J184&lt;=INDEX('Language Rules Can Change'!$B$3:$AU$47,J183,30)),30, AND(J184&gt;INDEX('Language Rules Can Change'!$B$3:$AU$47,J183,30),J184&lt;=INDEX('Language Rules Can Change'!$B$3:$AU$47,J183,31)),31, AND(J184&gt;INDEX('Language Rules Can Change'!$B$3:$AU$47,J183,31),J184&lt;=INDEX('Language Rules Can Change'!$B$3:$AU$47,J183,32)),32, AND(J184&gt;INDEX('Language Rules Can Change'!$B$3:$AU$47,J183,32),J184&lt;=INDEX('Language Rules Can Change'!$B$3:$AU$47,J183,33)),33, AND(J184&gt;INDEX('Language Rules Can Change'!$B$3:$AU$47,J183,33),J184&lt;=INDEX('Language Rules Can Change'!$B$3:$AU$47,J183,34)),34, AND(J184&gt;INDEX('Language Rules Can Change'!$B$3:$AU$47,J183,34),J184&lt;=INDEX('Language Rules Can Change'!$B$3:$AU$47,J183,35)),35, AND(J184&gt;INDEX('Language Rules Can Change'!$B$3:$AU$47,J183,35),J184&lt;=INDEX('Language Rules Can Change'!$B$3:$AU$47,J183,36)),36, AND(J184&gt;INDEX('Language Rules Can Change'!$B$3:$AU$47,J183,36),J184&lt;=INDEX('Language Rules Can Change'!$B$3:$AU$47,J183,37)),37, AND(J184&gt;INDEX('Language Rules Can Change'!$B$3:$AU$47,J183,37),J184&lt;=INDEX('Language Rules Can Change'!$B$3:$AU$47,J183,38)),38, AND(J184&gt;INDEX('Language Rules Can Change'!$B$3:$AU$47,J183,38),J184&lt;=INDEX('Language Rules Can Change'!$B$3:$AU$47,J183,39)),39, AND(J184&gt;INDEX('Language Rules Can Change'!$B$3:$AU$47,J183,39),J184&lt;=INDEX('Language Rules Can Change'!$B$3:$AU$47,J183,40)),40, AND(J184&gt;INDEX('Language Rules Can Change'!$B$3:$AU$47,J183,40),J184&lt;=INDEX('Language Rules Can Change'!$B$3:$AU$47,J183,41)),41, AND(J184&gt;INDEX('Language Rules Can Change'!$B$3:$AU$47,J183,41),J184&lt;=INDEX('Language Rules Can Change'!$B$3:$AU$47,J183,42)),42, AND(J184&gt;INDEX('Language Rules Can Change'!$B$3:$AU$47,J183,42),J184&lt;=INDEX('Language Rules Can Change'!$B$3:$AU$47,J183,43)),43, AND(J184&gt;INDEX('Language Rules Can Change'!$B$3:$AU$47,J183,43),J184&lt;=INDEX('Language Rules Can Change'!$B$3:$AU$47,J183,44)),44, AND(J184&gt;INDEX('Language Rules Can Change'!$B$3:$AU$47,J183,44),J184&lt;=INDEX('Language Rules Can Change'!$B$3:$AU$47,J183,45)),45, AND(J184&gt;INDEX('Language Rules Can Change'!$B$3:$AU$47,J183,45),J184&lt;=INDEX('Language Rules Can Change'!$B$3:$AU$47,J183,46)),46)</f>
        <v>#N/A</v>
      </c>
      <c r="K185" s="11" t="e" cm="1">
        <f t="array" aca="1" ref="K185" ca="1">_xlfn.IFS(AND(K184&gt;0,K184&lt;=INDEX('Language Rules Can Change'!$B$3:$AU$47,K183,1)),1, AND(K184&gt;INDEX('Language Rules Can Change'!$B$3:$AU$47,K183,1),K184&lt;=INDEX('Language Rules Can Change'!$B$3:$AU$47,K183,2)),2, AND(K184&gt;INDEX('Language Rules Can Change'!$B$3:$AU$47,K183,2),K184&lt;=INDEX('Language Rules Can Change'!$B$3:$AU$47,K183,3)),3, AND(K184&gt;INDEX('Language Rules Can Change'!$B$3:$AU$47,K183,3),K184&lt;=INDEX('Language Rules Can Change'!$B$3:$AU$47,K183,4)),4, AND(K184&gt;INDEX('Language Rules Can Change'!$B$3:$AU$47,K183,4),K184&lt;=INDEX('Language Rules Can Change'!$B$3:$AU$47,K183,5)),5, AND(K184&gt;INDEX('Language Rules Can Change'!$B$3:$AU$47,K183,5),K184&lt;=INDEX('Language Rules Can Change'!$B$3:$AU$47,K183,6)),6, AND(K184&gt;INDEX('Language Rules Can Change'!$B$3:$AU$47,K183,6),K184&lt;=INDEX('Language Rules Can Change'!$B$3:$AU$47,K183,7)),7, AND(K184&gt;INDEX('Language Rules Can Change'!$B$3:$AU$47,K183,7),K184&lt;=INDEX('Language Rules Can Change'!$B$3:$AU$47,K183,8)),8, AND(K184&gt;INDEX('Language Rules Can Change'!$B$3:$AU$47,K183,8),K184&lt;=INDEX('Language Rules Can Change'!$B$3:$AU$47,K183,9)),9, AND(K184&gt;INDEX('Language Rules Can Change'!$B$3:$AU$47,K183,9),K184&lt;=INDEX('Language Rules Can Change'!$B$3:$AU$47,K183,10)),10, AND(K184&gt;INDEX('Language Rules Can Change'!$B$3:$AU$47,K183,10),K184&lt;=INDEX('Language Rules Can Change'!$B$3:$AU$47,K183,11)),11, AND(K184&gt;INDEX('Language Rules Can Change'!$B$3:$AU$47,K183,11),K184&lt;=INDEX('Language Rules Can Change'!$B$3:$AU$47,K183,12)),12, AND(K184&gt;INDEX('Language Rules Can Change'!$B$3:$AU$47,K183,12),K184&lt;=INDEX('Language Rules Can Change'!$B$3:$AU$47,K183,13)),13, AND(K184&gt;INDEX('Language Rules Can Change'!$B$3:$AU$47,K183,13),K184&lt;=INDEX('Language Rules Can Change'!$B$3:$AU$47,K183,14)),14, AND(K184&gt;INDEX('Language Rules Can Change'!$B$3:$AU$47,K183,14),K184&lt;=INDEX('Language Rules Can Change'!$B$3:$AU$47,K183,15)),15, AND(K184&gt;INDEX('Language Rules Can Change'!$B$3:$AU$47,K183,15),K184&lt;=INDEX('Language Rules Can Change'!$B$3:$AU$47,K183,16)),16, AND(K184&gt;INDEX('Language Rules Can Change'!$B$3:$AU$47,K183,16),K184&lt;=INDEX('Language Rules Can Change'!$B$3:$AU$47,K183,17)),17, AND(K184&gt;INDEX('Language Rules Can Change'!$B$3:$AU$47,K183,17),K184&lt;=INDEX('Language Rules Can Change'!$B$3:$AU$47,K183,18)),18, AND(K184&gt;INDEX('Language Rules Can Change'!$B$3:$AU$47,K183,18),K184&lt;=INDEX('Language Rules Can Change'!$B$3:$AU$47,K183,19)),19, AND(K184&gt;INDEX('Language Rules Can Change'!$B$3:$AU$47,K183,19),K184&lt;=INDEX('Language Rules Can Change'!$B$3:$AU$47,K183,20)),20, AND(K184&gt;INDEX('Language Rules Can Change'!$B$3:$AU$47,K183,20),K184&lt;=INDEX('Language Rules Can Change'!$B$3:$AU$47,K183,21)),21, AND(K184&gt;INDEX('Language Rules Can Change'!$B$3:$AU$47,K183,21),K184&lt;=INDEX('Language Rules Can Change'!$B$3:$AU$47,K183,22)),22, AND(K184&gt;INDEX('Language Rules Can Change'!$B$3:$AU$47,K183,22),K184&lt;=INDEX('Language Rules Can Change'!$B$3:$AU$47,K183,23)),23, AND(K184&gt;INDEX('Language Rules Can Change'!$B$3:$AU$47,K183,23),K184&lt;=INDEX('Language Rules Can Change'!$B$3:$AU$47,K183,24)),24, AND(K184&gt;INDEX('Language Rules Can Change'!$B$3:$AU$47,K183,24),K184&lt;=INDEX('Language Rules Can Change'!$B$3:$AU$47,K183,25)),25, AND(K184&gt;INDEX('Language Rules Can Change'!$B$3:$AU$47,K183,25),K184&lt;=INDEX('Language Rules Can Change'!$B$3:$AU$47,K183,26)),26, AND(K184&gt;INDEX('Language Rules Can Change'!$B$3:$AU$47,K183,26),K184&lt;=INDEX('Language Rules Can Change'!$B$3:$AU$47,K183,27)),27, AND(K184&gt;INDEX('Language Rules Can Change'!$B$3:$AU$47,K183,27),K184&lt;=INDEX('Language Rules Can Change'!$B$3:$AU$47,K183,28)),28, AND(K184&gt;INDEX('Language Rules Can Change'!$B$3:$AU$47,K183,28),K184&lt;=INDEX('Language Rules Can Change'!$B$3:$AU$47,K183,29)),29, AND(K184&gt;INDEX('Language Rules Can Change'!$B$3:$AU$47,K183,29),K184&lt;=INDEX('Language Rules Can Change'!$B$3:$AU$47,K183,30)),30, AND(K184&gt;INDEX('Language Rules Can Change'!$B$3:$AU$47,K183,30),K184&lt;=INDEX('Language Rules Can Change'!$B$3:$AU$47,K183,31)),31, AND(K184&gt;INDEX('Language Rules Can Change'!$B$3:$AU$47,K183,31),K184&lt;=INDEX('Language Rules Can Change'!$B$3:$AU$47,K183,32)),32, AND(K184&gt;INDEX('Language Rules Can Change'!$B$3:$AU$47,K183,32),K184&lt;=INDEX('Language Rules Can Change'!$B$3:$AU$47,K183,33)),33, AND(K184&gt;INDEX('Language Rules Can Change'!$B$3:$AU$47,K183,33),K184&lt;=INDEX('Language Rules Can Change'!$B$3:$AU$47,K183,34)),34, AND(K184&gt;INDEX('Language Rules Can Change'!$B$3:$AU$47,K183,34),K184&lt;=INDEX('Language Rules Can Change'!$B$3:$AU$47,K183,35)),35, AND(K184&gt;INDEX('Language Rules Can Change'!$B$3:$AU$47,K183,35),K184&lt;=INDEX('Language Rules Can Change'!$B$3:$AU$47,K183,36)),36, AND(K184&gt;INDEX('Language Rules Can Change'!$B$3:$AU$47,K183,36),K184&lt;=INDEX('Language Rules Can Change'!$B$3:$AU$47,K183,37)),37, AND(K184&gt;INDEX('Language Rules Can Change'!$B$3:$AU$47,K183,37),K184&lt;=INDEX('Language Rules Can Change'!$B$3:$AU$47,K183,38)),38, AND(K184&gt;INDEX('Language Rules Can Change'!$B$3:$AU$47,K183,38),K184&lt;=INDEX('Language Rules Can Change'!$B$3:$AU$47,K183,39)),39, AND(K184&gt;INDEX('Language Rules Can Change'!$B$3:$AU$47,K183,39),K184&lt;=INDEX('Language Rules Can Change'!$B$3:$AU$47,K183,40)),40, AND(K184&gt;INDEX('Language Rules Can Change'!$B$3:$AU$47,K183,40),K184&lt;=INDEX('Language Rules Can Change'!$B$3:$AU$47,K183,41)),41, AND(K184&gt;INDEX('Language Rules Can Change'!$B$3:$AU$47,K183,41),K184&lt;=INDEX('Language Rules Can Change'!$B$3:$AU$47,K183,42)),42, AND(K184&gt;INDEX('Language Rules Can Change'!$B$3:$AU$47,K183,42),K184&lt;=INDEX('Language Rules Can Change'!$B$3:$AU$47,K183,43)),43, AND(K184&gt;INDEX('Language Rules Can Change'!$B$3:$AU$47,K183,43),K184&lt;=INDEX('Language Rules Can Change'!$B$3:$AU$47,K183,44)),44, AND(K184&gt;INDEX('Language Rules Can Change'!$B$3:$AU$47,K183,44),K184&lt;=INDEX('Language Rules Can Change'!$B$3:$AU$47,K183,45)),45, AND(K184&gt;INDEX('Language Rules Can Change'!$B$3:$AU$47,K183,45),K184&lt;=INDEX('Language Rules Can Change'!$B$3:$AU$47,K183,46)),46)</f>
        <v>#N/A</v>
      </c>
      <c r="L185" s="11" t="e" cm="1">
        <f t="array" aca="1" ref="L185" ca="1">_xlfn.IFS(AND(L184&gt;0,L184&lt;=INDEX('Language Rules Can Change'!$B$3:$AU$47,L183,1)),1, AND(L184&gt;INDEX('Language Rules Can Change'!$B$3:$AU$47,L183,1),L184&lt;=INDEX('Language Rules Can Change'!$B$3:$AU$47,L183,2)),2, AND(L184&gt;INDEX('Language Rules Can Change'!$B$3:$AU$47,L183,2),L184&lt;=INDEX('Language Rules Can Change'!$B$3:$AU$47,L183,3)),3, AND(L184&gt;INDEX('Language Rules Can Change'!$B$3:$AU$47,L183,3),L184&lt;=INDEX('Language Rules Can Change'!$B$3:$AU$47,L183,4)),4, AND(L184&gt;INDEX('Language Rules Can Change'!$B$3:$AU$47,L183,4),L184&lt;=INDEX('Language Rules Can Change'!$B$3:$AU$47,L183,5)),5, AND(L184&gt;INDEX('Language Rules Can Change'!$B$3:$AU$47,L183,5),L184&lt;=INDEX('Language Rules Can Change'!$B$3:$AU$47,L183,6)),6, AND(L184&gt;INDEX('Language Rules Can Change'!$B$3:$AU$47,L183,6),L184&lt;=INDEX('Language Rules Can Change'!$B$3:$AU$47,L183,7)),7, AND(L184&gt;INDEX('Language Rules Can Change'!$B$3:$AU$47,L183,7),L184&lt;=INDEX('Language Rules Can Change'!$B$3:$AU$47,L183,8)),8, AND(L184&gt;INDEX('Language Rules Can Change'!$B$3:$AU$47,L183,8),L184&lt;=INDEX('Language Rules Can Change'!$B$3:$AU$47,L183,9)),9, AND(L184&gt;INDEX('Language Rules Can Change'!$B$3:$AU$47,L183,9),L184&lt;=INDEX('Language Rules Can Change'!$B$3:$AU$47,L183,10)),10, AND(L184&gt;INDEX('Language Rules Can Change'!$B$3:$AU$47,L183,10),L184&lt;=INDEX('Language Rules Can Change'!$B$3:$AU$47,L183,11)),11, AND(L184&gt;INDEX('Language Rules Can Change'!$B$3:$AU$47,L183,11),L184&lt;=INDEX('Language Rules Can Change'!$B$3:$AU$47,L183,12)),12, AND(L184&gt;INDEX('Language Rules Can Change'!$B$3:$AU$47,L183,12),L184&lt;=INDEX('Language Rules Can Change'!$B$3:$AU$47,L183,13)),13, AND(L184&gt;INDEX('Language Rules Can Change'!$B$3:$AU$47,L183,13),L184&lt;=INDEX('Language Rules Can Change'!$B$3:$AU$47,L183,14)),14, AND(L184&gt;INDEX('Language Rules Can Change'!$B$3:$AU$47,L183,14),L184&lt;=INDEX('Language Rules Can Change'!$B$3:$AU$47,L183,15)),15, AND(L184&gt;INDEX('Language Rules Can Change'!$B$3:$AU$47,L183,15),L184&lt;=INDEX('Language Rules Can Change'!$B$3:$AU$47,L183,16)),16, AND(L184&gt;INDEX('Language Rules Can Change'!$B$3:$AU$47,L183,16),L184&lt;=INDEX('Language Rules Can Change'!$B$3:$AU$47,L183,17)),17, AND(L184&gt;INDEX('Language Rules Can Change'!$B$3:$AU$47,L183,17),L184&lt;=INDEX('Language Rules Can Change'!$B$3:$AU$47,L183,18)),18, AND(L184&gt;INDEX('Language Rules Can Change'!$B$3:$AU$47,L183,18),L184&lt;=INDEX('Language Rules Can Change'!$B$3:$AU$47,L183,19)),19, AND(L184&gt;INDEX('Language Rules Can Change'!$B$3:$AU$47,L183,19),L184&lt;=INDEX('Language Rules Can Change'!$B$3:$AU$47,L183,20)),20, AND(L184&gt;INDEX('Language Rules Can Change'!$B$3:$AU$47,L183,20),L184&lt;=INDEX('Language Rules Can Change'!$B$3:$AU$47,L183,21)),21, AND(L184&gt;INDEX('Language Rules Can Change'!$B$3:$AU$47,L183,21),L184&lt;=INDEX('Language Rules Can Change'!$B$3:$AU$47,L183,22)),22, AND(L184&gt;INDEX('Language Rules Can Change'!$B$3:$AU$47,L183,22),L184&lt;=INDEX('Language Rules Can Change'!$B$3:$AU$47,L183,23)),23, AND(L184&gt;INDEX('Language Rules Can Change'!$B$3:$AU$47,L183,23),L184&lt;=INDEX('Language Rules Can Change'!$B$3:$AU$47,L183,24)),24, AND(L184&gt;INDEX('Language Rules Can Change'!$B$3:$AU$47,L183,24),L184&lt;=INDEX('Language Rules Can Change'!$B$3:$AU$47,L183,25)),25, AND(L184&gt;INDEX('Language Rules Can Change'!$B$3:$AU$47,L183,25),L184&lt;=INDEX('Language Rules Can Change'!$B$3:$AU$47,L183,26)),26, AND(L184&gt;INDEX('Language Rules Can Change'!$B$3:$AU$47,L183,26),L184&lt;=INDEX('Language Rules Can Change'!$B$3:$AU$47,L183,27)),27, AND(L184&gt;INDEX('Language Rules Can Change'!$B$3:$AU$47,L183,27),L184&lt;=INDEX('Language Rules Can Change'!$B$3:$AU$47,L183,28)),28, AND(L184&gt;INDEX('Language Rules Can Change'!$B$3:$AU$47,L183,28),L184&lt;=INDEX('Language Rules Can Change'!$B$3:$AU$47,L183,29)),29, AND(L184&gt;INDEX('Language Rules Can Change'!$B$3:$AU$47,L183,29),L184&lt;=INDEX('Language Rules Can Change'!$B$3:$AU$47,L183,30)),30, AND(L184&gt;INDEX('Language Rules Can Change'!$B$3:$AU$47,L183,30),L184&lt;=INDEX('Language Rules Can Change'!$B$3:$AU$47,L183,31)),31, AND(L184&gt;INDEX('Language Rules Can Change'!$B$3:$AU$47,L183,31),L184&lt;=INDEX('Language Rules Can Change'!$B$3:$AU$47,L183,32)),32, AND(L184&gt;INDEX('Language Rules Can Change'!$B$3:$AU$47,L183,32),L184&lt;=INDEX('Language Rules Can Change'!$B$3:$AU$47,L183,33)),33, AND(L184&gt;INDEX('Language Rules Can Change'!$B$3:$AU$47,L183,33),L184&lt;=INDEX('Language Rules Can Change'!$B$3:$AU$47,L183,34)),34, AND(L184&gt;INDEX('Language Rules Can Change'!$B$3:$AU$47,L183,34),L184&lt;=INDEX('Language Rules Can Change'!$B$3:$AU$47,L183,35)),35, AND(L184&gt;INDEX('Language Rules Can Change'!$B$3:$AU$47,L183,35),L184&lt;=INDEX('Language Rules Can Change'!$B$3:$AU$47,L183,36)),36, AND(L184&gt;INDEX('Language Rules Can Change'!$B$3:$AU$47,L183,36),L184&lt;=INDEX('Language Rules Can Change'!$B$3:$AU$47,L183,37)),37, AND(L184&gt;INDEX('Language Rules Can Change'!$B$3:$AU$47,L183,37),L184&lt;=INDEX('Language Rules Can Change'!$B$3:$AU$47,L183,38)),38, AND(L184&gt;INDEX('Language Rules Can Change'!$B$3:$AU$47,L183,38),L184&lt;=INDEX('Language Rules Can Change'!$B$3:$AU$47,L183,39)),39, AND(L184&gt;INDEX('Language Rules Can Change'!$B$3:$AU$47,L183,39),L184&lt;=INDEX('Language Rules Can Change'!$B$3:$AU$47,L183,40)),40, AND(L184&gt;INDEX('Language Rules Can Change'!$B$3:$AU$47,L183,40),L184&lt;=INDEX('Language Rules Can Change'!$B$3:$AU$47,L183,41)),41, AND(L184&gt;INDEX('Language Rules Can Change'!$B$3:$AU$47,L183,41),L184&lt;=INDEX('Language Rules Can Change'!$B$3:$AU$47,L183,42)),42, AND(L184&gt;INDEX('Language Rules Can Change'!$B$3:$AU$47,L183,42),L184&lt;=INDEX('Language Rules Can Change'!$B$3:$AU$47,L183,43)),43, AND(L184&gt;INDEX('Language Rules Can Change'!$B$3:$AU$47,L183,43),L184&lt;=INDEX('Language Rules Can Change'!$B$3:$AU$47,L183,44)),44, AND(L184&gt;INDEX('Language Rules Can Change'!$B$3:$AU$47,L183,44),L184&lt;=INDEX('Language Rules Can Change'!$B$3:$AU$47,L183,45)),45, AND(L184&gt;INDEX('Language Rules Can Change'!$B$3:$AU$47,L183,45),L184&lt;=INDEX('Language Rules Can Change'!$B$3:$AU$47,L183,46)),46)</f>
        <v>#N/A</v>
      </c>
      <c r="M185" s="11" t="e" cm="1">
        <f t="array" aca="1" ref="M185" ca="1">_xlfn.IFS(AND(M184&gt;0,M184&lt;=INDEX('Language Rules Can Change'!$B$3:$AU$47,M183,1)),1, AND(M184&gt;INDEX('Language Rules Can Change'!$B$3:$AU$47,M183,1),M184&lt;=INDEX('Language Rules Can Change'!$B$3:$AU$47,M183,2)),2, AND(M184&gt;INDEX('Language Rules Can Change'!$B$3:$AU$47,M183,2),M184&lt;=INDEX('Language Rules Can Change'!$B$3:$AU$47,M183,3)),3, AND(M184&gt;INDEX('Language Rules Can Change'!$B$3:$AU$47,M183,3),M184&lt;=INDEX('Language Rules Can Change'!$B$3:$AU$47,M183,4)),4, AND(M184&gt;INDEX('Language Rules Can Change'!$B$3:$AU$47,M183,4),M184&lt;=INDEX('Language Rules Can Change'!$B$3:$AU$47,M183,5)),5, AND(M184&gt;INDEX('Language Rules Can Change'!$B$3:$AU$47,M183,5),M184&lt;=INDEX('Language Rules Can Change'!$B$3:$AU$47,M183,6)),6, AND(M184&gt;INDEX('Language Rules Can Change'!$B$3:$AU$47,M183,6),M184&lt;=INDEX('Language Rules Can Change'!$B$3:$AU$47,M183,7)),7, AND(M184&gt;INDEX('Language Rules Can Change'!$B$3:$AU$47,M183,7),M184&lt;=INDEX('Language Rules Can Change'!$B$3:$AU$47,M183,8)),8, AND(M184&gt;INDEX('Language Rules Can Change'!$B$3:$AU$47,M183,8),M184&lt;=INDEX('Language Rules Can Change'!$B$3:$AU$47,M183,9)),9, AND(M184&gt;INDEX('Language Rules Can Change'!$B$3:$AU$47,M183,9),M184&lt;=INDEX('Language Rules Can Change'!$B$3:$AU$47,M183,10)),10, AND(M184&gt;INDEX('Language Rules Can Change'!$B$3:$AU$47,M183,10),M184&lt;=INDEX('Language Rules Can Change'!$B$3:$AU$47,M183,11)),11, AND(M184&gt;INDEX('Language Rules Can Change'!$B$3:$AU$47,M183,11),M184&lt;=INDEX('Language Rules Can Change'!$B$3:$AU$47,M183,12)),12, AND(M184&gt;INDEX('Language Rules Can Change'!$B$3:$AU$47,M183,12),M184&lt;=INDEX('Language Rules Can Change'!$B$3:$AU$47,M183,13)),13, AND(M184&gt;INDEX('Language Rules Can Change'!$B$3:$AU$47,M183,13),M184&lt;=INDEX('Language Rules Can Change'!$B$3:$AU$47,M183,14)),14, AND(M184&gt;INDEX('Language Rules Can Change'!$B$3:$AU$47,M183,14),M184&lt;=INDEX('Language Rules Can Change'!$B$3:$AU$47,M183,15)),15, AND(M184&gt;INDEX('Language Rules Can Change'!$B$3:$AU$47,M183,15),M184&lt;=INDEX('Language Rules Can Change'!$B$3:$AU$47,M183,16)),16, AND(M184&gt;INDEX('Language Rules Can Change'!$B$3:$AU$47,M183,16),M184&lt;=INDEX('Language Rules Can Change'!$B$3:$AU$47,M183,17)),17, AND(M184&gt;INDEX('Language Rules Can Change'!$B$3:$AU$47,M183,17),M184&lt;=INDEX('Language Rules Can Change'!$B$3:$AU$47,M183,18)),18, AND(M184&gt;INDEX('Language Rules Can Change'!$B$3:$AU$47,M183,18),M184&lt;=INDEX('Language Rules Can Change'!$B$3:$AU$47,M183,19)),19, AND(M184&gt;INDEX('Language Rules Can Change'!$B$3:$AU$47,M183,19),M184&lt;=INDEX('Language Rules Can Change'!$B$3:$AU$47,M183,20)),20, AND(M184&gt;INDEX('Language Rules Can Change'!$B$3:$AU$47,M183,20),M184&lt;=INDEX('Language Rules Can Change'!$B$3:$AU$47,M183,21)),21, AND(M184&gt;INDEX('Language Rules Can Change'!$B$3:$AU$47,M183,21),M184&lt;=INDEX('Language Rules Can Change'!$B$3:$AU$47,M183,22)),22, AND(M184&gt;INDEX('Language Rules Can Change'!$B$3:$AU$47,M183,22),M184&lt;=INDEX('Language Rules Can Change'!$B$3:$AU$47,M183,23)),23, AND(M184&gt;INDEX('Language Rules Can Change'!$B$3:$AU$47,M183,23),M184&lt;=INDEX('Language Rules Can Change'!$B$3:$AU$47,M183,24)),24, AND(M184&gt;INDEX('Language Rules Can Change'!$B$3:$AU$47,M183,24),M184&lt;=INDEX('Language Rules Can Change'!$B$3:$AU$47,M183,25)),25, AND(M184&gt;INDEX('Language Rules Can Change'!$B$3:$AU$47,M183,25),M184&lt;=INDEX('Language Rules Can Change'!$B$3:$AU$47,M183,26)),26, AND(M184&gt;INDEX('Language Rules Can Change'!$B$3:$AU$47,M183,26),M184&lt;=INDEX('Language Rules Can Change'!$B$3:$AU$47,M183,27)),27, AND(M184&gt;INDEX('Language Rules Can Change'!$B$3:$AU$47,M183,27),M184&lt;=INDEX('Language Rules Can Change'!$B$3:$AU$47,M183,28)),28, AND(M184&gt;INDEX('Language Rules Can Change'!$B$3:$AU$47,M183,28),M184&lt;=INDEX('Language Rules Can Change'!$B$3:$AU$47,M183,29)),29, AND(M184&gt;INDEX('Language Rules Can Change'!$B$3:$AU$47,M183,29),M184&lt;=INDEX('Language Rules Can Change'!$B$3:$AU$47,M183,30)),30, AND(M184&gt;INDEX('Language Rules Can Change'!$B$3:$AU$47,M183,30),M184&lt;=INDEX('Language Rules Can Change'!$B$3:$AU$47,M183,31)),31, AND(M184&gt;INDEX('Language Rules Can Change'!$B$3:$AU$47,M183,31),M184&lt;=INDEX('Language Rules Can Change'!$B$3:$AU$47,M183,32)),32, AND(M184&gt;INDEX('Language Rules Can Change'!$B$3:$AU$47,M183,32),M184&lt;=INDEX('Language Rules Can Change'!$B$3:$AU$47,M183,33)),33, AND(M184&gt;INDEX('Language Rules Can Change'!$B$3:$AU$47,M183,33),M184&lt;=INDEX('Language Rules Can Change'!$B$3:$AU$47,M183,34)),34, AND(M184&gt;INDEX('Language Rules Can Change'!$B$3:$AU$47,M183,34),M184&lt;=INDEX('Language Rules Can Change'!$B$3:$AU$47,M183,35)),35, AND(M184&gt;INDEX('Language Rules Can Change'!$B$3:$AU$47,M183,35),M184&lt;=INDEX('Language Rules Can Change'!$B$3:$AU$47,M183,36)),36, AND(M184&gt;INDEX('Language Rules Can Change'!$B$3:$AU$47,M183,36),M184&lt;=INDEX('Language Rules Can Change'!$B$3:$AU$47,M183,37)),37, AND(M184&gt;INDEX('Language Rules Can Change'!$B$3:$AU$47,M183,37),M184&lt;=INDEX('Language Rules Can Change'!$B$3:$AU$47,M183,38)),38, AND(M184&gt;INDEX('Language Rules Can Change'!$B$3:$AU$47,M183,38),M184&lt;=INDEX('Language Rules Can Change'!$B$3:$AU$47,M183,39)),39, AND(M184&gt;INDEX('Language Rules Can Change'!$B$3:$AU$47,M183,39),M184&lt;=INDEX('Language Rules Can Change'!$B$3:$AU$47,M183,40)),40, AND(M184&gt;INDEX('Language Rules Can Change'!$B$3:$AU$47,M183,40),M184&lt;=INDEX('Language Rules Can Change'!$B$3:$AU$47,M183,41)),41, AND(M184&gt;INDEX('Language Rules Can Change'!$B$3:$AU$47,M183,41),M184&lt;=INDEX('Language Rules Can Change'!$B$3:$AU$47,M183,42)),42, AND(M184&gt;INDEX('Language Rules Can Change'!$B$3:$AU$47,M183,42),M184&lt;=INDEX('Language Rules Can Change'!$B$3:$AU$47,M183,43)),43, AND(M184&gt;INDEX('Language Rules Can Change'!$B$3:$AU$47,M183,43),M184&lt;=INDEX('Language Rules Can Change'!$B$3:$AU$47,M183,44)),44, AND(M184&gt;INDEX('Language Rules Can Change'!$B$3:$AU$47,M183,44),M184&lt;=INDEX('Language Rules Can Change'!$B$3:$AU$47,M183,45)),45, AND(M184&gt;INDEX('Language Rules Can Change'!$B$3:$AU$47,M183,45),M184&lt;=INDEX('Language Rules Can Change'!$B$3:$AU$47,M183,46)),46)</f>
        <v>#N/A</v>
      </c>
      <c r="N185" s="11" t="e" cm="1">
        <f t="array" aca="1" ref="N185" ca="1">_xlfn.IFS(AND(N184&gt;0,N184&lt;=INDEX('Language Rules Can Change'!$B$3:$AU$47,N183,1)),1, AND(N184&gt;INDEX('Language Rules Can Change'!$B$3:$AU$47,N183,1),N184&lt;=INDEX('Language Rules Can Change'!$B$3:$AU$47,N183,2)),2, AND(N184&gt;INDEX('Language Rules Can Change'!$B$3:$AU$47,N183,2),N184&lt;=INDEX('Language Rules Can Change'!$B$3:$AU$47,N183,3)),3, AND(N184&gt;INDEX('Language Rules Can Change'!$B$3:$AU$47,N183,3),N184&lt;=INDEX('Language Rules Can Change'!$B$3:$AU$47,N183,4)),4, AND(N184&gt;INDEX('Language Rules Can Change'!$B$3:$AU$47,N183,4),N184&lt;=INDEX('Language Rules Can Change'!$B$3:$AU$47,N183,5)),5, AND(N184&gt;INDEX('Language Rules Can Change'!$B$3:$AU$47,N183,5),N184&lt;=INDEX('Language Rules Can Change'!$B$3:$AU$47,N183,6)),6, AND(N184&gt;INDEX('Language Rules Can Change'!$B$3:$AU$47,N183,6),N184&lt;=INDEX('Language Rules Can Change'!$B$3:$AU$47,N183,7)),7, AND(N184&gt;INDEX('Language Rules Can Change'!$B$3:$AU$47,N183,7),N184&lt;=INDEX('Language Rules Can Change'!$B$3:$AU$47,N183,8)),8, AND(N184&gt;INDEX('Language Rules Can Change'!$B$3:$AU$47,N183,8),N184&lt;=INDEX('Language Rules Can Change'!$B$3:$AU$47,N183,9)),9, AND(N184&gt;INDEX('Language Rules Can Change'!$B$3:$AU$47,N183,9),N184&lt;=INDEX('Language Rules Can Change'!$B$3:$AU$47,N183,10)),10, AND(N184&gt;INDEX('Language Rules Can Change'!$B$3:$AU$47,N183,10),N184&lt;=INDEX('Language Rules Can Change'!$B$3:$AU$47,N183,11)),11, AND(N184&gt;INDEX('Language Rules Can Change'!$B$3:$AU$47,N183,11),N184&lt;=INDEX('Language Rules Can Change'!$B$3:$AU$47,N183,12)),12, AND(N184&gt;INDEX('Language Rules Can Change'!$B$3:$AU$47,N183,12),N184&lt;=INDEX('Language Rules Can Change'!$B$3:$AU$47,N183,13)),13, AND(N184&gt;INDEX('Language Rules Can Change'!$B$3:$AU$47,N183,13),N184&lt;=INDEX('Language Rules Can Change'!$B$3:$AU$47,N183,14)),14, AND(N184&gt;INDEX('Language Rules Can Change'!$B$3:$AU$47,N183,14),N184&lt;=INDEX('Language Rules Can Change'!$B$3:$AU$47,N183,15)),15, AND(N184&gt;INDEX('Language Rules Can Change'!$B$3:$AU$47,N183,15),N184&lt;=INDEX('Language Rules Can Change'!$B$3:$AU$47,N183,16)),16, AND(N184&gt;INDEX('Language Rules Can Change'!$B$3:$AU$47,N183,16),N184&lt;=INDEX('Language Rules Can Change'!$B$3:$AU$47,N183,17)),17, AND(N184&gt;INDEX('Language Rules Can Change'!$B$3:$AU$47,N183,17),N184&lt;=INDEX('Language Rules Can Change'!$B$3:$AU$47,N183,18)),18, AND(N184&gt;INDEX('Language Rules Can Change'!$B$3:$AU$47,N183,18),N184&lt;=INDEX('Language Rules Can Change'!$B$3:$AU$47,N183,19)),19, AND(N184&gt;INDEX('Language Rules Can Change'!$B$3:$AU$47,N183,19),N184&lt;=INDEX('Language Rules Can Change'!$B$3:$AU$47,N183,20)),20, AND(N184&gt;INDEX('Language Rules Can Change'!$B$3:$AU$47,N183,20),N184&lt;=INDEX('Language Rules Can Change'!$B$3:$AU$47,N183,21)),21, AND(N184&gt;INDEX('Language Rules Can Change'!$B$3:$AU$47,N183,21),N184&lt;=INDEX('Language Rules Can Change'!$B$3:$AU$47,N183,22)),22, AND(N184&gt;INDEX('Language Rules Can Change'!$B$3:$AU$47,N183,22),N184&lt;=INDEX('Language Rules Can Change'!$B$3:$AU$47,N183,23)),23, AND(N184&gt;INDEX('Language Rules Can Change'!$B$3:$AU$47,N183,23),N184&lt;=INDEX('Language Rules Can Change'!$B$3:$AU$47,N183,24)),24, AND(N184&gt;INDEX('Language Rules Can Change'!$B$3:$AU$47,N183,24),N184&lt;=INDEX('Language Rules Can Change'!$B$3:$AU$47,N183,25)),25, AND(N184&gt;INDEX('Language Rules Can Change'!$B$3:$AU$47,N183,25),N184&lt;=INDEX('Language Rules Can Change'!$B$3:$AU$47,N183,26)),26, AND(N184&gt;INDEX('Language Rules Can Change'!$B$3:$AU$47,N183,26),N184&lt;=INDEX('Language Rules Can Change'!$B$3:$AU$47,N183,27)),27, AND(N184&gt;INDEX('Language Rules Can Change'!$B$3:$AU$47,N183,27),N184&lt;=INDEX('Language Rules Can Change'!$B$3:$AU$47,N183,28)),28, AND(N184&gt;INDEX('Language Rules Can Change'!$B$3:$AU$47,N183,28),N184&lt;=INDEX('Language Rules Can Change'!$B$3:$AU$47,N183,29)),29, AND(N184&gt;INDEX('Language Rules Can Change'!$B$3:$AU$47,N183,29),N184&lt;=INDEX('Language Rules Can Change'!$B$3:$AU$47,N183,30)),30, AND(N184&gt;INDEX('Language Rules Can Change'!$B$3:$AU$47,N183,30),N184&lt;=INDEX('Language Rules Can Change'!$B$3:$AU$47,N183,31)),31, AND(N184&gt;INDEX('Language Rules Can Change'!$B$3:$AU$47,N183,31),N184&lt;=INDEX('Language Rules Can Change'!$B$3:$AU$47,N183,32)),32, AND(N184&gt;INDEX('Language Rules Can Change'!$B$3:$AU$47,N183,32),N184&lt;=INDEX('Language Rules Can Change'!$B$3:$AU$47,N183,33)),33, AND(N184&gt;INDEX('Language Rules Can Change'!$B$3:$AU$47,N183,33),N184&lt;=INDEX('Language Rules Can Change'!$B$3:$AU$47,N183,34)),34, AND(N184&gt;INDEX('Language Rules Can Change'!$B$3:$AU$47,N183,34),N184&lt;=INDEX('Language Rules Can Change'!$B$3:$AU$47,N183,35)),35, AND(N184&gt;INDEX('Language Rules Can Change'!$B$3:$AU$47,N183,35),N184&lt;=INDEX('Language Rules Can Change'!$B$3:$AU$47,N183,36)),36, AND(N184&gt;INDEX('Language Rules Can Change'!$B$3:$AU$47,N183,36),N184&lt;=INDEX('Language Rules Can Change'!$B$3:$AU$47,N183,37)),37, AND(N184&gt;INDEX('Language Rules Can Change'!$B$3:$AU$47,N183,37),N184&lt;=INDEX('Language Rules Can Change'!$B$3:$AU$47,N183,38)),38, AND(N184&gt;INDEX('Language Rules Can Change'!$B$3:$AU$47,N183,38),N184&lt;=INDEX('Language Rules Can Change'!$B$3:$AU$47,N183,39)),39, AND(N184&gt;INDEX('Language Rules Can Change'!$B$3:$AU$47,N183,39),N184&lt;=INDEX('Language Rules Can Change'!$B$3:$AU$47,N183,40)),40, AND(N184&gt;INDEX('Language Rules Can Change'!$B$3:$AU$47,N183,40),N184&lt;=INDEX('Language Rules Can Change'!$B$3:$AU$47,N183,41)),41, AND(N184&gt;INDEX('Language Rules Can Change'!$B$3:$AU$47,N183,41),N184&lt;=INDEX('Language Rules Can Change'!$B$3:$AU$47,N183,42)),42, AND(N184&gt;INDEX('Language Rules Can Change'!$B$3:$AU$47,N183,42),N184&lt;=INDEX('Language Rules Can Change'!$B$3:$AU$47,N183,43)),43, AND(N184&gt;INDEX('Language Rules Can Change'!$B$3:$AU$47,N183,43),N184&lt;=INDEX('Language Rules Can Change'!$B$3:$AU$47,N183,44)),44, AND(N184&gt;INDEX('Language Rules Can Change'!$B$3:$AU$47,N183,44),N184&lt;=INDEX('Language Rules Can Change'!$B$3:$AU$47,N183,45)),45, AND(N184&gt;INDEX('Language Rules Can Change'!$B$3:$AU$47,N183,45),N184&lt;=INDEX('Language Rules Can Change'!$B$3:$AU$47,N183,46)),46)</f>
        <v>#N/A</v>
      </c>
      <c r="O185" s="11" t="e" cm="1">
        <f t="array" aca="1" ref="O185" ca="1">_xlfn.IFS(AND(O184&gt;0,O184&lt;=INDEX('Language Rules Can Change'!$B$3:$AU$47,O183,1)),1, AND(O184&gt;INDEX('Language Rules Can Change'!$B$3:$AU$47,O183,1),O184&lt;=INDEX('Language Rules Can Change'!$B$3:$AU$47,O183,2)),2, AND(O184&gt;INDEX('Language Rules Can Change'!$B$3:$AU$47,O183,2),O184&lt;=INDEX('Language Rules Can Change'!$B$3:$AU$47,O183,3)),3, AND(O184&gt;INDEX('Language Rules Can Change'!$B$3:$AU$47,O183,3),O184&lt;=INDEX('Language Rules Can Change'!$B$3:$AU$47,O183,4)),4, AND(O184&gt;INDEX('Language Rules Can Change'!$B$3:$AU$47,O183,4),O184&lt;=INDEX('Language Rules Can Change'!$B$3:$AU$47,O183,5)),5, AND(O184&gt;INDEX('Language Rules Can Change'!$B$3:$AU$47,O183,5),O184&lt;=INDEX('Language Rules Can Change'!$B$3:$AU$47,O183,6)),6, AND(O184&gt;INDEX('Language Rules Can Change'!$B$3:$AU$47,O183,6),O184&lt;=INDEX('Language Rules Can Change'!$B$3:$AU$47,O183,7)),7, AND(O184&gt;INDEX('Language Rules Can Change'!$B$3:$AU$47,O183,7),O184&lt;=INDEX('Language Rules Can Change'!$B$3:$AU$47,O183,8)),8, AND(O184&gt;INDEX('Language Rules Can Change'!$B$3:$AU$47,O183,8),O184&lt;=INDEX('Language Rules Can Change'!$B$3:$AU$47,O183,9)),9, AND(O184&gt;INDEX('Language Rules Can Change'!$B$3:$AU$47,O183,9),O184&lt;=INDEX('Language Rules Can Change'!$B$3:$AU$47,O183,10)),10, AND(O184&gt;INDEX('Language Rules Can Change'!$B$3:$AU$47,O183,10),O184&lt;=INDEX('Language Rules Can Change'!$B$3:$AU$47,O183,11)),11, AND(O184&gt;INDEX('Language Rules Can Change'!$B$3:$AU$47,O183,11),O184&lt;=INDEX('Language Rules Can Change'!$B$3:$AU$47,O183,12)),12, AND(O184&gt;INDEX('Language Rules Can Change'!$B$3:$AU$47,O183,12),O184&lt;=INDEX('Language Rules Can Change'!$B$3:$AU$47,O183,13)),13, AND(O184&gt;INDEX('Language Rules Can Change'!$B$3:$AU$47,O183,13),O184&lt;=INDEX('Language Rules Can Change'!$B$3:$AU$47,O183,14)),14, AND(O184&gt;INDEX('Language Rules Can Change'!$B$3:$AU$47,O183,14),O184&lt;=INDEX('Language Rules Can Change'!$B$3:$AU$47,O183,15)),15, AND(O184&gt;INDEX('Language Rules Can Change'!$B$3:$AU$47,O183,15),O184&lt;=INDEX('Language Rules Can Change'!$B$3:$AU$47,O183,16)),16, AND(O184&gt;INDEX('Language Rules Can Change'!$B$3:$AU$47,O183,16),O184&lt;=INDEX('Language Rules Can Change'!$B$3:$AU$47,O183,17)),17, AND(O184&gt;INDEX('Language Rules Can Change'!$B$3:$AU$47,O183,17),O184&lt;=INDEX('Language Rules Can Change'!$B$3:$AU$47,O183,18)),18, AND(O184&gt;INDEX('Language Rules Can Change'!$B$3:$AU$47,O183,18),O184&lt;=INDEX('Language Rules Can Change'!$B$3:$AU$47,O183,19)),19, AND(O184&gt;INDEX('Language Rules Can Change'!$B$3:$AU$47,O183,19),O184&lt;=INDEX('Language Rules Can Change'!$B$3:$AU$47,O183,20)),20, AND(O184&gt;INDEX('Language Rules Can Change'!$B$3:$AU$47,O183,20),O184&lt;=INDEX('Language Rules Can Change'!$B$3:$AU$47,O183,21)),21, AND(O184&gt;INDEX('Language Rules Can Change'!$B$3:$AU$47,O183,21),O184&lt;=INDEX('Language Rules Can Change'!$B$3:$AU$47,O183,22)),22, AND(O184&gt;INDEX('Language Rules Can Change'!$B$3:$AU$47,O183,22),O184&lt;=INDEX('Language Rules Can Change'!$B$3:$AU$47,O183,23)),23, AND(O184&gt;INDEX('Language Rules Can Change'!$B$3:$AU$47,O183,23),O184&lt;=INDEX('Language Rules Can Change'!$B$3:$AU$47,O183,24)),24, AND(O184&gt;INDEX('Language Rules Can Change'!$B$3:$AU$47,O183,24),O184&lt;=INDEX('Language Rules Can Change'!$B$3:$AU$47,O183,25)),25, AND(O184&gt;INDEX('Language Rules Can Change'!$B$3:$AU$47,O183,25),O184&lt;=INDEX('Language Rules Can Change'!$B$3:$AU$47,O183,26)),26, AND(O184&gt;INDEX('Language Rules Can Change'!$B$3:$AU$47,O183,26),O184&lt;=INDEX('Language Rules Can Change'!$B$3:$AU$47,O183,27)),27, AND(O184&gt;INDEX('Language Rules Can Change'!$B$3:$AU$47,O183,27),O184&lt;=INDEX('Language Rules Can Change'!$B$3:$AU$47,O183,28)),28, AND(O184&gt;INDEX('Language Rules Can Change'!$B$3:$AU$47,O183,28),O184&lt;=INDEX('Language Rules Can Change'!$B$3:$AU$47,O183,29)),29, AND(O184&gt;INDEX('Language Rules Can Change'!$B$3:$AU$47,O183,29),O184&lt;=INDEX('Language Rules Can Change'!$B$3:$AU$47,O183,30)),30, AND(O184&gt;INDEX('Language Rules Can Change'!$B$3:$AU$47,O183,30),O184&lt;=INDEX('Language Rules Can Change'!$B$3:$AU$47,O183,31)),31, AND(O184&gt;INDEX('Language Rules Can Change'!$B$3:$AU$47,O183,31),O184&lt;=INDEX('Language Rules Can Change'!$B$3:$AU$47,O183,32)),32, AND(O184&gt;INDEX('Language Rules Can Change'!$B$3:$AU$47,O183,32),O184&lt;=INDEX('Language Rules Can Change'!$B$3:$AU$47,O183,33)),33, AND(O184&gt;INDEX('Language Rules Can Change'!$B$3:$AU$47,O183,33),O184&lt;=INDEX('Language Rules Can Change'!$B$3:$AU$47,O183,34)),34, AND(O184&gt;INDEX('Language Rules Can Change'!$B$3:$AU$47,O183,34),O184&lt;=INDEX('Language Rules Can Change'!$B$3:$AU$47,O183,35)),35, AND(O184&gt;INDEX('Language Rules Can Change'!$B$3:$AU$47,O183,35),O184&lt;=INDEX('Language Rules Can Change'!$B$3:$AU$47,O183,36)),36, AND(O184&gt;INDEX('Language Rules Can Change'!$B$3:$AU$47,O183,36),O184&lt;=INDEX('Language Rules Can Change'!$B$3:$AU$47,O183,37)),37, AND(O184&gt;INDEX('Language Rules Can Change'!$B$3:$AU$47,O183,37),O184&lt;=INDEX('Language Rules Can Change'!$B$3:$AU$47,O183,38)),38, AND(O184&gt;INDEX('Language Rules Can Change'!$B$3:$AU$47,O183,38),O184&lt;=INDEX('Language Rules Can Change'!$B$3:$AU$47,O183,39)),39, AND(O184&gt;INDEX('Language Rules Can Change'!$B$3:$AU$47,O183,39),O184&lt;=INDEX('Language Rules Can Change'!$B$3:$AU$47,O183,40)),40, AND(O184&gt;INDEX('Language Rules Can Change'!$B$3:$AU$47,O183,40),O184&lt;=INDEX('Language Rules Can Change'!$B$3:$AU$47,O183,41)),41, AND(O184&gt;INDEX('Language Rules Can Change'!$B$3:$AU$47,O183,41),O184&lt;=INDEX('Language Rules Can Change'!$B$3:$AU$47,O183,42)),42, AND(O184&gt;INDEX('Language Rules Can Change'!$B$3:$AU$47,O183,42),O184&lt;=INDEX('Language Rules Can Change'!$B$3:$AU$47,O183,43)),43, AND(O184&gt;INDEX('Language Rules Can Change'!$B$3:$AU$47,O183,43),O184&lt;=INDEX('Language Rules Can Change'!$B$3:$AU$47,O183,44)),44, AND(O184&gt;INDEX('Language Rules Can Change'!$B$3:$AU$47,O183,44),O184&lt;=INDEX('Language Rules Can Change'!$B$3:$AU$47,O183,45)),45, AND(O184&gt;INDEX('Language Rules Can Change'!$B$3:$AU$47,O183,45),O184&lt;=INDEX('Language Rules Can Change'!$B$3:$AU$47,O183,46)),46)</f>
        <v>#N/A</v>
      </c>
      <c r="P185" s="11" t="e" cm="1">
        <f t="array" aca="1" ref="P185" ca="1">_xlfn.IFS(AND(P184&gt;0,P184&lt;=INDEX('Language Rules Can Change'!$B$3:$AU$47,P183,1)),1, AND(P184&gt;INDEX('Language Rules Can Change'!$B$3:$AU$47,P183,1),P184&lt;=INDEX('Language Rules Can Change'!$B$3:$AU$47,P183,2)),2, AND(P184&gt;INDEX('Language Rules Can Change'!$B$3:$AU$47,P183,2),P184&lt;=INDEX('Language Rules Can Change'!$B$3:$AU$47,P183,3)),3, AND(P184&gt;INDEX('Language Rules Can Change'!$B$3:$AU$47,P183,3),P184&lt;=INDEX('Language Rules Can Change'!$B$3:$AU$47,P183,4)),4, AND(P184&gt;INDEX('Language Rules Can Change'!$B$3:$AU$47,P183,4),P184&lt;=INDEX('Language Rules Can Change'!$B$3:$AU$47,P183,5)),5, AND(P184&gt;INDEX('Language Rules Can Change'!$B$3:$AU$47,P183,5),P184&lt;=INDEX('Language Rules Can Change'!$B$3:$AU$47,P183,6)),6, AND(P184&gt;INDEX('Language Rules Can Change'!$B$3:$AU$47,P183,6),P184&lt;=INDEX('Language Rules Can Change'!$B$3:$AU$47,P183,7)),7, AND(P184&gt;INDEX('Language Rules Can Change'!$B$3:$AU$47,P183,7),P184&lt;=INDEX('Language Rules Can Change'!$B$3:$AU$47,P183,8)),8, AND(P184&gt;INDEX('Language Rules Can Change'!$B$3:$AU$47,P183,8),P184&lt;=INDEX('Language Rules Can Change'!$B$3:$AU$47,P183,9)),9, AND(P184&gt;INDEX('Language Rules Can Change'!$B$3:$AU$47,P183,9),P184&lt;=INDEX('Language Rules Can Change'!$B$3:$AU$47,P183,10)),10, AND(P184&gt;INDEX('Language Rules Can Change'!$B$3:$AU$47,P183,10),P184&lt;=INDEX('Language Rules Can Change'!$B$3:$AU$47,P183,11)),11, AND(P184&gt;INDEX('Language Rules Can Change'!$B$3:$AU$47,P183,11),P184&lt;=INDEX('Language Rules Can Change'!$B$3:$AU$47,P183,12)),12, AND(P184&gt;INDEX('Language Rules Can Change'!$B$3:$AU$47,P183,12),P184&lt;=INDEX('Language Rules Can Change'!$B$3:$AU$47,P183,13)),13, AND(P184&gt;INDEX('Language Rules Can Change'!$B$3:$AU$47,P183,13),P184&lt;=INDEX('Language Rules Can Change'!$B$3:$AU$47,P183,14)),14, AND(P184&gt;INDEX('Language Rules Can Change'!$B$3:$AU$47,P183,14),P184&lt;=INDEX('Language Rules Can Change'!$B$3:$AU$47,P183,15)),15, AND(P184&gt;INDEX('Language Rules Can Change'!$B$3:$AU$47,P183,15),P184&lt;=INDEX('Language Rules Can Change'!$B$3:$AU$47,P183,16)),16, AND(P184&gt;INDEX('Language Rules Can Change'!$B$3:$AU$47,P183,16),P184&lt;=INDEX('Language Rules Can Change'!$B$3:$AU$47,P183,17)),17, AND(P184&gt;INDEX('Language Rules Can Change'!$B$3:$AU$47,P183,17),P184&lt;=INDEX('Language Rules Can Change'!$B$3:$AU$47,P183,18)),18, AND(P184&gt;INDEX('Language Rules Can Change'!$B$3:$AU$47,P183,18),P184&lt;=INDEX('Language Rules Can Change'!$B$3:$AU$47,P183,19)),19, AND(P184&gt;INDEX('Language Rules Can Change'!$B$3:$AU$47,P183,19),P184&lt;=INDEX('Language Rules Can Change'!$B$3:$AU$47,P183,20)),20, AND(P184&gt;INDEX('Language Rules Can Change'!$B$3:$AU$47,P183,20),P184&lt;=INDEX('Language Rules Can Change'!$B$3:$AU$47,P183,21)),21, AND(P184&gt;INDEX('Language Rules Can Change'!$B$3:$AU$47,P183,21),P184&lt;=INDEX('Language Rules Can Change'!$B$3:$AU$47,P183,22)),22, AND(P184&gt;INDEX('Language Rules Can Change'!$B$3:$AU$47,P183,22),P184&lt;=INDEX('Language Rules Can Change'!$B$3:$AU$47,P183,23)),23, AND(P184&gt;INDEX('Language Rules Can Change'!$B$3:$AU$47,P183,23),P184&lt;=INDEX('Language Rules Can Change'!$B$3:$AU$47,P183,24)),24, AND(P184&gt;INDEX('Language Rules Can Change'!$B$3:$AU$47,P183,24),P184&lt;=INDEX('Language Rules Can Change'!$B$3:$AU$47,P183,25)),25, AND(P184&gt;INDEX('Language Rules Can Change'!$B$3:$AU$47,P183,25),P184&lt;=INDEX('Language Rules Can Change'!$B$3:$AU$47,P183,26)),26, AND(P184&gt;INDEX('Language Rules Can Change'!$B$3:$AU$47,P183,26),P184&lt;=INDEX('Language Rules Can Change'!$B$3:$AU$47,P183,27)),27, AND(P184&gt;INDEX('Language Rules Can Change'!$B$3:$AU$47,P183,27),P184&lt;=INDEX('Language Rules Can Change'!$B$3:$AU$47,P183,28)),28, AND(P184&gt;INDEX('Language Rules Can Change'!$B$3:$AU$47,P183,28),P184&lt;=INDEX('Language Rules Can Change'!$B$3:$AU$47,P183,29)),29, AND(P184&gt;INDEX('Language Rules Can Change'!$B$3:$AU$47,P183,29),P184&lt;=INDEX('Language Rules Can Change'!$B$3:$AU$47,P183,30)),30, AND(P184&gt;INDEX('Language Rules Can Change'!$B$3:$AU$47,P183,30),P184&lt;=INDEX('Language Rules Can Change'!$B$3:$AU$47,P183,31)),31, AND(P184&gt;INDEX('Language Rules Can Change'!$B$3:$AU$47,P183,31),P184&lt;=INDEX('Language Rules Can Change'!$B$3:$AU$47,P183,32)),32, AND(P184&gt;INDEX('Language Rules Can Change'!$B$3:$AU$47,P183,32),P184&lt;=INDEX('Language Rules Can Change'!$B$3:$AU$47,P183,33)),33, AND(P184&gt;INDEX('Language Rules Can Change'!$B$3:$AU$47,P183,33),P184&lt;=INDEX('Language Rules Can Change'!$B$3:$AU$47,P183,34)),34, AND(P184&gt;INDEX('Language Rules Can Change'!$B$3:$AU$47,P183,34),P184&lt;=INDEX('Language Rules Can Change'!$B$3:$AU$47,P183,35)),35, AND(P184&gt;INDEX('Language Rules Can Change'!$B$3:$AU$47,P183,35),P184&lt;=INDEX('Language Rules Can Change'!$B$3:$AU$47,P183,36)),36, AND(P184&gt;INDEX('Language Rules Can Change'!$B$3:$AU$47,P183,36),P184&lt;=INDEX('Language Rules Can Change'!$B$3:$AU$47,P183,37)),37, AND(P184&gt;INDEX('Language Rules Can Change'!$B$3:$AU$47,P183,37),P184&lt;=INDEX('Language Rules Can Change'!$B$3:$AU$47,P183,38)),38, AND(P184&gt;INDEX('Language Rules Can Change'!$B$3:$AU$47,P183,38),P184&lt;=INDEX('Language Rules Can Change'!$B$3:$AU$47,P183,39)),39, AND(P184&gt;INDEX('Language Rules Can Change'!$B$3:$AU$47,P183,39),P184&lt;=INDEX('Language Rules Can Change'!$B$3:$AU$47,P183,40)),40, AND(P184&gt;INDEX('Language Rules Can Change'!$B$3:$AU$47,P183,40),P184&lt;=INDEX('Language Rules Can Change'!$B$3:$AU$47,P183,41)),41, AND(P184&gt;INDEX('Language Rules Can Change'!$B$3:$AU$47,P183,41),P184&lt;=INDEX('Language Rules Can Change'!$B$3:$AU$47,P183,42)),42, AND(P184&gt;INDEX('Language Rules Can Change'!$B$3:$AU$47,P183,42),P184&lt;=INDEX('Language Rules Can Change'!$B$3:$AU$47,P183,43)),43, AND(P184&gt;INDEX('Language Rules Can Change'!$B$3:$AU$47,P183,43),P184&lt;=INDEX('Language Rules Can Change'!$B$3:$AU$47,P183,44)),44, AND(P184&gt;INDEX('Language Rules Can Change'!$B$3:$AU$47,P183,44),P184&lt;=INDEX('Language Rules Can Change'!$B$3:$AU$47,P183,45)),45, AND(P184&gt;INDEX('Language Rules Can Change'!$B$3:$AU$47,P183,45),P184&lt;=INDEX('Language Rules Can Change'!$B$3:$AU$47,P183,46)),46)</f>
        <v>#N/A</v>
      </c>
      <c r="Q185" s="11" t="e" cm="1">
        <f t="array" aca="1" ref="Q185" ca="1">_xlfn.IFS(AND(Q184&gt;0,Q184&lt;=INDEX('Language Rules Can Change'!$B$3:$AU$47,Q183,1)),1, AND(Q184&gt;INDEX('Language Rules Can Change'!$B$3:$AU$47,Q183,1),Q184&lt;=INDEX('Language Rules Can Change'!$B$3:$AU$47,Q183,2)),2, AND(Q184&gt;INDEX('Language Rules Can Change'!$B$3:$AU$47,Q183,2),Q184&lt;=INDEX('Language Rules Can Change'!$B$3:$AU$47,Q183,3)),3, AND(Q184&gt;INDEX('Language Rules Can Change'!$B$3:$AU$47,Q183,3),Q184&lt;=INDEX('Language Rules Can Change'!$B$3:$AU$47,Q183,4)),4, AND(Q184&gt;INDEX('Language Rules Can Change'!$B$3:$AU$47,Q183,4),Q184&lt;=INDEX('Language Rules Can Change'!$B$3:$AU$47,Q183,5)),5, AND(Q184&gt;INDEX('Language Rules Can Change'!$B$3:$AU$47,Q183,5),Q184&lt;=INDEX('Language Rules Can Change'!$B$3:$AU$47,Q183,6)),6, AND(Q184&gt;INDEX('Language Rules Can Change'!$B$3:$AU$47,Q183,6),Q184&lt;=INDEX('Language Rules Can Change'!$B$3:$AU$47,Q183,7)),7, AND(Q184&gt;INDEX('Language Rules Can Change'!$B$3:$AU$47,Q183,7),Q184&lt;=INDEX('Language Rules Can Change'!$B$3:$AU$47,Q183,8)),8, AND(Q184&gt;INDEX('Language Rules Can Change'!$B$3:$AU$47,Q183,8),Q184&lt;=INDEX('Language Rules Can Change'!$B$3:$AU$47,Q183,9)),9, AND(Q184&gt;INDEX('Language Rules Can Change'!$B$3:$AU$47,Q183,9),Q184&lt;=INDEX('Language Rules Can Change'!$B$3:$AU$47,Q183,10)),10, AND(Q184&gt;INDEX('Language Rules Can Change'!$B$3:$AU$47,Q183,10),Q184&lt;=INDEX('Language Rules Can Change'!$B$3:$AU$47,Q183,11)),11, AND(Q184&gt;INDEX('Language Rules Can Change'!$B$3:$AU$47,Q183,11),Q184&lt;=INDEX('Language Rules Can Change'!$B$3:$AU$47,Q183,12)),12, AND(Q184&gt;INDEX('Language Rules Can Change'!$B$3:$AU$47,Q183,12),Q184&lt;=INDEX('Language Rules Can Change'!$B$3:$AU$47,Q183,13)),13, AND(Q184&gt;INDEX('Language Rules Can Change'!$B$3:$AU$47,Q183,13),Q184&lt;=INDEX('Language Rules Can Change'!$B$3:$AU$47,Q183,14)),14, AND(Q184&gt;INDEX('Language Rules Can Change'!$B$3:$AU$47,Q183,14),Q184&lt;=INDEX('Language Rules Can Change'!$B$3:$AU$47,Q183,15)),15, AND(Q184&gt;INDEX('Language Rules Can Change'!$B$3:$AU$47,Q183,15),Q184&lt;=INDEX('Language Rules Can Change'!$B$3:$AU$47,Q183,16)),16, AND(Q184&gt;INDEX('Language Rules Can Change'!$B$3:$AU$47,Q183,16),Q184&lt;=INDEX('Language Rules Can Change'!$B$3:$AU$47,Q183,17)),17, AND(Q184&gt;INDEX('Language Rules Can Change'!$B$3:$AU$47,Q183,17),Q184&lt;=INDEX('Language Rules Can Change'!$B$3:$AU$47,Q183,18)),18, AND(Q184&gt;INDEX('Language Rules Can Change'!$B$3:$AU$47,Q183,18),Q184&lt;=INDEX('Language Rules Can Change'!$B$3:$AU$47,Q183,19)),19, AND(Q184&gt;INDEX('Language Rules Can Change'!$B$3:$AU$47,Q183,19),Q184&lt;=INDEX('Language Rules Can Change'!$B$3:$AU$47,Q183,20)),20, AND(Q184&gt;INDEX('Language Rules Can Change'!$B$3:$AU$47,Q183,20),Q184&lt;=INDEX('Language Rules Can Change'!$B$3:$AU$47,Q183,21)),21, AND(Q184&gt;INDEX('Language Rules Can Change'!$B$3:$AU$47,Q183,21),Q184&lt;=INDEX('Language Rules Can Change'!$B$3:$AU$47,Q183,22)),22, AND(Q184&gt;INDEX('Language Rules Can Change'!$B$3:$AU$47,Q183,22),Q184&lt;=INDEX('Language Rules Can Change'!$B$3:$AU$47,Q183,23)),23, AND(Q184&gt;INDEX('Language Rules Can Change'!$B$3:$AU$47,Q183,23),Q184&lt;=INDEX('Language Rules Can Change'!$B$3:$AU$47,Q183,24)),24, AND(Q184&gt;INDEX('Language Rules Can Change'!$B$3:$AU$47,Q183,24),Q184&lt;=INDEX('Language Rules Can Change'!$B$3:$AU$47,Q183,25)),25, AND(Q184&gt;INDEX('Language Rules Can Change'!$B$3:$AU$47,Q183,25),Q184&lt;=INDEX('Language Rules Can Change'!$B$3:$AU$47,Q183,26)),26, AND(Q184&gt;INDEX('Language Rules Can Change'!$B$3:$AU$47,Q183,26),Q184&lt;=INDEX('Language Rules Can Change'!$B$3:$AU$47,Q183,27)),27, AND(Q184&gt;INDEX('Language Rules Can Change'!$B$3:$AU$47,Q183,27),Q184&lt;=INDEX('Language Rules Can Change'!$B$3:$AU$47,Q183,28)),28, AND(Q184&gt;INDEX('Language Rules Can Change'!$B$3:$AU$47,Q183,28),Q184&lt;=INDEX('Language Rules Can Change'!$B$3:$AU$47,Q183,29)),29, AND(Q184&gt;INDEX('Language Rules Can Change'!$B$3:$AU$47,Q183,29),Q184&lt;=INDEX('Language Rules Can Change'!$B$3:$AU$47,Q183,30)),30, AND(Q184&gt;INDEX('Language Rules Can Change'!$B$3:$AU$47,Q183,30),Q184&lt;=INDEX('Language Rules Can Change'!$B$3:$AU$47,Q183,31)),31, AND(Q184&gt;INDEX('Language Rules Can Change'!$B$3:$AU$47,Q183,31),Q184&lt;=INDEX('Language Rules Can Change'!$B$3:$AU$47,Q183,32)),32, AND(Q184&gt;INDEX('Language Rules Can Change'!$B$3:$AU$47,Q183,32),Q184&lt;=INDEX('Language Rules Can Change'!$B$3:$AU$47,Q183,33)),33, AND(Q184&gt;INDEX('Language Rules Can Change'!$B$3:$AU$47,Q183,33),Q184&lt;=INDEX('Language Rules Can Change'!$B$3:$AU$47,Q183,34)),34, AND(Q184&gt;INDEX('Language Rules Can Change'!$B$3:$AU$47,Q183,34),Q184&lt;=INDEX('Language Rules Can Change'!$B$3:$AU$47,Q183,35)),35, AND(Q184&gt;INDEX('Language Rules Can Change'!$B$3:$AU$47,Q183,35),Q184&lt;=INDEX('Language Rules Can Change'!$B$3:$AU$47,Q183,36)),36, AND(Q184&gt;INDEX('Language Rules Can Change'!$B$3:$AU$47,Q183,36),Q184&lt;=INDEX('Language Rules Can Change'!$B$3:$AU$47,Q183,37)),37, AND(Q184&gt;INDEX('Language Rules Can Change'!$B$3:$AU$47,Q183,37),Q184&lt;=INDEX('Language Rules Can Change'!$B$3:$AU$47,Q183,38)),38, AND(Q184&gt;INDEX('Language Rules Can Change'!$B$3:$AU$47,Q183,38),Q184&lt;=INDEX('Language Rules Can Change'!$B$3:$AU$47,Q183,39)),39, AND(Q184&gt;INDEX('Language Rules Can Change'!$B$3:$AU$47,Q183,39),Q184&lt;=INDEX('Language Rules Can Change'!$B$3:$AU$47,Q183,40)),40, AND(Q184&gt;INDEX('Language Rules Can Change'!$B$3:$AU$47,Q183,40),Q184&lt;=INDEX('Language Rules Can Change'!$B$3:$AU$47,Q183,41)),41, AND(Q184&gt;INDEX('Language Rules Can Change'!$B$3:$AU$47,Q183,41),Q184&lt;=INDEX('Language Rules Can Change'!$B$3:$AU$47,Q183,42)),42, AND(Q184&gt;INDEX('Language Rules Can Change'!$B$3:$AU$47,Q183,42),Q184&lt;=INDEX('Language Rules Can Change'!$B$3:$AU$47,Q183,43)),43, AND(Q184&gt;INDEX('Language Rules Can Change'!$B$3:$AU$47,Q183,43),Q184&lt;=INDEX('Language Rules Can Change'!$B$3:$AU$47,Q183,44)),44, AND(Q184&gt;INDEX('Language Rules Can Change'!$B$3:$AU$47,Q183,44),Q184&lt;=INDEX('Language Rules Can Change'!$B$3:$AU$47,Q183,45)),45, AND(Q184&gt;INDEX('Language Rules Can Change'!$B$3:$AU$47,Q183,45),Q184&lt;=INDEX('Language Rules Can Change'!$B$3:$AU$47,Q183,46)),46)</f>
        <v>#N/A</v>
      </c>
      <c r="R185" s="11" t="e" cm="1">
        <f t="array" aca="1" ref="R185" ca="1">_xlfn.IFS(AND(R184&gt;0,R184&lt;=INDEX('Language Rules Can Change'!$B$3:$AU$47,R183,1)),1, AND(R184&gt;INDEX('Language Rules Can Change'!$B$3:$AU$47,R183,1),R184&lt;=INDEX('Language Rules Can Change'!$B$3:$AU$47,R183,2)),2, AND(R184&gt;INDEX('Language Rules Can Change'!$B$3:$AU$47,R183,2),R184&lt;=INDEX('Language Rules Can Change'!$B$3:$AU$47,R183,3)),3, AND(R184&gt;INDEX('Language Rules Can Change'!$B$3:$AU$47,R183,3),R184&lt;=INDEX('Language Rules Can Change'!$B$3:$AU$47,R183,4)),4, AND(R184&gt;INDEX('Language Rules Can Change'!$B$3:$AU$47,R183,4),R184&lt;=INDEX('Language Rules Can Change'!$B$3:$AU$47,R183,5)),5, AND(R184&gt;INDEX('Language Rules Can Change'!$B$3:$AU$47,R183,5),R184&lt;=INDEX('Language Rules Can Change'!$B$3:$AU$47,R183,6)),6, AND(R184&gt;INDEX('Language Rules Can Change'!$B$3:$AU$47,R183,6),R184&lt;=INDEX('Language Rules Can Change'!$B$3:$AU$47,R183,7)),7, AND(R184&gt;INDEX('Language Rules Can Change'!$B$3:$AU$47,R183,7),R184&lt;=INDEX('Language Rules Can Change'!$B$3:$AU$47,R183,8)),8, AND(R184&gt;INDEX('Language Rules Can Change'!$B$3:$AU$47,R183,8),R184&lt;=INDEX('Language Rules Can Change'!$B$3:$AU$47,R183,9)),9, AND(R184&gt;INDEX('Language Rules Can Change'!$B$3:$AU$47,R183,9),R184&lt;=INDEX('Language Rules Can Change'!$B$3:$AU$47,R183,10)),10, AND(R184&gt;INDEX('Language Rules Can Change'!$B$3:$AU$47,R183,10),R184&lt;=INDEX('Language Rules Can Change'!$B$3:$AU$47,R183,11)),11, AND(R184&gt;INDEX('Language Rules Can Change'!$B$3:$AU$47,R183,11),R184&lt;=INDEX('Language Rules Can Change'!$B$3:$AU$47,R183,12)),12, AND(R184&gt;INDEX('Language Rules Can Change'!$B$3:$AU$47,R183,12),R184&lt;=INDEX('Language Rules Can Change'!$B$3:$AU$47,R183,13)),13, AND(R184&gt;INDEX('Language Rules Can Change'!$B$3:$AU$47,R183,13),R184&lt;=INDEX('Language Rules Can Change'!$B$3:$AU$47,R183,14)),14, AND(R184&gt;INDEX('Language Rules Can Change'!$B$3:$AU$47,R183,14),R184&lt;=INDEX('Language Rules Can Change'!$B$3:$AU$47,R183,15)),15, AND(R184&gt;INDEX('Language Rules Can Change'!$B$3:$AU$47,R183,15),R184&lt;=INDEX('Language Rules Can Change'!$B$3:$AU$47,R183,16)),16, AND(R184&gt;INDEX('Language Rules Can Change'!$B$3:$AU$47,R183,16),R184&lt;=INDEX('Language Rules Can Change'!$B$3:$AU$47,R183,17)),17, AND(R184&gt;INDEX('Language Rules Can Change'!$B$3:$AU$47,R183,17),R184&lt;=INDEX('Language Rules Can Change'!$B$3:$AU$47,R183,18)),18, AND(R184&gt;INDEX('Language Rules Can Change'!$B$3:$AU$47,R183,18),R184&lt;=INDEX('Language Rules Can Change'!$B$3:$AU$47,R183,19)),19, AND(R184&gt;INDEX('Language Rules Can Change'!$B$3:$AU$47,R183,19),R184&lt;=INDEX('Language Rules Can Change'!$B$3:$AU$47,R183,20)),20, AND(R184&gt;INDEX('Language Rules Can Change'!$B$3:$AU$47,R183,20),R184&lt;=INDEX('Language Rules Can Change'!$B$3:$AU$47,R183,21)),21, AND(R184&gt;INDEX('Language Rules Can Change'!$B$3:$AU$47,R183,21),R184&lt;=INDEX('Language Rules Can Change'!$B$3:$AU$47,R183,22)),22, AND(R184&gt;INDEX('Language Rules Can Change'!$B$3:$AU$47,R183,22),R184&lt;=INDEX('Language Rules Can Change'!$B$3:$AU$47,R183,23)),23, AND(R184&gt;INDEX('Language Rules Can Change'!$B$3:$AU$47,R183,23),R184&lt;=INDEX('Language Rules Can Change'!$B$3:$AU$47,R183,24)),24, AND(R184&gt;INDEX('Language Rules Can Change'!$B$3:$AU$47,R183,24),R184&lt;=INDEX('Language Rules Can Change'!$B$3:$AU$47,R183,25)),25, AND(R184&gt;INDEX('Language Rules Can Change'!$B$3:$AU$47,R183,25),R184&lt;=INDEX('Language Rules Can Change'!$B$3:$AU$47,R183,26)),26, AND(R184&gt;INDEX('Language Rules Can Change'!$B$3:$AU$47,R183,26),R184&lt;=INDEX('Language Rules Can Change'!$B$3:$AU$47,R183,27)),27, AND(R184&gt;INDEX('Language Rules Can Change'!$B$3:$AU$47,R183,27),R184&lt;=INDEX('Language Rules Can Change'!$B$3:$AU$47,R183,28)),28, AND(R184&gt;INDEX('Language Rules Can Change'!$B$3:$AU$47,R183,28),R184&lt;=INDEX('Language Rules Can Change'!$B$3:$AU$47,R183,29)),29, AND(R184&gt;INDEX('Language Rules Can Change'!$B$3:$AU$47,R183,29),R184&lt;=INDEX('Language Rules Can Change'!$B$3:$AU$47,R183,30)),30, AND(R184&gt;INDEX('Language Rules Can Change'!$B$3:$AU$47,R183,30),R184&lt;=INDEX('Language Rules Can Change'!$B$3:$AU$47,R183,31)),31, AND(R184&gt;INDEX('Language Rules Can Change'!$B$3:$AU$47,R183,31),R184&lt;=INDEX('Language Rules Can Change'!$B$3:$AU$47,R183,32)),32, AND(R184&gt;INDEX('Language Rules Can Change'!$B$3:$AU$47,R183,32),R184&lt;=INDEX('Language Rules Can Change'!$B$3:$AU$47,R183,33)),33, AND(R184&gt;INDEX('Language Rules Can Change'!$B$3:$AU$47,R183,33),R184&lt;=INDEX('Language Rules Can Change'!$B$3:$AU$47,R183,34)),34, AND(R184&gt;INDEX('Language Rules Can Change'!$B$3:$AU$47,R183,34),R184&lt;=INDEX('Language Rules Can Change'!$B$3:$AU$47,R183,35)),35, AND(R184&gt;INDEX('Language Rules Can Change'!$B$3:$AU$47,R183,35),R184&lt;=INDEX('Language Rules Can Change'!$B$3:$AU$47,R183,36)),36, AND(R184&gt;INDEX('Language Rules Can Change'!$B$3:$AU$47,R183,36),R184&lt;=INDEX('Language Rules Can Change'!$B$3:$AU$47,R183,37)),37, AND(R184&gt;INDEX('Language Rules Can Change'!$B$3:$AU$47,R183,37),R184&lt;=INDEX('Language Rules Can Change'!$B$3:$AU$47,R183,38)),38, AND(R184&gt;INDEX('Language Rules Can Change'!$B$3:$AU$47,R183,38),R184&lt;=INDEX('Language Rules Can Change'!$B$3:$AU$47,R183,39)),39, AND(R184&gt;INDEX('Language Rules Can Change'!$B$3:$AU$47,R183,39),R184&lt;=INDEX('Language Rules Can Change'!$B$3:$AU$47,R183,40)),40, AND(R184&gt;INDEX('Language Rules Can Change'!$B$3:$AU$47,R183,40),R184&lt;=INDEX('Language Rules Can Change'!$B$3:$AU$47,R183,41)),41, AND(R184&gt;INDEX('Language Rules Can Change'!$B$3:$AU$47,R183,41),R184&lt;=INDEX('Language Rules Can Change'!$B$3:$AU$47,R183,42)),42, AND(R184&gt;INDEX('Language Rules Can Change'!$B$3:$AU$47,R183,42),R184&lt;=INDEX('Language Rules Can Change'!$B$3:$AU$47,R183,43)),43, AND(R184&gt;INDEX('Language Rules Can Change'!$B$3:$AU$47,R183,43),R184&lt;=INDEX('Language Rules Can Change'!$B$3:$AU$47,R183,44)),44, AND(R184&gt;INDEX('Language Rules Can Change'!$B$3:$AU$47,R183,44),R184&lt;=INDEX('Language Rules Can Change'!$B$3:$AU$47,R183,45)),45, AND(R184&gt;INDEX('Language Rules Can Change'!$B$3:$AU$47,R183,45),R184&lt;=INDEX('Language Rules Can Change'!$B$3:$AU$47,R183,46)),46)</f>
        <v>#N/A</v>
      </c>
      <c r="S185" s="11" t="e" cm="1">
        <f t="array" aca="1" ref="S185" ca="1">_xlfn.IFS(AND(S184&gt;0,S184&lt;=INDEX('Language Rules Can Change'!$B$3:$AU$47,S183,1)),1, AND(S184&gt;INDEX('Language Rules Can Change'!$B$3:$AU$47,S183,1),S184&lt;=INDEX('Language Rules Can Change'!$B$3:$AU$47,S183,2)),2, AND(S184&gt;INDEX('Language Rules Can Change'!$B$3:$AU$47,S183,2),S184&lt;=INDEX('Language Rules Can Change'!$B$3:$AU$47,S183,3)),3, AND(S184&gt;INDEX('Language Rules Can Change'!$B$3:$AU$47,S183,3),S184&lt;=INDEX('Language Rules Can Change'!$B$3:$AU$47,S183,4)),4, AND(S184&gt;INDEX('Language Rules Can Change'!$B$3:$AU$47,S183,4),S184&lt;=INDEX('Language Rules Can Change'!$B$3:$AU$47,S183,5)),5, AND(S184&gt;INDEX('Language Rules Can Change'!$B$3:$AU$47,S183,5),S184&lt;=INDEX('Language Rules Can Change'!$B$3:$AU$47,S183,6)),6, AND(S184&gt;INDEX('Language Rules Can Change'!$B$3:$AU$47,S183,6),S184&lt;=INDEX('Language Rules Can Change'!$B$3:$AU$47,S183,7)),7, AND(S184&gt;INDEX('Language Rules Can Change'!$B$3:$AU$47,S183,7),S184&lt;=INDEX('Language Rules Can Change'!$B$3:$AU$47,S183,8)),8, AND(S184&gt;INDEX('Language Rules Can Change'!$B$3:$AU$47,S183,8),S184&lt;=INDEX('Language Rules Can Change'!$B$3:$AU$47,S183,9)),9, AND(S184&gt;INDEX('Language Rules Can Change'!$B$3:$AU$47,S183,9),S184&lt;=INDEX('Language Rules Can Change'!$B$3:$AU$47,S183,10)),10, AND(S184&gt;INDEX('Language Rules Can Change'!$B$3:$AU$47,S183,10),S184&lt;=INDEX('Language Rules Can Change'!$B$3:$AU$47,S183,11)),11, AND(S184&gt;INDEX('Language Rules Can Change'!$B$3:$AU$47,S183,11),S184&lt;=INDEX('Language Rules Can Change'!$B$3:$AU$47,S183,12)),12, AND(S184&gt;INDEX('Language Rules Can Change'!$B$3:$AU$47,S183,12),S184&lt;=INDEX('Language Rules Can Change'!$B$3:$AU$47,S183,13)),13, AND(S184&gt;INDEX('Language Rules Can Change'!$B$3:$AU$47,S183,13),S184&lt;=INDEX('Language Rules Can Change'!$B$3:$AU$47,S183,14)),14, AND(S184&gt;INDEX('Language Rules Can Change'!$B$3:$AU$47,S183,14),S184&lt;=INDEX('Language Rules Can Change'!$B$3:$AU$47,S183,15)),15, AND(S184&gt;INDEX('Language Rules Can Change'!$B$3:$AU$47,S183,15),S184&lt;=INDEX('Language Rules Can Change'!$B$3:$AU$47,S183,16)),16, AND(S184&gt;INDEX('Language Rules Can Change'!$B$3:$AU$47,S183,16),S184&lt;=INDEX('Language Rules Can Change'!$B$3:$AU$47,S183,17)),17, AND(S184&gt;INDEX('Language Rules Can Change'!$B$3:$AU$47,S183,17),S184&lt;=INDEX('Language Rules Can Change'!$B$3:$AU$47,S183,18)),18, AND(S184&gt;INDEX('Language Rules Can Change'!$B$3:$AU$47,S183,18),S184&lt;=INDEX('Language Rules Can Change'!$B$3:$AU$47,S183,19)),19, AND(S184&gt;INDEX('Language Rules Can Change'!$B$3:$AU$47,S183,19),S184&lt;=INDEX('Language Rules Can Change'!$B$3:$AU$47,S183,20)),20, AND(S184&gt;INDEX('Language Rules Can Change'!$B$3:$AU$47,S183,20),S184&lt;=INDEX('Language Rules Can Change'!$B$3:$AU$47,S183,21)),21, AND(S184&gt;INDEX('Language Rules Can Change'!$B$3:$AU$47,S183,21),S184&lt;=INDEX('Language Rules Can Change'!$B$3:$AU$47,S183,22)),22, AND(S184&gt;INDEX('Language Rules Can Change'!$B$3:$AU$47,S183,22),S184&lt;=INDEX('Language Rules Can Change'!$B$3:$AU$47,S183,23)),23, AND(S184&gt;INDEX('Language Rules Can Change'!$B$3:$AU$47,S183,23),S184&lt;=INDEX('Language Rules Can Change'!$B$3:$AU$47,S183,24)),24, AND(S184&gt;INDEX('Language Rules Can Change'!$B$3:$AU$47,S183,24),S184&lt;=INDEX('Language Rules Can Change'!$B$3:$AU$47,S183,25)),25, AND(S184&gt;INDEX('Language Rules Can Change'!$B$3:$AU$47,S183,25),S184&lt;=INDEX('Language Rules Can Change'!$B$3:$AU$47,S183,26)),26, AND(S184&gt;INDEX('Language Rules Can Change'!$B$3:$AU$47,S183,26),S184&lt;=INDEX('Language Rules Can Change'!$B$3:$AU$47,S183,27)),27, AND(S184&gt;INDEX('Language Rules Can Change'!$B$3:$AU$47,S183,27),S184&lt;=INDEX('Language Rules Can Change'!$B$3:$AU$47,S183,28)),28, AND(S184&gt;INDEX('Language Rules Can Change'!$B$3:$AU$47,S183,28),S184&lt;=INDEX('Language Rules Can Change'!$B$3:$AU$47,S183,29)),29, AND(S184&gt;INDEX('Language Rules Can Change'!$B$3:$AU$47,S183,29),S184&lt;=INDEX('Language Rules Can Change'!$B$3:$AU$47,S183,30)),30, AND(S184&gt;INDEX('Language Rules Can Change'!$B$3:$AU$47,S183,30),S184&lt;=INDEX('Language Rules Can Change'!$B$3:$AU$47,S183,31)),31, AND(S184&gt;INDEX('Language Rules Can Change'!$B$3:$AU$47,S183,31),S184&lt;=INDEX('Language Rules Can Change'!$B$3:$AU$47,S183,32)),32, AND(S184&gt;INDEX('Language Rules Can Change'!$B$3:$AU$47,S183,32),S184&lt;=INDEX('Language Rules Can Change'!$B$3:$AU$47,S183,33)),33, AND(S184&gt;INDEX('Language Rules Can Change'!$B$3:$AU$47,S183,33),S184&lt;=INDEX('Language Rules Can Change'!$B$3:$AU$47,S183,34)),34, AND(S184&gt;INDEX('Language Rules Can Change'!$B$3:$AU$47,S183,34),S184&lt;=INDEX('Language Rules Can Change'!$B$3:$AU$47,S183,35)),35, AND(S184&gt;INDEX('Language Rules Can Change'!$B$3:$AU$47,S183,35),S184&lt;=INDEX('Language Rules Can Change'!$B$3:$AU$47,S183,36)),36, AND(S184&gt;INDEX('Language Rules Can Change'!$B$3:$AU$47,S183,36),S184&lt;=INDEX('Language Rules Can Change'!$B$3:$AU$47,S183,37)),37, AND(S184&gt;INDEX('Language Rules Can Change'!$B$3:$AU$47,S183,37),S184&lt;=INDEX('Language Rules Can Change'!$B$3:$AU$47,S183,38)),38, AND(S184&gt;INDEX('Language Rules Can Change'!$B$3:$AU$47,S183,38),S184&lt;=INDEX('Language Rules Can Change'!$B$3:$AU$47,S183,39)),39, AND(S184&gt;INDEX('Language Rules Can Change'!$B$3:$AU$47,S183,39),S184&lt;=INDEX('Language Rules Can Change'!$B$3:$AU$47,S183,40)),40, AND(S184&gt;INDEX('Language Rules Can Change'!$B$3:$AU$47,S183,40),S184&lt;=INDEX('Language Rules Can Change'!$B$3:$AU$47,S183,41)),41, AND(S184&gt;INDEX('Language Rules Can Change'!$B$3:$AU$47,S183,41),S184&lt;=INDEX('Language Rules Can Change'!$B$3:$AU$47,S183,42)),42, AND(S184&gt;INDEX('Language Rules Can Change'!$B$3:$AU$47,S183,42),S184&lt;=INDEX('Language Rules Can Change'!$B$3:$AU$47,S183,43)),43, AND(S184&gt;INDEX('Language Rules Can Change'!$B$3:$AU$47,S183,43),S184&lt;=INDEX('Language Rules Can Change'!$B$3:$AU$47,S183,44)),44, AND(S184&gt;INDEX('Language Rules Can Change'!$B$3:$AU$47,S183,44),S184&lt;=INDEX('Language Rules Can Change'!$B$3:$AU$47,S183,45)),45, AND(S184&gt;INDEX('Language Rules Can Change'!$B$3:$AU$47,S183,45),S184&lt;=INDEX('Language Rules Can Change'!$B$3:$AU$47,S183,46)),46)</f>
        <v>#N/A</v>
      </c>
      <c r="T185" s="17"/>
      <c r="U185" s="1"/>
      <c r="V185" s="5">
        <v>4</v>
      </c>
      <c r="W185" s="5">
        <f ca="1">IF(V185&lt;=U188,RANDBETWEEN(U184/(3/2),U184*(3/2))+W184,"")</f>
        <v>4</v>
      </c>
      <c r="X185" s="15"/>
      <c r="Y185" s="11"/>
      <c r="Z185" s="11" cm="1">
        <f t="array" aca="1" ref="Z185" ca="1">_xlfn.IFS(AND(Z184&gt;0,Z184&lt;=INDEX('Language Rules Can Change'!$B$3:$AU$47,Z183,1)),1, AND(Z184&gt;INDEX('Language Rules Can Change'!$B$3:$AU$47,Z183,1),Z184&lt;=INDEX('Language Rules Can Change'!$B$3:$AU$47,Z183,2)),2, AND(Z184&gt;INDEX('Language Rules Can Change'!$B$3:$AU$47,Z183,2),Z184&lt;=INDEX('Language Rules Can Change'!$B$3:$AU$47,Z183,3)),3, AND(Z184&gt;INDEX('Language Rules Can Change'!$B$3:$AU$47,Z183,3),Z184&lt;=INDEX('Language Rules Can Change'!$B$3:$AU$47,Z183,4)),4, AND(Z184&gt;INDEX('Language Rules Can Change'!$B$3:$AU$47,Z183,4),Z184&lt;=INDEX('Language Rules Can Change'!$B$3:$AU$47,Z183,5)),5, AND(Z184&gt;INDEX('Language Rules Can Change'!$B$3:$AU$47,Z183,5),Z184&lt;=INDEX('Language Rules Can Change'!$B$3:$AU$47,Z183,6)),6, AND(Z184&gt;INDEX('Language Rules Can Change'!$B$3:$AU$47,Z183,6),Z184&lt;=INDEX('Language Rules Can Change'!$B$3:$AU$47,Z183,7)),7, AND(Z184&gt;INDEX('Language Rules Can Change'!$B$3:$AU$47,Z183,7),Z184&lt;=INDEX('Language Rules Can Change'!$B$3:$AU$47,Z183,8)),8, AND(Z184&gt;INDEX('Language Rules Can Change'!$B$3:$AU$47,Z183,8),Z184&lt;=INDEX('Language Rules Can Change'!$B$3:$AU$47,Z183,9)),9, AND(Z184&gt;INDEX('Language Rules Can Change'!$B$3:$AU$47,Z183,9),Z184&lt;=INDEX('Language Rules Can Change'!$B$3:$AU$47,Z183,10)),10, AND(Z184&gt;INDEX('Language Rules Can Change'!$B$3:$AU$47,Z183,10),Z184&lt;=INDEX('Language Rules Can Change'!$B$3:$AU$47,Z183,11)),11, AND(Z184&gt;INDEX('Language Rules Can Change'!$B$3:$AU$47,Z183,11),Z184&lt;=INDEX('Language Rules Can Change'!$B$3:$AU$47,Z183,12)),12, AND(Z184&gt;INDEX('Language Rules Can Change'!$B$3:$AU$47,Z183,12),Z184&lt;=INDEX('Language Rules Can Change'!$B$3:$AU$47,Z183,13)),13, AND(Z184&gt;INDEX('Language Rules Can Change'!$B$3:$AU$47,Z183,13),Z184&lt;=INDEX('Language Rules Can Change'!$B$3:$AU$47,Z183,14)),14, AND(Z184&gt;INDEX('Language Rules Can Change'!$B$3:$AU$47,Z183,14),Z184&lt;=INDEX('Language Rules Can Change'!$B$3:$AU$47,Z183,15)),15, AND(Z184&gt;INDEX('Language Rules Can Change'!$B$3:$AU$47,Z183,15),Z184&lt;=INDEX('Language Rules Can Change'!$B$3:$AU$47,Z183,16)),16, AND(Z184&gt;INDEX('Language Rules Can Change'!$B$3:$AU$47,Z183,16),Z184&lt;=INDEX('Language Rules Can Change'!$B$3:$AU$47,Z183,17)),17, AND(Z184&gt;INDEX('Language Rules Can Change'!$B$3:$AU$47,Z183,17),Z184&lt;=INDEX('Language Rules Can Change'!$B$3:$AU$47,Z183,18)),18, AND(Z184&gt;INDEX('Language Rules Can Change'!$B$3:$AU$47,Z183,18),Z184&lt;=INDEX('Language Rules Can Change'!$B$3:$AU$47,Z183,19)),19, AND(Z184&gt;INDEX('Language Rules Can Change'!$B$3:$AU$47,Z183,19),Z184&lt;=INDEX('Language Rules Can Change'!$B$3:$AU$47,Z183,20)),20, AND(Z184&gt;INDEX('Language Rules Can Change'!$B$3:$AU$47,Z183,20),Z184&lt;=INDEX('Language Rules Can Change'!$B$3:$AU$47,Z183,21)),21, AND(Z184&gt;INDEX('Language Rules Can Change'!$B$3:$AU$47,Z183,21),Z184&lt;=INDEX('Language Rules Can Change'!$B$3:$AU$47,Z183,22)),22, AND(Z184&gt;INDEX('Language Rules Can Change'!$B$3:$AU$47,Z183,22),Z184&lt;=INDEX('Language Rules Can Change'!$B$3:$AU$47,Z183,23)),23, AND(Z184&gt;INDEX('Language Rules Can Change'!$B$3:$AU$47,Z183,23),Z184&lt;=INDEX('Language Rules Can Change'!$B$3:$AU$47,Z183,24)),24, AND(Z184&gt;INDEX('Language Rules Can Change'!$B$3:$AU$47,Z183,24),Z184&lt;=INDEX('Language Rules Can Change'!$B$3:$AU$47,Z183,25)),25, AND(Z184&gt;INDEX('Language Rules Can Change'!$B$3:$AU$47,Z183,25),Z184&lt;=INDEX('Language Rules Can Change'!$B$3:$AU$47,Z183,26)),26, AND(Z184&gt;INDEX('Language Rules Can Change'!$B$3:$AU$47,Z183,26),Z184&lt;=INDEX('Language Rules Can Change'!$B$3:$AU$47,Z183,27)),27, AND(Z184&gt;INDEX('Language Rules Can Change'!$B$3:$AU$47,Z183,27),Z184&lt;=INDEX('Language Rules Can Change'!$B$3:$AU$47,Z183,28)),28, AND(Z184&gt;INDEX('Language Rules Can Change'!$B$3:$AU$47,Z183,28),Z184&lt;=INDEX('Language Rules Can Change'!$B$3:$AU$47,Z183,29)),29, AND(Z184&gt;INDEX('Language Rules Can Change'!$B$3:$AU$47,Z183,29),Z184&lt;=INDEX('Language Rules Can Change'!$B$3:$AU$47,Z183,30)),30, AND(Z184&gt;INDEX('Language Rules Can Change'!$B$3:$AU$47,Z183,30),Z184&lt;=INDEX('Language Rules Can Change'!$B$3:$AU$47,Z183,31)),31, AND(Z184&gt;INDEX('Language Rules Can Change'!$B$3:$AU$47,Z183,31),Z184&lt;=INDEX('Language Rules Can Change'!$B$3:$AU$47,Z183,32)),32, AND(Z184&gt;INDEX('Language Rules Can Change'!$B$3:$AU$47,Z183,32),Z184&lt;=INDEX('Language Rules Can Change'!$B$3:$AU$47,Z183,33)),33, AND(Z184&gt;INDEX('Language Rules Can Change'!$B$3:$AU$47,Z183,33),Z184&lt;=INDEX('Language Rules Can Change'!$B$3:$AU$47,Z183,34)),34, AND(Z184&gt;INDEX('Language Rules Can Change'!$B$3:$AU$47,Z183,34),Z184&lt;=INDEX('Language Rules Can Change'!$B$3:$AU$47,Z183,35)),35, AND(Z184&gt;INDEX('Language Rules Can Change'!$B$3:$AU$47,Z183,35),Z184&lt;=INDEX('Language Rules Can Change'!$B$3:$AU$47,Z183,36)),36, AND(Z184&gt;INDEX('Language Rules Can Change'!$B$3:$AU$47,Z183,36),Z184&lt;=INDEX('Language Rules Can Change'!$B$3:$AU$47,Z183,37)),37, AND(Z184&gt;INDEX('Language Rules Can Change'!$B$3:$AU$47,Z183,37),Z184&lt;=INDEX('Language Rules Can Change'!$B$3:$AU$47,Z183,38)),38, AND(Z184&gt;INDEX('Language Rules Can Change'!$B$3:$AU$47,Z183,38),Z184&lt;=INDEX('Language Rules Can Change'!$B$3:$AU$47,Z183,39)),39, AND(Z184&gt;INDEX('Language Rules Can Change'!$B$3:$AU$47,Z183,39),Z184&lt;=INDEX('Language Rules Can Change'!$B$3:$AU$47,Z183,40)),40, AND(Z184&gt;INDEX('Language Rules Can Change'!$B$3:$AU$47,Z183,40),Z184&lt;=INDEX('Language Rules Can Change'!$B$3:$AU$47,Z183,41)),41, AND(Z184&gt;INDEX('Language Rules Can Change'!$B$3:$AU$47,Z183,41),Z184&lt;=INDEX('Language Rules Can Change'!$B$3:$AU$47,Z183,42)),42, AND(Z184&gt;INDEX('Language Rules Can Change'!$B$3:$AU$47,Z183,42),Z184&lt;=INDEX('Language Rules Can Change'!$B$3:$AU$47,Z183,43)),43, AND(Z184&gt;INDEX('Language Rules Can Change'!$B$3:$AU$47,Z183,43),Z184&lt;=INDEX('Language Rules Can Change'!$B$3:$AU$47,Z183,44)),44, AND(Z184&gt;INDEX('Language Rules Can Change'!$B$3:$AU$47,Z183,44),Z184&lt;=INDEX('Language Rules Can Change'!$B$3:$AU$47,Z183,45)),45, AND(Z184&gt;INDEX('Language Rules Can Change'!$B$3:$AU$47,Z183,45),Z184&lt;=INDEX('Language Rules Can Change'!$B$3:$AU$47,Z183,46)),46)</f>
        <v>25</v>
      </c>
      <c r="AA185" s="11" cm="1">
        <f t="array" aca="1" ref="AA185" ca="1">_xlfn.IFS(AND(AA184&gt;0,AA184&lt;=INDEX('Language Rules Can Change'!$B$3:$AU$47,AA183,1)),1, AND(AA184&gt;INDEX('Language Rules Can Change'!$B$3:$AU$47,AA183,1),AA184&lt;=INDEX('Language Rules Can Change'!$B$3:$AU$47,AA183,2)),2, AND(AA184&gt;INDEX('Language Rules Can Change'!$B$3:$AU$47,AA183,2),AA184&lt;=INDEX('Language Rules Can Change'!$B$3:$AU$47,AA183,3)),3, AND(AA184&gt;INDEX('Language Rules Can Change'!$B$3:$AU$47,AA183,3),AA184&lt;=INDEX('Language Rules Can Change'!$B$3:$AU$47,AA183,4)),4, AND(AA184&gt;INDEX('Language Rules Can Change'!$B$3:$AU$47,AA183,4),AA184&lt;=INDEX('Language Rules Can Change'!$B$3:$AU$47,AA183,5)),5, AND(AA184&gt;INDEX('Language Rules Can Change'!$B$3:$AU$47,AA183,5),AA184&lt;=INDEX('Language Rules Can Change'!$B$3:$AU$47,AA183,6)),6, AND(AA184&gt;INDEX('Language Rules Can Change'!$B$3:$AU$47,AA183,6),AA184&lt;=INDEX('Language Rules Can Change'!$B$3:$AU$47,AA183,7)),7, AND(AA184&gt;INDEX('Language Rules Can Change'!$B$3:$AU$47,AA183,7),AA184&lt;=INDEX('Language Rules Can Change'!$B$3:$AU$47,AA183,8)),8, AND(AA184&gt;INDEX('Language Rules Can Change'!$B$3:$AU$47,AA183,8),AA184&lt;=INDEX('Language Rules Can Change'!$B$3:$AU$47,AA183,9)),9, AND(AA184&gt;INDEX('Language Rules Can Change'!$B$3:$AU$47,AA183,9),AA184&lt;=INDEX('Language Rules Can Change'!$B$3:$AU$47,AA183,10)),10, AND(AA184&gt;INDEX('Language Rules Can Change'!$B$3:$AU$47,AA183,10),AA184&lt;=INDEX('Language Rules Can Change'!$B$3:$AU$47,AA183,11)),11, AND(AA184&gt;INDEX('Language Rules Can Change'!$B$3:$AU$47,AA183,11),AA184&lt;=INDEX('Language Rules Can Change'!$B$3:$AU$47,AA183,12)),12, AND(AA184&gt;INDEX('Language Rules Can Change'!$B$3:$AU$47,AA183,12),AA184&lt;=INDEX('Language Rules Can Change'!$B$3:$AU$47,AA183,13)),13, AND(AA184&gt;INDEX('Language Rules Can Change'!$B$3:$AU$47,AA183,13),AA184&lt;=INDEX('Language Rules Can Change'!$B$3:$AU$47,AA183,14)),14, AND(AA184&gt;INDEX('Language Rules Can Change'!$B$3:$AU$47,AA183,14),AA184&lt;=INDEX('Language Rules Can Change'!$B$3:$AU$47,AA183,15)),15, AND(AA184&gt;INDEX('Language Rules Can Change'!$B$3:$AU$47,AA183,15),AA184&lt;=INDEX('Language Rules Can Change'!$B$3:$AU$47,AA183,16)),16, AND(AA184&gt;INDEX('Language Rules Can Change'!$B$3:$AU$47,AA183,16),AA184&lt;=INDEX('Language Rules Can Change'!$B$3:$AU$47,AA183,17)),17, AND(AA184&gt;INDEX('Language Rules Can Change'!$B$3:$AU$47,AA183,17),AA184&lt;=INDEX('Language Rules Can Change'!$B$3:$AU$47,AA183,18)),18, AND(AA184&gt;INDEX('Language Rules Can Change'!$B$3:$AU$47,AA183,18),AA184&lt;=INDEX('Language Rules Can Change'!$B$3:$AU$47,AA183,19)),19, AND(AA184&gt;INDEX('Language Rules Can Change'!$B$3:$AU$47,AA183,19),AA184&lt;=INDEX('Language Rules Can Change'!$B$3:$AU$47,AA183,20)),20, AND(AA184&gt;INDEX('Language Rules Can Change'!$B$3:$AU$47,AA183,20),AA184&lt;=INDEX('Language Rules Can Change'!$B$3:$AU$47,AA183,21)),21, AND(AA184&gt;INDEX('Language Rules Can Change'!$B$3:$AU$47,AA183,21),AA184&lt;=INDEX('Language Rules Can Change'!$B$3:$AU$47,AA183,22)),22, AND(AA184&gt;INDEX('Language Rules Can Change'!$B$3:$AU$47,AA183,22),AA184&lt;=INDEX('Language Rules Can Change'!$B$3:$AU$47,AA183,23)),23, AND(AA184&gt;INDEX('Language Rules Can Change'!$B$3:$AU$47,AA183,23),AA184&lt;=INDEX('Language Rules Can Change'!$B$3:$AU$47,AA183,24)),24, AND(AA184&gt;INDEX('Language Rules Can Change'!$B$3:$AU$47,AA183,24),AA184&lt;=INDEX('Language Rules Can Change'!$B$3:$AU$47,AA183,25)),25, AND(AA184&gt;INDEX('Language Rules Can Change'!$B$3:$AU$47,AA183,25),AA184&lt;=INDEX('Language Rules Can Change'!$B$3:$AU$47,AA183,26)),26, AND(AA184&gt;INDEX('Language Rules Can Change'!$B$3:$AU$47,AA183,26),AA184&lt;=INDEX('Language Rules Can Change'!$B$3:$AU$47,AA183,27)),27, AND(AA184&gt;INDEX('Language Rules Can Change'!$B$3:$AU$47,AA183,27),AA184&lt;=INDEX('Language Rules Can Change'!$B$3:$AU$47,AA183,28)),28, AND(AA184&gt;INDEX('Language Rules Can Change'!$B$3:$AU$47,AA183,28),AA184&lt;=INDEX('Language Rules Can Change'!$B$3:$AU$47,AA183,29)),29, AND(AA184&gt;INDEX('Language Rules Can Change'!$B$3:$AU$47,AA183,29),AA184&lt;=INDEX('Language Rules Can Change'!$B$3:$AU$47,AA183,30)),30, AND(AA184&gt;INDEX('Language Rules Can Change'!$B$3:$AU$47,AA183,30),AA184&lt;=INDEX('Language Rules Can Change'!$B$3:$AU$47,AA183,31)),31, AND(AA184&gt;INDEX('Language Rules Can Change'!$B$3:$AU$47,AA183,31),AA184&lt;=INDEX('Language Rules Can Change'!$B$3:$AU$47,AA183,32)),32, AND(AA184&gt;INDEX('Language Rules Can Change'!$B$3:$AU$47,AA183,32),AA184&lt;=INDEX('Language Rules Can Change'!$B$3:$AU$47,AA183,33)),33, AND(AA184&gt;INDEX('Language Rules Can Change'!$B$3:$AU$47,AA183,33),AA184&lt;=INDEX('Language Rules Can Change'!$B$3:$AU$47,AA183,34)),34, AND(AA184&gt;INDEX('Language Rules Can Change'!$B$3:$AU$47,AA183,34),AA184&lt;=INDEX('Language Rules Can Change'!$B$3:$AU$47,AA183,35)),35, AND(AA184&gt;INDEX('Language Rules Can Change'!$B$3:$AU$47,AA183,35),AA184&lt;=INDEX('Language Rules Can Change'!$B$3:$AU$47,AA183,36)),36, AND(AA184&gt;INDEX('Language Rules Can Change'!$B$3:$AU$47,AA183,36),AA184&lt;=INDEX('Language Rules Can Change'!$B$3:$AU$47,AA183,37)),37, AND(AA184&gt;INDEX('Language Rules Can Change'!$B$3:$AU$47,AA183,37),AA184&lt;=INDEX('Language Rules Can Change'!$B$3:$AU$47,AA183,38)),38, AND(AA184&gt;INDEX('Language Rules Can Change'!$B$3:$AU$47,AA183,38),AA184&lt;=INDEX('Language Rules Can Change'!$B$3:$AU$47,AA183,39)),39, AND(AA184&gt;INDEX('Language Rules Can Change'!$B$3:$AU$47,AA183,39),AA184&lt;=INDEX('Language Rules Can Change'!$B$3:$AU$47,AA183,40)),40, AND(AA184&gt;INDEX('Language Rules Can Change'!$B$3:$AU$47,AA183,40),AA184&lt;=INDEX('Language Rules Can Change'!$B$3:$AU$47,AA183,41)),41, AND(AA184&gt;INDEX('Language Rules Can Change'!$B$3:$AU$47,AA183,41),AA184&lt;=INDEX('Language Rules Can Change'!$B$3:$AU$47,AA183,42)),42, AND(AA184&gt;INDEX('Language Rules Can Change'!$B$3:$AU$47,AA183,42),AA184&lt;=INDEX('Language Rules Can Change'!$B$3:$AU$47,AA183,43)),43, AND(AA184&gt;INDEX('Language Rules Can Change'!$B$3:$AU$47,AA183,43),AA184&lt;=INDEX('Language Rules Can Change'!$B$3:$AU$47,AA183,44)),44, AND(AA184&gt;INDEX('Language Rules Can Change'!$B$3:$AU$47,AA183,44),AA184&lt;=INDEX('Language Rules Can Change'!$B$3:$AU$47,AA183,45)),45, AND(AA184&gt;INDEX('Language Rules Can Change'!$B$3:$AU$47,AA183,45),AA184&lt;=INDEX('Language Rules Can Change'!$B$3:$AU$47,AA183,46)),46)</f>
        <v>26</v>
      </c>
      <c r="AB185" s="11" cm="1">
        <f t="array" aca="1" ref="AB185" ca="1">_xlfn.IFS(AND(AB184&gt;0,AB184&lt;=INDEX('Language Rules Can Change'!$B$3:$AU$47,AB183,1)),1, AND(AB184&gt;INDEX('Language Rules Can Change'!$B$3:$AU$47,AB183,1),AB184&lt;=INDEX('Language Rules Can Change'!$B$3:$AU$47,AB183,2)),2, AND(AB184&gt;INDEX('Language Rules Can Change'!$B$3:$AU$47,AB183,2),AB184&lt;=INDEX('Language Rules Can Change'!$B$3:$AU$47,AB183,3)),3, AND(AB184&gt;INDEX('Language Rules Can Change'!$B$3:$AU$47,AB183,3),AB184&lt;=INDEX('Language Rules Can Change'!$B$3:$AU$47,AB183,4)),4, AND(AB184&gt;INDEX('Language Rules Can Change'!$B$3:$AU$47,AB183,4),AB184&lt;=INDEX('Language Rules Can Change'!$B$3:$AU$47,AB183,5)),5, AND(AB184&gt;INDEX('Language Rules Can Change'!$B$3:$AU$47,AB183,5),AB184&lt;=INDEX('Language Rules Can Change'!$B$3:$AU$47,AB183,6)),6, AND(AB184&gt;INDEX('Language Rules Can Change'!$B$3:$AU$47,AB183,6),AB184&lt;=INDEX('Language Rules Can Change'!$B$3:$AU$47,AB183,7)),7, AND(AB184&gt;INDEX('Language Rules Can Change'!$B$3:$AU$47,AB183,7),AB184&lt;=INDEX('Language Rules Can Change'!$B$3:$AU$47,AB183,8)),8, AND(AB184&gt;INDEX('Language Rules Can Change'!$B$3:$AU$47,AB183,8),AB184&lt;=INDEX('Language Rules Can Change'!$B$3:$AU$47,AB183,9)),9, AND(AB184&gt;INDEX('Language Rules Can Change'!$B$3:$AU$47,AB183,9),AB184&lt;=INDEX('Language Rules Can Change'!$B$3:$AU$47,AB183,10)),10, AND(AB184&gt;INDEX('Language Rules Can Change'!$B$3:$AU$47,AB183,10),AB184&lt;=INDEX('Language Rules Can Change'!$B$3:$AU$47,AB183,11)),11, AND(AB184&gt;INDEX('Language Rules Can Change'!$B$3:$AU$47,AB183,11),AB184&lt;=INDEX('Language Rules Can Change'!$B$3:$AU$47,AB183,12)),12, AND(AB184&gt;INDEX('Language Rules Can Change'!$B$3:$AU$47,AB183,12),AB184&lt;=INDEX('Language Rules Can Change'!$B$3:$AU$47,AB183,13)),13, AND(AB184&gt;INDEX('Language Rules Can Change'!$B$3:$AU$47,AB183,13),AB184&lt;=INDEX('Language Rules Can Change'!$B$3:$AU$47,AB183,14)),14, AND(AB184&gt;INDEX('Language Rules Can Change'!$B$3:$AU$47,AB183,14),AB184&lt;=INDEX('Language Rules Can Change'!$B$3:$AU$47,AB183,15)),15, AND(AB184&gt;INDEX('Language Rules Can Change'!$B$3:$AU$47,AB183,15),AB184&lt;=INDEX('Language Rules Can Change'!$B$3:$AU$47,AB183,16)),16, AND(AB184&gt;INDEX('Language Rules Can Change'!$B$3:$AU$47,AB183,16),AB184&lt;=INDEX('Language Rules Can Change'!$B$3:$AU$47,AB183,17)),17, AND(AB184&gt;INDEX('Language Rules Can Change'!$B$3:$AU$47,AB183,17),AB184&lt;=INDEX('Language Rules Can Change'!$B$3:$AU$47,AB183,18)),18, AND(AB184&gt;INDEX('Language Rules Can Change'!$B$3:$AU$47,AB183,18),AB184&lt;=INDEX('Language Rules Can Change'!$B$3:$AU$47,AB183,19)),19, AND(AB184&gt;INDEX('Language Rules Can Change'!$B$3:$AU$47,AB183,19),AB184&lt;=INDEX('Language Rules Can Change'!$B$3:$AU$47,AB183,20)),20, AND(AB184&gt;INDEX('Language Rules Can Change'!$B$3:$AU$47,AB183,20),AB184&lt;=INDEX('Language Rules Can Change'!$B$3:$AU$47,AB183,21)),21, AND(AB184&gt;INDEX('Language Rules Can Change'!$B$3:$AU$47,AB183,21),AB184&lt;=INDEX('Language Rules Can Change'!$B$3:$AU$47,AB183,22)),22, AND(AB184&gt;INDEX('Language Rules Can Change'!$B$3:$AU$47,AB183,22),AB184&lt;=INDEX('Language Rules Can Change'!$B$3:$AU$47,AB183,23)),23, AND(AB184&gt;INDEX('Language Rules Can Change'!$B$3:$AU$47,AB183,23),AB184&lt;=INDEX('Language Rules Can Change'!$B$3:$AU$47,AB183,24)),24, AND(AB184&gt;INDEX('Language Rules Can Change'!$B$3:$AU$47,AB183,24),AB184&lt;=INDEX('Language Rules Can Change'!$B$3:$AU$47,AB183,25)),25, AND(AB184&gt;INDEX('Language Rules Can Change'!$B$3:$AU$47,AB183,25),AB184&lt;=INDEX('Language Rules Can Change'!$B$3:$AU$47,AB183,26)),26, AND(AB184&gt;INDEX('Language Rules Can Change'!$B$3:$AU$47,AB183,26),AB184&lt;=INDEX('Language Rules Can Change'!$B$3:$AU$47,AB183,27)),27, AND(AB184&gt;INDEX('Language Rules Can Change'!$B$3:$AU$47,AB183,27),AB184&lt;=INDEX('Language Rules Can Change'!$B$3:$AU$47,AB183,28)),28, AND(AB184&gt;INDEX('Language Rules Can Change'!$B$3:$AU$47,AB183,28),AB184&lt;=INDEX('Language Rules Can Change'!$B$3:$AU$47,AB183,29)),29, AND(AB184&gt;INDEX('Language Rules Can Change'!$B$3:$AU$47,AB183,29),AB184&lt;=INDEX('Language Rules Can Change'!$B$3:$AU$47,AB183,30)),30, AND(AB184&gt;INDEX('Language Rules Can Change'!$B$3:$AU$47,AB183,30),AB184&lt;=INDEX('Language Rules Can Change'!$B$3:$AU$47,AB183,31)),31, AND(AB184&gt;INDEX('Language Rules Can Change'!$B$3:$AU$47,AB183,31),AB184&lt;=INDEX('Language Rules Can Change'!$B$3:$AU$47,AB183,32)),32, AND(AB184&gt;INDEX('Language Rules Can Change'!$B$3:$AU$47,AB183,32),AB184&lt;=INDEX('Language Rules Can Change'!$B$3:$AU$47,AB183,33)),33, AND(AB184&gt;INDEX('Language Rules Can Change'!$B$3:$AU$47,AB183,33),AB184&lt;=INDEX('Language Rules Can Change'!$B$3:$AU$47,AB183,34)),34, AND(AB184&gt;INDEX('Language Rules Can Change'!$B$3:$AU$47,AB183,34),AB184&lt;=INDEX('Language Rules Can Change'!$B$3:$AU$47,AB183,35)),35, AND(AB184&gt;INDEX('Language Rules Can Change'!$B$3:$AU$47,AB183,35),AB184&lt;=INDEX('Language Rules Can Change'!$B$3:$AU$47,AB183,36)),36, AND(AB184&gt;INDEX('Language Rules Can Change'!$B$3:$AU$47,AB183,36),AB184&lt;=INDEX('Language Rules Can Change'!$B$3:$AU$47,AB183,37)),37, AND(AB184&gt;INDEX('Language Rules Can Change'!$B$3:$AU$47,AB183,37),AB184&lt;=INDEX('Language Rules Can Change'!$B$3:$AU$47,AB183,38)),38, AND(AB184&gt;INDEX('Language Rules Can Change'!$B$3:$AU$47,AB183,38),AB184&lt;=INDEX('Language Rules Can Change'!$B$3:$AU$47,AB183,39)),39, AND(AB184&gt;INDEX('Language Rules Can Change'!$B$3:$AU$47,AB183,39),AB184&lt;=INDEX('Language Rules Can Change'!$B$3:$AU$47,AB183,40)),40, AND(AB184&gt;INDEX('Language Rules Can Change'!$B$3:$AU$47,AB183,40),AB184&lt;=INDEX('Language Rules Can Change'!$B$3:$AU$47,AB183,41)),41, AND(AB184&gt;INDEX('Language Rules Can Change'!$B$3:$AU$47,AB183,41),AB184&lt;=INDEX('Language Rules Can Change'!$B$3:$AU$47,AB183,42)),42, AND(AB184&gt;INDEX('Language Rules Can Change'!$B$3:$AU$47,AB183,42),AB184&lt;=INDEX('Language Rules Can Change'!$B$3:$AU$47,AB183,43)),43, AND(AB184&gt;INDEX('Language Rules Can Change'!$B$3:$AU$47,AB183,43),AB184&lt;=INDEX('Language Rules Can Change'!$B$3:$AU$47,AB183,44)),44, AND(AB184&gt;INDEX('Language Rules Can Change'!$B$3:$AU$47,AB183,44),AB184&lt;=INDEX('Language Rules Can Change'!$B$3:$AU$47,AB183,45)),45, AND(AB184&gt;INDEX('Language Rules Can Change'!$B$3:$AU$47,AB183,45),AB184&lt;=INDEX('Language Rules Can Change'!$B$3:$AU$47,AB183,46)),46)</f>
        <v>25</v>
      </c>
      <c r="AC185" s="11" t="e" cm="1">
        <f t="array" aca="1" ref="AC185" ca="1">_xlfn.IFS(AND(AC184&gt;0,AC184&lt;=INDEX('Language Rules Can Change'!$B$3:$AU$47,AC183,1)),1, AND(AC184&gt;INDEX('Language Rules Can Change'!$B$3:$AU$47,AC183,1),AC184&lt;=INDEX('Language Rules Can Change'!$B$3:$AU$47,AC183,2)),2, AND(AC184&gt;INDEX('Language Rules Can Change'!$B$3:$AU$47,AC183,2),AC184&lt;=INDEX('Language Rules Can Change'!$B$3:$AU$47,AC183,3)),3, AND(AC184&gt;INDEX('Language Rules Can Change'!$B$3:$AU$47,AC183,3),AC184&lt;=INDEX('Language Rules Can Change'!$B$3:$AU$47,AC183,4)),4, AND(AC184&gt;INDEX('Language Rules Can Change'!$B$3:$AU$47,AC183,4),AC184&lt;=INDEX('Language Rules Can Change'!$B$3:$AU$47,AC183,5)),5, AND(AC184&gt;INDEX('Language Rules Can Change'!$B$3:$AU$47,AC183,5),AC184&lt;=INDEX('Language Rules Can Change'!$B$3:$AU$47,AC183,6)),6, AND(AC184&gt;INDEX('Language Rules Can Change'!$B$3:$AU$47,AC183,6),AC184&lt;=INDEX('Language Rules Can Change'!$B$3:$AU$47,AC183,7)),7, AND(AC184&gt;INDEX('Language Rules Can Change'!$B$3:$AU$47,AC183,7),AC184&lt;=INDEX('Language Rules Can Change'!$B$3:$AU$47,AC183,8)),8, AND(AC184&gt;INDEX('Language Rules Can Change'!$B$3:$AU$47,AC183,8),AC184&lt;=INDEX('Language Rules Can Change'!$B$3:$AU$47,AC183,9)),9, AND(AC184&gt;INDEX('Language Rules Can Change'!$B$3:$AU$47,AC183,9),AC184&lt;=INDEX('Language Rules Can Change'!$B$3:$AU$47,AC183,10)),10, AND(AC184&gt;INDEX('Language Rules Can Change'!$B$3:$AU$47,AC183,10),AC184&lt;=INDEX('Language Rules Can Change'!$B$3:$AU$47,AC183,11)),11, AND(AC184&gt;INDEX('Language Rules Can Change'!$B$3:$AU$47,AC183,11),AC184&lt;=INDEX('Language Rules Can Change'!$B$3:$AU$47,AC183,12)),12, AND(AC184&gt;INDEX('Language Rules Can Change'!$B$3:$AU$47,AC183,12),AC184&lt;=INDEX('Language Rules Can Change'!$B$3:$AU$47,AC183,13)),13, AND(AC184&gt;INDEX('Language Rules Can Change'!$B$3:$AU$47,AC183,13),AC184&lt;=INDEX('Language Rules Can Change'!$B$3:$AU$47,AC183,14)),14, AND(AC184&gt;INDEX('Language Rules Can Change'!$B$3:$AU$47,AC183,14),AC184&lt;=INDEX('Language Rules Can Change'!$B$3:$AU$47,AC183,15)),15, AND(AC184&gt;INDEX('Language Rules Can Change'!$B$3:$AU$47,AC183,15),AC184&lt;=INDEX('Language Rules Can Change'!$B$3:$AU$47,AC183,16)),16, AND(AC184&gt;INDEX('Language Rules Can Change'!$B$3:$AU$47,AC183,16),AC184&lt;=INDEX('Language Rules Can Change'!$B$3:$AU$47,AC183,17)),17, AND(AC184&gt;INDEX('Language Rules Can Change'!$B$3:$AU$47,AC183,17),AC184&lt;=INDEX('Language Rules Can Change'!$B$3:$AU$47,AC183,18)),18, AND(AC184&gt;INDEX('Language Rules Can Change'!$B$3:$AU$47,AC183,18),AC184&lt;=INDEX('Language Rules Can Change'!$B$3:$AU$47,AC183,19)),19, AND(AC184&gt;INDEX('Language Rules Can Change'!$B$3:$AU$47,AC183,19),AC184&lt;=INDEX('Language Rules Can Change'!$B$3:$AU$47,AC183,20)),20, AND(AC184&gt;INDEX('Language Rules Can Change'!$B$3:$AU$47,AC183,20),AC184&lt;=INDEX('Language Rules Can Change'!$B$3:$AU$47,AC183,21)),21, AND(AC184&gt;INDEX('Language Rules Can Change'!$B$3:$AU$47,AC183,21),AC184&lt;=INDEX('Language Rules Can Change'!$B$3:$AU$47,AC183,22)),22, AND(AC184&gt;INDEX('Language Rules Can Change'!$B$3:$AU$47,AC183,22),AC184&lt;=INDEX('Language Rules Can Change'!$B$3:$AU$47,AC183,23)),23, AND(AC184&gt;INDEX('Language Rules Can Change'!$B$3:$AU$47,AC183,23),AC184&lt;=INDEX('Language Rules Can Change'!$B$3:$AU$47,AC183,24)),24, AND(AC184&gt;INDEX('Language Rules Can Change'!$B$3:$AU$47,AC183,24),AC184&lt;=INDEX('Language Rules Can Change'!$B$3:$AU$47,AC183,25)),25, AND(AC184&gt;INDEX('Language Rules Can Change'!$B$3:$AU$47,AC183,25),AC184&lt;=INDEX('Language Rules Can Change'!$B$3:$AU$47,AC183,26)),26, AND(AC184&gt;INDEX('Language Rules Can Change'!$B$3:$AU$47,AC183,26),AC184&lt;=INDEX('Language Rules Can Change'!$B$3:$AU$47,AC183,27)),27, AND(AC184&gt;INDEX('Language Rules Can Change'!$B$3:$AU$47,AC183,27),AC184&lt;=INDEX('Language Rules Can Change'!$B$3:$AU$47,AC183,28)),28, AND(AC184&gt;INDEX('Language Rules Can Change'!$B$3:$AU$47,AC183,28),AC184&lt;=INDEX('Language Rules Can Change'!$B$3:$AU$47,AC183,29)),29, AND(AC184&gt;INDEX('Language Rules Can Change'!$B$3:$AU$47,AC183,29),AC184&lt;=INDEX('Language Rules Can Change'!$B$3:$AU$47,AC183,30)),30, AND(AC184&gt;INDEX('Language Rules Can Change'!$B$3:$AU$47,AC183,30),AC184&lt;=INDEX('Language Rules Can Change'!$B$3:$AU$47,AC183,31)),31, AND(AC184&gt;INDEX('Language Rules Can Change'!$B$3:$AU$47,AC183,31),AC184&lt;=INDEX('Language Rules Can Change'!$B$3:$AU$47,AC183,32)),32, AND(AC184&gt;INDEX('Language Rules Can Change'!$B$3:$AU$47,AC183,32),AC184&lt;=INDEX('Language Rules Can Change'!$B$3:$AU$47,AC183,33)),33, AND(AC184&gt;INDEX('Language Rules Can Change'!$B$3:$AU$47,AC183,33),AC184&lt;=INDEX('Language Rules Can Change'!$B$3:$AU$47,AC183,34)),34, AND(AC184&gt;INDEX('Language Rules Can Change'!$B$3:$AU$47,AC183,34),AC184&lt;=INDEX('Language Rules Can Change'!$B$3:$AU$47,AC183,35)),35, AND(AC184&gt;INDEX('Language Rules Can Change'!$B$3:$AU$47,AC183,35),AC184&lt;=INDEX('Language Rules Can Change'!$B$3:$AU$47,AC183,36)),36, AND(AC184&gt;INDEX('Language Rules Can Change'!$B$3:$AU$47,AC183,36),AC184&lt;=INDEX('Language Rules Can Change'!$B$3:$AU$47,AC183,37)),37, AND(AC184&gt;INDEX('Language Rules Can Change'!$B$3:$AU$47,AC183,37),AC184&lt;=INDEX('Language Rules Can Change'!$B$3:$AU$47,AC183,38)),38, AND(AC184&gt;INDEX('Language Rules Can Change'!$B$3:$AU$47,AC183,38),AC184&lt;=INDEX('Language Rules Can Change'!$B$3:$AU$47,AC183,39)),39, AND(AC184&gt;INDEX('Language Rules Can Change'!$B$3:$AU$47,AC183,39),AC184&lt;=INDEX('Language Rules Can Change'!$B$3:$AU$47,AC183,40)),40, AND(AC184&gt;INDEX('Language Rules Can Change'!$B$3:$AU$47,AC183,40),AC184&lt;=INDEX('Language Rules Can Change'!$B$3:$AU$47,AC183,41)),41, AND(AC184&gt;INDEX('Language Rules Can Change'!$B$3:$AU$47,AC183,41),AC184&lt;=INDEX('Language Rules Can Change'!$B$3:$AU$47,AC183,42)),42, AND(AC184&gt;INDEX('Language Rules Can Change'!$B$3:$AU$47,AC183,42),AC184&lt;=INDEX('Language Rules Can Change'!$B$3:$AU$47,AC183,43)),43, AND(AC184&gt;INDEX('Language Rules Can Change'!$B$3:$AU$47,AC183,43),AC184&lt;=INDEX('Language Rules Can Change'!$B$3:$AU$47,AC183,44)),44, AND(AC184&gt;INDEX('Language Rules Can Change'!$B$3:$AU$47,AC183,44),AC184&lt;=INDEX('Language Rules Can Change'!$B$3:$AU$47,AC183,45)),45, AND(AC184&gt;INDEX('Language Rules Can Change'!$B$3:$AU$47,AC183,45),AC184&lt;=INDEX('Language Rules Can Change'!$B$3:$AU$47,AC183,46)),46)</f>
        <v>#N/A</v>
      </c>
      <c r="AD185" s="11" t="e" cm="1">
        <f t="array" aca="1" ref="AD185" ca="1">_xlfn.IFS(AND(AD184&gt;0,AD184&lt;=INDEX('Language Rules Can Change'!$B$3:$AU$47,AD183,1)),1, AND(AD184&gt;INDEX('Language Rules Can Change'!$B$3:$AU$47,AD183,1),AD184&lt;=INDEX('Language Rules Can Change'!$B$3:$AU$47,AD183,2)),2, AND(AD184&gt;INDEX('Language Rules Can Change'!$B$3:$AU$47,AD183,2),AD184&lt;=INDEX('Language Rules Can Change'!$B$3:$AU$47,AD183,3)),3, AND(AD184&gt;INDEX('Language Rules Can Change'!$B$3:$AU$47,AD183,3),AD184&lt;=INDEX('Language Rules Can Change'!$B$3:$AU$47,AD183,4)),4, AND(AD184&gt;INDEX('Language Rules Can Change'!$B$3:$AU$47,AD183,4),AD184&lt;=INDEX('Language Rules Can Change'!$B$3:$AU$47,AD183,5)),5, AND(AD184&gt;INDEX('Language Rules Can Change'!$B$3:$AU$47,AD183,5),AD184&lt;=INDEX('Language Rules Can Change'!$B$3:$AU$47,AD183,6)),6, AND(AD184&gt;INDEX('Language Rules Can Change'!$B$3:$AU$47,AD183,6),AD184&lt;=INDEX('Language Rules Can Change'!$B$3:$AU$47,AD183,7)),7, AND(AD184&gt;INDEX('Language Rules Can Change'!$B$3:$AU$47,AD183,7),AD184&lt;=INDEX('Language Rules Can Change'!$B$3:$AU$47,AD183,8)),8, AND(AD184&gt;INDEX('Language Rules Can Change'!$B$3:$AU$47,AD183,8),AD184&lt;=INDEX('Language Rules Can Change'!$B$3:$AU$47,AD183,9)),9, AND(AD184&gt;INDEX('Language Rules Can Change'!$B$3:$AU$47,AD183,9),AD184&lt;=INDEX('Language Rules Can Change'!$B$3:$AU$47,AD183,10)),10, AND(AD184&gt;INDEX('Language Rules Can Change'!$B$3:$AU$47,AD183,10),AD184&lt;=INDEX('Language Rules Can Change'!$B$3:$AU$47,AD183,11)),11, AND(AD184&gt;INDEX('Language Rules Can Change'!$B$3:$AU$47,AD183,11),AD184&lt;=INDEX('Language Rules Can Change'!$B$3:$AU$47,AD183,12)),12, AND(AD184&gt;INDEX('Language Rules Can Change'!$B$3:$AU$47,AD183,12),AD184&lt;=INDEX('Language Rules Can Change'!$B$3:$AU$47,AD183,13)),13, AND(AD184&gt;INDEX('Language Rules Can Change'!$B$3:$AU$47,AD183,13),AD184&lt;=INDEX('Language Rules Can Change'!$B$3:$AU$47,AD183,14)),14, AND(AD184&gt;INDEX('Language Rules Can Change'!$B$3:$AU$47,AD183,14),AD184&lt;=INDEX('Language Rules Can Change'!$B$3:$AU$47,AD183,15)),15, AND(AD184&gt;INDEX('Language Rules Can Change'!$B$3:$AU$47,AD183,15),AD184&lt;=INDEX('Language Rules Can Change'!$B$3:$AU$47,AD183,16)),16, AND(AD184&gt;INDEX('Language Rules Can Change'!$B$3:$AU$47,AD183,16),AD184&lt;=INDEX('Language Rules Can Change'!$B$3:$AU$47,AD183,17)),17, AND(AD184&gt;INDEX('Language Rules Can Change'!$B$3:$AU$47,AD183,17),AD184&lt;=INDEX('Language Rules Can Change'!$B$3:$AU$47,AD183,18)),18, AND(AD184&gt;INDEX('Language Rules Can Change'!$B$3:$AU$47,AD183,18),AD184&lt;=INDEX('Language Rules Can Change'!$B$3:$AU$47,AD183,19)),19, AND(AD184&gt;INDEX('Language Rules Can Change'!$B$3:$AU$47,AD183,19),AD184&lt;=INDEX('Language Rules Can Change'!$B$3:$AU$47,AD183,20)),20, AND(AD184&gt;INDEX('Language Rules Can Change'!$B$3:$AU$47,AD183,20),AD184&lt;=INDEX('Language Rules Can Change'!$B$3:$AU$47,AD183,21)),21, AND(AD184&gt;INDEX('Language Rules Can Change'!$B$3:$AU$47,AD183,21),AD184&lt;=INDEX('Language Rules Can Change'!$B$3:$AU$47,AD183,22)),22, AND(AD184&gt;INDEX('Language Rules Can Change'!$B$3:$AU$47,AD183,22),AD184&lt;=INDEX('Language Rules Can Change'!$B$3:$AU$47,AD183,23)),23, AND(AD184&gt;INDEX('Language Rules Can Change'!$B$3:$AU$47,AD183,23),AD184&lt;=INDEX('Language Rules Can Change'!$B$3:$AU$47,AD183,24)),24, AND(AD184&gt;INDEX('Language Rules Can Change'!$B$3:$AU$47,AD183,24),AD184&lt;=INDEX('Language Rules Can Change'!$B$3:$AU$47,AD183,25)),25, AND(AD184&gt;INDEX('Language Rules Can Change'!$B$3:$AU$47,AD183,25),AD184&lt;=INDEX('Language Rules Can Change'!$B$3:$AU$47,AD183,26)),26, AND(AD184&gt;INDEX('Language Rules Can Change'!$B$3:$AU$47,AD183,26),AD184&lt;=INDEX('Language Rules Can Change'!$B$3:$AU$47,AD183,27)),27, AND(AD184&gt;INDEX('Language Rules Can Change'!$B$3:$AU$47,AD183,27),AD184&lt;=INDEX('Language Rules Can Change'!$B$3:$AU$47,AD183,28)),28, AND(AD184&gt;INDEX('Language Rules Can Change'!$B$3:$AU$47,AD183,28),AD184&lt;=INDEX('Language Rules Can Change'!$B$3:$AU$47,AD183,29)),29, AND(AD184&gt;INDEX('Language Rules Can Change'!$B$3:$AU$47,AD183,29),AD184&lt;=INDEX('Language Rules Can Change'!$B$3:$AU$47,AD183,30)),30, AND(AD184&gt;INDEX('Language Rules Can Change'!$B$3:$AU$47,AD183,30),AD184&lt;=INDEX('Language Rules Can Change'!$B$3:$AU$47,AD183,31)),31, AND(AD184&gt;INDEX('Language Rules Can Change'!$B$3:$AU$47,AD183,31),AD184&lt;=INDEX('Language Rules Can Change'!$B$3:$AU$47,AD183,32)),32, AND(AD184&gt;INDEX('Language Rules Can Change'!$B$3:$AU$47,AD183,32),AD184&lt;=INDEX('Language Rules Can Change'!$B$3:$AU$47,AD183,33)),33, AND(AD184&gt;INDEX('Language Rules Can Change'!$B$3:$AU$47,AD183,33),AD184&lt;=INDEX('Language Rules Can Change'!$B$3:$AU$47,AD183,34)),34, AND(AD184&gt;INDEX('Language Rules Can Change'!$B$3:$AU$47,AD183,34),AD184&lt;=INDEX('Language Rules Can Change'!$B$3:$AU$47,AD183,35)),35, AND(AD184&gt;INDEX('Language Rules Can Change'!$B$3:$AU$47,AD183,35),AD184&lt;=INDEX('Language Rules Can Change'!$B$3:$AU$47,AD183,36)),36, AND(AD184&gt;INDEX('Language Rules Can Change'!$B$3:$AU$47,AD183,36),AD184&lt;=INDEX('Language Rules Can Change'!$B$3:$AU$47,AD183,37)),37, AND(AD184&gt;INDEX('Language Rules Can Change'!$B$3:$AU$47,AD183,37),AD184&lt;=INDEX('Language Rules Can Change'!$B$3:$AU$47,AD183,38)),38, AND(AD184&gt;INDEX('Language Rules Can Change'!$B$3:$AU$47,AD183,38),AD184&lt;=INDEX('Language Rules Can Change'!$B$3:$AU$47,AD183,39)),39, AND(AD184&gt;INDEX('Language Rules Can Change'!$B$3:$AU$47,AD183,39),AD184&lt;=INDEX('Language Rules Can Change'!$B$3:$AU$47,AD183,40)),40, AND(AD184&gt;INDEX('Language Rules Can Change'!$B$3:$AU$47,AD183,40),AD184&lt;=INDEX('Language Rules Can Change'!$B$3:$AU$47,AD183,41)),41, AND(AD184&gt;INDEX('Language Rules Can Change'!$B$3:$AU$47,AD183,41),AD184&lt;=INDEX('Language Rules Can Change'!$B$3:$AU$47,AD183,42)),42, AND(AD184&gt;INDEX('Language Rules Can Change'!$B$3:$AU$47,AD183,42),AD184&lt;=INDEX('Language Rules Can Change'!$B$3:$AU$47,AD183,43)),43, AND(AD184&gt;INDEX('Language Rules Can Change'!$B$3:$AU$47,AD183,43),AD184&lt;=INDEX('Language Rules Can Change'!$B$3:$AU$47,AD183,44)),44, AND(AD184&gt;INDEX('Language Rules Can Change'!$B$3:$AU$47,AD183,44),AD184&lt;=INDEX('Language Rules Can Change'!$B$3:$AU$47,AD183,45)),45, AND(AD184&gt;INDEX('Language Rules Can Change'!$B$3:$AU$47,AD183,45),AD184&lt;=INDEX('Language Rules Can Change'!$B$3:$AU$47,AD183,46)),46)</f>
        <v>#N/A</v>
      </c>
      <c r="AE185" s="11" t="e" cm="1">
        <f t="array" aca="1" ref="AE185" ca="1">_xlfn.IFS(AND(AE184&gt;0,AE184&lt;=INDEX('Language Rules Can Change'!$B$3:$AU$47,AE183,1)),1, AND(AE184&gt;INDEX('Language Rules Can Change'!$B$3:$AU$47,AE183,1),AE184&lt;=INDEX('Language Rules Can Change'!$B$3:$AU$47,AE183,2)),2, AND(AE184&gt;INDEX('Language Rules Can Change'!$B$3:$AU$47,AE183,2),AE184&lt;=INDEX('Language Rules Can Change'!$B$3:$AU$47,AE183,3)),3, AND(AE184&gt;INDEX('Language Rules Can Change'!$B$3:$AU$47,AE183,3),AE184&lt;=INDEX('Language Rules Can Change'!$B$3:$AU$47,AE183,4)),4, AND(AE184&gt;INDEX('Language Rules Can Change'!$B$3:$AU$47,AE183,4),AE184&lt;=INDEX('Language Rules Can Change'!$B$3:$AU$47,AE183,5)),5, AND(AE184&gt;INDEX('Language Rules Can Change'!$B$3:$AU$47,AE183,5),AE184&lt;=INDEX('Language Rules Can Change'!$B$3:$AU$47,AE183,6)),6, AND(AE184&gt;INDEX('Language Rules Can Change'!$B$3:$AU$47,AE183,6),AE184&lt;=INDEX('Language Rules Can Change'!$B$3:$AU$47,AE183,7)),7, AND(AE184&gt;INDEX('Language Rules Can Change'!$B$3:$AU$47,AE183,7),AE184&lt;=INDEX('Language Rules Can Change'!$B$3:$AU$47,AE183,8)),8, AND(AE184&gt;INDEX('Language Rules Can Change'!$B$3:$AU$47,AE183,8),AE184&lt;=INDEX('Language Rules Can Change'!$B$3:$AU$47,AE183,9)),9, AND(AE184&gt;INDEX('Language Rules Can Change'!$B$3:$AU$47,AE183,9),AE184&lt;=INDEX('Language Rules Can Change'!$B$3:$AU$47,AE183,10)),10, AND(AE184&gt;INDEX('Language Rules Can Change'!$B$3:$AU$47,AE183,10),AE184&lt;=INDEX('Language Rules Can Change'!$B$3:$AU$47,AE183,11)),11, AND(AE184&gt;INDEX('Language Rules Can Change'!$B$3:$AU$47,AE183,11),AE184&lt;=INDEX('Language Rules Can Change'!$B$3:$AU$47,AE183,12)),12, AND(AE184&gt;INDEX('Language Rules Can Change'!$B$3:$AU$47,AE183,12),AE184&lt;=INDEX('Language Rules Can Change'!$B$3:$AU$47,AE183,13)),13, AND(AE184&gt;INDEX('Language Rules Can Change'!$B$3:$AU$47,AE183,13),AE184&lt;=INDEX('Language Rules Can Change'!$B$3:$AU$47,AE183,14)),14, AND(AE184&gt;INDEX('Language Rules Can Change'!$B$3:$AU$47,AE183,14),AE184&lt;=INDEX('Language Rules Can Change'!$B$3:$AU$47,AE183,15)),15, AND(AE184&gt;INDEX('Language Rules Can Change'!$B$3:$AU$47,AE183,15),AE184&lt;=INDEX('Language Rules Can Change'!$B$3:$AU$47,AE183,16)),16, AND(AE184&gt;INDEX('Language Rules Can Change'!$B$3:$AU$47,AE183,16),AE184&lt;=INDEX('Language Rules Can Change'!$B$3:$AU$47,AE183,17)),17, AND(AE184&gt;INDEX('Language Rules Can Change'!$B$3:$AU$47,AE183,17),AE184&lt;=INDEX('Language Rules Can Change'!$B$3:$AU$47,AE183,18)),18, AND(AE184&gt;INDEX('Language Rules Can Change'!$B$3:$AU$47,AE183,18),AE184&lt;=INDEX('Language Rules Can Change'!$B$3:$AU$47,AE183,19)),19, AND(AE184&gt;INDEX('Language Rules Can Change'!$B$3:$AU$47,AE183,19),AE184&lt;=INDEX('Language Rules Can Change'!$B$3:$AU$47,AE183,20)),20, AND(AE184&gt;INDEX('Language Rules Can Change'!$B$3:$AU$47,AE183,20),AE184&lt;=INDEX('Language Rules Can Change'!$B$3:$AU$47,AE183,21)),21, AND(AE184&gt;INDEX('Language Rules Can Change'!$B$3:$AU$47,AE183,21),AE184&lt;=INDEX('Language Rules Can Change'!$B$3:$AU$47,AE183,22)),22, AND(AE184&gt;INDEX('Language Rules Can Change'!$B$3:$AU$47,AE183,22),AE184&lt;=INDEX('Language Rules Can Change'!$B$3:$AU$47,AE183,23)),23, AND(AE184&gt;INDEX('Language Rules Can Change'!$B$3:$AU$47,AE183,23),AE184&lt;=INDEX('Language Rules Can Change'!$B$3:$AU$47,AE183,24)),24, AND(AE184&gt;INDEX('Language Rules Can Change'!$B$3:$AU$47,AE183,24),AE184&lt;=INDEX('Language Rules Can Change'!$B$3:$AU$47,AE183,25)),25, AND(AE184&gt;INDEX('Language Rules Can Change'!$B$3:$AU$47,AE183,25),AE184&lt;=INDEX('Language Rules Can Change'!$B$3:$AU$47,AE183,26)),26, AND(AE184&gt;INDEX('Language Rules Can Change'!$B$3:$AU$47,AE183,26),AE184&lt;=INDEX('Language Rules Can Change'!$B$3:$AU$47,AE183,27)),27, AND(AE184&gt;INDEX('Language Rules Can Change'!$B$3:$AU$47,AE183,27),AE184&lt;=INDEX('Language Rules Can Change'!$B$3:$AU$47,AE183,28)),28, AND(AE184&gt;INDEX('Language Rules Can Change'!$B$3:$AU$47,AE183,28),AE184&lt;=INDEX('Language Rules Can Change'!$B$3:$AU$47,AE183,29)),29, AND(AE184&gt;INDEX('Language Rules Can Change'!$B$3:$AU$47,AE183,29),AE184&lt;=INDEX('Language Rules Can Change'!$B$3:$AU$47,AE183,30)),30, AND(AE184&gt;INDEX('Language Rules Can Change'!$B$3:$AU$47,AE183,30),AE184&lt;=INDEX('Language Rules Can Change'!$B$3:$AU$47,AE183,31)),31, AND(AE184&gt;INDEX('Language Rules Can Change'!$B$3:$AU$47,AE183,31),AE184&lt;=INDEX('Language Rules Can Change'!$B$3:$AU$47,AE183,32)),32, AND(AE184&gt;INDEX('Language Rules Can Change'!$B$3:$AU$47,AE183,32),AE184&lt;=INDEX('Language Rules Can Change'!$B$3:$AU$47,AE183,33)),33, AND(AE184&gt;INDEX('Language Rules Can Change'!$B$3:$AU$47,AE183,33),AE184&lt;=INDEX('Language Rules Can Change'!$B$3:$AU$47,AE183,34)),34, AND(AE184&gt;INDEX('Language Rules Can Change'!$B$3:$AU$47,AE183,34),AE184&lt;=INDEX('Language Rules Can Change'!$B$3:$AU$47,AE183,35)),35, AND(AE184&gt;INDEX('Language Rules Can Change'!$B$3:$AU$47,AE183,35),AE184&lt;=INDEX('Language Rules Can Change'!$B$3:$AU$47,AE183,36)),36, AND(AE184&gt;INDEX('Language Rules Can Change'!$B$3:$AU$47,AE183,36),AE184&lt;=INDEX('Language Rules Can Change'!$B$3:$AU$47,AE183,37)),37, AND(AE184&gt;INDEX('Language Rules Can Change'!$B$3:$AU$47,AE183,37),AE184&lt;=INDEX('Language Rules Can Change'!$B$3:$AU$47,AE183,38)),38, AND(AE184&gt;INDEX('Language Rules Can Change'!$B$3:$AU$47,AE183,38),AE184&lt;=INDEX('Language Rules Can Change'!$B$3:$AU$47,AE183,39)),39, AND(AE184&gt;INDEX('Language Rules Can Change'!$B$3:$AU$47,AE183,39),AE184&lt;=INDEX('Language Rules Can Change'!$B$3:$AU$47,AE183,40)),40, AND(AE184&gt;INDEX('Language Rules Can Change'!$B$3:$AU$47,AE183,40),AE184&lt;=INDEX('Language Rules Can Change'!$B$3:$AU$47,AE183,41)),41, AND(AE184&gt;INDEX('Language Rules Can Change'!$B$3:$AU$47,AE183,41),AE184&lt;=INDEX('Language Rules Can Change'!$B$3:$AU$47,AE183,42)),42, AND(AE184&gt;INDEX('Language Rules Can Change'!$B$3:$AU$47,AE183,42),AE184&lt;=INDEX('Language Rules Can Change'!$B$3:$AU$47,AE183,43)),43, AND(AE184&gt;INDEX('Language Rules Can Change'!$B$3:$AU$47,AE183,43),AE184&lt;=INDEX('Language Rules Can Change'!$B$3:$AU$47,AE183,44)),44, AND(AE184&gt;INDEX('Language Rules Can Change'!$B$3:$AU$47,AE183,44),AE184&lt;=INDEX('Language Rules Can Change'!$B$3:$AU$47,AE183,45)),45, AND(AE184&gt;INDEX('Language Rules Can Change'!$B$3:$AU$47,AE183,45),AE184&lt;=INDEX('Language Rules Can Change'!$B$3:$AU$47,AE183,46)),46)</f>
        <v>#N/A</v>
      </c>
      <c r="AF185" s="11" t="e" cm="1">
        <f t="array" aca="1" ref="AF185" ca="1">_xlfn.IFS(AND(AF184&gt;0,AF184&lt;=INDEX('Language Rules Can Change'!$B$3:$AU$47,AF183,1)),1, AND(AF184&gt;INDEX('Language Rules Can Change'!$B$3:$AU$47,AF183,1),AF184&lt;=INDEX('Language Rules Can Change'!$B$3:$AU$47,AF183,2)),2, AND(AF184&gt;INDEX('Language Rules Can Change'!$B$3:$AU$47,AF183,2),AF184&lt;=INDEX('Language Rules Can Change'!$B$3:$AU$47,AF183,3)),3, AND(AF184&gt;INDEX('Language Rules Can Change'!$B$3:$AU$47,AF183,3),AF184&lt;=INDEX('Language Rules Can Change'!$B$3:$AU$47,AF183,4)),4, AND(AF184&gt;INDEX('Language Rules Can Change'!$B$3:$AU$47,AF183,4),AF184&lt;=INDEX('Language Rules Can Change'!$B$3:$AU$47,AF183,5)),5, AND(AF184&gt;INDEX('Language Rules Can Change'!$B$3:$AU$47,AF183,5),AF184&lt;=INDEX('Language Rules Can Change'!$B$3:$AU$47,AF183,6)),6, AND(AF184&gt;INDEX('Language Rules Can Change'!$B$3:$AU$47,AF183,6),AF184&lt;=INDEX('Language Rules Can Change'!$B$3:$AU$47,AF183,7)),7, AND(AF184&gt;INDEX('Language Rules Can Change'!$B$3:$AU$47,AF183,7),AF184&lt;=INDEX('Language Rules Can Change'!$B$3:$AU$47,AF183,8)),8, AND(AF184&gt;INDEX('Language Rules Can Change'!$B$3:$AU$47,AF183,8),AF184&lt;=INDEX('Language Rules Can Change'!$B$3:$AU$47,AF183,9)),9, AND(AF184&gt;INDEX('Language Rules Can Change'!$B$3:$AU$47,AF183,9),AF184&lt;=INDEX('Language Rules Can Change'!$B$3:$AU$47,AF183,10)),10, AND(AF184&gt;INDEX('Language Rules Can Change'!$B$3:$AU$47,AF183,10),AF184&lt;=INDEX('Language Rules Can Change'!$B$3:$AU$47,AF183,11)),11, AND(AF184&gt;INDEX('Language Rules Can Change'!$B$3:$AU$47,AF183,11),AF184&lt;=INDEX('Language Rules Can Change'!$B$3:$AU$47,AF183,12)),12, AND(AF184&gt;INDEX('Language Rules Can Change'!$B$3:$AU$47,AF183,12),AF184&lt;=INDEX('Language Rules Can Change'!$B$3:$AU$47,AF183,13)),13, AND(AF184&gt;INDEX('Language Rules Can Change'!$B$3:$AU$47,AF183,13),AF184&lt;=INDEX('Language Rules Can Change'!$B$3:$AU$47,AF183,14)),14, AND(AF184&gt;INDEX('Language Rules Can Change'!$B$3:$AU$47,AF183,14),AF184&lt;=INDEX('Language Rules Can Change'!$B$3:$AU$47,AF183,15)),15, AND(AF184&gt;INDEX('Language Rules Can Change'!$B$3:$AU$47,AF183,15),AF184&lt;=INDEX('Language Rules Can Change'!$B$3:$AU$47,AF183,16)),16, AND(AF184&gt;INDEX('Language Rules Can Change'!$B$3:$AU$47,AF183,16),AF184&lt;=INDEX('Language Rules Can Change'!$B$3:$AU$47,AF183,17)),17, AND(AF184&gt;INDEX('Language Rules Can Change'!$B$3:$AU$47,AF183,17),AF184&lt;=INDEX('Language Rules Can Change'!$B$3:$AU$47,AF183,18)),18, AND(AF184&gt;INDEX('Language Rules Can Change'!$B$3:$AU$47,AF183,18),AF184&lt;=INDEX('Language Rules Can Change'!$B$3:$AU$47,AF183,19)),19, AND(AF184&gt;INDEX('Language Rules Can Change'!$B$3:$AU$47,AF183,19),AF184&lt;=INDEX('Language Rules Can Change'!$B$3:$AU$47,AF183,20)),20, AND(AF184&gt;INDEX('Language Rules Can Change'!$B$3:$AU$47,AF183,20),AF184&lt;=INDEX('Language Rules Can Change'!$B$3:$AU$47,AF183,21)),21, AND(AF184&gt;INDEX('Language Rules Can Change'!$B$3:$AU$47,AF183,21),AF184&lt;=INDEX('Language Rules Can Change'!$B$3:$AU$47,AF183,22)),22, AND(AF184&gt;INDEX('Language Rules Can Change'!$B$3:$AU$47,AF183,22),AF184&lt;=INDEX('Language Rules Can Change'!$B$3:$AU$47,AF183,23)),23, AND(AF184&gt;INDEX('Language Rules Can Change'!$B$3:$AU$47,AF183,23),AF184&lt;=INDEX('Language Rules Can Change'!$B$3:$AU$47,AF183,24)),24, AND(AF184&gt;INDEX('Language Rules Can Change'!$B$3:$AU$47,AF183,24),AF184&lt;=INDEX('Language Rules Can Change'!$B$3:$AU$47,AF183,25)),25, AND(AF184&gt;INDEX('Language Rules Can Change'!$B$3:$AU$47,AF183,25),AF184&lt;=INDEX('Language Rules Can Change'!$B$3:$AU$47,AF183,26)),26, AND(AF184&gt;INDEX('Language Rules Can Change'!$B$3:$AU$47,AF183,26),AF184&lt;=INDEX('Language Rules Can Change'!$B$3:$AU$47,AF183,27)),27, AND(AF184&gt;INDEX('Language Rules Can Change'!$B$3:$AU$47,AF183,27),AF184&lt;=INDEX('Language Rules Can Change'!$B$3:$AU$47,AF183,28)),28, AND(AF184&gt;INDEX('Language Rules Can Change'!$B$3:$AU$47,AF183,28),AF184&lt;=INDEX('Language Rules Can Change'!$B$3:$AU$47,AF183,29)),29, AND(AF184&gt;INDEX('Language Rules Can Change'!$B$3:$AU$47,AF183,29),AF184&lt;=INDEX('Language Rules Can Change'!$B$3:$AU$47,AF183,30)),30, AND(AF184&gt;INDEX('Language Rules Can Change'!$B$3:$AU$47,AF183,30),AF184&lt;=INDEX('Language Rules Can Change'!$B$3:$AU$47,AF183,31)),31, AND(AF184&gt;INDEX('Language Rules Can Change'!$B$3:$AU$47,AF183,31),AF184&lt;=INDEX('Language Rules Can Change'!$B$3:$AU$47,AF183,32)),32, AND(AF184&gt;INDEX('Language Rules Can Change'!$B$3:$AU$47,AF183,32),AF184&lt;=INDEX('Language Rules Can Change'!$B$3:$AU$47,AF183,33)),33, AND(AF184&gt;INDEX('Language Rules Can Change'!$B$3:$AU$47,AF183,33),AF184&lt;=INDEX('Language Rules Can Change'!$B$3:$AU$47,AF183,34)),34, AND(AF184&gt;INDEX('Language Rules Can Change'!$B$3:$AU$47,AF183,34),AF184&lt;=INDEX('Language Rules Can Change'!$B$3:$AU$47,AF183,35)),35, AND(AF184&gt;INDEX('Language Rules Can Change'!$B$3:$AU$47,AF183,35),AF184&lt;=INDEX('Language Rules Can Change'!$B$3:$AU$47,AF183,36)),36, AND(AF184&gt;INDEX('Language Rules Can Change'!$B$3:$AU$47,AF183,36),AF184&lt;=INDEX('Language Rules Can Change'!$B$3:$AU$47,AF183,37)),37, AND(AF184&gt;INDEX('Language Rules Can Change'!$B$3:$AU$47,AF183,37),AF184&lt;=INDEX('Language Rules Can Change'!$B$3:$AU$47,AF183,38)),38, AND(AF184&gt;INDEX('Language Rules Can Change'!$B$3:$AU$47,AF183,38),AF184&lt;=INDEX('Language Rules Can Change'!$B$3:$AU$47,AF183,39)),39, AND(AF184&gt;INDEX('Language Rules Can Change'!$B$3:$AU$47,AF183,39),AF184&lt;=INDEX('Language Rules Can Change'!$B$3:$AU$47,AF183,40)),40, AND(AF184&gt;INDEX('Language Rules Can Change'!$B$3:$AU$47,AF183,40),AF184&lt;=INDEX('Language Rules Can Change'!$B$3:$AU$47,AF183,41)),41, AND(AF184&gt;INDEX('Language Rules Can Change'!$B$3:$AU$47,AF183,41),AF184&lt;=INDEX('Language Rules Can Change'!$B$3:$AU$47,AF183,42)),42, AND(AF184&gt;INDEX('Language Rules Can Change'!$B$3:$AU$47,AF183,42),AF184&lt;=INDEX('Language Rules Can Change'!$B$3:$AU$47,AF183,43)),43, AND(AF184&gt;INDEX('Language Rules Can Change'!$B$3:$AU$47,AF183,43),AF184&lt;=INDEX('Language Rules Can Change'!$B$3:$AU$47,AF183,44)),44, AND(AF184&gt;INDEX('Language Rules Can Change'!$B$3:$AU$47,AF183,44),AF184&lt;=INDEX('Language Rules Can Change'!$B$3:$AU$47,AF183,45)),45, AND(AF184&gt;INDEX('Language Rules Can Change'!$B$3:$AU$47,AF183,45),AF184&lt;=INDEX('Language Rules Can Change'!$B$3:$AU$47,AF183,46)),46)</f>
        <v>#N/A</v>
      </c>
      <c r="AG185" s="11" t="e" cm="1">
        <f t="array" aca="1" ref="AG185" ca="1">_xlfn.IFS(AND(AG184&gt;0,AG184&lt;=INDEX('Language Rules Can Change'!$B$3:$AU$47,AG183,1)),1, AND(AG184&gt;INDEX('Language Rules Can Change'!$B$3:$AU$47,AG183,1),AG184&lt;=INDEX('Language Rules Can Change'!$B$3:$AU$47,AG183,2)),2, AND(AG184&gt;INDEX('Language Rules Can Change'!$B$3:$AU$47,AG183,2),AG184&lt;=INDEX('Language Rules Can Change'!$B$3:$AU$47,AG183,3)),3, AND(AG184&gt;INDEX('Language Rules Can Change'!$B$3:$AU$47,AG183,3),AG184&lt;=INDEX('Language Rules Can Change'!$B$3:$AU$47,AG183,4)),4, AND(AG184&gt;INDEX('Language Rules Can Change'!$B$3:$AU$47,AG183,4),AG184&lt;=INDEX('Language Rules Can Change'!$B$3:$AU$47,AG183,5)),5, AND(AG184&gt;INDEX('Language Rules Can Change'!$B$3:$AU$47,AG183,5),AG184&lt;=INDEX('Language Rules Can Change'!$B$3:$AU$47,AG183,6)),6, AND(AG184&gt;INDEX('Language Rules Can Change'!$B$3:$AU$47,AG183,6),AG184&lt;=INDEX('Language Rules Can Change'!$B$3:$AU$47,AG183,7)),7, AND(AG184&gt;INDEX('Language Rules Can Change'!$B$3:$AU$47,AG183,7),AG184&lt;=INDEX('Language Rules Can Change'!$B$3:$AU$47,AG183,8)),8, AND(AG184&gt;INDEX('Language Rules Can Change'!$B$3:$AU$47,AG183,8),AG184&lt;=INDEX('Language Rules Can Change'!$B$3:$AU$47,AG183,9)),9, AND(AG184&gt;INDEX('Language Rules Can Change'!$B$3:$AU$47,AG183,9),AG184&lt;=INDEX('Language Rules Can Change'!$B$3:$AU$47,AG183,10)),10, AND(AG184&gt;INDEX('Language Rules Can Change'!$B$3:$AU$47,AG183,10),AG184&lt;=INDEX('Language Rules Can Change'!$B$3:$AU$47,AG183,11)),11, AND(AG184&gt;INDEX('Language Rules Can Change'!$B$3:$AU$47,AG183,11),AG184&lt;=INDEX('Language Rules Can Change'!$B$3:$AU$47,AG183,12)),12, AND(AG184&gt;INDEX('Language Rules Can Change'!$B$3:$AU$47,AG183,12),AG184&lt;=INDEX('Language Rules Can Change'!$B$3:$AU$47,AG183,13)),13, AND(AG184&gt;INDEX('Language Rules Can Change'!$B$3:$AU$47,AG183,13),AG184&lt;=INDEX('Language Rules Can Change'!$B$3:$AU$47,AG183,14)),14, AND(AG184&gt;INDEX('Language Rules Can Change'!$B$3:$AU$47,AG183,14),AG184&lt;=INDEX('Language Rules Can Change'!$B$3:$AU$47,AG183,15)),15, AND(AG184&gt;INDEX('Language Rules Can Change'!$B$3:$AU$47,AG183,15),AG184&lt;=INDEX('Language Rules Can Change'!$B$3:$AU$47,AG183,16)),16, AND(AG184&gt;INDEX('Language Rules Can Change'!$B$3:$AU$47,AG183,16),AG184&lt;=INDEX('Language Rules Can Change'!$B$3:$AU$47,AG183,17)),17, AND(AG184&gt;INDEX('Language Rules Can Change'!$B$3:$AU$47,AG183,17),AG184&lt;=INDEX('Language Rules Can Change'!$B$3:$AU$47,AG183,18)),18, AND(AG184&gt;INDEX('Language Rules Can Change'!$B$3:$AU$47,AG183,18),AG184&lt;=INDEX('Language Rules Can Change'!$B$3:$AU$47,AG183,19)),19, AND(AG184&gt;INDEX('Language Rules Can Change'!$B$3:$AU$47,AG183,19),AG184&lt;=INDEX('Language Rules Can Change'!$B$3:$AU$47,AG183,20)),20, AND(AG184&gt;INDEX('Language Rules Can Change'!$B$3:$AU$47,AG183,20),AG184&lt;=INDEX('Language Rules Can Change'!$B$3:$AU$47,AG183,21)),21, AND(AG184&gt;INDEX('Language Rules Can Change'!$B$3:$AU$47,AG183,21),AG184&lt;=INDEX('Language Rules Can Change'!$B$3:$AU$47,AG183,22)),22, AND(AG184&gt;INDEX('Language Rules Can Change'!$B$3:$AU$47,AG183,22),AG184&lt;=INDEX('Language Rules Can Change'!$B$3:$AU$47,AG183,23)),23, AND(AG184&gt;INDEX('Language Rules Can Change'!$B$3:$AU$47,AG183,23),AG184&lt;=INDEX('Language Rules Can Change'!$B$3:$AU$47,AG183,24)),24, AND(AG184&gt;INDEX('Language Rules Can Change'!$B$3:$AU$47,AG183,24),AG184&lt;=INDEX('Language Rules Can Change'!$B$3:$AU$47,AG183,25)),25, AND(AG184&gt;INDEX('Language Rules Can Change'!$B$3:$AU$47,AG183,25),AG184&lt;=INDEX('Language Rules Can Change'!$B$3:$AU$47,AG183,26)),26, AND(AG184&gt;INDEX('Language Rules Can Change'!$B$3:$AU$47,AG183,26),AG184&lt;=INDEX('Language Rules Can Change'!$B$3:$AU$47,AG183,27)),27, AND(AG184&gt;INDEX('Language Rules Can Change'!$B$3:$AU$47,AG183,27),AG184&lt;=INDEX('Language Rules Can Change'!$B$3:$AU$47,AG183,28)),28, AND(AG184&gt;INDEX('Language Rules Can Change'!$B$3:$AU$47,AG183,28),AG184&lt;=INDEX('Language Rules Can Change'!$B$3:$AU$47,AG183,29)),29, AND(AG184&gt;INDEX('Language Rules Can Change'!$B$3:$AU$47,AG183,29),AG184&lt;=INDEX('Language Rules Can Change'!$B$3:$AU$47,AG183,30)),30, AND(AG184&gt;INDEX('Language Rules Can Change'!$B$3:$AU$47,AG183,30),AG184&lt;=INDEX('Language Rules Can Change'!$B$3:$AU$47,AG183,31)),31, AND(AG184&gt;INDEX('Language Rules Can Change'!$B$3:$AU$47,AG183,31),AG184&lt;=INDEX('Language Rules Can Change'!$B$3:$AU$47,AG183,32)),32, AND(AG184&gt;INDEX('Language Rules Can Change'!$B$3:$AU$47,AG183,32),AG184&lt;=INDEX('Language Rules Can Change'!$B$3:$AU$47,AG183,33)),33, AND(AG184&gt;INDEX('Language Rules Can Change'!$B$3:$AU$47,AG183,33),AG184&lt;=INDEX('Language Rules Can Change'!$B$3:$AU$47,AG183,34)),34, AND(AG184&gt;INDEX('Language Rules Can Change'!$B$3:$AU$47,AG183,34),AG184&lt;=INDEX('Language Rules Can Change'!$B$3:$AU$47,AG183,35)),35, AND(AG184&gt;INDEX('Language Rules Can Change'!$B$3:$AU$47,AG183,35),AG184&lt;=INDEX('Language Rules Can Change'!$B$3:$AU$47,AG183,36)),36, AND(AG184&gt;INDEX('Language Rules Can Change'!$B$3:$AU$47,AG183,36),AG184&lt;=INDEX('Language Rules Can Change'!$B$3:$AU$47,AG183,37)),37, AND(AG184&gt;INDEX('Language Rules Can Change'!$B$3:$AU$47,AG183,37),AG184&lt;=INDEX('Language Rules Can Change'!$B$3:$AU$47,AG183,38)),38, AND(AG184&gt;INDEX('Language Rules Can Change'!$B$3:$AU$47,AG183,38),AG184&lt;=INDEX('Language Rules Can Change'!$B$3:$AU$47,AG183,39)),39, AND(AG184&gt;INDEX('Language Rules Can Change'!$B$3:$AU$47,AG183,39),AG184&lt;=INDEX('Language Rules Can Change'!$B$3:$AU$47,AG183,40)),40, AND(AG184&gt;INDEX('Language Rules Can Change'!$B$3:$AU$47,AG183,40),AG184&lt;=INDEX('Language Rules Can Change'!$B$3:$AU$47,AG183,41)),41, AND(AG184&gt;INDEX('Language Rules Can Change'!$B$3:$AU$47,AG183,41),AG184&lt;=INDEX('Language Rules Can Change'!$B$3:$AU$47,AG183,42)),42, AND(AG184&gt;INDEX('Language Rules Can Change'!$B$3:$AU$47,AG183,42),AG184&lt;=INDEX('Language Rules Can Change'!$B$3:$AU$47,AG183,43)),43, AND(AG184&gt;INDEX('Language Rules Can Change'!$B$3:$AU$47,AG183,43),AG184&lt;=INDEX('Language Rules Can Change'!$B$3:$AU$47,AG183,44)),44, AND(AG184&gt;INDEX('Language Rules Can Change'!$B$3:$AU$47,AG183,44),AG184&lt;=INDEX('Language Rules Can Change'!$B$3:$AU$47,AG183,45)),45, AND(AG184&gt;INDEX('Language Rules Can Change'!$B$3:$AU$47,AG183,45),AG184&lt;=INDEX('Language Rules Can Change'!$B$3:$AU$47,AG183,46)),46)</f>
        <v>#N/A</v>
      </c>
      <c r="AH185" s="11" t="e" cm="1">
        <f t="array" aca="1" ref="AH185" ca="1">_xlfn.IFS(AND(AH184&gt;0,AH184&lt;=INDEX('Language Rules Can Change'!$B$3:$AU$47,AH183,1)),1, AND(AH184&gt;INDEX('Language Rules Can Change'!$B$3:$AU$47,AH183,1),AH184&lt;=INDEX('Language Rules Can Change'!$B$3:$AU$47,AH183,2)),2, AND(AH184&gt;INDEX('Language Rules Can Change'!$B$3:$AU$47,AH183,2),AH184&lt;=INDEX('Language Rules Can Change'!$B$3:$AU$47,AH183,3)),3, AND(AH184&gt;INDEX('Language Rules Can Change'!$B$3:$AU$47,AH183,3),AH184&lt;=INDEX('Language Rules Can Change'!$B$3:$AU$47,AH183,4)),4, AND(AH184&gt;INDEX('Language Rules Can Change'!$B$3:$AU$47,AH183,4),AH184&lt;=INDEX('Language Rules Can Change'!$B$3:$AU$47,AH183,5)),5, AND(AH184&gt;INDEX('Language Rules Can Change'!$B$3:$AU$47,AH183,5),AH184&lt;=INDEX('Language Rules Can Change'!$B$3:$AU$47,AH183,6)),6, AND(AH184&gt;INDEX('Language Rules Can Change'!$B$3:$AU$47,AH183,6),AH184&lt;=INDEX('Language Rules Can Change'!$B$3:$AU$47,AH183,7)),7, AND(AH184&gt;INDEX('Language Rules Can Change'!$B$3:$AU$47,AH183,7),AH184&lt;=INDEX('Language Rules Can Change'!$B$3:$AU$47,AH183,8)),8, AND(AH184&gt;INDEX('Language Rules Can Change'!$B$3:$AU$47,AH183,8),AH184&lt;=INDEX('Language Rules Can Change'!$B$3:$AU$47,AH183,9)),9, AND(AH184&gt;INDEX('Language Rules Can Change'!$B$3:$AU$47,AH183,9),AH184&lt;=INDEX('Language Rules Can Change'!$B$3:$AU$47,AH183,10)),10, AND(AH184&gt;INDEX('Language Rules Can Change'!$B$3:$AU$47,AH183,10),AH184&lt;=INDEX('Language Rules Can Change'!$B$3:$AU$47,AH183,11)),11, AND(AH184&gt;INDEX('Language Rules Can Change'!$B$3:$AU$47,AH183,11),AH184&lt;=INDEX('Language Rules Can Change'!$B$3:$AU$47,AH183,12)),12, AND(AH184&gt;INDEX('Language Rules Can Change'!$B$3:$AU$47,AH183,12),AH184&lt;=INDEX('Language Rules Can Change'!$B$3:$AU$47,AH183,13)),13, AND(AH184&gt;INDEX('Language Rules Can Change'!$B$3:$AU$47,AH183,13),AH184&lt;=INDEX('Language Rules Can Change'!$B$3:$AU$47,AH183,14)),14, AND(AH184&gt;INDEX('Language Rules Can Change'!$B$3:$AU$47,AH183,14),AH184&lt;=INDEX('Language Rules Can Change'!$B$3:$AU$47,AH183,15)),15, AND(AH184&gt;INDEX('Language Rules Can Change'!$B$3:$AU$47,AH183,15),AH184&lt;=INDEX('Language Rules Can Change'!$B$3:$AU$47,AH183,16)),16, AND(AH184&gt;INDEX('Language Rules Can Change'!$B$3:$AU$47,AH183,16),AH184&lt;=INDEX('Language Rules Can Change'!$B$3:$AU$47,AH183,17)),17, AND(AH184&gt;INDEX('Language Rules Can Change'!$B$3:$AU$47,AH183,17),AH184&lt;=INDEX('Language Rules Can Change'!$B$3:$AU$47,AH183,18)),18, AND(AH184&gt;INDEX('Language Rules Can Change'!$B$3:$AU$47,AH183,18),AH184&lt;=INDEX('Language Rules Can Change'!$B$3:$AU$47,AH183,19)),19, AND(AH184&gt;INDEX('Language Rules Can Change'!$B$3:$AU$47,AH183,19),AH184&lt;=INDEX('Language Rules Can Change'!$B$3:$AU$47,AH183,20)),20, AND(AH184&gt;INDEX('Language Rules Can Change'!$B$3:$AU$47,AH183,20),AH184&lt;=INDEX('Language Rules Can Change'!$B$3:$AU$47,AH183,21)),21, AND(AH184&gt;INDEX('Language Rules Can Change'!$B$3:$AU$47,AH183,21),AH184&lt;=INDEX('Language Rules Can Change'!$B$3:$AU$47,AH183,22)),22, AND(AH184&gt;INDEX('Language Rules Can Change'!$B$3:$AU$47,AH183,22),AH184&lt;=INDEX('Language Rules Can Change'!$B$3:$AU$47,AH183,23)),23, AND(AH184&gt;INDEX('Language Rules Can Change'!$B$3:$AU$47,AH183,23),AH184&lt;=INDEX('Language Rules Can Change'!$B$3:$AU$47,AH183,24)),24, AND(AH184&gt;INDEX('Language Rules Can Change'!$B$3:$AU$47,AH183,24),AH184&lt;=INDEX('Language Rules Can Change'!$B$3:$AU$47,AH183,25)),25, AND(AH184&gt;INDEX('Language Rules Can Change'!$B$3:$AU$47,AH183,25),AH184&lt;=INDEX('Language Rules Can Change'!$B$3:$AU$47,AH183,26)),26, AND(AH184&gt;INDEX('Language Rules Can Change'!$B$3:$AU$47,AH183,26),AH184&lt;=INDEX('Language Rules Can Change'!$B$3:$AU$47,AH183,27)),27, AND(AH184&gt;INDEX('Language Rules Can Change'!$B$3:$AU$47,AH183,27),AH184&lt;=INDEX('Language Rules Can Change'!$B$3:$AU$47,AH183,28)),28, AND(AH184&gt;INDEX('Language Rules Can Change'!$B$3:$AU$47,AH183,28),AH184&lt;=INDEX('Language Rules Can Change'!$B$3:$AU$47,AH183,29)),29, AND(AH184&gt;INDEX('Language Rules Can Change'!$B$3:$AU$47,AH183,29),AH184&lt;=INDEX('Language Rules Can Change'!$B$3:$AU$47,AH183,30)),30, AND(AH184&gt;INDEX('Language Rules Can Change'!$B$3:$AU$47,AH183,30),AH184&lt;=INDEX('Language Rules Can Change'!$B$3:$AU$47,AH183,31)),31, AND(AH184&gt;INDEX('Language Rules Can Change'!$B$3:$AU$47,AH183,31),AH184&lt;=INDEX('Language Rules Can Change'!$B$3:$AU$47,AH183,32)),32, AND(AH184&gt;INDEX('Language Rules Can Change'!$B$3:$AU$47,AH183,32),AH184&lt;=INDEX('Language Rules Can Change'!$B$3:$AU$47,AH183,33)),33, AND(AH184&gt;INDEX('Language Rules Can Change'!$B$3:$AU$47,AH183,33),AH184&lt;=INDEX('Language Rules Can Change'!$B$3:$AU$47,AH183,34)),34, AND(AH184&gt;INDEX('Language Rules Can Change'!$B$3:$AU$47,AH183,34),AH184&lt;=INDEX('Language Rules Can Change'!$B$3:$AU$47,AH183,35)),35, AND(AH184&gt;INDEX('Language Rules Can Change'!$B$3:$AU$47,AH183,35),AH184&lt;=INDEX('Language Rules Can Change'!$B$3:$AU$47,AH183,36)),36, AND(AH184&gt;INDEX('Language Rules Can Change'!$B$3:$AU$47,AH183,36),AH184&lt;=INDEX('Language Rules Can Change'!$B$3:$AU$47,AH183,37)),37, AND(AH184&gt;INDEX('Language Rules Can Change'!$B$3:$AU$47,AH183,37),AH184&lt;=INDEX('Language Rules Can Change'!$B$3:$AU$47,AH183,38)),38, AND(AH184&gt;INDEX('Language Rules Can Change'!$B$3:$AU$47,AH183,38),AH184&lt;=INDEX('Language Rules Can Change'!$B$3:$AU$47,AH183,39)),39, AND(AH184&gt;INDEX('Language Rules Can Change'!$B$3:$AU$47,AH183,39),AH184&lt;=INDEX('Language Rules Can Change'!$B$3:$AU$47,AH183,40)),40, AND(AH184&gt;INDEX('Language Rules Can Change'!$B$3:$AU$47,AH183,40),AH184&lt;=INDEX('Language Rules Can Change'!$B$3:$AU$47,AH183,41)),41, AND(AH184&gt;INDEX('Language Rules Can Change'!$B$3:$AU$47,AH183,41),AH184&lt;=INDEX('Language Rules Can Change'!$B$3:$AU$47,AH183,42)),42, AND(AH184&gt;INDEX('Language Rules Can Change'!$B$3:$AU$47,AH183,42),AH184&lt;=INDEX('Language Rules Can Change'!$B$3:$AU$47,AH183,43)),43, AND(AH184&gt;INDEX('Language Rules Can Change'!$B$3:$AU$47,AH183,43),AH184&lt;=INDEX('Language Rules Can Change'!$B$3:$AU$47,AH183,44)),44, AND(AH184&gt;INDEX('Language Rules Can Change'!$B$3:$AU$47,AH183,44),AH184&lt;=INDEX('Language Rules Can Change'!$B$3:$AU$47,AH183,45)),45, AND(AH184&gt;INDEX('Language Rules Can Change'!$B$3:$AU$47,AH183,45),AH184&lt;=INDEX('Language Rules Can Change'!$B$3:$AU$47,AH183,46)),46)</f>
        <v>#N/A</v>
      </c>
      <c r="AI185" s="11" t="e" cm="1">
        <f t="array" aca="1" ref="AI185" ca="1">_xlfn.IFS(AND(AI184&gt;0,AI184&lt;=INDEX('Language Rules Can Change'!$B$3:$AU$47,AI183,1)),1, AND(AI184&gt;INDEX('Language Rules Can Change'!$B$3:$AU$47,AI183,1),AI184&lt;=INDEX('Language Rules Can Change'!$B$3:$AU$47,AI183,2)),2, AND(AI184&gt;INDEX('Language Rules Can Change'!$B$3:$AU$47,AI183,2),AI184&lt;=INDEX('Language Rules Can Change'!$B$3:$AU$47,AI183,3)),3, AND(AI184&gt;INDEX('Language Rules Can Change'!$B$3:$AU$47,AI183,3),AI184&lt;=INDEX('Language Rules Can Change'!$B$3:$AU$47,AI183,4)),4, AND(AI184&gt;INDEX('Language Rules Can Change'!$B$3:$AU$47,AI183,4),AI184&lt;=INDEX('Language Rules Can Change'!$B$3:$AU$47,AI183,5)),5, AND(AI184&gt;INDEX('Language Rules Can Change'!$B$3:$AU$47,AI183,5),AI184&lt;=INDEX('Language Rules Can Change'!$B$3:$AU$47,AI183,6)),6, AND(AI184&gt;INDEX('Language Rules Can Change'!$B$3:$AU$47,AI183,6),AI184&lt;=INDEX('Language Rules Can Change'!$B$3:$AU$47,AI183,7)),7, AND(AI184&gt;INDEX('Language Rules Can Change'!$B$3:$AU$47,AI183,7),AI184&lt;=INDEX('Language Rules Can Change'!$B$3:$AU$47,AI183,8)),8, AND(AI184&gt;INDEX('Language Rules Can Change'!$B$3:$AU$47,AI183,8),AI184&lt;=INDEX('Language Rules Can Change'!$B$3:$AU$47,AI183,9)),9, AND(AI184&gt;INDEX('Language Rules Can Change'!$B$3:$AU$47,AI183,9),AI184&lt;=INDEX('Language Rules Can Change'!$B$3:$AU$47,AI183,10)),10, AND(AI184&gt;INDEX('Language Rules Can Change'!$B$3:$AU$47,AI183,10),AI184&lt;=INDEX('Language Rules Can Change'!$B$3:$AU$47,AI183,11)),11, AND(AI184&gt;INDEX('Language Rules Can Change'!$B$3:$AU$47,AI183,11),AI184&lt;=INDEX('Language Rules Can Change'!$B$3:$AU$47,AI183,12)),12, AND(AI184&gt;INDEX('Language Rules Can Change'!$B$3:$AU$47,AI183,12),AI184&lt;=INDEX('Language Rules Can Change'!$B$3:$AU$47,AI183,13)),13, AND(AI184&gt;INDEX('Language Rules Can Change'!$B$3:$AU$47,AI183,13),AI184&lt;=INDEX('Language Rules Can Change'!$B$3:$AU$47,AI183,14)),14, AND(AI184&gt;INDEX('Language Rules Can Change'!$B$3:$AU$47,AI183,14),AI184&lt;=INDEX('Language Rules Can Change'!$B$3:$AU$47,AI183,15)),15, AND(AI184&gt;INDEX('Language Rules Can Change'!$B$3:$AU$47,AI183,15),AI184&lt;=INDEX('Language Rules Can Change'!$B$3:$AU$47,AI183,16)),16, AND(AI184&gt;INDEX('Language Rules Can Change'!$B$3:$AU$47,AI183,16),AI184&lt;=INDEX('Language Rules Can Change'!$B$3:$AU$47,AI183,17)),17, AND(AI184&gt;INDEX('Language Rules Can Change'!$B$3:$AU$47,AI183,17),AI184&lt;=INDEX('Language Rules Can Change'!$B$3:$AU$47,AI183,18)),18, AND(AI184&gt;INDEX('Language Rules Can Change'!$B$3:$AU$47,AI183,18),AI184&lt;=INDEX('Language Rules Can Change'!$B$3:$AU$47,AI183,19)),19, AND(AI184&gt;INDEX('Language Rules Can Change'!$B$3:$AU$47,AI183,19),AI184&lt;=INDEX('Language Rules Can Change'!$B$3:$AU$47,AI183,20)),20, AND(AI184&gt;INDEX('Language Rules Can Change'!$B$3:$AU$47,AI183,20),AI184&lt;=INDEX('Language Rules Can Change'!$B$3:$AU$47,AI183,21)),21, AND(AI184&gt;INDEX('Language Rules Can Change'!$B$3:$AU$47,AI183,21),AI184&lt;=INDEX('Language Rules Can Change'!$B$3:$AU$47,AI183,22)),22, AND(AI184&gt;INDEX('Language Rules Can Change'!$B$3:$AU$47,AI183,22),AI184&lt;=INDEX('Language Rules Can Change'!$B$3:$AU$47,AI183,23)),23, AND(AI184&gt;INDEX('Language Rules Can Change'!$B$3:$AU$47,AI183,23),AI184&lt;=INDEX('Language Rules Can Change'!$B$3:$AU$47,AI183,24)),24, AND(AI184&gt;INDEX('Language Rules Can Change'!$B$3:$AU$47,AI183,24),AI184&lt;=INDEX('Language Rules Can Change'!$B$3:$AU$47,AI183,25)),25, AND(AI184&gt;INDEX('Language Rules Can Change'!$B$3:$AU$47,AI183,25),AI184&lt;=INDEX('Language Rules Can Change'!$B$3:$AU$47,AI183,26)),26, AND(AI184&gt;INDEX('Language Rules Can Change'!$B$3:$AU$47,AI183,26),AI184&lt;=INDEX('Language Rules Can Change'!$B$3:$AU$47,AI183,27)),27, AND(AI184&gt;INDEX('Language Rules Can Change'!$B$3:$AU$47,AI183,27),AI184&lt;=INDEX('Language Rules Can Change'!$B$3:$AU$47,AI183,28)),28, AND(AI184&gt;INDEX('Language Rules Can Change'!$B$3:$AU$47,AI183,28),AI184&lt;=INDEX('Language Rules Can Change'!$B$3:$AU$47,AI183,29)),29, AND(AI184&gt;INDEX('Language Rules Can Change'!$B$3:$AU$47,AI183,29),AI184&lt;=INDEX('Language Rules Can Change'!$B$3:$AU$47,AI183,30)),30, AND(AI184&gt;INDEX('Language Rules Can Change'!$B$3:$AU$47,AI183,30),AI184&lt;=INDEX('Language Rules Can Change'!$B$3:$AU$47,AI183,31)),31, AND(AI184&gt;INDEX('Language Rules Can Change'!$B$3:$AU$47,AI183,31),AI184&lt;=INDEX('Language Rules Can Change'!$B$3:$AU$47,AI183,32)),32, AND(AI184&gt;INDEX('Language Rules Can Change'!$B$3:$AU$47,AI183,32),AI184&lt;=INDEX('Language Rules Can Change'!$B$3:$AU$47,AI183,33)),33, AND(AI184&gt;INDEX('Language Rules Can Change'!$B$3:$AU$47,AI183,33),AI184&lt;=INDEX('Language Rules Can Change'!$B$3:$AU$47,AI183,34)),34, AND(AI184&gt;INDEX('Language Rules Can Change'!$B$3:$AU$47,AI183,34),AI184&lt;=INDEX('Language Rules Can Change'!$B$3:$AU$47,AI183,35)),35, AND(AI184&gt;INDEX('Language Rules Can Change'!$B$3:$AU$47,AI183,35),AI184&lt;=INDEX('Language Rules Can Change'!$B$3:$AU$47,AI183,36)),36, AND(AI184&gt;INDEX('Language Rules Can Change'!$B$3:$AU$47,AI183,36),AI184&lt;=INDEX('Language Rules Can Change'!$B$3:$AU$47,AI183,37)),37, AND(AI184&gt;INDEX('Language Rules Can Change'!$B$3:$AU$47,AI183,37),AI184&lt;=INDEX('Language Rules Can Change'!$B$3:$AU$47,AI183,38)),38, AND(AI184&gt;INDEX('Language Rules Can Change'!$B$3:$AU$47,AI183,38),AI184&lt;=INDEX('Language Rules Can Change'!$B$3:$AU$47,AI183,39)),39, AND(AI184&gt;INDEX('Language Rules Can Change'!$B$3:$AU$47,AI183,39),AI184&lt;=INDEX('Language Rules Can Change'!$B$3:$AU$47,AI183,40)),40, AND(AI184&gt;INDEX('Language Rules Can Change'!$B$3:$AU$47,AI183,40),AI184&lt;=INDEX('Language Rules Can Change'!$B$3:$AU$47,AI183,41)),41, AND(AI184&gt;INDEX('Language Rules Can Change'!$B$3:$AU$47,AI183,41),AI184&lt;=INDEX('Language Rules Can Change'!$B$3:$AU$47,AI183,42)),42, AND(AI184&gt;INDEX('Language Rules Can Change'!$B$3:$AU$47,AI183,42),AI184&lt;=INDEX('Language Rules Can Change'!$B$3:$AU$47,AI183,43)),43, AND(AI184&gt;INDEX('Language Rules Can Change'!$B$3:$AU$47,AI183,43),AI184&lt;=INDEX('Language Rules Can Change'!$B$3:$AU$47,AI183,44)),44, AND(AI184&gt;INDEX('Language Rules Can Change'!$B$3:$AU$47,AI183,44),AI184&lt;=INDEX('Language Rules Can Change'!$B$3:$AU$47,AI183,45)),45, AND(AI184&gt;INDEX('Language Rules Can Change'!$B$3:$AU$47,AI183,45),AI184&lt;=INDEX('Language Rules Can Change'!$B$3:$AU$47,AI183,46)),46)</f>
        <v>#N/A</v>
      </c>
      <c r="AJ185" s="11" t="e" cm="1">
        <f t="array" aca="1" ref="AJ185" ca="1">_xlfn.IFS(AND(AJ184&gt;0,AJ184&lt;=INDEX('Language Rules Can Change'!$B$3:$AU$47,AJ183,1)),1, AND(AJ184&gt;INDEX('Language Rules Can Change'!$B$3:$AU$47,AJ183,1),AJ184&lt;=INDEX('Language Rules Can Change'!$B$3:$AU$47,AJ183,2)),2, AND(AJ184&gt;INDEX('Language Rules Can Change'!$B$3:$AU$47,AJ183,2),AJ184&lt;=INDEX('Language Rules Can Change'!$B$3:$AU$47,AJ183,3)),3, AND(AJ184&gt;INDEX('Language Rules Can Change'!$B$3:$AU$47,AJ183,3),AJ184&lt;=INDEX('Language Rules Can Change'!$B$3:$AU$47,AJ183,4)),4, AND(AJ184&gt;INDEX('Language Rules Can Change'!$B$3:$AU$47,AJ183,4),AJ184&lt;=INDEX('Language Rules Can Change'!$B$3:$AU$47,AJ183,5)),5, AND(AJ184&gt;INDEX('Language Rules Can Change'!$B$3:$AU$47,AJ183,5),AJ184&lt;=INDEX('Language Rules Can Change'!$B$3:$AU$47,AJ183,6)),6, AND(AJ184&gt;INDEX('Language Rules Can Change'!$B$3:$AU$47,AJ183,6),AJ184&lt;=INDEX('Language Rules Can Change'!$B$3:$AU$47,AJ183,7)),7, AND(AJ184&gt;INDEX('Language Rules Can Change'!$B$3:$AU$47,AJ183,7),AJ184&lt;=INDEX('Language Rules Can Change'!$B$3:$AU$47,AJ183,8)),8, AND(AJ184&gt;INDEX('Language Rules Can Change'!$B$3:$AU$47,AJ183,8),AJ184&lt;=INDEX('Language Rules Can Change'!$B$3:$AU$47,AJ183,9)),9, AND(AJ184&gt;INDEX('Language Rules Can Change'!$B$3:$AU$47,AJ183,9),AJ184&lt;=INDEX('Language Rules Can Change'!$B$3:$AU$47,AJ183,10)),10, AND(AJ184&gt;INDEX('Language Rules Can Change'!$B$3:$AU$47,AJ183,10),AJ184&lt;=INDEX('Language Rules Can Change'!$B$3:$AU$47,AJ183,11)),11, AND(AJ184&gt;INDEX('Language Rules Can Change'!$B$3:$AU$47,AJ183,11),AJ184&lt;=INDEX('Language Rules Can Change'!$B$3:$AU$47,AJ183,12)),12, AND(AJ184&gt;INDEX('Language Rules Can Change'!$B$3:$AU$47,AJ183,12),AJ184&lt;=INDEX('Language Rules Can Change'!$B$3:$AU$47,AJ183,13)),13, AND(AJ184&gt;INDEX('Language Rules Can Change'!$B$3:$AU$47,AJ183,13),AJ184&lt;=INDEX('Language Rules Can Change'!$B$3:$AU$47,AJ183,14)),14, AND(AJ184&gt;INDEX('Language Rules Can Change'!$B$3:$AU$47,AJ183,14),AJ184&lt;=INDEX('Language Rules Can Change'!$B$3:$AU$47,AJ183,15)),15, AND(AJ184&gt;INDEX('Language Rules Can Change'!$B$3:$AU$47,AJ183,15),AJ184&lt;=INDEX('Language Rules Can Change'!$B$3:$AU$47,AJ183,16)),16, AND(AJ184&gt;INDEX('Language Rules Can Change'!$B$3:$AU$47,AJ183,16),AJ184&lt;=INDEX('Language Rules Can Change'!$B$3:$AU$47,AJ183,17)),17, AND(AJ184&gt;INDEX('Language Rules Can Change'!$B$3:$AU$47,AJ183,17),AJ184&lt;=INDEX('Language Rules Can Change'!$B$3:$AU$47,AJ183,18)),18, AND(AJ184&gt;INDEX('Language Rules Can Change'!$B$3:$AU$47,AJ183,18),AJ184&lt;=INDEX('Language Rules Can Change'!$B$3:$AU$47,AJ183,19)),19, AND(AJ184&gt;INDEX('Language Rules Can Change'!$B$3:$AU$47,AJ183,19),AJ184&lt;=INDEX('Language Rules Can Change'!$B$3:$AU$47,AJ183,20)),20, AND(AJ184&gt;INDEX('Language Rules Can Change'!$B$3:$AU$47,AJ183,20),AJ184&lt;=INDEX('Language Rules Can Change'!$B$3:$AU$47,AJ183,21)),21, AND(AJ184&gt;INDEX('Language Rules Can Change'!$B$3:$AU$47,AJ183,21),AJ184&lt;=INDEX('Language Rules Can Change'!$B$3:$AU$47,AJ183,22)),22, AND(AJ184&gt;INDEX('Language Rules Can Change'!$B$3:$AU$47,AJ183,22),AJ184&lt;=INDEX('Language Rules Can Change'!$B$3:$AU$47,AJ183,23)),23, AND(AJ184&gt;INDEX('Language Rules Can Change'!$B$3:$AU$47,AJ183,23),AJ184&lt;=INDEX('Language Rules Can Change'!$B$3:$AU$47,AJ183,24)),24, AND(AJ184&gt;INDEX('Language Rules Can Change'!$B$3:$AU$47,AJ183,24),AJ184&lt;=INDEX('Language Rules Can Change'!$B$3:$AU$47,AJ183,25)),25, AND(AJ184&gt;INDEX('Language Rules Can Change'!$B$3:$AU$47,AJ183,25),AJ184&lt;=INDEX('Language Rules Can Change'!$B$3:$AU$47,AJ183,26)),26, AND(AJ184&gt;INDEX('Language Rules Can Change'!$B$3:$AU$47,AJ183,26),AJ184&lt;=INDEX('Language Rules Can Change'!$B$3:$AU$47,AJ183,27)),27, AND(AJ184&gt;INDEX('Language Rules Can Change'!$B$3:$AU$47,AJ183,27),AJ184&lt;=INDEX('Language Rules Can Change'!$B$3:$AU$47,AJ183,28)),28, AND(AJ184&gt;INDEX('Language Rules Can Change'!$B$3:$AU$47,AJ183,28),AJ184&lt;=INDEX('Language Rules Can Change'!$B$3:$AU$47,AJ183,29)),29, AND(AJ184&gt;INDEX('Language Rules Can Change'!$B$3:$AU$47,AJ183,29),AJ184&lt;=INDEX('Language Rules Can Change'!$B$3:$AU$47,AJ183,30)),30, AND(AJ184&gt;INDEX('Language Rules Can Change'!$B$3:$AU$47,AJ183,30),AJ184&lt;=INDEX('Language Rules Can Change'!$B$3:$AU$47,AJ183,31)),31, AND(AJ184&gt;INDEX('Language Rules Can Change'!$B$3:$AU$47,AJ183,31),AJ184&lt;=INDEX('Language Rules Can Change'!$B$3:$AU$47,AJ183,32)),32, AND(AJ184&gt;INDEX('Language Rules Can Change'!$B$3:$AU$47,AJ183,32),AJ184&lt;=INDEX('Language Rules Can Change'!$B$3:$AU$47,AJ183,33)),33, AND(AJ184&gt;INDEX('Language Rules Can Change'!$B$3:$AU$47,AJ183,33),AJ184&lt;=INDEX('Language Rules Can Change'!$B$3:$AU$47,AJ183,34)),34, AND(AJ184&gt;INDEX('Language Rules Can Change'!$B$3:$AU$47,AJ183,34),AJ184&lt;=INDEX('Language Rules Can Change'!$B$3:$AU$47,AJ183,35)),35, AND(AJ184&gt;INDEX('Language Rules Can Change'!$B$3:$AU$47,AJ183,35),AJ184&lt;=INDEX('Language Rules Can Change'!$B$3:$AU$47,AJ183,36)),36, AND(AJ184&gt;INDEX('Language Rules Can Change'!$B$3:$AU$47,AJ183,36),AJ184&lt;=INDEX('Language Rules Can Change'!$B$3:$AU$47,AJ183,37)),37, AND(AJ184&gt;INDEX('Language Rules Can Change'!$B$3:$AU$47,AJ183,37),AJ184&lt;=INDEX('Language Rules Can Change'!$B$3:$AU$47,AJ183,38)),38, AND(AJ184&gt;INDEX('Language Rules Can Change'!$B$3:$AU$47,AJ183,38),AJ184&lt;=INDEX('Language Rules Can Change'!$B$3:$AU$47,AJ183,39)),39, AND(AJ184&gt;INDEX('Language Rules Can Change'!$B$3:$AU$47,AJ183,39),AJ184&lt;=INDEX('Language Rules Can Change'!$B$3:$AU$47,AJ183,40)),40, AND(AJ184&gt;INDEX('Language Rules Can Change'!$B$3:$AU$47,AJ183,40),AJ184&lt;=INDEX('Language Rules Can Change'!$B$3:$AU$47,AJ183,41)),41, AND(AJ184&gt;INDEX('Language Rules Can Change'!$B$3:$AU$47,AJ183,41),AJ184&lt;=INDEX('Language Rules Can Change'!$B$3:$AU$47,AJ183,42)),42, AND(AJ184&gt;INDEX('Language Rules Can Change'!$B$3:$AU$47,AJ183,42),AJ184&lt;=INDEX('Language Rules Can Change'!$B$3:$AU$47,AJ183,43)),43, AND(AJ184&gt;INDEX('Language Rules Can Change'!$B$3:$AU$47,AJ183,43),AJ184&lt;=INDEX('Language Rules Can Change'!$B$3:$AU$47,AJ183,44)),44, AND(AJ184&gt;INDEX('Language Rules Can Change'!$B$3:$AU$47,AJ183,44),AJ184&lt;=INDEX('Language Rules Can Change'!$B$3:$AU$47,AJ183,45)),45, AND(AJ184&gt;INDEX('Language Rules Can Change'!$B$3:$AU$47,AJ183,45),AJ184&lt;=INDEX('Language Rules Can Change'!$B$3:$AU$47,AJ183,46)),46)</f>
        <v>#N/A</v>
      </c>
      <c r="AK185" s="11" t="e" cm="1">
        <f t="array" aca="1" ref="AK185" ca="1">_xlfn.IFS(AND(AK184&gt;0,AK184&lt;=INDEX('Language Rules Can Change'!$B$3:$AU$47,AK183,1)),1, AND(AK184&gt;INDEX('Language Rules Can Change'!$B$3:$AU$47,AK183,1),AK184&lt;=INDEX('Language Rules Can Change'!$B$3:$AU$47,AK183,2)),2, AND(AK184&gt;INDEX('Language Rules Can Change'!$B$3:$AU$47,AK183,2),AK184&lt;=INDEX('Language Rules Can Change'!$B$3:$AU$47,AK183,3)),3, AND(AK184&gt;INDEX('Language Rules Can Change'!$B$3:$AU$47,AK183,3),AK184&lt;=INDEX('Language Rules Can Change'!$B$3:$AU$47,AK183,4)),4, AND(AK184&gt;INDEX('Language Rules Can Change'!$B$3:$AU$47,AK183,4),AK184&lt;=INDEX('Language Rules Can Change'!$B$3:$AU$47,AK183,5)),5, AND(AK184&gt;INDEX('Language Rules Can Change'!$B$3:$AU$47,AK183,5),AK184&lt;=INDEX('Language Rules Can Change'!$B$3:$AU$47,AK183,6)),6, AND(AK184&gt;INDEX('Language Rules Can Change'!$B$3:$AU$47,AK183,6),AK184&lt;=INDEX('Language Rules Can Change'!$B$3:$AU$47,AK183,7)),7, AND(AK184&gt;INDEX('Language Rules Can Change'!$B$3:$AU$47,AK183,7),AK184&lt;=INDEX('Language Rules Can Change'!$B$3:$AU$47,AK183,8)),8, AND(AK184&gt;INDEX('Language Rules Can Change'!$B$3:$AU$47,AK183,8),AK184&lt;=INDEX('Language Rules Can Change'!$B$3:$AU$47,AK183,9)),9, AND(AK184&gt;INDEX('Language Rules Can Change'!$B$3:$AU$47,AK183,9),AK184&lt;=INDEX('Language Rules Can Change'!$B$3:$AU$47,AK183,10)),10, AND(AK184&gt;INDEX('Language Rules Can Change'!$B$3:$AU$47,AK183,10),AK184&lt;=INDEX('Language Rules Can Change'!$B$3:$AU$47,AK183,11)),11, AND(AK184&gt;INDEX('Language Rules Can Change'!$B$3:$AU$47,AK183,11),AK184&lt;=INDEX('Language Rules Can Change'!$B$3:$AU$47,AK183,12)),12, AND(AK184&gt;INDEX('Language Rules Can Change'!$B$3:$AU$47,AK183,12),AK184&lt;=INDEX('Language Rules Can Change'!$B$3:$AU$47,AK183,13)),13, AND(AK184&gt;INDEX('Language Rules Can Change'!$B$3:$AU$47,AK183,13),AK184&lt;=INDEX('Language Rules Can Change'!$B$3:$AU$47,AK183,14)),14, AND(AK184&gt;INDEX('Language Rules Can Change'!$B$3:$AU$47,AK183,14),AK184&lt;=INDEX('Language Rules Can Change'!$B$3:$AU$47,AK183,15)),15, AND(AK184&gt;INDEX('Language Rules Can Change'!$B$3:$AU$47,AK183,15),AK184&lt;=INDEX('Language Rules Can Change'!$B$3:$AU$47,AK183,16)),16, AND(AK184&gt;INDEX('Language Rules Can Change'!$B$3:$AU$47,AK183,16),AK184&lt;=INDEX('Language Rules Can Change'!$B$3:$AU$47,AK183,17)),17, AND(AK184&gt;INDEX('Language Rules Can Change'!$B$3:$AU$47,AK183,17),AK184&lt;=INDEX('Language Rules Can Change'!$B$3:$AU$47,AK183,18)),18, AND(AK184&gt;INDEX('Language Rules Can Change'!$B$3:$AU$47,AK183,18),AK184&lt;=INDEX('Language Rules Can Change'!$B$3:$AU$47,AK183,19)),19, AND(AK184&gt;INDEX('Language Rules Can Change'!$B$3:$AU$47,AK183,19),AK184&lt;=INDEX('Language Rules Can Change'!$B$3:$AU$47,AK183,20)),20, AND(AK184&gt;INDEX('Language Rules Can Change'!$B$3:$AU$47,AK183,20),AK184&lt;=INDEX('Language Rules Can Change'!$B$3:$AU$47,AK183,21)),21, AND(AK184&gt;INDEX('Language Rules Can Change'!$B$3:$AU$47,AK183,21),AK184&lt;=INDEX('Language Rules Can Change'!$B$3:$AU$47,AK183,22)),22, AND(AK184&gt;INDEX('Language Rules Can Change'!$B$3:$AU$47,AK183,22),AK184&lt;=INDEX('Language Rules Can Change'!$B$3:$AU$47,AK183,23)),23, AND(AK184&gt;INDEX('Language Rules Can Change'!$B$3:$AU$47,AK183,23),AK184&lt;=INDEX('Language Rules Can Change'!$B$3:$AU$47,AK183,24)),24, AND(AK184&gt;INDEX('Language Rules Can Change'!$B$3:$AU$47,AK183,24),AK184&lt;=INDEX('Language Rules Can Change'!$B$3:$AU$47,AK183,25)),25, AND(AK184&gt;INDEX('Language Rules Can Change'!$B$3:$AU$47,AK183,25),AK184&lt;=INDEX('Language Rules Can Change'!$B$3:$AU$47,AK183,26)),26, AND(AK184&gt;INDEX('Language Rules Can Change'!$B$3:$AU$47,AK183,26),AK184&lt;=INDEX('Language Rules Can Change'!$B$3:$AU$47,AK183,27)),27, AND(AK184&gt;INDEX('Language Rules Can Change'!$B$3:$AU$47,AK183,27),AK184&lt;=INDEX('Language Rules Can Change'!$B$3:$AU$47,AK183,28)),28, AND(AK184&gt;INDEX('Language Rules Can Change'!$B$3:$AU$47,AK183,28),AK184&lt;=INDEX('Language Rules Can Change'!$B$3:$AU$47,AK183,29)),29, AND(AK184&gt;INDEX('Language Rules Can Change'!$B$3:$AU$47,AK183,29),AK184&lt;=INDEX('Language Rules Can Change'!$B$3:$AU$47,AK183,30)),30, AND(AK184&gt;INDEX('Language Rules Can Change'!$B$3:$AU$47,AK183,30),AK184&lt;=INDEX('Language Rules Can Change'!$B$3:$AU$47,AK183,31)),31, AND(AK184&gt;INDEX('Language Rules Can Change'!$B$3:$AU$47,AK183,31),AK184&lt;=INDEX('Language Rules Can Change'!$B$3:$AU$47,AK183,32)),32, AND(AK184&gt;INDEX('Language Rules Can Change'!$B$3:$AU$47,AK183,32),AK184&lt;=INDEX('Language Rules Can Change'!$B$3:$AU$47,AK183,33)),33, AND(AK184&gt;INDEX('Language Rules Can Change'!$B$3:$AU$47,AK183,33),AK184&lt;=INDEX('Language Rules Can Change'!$B$3:$AU$47,AK183,34)),34, AND(AK184&gt;INDEX('Language Rules Can Change'!$B$3:$AU$47,AK183,34),AK184&lt;=INDEX('Language Rules Can Change'!$B$3:$AU$47,AK183,35)),35, AND(AK184&gt;INDEX('Language Rules Can Change'!$B$3:$AU$47,AK183,35),AK184&lt;=INDEX('Language Rules Can Change'!$B$3:$AU$47,AK183,36)),36, AND(AK184&gt;INDEX('Language Rules Can Change'!$B$3:$AU$47,AK183,36),AK184&lt;=INDEX('Language Rules Can Change'!$B$3:$AU$47,AK183,37)),37, AND(AK184&gt;INDEX('Language Rules Can Change'!$B$3:$AU$47,AK183,37),AK184&lt;=INDEX('Language Rules Can Change'!$B$3:$AU$47,AK183,38)),38, AND(AK184&gt;INDEX('Language Rules Can Change'!$B$3:$AU$47,AK183,38),AK184&lt;=INDEX('Language Rules Can Change'!$B$3:$AU$47,AK183,39)),39, AND(AK184&gt;INDEX('Language Rules Can Change'!$B$3:$AU$47,AK183,39),AK184&lt;=INDEX('Language Rules Can Change'!$B$3:$AU$47,AK183,40)),40, AND(AK184&gt;INDEX('Language Rules Can Change'!$B$3:$AU$47,AK183,40),AK184&lt;=INDEX('Language Rules Can Change'!$B$3:$AU$47,AK183,41)),41, AND(AK184&gt;INDEX('Language Rules Can Change'!$B$3:$AU$47,AK183,41),AK184&lt;=INDEX('Language Rules Can Change'!$B$3:$AU$47,AK183,42)),42, AND(AK184&gt;INDEX('Language Rules Can Change'!$B$3:$AU$47,AK183,42),AK184&lt;=INDEX('Language Rules Can Change'!$B$3:$AU$47,AK183,43)),43, AND(AK184&gt;INDEX('Language Rules Can Change'!$B$3:$AU$47,AK183,43),AK184&lt;=INDEX('Language Rules Can Change'!$B$3:$AU$47,AK183,44)),44, AND(AK184&gt;INDEX('Language Rules Can Change'!$B$3:$AU$47,AK183,44),AK184&lt;=INDEX('Language Rules Can Change'!$B$3:$AU$47,AK183,45)),45, AND(AK184&gt;INDEX('Language Rules Can Change'!$B$3:$AU$47,AK183,45),AK184&lt;=INDEX('Language Rules Can Change'!$B$3:$AU$47,AK183,46)),46)</f>
        <v>#N/A</v>
      </c>
      <c r="AL185" s="11" t="e" cm="1">
        <f t="array" aca="1" ref="AL185" ca="1">_xlfn.IFS(AND(AL184&gt;0,AL184&lt;=INDEX('Language Rules Can Change'!$B$3:$AU$47,AL183,1)),1, AND(AL184&gt;INDEX('Language Rules Can Change'!$B$3:$AU$47,AL183,1),AL184&lt;=INDEX('Language Rules Can Change'!$B$3:$AU$47,AL183,2)),2, AND(AL184&gt;INDEX('Language Rules Can Change'!$B$3:$AU$47,AL183,2),AL184&lt;=INDEX('Language Rules Can Change'!$B$3:$AU$47,AL183,3)),3, AND(AL184&gt;INDEX('Language Rules Can Change'!$B$3:$AU$47,AL183,3),AL184&lt;=INDEX('Language Rules Can Change'!$B$3:$AU$47,AL183,4)),4, AND(AL184&gt;INDEX('Language Rules Can Change'!$B$3:$AU$47,AL183,4),AL184&lt;=INDEX('Language Rules Can Change'!$B$3:$AU$47,AL183,5)),5, AND(AL184&gt;INDEX('Language Rules Can Change'!$B$3:$AU$47,AL183,5),AL184&lt;=INDEX('Language Rules Can Change'!$B$3:$AU$47,AL183,6)),6, AND(AL184&gt;INDEX('Language Rules Can Change'!$B$3:$AU$47,AL183,6),AL184&lt;=INDEX('Language Rules Can Change'!$B$3:$AU$47,AL183,7)),7, AND(AL184&gt;INDEX('Language Rules Can Change'!$B$3:$AU$47,AL183,7),AL184&lt;=INDEX('Language Rules Can Change'!$B$3:$AU$47,AL183,8)),8, AND(AL184&gt;INDEX('Language Rules Can Change'!$B$3:$AU$47,AL183,8),AL184&lt;=INDEX('Language Rules Can Change'!$B$3:$AU$47,AL183,9)),9, AND(AL184&gt;INDEX('Language Rules Can Change'!$B$3:$AU$47,AL183,9),AL184&lt;=INDEX('Language Rules Can Change'!$B$3:$AU$47,AL183,10)),10, AND(AL184&gt;INDEX('Language Rules Can Change'!$B$3:$AU$47,AL183,10),AL184&lt;=INDEX('Language Rules Can Change'!$B$3:$AU$47,AL183,11)),11, AND(AL184&gt;INDEX('Language Rules Can Change'!$B$3:$AU$47,AL183,11),AL184&lt;=INDEX('Language Rules Can Change'!$B$3:$AU$47,AL183,12)),12, AND(AL184&gt;INDEX('Language Rules Can Change'!$B$3:$AU$47,AL183,12),AL184&lt;=INDEX('Language Rules Can Change'!$B$3:$AU$47,AL183,13)),13, AND(AL184&gt;INDEX('Language Rules Can Change'!$B$3:$AU$47,AL183,13),AL184&lt;=INDEX('Language Rules Can Change'!$B$3:$AU$47,AL183,14)),14, AND(AL184&gt;INDEX('Language Rules Can Change'!$B$3:$AU$47,AL183,14),AL184&lt;=INDEX('Language Rules Can Change'!$B$3:$AU$47,AL183,15)),15, AND(AL184&gt;INDEX('Language Rules Can Change'!$B$3:$AU$47,AL183,15),AL184&lt;=INDEX('Language Rules Can Change'!$B$3:$AU$47,AL183,16)),16, AND(AL184&gt;INDEX('Language Rules Can Change'!$B$3:$AU$47,AL183,16),AL184&lt;=INDEX('Language Rules Can Change'!$B$3:$AU$47,AL183,17)),17, AND(AL184&gt;INDEX('Language Rules Can Change'!$B$3:$AU$47,AL183,17),AL184&lt;=INDEX('Language Rules Can Change'!$B$3:$AU$47,AL183,18)),18, AND(AL184&gt;INDEX('Language Rules Can Change'!$B$3:$AU$47,AL183,18),AL184&lt;=INDEX('Language Rules Can Change'!$B$3:$AU$47,AL183,19)),19, AND(AL184&gt;INDEX('Language Rules Can Change'!$B$3:$AU$47,AL183,19),AL184&lt;=INDEX('Language Rules Can Change'!$B$3:$AU$47,AL183,20)),20, AND(AL184&gt;INDEX('Language Rules Can Change'!$B$3:$AU$47,AL183,20),AL184&lt;=INDEX('Language Rules Can Change'!$B$3:$AU$47,AL183,21)),21, AND(AL184&gt;INDEX('Language Rules Can Change'!$B$3:$AU$47,AL183,21),AL184&lt;=INDEX('Language Rules Can Change'!$B$3:$AU$47,AL183,22)),22, AND(AL184&gt;INDEX('Language Rules Can Change'!$B$3:$AU$47,AL183,22),AL184&lt;=INDEX('Language Rules Can Change'!$B$3:$AU$47,AL183,23)),23, AND(AL184&gt;INDEX('Language Rules Can Change'!$B$3:$AU$47,AL183,23),AL184&lt;=INDEX('Language Rules Can Change'!$B$3:$AU$47,AL183,24)),24, AND(AL184&gt;INDEX('Language Rules Can Change'!$B$3:$AU$47,AL183,24),AL184&lt;=INDEX('Language Rules Can Change'!$B$3:$AU$47,AL183,25)),25, AND(AL184&gt;INDEX('Language Rules Can Change'!$B$3:$AU$47,AL183,25),AL184&lt;=INDEX('Language Rules Can Change'!$B$3:$AU$47,AL183,26)),26, AND(AL184&gt;INDEX('Language Rules Can Change'!$B$3:$AU$47,AL183,26),AL184&lt;=INDEX('Language Rules Can Change'!$B$3:$AU$47,AL183,27)),27, AND(AL184&gt;INDEX('Language Rules Can Change'!$B$3:$AU$47,AL183,27),AL184&lt;=INDEX('Language Rules Can Change'!$B$3:$AU$47,AL183,28)),28, AND(AL184&gt;INDEX('Language Rules Can Change'!$B$3:$AU$47,AL183,28),AL184&lt;=INDEX('Language Rules Can Change'!$B$3:$AU$47,AL183,29)),29, AND(AL184&gt;INDEX('Language Rules Can Change'!$B$3:$AU$47,AL183,29),AL184&lt;=INDEX('Language Rules Can Change'!$B$3:$AU$47,AL183,30)),30, AND(AL184&gt;INDEX('Language Rules Can Change'!$B$3:$AU$47,AL183,30),AL184&lt;=INDEX('Language Rules Can Change'!$B$3:$AU$47,AL183,31)),31, AND(AL184&gt;INDEX('Language Rules Can Change'!$B$3:$AU$47,AL183,31),AL184&lt;=INDEX('Language Rules Can Change'!$B$3:$AU$47,AL183,32)),32, AND(AL184&gt;INDEX('Language Rules Can Change'!$B$3:$AU$47,AL183,32),AL184&lt;=INDEX('Language Rules Can Change'!$B$3:$AU$47,AL183,33)),33, AND(AL184&gt;INDEX('Language Rules Can Change'!$B$3:$AU$47,AL183,33),AL184&lt;=INDEX('Language Rules Can Change'!$B$3:$AU$47,AL183,34)),34, AND(AL184&gt;INDEX('Language Rules Can Change'!$B$3:$AU$47,AL183,34),AL184&lt;=INDEX('Language Rules Can Change'!$B$3:$AU$47,AL183,35)),35, AND(AL184&gt;INDEX('Language Rules Can Change'!$B$3:$AU$47,AL183,35),AL184&lt;=INDEX('Language Rules Can Change'!$B$3:$AU$47,AL183,36)),36, AND(AL184&gt;INDEX('Language Rules Can Change'!$B$3:$AU$47,AL183,36),AL184&lt;=INDEX('Language Rules Can Change'!$B$3:$AU$47,AL183,37)),37, AND(AL184&gt;INDEX('Language Rules Can Change'!$B$3:$AU$47,AL183,37),AL184&lt;=INDEX('Language Rules Can Change'!$B$3:$AU$47,AL183,38)),38, AND(AL184&gt;INDEX('Language Rules Can Change'!$B$3:$AU$47,AL183,38),AL184&lt;=INDEX('Language Rules Can Change'!$B$3:$AU$47,AL183,39)),39, AND(AL184&gt;INDEX('Language Rules Can Change'!$B$3:$AU$47,AL183,39),AL184&lt;=INDEX('Language Rules Can Change'!$B$3:$AU$47,AL183,40)),40, AND(AL184&gt;INDEX('Language Rules Can Change'!$B$3:$AU$47,AL183,40),AL184&lt;=INDEX('Language Rules Can Change'!$B$3:$AU$47,AL183,41)),41, AND(AL184&gt;INDEX('Language Rules Can Change'!$B$3:$AU$47,AL183,41),AL184&lt;=INDEX('Language Rules Can Change'!$B$3:$AU$47,AL183,42)),42, AND(AL184&gt;INDEX('Language Rules Can Change'!$B$3:$AU$47,AL183,42),AL184&lt;=INDEX('Language Rules Can Change'!$B$3:$AU$47,AL183,43)),43, AND(AL184&gt;INDEX('Language Rules Can Change'!$B$3:$AU$47,AL183,43),AL184&lt;=INDEX('Language Rules Can Change'!$B$3:$AU$47,AL183,44)),44, AND(AL184&gt;INDEX('Language Rules Can Change'!$B$3:$AU$47,AL183,44),AL184&lt;=INDEX('Language Rules Can Change'!$B$3:$AU$47,AL183,45)),45, AND(AL184&gt;INDEX('Language Rules Can Change'!$B$3:$AU$47,AL183,45),AL184&lt;=INDEX('Language Rules Can Change'!$B$3:$AU$47,AL183,46)),46)</f>
        <v>#N/A</v>
      </c>
      <c r="AM185" s="11" t="e" cm="1">
        <f t="array" aca="1" ref="AM185" ca="1">_xlfn.IFS(AND(AM184&gt;0,AM184&lt;=INDEX('Language Rules Can Change'!$B$3:$AU$47,AM183,1)),1, AND(AM184&gt;INDEX('Language Rules Can Change'!$B$3:$AU$47,AM183,1),AM184&lt;=INDEX('Language Rules Can Change'!$B$3:$AU$47,AM183,2)),2, AND(AM184&gt;INDEX('Language Rules Can Change'!$B$3:$AU$47,AM183,2),AM184&lt;=INDEX('Language Rules Can Change'!$B$3:$AU$47,AM183,3)),3, AND(AM184&gt;INDEX('Language Rules Can Change'!$B$3:$AU$47,AM183,3),AM184&lt;=INDEX('Language Rules Can Change'!$B$3:$AU$47,AM183,4)),4, AND(AM184&gt;INDEX('Language Rules Can Change'!$B$3:$AU$47,AM183,4),AM184&lt;=INDEX('Language Rules Can Change'!$B$3:$AU$47,AM183,5)),5, AND(AM184&gt;INDEX('Language Rules Can Change'!$B$3:$AU$47,AM183,5),AM184&lt;=INDEX('Language Rules Can Change'!$B$3:$AU$47,AM183,6)),6, AND(AM184&gt;INDEX('Language Rules Can Change'!$B$3:$AU$47,AM183,6),AM184&lt;=INDEX('Language Rules Can Change'!$B$3:$AU$47,AM183,7)),7, AND(AM184&gt;INDEX('Language Rules Can Change'!$B$3:$AU$47,AM183,7),AM184&lt;=INDEX('Language Rules Can Change'!$B$3:$AU$47,AM183,8)),8, AND(AM184&gt;INDEX('Language Rules Can Change'!$B$3:$AU$47,AM183,8),AM184&lt;=INDEX('Language Rules Can Change'!$B$3:$AU$47,AM183,9)),9, AND(AM184&gt;INDEX('Language Rules Can Change'!$B$3:$AU$47,AM183,9),AM184&lt;=INDEX('Language Rules Can Change'!$B$3:$AU$47,AM183,10)),10, AND(AM184&gt;INDEX('Language Rules Can Change'!$B$3:$AU$47,AM183,10),AM184&lt;=INDEX('Language Rules Can Change'!$B$3:$AU$47,AM183,11)),11, AND(AM184&gt;INDEX('Language Rules Can Change'!$B$3:$AU$47,AM183,11),AM184&lt;=INDEX('Language Rules Can Change'!$B$3:$AU$47,AM183,12)),12, AND(AM184&gt;INDEX('Language Rules Can Change'!$B$3:$AU$47,AM183,12),AM184&lt;=INDEX('Language Rules Can Change'!$B$3:$AU$47,AM183,13)),13, AND(AM184&gt;INDEX('Language Rules Can Change'!$B$3:$AU$47,AM183,13),AM184&lt;=INDEX('Language Rules Can Change'!$B$3:$AU$47,AM183,14)),14, AND(AM184&gt;INDEX('Language Rules Can Change'!$B$3:$AU$47,AM183,14),AM184&lt;=INDEX('Language Rules Can Change'!$B$3:$AU$47,AM183,15)),15, AND(AM184&gt;INDEX('Language Rules Can Change'!$B$3:$AU$47,AM183,15),AM184&lt;=INDEX('Language Rules Can Change'!$B$3:$AU$47,AM183,16)),16, AND(AM184&gt;INDEX('Language Rules Can Change'!$B$3:$AU$47,AM183,16),AM184&lt;=INDEX('Language Rules Can Change'!$B$3:$AU$47,AM183,17)),17, AND(AM184&gt;INDEX('Language Rules Can Change'!$B$3:$AU$47,AM183,17),AM184&lt;=INDEX('Language Rules Can Change'!$B$3:$AU$47,AM183,18)),18, AND(AM184&gt;INDEX('Language Rules Can Change'!$B$3:$AU$47,AM183,18),AM184&lt;=INDEX('Language Rules Can Change'!$B$3:$AU$47,AM183,19)),19, AND(AM184&gt;INDEX('Language Rules Can Change'!$B$3:$AU$47,AM183,19),AM184&lt;=INDEX('Language Rules Can Change'!$B$3:$AU$47,AM183,20)),20, AND(AM184&gt;INDEX('Language Rules Can Change'!$B$3:$AU$47,AM183,20),AM184&lt;=INDEX('Language Rules Can Change'!$B$3:$AU$47,AM183,21)),21, AND(AM184&gt;INDEX('Language Rules Can Change'!$B$3:$AU$47,AM183,21),AM184&lt;=INDEX('Language Rules Can Change'!$B$3:$AU$47,AM183,22)),22, AND(AM184&gt;INDEX('Language Rules Can Change'!$B$3:$AU$47,AM183,22),AM184&lt;=INDEX('Language Rules Can Change'!$B$3:$AU$47,AM183,23)),23, AND(AM184&gt;INDEX('Language Rules Can Change'!$B$3:$AU$47,AM183,23),AM184&lt;=INDEX('Language Rules Can Change'!$B$3:$AU$47,AM183,24)),24, AND(AM184&gt;INDEX('Language Rules Can Change'!$B$3:$AU$47,AM183,24),AM184&lt;=INDEX('Language Rules Can Change'!$B$3:$AU$47,AM183,25)),25, AND(AM184&gt;INDEX('Language Rules Can Change'!$B$3:$AU$47,AM183,25),AM184&lt;=INDEX('Language Rules Can Change'!$B$3:$AU$47,AM183,26)),26, AND(AM184&gt;INDEX('Language Rules Can Change'!$B$3:$AU$47,AM183,26),AM184&lt;=INDEX('Language Rules Can Change'!$B$3:$AU$47,AM183,27)),27, AND(AM184&gt;INDEX('Language Rules Can Change'!$B$3:$AU$47,AM183,27),AM184&lt;=INDEX('Language Rules Can Change'!$B$3:$AU$47,AM183,28)),28, AND(AM184&gt;INDEX('Language Rules Can Change'!$B$3:$AU$47,AM183,28),AM184&lt;=INDEX('Language Rules Can Change'!$B$3:$AU$47,AM183,29)),29, AND(AM184&gt;INDEX('Language Rules Can Change'!$B$3:$AU$47,AM183,29),AM184&lt;=INDEX('Language Rules Can Change'!$B$3:$AU$47,AM183,30)),30, AND(AM184&gt;INDEX('Language Rules Can Change'!$B$3:$AU$47,AM183,30),AM184&lt;=INDEX('Language Rules Can Change'!$B$3:$AU$47,AM183,31)),31, AND(AM184&gt;INDEX('Language Rules Can Change'!$B$3:$AU$47,AM183,31),AM184&lt;=INDEX('Language Rules Can Change'!$B$3:$AU$47,AM183,32)),32, AND(AM184&gt;INDEX('Language Rules Can Change'!$B$3:$AU$47,AM183,32),AM184&lt;=INDEX('Language Rules Can Change'!$B$3:$AU$47,AM183,33)),33, AND(AM184&gt;INDEX('Language Rules Can Change'!$B$3:$AU$47,AM183,33),AM184&lt;=INDEX('Language Rules Can Change'!$B$3:$AU$47,AM183,34)),34, AND(AM184&gt;INDEX('Language Rules Can Change'!$B$3:$AU$47,AM183,34),AM184&lt;=INDEX('Language Rules Can Change'!$B$3:$AU$47,AM183,35)),35, AND(AM184&gt;INDEX('Language Rules Can Change'!$B$3:$AU$47,AM183,35),AM184&lt;=INDEX('Language Rules Can Change'!$B$3:$AU$47,AM183,36)),36, AND(AM184&gt;INDEX('Language Rules Can Change'!$B$3:$AU$47,AM183,36),AM184&lt;=INDEX('Language Rules Can Change'!$B$3:$AU$47,AM183,37)),37, AND(AM184&gt;INDEX('Language Rules Can Change'!$B$3:$AU$47,AM183,37),AM184&lt;=INDEX('Language Rules Can Change'!$B$3:$AU$47,AM183,38)),38, AND(AM184&gt;INDEX('Language Rules Can Change'!$B$3:$AU$47,AM183,38),AM184&lt;=INDEX('Language Rules Can Change'!$B$3:$AU$47,AM183,39)),39, AND(AM184&gt;INDEX('Language Rules Can Change'!$B$3:$AU$47,AM183,39),AM184&lt;=INDEX('Language Rules Can Change'!$B$3:$AU$47,AM183,40)),40, AND(AM184&gt;INDEX('Language Rules Can Change'!$B$3:$AU$47,AM183,40),AM184&lt;=INDEX('Language Rules Can Change'!$B$3:$AU$47,AM183,41)),41, AND(AM184&gt;INDEX('Language Rules Can Change'!$B$3:$AU$47,AM183,41),AM184&lt;=INDEX('Language Rules Can Change'!$B$3:$AU$47,AM183,42)),42, AND(AM184&gt;INDEX('Language Rules Can Change'!$B$3:$AU$47,AM183,42),AM184&lt;=INDEX('Language Rules Can Change'!$B$3:$AU$47,AM183,43)),43, AND(AM184&gt;INDEX('Language Rules Can Change'!$B$3:$AU$47,AM183,43),AM184&lt;=INDEX('Language Rules Can Change'!$B$3:$AU$47,AM183,44)),44, AND(AM184&gt;INDEX('Language Rules Can Change'!$B$3:$AU$47,AM183,44),AM184&lt;=INDEX('Language Rules Can Change'!$B$3:$AU$47,AM183,45)),45, AND(AM184&gt;INDEX('Language Rules Can Change'!$B$3:$AU$47,AM183,45),AM184&lt;=INDEX('Language Rules Can Change'!$B$3:$AU$47,AM183,46)),46)</f>
        <v>#N/A</v>
      </c>
    </row>
    <row r="186" spans="1:39" ht="12.75">
      <c r="A186" s="5">
        <f ca="1">RANDBETWEEN($A$4/(3/2),$A$4*(3/2))</f>
        <v>1</v>
      </c>
      <c r="B186" s="5">
        <v>5</v>
      </c>
      <c r="C186" s="5" t="str">
        <f ca="1">IF(B186&lt;=A188,RANDBETWEEN(A184/(3/2),A184*(3/2))+C185,"")</f>
        <v/>
      </c>
      <c r="D186" s="15"/>
      <c r="E186" s="11"/>
      <c r="F186" s="11" t="str" cm="1">
        <f t="array" aca="1" ref="F186" ca="1">INDEX('Language Rules Can Change'!$B$2:$AU$2,1,F185)</f>
        <v>"</v>
      </c>
      <c r="G186" s="11" t="str" cm="1">
        <f t="array" aca="1" ref="G186" ca="1">INDEX('Language Rules Can Change'!$B$2:$AU$2,1,G185)</f>
        <v>ɑ</v>
      </c>
      <c r="H186" s="11" t="str" cm="1">
        <f t="array" aca="1" ref="H186" ca="1">INDEX('Language Rules Can Change'!$B$2:$AU$2,1,H185)</f>
        <v>ʧ</v>
      </c>
      <c r="I186" s="11" t="e" cm="1">
        <f t="array" aca="1" ref="I186" ca="1">INDEX('Language Rules Can Change'!$B$2:$AU$2,1,I185)</f>
        <v>#N/A</v>
      </c>
      <c r="J186" s="11" t="e" cm="1">
        <f t="array" aca="1" ref="J186" ca="1">INDEX('Language Rules Can Change'!$B$2:$AU$2,1,J185)</f>
        <v>#N/A</v>
      </c>
      <c r="K186" s="11" t="e" cm="1">
        <f t="array" aca="1" ref="K186" ca="1">INDEX('Language Rules Can Change'!$B$2:$AU$2,1,K185)</f>
        <v>#N/A</v>
      </c>
      <c r="L186" s="11" t="e" cm="1">
        <f t="array" aca="1" ref="L186" ca="1">INDEX('Language Rules Can Change'!$B$2:$AU$2,1,L185)</f>
        <v>#N/A</v>
      </c>
      <c r="M186" s="11" t="e" cm="1">
        <f t="array" aca="1" ref="M186" ca="1">INDEX('Language Rules Can Change'!$B$2:$AU$2,1,M185)</f>
        <v>#N/A</v>
      </c>
      <c r="N186" s="11" t="e" cm="1">
        <f t="array" aca="1" ref="N186" ca="1">INDEX('Language Rules Can Change'!$B$2:$AU$2,1,N185)</f>
        <v>#N/A</v>
      </c>
      <c r="O186" s="11" t="e" cm="1">
        <f t="array" aca="1" ref="O186" ca="1">INDEX('Language Rules Can Change'!$B$2:$AU$2,1,O185)</f>
        <v>#N/A</v>
      </c>
      <c r="P186" s="11" t="e" cm="1">
        <f t="array" aca="1" ref="P186" ca="1">INDEX('Language Rules Can Change'!$B$2:$AU$2,1,P185)</f>
        <v>#N/A</v>
      </c>
      <c r="Q186" s="11" t="e" cm="1">
        <f t="array" aca="1" ref="Q186" ca="1">INDEX('Language Rules Can Change'!$B$2:$AU$2,1,Q185)</f>
        <v>#N/A</v>
      </c>
      <c r="R186" s="11" t="e" cm="1">
        <f t="array" aca="1" ref="R186" ca="1">INDEX('Language Rules Can Change'!$B$2:$AU$2,1,R185)</f>
        <v>#N/A</v>
      </c>
      <c r="S186" s="11" t="e" cm="1">
        <f t="array" aca="1" ref="S186" ca="1">INDEX('Language Rules Can Change'!$B$2:$AU$2,1,S185)</f>
        <v>#N/A</v>
      </c>
      <c r="T186" s="17"/>
      <c r="U186" s="5">
        <f ca="1">RANDBETWEEN($A$4/(3/2),$A$4*(3/2))</f>
        <v>1</v>
      </c>
      <c r="V186" s="5">
        <v>5</v>
      </c>
      <c r="W186" s="5" t="str">
        <f ca="1">IF(V186&lt;=U188,RANDBETWEEN(U184/(3/2),U184*(3/2))+W185,"")</f>
        <v/>
      </c>
      <c r="X186" s="15"/>
      <c r="Y186" s="11"/>
      <c r="Z186" s="11" t="str" cm="1">
        <f t="array" aca="1" ref="Z186" ca="1">INDEX('Language Rules Can Change'!$B$2:$AU$2,1,Z185)</f>
        <v>"</v>
      </c>
      <c r="AA186" s="11" t="str" cm="1">
        <f t="array" aca="1" ref="AA186" ca="1">INDEX('Language Rules Can Change'!$B$2:$AU$2,1,AA185)</f>
        <v>æ</v>
      </c>
      <c r="AB186" s="11" t="str" cm="1">
        <f t="array" aca="1" ref="AB186" ca="1">INDEX('Language Rules Can Change'!$B$2:$AU$2,1,AB185)</f>
        <v>"</v>
      </c>
      <c r="AC186" s="11" t="e" cm="1">
        <f t="array" aca="1" ref="AC186" ca="1">INDEX('Language Rules Can Change'!$B$2:$AU$2,1,AC185)</f>
        <v>#N/A</v>
      </c>
      <c r="AD186" s="11" t="e" cm="1">
        <f t="array" aca="1" ref="AD186" ca="1">INDEX('Language Rules Can Change'!$B$2:$AU$2,1,AD185)</f>
        <v>#N/A</v>
      </c>
      <c r="AE186" s="11" t="e" cm="1">
        <f t="array" aca="1" ref="AE186" ca="1">INDEX('Language Rules Can Change'!$B$2:$AU$2,1,AE185)</f>
        <v>#N/A</v>
      </c>
      <c r="AF186" s="11" t="e" cm="1">
        <f t="array" aca="1" ref="AF186" ca="1">INDEX('Language Rules Can Change'!$B$2:$AU$2,1,AF185)</f>
        <v>#N/A</v>
      </c>
      <c r="AG186" s="11" t="e" cm="1">
        <f t="array" aca="1" ref="AG186" ca="1">INDEX('Language Rules Can Change'!$B$2:$AU$2,1,AG185)</f>
        <v>#N/A</v>
      </c>
      <c r="AH186" s="11" t="e" cm="1">
        <f t="array" aca="1" ref="AH186" ca="1">INDEX('Language Rules Can Change'!$B$2:$AU$2,1,AH185)</f>
        <v>#N/A</v>
      </c>
      <c r="AI186" s="11" t="e" cm="1">
        <f t="array" aca="1" ref="AI186" ca="1">INDEX('Language Rules Can Change'!$B$2:$AU$2,1,AI185)</f>
        <v>#N/A</v>
      </c>
      <c r="AJ186" s="11" t="e" cm="1">
        <f t="array" aca="1" ref="AJ186" ca="1">INDEX('Language Rules Can Change'!$B$2:$AU$2,1,AJ185)</f>
        <v>#N/A</v>
      </c>
      <c r="AK186" s="11" t="e" cm="1">
        <f t="array" aca="1" ref="AK186" ca="1">INDEX('Language Rules Can Change'!$B$2:$AU$2,1,AK185)</f>
        <v>#N/A</v>
      </c>
      <c r="AL186" s="11" t="e" cm="1">
        <f t="array" aca="1" ref="AL186" ca="1">INDEX('Language Rules Can Change'!$B$2:$AU$2,1,AL185)</f>
        <v>#N/A</v>
      </c>
      <c r="AM186" s="11" t="e" cm="1">
        <f t="array" aca="1" ref="AM186" ca="1">INDEX('Language Rules Can Change'!$B$2:$AU$2,1,AM185)</f>
        <v>#N/A</v>
      </c>
    </row>
    <row r="187" spans="1:39" ht="12.75">
      <c r="A187" s="1">
        <f>COUNTA(F182:S182)</f>
        <v>4</v>
      </c>
      <c r="B187" s="5">
        <v>6</v>
      </c>
      <c r="C187" s="5" t="str">
        <f ca="1">IF(B187&lt;=A188,RANDBETWEEN(A184/(3/2),A184*(3/2))+C186,"")</f>
        <v/>
      </c>
      <c r="D187" s="15"/>
      <c r="E187" s="11"/>
      <c r="F187" s="11" t="str">
        <f t="shared" ref="F187:F250" ca="1" si="583">_xlfn.IFNA(F186,"")</f>
        <v>"</v>
      </c>
      <c r="G187" s="11" t="str">
        <f t="shared" ref="G187:G250" ca="1" si="584">_xlfn.IFNA(G186,"")</f>
        <v>ɑ</v>
      </c>
      <c r="H187" s="11" t="str">
        <f t="shared" ref="H187:H250" ca="1" si="585">_xlfn.IFNA(H186,"")</f>
        <v>ʧ</v>
      </c>
      <c r="I187" s="11" t="str">
        <f t="shared" ref="I187:I250" ca="1" si="586">_xlfn.IFNA(I186,"")</f>
        <v/>
      </c>
      <c r="J187" s="11" t="str">
        <f t="shared" ref="J187:J250" ca="1" si="587">_xlfn.IFNA(J186,"")</f>
        <v/>
      </c>
      <c r="K187" s="11" t="str">
        <f t="shared" ref="K187:K250" ca="1" si="588">_xlfn.IFNA(K186,"")</f>
        <v/>
      </c>
      <c r="L187" s="11" t="str">
        <f t="shared" ref="L187:L250" ca="1" si="589">_xlfn.IFNA(L186,"")</f>
        <v/>
      </c>
      <c r="M187" s="11" t="str">
        <f t="shared" ref="M187:M250" ca="1" si="590">_xlfn.IFNA(M186,"")</f>
        <v/>
      </c>
      <c r="N187" s="11" t="str">
        <f t="shared" ref="N187:N250" ca="1" si="591">_xlfn.IFNA(N186,"")</f>
        <v/>
      </c>
      <c r="O187" s="11" t="str">
        <f t="shared" ref="O187:O250" ca="1" si="592">_xlfn.IFNA(O186,"")</f>
        <v/>
      </c>
      <c r="P187" s="11" t="str">
        <f t="shared" ref="P187:P250" ca="1" si="593">_xlfn.IFNA(P186,"")</f>
        <v/>
      </c>
      <c r="Q187" s="11" t="str">
        <f t="shared" ref="Q187:Q250" ca="1" si="594">_xlfn.IFNA(Q186,"")</f>
        <v/>
      </c>
      <c r="R187" s="11" t="str">
        <f t="shared" ref="R187:R250" ca="1" si="595">_xlfn.IFNA(R186,"")</f>
        <v/>
      </c>
      <c r="S187" s="11" t="str">
        <f t="shared" ref="S187:S250" ca="1" si="596">_xlfn.IFNA(S186,"")</f>
        <v/>
      </c>
      <c r="T187" s="17"/>
      <c r="U187" s="1">
        <f>COUNTA(Z182:AM182)</f>
        <v>4</v>
      </c>
      <c r="V187" s="5">
        <v>6</v>
      </c>
      <c r="W187" s="5" t="str">
        <f ca="1">IF(V187&lt;=U188,RANDBETWEEN(U184/(3/2),U184*(3/2))+W186,"")</f>
        <v/>
      </c>
      <c r="X187" s="15"/>
      <c r="Y187" s="11"/>
      <c r="Z187" s="11" t="str">
        <f t="shared" ref="Z187:Z250" ca="1" si="597">_xlfn.IFNA(Z186,"")</f>
        <v>"</v>
      </c>
      <c r="AA187" s="11" t="str">
        <f t="shared" ref="AA187:AA250" ca="1" si="598">_xlfn.IFNA(AA186,"")</f>
        <v>æ</v>
      </c>
      <c r="AB187" s="11" t="str">
        <f t="shared" ref="AB187:AB250" ca="1" si="599">_xlfn.IFNA(AB186,"")</f>
        <v>"</v>
      </c>
      <c r="AC187" s="11" t="str">
        <f t="shared" ref="AC187:AC250" ca="1" si="600">_xlfn.IFNA(AC186,"")</f>
        <v/>
      </c>
      <c r="AD187" s="11" t="str">
        <f t="shared" ref="AD187:AD250" ca="1" si="601">_xlfn.IFNA(AD186,"")</f>
        <v/>
      </c>
      <c r="AE187" s="11" t="str">
        <f t="shared" ref="AE187:AE250" ca="1" si="602">_xlfn.IFNA(AE186,"")</f>
        <v/>
      </c>
      <c r="AF187" s="11" t="str">
        <f t="shared" ref="AF187:AF250" ca="1" si="603">_xlfn.IFNA(AF186,"")</f>
        <v/>
      </c>
      <c r="AG187" s="11" t="str">
        <f t="shared" ref="AG187:AG250" ca="1" si="604">_xlfn.IFNA(AG186,"")</f>
        <v/>
      </c>
      <c r="AH187" s="11" t="str">
        <f t="shared" ref="AH187:AH250" ca="1" si="605">_xlfn.IFNA(AH186,"")</f>
        <v/>
      </c>
      <c r="AI187" s="11" t="str">
        <f t="shared" ref="AI187:AI250" ca="1" si="606">_xlfn.IFNA(AI186,"")</f>
        <v/>
      </c>
      <c r="AJ187" s="11" t="str">
        <f t="shared" ref="AJ187:AJ250" ca="1" si="607">_xlfn.IFNA(AJ186,"")</f>
        <v/>
      </c>
      <c r="AK187" s="11" t="str">
        <f t="shared" ref="AK187:AK250" ca="1" si="608">_xlfn.IFNA(AK186,"")</f>
        <v/>
      </c>
      <c r="AL187" s="11" t="str">
        <f t="shared" ref="AL187:AL250" ca="1" si="609">_xlfn.IFNA(AL186,"")</f>
        <v/>
      </c>
      <c r="AM187" s="11" t="str">
        <f t="shared" ref="AM187:AM250" ca="1" si="610">_xlfn.IFNA(AM186,"")</f>
        <v/>
      </c>
    </row>
    <row r="188" spans="1:39" ht="12.75">
      <c r="A188" s="1">
        <f ca="1">A187/A186</f>
        <v>4</v>
      </c>
      <c r="B188" s="5">
        <v>7</v>
      </c>
      <c r="C188" s="5" t="str">
        <f ca="1">IF(B188&lt;=A188,RANDBETWEEN(A184/(3/2),A184*(3/2))+C187,"")</f>
        <v/>
      </c>
      <c r="D188" s="15"/>
      <c r="E188" s="11"/>
      <c r="F188" s="11" t="str">
        <f ca="1">_xlfn.IFNA(IF(0&lt;MATCH(F181,$C$2:$C$15),F187,F182),F182)</f>
        <v>"</v>
      </c>
      <c r="G188" s="11" t="str">
        <f ca="1">_xlfn.IFNA(IF(0&lt;MATCH(G181,$C$2:$C$15),G187,G182),G182)</f>
        <v>ɑ</v>
      </c>
      <c r="H188" s="11" t="str">
        <f ca="1">_xlfn.IFNA(IF(0&lt;MATCH(H181,$C$2:$C$15),H187,H182),H182)</f>
        <v>ʧ</v>
      </c>
      <c r="I188" s="11" t="str">
        <f ca="1">_xlfn.IFNA(IF(0&lt;MATCH(I181,$C$2:$C$15),I187,I182),I182)</f>
        <v/>
      </c>
      <c r="J188" s="11" t="str">
        <f ca="1">_xlfn.IFNA(IF(0&lt;MATCH(J181,$C$2:$C$15),J187,J182),J182)</f>
        <v/>
      </c>
      <c r="K188" s="11" t="str">
        <f ca="1">_xlfn.IFNA(IF(0&lt;MATCH(K181,$C$2:$C$15),K187,K182),K182)</f>
        <v/>
      </c>
      <c r="L188" s="11" t="str">
        <f ca="1">_xlfn.IFNA(IF(0&lt;MATCH(L181,$C$2:$C$15),L187,L182),L182)</f>
        <v/>
      </c>
      <c r="M188" s="11" t="str">
        <f ca="1">_xlfn.IFNA(IF(0&lt;MATCH(M181,$C$2:$C$15),M187,M182),M182)</f>
        <v/>
      </c>
      <c r="N188" s="11" t="str">
        <f ca="1">_xlfn.IFNA(IF(0&lt;MATCH(N181,$C$2:$C$15),N187,N182),N182)</f>
        <v/>
      </c>
      <c r="O188" s="11" t="str">
        <f ca="1">_xlfn.IFNA(IF(0&lt;MATCH(O181,$C$2:$C$15),O187,O182),O182)</f>
        <v/>
      </c>
      <c r="P188" s="11" t="str">
        <f ca="1">_xlfn.IFNA(IF(0&lt;MATCH(P181,$C$2:$C$15),P187,P182),P182)</f>
        <v/>
      </c>
      <c r="Q188" s="11" t="str">
        <f ca="1">_xlfn.IFNA(IF(0&lt;MATCH(Q181,$C$2:$C$15),Q187,Q182),Q182)</f>
        <v/>
      </c>
      <c r="R188" s="11" t="str">
        <f ca="1">_xlfn.IFNA(IF(0&lt;MATCH(R181,$C$2:$C$15),R187,R182),R182)</f>
        <v/>
      </c>
      <c r="S188" s="11" t="str">
        <f ca="1">_xlfn.IFNA(IF(0&lt;MATCH(S181,$C$2:$C$15),S187,S182),S182)</f>
        <v/>
      </c>
      <c r="T188" s="17"/>
      <c r="U188" s="1">
        <f ca="1">U187/U186</f>
        <v>4</v>
      </c>
      <c r="V188" s="5">
        <v>7</v>
      </c>
      <c r="W188" s="5" t="str">
        <f ca="1">IF(V188&lt;=U188,RANDBETWEEN(U184/(3/2),U184*(3/2))+W187,"")</f>
        <v/>
      </c>
      <c r="X188" s="15"/>
      <c r="Y188" s="11"/>
      <c r="Z188" s="11" t="str">
        <f ca="1">_xlfn.IFNA(IF(0&lt;MATCH(Z181,$C$2:$C$15),Z187,Z182),Z182)</f>
        <v>"</v>
      </c>
      <c r="AA188" s="11" t="str">
        <f ca="1">_xlfn.IFNA(IF(0&lt;MATCH(AA181,$C$2:$C$15),AA187,AA182),AA182)</f>
        <v>æ</v>
      </c>
      <c r="AB188" s="11" t="str">
        <f ca="1">_xlfn.IFNA(IF(0&lt;MATCH(AB181,$C$2:$C$15),AB187,AB182),AB182)</f>
        <v>"</v>
      </c>
      <c r="AC188" s="11" t="str">
        <f ca="1">_xlfn.IFNA(IF(0&lt;MATCH(AC181,$C$2:$C$15),AC187,AC182),AC182)</f>
        <v/>
      </c>
      <c r="AD188" s="11" t="str">
        <f ca="1">_xlfn.IFNA(IF(0&lt;MATCH(AD181,$C$2:$C$15),AD187,AD182),AD182)</f>
        <v/>
      </c>
      <c r="AE188" s="11" t="str">
        <f ca="1">_xlfn.IFNA(IF(0&lt;MATCH(AE181,$C$2:$C$15),AE187,AE182),AE182)</f>
        <v/>
      </c>
      <c r="AF188" s="11" t="str">
        <f ca="1">_xlfn.IFNA(IF(0&lt;MATCH(AF181,$C$2:$C$15),AF187,AF182),AF182)</f>
        <v/>
      </c>
      <c r="AG188" s="11" t="str">
        <f ca="1">_xlfn.IFNA(IF(0&lt;MATCH(AG181,$C$2:$C$15),AG187,AG182),AG182)</f>
        <v/>
      </c>
      <c r="AH188" s="11" t="str">
        <f ca="1">_xlfn.IFNA(IF(0&lt;MATCH(AH181,$C$2:$C$15),AH187,AH182),AH182)</f>
        <v/>
      </c>
      <c r="AI188" s="11" t="str">
        <f ca="1">_xlfn.IFNA(IF(0&lt;MATCH(AI181,$C$2:$C$15),AI187,AI182),AI182)</f>
        <v/>
      </c>
      <c r="AJ188" s="11" t="str">
        <f ca="1">_xlfn.IFNA(IF(0&lt;MATCH(AJ181,$C$2:$C$15),AJ187,AJ182),AJ182)</f>
        <v/>
      </c>
      <c r="AK188" s="11" t="str">
        <f ca="1">_xlfn.IFNA(IF(0&lt;MATCH(AK181,$C$2:$C$15),AK187,AK182),AK182)</f>
        <v/>
      </c>
      <c r="AL188" s="11" t="str">
        <f ca="1">_xlfn.IFNA(IF(0&lt;MATCH(AL181,$C$2:$C$15),AL187,AL182),AL182)</f>
        <v/>
      </c>
      <c r="AM188" s="11" t="str">
        <f ca="1">_xlfn.IFNA(IF(0&lt;MATCH(AM181,$C$2:$C$15),AM187,AM182),AM182)</f>
        <v/>
      </c>
    </row>
    <row r="189" spans="1:39" ht="12.75">
      <c r="A189" s="1"/>
      <c r="B189" s="5">
        <v>8</v>
      </c>
      <c r="C189" s="5" t="str">
        <f ca="1">IF(B189&lt;=A188,RANDBETWEEN(A184/(3/2),A184*(3/2))+C188,"")</f>
        <v/>
      </c>
      <c r="D189" s="15" t="s">
        <v>3989</v>
      </c>
      <c r="E189" s="11" t="str">
        <f t="shared" ref="E189:E252" ca="1" si="611">_xlfn.TEXTJOIN("/",TRUE,F188:S188)</f>
        <v>"/ɑ/ʧ</v>
      </c>
      <c r="F189" s="7" t="str" cm="1">
        <f t="array" aca="1" ref="F189:H189" ca="1">_xlfn.TEXTSPLIT(E189,"/")</f>
        <v>"</v>
      </c>
      <c r="G189" s="11" t="str">
        <f ca="1"/>
        <v>ɑ</v>
      </c>
      <c r="H189" s="11" t="str">
        <f ca="1"/>
        <v>ʧ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7"/>
      <c r="U189" s="1"/>
      <c r="V189" s="5">
        <v>8</v>
      </c>
      <c r="W189" s="5" t="str">
        <f ca="1">IF(V189&lt;=U188,RANDBETWEEN(U184/(3/2),U184*(3/2))+W188,"")</f>
        <v/>
      </c>
      <c r="X189" s="15" t="s">
        <v>3989</v>
      </c>
      <c r="Y189" s="11" t="str">
        <f t="shared" ref="Y189:Y252" ca="1" si="612">_xlfn.TEXTJOIN("/",TRUE,Z188:AM188)</f>
        <v>"/æ/"</v>
      </c>
      <c r="Z189" s="7" t="str" cm="1">
        <f t="array" aca="1" ref="Z189:AB189" ca="1">_xlfn.TEXTSPLIT(Y189,"/")</f>
        <v>"</v>
      </c>
      <c r="AA189" s="11" t="str">
        <f ca="1"/>
        <v>æ</v>
      </c>
      <c r="AB189" s="11" t="str">
        <f ca="1"/>
        <v>"</v>
      </c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39" ht="12.75">
      <c r="A190" s="5"/>
      <c r="B190" s="5">
        <v>9</v>
      </c>
      <c r="C190" s="5" t="str">
        <f ca="1">IF(B190&lt;=A188,RANDBETWEEN(A184/(3/2),A184*(3/2))+C189,"")</f>
        <v/>
      </c>
      <c r="D190" s="15"/>
      <c r="E190" s="11"/>
      <c r="F190" s="7">
        <f ca="1">MATCH(F189,'Language Rules Can Change'!$AD$322:$AD$413,0)-1</f>
        <v>91</v>
      </c>
      <c r="G190" s="7">
        <f ca="1">MATCH(G189,'Language Rules Can Change'!$AD$322:$AD$413,0)-1</f>
        <v>81</v>
      </c>
      <c r="H190" s="7">
        <f ca="1">MATCH(H189,'Language Rules Can Change'!$AD$322:$AD$413,0)-1</f>
        <v>41</v>
      </c>
      <c r="I190" s="7" t="e">
        <f>MATCH(I189,'Language Rules Can Change'!$AD$322:$AD$413,0)-1</f>
        <v>#N/A</v>
      </c>
      <c r="J190" s="7" t="e">
        <f>MATCH(J189,'Language Rules Can Change'!$AD$322:$AD$413,0)-1</f>
        <v>#N/A</v>
      </c>
      <c r="K190" s="7" t="e">
        <f>MATCH(K189,'Language Rules Can Change'!$AD$322:$AD$413,0)-1</f>
        <v>#N/A</v>
      </c>
      <c r="L190" s="7" t="e">
        <f>MATCH(L189,'Language Rules Can Change'!$AD$322:$AD$413,0)-1</f>
        <v>#N/A</v>
      </c>
      <c r="M190" s="7" t="e">
        <f>MATCH(M189,'Language Rules Can Change'!$AD$322:$AD$413,0)-1</f>
        <v>#N/A</v>
      </c>
      <c r="N190" s="7" t="e">
        <f>MATCH(N189,'Language Rules Can Change'!$AD$322:$AD$413,0)-1</f>
        <v>#N/A</v>
      </c>
      <c r="O190" s="7" t="e">
        <f>MATCH(O189,'Language Rules Can Change'!$AD$322:$AD$413,0)-1</f>
        <v>#N/A</v>
      </c>
      <c r="P190" s="7" t="e">
        <f>MATCH(P189,'Language Rules Can Change'!$AD$322:$AD$413,0)-1</f>
        <v>#N/A</v>
      </c>
      <c r="Q190" s="7" t="e">
        <f>MATCH(Q189,'Language Rules Can Change'!$AD$322:$AD$413,0)-1</f>
        <v>#N/A</v>
      </c>
      <c r="R190" s="7" t="e">
        <f>MATCH(R189,'Language Rules Can Change'!$AD$322:$AD$413,0)-1</f>
        <v>#N/A</v>
      </c>
      <c r="S190" s="7" t="e">
        <f>MATCH(S189,'Language Rules Can Change'!$AD$322:$AD$413,0)-1</f>
        <v>#N/A</v>
      </c>
      <c r="T190" s="17"/>
      <c r="U190" s="5"/>
      <c r="V190" s="5">
        <v>9</v>
      </c>
      <c r="W190" s="5" t="str">
        <f ca="1">IF(V190&lt;=U188,RANDBETWEEN(U184/(3/2),U184*(3/2))+W189,"")</f>
        <v/>
      </c>
      <c r="X190" s="15"/>
      <c r="Y190" s="11"/>
      <c r="Z190" s="7">
        <f ca="1">MATCH(Z189,'Language Rules Can Change'!$AD$322:$AD$413,0)-1</f>
        <v>91</v>
      </c>
      <c r="AA190" s="7">
        <f ca="1">MATCH(AA189,'Language Rules Can Change'!$AD$322:$AD$413,0)-1</f>
        <v>49</v>
      </c>
      <c r="AB190" s="7">
        <f ca="1">MATCH(AB189,'Language Rules Can Change'!$AD$322:$AD$413,0)-1</f>
        <v>91</v>
      </c>
      <c r="AC190" s="7" t="e">
        <f>MATCH(AC189,'Language Rules Can Change'!$AD$322:$AD$413,0)-1</f>
        <v>#N/A</v>
      </c>
      <c r="AD190" s="7" t="e">
        <f>MATCH(AD189,'Language Rules Can Change'!$AD$322:$AD$413,0)-1</f>
        <v>#N/A</v>
      </c>
      <c r="AE190" s="7" t="e">
        <f>MATCH(AE189,'Language Rules Can Change'!$AD$322:$AD$413,0)-1</f>
        <v>#N/A</v>
      </c>
      <c r="AF190" s="7" t="e">
        <f>MATCH(AF189,'Language Rules Can Change'!$AD$322:$AD$413,0)-1</f>
        <v>#N/A</v>
      </c>
      <c r="AG190" s="7" t="e">
        <f>MATCH(AG189,'Language Rules Can Change'!$AD$322:$AD$413,0)-1</f>
        <v>#N/A</v>
      </c>
      <c r="AH190" s="7" t="e">
        <f>MATCH(AH189,'Language Rules Can Change'!$AD$322:$AD$413,0)-1</f>
        <v>#N/A</v>
      </c>
      <c r="AI190" s="7" t="e">
        <f>MATCH(AI189,'Language Rules Can Change'!$AD$322:$AD$413,0)-1</f>
        <v>#N/A</v>
      </c>
      <c r="AJ190" s="7" t="e">
        <f>MATCH(AJ189,'Language Rules Can Change'!$AD$322:$AD$413,0)-1</f>
        <v>#N/A</v>
      </c>
      <c r="AK190" s="7" t="e">
        <f>MATCH(AK189,'Language Rules Can Change'!$AD$322:$AD$413,0)-1</f>
        <v>#N/A</v>
      </c>
      <c r="AL190" s="7" t="e">
        <f>MATCH(AL189,'Language Rules Can Change'!$AD$322:$AD$413,0)-1</f>
        <v>#N/A</v>
      </c>
      <c r="AM190" s="7" t="e">
        <f>MATCH(AM189,'Language Rules Can Change'!$AD$322:$AD$413,0)-1</f>
        <v>#N/A</v>
      </c>
    </row>
    <row r="191" spans="1:39" ht="12.75">
      <c r="A191" s="1"/>
      <c r="B191" s="5">
        <v>10</v>
      </c>
      <c r="C191" s="5" t="str">
        <f ca="1">IF(B191&lt;=A188,RANDBETWEEN(A184/(3/2),A184*(3/2))+C190,"")</f>
        <v/>
      </c>
      <c r="D191" s="15"/>
      <c r="E191" s="11"/>
      <c r="F191" s="7">
        <f t="shared" ref="F191:S254" ca="1" si="613">RAND()</f>
        <v>0.33886246824351962</v>
      </c>
      <c r="G191" s="7">
        <f t="shared" ca="1" si="613"/>
        <v>5.7047432474843895E-2</v>
      </c>
      <c r="H191" s="7">
        <f t="shared" ca="1" si="613"/>
        <v>1.2059060899119789E-2</v>
      </c>
      <c r="I191" s="7">
        <f t="shared" ca="1" si="613"/>
        <v>0.51776919802474997</v>
      </c>
      <c r="J191" s="7">
        <f t="shared" ca="1" si="613"/>
        <v>0.70798027544369535</v>
      </c>
      <c r="K191" s="7">
        <f t="shared" ca="1" si="613"/>
        <v>0.69866069864250513</v>
      </c>
      <c r="L191" s="7">
        <f t="shared" ca="1" si="613"/>
        <v>0.68896495377717759</v>
      </c>
      <c r="M191" s="7">
        <f t="shared" ca="1" si="613"/>
        <v>0.58817194272096474</v>
      </c>
      <c r="N191" s="7">
        <f t="shared" ca="1" si="613"/>
        <v>0.82354091352759395</v>
      </c>
      <c r="O191" s="7">
        <f t="shared" ca="1" si="613"/>
        <v>0.12490434874898437</v>
      </c>
      <c r="P191" s="7">
        <f t="shared" ca="1" si="613"/>
        <v>0.82791612701295603</v>
      </c>
      <c r="Q191" s="7">
        <f t="shared" ca="1" si="613"/>
        <v>0.74636457953211488</v>
      </c>
      <c r="R191" s="7">
        <f t="shared" ca="1" si="613"/>
        <v>3.0843790315266961E-3</v>
      </c>
      <c r="S191" s="7">
        <f t="shared" ca="1" si="613"/>
        <v>0.84074504389047988</v>
      </c>
      <c r="T191" s="17"/>
      <c r="U191" s="1"/>
      <c r="V191" s="5">
        <v>10</v>
      </c>
      <c r="W191" s="5" t="str">
        <f ca="1">IF(V191&lt;=U188,RANDBETWEEN(U184/(3/2),U184*(3/2))+W190,"")</f>
        <v/>
      </c>
      <c r="X191" s="15"/>
      <c r="Y191" s="11"/>
      <c r="Z191" s="7">
        <f t="shared" ref="Z191:AM254" ca="1" si="614">RAND()</f>
        <v>0.87067528923319615</v>
      </c>
      <c r="AA191" s="7">
        <f t="shared" ca="1" si="614"/>
        <v>0.28894671761804303</v>
      </c>
      <c r="AB191" s="7">
        <f t="shared" ca="1" si="614"/>
        <v>0.39102273399881604</v>
      </c>
      <c r="AC191" s="7">
        <f t="shared" ca="1" si="614"/>
        <v>0.80887213068163144</v>
      </c>
      <c r="AD191" s="7">
        <f t="shared" ca="1" si="614"/>
        <v>0.11540144242899797</v>
      </c>
      <c r="AE191" s="7">
        <f t="shared" ca="1" si="614"/>
        <v>0.39863321821944742</v>
      </c>
      <c r="AF191" s="7">
        <f t="shared" ca="1" si="614"/>
        <v>0.53514451770726712</v>
      </c>
      <c r="AG191" s="7">
        <f t="shared" ca="1" si="614"/>
        <v>0.73111924014414054</v>
      </c>
      <c r="AH191" s="7">
        <f t="shared" ca="1" si="614"/>
        <v>0.80704053506627571</v>
      </c>
      <c r="AI191" s="7">
        <f t="shared" ca="1" si="614"/>
        <v>0.45073633225217047</v>
      </c>
      <c r="AJ191" s="7">
        <f t="shared" ca="1" si="614"/>
        <v>0.85905360260059493</v>
      </c>
      <c r="AK191" s="7">
        <f t="shared" ca="1" si="614"/>
        <v>0.12105987349687797</v>
      </c>
      <c r="AL191" s="7">
        <f t="shared" ca="1" si="614"/>
        <v>0.70501023000048102</v>
      </c>
      <c r="AM191" s="7">
        <f t="shared" ca="1" si="614"/>
        <v>0.1867889226664976</v>
      </c>
    </row>
    <row r="192" spans="1:39" ht="12.75">
      <c r="A192" s="1"/>
      <c r="B192" s="5">
        <v>11</v>
      </c>
      <c r="C192" s="5" t="str">
        <f ca="1">IF(B192&lt;=A188,RANDBETWEEN(A184/(3/2),A184*(3/2))+C191,"")</f>
        <v/>
      </c>
      <c r="D192" s="15"/>
      <c r="E192" s="11"/>
      <c r="F192" s="7" cm="1">
        <f t="array" aca="1" ref="F192" ca="1">_xlfn.IFS(AND(F191&gt;0,F191&lt;=INDEX('Language Rules Can Change'!$AE$322:$AM$413,F190,1)),1,AND(F191&gt;INDEX('Language Rules Can Change'!$AE$322:$AM$413,F190,1),F191&lt;=INDEX('Language Rules Can Change'!$AE$322:$AM$413,F190,2)),2,AND(F191&gt;INDEX('Language Rules Can Change'!$AE$322:$AM$413,F190,2),F191&lt;=INDEX('Language Rules Can Change'!$AE$322:$AM$413,F190,3)),3,AND(F191&gt;INDEX('Language Rules Can Change'!$AE$322:$AM$413,F190,3),F191&lt;=INDEX('Language Rules Can Change'!$AE$322:$AM$413,F190,4)),4,AND(F191&gt;INDEX('Language Rules Can Change'!$AE$322:$AM$413,F190,4),F191&lt;=INDEX('Language Rules Can Change'!$AE$322:$AM$413,F190,5)),5,AND(F191&gt;INDEX('Language Rules Can Change'!$AE$322:$AM$413,F190,5),F191&lt;=INDEX('Language Rules Can Change'!$AE$322:$AM$413,F190,6)),6,AND(F191&gt;INDEX('Language Rules Can Change'!$AE$322:$AM$413,F190,6),F191&lt;=INDEX('Language Rules Can Change'!$AE$322:$AM$413,F190,7)),7,AND(F191&gt;INDEX('Language Rules Can Change'!$AE$322:$AM$413,F190,7),F191&lt;=INDEX('Language Rules Can Change'!$AE$322:$AM$413,F190,8)),8,AND(F191&gt;INDEX('Language Rules Can Change'!$AE$322:$AM$413,F190,8),F191&lt;=INDEX('Language Rules Can Change'!$AE$322:$AM$413,F190,9)),9)</f>
        <v>1</v>
      </c>
      <c r="G192" s="7" cm="1">
        <f t="array" aca="1" ref="G192" ca="1">_xlfn.IFS(AND(G191&gt;0,G191&lt;=INDEX('Language Rules Can Change'!$AE$322:$AM$413,G190,1)),1,AND(G191&gt;INDEX('Language Rules Can Change'!$AE$322:$AM$413,G190,1),G191&lt;=INDEX('Language Rules Can Change'!$AE$322:$AM$413,G190,2)),2,AND(G191&gt;INDEX('Language Rules Can Change'!$AE$322:$AM$413,G190,2),G191&lt;=INDEX('Language Rules Can Change'!$AE$322:$AM$413,G190,3)),3,AND(G191&gt;INDEX('Language Rules Can Change'!$AE$322:$AM$413,G190,3),G191&lt;=INDEX('Language Rules Can Change'!$AE$322:$AM$413,G190,4)),4,AND(G191&gt;INDEX('Language Rules Can Change'!$AE$322:$AM$413,G190,4),G191&lt;=INDEX('Language Rules Can Change'!$AE$322:$AM$413,G190,5)),5,AND(G191&gt;INDEX('Language Rules Can Change'!$AE$322:$AM$413,G190,5),G191&lt;=INDEX('Language Rules Can Change'!$AE$322:$AM$413,G190,6)),6,AND(G191&gt;INDEX('Language Rules Can Change'!$AE$322:$AM$413,G190,6),G191&lt;=INDEX('Language Rules Can Change'!$AE$322:$AM$413,G190,7)),7,AND(G191&gt;INDEX('Language Rules Can Change'!$AE$322:$AM$413,G190,7),G191&lt;=INDEX('Language Rules Can Change'!$AE$322:$AM$413,G190,8)),8,AND(G191&gt;INDEX('Language Rules Can Change'!$AE$322:$AM$413,G190,8),G191&lt;=INDEX('Language Rules Can Change'!$AE$322:$AM$413,G190,9)),9)</f>
        <v>2</v>
      </c>
      <c r="H192" s="7" cm="1">
        <f t="array" aca="1" ref="H192" ca="1">_xlfn.IFS(AND(H191&gt;0,H191&lt;=INDEX('Language Rules Can Change'!$AE$322:$AM$413,H190,1)),1,AND(H191&gt;INDEX('Language Rules Can Change'!$AE$322:$AM$413,H190,1),H191&lt;=INDEX('Language Rules Can Change'!$AE$322:$AM$413,H190,2)),2,AND(H191&gt;INDEX('Language Rules Can Change'!$AE$322:$AM$413,H190,2),H191&lt;=INDEX('Language Rules Can Change'!$AE$322:$AM$413,H190,3)),3,AND(H191&gt;INDEX('Language Rules Can Change'!$AE$322:$AM$413,H190,3),H191&lt;=INDEX('Language Rules Can Change'!$AE$322:$AM$413,H190,4)),4,AND(H191&gt;INDEX('Language Rules Can Change'!$AE$322:$AM$413,H190,4),H191&lt;=INDEX('Language Rules Can Change'!$AE$322:$AM$413,H190,5)),5,AND(H191&gt;INDEX('Language Rules Can Change'!$AE$322:$AM$413,H190,5),H191&lt;=INDEX('Language Rules Can Change'!$AE$322:$AM$413,H190,6)),6,AND(H191&gt;INDEX('Language Rules Can Change'!$AE$322:$AM$413,H190,6),H191&lt;=INDEX('Language Rules Can Change'!$AE$322:$AM$413,H190,7)),7,AND(H191&gt;INDEX('Language Rules Can Change'!$AE$322:$AM$413,H190,7),H191&lt;=INDEX('Language Rules Can Change'!$AE$322:$AM$413,H190,8)),8,AND(H191&gt;INDEX('Language Rules Can Change'!$AE$322:$AM$413,H190,8),H191&lt;=INDEX('Language Rules Can Change'!$AE$322:$AM$413,H190,9)),9)</f>
        <v>1</v>
      </c>
      <c r="I192" s="7" t="e" cm="1">
        <f t="array" aca="1" ref="I192" ca="1">_xlfn.IFS(AND(I191&gt;0,I191&lt;=INDEX('Language Rules Can Change'!$AE$322:$AM$413,I190,1)),1,AND(I191&gt;INDEX('Language Rules Can Change'!$AE$322:$AM$413,I190,1),I191&lt;=INDEX('Language Rules Can Change'!$AE$322:$AM$413,I190,2)),2,AND(I191&gt;INDEX('Language Rules Can Change'!$AE$322:$AM$413,I190,2),I191&lt;=INDEX('Language Rules Can Change'!$AE$322:$AM$413,I190,3)),3,AND(I191&gt;INDEX('Language Rules Can Change'!$AE$322:$AM$413,I190,3),I191&lt;=INDEX('Language Rules Can Change'!$AE$322:$AM$413,I190,4)),4,AND(I191&gt;INDEX('Language Rules Can Change'!$AE$322:$AM$413,I190,4),I191&lt;=INDEX('Language Rules Can Change'!$AE$322:$AM$413,I190,5)),5,AND(I191&gt;INDEX('Language Rules Can Change'!$AE$322:$AM$413,I190,5),I191&lt;=INDEX('Language Rules Can Change'!$AE$322:$AM$413,I190,6)),6,AND(I191&gt;INDEX('Language Rules Can Change'!$AE$322:$AM$413,I190,6),I191&lt;=INDEX('Language Rules Can Change'!$AE$322:$AM$413,I190,7)),7,AND(I191&gt;INDEX('Language Rules Can Change'!$AE$322:$AM$413,I190,7),I191&lt;=INDEX('Language Rules Can Change'!$AE$322:$AM$413,I190,8)),8,AND(I191&gt;INDEX('Language Rules Can Change'!$AE$322:$AM$413,I190,8),I191&lt;=INDEX('Language Rules Can Change'!$AE$322:$AM$413,I190,9)),9)</f>
        <v>#N/A</v>
      </c>
      <c r="J192" s="7" t="e" cm="1">
        <f t="array" aca="1" ref="J192" ca="1">_xlfn.IFS(AND(J191&gt;0,J191&lt;=INDEX('Language Rules Can Change'!$AE$322:$AM$413,J190,1)),1,AND(J191&gt;INDEX('Language Rules Can Change'!$AE$322:$AM$413,J190,1),J191&lt;=INDEX('Language Rules Can Change'!$AE$322:$AM$413,J190,2)),2,AND(J191&gt;INDEX('Language Rules Can Change'!$AE$322:$AM$413,J190,2),J191&lt;=INDEX('Language Rules Can Change'!$AE$322:$AM$413,J190,3)),3,AND(J191&gt;INDEX('Language Rules Can Change'!$AE$322:$AM$413,J190,3),J191&lt;=INDEX('Language Rules Can Change'!$AE$322:$AM$413,J190,4)),4,AND(J191&gt;INDEX('Language Rules Can Change'!$AE$322:$AM$413,J190,4),J191&lt;=INDEX('Language Rules Can Change'!$AE$322:$AM$413,J190,5)),5,AND(J191&gt;INDEX('Language Rules Can Change'!$AE$322:$AM$413,J190,5),J191&lt;=INDEX('Language Rules Can Change'!$AE$322:$AM$413,J190,6)),6,AND(J191&gt;INDEX('Language Rules Can Change'!$AE$322:$AM$413,J190,6),J191&lt;=INDEX('Language Rules Can Change'!$AE$322:$AM$413,J190,7)),7,AND(J191&gt;INDEX('Language Rules Can Change'!$AE$322:$AM$413,J190,7),J191&lt;=INDEX('Language Rules Can Change'!$AE$322:$AM$413,J190,8)),8,AND(J191&gt;INDEX('Language Rules Can Change'!$AE$322:$AM$413,J190,8),J191&lt;=INDEX('Language Rules Can Change'!$AE$322:$AM$413,J190,9)),9)</f>
        <v>#N/A</v>
      </c>
      <c r="K192" s="7" t="e" cm="1">
        <f t="array" aca="1" ref="K192" ca="1">_xlfn.IFS(AND(K191&gt;0,K191&lt;=INDEX('Language Rules Can Change'!$AE$322:$AM$413,K190,1)),1,AND(K191&gt;INDEX('Language Rules Can Change'!$AE$322:$AM$413,K190,1),K191&lt;=INDEX('Language Rules Can Change'!$AE$322:$AM$413,K190,2)),2,AND(K191&gt;INDEX('Language Rules Can Change'!$AE$322:$AM$413,K190,2),K191&lt;=INDEX('Language Rules Can Change'!$AE$322:$AM$413,K190,3)),3,AND(K191&gt;INDEX('Language Rules Can Change'!$AE$322:$AM$413,K190,3),K191&lt;=INDEX('Language Rules Can Change'!$AE$322:$AM$413,K190,4)),4,AND(K191&gt;INDEX('Language Rules Can Change'!$AE$322:$AM$413,K190,4),K191&lt;=INDEX('Language Rules Can Change'!$AE$322:$AM$413,K190,5)),5,AND(K191&gt;INDEX('Language Rules Can Change'!$AE$322:$AM$413,K190,5),K191&lt;=INDEX('Language Rules Can Change'!$AE$322:$AM$413,K190,6)),6,AND(K191&gt;INDEX('Language Rules Can Change'!$AE$322:$AM$413,K190,6),K191&lt;=INDEX('Language Rules Can Change'!$AE$322:$AM$413,K190,7)),7,AND(K191&gt;INDEX('Language Rules Can Change'!$AE$322:$AM$413,K190,7),K191&lt;=INDEX('Language Rules Can Change'!$AE$322:$AM$413,K190,8)),8,AND(K191&gt;INDEX('Language Rules Can Change'!$AE$322:$AM$413,K190,8),K191&lt;=INDEX('Language Rules Can Change'!$AE$322:$AM$413,K190,9)),9)</f>
        <v>#N/A</v>
      </c>
      <c r="L192" s="7" t="e" cm="1">
        <f t="array" aca="1" ref="L192" ca="1">_xlfn.IFS(AND(L191&gt;0,L191&lt;=INDEX('Language Rules Can Change'!$AE$322:$AM$413,L190,1)),1,AND(L191&gt;INDEX('Language Rules Can Change'!$AE$322:$AM$413,L190,1),L191&lt;=INDEX('Language Rules Can Change'!$AE$322:$AM$413,L190,2)),2,AND(L191&gt;INDEX('Language Rules Can Change'!$AE$322:$AM$413,L190,2),L191&lt;=INDEX('Language Rules Can Change'!$AE$322:$AM$413,L190,3)),3,AND(L191&gt;INDEX('Language Rules Can Change'!$AE$322:$AM$413,L190,3),L191&lt;=INDEX('Language Rules Can Change'!$AE$322:$AM$413,L190,4)),4,AND(L191&gt;INDEX('Language Rules Can Change'!$AE$322:$AM$413,L190,4),L191&lt;=INDEX('Language Rules Can Change'!$AE$322:$AM$413,L190,5)),5,AND(L191&gt;INDEX('Language Rules Can Change'!$AE$322:$AM$413,L190,5),L191&lt;=INDEX('Language Rules Can Change'!$AE$322:$AM$413,L190,6)),6,AND(L191&gt;INDEX('Language Rules Can Change'!$AE$322:$AM$413,L190,6),L191&lt;=INDEX('Language Rules Can Change'!$AE$322:$AM$413,L190,7)),7,AND(L191&gt;INDEX('Language Rules Can Change'!$AE$322:$AM$413,L190,7),L191&lt;=INDEX('Language Rules Can Change'!$AE$322:$AM$413,L190,8)),8,AND(L191&gt;INDEX('Language Rules Can Change'!$AE$322:$AM$413,L190,8),L191&lt;=INDEX('Language Rules Can Change'!$AE$322:$AM$413,L190,9)),9)</f>
        <v>#N/A</v>
      </c>
      <c r="M192" s="7" t="e" cm="1">
        <f t="array" aca="1" ref="M192" ca="1">_xlfn.IFS(AND(M191&gt;0,M191&lt;=INDEX('Language Rules Can Change'!$AE$322:$AM$413,M190,1)),1,AND(M191&gt;INDEX('Language Rules Can Change'!$AE$322:$AM$413,M190,1),M191&lt;=INDEX('Language Rules Can Change'!$AE$322:$AM$413,M190,2)),2,AND(M191&gt;INDEX('Language Rules Can Change'!$AE$322:$AM$413,M190,2),M191&lt;=INDEX('Language Rules Can Change'!$AE$322:$AM$413,M190,3)),3,AND(M191&gt;INDEX('Language Rules Can Change'!$AE$322:$AM$413,M190,3),M191&lt;=INDEX('Language Rules Can Change'!$AE$322:$AM$413,M190,4)),4,AND(M191&gt;INDEX('Language Rules Can Change'!$AE$322:$AM$413,M190,4),M191&lt;=INDEX('Language Rules Can Change'!$AE$322:$AM$413,M190,5)),5,AND(M191&gt;INDEX('Language Rules Can Change'!$AE$322:$AM$413,M190,5),M191&lt;=INDEX('Language Rules Can Change'!$AE$322:$AM$413,M190,6)),6,AND(M191&gt;INDEX('Language Rules Can Change'!$AE$322:$AM$413,M190,6),M191&lt;=INDEX('Language Rules Can Change'!$AE$322:$AM$413,M190,7)),7,AND(M191&gt;INDEX('Language Rules Can Change'!$AE$322:$AM$413,M190,7),M191&lt;=INDEX('Language Rules Can Change'!$AE$322:$AM$413,M190,8)),8,AND(M191&gt;INDEX('Language Rules Can Change'!$AE$322:$AM$413,M190,8),M191&lt;=INDEX('Language Rules Can Change'!$AE$322:$AM$413,M190,9)),9)</f>
        <v>#N/A</v>
      </c>
      <c r="N192" s="7" t="e" cm="1">
        <f t="array" aca="1" ref="N192" ca="1">_xlfn.IFS(AND(N191&gt;0,N191&lt;=INDEX('Language Rules Can Change'!$AE$322:$AM$413,N190,1)),1,AND(N191&gt;INDEX('Language Rules Can Change'!$AE$322:$AM$413,N190,1),N191&lt;=INDEX('Language Rules Can Change'!$AE$322:$AM$413,N190,2)),2,AND(N191&gt;INDEX('Language Rules Can Change'!$AE$322:$AM$413,N190,2),N191&lt;=INDEX('Language Rules Can Change'!$AE$322:$AM$413,N190,3)),3,AND(N191&gt;INDEX('Language Rules Can Change'!$AE$322:$AM$413,N190,3),N191&lt;=INDEX('Language Rules Can Change'!$AE$322:$AM$413,N190,4)),4,AND(N191&gt;INDEX('Language Rules Can Change'!$AE$322:$AM$413,N190,4),N191&lt;=INDEX('Language Rules Can Change'!$AE$322:$AM$413,N190,5)),5,AND(N191&gt;INDEX('Language Rules Can Change'!$AE$322:$AM$413,N190,5),N191&lt;=INDEX('Language Rules Can Change'!$AE$322:$AM$413,N190,6)),6,AND(N191&gt;INDEX('Language Rules Can Change'!$AE$322:$AM$413,N190,6),N191&lt;=INDEX('Language Rules Can Change'!$AE$322:$AM$413,N190,7)),7,AND(N191&gt;INDEX('Language Rules Can Change'!$AE$322:$AM$413,N190,7),N191&lt;=INDEX('Language Rules Can Change'!$AE$322:$AM$413,N190,8)),8,AND(N191&gt;INDEX('Language Rules Can Change'!$AE$322:$AM$413,N190,8),N191&lt;=INDEX('Language Rules Can Change'!$AE$322:$AM$413,N190,9)),9)</f>
        <v>#N/A</v>
      </c>
      <c r="O192" s="7" t="e" cm="1">
        <f t="array" aca="1" ref="O192" ca="1">_xlfn.IFS(AND(O191&gt;0,O191&lt;=INDEX('Language Rules Can Change'!$AE$322:$AM$413,O190,1)),1,AND(O191&gt;INDEX('Language Rules Can Change'!$AE$322:$AM$413,O190,1),O191&lt;=INDEX('Language Rules Can Change'!$AE$322:$AM$413,O190,2)),2,AND(O191&gt;INDEX('Language Rules Can Change'!$AE$322:$AM$413,O190,2),O191&lt;=INDEX('Language Rules Can Change'!$AE$322:$AM$413,O190,3)),3,AND(O191&gt;INDEX('Language Rules Can Change'!$AE$322:$AM$413,O190,3),O191&lt;=INDEX('Language Rules Can Change'!$AE$322:$AM$413,O190,4)),4,AND(O191&gt;INDEX('Language Rules Can Change'!$AE$322:$AM$413,O190,4),O191&lt;=INDEX('Language Rules Can Change'!$AE$322:$AM$413,O190,5)),5,AND(O191&gt;INDEX('Language Rules Can Change'!$AE$322:$AM$413,O190,5),O191&lt;=INDEX('Language Rules Can Change'!$AE$322:$AM$413,O190,6)),6,AND(O191&gt;INDEX('Language Rules Can Change'!$AE$322:$AM$413,O190,6),O191&lt;=INDEX('Language Rules Can Change'!$AE$322:$AM$413,O190,7)),7,AND(O191&gt;INDEX('Language Rules Can Change'!$AE$322:$AM$413,O190,7),O191&lt;=INDEX('Language Rules Can Change'!$AE$322:$AM$413,O190,8)),8,AND(O191&gt;INDEX('Language Rules Can Change'!$AE$322:$AM$413,O190,8),O191&lt;=INDEX('Language Rules Can Change'!$AE$322:$AM$413,O190,9)),9)</f>
        <v>#N/A</v>
      </c>
      <c r="P192" s="7" t="e" cm="1">
        <f t="array" aca="1" ref="P192" ca="1">_xlfn.IFS(AND(P191&gt;0,P191&lt;=INDEX('Language Rules Can Change'!$AE$322:$AM$413,P190,1)),1,AND(P191&gt;INDEX('Language Rules Can Change'!$AE$322:$AM$413,P190,1),P191&lt;=INDEX('Language Rules Can Change'!$AE$322:$AM$413,P190,2)),2,AND(P191&gt;INDEX('Language Rules Can Change'!$AE$322:$AM$413,P190,2),P191&lt;=INDEX('Language Rules Can Change'!$AE$322:$AM$413,P190,3)),3,AND(P191&gt;INDEX('Language Rules Can Change'!$AE$322:$AM$413,P190,3),P191&lt;=INDEX('Language Rules Can Change'!$AE$322:$AM$413,P190,4)),4,AND(P191&gt;INDEX('Language Rules Can Change'!$AE$322:$AM$413,P190,4),P191&lt;=INDEX('Language Rules Can Change'!$AE$322:$AM$413,P190,5)),5,AND(P191&gt;INDEX('Language Rules Can Change'!$AE$322:$AM$413,P190,5),P191&lt;=INDEX('Language Rules Can Change'!$AE$322:$AM$413,P190,6)),6,AND(P191&gt;INDEX('Language Rules Can Change'!$AE$322:$AM$413,P190,6),P191&lt;=INDEX('Language Rules Can Change'!$AE$322:$AM$413,P190,7)),7,AND(P191&gt;INDEX('Language Rules Can Change'!$AE$322:$AM$413,P190,7),P191&lt;=INDEX('Language Rules Can Change'!$AE$322:$AM$413,P190,8)),8,AND(P191&gt;INDEX('Language Rules Can Change'!$AE$322:$AM$413,P190,8),P191&lt;=INDEX('Language Rules Can Change'!$AE$322:$AM$413,P190,9)),9)</f>
        <v>#N/A</v>
      </c>
      <c r="Q192" s="7" t="e" cm="1">
        <f t="array" aca="1" ref="Q192" ca="1">_xlfn.IFS(AND(Q191&gt;0,Q191&lt;=INDEX('Language Rules Can Change'!$AE$322:$AM$413,Q190,1)),1,AND(Q191&gt;INDEX('Language Rules Can Change'!$AE$322:$AM$413,Q190,1),Q191&lt;=INDEX('Language Rules Can Change'!$AE$322:$AM$413,Q190,2)),2,AND(Q191&gt;INDEX('Language Rules Can Change'!$AE$322:$AM$413,Q190,2),Q191&lt;=INDEX('Language Rules Can Change'!$AE$322:$AM$413,Q190,3)),3,AND(Q191&gt;INDEX('Language Rules Can Change'!$AE$322:$AM$413,Q190,3),Q191&lt;=INDEX('Language Rules Can Change'!$AE$322:$AM$413,Q190,4)),4,AND(Q191&gt;INDEX('Language Rules Can Change'!$AE$322:$AM$413,Q190,4),Q191&lt;=INDEX('Language Rules Can Change'!$AE$322:$AM$413,Q190,5)),5,AND(Q191&gt;INDEX('Language Rules Can Change'!$AE$322:$AM$413,Q190,5),Q191&lt;=INDEX('Language Rules Can Change'!$AE$322:$AM$413,Q190,6)),6,AND(Q191&gt;INDEX('Language Rules Can Change'!$AE$322:$AM$413,Q190,6),Q191&lt;=INDEX('Language Rules Can Change'!$AE$322:$AM$413,Q190,7)),7,AND(Q191&gt;INDEX('Language Rules Can Change'!$AE$322:$AM$413,Q190,7),Q191&lt;=INDEX('Language Rules Can Change'!$AE$322:$AM$413,Q190,8)),8,AND(Q191&gt;INDEX('Language Rules Can Change'!$AE$322:$AM$413,Q190,8),Q191&lt;=INDEX('Language Rules Can Change'!$AE$322:$AM$413,Q190,9)),9)</f>
        <v>#N/A</v>
      </c>
      <c r="R192" s="7" t="e" cm="1">
        <f t="array" aca="1" ref="R192" ca="1">_xlfn.IFS(AND(R191&gt;0,R191&lt;=INDEX('Language Rules Can Change'!$AE$322:$AM$413,R190,1)),1,AND(R191&gt;INDEX('Language Rules Can Change'!$AE$322:$AM$413,R190,1),R191&lt;=INDEX('Language Rules Can Change'!$AE$322:$AM$413,R190,2)),2,AND(R191&gt;INDEX('Language Rules Can Change'!$AE$322:$AM$413,R190,2),R191&lt;=INDEX('Language Rules Can Change'!$AE$322:$AM$413,R190,3)),3,AND(R191&gt;INDEX('Language Rules Can Change'!$AE$322:$AM$413,R190,3),R191&lt;=INDEX('Language Rules Can Change'!$AE$322:$AM$413,R190,4)),4,AND(R191&gt;INDEX('Language Rules Can Change'!$AE$322:$AM$413,R190,4),R191&lt;=INDEX('Language Rules Can Change'!$AE$322:$AM$413,R190,5)),5,AND(R191&gt;INDEX('Language Rules Can Change'!$AE$322:$AM$413,R190,5),R191&lt;=INDEX('Language Rules Can Change'!$AE$322:$AM$413,R190,6)),6,AND(R191&gt;INDEX('Language Rules Can Change'!$AE$322:$AM$413,R190,6),R191&lt;=INDEX('Language Rules Can Change'!$AE$322:$AM$413,R190,7)),7,AND(R191&gt;INDEX('Language Rules Can Change'!$AE$322:$AM$413,R190,7),R191&lt;=INDEX('Language Rules Can Change'!$AE$322:$AM$413,R190,8)),8,AND(R191&gt;INDEX('Language Rules Can Change'!$AE$322:$AM$413,R190,8),R191&lt;=INDEX('Language Rules Can Change'!$AE$322:$AM$413,R190,9)),9)</f>
        <v>#N/A</v>
      </c>
      <c r="S192" s="7" t="e" cm="1">
        <f t="array" aca="1" ref="S192" ca="1">_xlfn.IFS(AND(S191&gt;0,S191&lt;=INDEX('Language Rules Can Change'!$AE$322:$AM$413,S190,1)),1,AND(S191&gt;INDEX('Language Rules Can Change'!$AE$322:$AM$413,S190,1),S191&lt;=INDEX('Language Rules Can Change'!$AE$322:$AM$413,S190,2)),2,AND(S191&gt;INDEX('Language Rules Can Change'!$AE$322:$AM$413,S190,2),S191&lt;=INDEX('Language Rules Can Change'!$AE$322:$AM$413,S190,3)),3,AND(S191&gt;INDEX('Language Rules Can Change'!$AE$322:$AM$413,S190,3),S191&lt;=INDEX('Language Rules Can Change'!$AE$322:$AM$413,S190,4)),4,AND(S191&gt;INDEX('Language Rules Can Change'!$AE$322:$AM$413,S190,4),S191&lt;=INDEX('Language Rules Can Change'!$AE$322:$AM$413,S190,5)),5,AND(S191&gt;INDEX('Language Rules Can Change'!$AE$322:$AM$413,S190,5),S191&lt;=INDEX('Language Rules Can Change'!$AE$322:$AM$413,S190,6)),6,AND(S191&gt;INDEX('Language Rules Can Change'!$AE$322:$AM$413,S190,6),S191&lt;=INDEX('Language Rules Can Change'!$AE$322:$AM$413,S190,7)),7,AND(S191&gt;INDEX('Language Rules Can Change'!$AE$322:$AM$413,S190,7),S191&lt;=INDEX('Language Rules Can Change'!$AE$322:$AM$413,S190,8)),8,AND(S191&gt;INDEX('Language Rules Can Change'!$AE$322:$AM$413,S190,8),S191&lt;=INDEX('Language Rules Can Change'!$AE$322:$AM$413,S190,9)),9)</f>
        <v>#N/A</v>
      </c>
      <c r="T192" s="17"/>
      <c r="U192" s="1"/>
      <c r="V192" s="5">
        <v>11</v>
      </c>
      <c r="W192" s="5" t="str">
        <f ca="1">IF(V192&lt;=U188,RANDBETWEEN(U184/(3/2),U184*(3/2))+W191,"")</f>
        <v/>
      </c>
      <c r="X192" s="15"/>
      <c r="Y192" s="11"/>
      <c r="Z192" s="7" cm="1">
        <f t="array" aca="1" ref="Z192" ca="1">_xlfn.IFS(AND(Z191&gt;0,Z191&lt;=INDEX('Language Rules Can Change'!$AE$322:$AM$413,Z190,1)),1,AND(Z191&gt;INDEX('Language Rules Can Change'!$AE$322:$AM$413,Z190,1),Z191&lt;=INDEX('Language Rules Can Change'!$AE$322:$AM$413,Z190,2)),2,AND(Z191&gt;INDEX('Language Rules Can Change'!$AE$322:$AM$413,Z190,2),Z191&lt;=INDEX('Language Rules Can Change'!$AE$322:$AM$413,Z190,3)),3,AND(Z191&gt;INDEX('Language Rules Can Change'!$AE$322:$AM$413,Z190,3),Z191&lt;=INDEX('Language Rules Can Change'!$AE$322:$AM$413,Z190,4)),4,AND(Z191&gt;INDEX('Language Rules Can Change'!$AE$322:$AM$413,Z190,4),Z191&lt;=INDEX('Language Rules Can Change'!$AE$322:$AM$413,Z190,5)),5,AND(Z191&gt;INDEX('Language Rules Can Change'!$AE$322:$AM$413,Z190,5),Z191&lt;=INDEX('Language Rules Can Change'!$AE$322:$AM$413,Z190,6)),6,AND(Z191&gt;INDEX('Language Rules Can Change'!$AE$322:$AM$413,Z190,6),Z191&lt;=INDEX('Language Rules Can Change'!$AE$322:$AM$413,Z190,7)),7,AND(Z191&gt;INDEX('Language Rules Can Change'!$AE$322:$AM$413,Z190,7),Z191&lt;=INDEX('Language Rules Can Change'!$AE$322:$AM$413,Z190,8)),8,AND(Z191&gt;INDEX('Language Rules Can Change'!$AE$322:$AM$413,Z190,8),Z191&lt;=INDEX('Language Rules Can Change'!$AE$322:$AM$413,Z190,9)),9)</f>
        <v>1</v>
      </c>
      <c r="AA192" s="7" cm="1">
        <f t="array" aca="1" ref="AA192" ca="1">_xlfn.IFS(AND(AA191&gt;0,AA191&lt;=INDEX('Language Rules Can Change'!$AE$322:$AM$413,AA190,1)),1,AND(AA191&gt;INDEX('Language Rules Can Change'!$AE$322:$AM$413,AA190,1),AA191&lt;=INDEX('Language Rules Can Change'!$AE$322:$AM$413,AA190,2)),2,AND(AA191&gt;INDEX('Language Rules Can Change'!$AE$322:$AM$413,AA190,2),AA191&lt;=INDEX('Language Rules Can Change'!$AE$322:$AM$413,AA190,3)),3,AND(AA191&gt;INDEX('Language Rules Can Change'!$AE$322:$AM$413,AA190,3),AA191&lt;=INDEX('Language Rules Can Change'!$AE$322:$AM$413,AA190,4)),4,AND(AA191&gt;INDEX('Language Rules Can Change'!$AE$322:$AM$413,AA190,4),AA191&lt;=INDEX('Language Rules Can Change'!$AE$322:$AM$413,AA190,5)),5,AND(AA191&gt;INDEX('Language Rules Can Change'!$AE$322:$AM$413,AA190,5),AA191&lt;=INDEX('Language Rules Can Change'!$AE$322:$AM$413,AA190,6)),6,AND(AA191&gt;INDEX('Language Rules Can Change'!$AE$322:$AM$413,AA190,6),AA191&lt;=INDEX('Language Rules Can Change'!$AE$322:$AM$413,AA190,7)),7,AND(AA191&gt;INDEX('Language Rules Can Change'!$AE$322:$AM$413,AA190,7),AA191&lt;=INDEX('Language Rules Can Change'!$AE$322:$AM$413,AA190,8)),8,AND(AA191&gt;INDEX('Language Rules Can Change'!$AE$322:$AM$413,AA190,8),AA191&lt;=INDEX('Language Rules Can Change'!$AE$322:$AM$413,AA190,9)),9)</f>
        <v>2</v>
      </c>
      <c r="AB192" s="7" cm="1">
        <f t="array" aca="1" ref="AB192" ca="1">_xlfn.IFS(AND(AB191&gt;0,AB191&lt;=INDEX('Language Rules Can Change'!$AE$322:$AM$413,AB190,1)),1,AND(AB191&gt;INDEX('Language Rules Can Change'!$AE$322:$AM$413,AB190,1),AB191&lt;=INDEX('Language Rules Can Change'!$AE$322:$AM$413,AB190,2)),2,AND(AB191&gt;INDEX('Language Rules Can Change'!$AE$322:$AM$413,AB190,2),AB191&lt;=INDEX('Language Rules Can Change'!$AE$322:$AM$413,AB190,3)),3,AND(AB191&gt;INDEX('Language Rules Can Change'!$AE$322:$AM$413,AB190,3),AB191&lt;=INDEX('Language Rules Can Change'!$AE$322:$AM$413,AB190,4)),4,AND(AB191&gt;INDEX('Language Rules Can Change'!$AE$322:$AM$413,AB190,4),AB191&lt;=INDEX('Language Rules Can Change'!$AE$322:$AM$413,AB190,5)),5,AND(AB191&gt;INDEX('Language Rules Can Change'!$AE$322:$AM$413,AB190,5),AB191&lt;=INDEX('Language Rules Can Change'!$AE$322:$AM$413,AB190,6)),6,AND(AB191&gt;INDEX('Language Rules Can Change'!$AE$322:$AM$413,AB190,6),AB191&lt;=INDEX('Language Rules Can Change'!$AE$322:$AM$413,AB190,7)),7,AND(AB191&gt;INDEX('Language Rules Can Change'!$AE$322:$AM$413,AB190,7),AB191&lt;=INDEX('Language Rules Can Change'!$AE$322:$AM$413,AB190,8)),8,AND(AB191&gt;INDEX('Language Rules Can Change'!$AE$322:$AM$413,AB190,8),AB191&lt;=INDEX('Language Rules Can Change'!$AE$322:$AM$413,AB190,9)),9)</f>
        <v>1</v>
      </c>
      <c r="AC192" s="7" t="e" cm="1">
        <f t="array" aca="1" ref="AC192" ca="1">_xlfn.IFS(AND(AC191&gt;0,AC191&lt;=INDEX('Language Rules Can Change'!$AE$322:$AM$413,AC190,1)),1,AND(AC191&gt;INDEX('Language Rules Can Change'!$AE$322:$AM$413,AC190,1),AC191&lt;=INDEX('Language Rules Can Change'!$AE$322:$AM$413,AC190,2)),2,AND(AC191&gt;INDEX('Language Rules Can Change'!$AE$322:$AM$413,AC190,2),AC191&lt;=INDEX('Language Rules Can Change'!$AE$322:$AM$413,AC190,3)),3,AND(AC191&gt;INDEX('Language Rules Can Change'!$AE$322:$AM$413,AC190,3),AC191&lt;=INDEX('Language Rules Can Change'!$AE$322:$AM$413,AC190,4)),4,AND(AC191&gt;INDEX('Language Rules Can Change'!$AE$322:$AM$413,AC190,4),AC191&lt;=INDEX('Language Rules Can Change'!$AE$322:$AM$413,AC190,5)),5,AND(AC191&gt;INDEX('Language Rules Can Change'!$AE$322:$AM$413,AC190,5),AC191&lt;=INDEX('Language Rules Can Change'!$AE$322:$AM$413,AC190,6)),6,AND(AC191&gt;INDEX('Language Rules Can Change'!$AE$322:$AM$413,AC190,6),AC191&lt;=INDEX('Language Rules Can Change'!$AE$322:$AM$413,AC190,7)),7,AND(AC191&gt;INDEX('Language Rules Can Change'!$AE$322:$AM$413,AC190,7),AC191&lt;=INDEX('Language Rules Can Change'!$AE$322:$AM$413,AC190,8)),8,AND(AC191&gt;INDEX('Language Rules Can Change'!$AE$322:$AM$413,AC190,8),AC191&lt;=INDEX('Language Rules Can Change'!$AE$322:$AM$413,AC190,9)),9)</f>
        <v>#N/A</v>
      </c>
      <c r="AD192" s="7" t="e" cm="1">
        <f t="array" aca="1" ref="AD192" ca="1">_xlfn.IFS(AND(AD191&gt;0,AD191&lt;=INDEX('Language Rules Can Change'!$AE$322:$AM$413,AD190,1)),1,AND(AD191&gt;INDEX('Language Rules Can Change'!$AE$322:$AM$413,AD190,1),AD191&lt;=INDEX('Language Rules Can Change'!$AE$322:$AM$413,AD190,2)),2,AND(AD191&gt;INDEX('Language Rules Can Change'!$AE$322:$AM$413,AD190,2),AD191&lt;=INDEX('Language Rules Can Change'!$AE$322:$AM$413,AD190,3)),3,AND(AD191&gt;INDEX('Language Rules Can Change'!$AE$322:$AM$413,AD190,3),AD191&lt;=INDEX('Language Rules Can Change'!$AE$322:$AM$413,AD190,4)),4,AND(AD191&gt;INDEX('Language Rules Can Change'!$AE$322:$AM$413,AD190,4),AD191&lt;=INDEX('Language Rules Can Change'!$AE$322:$AM$413,AD190,5)),5,AND(AD191&gt;INDEX('Language Rules Can Change'!$AE$322:$AM$413,AD190,5),AD191&lt;=INDEX('Language Rules Can Change'!$AE$322:$AM$413,AD190,6)),6,AND(AD191&gt;INDEX('Language Rules Can Change'!$AE$322:$AM$413,AD190,6),AD191&lt;=INDEX('Language Rules Can Change'!$AE$322:$AM$413,AD190,7)),7,AND(AD191&gt;INDEX('Language Rules Can Change'!$AE$322:$AM$413,AD190,7),AD191&lt;=INDEX('Language Rules Can Change'!$AE$322:$AM$413,AD190,8)),8,AND(AD191&gt;INDEX('Language Rules Can Change'!$AE$322:$AM$413,AD190,8),AD191&lt;=INDEX('Language Rules Can Change'!$AE$322:$AM$413,AD190,9)),9)</f>
        <v>#N/A</v>
      </c>
      <c r="AE192" s="7" t="e" cm="1">
        <f t="array" aca="1" ref="AE192" ca="1">_xlfn.IFS(AND(AE191&gt;0,AE191&lt;=INDEX('Language Rules Can Change'!$AE$322:$AM$413,AE190,1)),1,AND(AE191&gt;INDEX('Language Rules Can Change'!$AE$322:$AM$413,AE190,1),AE191&lt;=INDEX('Language Rules Can Change'!$AE$322:$AM$413,AE190,2)),2,AND(AE191&gt;INDEX('Language Rules Can Change'!$AE$322:$AM$413,AE190,2),AE191&lt;=INDEX('Language Rules Can Change'!$AE$322:$AM$413,AE190,3)),3,AND(AE191&gt;INDEX('Language Rules Can Change'!$AE$322:$AM$413,AE190,3),AE191&lt;=INDEX('Language Rules Can Change'!$AE$322:$AM$413,AE190,4)),4,AND(AE191&gt;INDEX('Language Rules Can Change'!$AE$322:$AM$413,AE190,4),AE191&lt;=INDEX('Language Rules Can Change'!$AE$322:$AM$413,AE190,5)),5,AND(AE191&gt;INDEX('Language Rules Can Change'!$AE$322:$AM$413,AE190,5),AE191&lt;=INDEX('Language Rules Can Change'!$AE$322:$AM$413,AE190,6)),6,AND(AE191&gt;INDEX('Language Rules Can Change'!$AE$322:$AM$413,AE190,6),AE191&lt;=INDEX('Language Rules Can Change'!$AE$322:$AM$413,AE190,7)),7,AND(AE191&gt;INDEX('Language Rules Can Change'!$AE$322:$AM$413,AE190,7),AE191&lt;=INDEX('Language Rules Can Change'!$AE$322:$AM$413,AE190,8)),8,AND(AE191&gt;INDEX('Language Rules Can Change'!$AE$322:$AM$413,AE190,8),AE191&lt;=INDEX('Language Rules Can Change'!$AE$322:$AM$413,AE190,9)),9)</f>
        <v>#N/A</v>
      </c>
      <c r="AF192" s="7" t="e" cm="1">
        <f t="array" aca="1" ref="AF192" ca="1">_xlfn.IFS(AND(AF191&gt;0,AF191&lt;=INDEX('Language Rules Can Change'!$AE$322:$AM$413,AF190,1)),1,AND(AF191&gt;INDEX('Language Rules Can Change'!$AE$322:$AM$413,AF190,1),AF191&lt;=INDEX('Language Rules Can Change'!$AE$322:$AM$413,AF190,2)),2,AND(AF191&gt;INDEX('Language Rules Can Change'!$AE$322:$AM$413,AF190,2),AF191&lt;=INDEX('Language Rules Can Change'!$AE$322:$AM$413,AF190,3)),3,AND(AF191&gt;INDEX('Language Rules Can Change'!$AE$322:$AM$413,AF190,3),AF191&lt;=INDEX('Language Rules Can Change'!$AE$322:$AM$413,AF190,4)),4,AND(AF191&gt;INDEX('Language Rules Can Change'!$AE$322:$AM$413,AF190,4),AF191&lt;=INDEX('Language Rules Can Change'!$AE$322:$AM$413,AF190,5)),5,AND(AF191&gt;INDEX('Language Rules Can Change'!$AE$322:$AM$413,AF190,5),AF191&lt;=INDEX('Language Rules Can Change'!$AE$322:$AM$413,AF190,6)),6,AND(AF191&gt;INDEX('Language Rules Can Change'!$AE$322:$AM$413,AF190,6),AF191&lt;=INDEX('Language Rules Can Change'!$AE$322:$AM$413,AF190,7)),7,AND(AF191&gt;INDEX('Language Rules Can Change'!$AE$322:$AM$413,AF190,7),AF191&lt;=INDEX('Language Rules Can Change'!$AE$322:$AM$413,AF190,8)),8,AND(AF191&gt;INDEX('Language Rules Can Change'!$AE$322:$AM$413,AF190,8),AF191&lt;=INDEX('Language Rules Can Change'!$AE$322:$AM$413,AF190,9)),9)</f>
        <v>#N/A</v>
      </c>
      <c r="AG192" s="7" t="e" cm="1">
        <f t="array" aca="1" ref="AG192" ca="1">_xlfn.IFS(AND(AG191&gt;0,AG191&lt;=INDEX('Language Rules Can Change'!$AE$322:$AM$413,AG190,1)),1,AND(AG191&gt;INDEX('Language Rules Can Change'!$AE$322:$AM$413,AG190,1),AG191&lt;=INDEX('Language Rules Can Change'!$AE$322:$AM$413,AG190,2)),2,AND(AG191&gt;INDEX('Language Rules Can Change'!$AE$322:$AM$413,AG190,2),AG191&lt;=INDEX('Language Rules Can Change'!$AE$322:$AM$413,AG190,3)),3,AND(AG191&gt;INDEX('Language Rules Can Change'!$AE$322:$AM$413,AG190,3),AG191&lt;=INDEX('Language Rules Can Change'!$AE$322:$AM$413,AG190,4)),4,AND(AG191&gt;INDEX('Language Rules Can Change'!$AE$322:$AM$413,AG190,4),AG191&lt;=INDEX('Language Rules Can Change'!$AE$322:$AM$413,AG190,5)),5,AND(AG191&gt;INDEX('Language Rules Can Change'!$AE$322:$AM$413,AG190,5),AG191&lt;=INDEX('Language Rules Can Change'!$AE$322:$AM$413,AG190,6)),6,AND(AG191&gt;INDEX('Language Rules Can Change'!$AE$322:$AM$413,AG190,6),AG191&lt;=INDEX('Language Rules Can Change'!$AE$322:$AM$413,AG190,7)),7,AND(AG191&gt;INDEX('Language Rules Can Change'!$AE$322:$AM$413,AG190,7),AG191&lt;=INDEX('Language Rules Can Change'!$AE$322:$AM$413,AG190,8)),8,AND(AG191&gt;INDEX('Language Rules Can Change'!$AE$322:$AM$413,AG190,8),AG191&lt;=INDEX('Language Rules Can Change'!$AE$322:$AM$413,AG190,9)),9)</f>
        <v>#N/A</v>
      </c>
      <c r="AH192" s="7" t="e" cm="1">
        <f t="array" aca="1" ref="AH192" ca="1">_xlfn.IFS(AND(AH191&gt;0,AH191&lt;=INDEX('Language Rules Can Change'!$AE$322:$AM$413,AH190,1)),1,AND(AH191&gt;INDEX('Language Rules Can Change'!$AE$322:$AM$413,AH190,1),AH191&lt;=INDEX('Language Rules Can Change'!$AE$322:$AM$413,AH190,2)),2,AND(AH191&gt;INDEX('Language Rules Can Change'!$AE$322:$AM$413,AH190,2),AH191&lt;=INDEX('Language Rules Can Change'!$AE$322:$AM$413,AH190,3)),3,AND(AH191&gt;INDEX('Language Rules Can Change'!$AE$322:$AM$413,AH190,3),AH191&lt;=INDEX('Language Rules Can Change'!$AE$322:$AM$413,AH190,4)),4,AND(AH191&gt;INDEX('Language Rules Can Change'!$AE$322:$AM$413,AH190,4),AH191&lt;=INDEX('Language Rules Can Change'!$AE$322:$AM$413,AH190,5)),5,AND(AH191&gt;INDEX('Language Rules Can Change'!$AE$322:$AM$413,AH190,5),AH191&lt;=INDEX('Language Rules Can Change'!$AE$322:$AM$413,AH190,6)),6,AND(AH191&gt;INDEX('Language Rules Can Change'!$AE$322:$AM$413,AH190,6),AH191&lt;=INDEX('Language Rules Can Change'!$AE$322:$AM$413,AH190,7)),7,AND(AH191&gt;INDEX('Language Rules Can Change'!$AE$322:$AM$413,AH190,7),AH191&lt;=INDEX('Language Rules Can Change'!$AE$322:$AM$413,AH190,8)),8,AND(AH191&gt;INDEX('Language Rules Can Change'!$AE$322:$AM$413,AH190,8),AH191&lt;=INDEX('Language Rules Can Change'!$AE$322:$AM$413,AH190,9)),9)</f>
        <v>#N/A</v>
      </c>
      <c r="AI192" s="7" t="e" cm="1">
        <f t="array" aca="1" ref="AI192" ca="1">_xlfn.IFS(AND(AI191&gt;0,AI191&lt;=INDEX('Language Rules Can Change'!$AE$322:$AM$413,AI190,1)),1,AND(AI191&gt;INDEX('Language Rules Can Change'!$AE$322:$AM$413,AI190,1),AI191&lt;=INDEX('Language Rules Can Change'!$AE$322:$AM$413,AI190,2)),2,AND(AI191&gt;INDEX('Language Rules Can Change'!$AE$322:$AM$413,AI190,2),AI191&lt;=INDEX('Language Rules Can Change'!$AE$322:$AM$413,AI190,3)),3,AND(AI191&gt;INDEX('Language Rules Can Change'!$AE$322:$AM$413,AI190,3),AI191&lt;=INDEX('Language Rules Can Change'!$AE$322:$AM$413,AI190,4)),4,AND(AI191&gt;INDEX('Language Rules Can Change'!$AE$322:$AM$413,AI190,4),AI191&lt;=INDEX('Language Rules Can Change'!$AE$322:$AM$413,AI190,5)),5,AND(AI191&gt;INDEX('Language Rules Can Change'!$AE$322:$AM$413,AI190,5),AI191&lt;=INDEX('Language Rules Can Change'!$AE$322:$AM$413,AI190,6)),6,AND(AI191&gt;INDEX('Language Rules Can Change'!$AE$322:$AM$413,AI190,6),AI191&lt;=INDEX('Language Rules Can Change'!$AE$322:$AM$413,AI190,7)),7,AND(AI191&gt;INDEX('Language Rules Can Change'!$AE$322:$AM$413,AI190,7),AI191&lt;=INDEX('Language Rules Can Change'!$AE$322:$AM$413,AI190,8)),8,AND(AI191&gt;INDEX('Language Rules Can Change'!$AE$322:$AM$413,AI190,8),AI191&lt;=INDEX('Language Rules Can Change'!$AE$322:$AM$413,AI190,9)),9)</f>
        <v>#N/A</v>
      </c>
      <c r="AJ192" s="7" t="e" cm="1">
        <f t="array" aca="1" ref="AJ192" ca="1">_xlfn.IFS(AND(AJ191&gt;0,AJ191&lt;=INDEX('Language Rules Can Change'!$AE$322:$AM$413,AJ190,1)),1,AND(AJ191&gt;INDEX('Language Rules Can Change'!$AE$322:$AM$413,AJ190,1),AJ191&lt;=INDEX('Language Rules Can Change'!$AE$322:$AM$413,AJ190,2)),2,AND(AJ191&gt;INDEX('Language Rules Can Change'!$AE$322:$AM$413,AJ190,2),AJ191&lt;=INDEX('Language Rules Can Change'!$AE$322:$AM$413,AJ190,3)),3,AND(AJ191&gt;INDEX('Language Rules Can Change'!$AE$322:$AM$413,AJ190,3),AJ191&lt;=INDEX('Language Rules Can Change'!$AE$322:$AM$413,AJ190,4)),4,AND(AJ191&gt;INDEX('Language Rules Can Change'!$AE$322:$AM$413,AJ190,4),AJ191&lt;=INDEX('Language Rules Can Change'!$AE$322:$AM$413,AJ190,5)),5,AND(AJ191&gt;INDEX('Language Rules Can Change'!$AE$322:$AM$413,AJ190,5),AJ191&lt;=INDEX('Language Rules Can Change'!$AE$322:$AM$413,AJ190,6)),6,AND(AJ191&gt;INDEX('Language Rules Can Change'!$AE$322:$AM$413,AJ190,6),AJ191&lt;=INDEX('Language Rules Can Change'!$AE$322:$AM$413,AJ190,7)),7,AND(AJ191&gt;INDEX('Language Rules Can Change'!$AE$322:$AM$413,AJ190,7),AJ191&lt;=INDEX('Language Rules Can Change'!$AE$322:$AM$413,AJ190,8)),8,AND(AJ191&gt;INDEX('Language Rules Can Change'!$AE$322:$AM$413,AJ190,8),AJ191&lt;=INDEX('Language Rules Can Change'!$AE$322:$AM$413,AJ190,9)),9)</f>
        <v>#N/A</v>
      </c>
      <c r="AK192" s="7" t="e" cm="1">
        <f t="array" aca="1" ref="AK192" ca="1">_xlfn.IFS(AND(AK191&gt;0,AK191&lt;=INDEX('Language Rules Can Change'!$AE$322:$AM$413,AK190,1)),1,AND(AK191&gt;INDEX('Language Rules Can Change'!$AE$322:$AM$413,AK190,1),AK191&lt;=INDEX('Language Rules Can Change'!$AE$322:$AM$413,AK190,2)),2,AND(AK191&gt;INDEX('Language Rules Can Change'!$AE$322:$AM$413,AK190,2),AK191&lt;=INDEX('Language Rules Can Change'!$AE$322:$AM$413,AK190,3)),3,AND(AK191&gt;INDEX('Language Rules Can Change'!$AE$322:$AM$413,AK190,3),AK191&lt;=INDEX('Language Rules Can Change'!$AE$322:$AM$413,AK190,4)),4,AND(AK191&gt;INDEX('Language Rules Can Change'!$AE$322:$AM$413,AK190,4),AK191&lt;=INDEX('Language Rules Can Change'!$AE$322:$AM$413,AK190,5)),5,AND(AK191&gt;INDEX('Language Rules Can Change'!$AE$322:$AM$413,AK190,5),AK191&lt;=INDEX('Language Rules Can Change'!$AE$322:$AM$413,AK190,6)),6,AND(AK191&gt;INDEX('Language Rules Can Change'!$AE$322:$AM$413,AK190,6),AK191&lt;=INDEX('Language Rules Can Change'!$AE$322:$AM$413,AK190,7)),7,AND(AK191&gt;INDEX('Language Rules Can Change'!$AE$322:$AM$413,AK190,7),AK191&lt;=INDEX('Language Rules Can Change'!$AE$322:$AM$413,AK190,8)),8,AND(AK191&gt;INDEX('Language Rules Can Change'!$AE$322:$AM$413,AK190,8),AK191&lt;=INDEX('Language Rules Can Change'!$AE$322:$AM$413,AK190,9)),9)</f>
        <v>#N/A</v>
      </c>
      <c r="AL192" s="7" t="e" cm="1">
        <f t="array" aca="1" ref="AL192" ca="1">_xlfn.IFS(AND(AL191&gt;0,AL191&lt;=INDEX('Language Rules Can Change'!$AE$322:$AM$413,AL190,1)),1,AND(AL191&gt;INDEX('Language Rules Can Change'!$AE$322:$AM$413,AL190,1),AL191&lt;=INDEX('Language Rules Can Change'!$AE$322:$AM$413,AL190,2)),2,AND(AL191&gt;INDEX('Language Rules Can Change'!$AE$322:$AM$413,AL190,2),AL191&lt;=INDEX('Language Rules Can Change'!$AE$322:$AM$413,AL190,3)),3,AND(AL191&gt;INDEX('Language Rules Can Change'!$AE$322:$AM$413,AL190,3),AL191&lt;=INDEX('Language Rules Can Change'!$AE$322:$AM$413,AL190,4)),4,AND(AL191&gt;INDEX('Language Rules Can Change'!$AE$322:$AM$413,AL190,4),AL191&lt;=INDEX('Language Rules Can Change'!$AE$322:$AM$413,AL190,5)),5,AND(AL191&gt;INDEX('Language Rules Can Change'!$AE$322:$AM$413,AL190,5),AL191&lt;=INDEX('Language Rules Can Change'!$AE$322:$AM$413,AL190,6)),6,AND(AL191&gt;INDEX('Language Rules Can Change'!$AE$322:$AM$413,AL190,6),AL191&lt;=INDEX('Language Rules Can Change'!$AE$322:$AM$413,AL190,7)),7,AND(AL191&gt;INDEX('Language Rules Can Change'!$AE$322:$AM$413,AL190,7),AL191&lt;=INDEX('Language Rules Can Change'!$AE$322:$AM$413,AL190,8)),8,AND(AL191&gt;INDEX('Language Rules Can Change'!$AE$322:$AM$413,AL190,8),AL191&lt;=INDEX('Language Rules Can Change'!$AE$322:$AM$413,AL190,9)),9)</f>
        <v>#N/A</v>
      </c>
      <c r="AM192" s="7" t="e" cm="1">
        <f t="array" aca="1" ref="AM192" ca="1">_xlfn.IFS(AND(AM191&gt;0,AM191&lt;=INDEX('Language Rules Can Change'!$AE$322:$AM$413,AM190,1)),1,AND(AM191&gt;INDEX('Language Rules Can Change'!$AE$322:$AM$413,AM190,1),AM191&lt;=INDEX('Language Rules Can Change'!$AE$322:$AM$413,AM190,2)),2,AND(AM191&gt;INDEX('Language Rules Can Change'!$AE$322:$AM$413,AM190,2),AM191&lt;=INDEX('Language Rules Can Change'!$AE$322:$AM$413,AM190,3)),3,AND(AM191&gt;INDEX('Language Rules Can Change'!$AE$322:$AM$413,AM190,3),AM191&lt;=INDEX('Language Rules Can Change'!$AE$322:$AM$413,AM190,4)),4,AND(AM191&gt;INDEX('Language Rules Can Change'!$AE$322:$AM$413,AM190,4),AM191&lt;=INDEX('Language Rules Can Change'!$AE$322:$AM$413,AM190,5)),5,AND(AM191&gt;INDEX('Language Rules Can Change'!$AE$322:$AM$413,AM190,5),AM191&lt;=INDEX('Language Rules Can Change'!$AE$322:$AM$413,AM190,6)),6,AND(AM191&gt;INDEX('Language Rules Can Change'!$AE$322:$AM$413,AM190,6),AM191&lt;=INDEX('Language Rules Can Change'!$AE$322:$AM$413,AM190,7)),7,AND(AM191&gt;INDEX('Language Rules Can Change'!$AE$322:$AM$413,AM190,7),AM191&lt;=INDEX('Language Rules Can Change'!$AE$322:$AM$413,AM190,8)),8,AND(AM191&gt;INDEX('Language Rules Can Change'!$AE$322:$AM$413,AM190,8),AM191&lt;=INDEX('Language Rules Can Change'!$AE$322:$AM$413,AM190,9)),9)</f>
        <v>#N/A</v>
      </c>
    </row>
    <row r="193" spans="1:39" ht="12.75">
      <c r="A193" s="1"/>
      <c r="B193" s="5">
        <v>12</v>
      </c>
      <c r="C193" s="5" t="str">
        <f ca="1">IF(B193&lt;=A188,RANDBETWEEN(A184/(3/2),A184*(3/2))+C192,"")</f>
        <v/>
      </c>
      <c r="D193" s="15"/>
      <c r="E193" s="11"/>
      <c r="F193" s="7" t="str" cm="1">
        <f t="array" aca="1" ref="F193" ca="1">INDEX('Language Rules Can Change'!$AE$322:$AM$413,F190+1,F192)</f>
        <v>"</v>
      </c>
      <c r="G193" s="7" t="str">
        <f t="array" aca="1" ref="G193" ca="1">INDEX('Language Rules Can Change'!$AE$322:$AM$413,G190+1,G192)</f>
        <v>ar</v>
      </c>
      <c r="H193" s="7" t="str">
        <f t="array" aca="1" ref="H193" ca="1">INDEX('Language Rules Can Change'!$AE$322:$AM$413,H190+1,H192)</f>
        <v>"</v>
      </c>
      <c r="I193" s="7" t="e">
        <f t="array" aca="1" ref="I193" ca="1">INDEX('Language Rules Can Change'!$AE$322:$AM$413,I190+1,I192)</f>
        <v>#N/A</v>
      </c>
      <c r="J193" s="7" t="e">
        <f t="array" aca="1" ref="J193" ca="1">INDEX('Language Rules Can Change'!$AE$322:$AM$413,J190+1,J192)</f>
        <v>#N/A</v>
      </c>
      <c r="K193" s="7" t="e">
        <f t="array" aca="1" ref="K193" ca="1">INDEX('Language Rules Can Change'!$AE$322:$AM$413,K190+1,K192)</f>
        <v>#N/A</v>
      </c>
      <c r="L193" s="7" t="e">
        <f t="array" aca="1" ref="L193" ca="1">INDEX('Language Rules Can Change'!$AE$322:$AM$413,L190+1,L192)</f>
        <v>#N/A</v>
      </c>
      <c r="M193" s="7" t="e">
        <f t="array" aca="1" ref="M193" ca="1">INDEX('Language Rules Can Change'!$AE$322:$AM$413,M190+1,M192)</f>
        <v>#N/A</v>
      </c>
      <c r="N193" s="7" t="e">
        <f t="array" aca="1" ref="N193" ca="1">INDEX('Language Rules Can Change'!$AE$322:$AM$413,N190+1,N192)</f>
        <v>#N/A</v>
      </c>
      <c r="O193" s="7" t="e">
        <f t="array" aca="1" ref="O193" ca="1">INDEX('Language Rules Can Change'!$AE$322:$AM$413,O190+1,O192)</f>
        <v>#N/A</v>
      </c>
      <c r="P193" s="7" t="e">
        <f t="array" aca="1" ref="P193" ca="1">INDEX('Language Rules Can Change'!$AE$322:$AM$413,P190+1,P192)</f>
        <v>#N/A</v>
      </c>
      <c r="Q193" s="7" t="e">
        <f t="array" aca="1" ref="Q193" ca="1">INDEX('Language Rules Can Change'!$AE$322:$AM$413,Q190+1,Q192)</f>
        <v>#N/A</v>
      </c>
      <c r="R193" s="7" t="e">
        <f t="array" aca="1" ref="R193" ca="1">INDEX('Language Rules Can Change'!$AE$322:$AM$413,R190+1,R192)</f>
        <v>#N/A</v>
      </c>
      <c r="S193" s="7" t="e">
        <f t="array" aca="1" ref="S193" ca="1">INDEX('Language Rules Can Change'!$AE$322:$AM$413,S190+1,S192)</f>
        <v>#N/A</v>
      </c>
      <c r="T193" s="17"/>
      <c r="U193" s="1"/>
      <c r="V193" s="5">
        <v>12</v>
      </c>
      <c r="W193" s="5" t="str">
        <f ca="1">IF(V193&lt;=U188,RANDBETWEEN(U184/(3/2),U184*(3/2))+W192,"")</f>
        <v/>
      </c>
      <c r="X193" s="15"/>
      <c r="Y193" s="11"/>
      <c r="Z193" s="7" t="str" cm="1">
        <f t="array" aca="1" ref="Z193" ca="1">INDEX('Language Rules Can Change'!$AE$322:$AM$413,Z190+1,Z192)</f>
        <v>"</v>
      </c>
      <c r="AA193" s="7" t="str">
        <f t="array" aca="1" ref="AA193" ca="1">INDEX('Language Rules Can Change'!$AE$322:$AM$413,AA190+1,AA192)</f>
        <v>a</v>
      </c>
      <c r="AB193" s="7" t="str">
        <f t="array" aca="1" ref="AB193" ca="1">INDEX('Language Rules Can Change'!$AE$322:$AM$413,AB190+1,AB192)</f>
        <v>"</v>
      </c>
      <c r="AC193" s="7" t="e">
        <f t="array" aca="1" ref="AC193" ca="1">INDEX('Language Rules Can Change'!$AE$322:$AM$413,AC190+1,AC192)</f>
        <v>#N/A</v>
      </c>
      <c r="AD193" s="7" t="e">
        <f t="array" aca="1" ref="AD193" ca="1">INDEX('Language Rules Can Change'!$AE$322:$AM$413,AD190+1,AD192)</f>
        <v>#N/A</v>
      </c>
      <c r="AE193" s="7" t="e">
        <f t="array" aca="1" ref="AE193" ca="1">INDEX('Language Rules Can Change'!$AE$322:$AM$413,AE190+1,AE192)</f>
        <v>#N/A</v>
      </c>
      <c r="AF193" s="7" t="e">
        <f t="array" aca="1" ref="AF193" ca="1">INDEX('Language Rules Can Change'!$AE$322:$AM$413,AF190+1,AF192)</f>
        <v>#N/A</v>
      </c>
      <c r="AG193" s="7" t="e">
        <f t="array" aca="1" ref="AG193" ca="1">INDEX('Language Rules Can Change'!$AE$322:$AM$413,AG190+1,AG192)</f>
        <v>#N/A</v>
      </c>
      <c r="AH193" s="7" t="e">
        <f t="array" aca="1" ref="AH193" ca="1">INDEX('Language Rules Can Change'!$AE$322:$AM$413,AH190+1,AH192)</f>
        <v>#N/A</v>
      </c>
      <c r="AI193" s="7" t="e">
        <f t="array" aca="1" ref="AI193" ca="1">INDEX('Language Rules Can Change'!$AE$322:$AM$413,AI190+1,AI192)</f>
        <v>#N/A</v>
      </c>
      <c r="AJ193" s="7" t="e">
        <f t="array" aca="1" ref="AJ193" ca="1">INDEX('Language Rules Can Change'!$AE$322:$AM$413,AJ190+1,AJ192)</f>
        <v>#N/A</v>
      </c>
      <c r="AK193" s="7" t="e">
        <f t="array" aca="1" ref="AK193" ca="1">INDEX('Language Rules Can Change'!$AE$322:$AM$413,AK190+1,AK192)</f>
        <v>#N/A</v>
      </c>
      <c r="AL193" s="7" t="e">
        <f t="array" aca="1" ref="AL193" ca="1">INDEX('Language Rules Can Change'!$AE$322:$AM$413,AL190+1,AL192)</f>
        <v>#N/A</v>
      </c>
      <c r="AM193" s="7" t="e">
        <f t="array" aca="1" ref="AM193" ca="1">INDEX('Language Rules Can Change'!$AE$322:$AM$413,AM190+1,AM192)</f>
        <v>#N/A</v>
      </c>
    </row>
    <row r="194" spans="1:39" ht="12.75">
      <c r="A194" s="1"/>
      <c r="B194" s="5">
        <v>13</v>
      </c>
      <c r="C194" s="5" t="str">
        <f ca="1">IF(B194&lt;=A188,RANDBETWEEN(A184/(3/2),A184*(3/2))+C193,"")</f>
        <v/>
      </c>
      <c r="D194" s="15" t="s">
        <v>3990</v>
      </c>
      <c r="E194" s="11" t="str">
        <f t="shared" ref="E194" ca="1" si="615">_xlfn.CONCAT(F194:S194)</f>
        <v>"ar"</v>
      </c>
      <c r="F194" s="11" t="str">
        <f t="shared" ref="F194:S257" ca="1" si="616">_xlfn.IFNA(F193,"")</f>
        <v>"</v>
      </c>
      <c r="G194" s="11" t="str">
        <f t="shared" ca="1" si="616"/>
        <v>ar</v>
      </c>
      <c r="H194" s="11" t="str">
        <f t="shared" ca="1" si="616"/>
        <v>"</v>
      </c>
      <c r="I194" s="11" t="str">
        <f t="shared" ca="1" si="616"/>
        <v/>
      </c>
      <c r="J194" s="11" t="str">
        <f t="shared" ca="1" si="616"/>
        <v/>
      </c>
      <c r="K194" s="11" t="str">
        <f t="shared" ca="1" si="616"/>
        <v/>
      </c>
      <c r="L194" s="11" t="str">
        <f t="shared" ca="1" si="616"/>
        <v/>
      </c>
      <c r="M194" s="11" t="str">
        <f t="shared" ca="1" si="616"/>
        <v/>
      </c>
      <c r="N194" s="11" t="str">
        <f t="shared" ca="1" si="616"/>
        <v/>
      </c>
      <c r="O194" s="11" t="str">
        <f t="shared" ca="1" si="616"/>
        <v/>
      </c>
      <c r="P194" s="11" t="str">
        <f t="shared" ca="1" si="616"/>
        <v/>
      </c>
      <c r="Q194" s="11" t="str">
        <f t="shared" ca="1" si="616"/>
        <v/>
      </c>
      <c r="R194" s="11" t="str">
        <f t="shared" ca="1" si="616"/>
        <v/>
      </c>
      <c r="S194" s="11" t="str">
        <f t="shared" ca="1" si="616"/>
        <v/>
      </c>
      <c r="T194" s="17"/>
      <c r="U194" s="1"/>
      <c r="V194" s="5">
        <v>13</v>
      </c>
      <c r="W194" s="5" t="str">
        <f ca="1">IF(V194&lt;=U188,RANDBETWEEN(U184/(3/2),U184*(3/2))+W193,"")</f>
        <v/>
      </c>
      <c r="X194" s="15" t="s">
        <v>3990</v>
      </c>
      <c r="Y194" s="11" t="str">
        <f t="shared" ref="Y194" ca="1" si="617">_xlfn.CONCAT(Z194:AM194)</f>
        <v>"a"</v>
      </c>
      <c r="Z194" s="11" t="str">
        <f t="shared" ref="Z194:Z257" ca="1" si="618">_xlfn.IFNA(Z193,"")</f>
        <v>"</v>
      </c>
      <c r="AA194" s="11" t="str">
        <f t="shared" ref="AA194:AA257" ca="1" si="619">_xlfn.IFNA(AA193,"")</f>
        <v>a</v>
      </c>
      <c r="AB194" s="11" t="str">
        <f t="shared" ref="AB194:AB257" ca="1" si="620">_xlfn.IFNA(AB193,"")</f>
        <v>"</v>
      </c>
      <c r="AC194" s="11" t="str">
        <f t="shared" ref="AC194:AC257" ca="1" si="621">_xlfn.IFNA(AC193,"")</f>
        <v/>
      </c>
      <c r="AD194" s="11" t="str">
        <f t="shared" ref="AD194:AD257" ca="1" si="622">_xlfn.IFNA(AD193,"")</f>
        <v/>
      </c>
      <c r="AE194" s="11" t="str">
        <f t="shared" ref="AE194:AE257" ca="1" si="623">_xlfn.IFNA(AE193,"")</f>
        <v/>
      </c>
      <c r="AF194" s="11" t="str">
        <f t="shared" ref="AF194:AF257" ca="1" si="624">_xlfn.IFNA(AF193,"")</f>
        <v/>
      </c>
      <c r="AG194" s="11" t="str">
        <f t="shared" ref="AG194:AG257" ca="1" si="625">_xlfn.IFNA(AG193,"")</f>
        <v/>
      </c>
      <c r="AH194" s="11" t="str">
        <f t="shared" ref="AH194:AH257" ca="1" si="626">_xlfn.IFNA(AH193,"")</f>
        <v/>
      </c>
      <c r="AI194" s="11" t="str">
        <f t="shared" ref="AI194:AI257" ca="1" si="627">_xlfn.IFNA(AI193,"")</f>
        <v/>
      </c>
      <c r="AJ194" s="11" t="str">
        <f t="shared" ref="AJ194:AJ257" ca="1" si="628">_xlfn.IFNA(AJ193,"")</f>
        <v/>
      </c>
      <c r="AK194" s="11" t="str">
        <f t="shared" ref="AK194:AK257" ca="1" si="629">_xlfn.IFNA(AK193,"")</f>
        <v/>
      </c>
      <c r="AL194" s="11" t="str">
        <f t="shared" ref="AL194:AL257" ca="1" si="630">_xlfn.IFNA(AL193,"")</f>
        <v/>
      </c>
      <c r="AM194" s="11" t="str">
        <f t="shared" ref="AM194:AM257" ca="1" si="631">_xlfn.IFNA(AM193,"")</f>
        <v/>
      </c>
    </row>
    <row r="195" spans="1:39" ht="12.75">
      <c r="A195" s="1"/>
      <c r="B195" s="5">
        <v>14</v>
      </c>
      <c r="C195" s="5" t="str">
        <f ca="1">IF(B195&lt;=A188,RANDBETWEEN(A184/(3/2),A184*(3/2))+C194,"")</f>
        <v/>
      </c>
      <c r="D195" s="5"/>
      <c r="T195" s="17"/>
      <c r="U195" s="1"/>
      <c r="V195" s="5">
        <v>14</v>
      </c>
      <c r="W195" s="5" t="str">
        <f ca="1">IF(V195&lt;=U188,RANDBETWEEN(U184/(3/2),U184*(3/2))+W194,"")</f>
        <v/>
      </c>
      <c r="X195" s="5"/>
    </row>
    <row r="196" spans="1:39" ht="12.75">
      <c r="A196" s="5">
        <f>A181+2</f>
        <v>819</v>
      </c>
      <c r="B196" s="5"/>
      <c r="C196" s="5"/>
      <c r="D196" s="5"/>
      <c r="E196" s="15"/>
      <c r="F196" s="7">
        <v>1</v>
      </c>
      <c r="G196" s="15">
        <v>2</v>
      </c>
      <c r="H196" s="7">
        <v>3</v>
      </c>
      <c r="I196" s="15">
        <v>4</v>
      </c>
      <c r="J196" s="7">
        <v>5</v>
      </c>
      <c r="K196" s="15">
        <v>6</v>
      </c>
      <c r="L196" s="7">
        <v>7</v>
      </c>
      <c r="M196" s="15">
        <v>8</v>
      </c>
      <c r="N196" s="7">
        <v>9</v>
      </c>
      <c r="O196" s="15">
        <v>10</v>
      </c>
      <c r="P196" s="7">
        <v>11</v>
      </c>
      <c r="Q196" s="15">
        <v>12</v>
      </c>
      <c r="R196" s="7">
        <v>13</v>
      </c>
      <c r="S196" s="15">
        <v>14</v>
      </c>
      <c r="T196" s="17"/>
      <c r="U196" s="5">
        <f>U181+2</f>
        <v>820</v>
      </c>
      <c r="V196" s="5"/>
      <c r="W196" s="5"/>
      <c r="X196" s="5"/>
      <c r="Y196" s="15"/>
      <c r="Z196" s="7">
        <v>1</v>
      </c>
      <c r="AA196" s="15">
        <v>2</v>
      </c>
      <c r="AB196" s="7">
        <v>3</v>
      </c>
      <c r="AC196" s="15">
        <v>4</v>
      </c>
      <c r="AD196" s="7">
        <v>5</v>
      </c>
      <c r="AE196" s="15">
        <v>6</v>
      </c>
      <c r="AF196" s="7">
        <v>7</v>
      </c>
      <c r="AG196" s="15">
        <v>8</v>
      </c>
      <c r="AH196" s="7">
        <v>9</v>
      </c>
      <c r="AI196" s="15">
        <v>10</v>
      </c>
      <c r="AJ196" s="7">
        <v>11</v>
      </c>
      <c r="AK196" s="15">
        <v>12</v>
      </c>
      <c r="AL196" s="7">
        <v>13</v>
      </c>
      <c r="AM196" s="15">
        <v>14</v>
      </c>
    </row>
    <row r="197" spans="1:39" ht="12.75">
      <c r="A197" t="str" cm="1">
        <f t="array" ref="A197">INDEX('All Words All Languages'!$A$2:$A$853,'Verse-True'!A196)</f>
        <v>where</v>
      </c>
      <c r="B197" s="5">
        <v>1</v>
      </c>
      <c r="C197" s="5">
        <f ca="1">IF(B197&lt;=A203,RANDBETWEEN(A199/(3/2),A199*(3/2)),"")</f>
        <v>1</v>
      </c>
      <c r="D197" s="15" t="s">
        <v>3988</v>
      </c>
      <c r="E197" s="15" t="str" cm="1">
        <f t="array" ref="E197">INDEX('All Words All Languages'!$H$2:$H$853,A196)</f>
        <v>w/ɛ/r/</v>
      </c>
      <c r="F197" s="7" t="str" cm="1">
        <f t="array" ref="F197:I197">_xlfn.TEXTSPLIT(E197,"/")</f>
        <v>w</v>
      </c>
      <c r="G197" s="15" t="str">
        <v>ɛ</v>
      </c>
      <c r="H197" s="15" t="str">
        <v>r</v>
      </c>
      <c r="I197" s="15" t="str">
        <v/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7"/>
      <c r="U197" t="str" cm="1">
        <f t="array" ref="U197">INDEX('All Words All Languages'!$A$2:$A$853,'Verse-True'!U196)</f>
        <v>while</v>
      </c>
      <c r="V197" s="5">
        <v>1</v>
      </c>
      <c r="W197" s="5">
        <f ca="1">IF(V197&lt;=U203,RANDBETWEEN(U199/(3/2),U199*(3/2)),"")</f>
        <v>1</v>
      </c>
      <c r="X197" s="15" t="s">
        <v>3988</v>
      </c>
      <c r="Y197" s="15" t="str" cm="1">
        <f t="array" ref="Y197">INDEX('All Words All Languages'!$H$2:$H$853,U196)</f>
        <v>w/aɪ/l/</v>
      </c>
      <c r="Z197" s="7" t="str" cm="1">
        <f t="array" ref="Z197:AC197">_xlfn.TEXTSPLIT(Y197,"/")</f>
        <v>w</v>
      </c>
      <c r="AA197" s="15" t="str">
        <v>aɪ</v>
      </c>
      <c r="AB197" s="15" t="str">
        <v>l</v>
      </c>
      <c r="AC197" s="15" t="str">
        <v/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spans="1:39" ht="12.75">
      <c r="A198" s="1"/>
      <c r="B198" s="5">
        <v>2</v>
      </c>
      <c r="C198" s="5">
        <f ca="1">IF(B198&lt;=A203,RANDBETWEEN(A199/(3/2),A199*(3/2))+C197,"")</f>
        <v>2</v>
      </c>
      <c r="D198" s="15"/>
      <c r="E198" s="11"/>
      <c r="F198" s="11">
        <f>MATCH(F197,'Language Rules Can Change'!$A$3:$A$47,0)</f>
        <v>4</v>
      </c>
      <c r="G198" s="11">
        <f>MATCH(G197,'Language Rules Can Change'!$A$3:$A$47,0)</f>
        <v>26</v>
      </c>
      <c r="H198" s="11">
        <f>MATCH(H197,'Language Rules Can Change'!$A$3:$A$47,0)</f>
        <v>16</v>
      </c>
      <c r="I198" s="11" t="e">
        <f>MATCH(I197,'Language Rules Can Change'!$A$3:$A$47,0)</f>
        <v>#N/A</v>
      </c>
      <c r="J198" s="11" t="e">
        <f>MATCH(J197,'Language Rules Can Change'!$A$3:$A$47,0)</f>
        <v>#N/A</v>
      </c>
      <c r="K198" s="11" t="e">
        <f>MATCH(K197,'Language Rules Can Change'!$A$3:$A$47,0)</f>
        <v>#N/A</v>
      </c>
      <c r="L198" s="11" t="e">
        <f>MATCH(L197,'Language Rules Can Change'!$A$3:$A$47,0)</f>
        <v>#N/A</v>
      </c>
      <c r="M198" s="11" t="e">
        <f>MATCH(M197,'Language Rules Can Change'!$A$3:$A$47,0)</f>
        <v>#N/A</v>
      </c>
      <c r="N198" s="11" t="e">
        <f>MATCH(N197,'Language Rules Can Change'!$A$3:$A$47,0)</f>
        <v>#N/A</v>
      </c>
      <c r="O198" s="11" t="e">
        <f>MATCH(O197,'Language Rules Can Change'!$A$3:$A$47,0)</f>
        <v>#N/A</v>
      </c>
      <c r="P198" s="11" t="e">
        <f>MATCH(P197,'Language Rules Can Change'!$A$3:$A$47,0)</f>
        <v>#N/A</v>
      </c>
      <c r="Q198" s="11" t="e">
        <f>MATCH(Q197,'Language Rules Can Change'!$A$3:$A$47,0)</f>
        <v>#N/A</v>
      </c>
      <c r="R198" s="11" t="e">
        <f>MATCH(R197,'Language Rules Can Change'!$A$3:$A$47,0)</f>
        <v>#N/A</v>
      </c>
      <c r="S198" s="11" t="e">
        <f>MATCH(S197,'Language Rules Can Change'!$A$3:$A$47,0)</f>
        <v>#N/A</v>
      </c>
      <c r="T198" s="17"/>
      <c r="U198" s="1"/>
      <c r="V198" s="5">
        <v>2</v>
      </c>
      <c r="W198" s="5">
        <f ca="1">IF(V198&lt;=U203,RANDBETWEEN(U199/(3/2),U199*(3/2))+W197,"")</f>
        <v>2</v>
      </c>
      <c r="X198" s="15"/>
      <c r="Y198" s="11"/>
      <c r="Z198" s="11">
        <f>MATCH(Z197,'Language Rules Can Change'!$A$3:$A$47,0)</f>
        <v>4</v>
      </c>
      <c r="AA198" s="11">
        <f>MATCH(AA197,'Language Rules Can Change'!$A$3:$A$47,0)</f>
        <v>33</v>
      </c>
      <c r="AB198" s="11">
        <f>MATCH(AB197,'Language Rules Can Change'!$A$3:$A$47,0)</f>
        <v>17</v>
      </c>
      <c r="AC198" s="11" t="e">
        <f>MATCH(AC197,'Language Rules Can Change'!$A$3:$A$47,0)</f>
        <v>#N/A</v>
      </c>
      <c r="AD198" s="11" t="e">
        <f>MATCH(AD197,'Language Rules Can Change'!$A$3:$A$47,0)</f>
        <v>#N/A</v>
      </c>
      <c r="AE198" s="11" t="e">
        <f>MATCH(AE197,'Language Rules Can Change'!$A$3:$A$47,0)</f>
        <v>#N/A</v>
      </c>
      <c r="AF198" s="11" t="e">
        <f>MATCH(AF197,'Language Rules Can Change'!$A$3:$A$47,0)</f>
        <v>#N/A</v>
      </c>
      <c r="AG198" s="11" t="e">
        <f>MATCH(AG197,'Language Rules Can Change'!$A$3:$A$47,0)</f>
        <v>#N/A</v>
      </c>
      <c r="AH198" s="11" t="e">
        <f>MATCH(AH197,'Language Rules Can Change'!$A$3:$A$47,0)</f>
        <v>#N/A</v>
      </c>
      <c r="AI198" s="11" t="e">
        <f>MATCH(AI197,'Language Rules Can Change'!$A$3:$A$47,0)</f>
        <v>#N/A</v>
      </c>
      <c r="AJ198" s="11" t="e">
        <f>MATCH(AJ197,'Language Rules Can Change'!$A$3:$A$47,0)</f>
        <v>#N/A</v>
      </c>
      <c r="AK198" s="11" t="e">
        <f>MATCH(AK197,'Language Rules Can Change'!$A$3:$A$47,0)</f>
        <v>#N/A</v>
      </c>
      <c r="AL198" s="11" t="e">
        <f>MATCH(AL197,'Language Rules Can Change'!$A$3:$A$47,0)</f>
        <v>#N/A</v>
      </c>
      <c r="AM198" s="11" t="e">
        <f>MATCH(AM197,'Language Rules Can Change'!$A$3:$A$47,0)</f>
        <v>#N/A</v>
      </c>
    </row>
    <row r="199" spans="1:39" ht="12.75">
      <c r="A199" s="11">
        <f>'All Words All Languages'!$I$1</f>
        <v>1</v>
      </c>
      <c r="B199" s="5">
        <v>3</v>
      </c>
      <c r="C199" s="5">
        <f ca="1">IF(B199&lt;=A203,RANDBETWEEN(A199/(3/2),A199*(3/2))+C198,"")</f>
        <v>3</v>
      </c>
      <c r="D199" s="15"/>
      <c r="E199" s="11"/>
      <c r="F199" s="11">
        <f t="shared" ref="F199:S262" ca="1" si="632">RAND()</f>
        <v>0.45825055472638521</v>
      </c>
      <c r="G199" s="11">
        <f t="shared" ca="1" si="632"/>
        <v>0.19350764217137117</v>
      </c>
      <c r="H199" s="11">
        <f t="shared" ca="1" si="632"/>
        <v>0.64513023579569384</v>
      </c>
      <c r="I199" s="11">
        <f t="shared" ca="1" si="632"/>
        <v>0.94220325772132196</v>
      </c>
      <c r="J199" s="11">
        <f t="shared" ca="1" si="632"/>
        <v>0.57736287254341734</v>
      </c>
      <c r="K199" s="11">
        <f t="shared" ca="1" si="632"/>
        <v>0.1393276154672759</v>
      </c>
      <c r="L199" s="11">
        <f t="shared" ca="1" si="632"/>
        <v>0.38359182736134256</v>
      </c>
      <c r="M199" s="11">
        <f t="shared" ca="1" si="632"/>
        <v>0.3250122618803708</v>
      </c>
      <c r="N199" s="11">
        <f t="shared" ca="1" si="632"/>
        <v>0.37783535507283472</v>
      </c>
      <c r="O199" s="11">
        <f t="shared" ca="1" si="632"/>
        <v>0.3544020672410082</v>
      </c>
      <c r="P199" s="11">
        <f t="shared" ca="1" si="632"/>
        <v>0.70001470066280858</v>
      </c>
      <c r="Q199" s="11">
        <f t="shared" ca="1" si="632"/>
        <v>0.96221989295603005</v>
      </c>
      <c r="R199" s="11">
        <f t="shared" ca="1" si="632"/>
        <v>0.11633450676209023</v>
      </c>
      <c r="S199" s="11">
        <f t="shared" ca="1" si="632"/>
        <v>0.11272952262423552</v>
      </c>
      <c r="T199" s="17"/>
      <c r="U199" s="11">
        <f>'All Words All Languages'!$I$1</f>
        <v>1</v>
      </c>
      <c r="V199" s="5">
        <v>3</v>
      </c>
      <c r="W199" s="5">
        <f ca="1">IF(V199&lt;=U203,RANDBETWEEN(U199/(3/2),U199*(3/2))+W198,"")</f>
        <v>3</v>
      </c>
      <c r="X199" s="15"/>
      <c r="Y199" s="11"/>
      <c r="Z199" s="11">
        <f t="shared" ref="Z199:AM262" ca="1" si="633">RAND()</f>
        <v>3.0113517678644453E-2</v>
      </c>
      <c r="AA199" s="11">
        <f t="shared" ca="1" si="633"/>
        <v>0.69280911575904269</v>
      </c>
      <c r="AB199" s="11">
        <f t="shared" ca="1" si="633"/>
        <v>0.58556981528212115</v>
      </c>
      <c r="AC199" s="11">
        <f t="shared" ca="1" si="633"/>
        <v>0.6148886703141403</v>
      </c>
      <c r="AD199" s="11">
        <f t="shared" ca="1" si="633"/>
        <v>9.5479142477145729E-2</v>
      </c>
      <c r="AE199" s="11">
        <f t="shared" ca="1" si="633"/>
        <v>0.23189446214537168</v>
      </c>
      <c r="AF199" s="11">
        <f t="shared" ca="1" si="633"/>
        <v>0.36498510592974631</v>
      </c>
      <c r="AG199" s="11">
        <f t="shared" ca="1" si="633"/>
        <v>2.0093519971726703E-3</v>
      </c>
      <c r="AH199" s="11">
        <f t="shared" ca="1" si="633"/>
        <v>0.76203787556274993</v>
      </c>
      <c r="AI199" s="11">
        <f t="shared" ca="1" si="633"/>
        <v>0.49851626463458432</v>
      </c>
      <c r="AJ199" s="11">
        <f t="shared" ca="1" si="633"/>
        <v>5.0147568134498721E-3</v>
      </c>
      <c r="AK199" s="11">
        <f t="shared" ca="1" si="633"/>
        <v>0.58357068464996775</v>
      </c>
      <c r="AL199" s="11">
        <f t="shared" ca="1" si="633"/>
        <v>0.83076115295091335</v>
      </c>
      <c r="AM199" s="11">
        <f t="shared" ca="1" si="633"/>
        <v>0.586862365937587</v>
      </c>
    </row>
    <row r="200" spans="1:39" ht="12.75">
      <c r="A200" s="1"/>
      <c r="B200" s="5">
        <v>4</v>
      </c>
      <c r="C200" s="5">
        <f ca="1">IF(B200&lt;=A203,RANDBETWEEN(A199/(3/2),A199*(3/2))+C199,"")</f>
        <v>4</v>
      </c>
      <c r="D200" s="15"/>
      <c r="E200" s="11"/>
      <c r="F200" s="11" cm="1">
        <f t="array" aca="1" ref="F200" ca="1">_xlfn.IFS(AND(F199&gt;0,F199&lt;=INDEX('Language Rules Can Change'!$B$3:$AU$47,F198,1)),1, AND(F199&gt;INDEX('Language Rules Can Change'!$B$3:$AU$47,F198,1),F199&lt;=INDEX('Language Rules Can Change'!$B$3:$AU$47,F198,2)),2, AND(F199&gt;INDEX('Language Rules Can Change'!$B$3:$AU$47,F198,2),F199&lt;=INDEX('Language Rules Can Change'!$B$3:$AU$47,F198,3)),3, AND(F199&gt;INDEX('Language Rules Can Change'!$B$3:$AU$47,F198,3),F199&lt;=INDEX('Language Rules Can Change'!$B$3:$AU$47,F198,4)),4, AND(F199&gt;INDEX('Language Rules Can Change'!$B$3:$AU$47,F198,4),F199&lt;=INDEX('Language Rules Can Change'!$B$3:$AU$47,F198,5)),5, AND(F199&gt;INDEX('Language Rules Can Change'!$B$3:$AU$47,F198,5),F199&lt;=INDEX('Language Rules Can Change'!$B$3:$AU$47,F198,6)),6, AND(F199&gt;INDEX('Language Rules Can Change'!$B$3:$AU$47,F198,6),F199&lt;=INDEX('Language Rules Can Change'!$B$3:$AU$47,F198,7)),7, AND(F199&gt;INDEX('Language Rules Can Change'!$B$3:$AU$47,F198,7),F199&lt;=INDEX('Language Rules Can Change'!$B$3:$AU$47,F198,8)),8, AND(F199&gt;INDEX('Language Rules Can Change'!$B$3:$AU$47,F198,8),F199&lt;=INDEX('Language Rules Can Change'!$B$3:$AU$47,F198,9)),9, AND(F199&gt;INDEX('Language Rules Can Change'!$B$3:$AU$47,F198,9),F199&lt;=INDEX('Language Rules Can Change'!$B$3:$AU$47,F198,10)),10, AND(F199&gt;INDEX('Language Rules Can Change'!$B$3:$AU$47,F198,10),F199&lt;=INDEX('Language Rules Can Change'!$B$3:$AU$47,F198,11)),11, AND(F199&gt;INDEX('Language Rules Can Change'!$B$3:$AU$47,F198,11),F199&lt;=INDEX('Language Rules Can Change'!$B$3:$AU$47,F198,12)),12, AND(F199&gt;INDEX('Language Rules Can Change'!$B$3:$AU$47,F198,12),F199&lt;=INDEX('Language Rules Can Change'!$B$3:$AU$47,F198,13)),13, AND(F199&gt;INDEX('Language Rules Can Change'!$B$3:$AU$47,F198,13),F199&lt;=INDEX('Language Rules Can Change'!$B$3:$AU$47,F198,14)),14, AND(F199&gt;INDEX('Language Rules Can Change'!$B$3:$AU$47,F198,14),F199&lt;=INDEX('Language Rules Can Change'!$B$3:$AU$47,F198,15)),15, AND(F199&gt;INDEX('Language Rules Can Change'!$B$3:$AU$47,F198,15),F199&lt;=INDEX('Language Rules Can Change'!$B$3:$AU$47,F198,16)),16, AND(F199&gt;INDEX('Language Rules Can Change'!$B$3:$AU$47,F198,16),F199&lt;=INDEX('Language Rules Can Change'!$B$3:$AU$47,F198,17)),17, AND(F199&gt;INDEX('Language Rules Can Change'!$B$3:$AU$47,F198,17),F199&lt;=INDEX('Language Rules Can Change'!$B$3:$AU$47,F198,18)),18, AND(F199&gt;INDEX('Language Rules Can Change'!$B$3:$AU$47,F198,18),F199&lt;=INDEX('Language Rules Can Change'!$B$3:$AU$47,F198,19)),19, AND(F199&gt;INDEX('Language Rules Can Change'!$B$3:$AU$47,F198,19),F199&lt;=INDEX('Language Rules Can Change'!$B$3:$AU$47,F198,20)),20, AND(F199&gt;INDEX('Language Rules Can Change'!$B$3:$AU$47,F198,20),F199&lt;=INDEX('Language Rules Can Change'!$B$3:$AU$47,F198,21)),21, AND(F199&gt;INDEX('Language Rules Can Change'!$B$3:$AU$47,F198,21),F199&lt;=INDEX('Language Rules Can Change'!$B$3:$AU$47,F198,22)),22, AND(F199&gt;INDEX('Language Rules Can Change'!$B$3:$AU$47,F198,22),F199&lt;=INDEX('Language Rules Can Change'!$B$3:$AU$47,F198,23)),23, AND(F199&gt;INDEX('Language Rules Can Change'!$B$3:$AU$47,F198,23),F199&lt;=INDEX('Language Rules Can Change'!$B$3:$AU$47,F198,24)),24, AND(F199&gt;INDEX('Language Rules Can Change'!$B$3:$AU$47,F198,24),F199&lt;=INDEX('Language Rules Can Change'!$B$3:$AU$47,F198,25)),25, AND(F199&gt;INDEX('Language Rules Can Change'!$B$3:$AU$47,F198,25),F199&lt;=INDEX('Language Rules Can Change'!$B$3:$AU$47,F198,26)),26, AND(F199&gt;INDEX('Language Rules Can Change'!$B$3:$AU$47,F198,26),F199&lt;=INDEX('Language Rules Can Change'!$B$3:$AU$47,F198,27)),27, AND(F199&gt;INDEX('Language Rules Can Change'!$B$3:$AU$47,F198,27),F199&lt;=INDEX('Language Rules Can Change'!$B$3:$AU$47,F198,28)),28, AND(F199&gt;INDEX('Language Rules Can Change'!$B$3:$AU$47,F198,28),F199&lt;=INDEX('Language Rules Can Change'!$B$3:$AU$47,F198,29)),29, AND(F199&gt;INDEX('Language Rules Can Change'!$B$3:$AU$47,F198,29),F199&lt;=INDEX('Language Rules Can Change'!$B$3:$AU$47,F198,30)),30, AND(F199&gt;INDEX('Language Rules Can Change'!$B$3:$AU$47,F198,30),F199&lt;=INDEX('Language Rules Can Change'!$B$3:$AU$47,F198,31)),31, AND(F199&gt;INDEX('Language Rules Can Change'!$B$3:$AU$47,F198,31),F199&lt;=INDEX('Language Rules Can Change'!$B$3:$AU$47,F198,32)),32, AND(F199&gt;INDEX('Language Rules Can Change'!$B$3:$AU$47,F198,32),F199&lt;=INDEX('Language Rules Can Change'!$B$3:$AU$47,F198,33)),33, AND(F199&gt;INDEX('Language Rules Can Change'!$B$3:$AU$47,F198,33),F199&lt;=INDEX('Language Rules Can Change'!$B$3:$AU$47,F198,34)),34, AND(F199&gt;INDEX('Language Rules Can Change'!$B$3:$AU$47,F198,34),F199&lt;=INDEX('Language Rules Can Change'!$B$3:$AU$47,F198,35)),35, AND(F199&gt;INDEX('Language Rules Can Change'!$B$3:$AU$47,F198,35),F199&lt;=INDEX('Language Rules Can Change'!$B$3:$AU$47,F198,36)),36, AND(F199&gt;INDEX('Language Rules Can Change'!$B$3:$AU$47,F198,36),F199&lt;=INDEX('Language Rules Can Change'!$B$3:$AU$47,F198,37)),37, AND(F199&gt;INDEX('Language Rules Can Change'!$B$3:$AU$47,F198,37),F199&lt;=INDEX('Language Rules Can Change'!$B$3:$AU$47,F198,38)),38, AND(F199&gt;INDEX('Language Rules Can Change'!$B$3:$AU$47,F198,38),F199&lt;=INDEX('Language Rules Can Change'!$B$3:$AU$47,F198,39)),39, AND(F199&gt;INDEX('Language Rules Can Change'!$B$3:$AU$47,F198,39),F199&lt;=INDEX('Language Rules Can Change'!$B$3:$AU$47,F198,40)),40, AND(F199&gt;INDEX('Language Rules Can Change'!$B$3:$AU$47,F198,40),F199&lt;=INDEX('Language Rules Can Change'!$B$3:$AU$47,F198,41)),41, AND(F199&gt;INDEX('Language Rules Can Change'!$B$3:$AU$47,F198,41),F199&lt;=INDEX('Language Rules Can Change'!$B$3:$AU$47,F198,42)),42, AND(F199&gt;INDEX('Language Rules Can Change'!$B$3:$AU$47,F198,42),F199&lt;=INDEX('Language Rules Can Change'!$B$3:$AU$47,F198,43)),43, AND(F199&gt;INDEX('Language Rules Can Change'!$B$3:$AU$47,F198,43),F199&lt;=INDEX('Language Rules Can Change'!$B$3:$AU$47,F198,44)),44, AND(F199&gt;INDEX('Language Rules Can Change'!$B$3:$AU$47,F198,44),F199&lt;=INDEX('Language Rules Can Change'!$B$3:$AU$47,F198,45)),45, AND(F199&gt;INDEX('Language Rules Can Change'!$B$3:$AU$47,F198,45),F199&lt;=INDEX('Language Rules Can Change'!$B$3:$AU$47,F198,46)),46)</f>
        <v>25</v>
      </c>
      <c r="G200" s="11" cm="1">
        <f t="array" aca="1" ref="G200" ca="1">_xlfn.IFS(AND(G199&gt;0,G199&lt;=INDEX('Language Rules Can Change'!$B$3:$AU$47,G198,1)),1, AND(G199&gt;INDEX('Language Rules Can Change'!$B$3:$AU$47,G198,1),G199&lt;=INDEX('Language Rules Can Change'!$B$3:$AU$47,G198,2)),2, AND(G199&gt;INDEX('Language Rules Can Change'!$B$3:$AU$47,G198,2),G199&lt;=INDEX('Language Rules Can Change'!$B$3:$AU$47,G198,3)),3, AND(G199&gt;INDEX('Language Rules Can Change'!$B$3:$AU$47,G198,3),G199&lt;=INDEX('Language Rules Can Change'!$B$3:$AU$47,G198,4)),4, AND(G199&gt;INDEX('Language Rules Can Change'!$B$3:$AU$47,G198,4),G199&lt;=INDEX('Language Rules Can Change'!$B$3:$AU$47,G198,5)),5, AND(G199&gt;INDEX('Language Rules Can Change'!$B$3:$AU$47,G198,5),G199&lt;=INDEX('Language Rules Can Change'!$B$3:$AU$47,G198,6)),6, AND(G199&gt;INDEX('Language Rules Can Change'!$B$3:$AU$47,G198,6),G199&lt;=INDEX('Language Rules Can Change'!$B$3:$AU$47,G198,7)),7, AND(G199&gt;INDEX('Language Rules Can Change'!$B$3:$AU$47,G198,7),G199&lt;=INDEX('Language Rules Can Change'!$B$3:$AU$47,G198,8)),8, AND(G199&gt;INDEX('Language Rules Can Change'!$B$3:$AU$47,G198,8),G199&lt;=INDEX('Language Rules Can Change'!$B$3:$AU$47,G198,9)),9, AND(G199&gt;INDEX('Language Rules Can Change'!$B$3:$AU$47,G198,9),G199&lt;=INDEX('Language Rules Can Change'!$B$3:$AU$47,G198,10)),10, AND(G199&gt;INDEX('Language Rules Can Change'!$B$3:$AU$47,G198,10),G199&lt;=INDEX('Language Rules Can Change'!$B$3:$AU$47,G198,11)),11, AND(G199&gt;INDEX('Language Rules Can Change'!$B$3:$AU$47,G198,11),G199&lt;=INDEX('Language Rules Can Change'!$B$3:$AU$47,G198,12)),12, AND(G199&gt;INDEX('Language Rules Can Change'!$B$3:$AU$47,G198,12),G199&lt;=INDEX('Language Rules Can Change'!$B$3:$AU$47,G198,13)),13, AND(G199&gt;INDEX('Language Rules Can Change'!$B$3:$AU$47,G198,13),G199&lt;=INDEX('Language Rules Can Change'!$B$3:$AU$47,G198,14)),14, AND(G199&gt;INDEX('Language Rules Can Change'!$B$3:$AU$47,G198,14),G199&lt;=INDEX('Language Rules Can Change'!$B$3:$AU$47,G198,15)),15, AND(G199&gt;INDEX('Language Rules Can Change'!$B$3:$AU$47,G198,15),G199&lt;=INDEX('Language Rules Can Change'!$B$3:$AU$47,G198,16)),16, AND(G199&gt;INDEX('Language Rules Can Change'!$B$3:$AU$47,G198,16),G199&lt;=INDEX('Language Rules Can Change'!$B$3:$AU$47,G198,17)),17, AND(G199&gt;INDEX('Language Rules Can Change'!$B$3:$AU$47,G198,17),G199&lt;=INDEX('Language Rules Can Change'!$B$3:$AU$47,G198,18)),18, AND(G199&gt;INDEX('Language Rules Can Change'!$B$3:$AU$47,G198,18),G199&lt;=INDEX('Language Rules Can Change'!$B$3:$AU$47,G198,19)),19, AND(G199&gt;INDEX('Language Rules Can Change'!$B$3:$AU$47,G198,19),G199&lt;=INDEX('Language Rules Can Change'!$B$3:$AU$47,G198,20)),20, AND(G199&gt;INDEX('Language Rules Can Change'!$B$3:$AU$47,G198,20),G199&lt;=INDEX('Language Rules Can Change'!$B$3:$AU$47,G198,21)),21, AND(G199&gt;INDEX('Language Rules Can Change'!$B$3:$AU$47,G198,21),G199&lt;=INDEX('Language Rules Can Change'!$B$3:$AU$47,G198,22)),22, AND(G199&gt;INDEX('Language Rules Can Change'!$B$3:$AU$47,G198,22),G199&lt;=INDEX('Language Rules Can Change'!$B$3:$AU$47,G198,23)),23, AND(G199&gt;INDEX('Language Rules Can Change'!$B$3:$AU$47,G198,23),G199&lt;=INDEX('Language Rules Can Change'!$B$3:$AU$47,G198,24)),24, AND(G199&gt;INDEX('Language Rules Can Change'!$B$3:$AU$47,G198,24),G199&lt;=INDEX('Language Rules Can Change'!$B$3:$AU$47,G198,25)),25, AND(G199&gt;INDEX('Language Rules Can Change'!$B$3:$AU$47,G198,25),G199&lt;=INDEX('Language Rules Can Change'!$B$3:$AU$47,G198,26)),26, AND(G199&gt;INDEX('Language Rules Can Change'!$B$3:$AU$47,G198,26),G199&lt;=INDEX('Language Rules Can Change'!$B$3:$AU$47,G198,27)),27, AND(G199&gt;INDEX('Language Rules Can Change'!$B$3:$AU$47,G198,27),G199&lt;=INDEX('Language Rules Can Change'!$B$3:$AU$47,G198,28)),28, AND(G199&gt;INDEX('Language Rules Can Change'!$B$3:$AU$47,G198,28),G199&lt;=INDEX('Language Rules Can Change'!$B$3:$AU$47,G198,29)),29, AND(G199&gt;INDEX('Language Rules Can Change'!$B$3:$AU$47,G198,29),G199&lt;=INDEX('Language Rules Can Change'!$B$3:$AU$47,G198,30)),30, AND(G199&gt;INDEX('Language Rules Can Change'!$B$3:$AU$47,G198,30),G199&lt;=INDEX('Language Rules Can Change'!$B$3:$AU$47,G198,31)),31, AND(G199&gt;INDEX('Language Rules Can Change'!$B$3:$AU$47,G198,31),G199&lt;=INDEX('Language Rules Can Change'!$B$3:$AU$47,G198,32)),32, AND(G199&gt;INDEX('Language Rules Can Change'!$B$3:$AU$47,G198,32),G199&lt;=INDEX('Language Rules Can Change'!$B$3:$AU$47,G198,33)),33, AND(G199&gt;INDEX('Language Rules Can Change'!$B$3:$AU$47,G198,33),G199&lt;=INDEX('Language Rules Can Change'!$B$3:$AU$47,G198,34)),34, AND(G199&gt;INDEX('Language Rules Can Change'!$B$3:$AU$47,G198,34),G199&lt;=INDEX('Language Rules Can Change'!$B$3:$AU$47,G198,35)),35, AND(G199&gt;INDEX('Language Rules Can Change'!$B$3:$AU$47,G198,35),G199&lt;=INDEX('Language Rules Can Change'!$B$3:$AU$47,G198,36)),36, AND(G199&gt;INDEX('Language Rules Can Change'!$B$3:$AU$47,G198,36),G199&lt;=INDEX('Language Rules Can Change'!$B$3:$AU$47,G198,37)),37, AND(G199&gt;INDEX('Language Rules Can Change'!$B$3:$AU$47,G198,37),G199&lt;=INDEX('Language Rules Can Change'!$B$3:$AU$47,G198,38)),38, AND(G199&gt;INDEX('Language Rules Can Change'!$B$3:$AU$47,G198,38),G199&lt;=INDEX('Language Rules Can Change'!$B$3:$AU$47,G198,39)),39, AND(G199&gt;INDEX('Language Rules Can Change'!$B$3:$AU$47,G198,39),G199&lt;=INDEX('Language Rules Can Change'!$B$3:$AU$47,G198,40)),40, AND(G199&gt;INDEX('Language Rules Can Change'!$B$3:$AU$47,G198,40),G199&lt;=INDEX('Language Rules Can Change'!$B$3:$AU$47,G198,41)),41, AND(G199&gt;INDEX('Language Rules Can Change'!$B$3:$AU$47,G198,41),G199&lt;=INDEX('Language Rules Can Change'!$B$3:$AU$47,G198,42)),42, AND(G199&gt;INDEX('Language Rules Can Change'!$B$3:$AU$47,G198,42),G199&lt;=INDEX('Language Rules Can Change'!$B$3:$AU$47,G198,43)),43, AND(G199&gt;INDEX('Language Rules Can Change'!$B$3:$AU$47,G198,43),G199&lt;=INDEX('Language Rules Can Change'!$B$3:$AU$47,G198,44)),44, AND(G199&gt;INDEX('Language Rules Can Change'!$B$3:$AU$47,G198,44),G199&lt;=INDEX('Language Rules Can Change'!$B$3:$AU$47,G198,45)),45, AND(G199&gt;INDEX('Language Rules Can Change'!$B$3:$AU$47,G198,45),G199&lt;=INDEX('Language Rules Can Change'!$B$3:$AU$47,G198,46)),46)</f>
        <v>25</v>
      </c>
      <c r="H200" s="11" cm="1">
        <f t="array" aca="1" ref="H200" ca="1">_xlfn.IFS(AND(H199&gt;0,H199&lt;=INDEX('Language Rules Can Change'!$B$3:$AU$47,H198,1)),1, AND(H199&gt;INDEX('Language Rules Can Change'!$B$3:$AU$47,H198,1),H199&lt;=INDEX('Language Rules Can Change'!$B$3:$AU$47,H198,2)),2, AND(H199&gt;INDEX('Language Rules Can Change'!$B$3:$AU$47,H198,2),H199&lt;=INDEX('Language Rules Can Change'!$B$3:$AU$47,H198,3)),3, AND(H199&gt;INDEX('Language Rules Can Change'!$B$3:$AU$47,H198,3),H199&lt;=INDEX('Language Rules Can Change'!$B$3:$AU$47,H198,4)),4, AND(H199&gt;INDEX('Language Rules Can Change'!$B$3:$AU$47,H198,4),H199&lt;=INDEX('Language Rules Can Change'!$B$3:$AU$47,H198,5)),5, AND(H199&gt;INDEX('Language Rules Can Change'!$B$3:$AU$47,H198,5),H199&lt;=INDEX('Language Rules Can Change'!$B$3:$AU$47,H198,6)),6, AND(H199&gt;INDEX('Language Rules Can Change'!$B$3:$AU$47,H198,6),H199&lt;=INDEX('Language Rules Can Change'!$B$3:$AU$47,H198,7)),7, AND(H199&gt;INDEX('Language Rules Can Change'!$B$3:$AU$47,H198,7),H199&lt;=INDEX('Language Rules Can Change'!$B$3:$AU$47,H198,8)),8, AND(H199&gt;INDEX('Language Rules Can Change'!$B$3:$AU$47,H198,8),H199&lt;=INDEX('Language Rules Can Change'!$B$3:$AU$47,H198,9)),9, AND(H199&gt;INDEX('Language Rules Can Change'!$B$3:$AU$47,H198,9),H199&lt;=INDEX('Language Rules Can Change'!$B$3:$AU$47,H198,10)),10, AND(H199&gt;INDEX('Language Rules Can Change'!$B$3:$AU$47,H198,10),H199&lt;=INDEX('Language Rules Can Change'!$B$3:$AU$47,H198,11)),11, AND(H199&gt;INDEX('Language Rules Can Change'!$B$3:$AU$47,H198,11),H199&lt;=INDEX('Language Rules Can Change'!$B$3:$AU$47,H198,12)),12, AND(H199&gt;INDEX('Language Rules Can Change'!$B$3:$AU$47,H198,12),H199&lt;=INDEX('Language Rules Can Change'!$B$3:$AU$47,H198,13)),13, AND(H199&gt;INDEX('Language Rules Can Change'!$B$3:$AU$47,H198,13),H199&lt;=INDEX('Language Rules Can Change'!$B$3:$AU$47,H198,14)),14, AND(H199&gt;INDEX('Language Rules Can Change'!$B$3:$AU$47,H198,14),H199&lt;=INDEX('Language Rules Can Change'!$B$3:$AU$47,H198,15)),15, AND(H199&gt;INDEX('Language Rules Can Change'!$B$3:$AU$47,H198,15),H199&lt;=INDEX('Language Rules Can Change'!$B$3:$AU$47,H198,16)),16, AND(H199&gt;INDEX('Language Rules Can Change'!$B$3:$AU$47,H198,16),H199&lt;=INDEX('Language Rules Can Change'!$B$3:$AU$47,H198,17)),17, AND(H199&gt;INDEX('Language Rules Can Change'!$B$3:$AU$47,H198,17),H199&lt;=INDEX('Language Rules Can Change'!$B$3:$AU$47,H198,18)),18, AND(H199&gt;INDEX('Language Rules Can Change'!$B$3:$AU$47,H198,18),H199&lt;=INDEX('Language Rules Can Change'!$B$3:$AU$47,H198,19)),19, AND(H199&gt;INDEX('Language Rules Can Change'!$B$3:$AU$47,H198,19),H199&lt;=INDEX('Language Rules Can Change'!$B$3:$AU$47,H198,20)),20, AND(H199&gt;INDEX('Language Rules Can Change'!$B$3:$AU$47,H198,20),H199&lt;=INDEX('Language Rules Can Change'!$B$3:$AU$47,H198,21)),21, AND(H199&gt;INDEX('Language Rules Can Change'!$B$3:$AU$47,H198,21),H199&lt;=INDEX('Language Rules Can Change'!$B$3:$AU$47,H198,22)),22, AND(H199&gt;INDEX('Language Rules Can Change'!$B$3:$AU$47,H198,22),H199&lt;=INDEX('Language Rules Can Change'!$B$3:$AU$47,H198,23)),23, AND(H199&gt;INDEX('Language Rules Can Change'!$B$3:$AU$47,H198,23),H199&lt;=INDEX('Language Rules Can Change'!$B$3:$AU$47,H198,24)),24, AND(H199&gt;INDEX('Language Rules Can Change'!$B$3:$AU$47,H198,24),H199&lt;=INDEX('Language Rules Can Change'!$B$3:$AU$47,H198,25)),25, AND(H199&gt;INDEX('Language Rules Can Change'!$B$3:$AU$47,H198,25),H199&lt;=INDEX('Language Rules Can Change'!$B$3:$AU$47,H198,26)),26, AND(H199&gt;INDEX('Language Rules Can Change'!$B$3:$AU$47,H198,26),H199&lt;=INDEX('Language Rules Can Change'!$B$3:$AU$47,H198,27)),27, AND(H199&gt;INDEX('Language Rules Can Change'!$B$3:$AU$47,H198,27),H199&lt;=INDEX('Language Rules Can Change'!$B$3:$AU$47,H198,28)),28, AND(H199&gt;INDEX('Language Rules Can Change'!$B$3:$AU$47,H198,28),H199&lt;=INDEX('Language Rules Can Change'!$B$3:$AU$47,H198,29)),29, AND(H199&gt;INDEX('Language Rules Can Change'!$B$3:$AU$47,H198,29),H199&lt;=INDEX('Language Rules Can Change'!$B$3:$AU$47,H198,30)),30, AND(H199&gt;INDEX('Language Rules Can Change'!$B$3:$AU$47,H198,30),H199&lt;=INDEX('Language Rules Can Change'!$B$3:$AU$47,H198,31)),31, AND(H199&gt;INDEX('Language Rules Can Change'!$B$3:$AU$47,H198,31),H199&lt;=INDEX('Language Rules Can Change'!$B$3:$AU$47,H198,32)),32, AND(H199&gt;INDEX('Language Rules Can Change'!$B$3:$AU$47,H198,32),H199&lt;=INDEX('Language Rules Can Change'!$B$3:$AU$47,H198,33)),33, AND(H199&gt;INDEX('Language Rules Can Change'!$B$3:$AU$47,H198,33),H199&lt;=INDEX('Language Rules Can Change'!$B$3:$AU$47,H198,34)),34, AND(H199&gt;INDEX('Language Rules Can Change'!$B$3:$AU$47,H198,34),H199&lt;=INDEX('Language Rules Can Change'!$B$3:$AU$47,H198,35)),35, AND(H199&gt;INDEX('Language Rules Can Change'!$B$3:$AU$47,H198,35),H199&lt;=INDEX('Language Rules Can Change'!$B$3:$AU$47,H198,36)),36, AND(H199&gt;INDEX('Language Rules Can Change'!$B$3:$AU$47,H198,36),H199&lt;=INDEX('Language Rules Can Change'!$B$3:$AU$47,H198,37)),37, AND(H199&gt;INDEX('Language Rules Can Change'!$B$3:$AU$47,H198,37),H199&lt;=INDEX('Language Rules Can Change'!$B$3:$AU$47,H198,38)),38, AND(H199&gt;INDEX('Language Rules Can Change'!$B$3:$AU$47,H198,38),H199&lt;=INDEX('Language Rules Can Change'!$B$3:$AU$47,H198,39)),39, AND(H199&gt;INDEX('Language Rules Can Change'!$B$3:$AU$47,H198,39),H199&lt;=INDEX('Language Rules Can Change'!$B$3:$AU$47,H198,40)),40, AND(H199&gt;INDEX('Language Rules Can Change'!$B$3:$AU$47,H198,40),H199&lt;=INDEX('Language Rules Can Change'!$B$3:$AU$47,H198,41)),41, AND(H199&gt;INDEX('Language Rules Can Change'!$B$3:$AU$47,H198,41),H199&lt;=INDEX('Language Rules Can Change'!$B$3:$AU$47,H198,42)),42, AND(H199&gt;INDEX('Language Rules Can Change'!$B$3:$AU$47,H198,42),H199&lt;=INDEX('Language Rules Can Change'!$B$3:$AU$47,H198,43)),43, AND(H199&gt;INDEX('Language Rules Can Change'!$B$3:$AU$47,H198,43),H199&lt;=INDEX('Language Rules Can Change'!$B$3:$AU$47,H198,44)),44, AND(H199&gt;INDEX('Language Rules Can Change'!$B$3:$AU$47,H198,44),H199&lt;=INDEX('Language Rules Can Change'!$B$3:$AU$47,H198,45)),45, AND(H199&gt;INDEX('Language Rules Can Change'!$B$3:$AU$47,H198,45),H199&lt;=INDEX('Language Rules Can Change'!$B$3:$AU$47,H198,46)),46)</f>
        <v>25</v>
      </c>
      <c r="I200" s="11" t="e" cm="1">
        <f t="array" aca="1" ref="I200" ca="1">_xlfn.IFS(AND(I199&gt;0,I199&lt;=INDEX('Language Rules Can Change'!$B$3:$AU$47,I198,1)),1, AND(I199&gt;INDEX('Language Rules Can Change'!$B$3:$AU$47,I198,1),I199&lt;=INDEX('Language Rules Can Change'!$B$3:$AU$47,I198,2)),2, AND(I199&gt;INDEX('Language Rules Can Change'!$B$3:$AU$47,I198,2),I199&lt;=INDEX('Language Rules Can Change'!$B$3:$AU$47,I198,3)),3, AND(I199&gt;INDEX('Language Rules Can Change'!$B$3:$AU$47,I198,3),I199&lt;=INDEX('Language Rules Can Change'!$B$3:$AU$47,I198,4)),4, AND(I199&gt;INDEX('Language Rules Can Change'!$B$3:$AU$47,I198,4),I199&lt;=INDEX('Language Rules Can Change'!$B$3:$AU$47,I198,5)),5, AND(I199&gt;INDEX('Language Rules Can Change'!$B$3:$AU$47,I198,5),I199&lt;=INDEX('Language Rules Can Change'!$B$3:$AU$47,I198,6)),6, AND(I199&gt;INDEX('Language Rules Can Change'!$B$3:$AU$47,I198,6),I199&lt;=INDEX('Language Rules Can Change'!$B$3:$AU$47,I198,7)),7, AND(I199&gt;INDEX('Language Rules Can Change'!$B$3:$AU$47,I198,7),I199&lt;=INDEX('Language Rules Can Change'!$B$3:$AU$47,I198,8)),8, AND(I199&gt;INDEX('Language Rules Can Change'!$B$3:$AU$47,I198,8),I199&lt;=INDEX('Language Rules Can Change'!$B$3:$AU$47,I198,9)),9, AND(I199&gt;INDEX('Language Rules Can Change'!$B$3:$AU$47,I198,9),I199&lt;=INDEX('Language Rules Can Change'!$B$3:$AU$47,I198,10)),10, AND(I199&gt;INDEX('Language Rules Can Change'!$B$3:$AU$47,I198,10),I199&lt;=INDEX('Language Rules Can Change'!$B$3:$AU$47,I198,11)),11, AND(I199&gt;INDEX('Language Rules Can Change'!$B$3:$AU$47,I198,11),I199&lt;=INDEX('Language Rules Can Change'!$B$3:$AU$47,I198,12)),12, AND(I199&gt;INDEX('Language Rules Can Change'!$B$3:$AU$47,I198,12),I199&lt;=INDEX('Language Rules Can Change'!$B$3:$AU$47,I198,13)),13, AND(I199&gt;INDEX('Language Rules Can Change'!$B$3:$AU$47,I198,13),I199&lt;=INDEX('Language Rules Can Change'!$B$3:$AU$47,I198,14)),14, AND(I199&gt;INDEX('Language Rules Can Change'!$B$3:$AU$47,I198,14),I199&lt;=INDEX('Language Rules Can Change'!$B$3:$AU$47,I198,15)),15, AND(I199&gt;INDEX('Language Rules Can Change'!$B$3:$AU$47,I198,15),I199&lt;=INDEX('Language Rules Can Change'!$B$3:$AU$47,I198,16)),16, AND(I199&gt;INDEX('Language Rules Can Change'!$B$3:$AU$47,I198,16),I199&lt;=INDEX('Language Rules Can Change'!$B$3:$AU$47,I198,17)),17, AND(I199&gt;INDEX('Language Rules Can Change'!$B$3:$AU$47,I198,17),I199&lt;=INDEX('Language Rules Can Change'!$B$3:$AU$47,I198,18)),18, AND(I199&gt;INDEX('Language Rules Can Change'!$B$3:$AU$47,I198,18),I199&lt;=INDEX('Language Rules Can Change'!$B$3:$AU$47,I198,19)),19, AND(I199&gt;INDEX('Language Rules Can Change'!$B$3:$AU$47,I198,19),I199&lt;=INDEX('Language Rules Can Change'!$B$3:$AU$47,I198,20)),20, AND(I199&gt;INDEX('Language Rules Can Change'!$B$3:$AU$47,I198,20),I199&lt;=INDEX('Language Rules Can Change'!$B$3:$AU$47,I198,21)),21, AND(I199&gt;INDEX('Language Rules Can Change'!$B$3:$AU$47,I198,21),I199&lt;=INDEX('Language Rules Can Change'!$B$3:$AU$47,I198,22)),22, AND(I199&gt;INDEX('Language Rules Can Change'!$B$3:$AU$47,I198,22),I199&lt;=INDEX('Language Rules Can Change'!$B$3:$AU$47,I198,23)),23, AND(I199&gt;INDEX('Language Rules Can Change'!$B$3:$AU$47,I198,23),I199&lt;=INDEX('Language Rules Can Change'!$B$3:$AU$47,I198,24)),24, AND(I199&gt;INDEX('Language Rules Can Change'!$B$3:$AU$47,I198,24),I199&lt;=INDEX('Language Rules Can Change'!$B$3:$AU$47,I198,25)),25, AND(I199&gt;INDEX('Language Rules Can Change'!$B$3:$AU$47,I198,25),I199&lt;=INDEX('Language Rules Can Change'!$B$3:$AU$47,I198,26)),26, AND(I199&gt;INDEX('Language Rules Can Change'!$B$3:$AU$47,I198,26),I199&lt;=INDEX('Language Rules Can Change'!$B$3:$AU$47,I198,27)),27, AND(I199&gt;INDEX('Language Rules Can Change'!$B$3:$AU$47,I198,27),I199&lt;=INDEX('Language Rules Can Change'!$B$3:$AU$47,I198,28)),28, AND(I199&gt;INDEX('Language Rules Can Change'!$B$3:$AU$47,I198,28),I199&lt;=INDEX('Language Rules Can Change'!$B$3:$AU$47,I198,29)),29, AND(I199&gt;INDEX('Language Rules Can Change'!$B$3:$AU$47,I198,29),I199&lt;=INDEX('Language Rules Can Change'!$B$3:$AU$47,I198,30)),30, AND(I199&gt;INDEX('Language Rules Can Change'!$B$3:$AU$47,I198,30),I199&lt;=INDEX('Language Rules Can Change'!$B$3:$AU$47,I198,31)),31, AND(I199&gt;INDEX('Language Rules Can Change'!$B$3:$AU$47,I198,31),I199&lt;=INDEX('Language Rules Can Change'!$B$3:$AU$47,I198,32)),32, AND(I199&gt;INDEX('Language Rules Can Change'!$B$3:$AU$47,I198,32),I199&lt;=INDEX('Language Rules Can Change'!$B$3:$AU$47,I198,33)),33, AND(I199&gt;INDEX('Language Rules Can Change'!$B$3:$AU$47,I198,33),I199&lt;=INDEX('Language Rules Can Change'!$B$3:$AU$47,I198,34)),34, AND(I199&gt;INDEX('Language Rules Can Change'!$B$3:$AU$47,I198,34),I199&lt;=INDEX('Language Rules Can Change'!$B$3:$AU$47,I198,35)),35, AND(I199&gt;INDEX('Language Rules Can Change'!$B$3:$AU$47,I198,35),I199&lt;=INDEX('Language Rules Can Change'!$B$3:$AU$47,I198,36)),36, AND(I199&gt;INDEX('Language Rules Can Change'!$B$3:$AU$47,I198,36),I199&lt;=INDEX('Language Rules Can Change'!$B$3:$AU$47,I198,37)),37, AND(I199&gt;INDEX('Language Rules Can Change'!$B$3:$AU$47,I198,37),I199&lt;=INDEX('Language Rules Can Change'!$B$3:$AU$47,I198,38)),38, AND(I199&gt;INDEX('Language Rules Can Change'!$B$3:$AU$47,I198,38),I199&lt;=INDEX('Language Rules Can Change'!$B$3:$AU$47,I198,39)),39, AND(I199&gt;INDEX('Language Rules Can Change'!$B$3:$AU$47,I198,39),I199&lt;=INDEX('Language Rules Can Change'!$B$3:$AU$47,I198,40)),40, AND(I199&gt;INDEX('Language Rules Can Change'!$B$3:$AU$47,I198,40),I199&lt;=INDEX('Language Rules Can Change'!$B$3:$AU$47,I198,41)),41, AND(I199&gt;INDEX('Language Rules Can Change'!$B$3:$AU$47,I198,41),I199&lt;=INDEX('Language Rules Can Change'!$B$3:$AU$47,I198,42)),42, AND(I199&gt;INDEX('Language Rules Can Change'!$B$3:$AU$47,I198,42),I199&lt;=INDEX('Language Rules Can Change'!$B$3:$AU$47,I198,43)),43, AND(I199&gt;INDEX('Language Rules Can Change'!$B$3:$AU$47,I198,43),I199&lt;=INDEX('Language Rules Can Change'!$B$3:$AU$47,I198,44)),44, AND(I199&gt;INDEX('Language Rules Can Change'!$B$3:$AU$47,I198,44),I199&lt;=INDEX('Language Rules Can Change'!$B$3:$AU$47,I198,45)),45, AND(I199&gt;INDEX('Language Rules Can Change'!$B$3:$AU$47,I198,45),I199&lt;=INDEX('Language Rules Can Change'!$B$3:$AU$47,I198,46)),46)</f>
        <v>#N/A</v>
      </c>
      <c r="J200" s="11" t="e" cm="1">
        <f t="array" aca="1" ref="J200" ca="1">_xlfn.IFS(AND(J199&gt;0,J199&lt;=INDEX('Language Rules Can Change'!$B$3:$AU$47,J198,1)),1, AND(J199&gt;INDEX('Language Rules Can Change'!$B$3:$AU$47,J198,1),J199&lt;=INDEX('Language Rules Can Change'!$B$3:$AU$47,J198,2)),2, AND(J199&gt;INDEX('Language Rules Can Change'!$B$3:$AU$47,J198,2),J199&lt;=INDEX('Language Rules Can Change'!$B$3:$AU$47,J198,3)),3, AND(J199&gt;INDEX('Language Rules Can Change'!$B$3:$AU$47,J198,3),J199&lt;=INDEX('Language Rules Can Change'!$B$3:$AU$47,J198,4)),4, AND(J199&gt;INDEX('Language Rules Can Change'!$B$3:$AU$47,J198,4),J199&lt;=INDEX('Language Rules Can Change'!$B$3:$AU$47,J198,5)),5, AND(J199&gt;INDEX('Language Rules Can Change'!$B$3:$AU$47,J198,5),J199&lt;=INDEX('Language Rules Can Change'!$B$3:$AU$47,J198,6)),6, AND(J199&gt;INDEX('Language Rules Can Change'!$B$3:$AU$47,J198,6),J199&lt;=INDEX('Language Rules Can Change'!$B$3:$AU$47,J198,7)),7, AND(J199&gt;INDEX('Language Rules Can Change'!$B$3:$AU$47,J198,7),J199&lt;=INDEX('Language Rules Can Change'!$B$3:$AU$47,J198,8)),8, AND(J199&gt;INDEX('Language Rules Can Change'!$B$3:$AU$47,J198,8),J199&lt;=INDEX('Language Rules Can Change'!$B$3:$AU$47,J198,9)),9, AND(J199&gt;INDEX('Language Rules Can Change'!$B$3:$AU$47,J198,9),J199&lt;=INDEX('Language Rules Can Change'!$B$3:$AU$47,J198,10)),10, AND(J199&gt;INDEX('Language Rules Can Change'!$B$3:$AU$47,J198,10),J199&lt;=INDEX('Language Rules Can Change'!$B$3:$AU$47,J198,11)),11, AND(J199&gt;INDEX('Language Rules Can Change'!$B$3:$AU$47,J198,11),J199&lt;=INDEX('Language Rules Can Change'!$B$3:$AU$47,J198,12)),12, AND(J199&gt;INDEX('Language Rules Can Change'!$B$3:$AU$47,J198,12),J199&lt;=INDEX('Language Rules Can Change'!$B$3:$AU$47,J198,13)),13, AND(J199&gt;INDEX('Language Rules Can Change'!$B$3:$AU$47,J198,13),J199&lt;=INDEX('Language Rules Can Change'!$B$3:$AU$47,J198,14)),14, AND(J199&gt;INDEX('Language Rules Can Change'!$B$3:$AU$47,J198,14),J199&lt;=INDEX('Language Rules Can Change'!$B$3:$AU$47,J198,15)),15, AND(J199&gt;INDEX('Language Rules Can Change'!$B$3:$AU$47,J198,15),J199&lt;=INDEX('Language Rules Can Change'!$B$3:$AU$47,J198,16)),16, AND(J199&gt;INDEX('Language Rules Can Change'!$B$3:$AU$47,J198,16),J199&lt;=INDEX('Language Rules Can Change'!$B$3:$AU$47,J198,17)),17, AND(J199&gt;INDEX('Language Rules Can Change'!$B$3:$AU$47,J198,17),J199&lt;=INDEX('Language Rules Can Change'!$B$3:$AU$47,J198,18)),18, AND(J199&gt;INDEX('Language Rules Can Change'!$B$3:$AU$47,J198,18),J199&lt;=INDEX('Language Rules Can Change'!$B$3:$AU$47,J198,19)),19, AND(J199&gt;INDEX('Language Rules Can Change'!$B$3:$AU$47,J198,19),J199&lt;=INDEX('Language Rules Can Change'!$B$3:$AU$47,J198,20)),20, AND(J199&gt;INDEX('Language Rules Can Change'!$B$3:$AU$47,J198,20),J199&lt;=INDEX('Language Rules Can Change'!$B$3:$AU$47,J198,21)),21, AND(J199&gt;INDEX('Language Rules Can Change'!$B$3:$AU$47,J198,21),J199&lt;=INDEX('Language Rules Can Change'!$B$3:$AU$47,J198,22)),22, AND(J199&gt;INDEX('Language Rules Can Change'!$B$3:$AU$47,J198,22),J199&lt;=INDEX('Language Rules Can Change'!$B$3:$AU$47,J198,23)),23, AND(J199&gt;INDEX('Language Rules Can Change'!$B$3:$AU$47,J198,23),J199&lt;=INDEX('Language Rules Can Change'!$B$3:$AU$47,J198,24)),24, AND(J199&gt;INDEX('Language Rules Can Change'!$B$3:$AU$47,J198,24),J199&lt;=INDEX('Language Rules Can Change'!$B$3:$AU$47,J198,25)),25, AND(J199&gt;INDEX('Language Rules Can Change'!$B$3:$AU$47,J198,25),J199&lt;=INDEX('Language Rules Can Change'!$B$3:$AU$47,J198,26)),26, AND(J199&gt;INDEX('Language Rules Can Change'!$B$3:$AU$47,J198,26),J199&lt;=INDEX('Language Rules Can Change'!$B$3:$AU$47,J198,27)),27, AND(J199&gt;INDEX('Language Rules Can Change'!$B$3:$AU$47,J198,27),J199&lt;=INDEX('Language Rules Can Change'!$B$3:$AU$47,J198,28)),28, AND(J199&gt;INDEX('Language Rules Can Change'!$B$3:$AU$47,J198,28),J199&lt;=INDEX('Language Rules Can Change'!$B$3:$AU$47,J198,29)),29, AND(J199&gt;INDEX('Language Rules Can Change'!$B$3:$AU$47,J198,29),J199&lt;=INDEX('Language Rules Can Change'!$B$3:$AU$47,J198,30)),30, AND(J199&gt;INDEX('Language Rules Can Change'!$B$3:$AU$47,J198,30),J199&lt;=INDEX('Language Rules Can Change'!$B$3:$AU$47,J198,31)),31, AND(J199&gt;INDEX('Language Rules Can Change'!$B$3:$AU$47,J198,31),J199&lt;=INDEX('Language Rules Can Change'!$B$3:$AU$47,J198,32)),32, AND(J199&gt;INDEX('Language Rules Can Change'!$B$3:$AU$47,J198,32),J199&lt;=INDEX('Language Rules Can Change'!$B$3:$AU$47,J198,33)),33, AND(J199&gt;INDEX('Language Rules Can Change'!$B$3:$AU$47,J198,33),J199&lt;=INDEX('Language Rules Can Change'!$B$3:$AU$47,J198,34)),34, AND(J199&gt;INDEX('Language Rules Can Change'!$B$3:$AU$47,J198,34),J199&lt;=INDEX('Language Rules Can Change'!$B$3:$AU$47,J198,35)),35, AND(J199&gt;INDEX('Language Rules Can Change'!$B$3:$AU$47,J198,35),J199&lt;=INDEX('Language Rules Can Change'!$B$3:$AU$47,J198,36)),36, AND(J199&gt;INDEX('Language Rules Can Change'!$B$3:$AU$47,J198,36),J199&lt;=INDEX('Language Rules Can Change'!$B$3:$AU$47,J198,37)),37, AND(J199&gt;INDEX('Language Rules Can Change'!$B$3:$AU$47,J198,37),J199&lt;=INDEX('Language Rules Can Change'!$B$3:$AU$47,J198,38)),38, AND(J199&gt;INDEX('Language Rules Can Change'!$B$3:$AU$47,J198,38),J199&lt;=INDEX('Language Rules Can Change'!$B$3:$AU$47,J198,39)),39, AND(J199&gt;INDEX('Language Rules Can Change'!$B$3:$AU$47,J198,39),J199&lt;=INDEX('Language Rules Can Change'!$B$3:$AU$47,J198,40)),40, AND(J199&gt;INDEX('Language Rules Can Change'!$B$3:$AU$47,J198,40),J199&lt;=INDEX('Language Rules Can Change'!$B$3:$AU$47,J198,41)),41, AND(J199&gt;INDEX('Language Rules Can Change'!$B$3:$AU$47,J198,41),J199&lt;=INDEX('Language Rules Can Change'!$B$3:$AU$47,J198,42)),42, AND(J199&gt;INDEX('Language Rules Can Change'!$B$3:$AU$47,J198,42),J199&lt;=INDEX('Language Rules Can Change'!$B$3:$AU$47,J198,43)),43, AND(J199&gt;INDEX('Language Rules Can Change'!$B$3:$AU$47,J198,43),J199&lt;=INDEX('Language Rules Can Change'!$B$3:$AU$47,J198,44)),44, AND(J199&gt;INDEX('Language Rules Can Change'!$B$3:$AU$47,J198,44),J199&lt;=INDEX('Language Rules Can Change'!$B$3:$AU$47,J198,45)),45, AND(J199&gt;INDEX('Language Rules Can Change'!$B$3:$AU$47,J198,45),J199&lt;=INDEX('Language Rules Can Change'!$B$3:$AU$47,J198,46)),46)</f>
        <v>#N/A</v>
      </c>
      <c r="K200" s="11" t="e" cm="1">
        <f t="array" aca="1" ref="K200" ca="1">_xlfn.IFS(AND(K199&gt;0,K199&lt;=INDEX('Language Rules Can Change'!$B$3:$AU$47,K198,1)),1, AND(K199&gt;INDEX('Language Rules Can Change'!$B$3:$AU$47,K198,1),K199&lt;=INDEX('Language Rules Can Change'!$B$3:$AU$47,K198,2)),2, AND(K199&gt;INDEX('Language Rules Can Change'!$B$3:$AU$47,K198,2),K199&lt;=INDEX('Language Rules Can Change'!$B$3:$AU$47,K198,3)),3, AND(K199&gt;INDEX('Language Rules Can Change'!$B$3:$AU$47,K198,3),K199&lt;=INDEX('Language Rules Can Change'!$B$3:$AU$47,K198,4)),4, AND(K199&gt;INDEX('Language Rules Can Change'!$B$3:$AU$47,K198,4),K199&lt;=INDEX('Language Rules Can Change'!$B$3:$AU$47,K198,5)),5, AND(K199&gt;INDEX('Language Rules Can Change'!$B$3:$AU$47,K198,5),K199&lt;=INDEX('Language Rules Can Change'!$B$3:$AU$47,K198,6)),6, AND(K199&gt;INDEX('Language Rules Can Change'!$B$3:$AU$47,K198,6),K199&lt;=INDEX('Language Rules Can Change'!$B$3:$AU$47,K198,7)),7, AND(K199&gt;INDEX('Language Rules Can Change'!$B$3:$AU$47,K198,7),K199&lt;=INDEX('Language Rules Can Change'!$B$3:$AU$47,K198,8)),8, AND(K199&gt;INDEX('Language Rules Can Change'!$B$3:$AU$47,K198,8),K199&lt;=INDEX('Language Rules Can Change'!$B$3:$AU$47,K198,9)),9, AND(K199&gt;INDEX('Language Rules Can Change'!$B$3:$AU$47,K198,9),K199&lt;=INDEX('Language Rules Can Change'!$B$3:$AU$47,K198,10)),10, AND(K199&gt;INDEX('Language Rules Can Change'!$B$3:$AU$47,K198,10),K199&lt;=INDEX('Language Rules Can Change'!$B$3:$AU$47,K198,11)),11, AND(K199&gt;INDEX('Language Rules Can Change'!$B$3:$AU$47,K198,11),K199&lt;=INDEX('Language Rules Can Change'!$B$3:$AU$47,K198,12)),12, AND(K199&gt;INDEX('Language Rules Can Change'!$B$3:$AU$47,K198,12),K199&lt;=INDEX('Language Rules Can Change'!$B$3:$AU$47,K198,13)),13, AND(K199&gt;INDEX('Language Rules Can Change'!$B$3:$AU$47,K198,13),K199&lt;=INDEX('Language Rules Can Change'!$B$3:$AU$47,K198,14)),14, AND(K199&gt;INDEX('Language Rules Can Change'!$B$3:$AU$47,K198,14),K199&lt;=INDEX('Language Rules Can Change'!$B$3:$AU$47,K198,15)),15, AND(K199&gt;INDEX('Language Rules Can Change'!$B$3:$AU$47,K198,15),K199&lt;=INDEX('Language Rules Can Change'!$B$3:$AU$47,K198,16)),16, AND(K199&gt;INDEX('Language Rules Can Change'!$B$3:$AU$47,K198,16),K199&lt;=INDEX('Language Rules Can Change'!$B$3:$AU$47,K198,17)),17, AND(K199&gt;INDEX('Language Rules Can Change'!$B$3:$AU$47,K198,17),K199&lt;=INDEX('Language Rules Can Change'!$B$3:$AU$47,K198,18)),18, AND(K199&gt;INDEX('Language Rules Can Change'!$B$3:$AU$47,K198,18),K199&lt;=INDEX('Language Rules Can Change'!$B$3:$AU$47,K198,19)),19, AND(K199&gt;INDEX('Language Rules Can Change'!$B$3:$AU$47,K198,19),K199&lt;=INDEX('Language Rules Can Change'!$B$3:$AU$47,K198,20)),20, AND(K199&gt;INDEX('Language Rules Can Change'!$B$3:$AU$47,K198,20),K199&lt;=INDEX('Language Rules Can Change'!$B$3:$AU$47,K198,21)),21, AND(K199&gt;INDEX('Language Rules Can Change'!$B$3:$AU$47,K198,21),K199&lt;=INDEX('Language Rules Can Change'!$B$3:$AU$47,K198,22)),22, AND(K199&gt;INDEX('Language Rules Can Change'!$B$3:$AU$47,K198,22),K199&lt;=INDEX('Language Rules Can Change'!$B$3:$AU$47,K198,23)),23, AND(K199&gt;INDEX('Language Rules Can Change'!$B$3:$AU$47,K198,23),K199&lt;=INDEX('Language Rules Can Change'!$B$3:$AU$47,K198,24)),24, AND(K199&gt;INDEX('Language Rules Can Change'!$B$3:$AU$47,K198,24),K199&lt;=INDEX('Language Rules Can Change'!$B$3:$AU$47,K198,25)),25, AND(K199&gt;INDEX('Language Rules Can Change'!$B$3:$AU$47,K198,25),K199&lt;=INDEX('Language Rules Can Change'!$B$3:$AU$47,K198,26)),26, AND(K199&gt;INDEX('Language Rules Can Change'!$B$3:$AU$47,K198,26),K199&lt;=INDEX('Language Rules Can Change'!$B$3:$AU$47,K198,27)),27, AND(K199&gt;INDEX('Language Rules Can Change'!$B$3:$AU$47,K198,27),K199&lt;=INDEX('Language Rules Can Change'!$B$3:$AU$47,K198,28)),28, AND(K199&gt;INDEX('Language Rules Can Change'!$B$3:$AU$47,K198,28),K199&lt;=INDEX('Language Rules Can Change'!$B$3:$AU$47,K198,29)),29, AND(K199&gt;INDEX('Language Rules Can Change'!$B$3:$AU$47,K198,29),K199&lt;=INDEX('Language Rules Can Change'!$B$3:$AU$47,K198,30)),30, AND(K199&gt;INDEX('Language Rules Can Change'!$B$3:$AU$47,K198,30),K199&lt;=INDEX('Language Rules Can Change'!$B$3:$AU$47,K198,31)),31, AND(K199&gt;INDEX('Language Rules Can Change'!$B$3:$AU$47,K198,31),K199&lt;=INDEX('Language Rules Can Change'!$B$3:$AU$47,K198,32)),32, AND(K199&gt;INDEX('Language Rules Can Change'!$B$3:$AU$47,K198,32),K199&lt;=INDEX('Language Rules Can Change'!$B$3:$AU$47,K198,33)),33, AND(K199&gt;INDEX('Language Rules Can Change'!$B$3:$AU$47,K198,33),K199&lt;=INDEX('Language Rules Can Change'!$B$3:$AU$47,K198,34)),34, AND(K199&gt;INDEX('Language Rules Can Change'!$B$3:$AU$47,K198,34),K199&lt;=INDEX('Language Rules Can Change'!$B$3:$AU$47,K198,35)),35, AND(K199&gt;INDEX('Language Rules Can Change'!$B$3:$AU$47,K198,35),K199&lt;=INDEX('Language Rules Can Change'!$B$3:$AU$47,K198,36)),36, AND(K199&gt;INDEX('Language Rules Can Change'!$B$3:$AU$47,K198,36),K199&lt;=INDEX('Language Rules Can Change'!$B$3:$AU$47,K198,37)),37, AND(K199&gt;INDEX('Language Rules Can Change'!$B$3:$AU$47,K198,37),K199&lt;=INDEX('Language Rules Can Change'!$B$3:$AU$47,K198,38)),38, AND(K199&gt;INDEX('Language Rules Can Change'!$B$3:$AU$47,K198,38),K199&lt;=INDEX('Language Rules Can Change'!$B$3:$AU$47,K198,39)),39, AND(K199&gt;INDEX('Language Rules Can Change'!$B$3:$AU$47,K198,39),K199&lt;=INDEX('Language Rules Can Change'!$B$3:$AU$47,K198,40)),40, AND(K199&gt;INDEX('Language Rules Can Change'!$B$3:$AU$47,K198,40),K199&lt;=INDEX('Language Rules Can Change'!$B$3:$AU$47,K198,41)),41, AND(K199&gt;INDEX('Language Rules Can Change'!$B$3:$AU$47,K198,41),K199&lt;=INDEX('Language Rules Can Change'!$B$3:$AU$47,K198,42)),42, AND(K199&gt;INDEX('Language Rules Can Change'!$B$3:$AU$47,K198,42),K199&lt;=INDEX('Language Rules Can Change'!$B$3:$AU$47,K198,43)),43, AND(K199&gt;INDEX('Language Rules Can Change'!$B$3:$AU$47,K198,43),K199&lt;=INDEX('Language Rules Can Change'!$B$3:$AU$47,K198,44)),44, AND(K199&gt;INDEX('Language Rules Can Change'!$B$3:$AU$47,K198,44),K199&lt;=INDEX('Language Rules Can Change'!$B$3:$AU$47,K198,45)),45, AND(K199&gt;INDEX('Language Rules Can Change'!$B$3:$AU$47,K198,45),K199&lt;=INDEX('Language Rules Can Change'!$B$3:$AU$47,K198,46)),46)</f>
        <v>#N/A</v>
      </c>
      <c r="L200" s="11" t="e" cm="1">
        <f t="array" aca="1" ref="L200" ca="1">_xlfn.IFS(AND(L199&gt;0,L199&lt;=INDEX('Language Rules Can Change'!$B$3:$AU$47,L198,1)),1, AND(L199&gt;INDEX('Language Rules Can Change'!$B$3:$AU$47,L198,1),L199&lt;=INDEX('Language Rules Can Change'!$B$3:$AU$47,L198,2)),2, AND(L199&gt;INDEX('Language Rules Can Change'!$B$3:$AU$47,L198,2),L199&lt;=INDEX('Language Rules Can Change'!$B$3:$AU$47,L198,3)),3, AND(L199&gt;INDEX('Language Rules Can Change'!$B$3:$AU$47,L198,3),L199&lt;=INDEX('Language Rules Can Change'!$B$3:$AU$47,L198,4)),4, AND(L199&gt;INDEX('Language Rules Can Change'!$B$3:$AU$47,L198,4),L199&lt;=INDEX('Language Rules Can Change'!$B$3:$AU$47,L198,5)),5, AND(L199&gt;INDEX('Language Rules Can Change'!$B$3:$AU$47,L198,5),L199&lt;=INDEX('Language Rules Can Change'!$B$3:$AU$47,L198,6)),6, AND(L199&gt;INDEX('Language Rules Can Change'!$B$3:$AU$47,L198,6),L199&lt;=INDEX('Language Rules Can Change'!$B$3:$AU$47,L198,7)),7, AND(L199&gt;INDEX('Language Rules Can Change'!$B$3:$AU$47,L198,7),L199&lt;=INDEX('Language Rules Can Change'!$B$3:$AU$47,L198,8)),8, AND(L199&gt;INDEX('Language Rules Can Change'!$B$3:$AU$47,L198,8),L199&lt;=INDEX('Language Rules Can Change'!$B$3:$AU$47,L198,9)),9, AND(L199&gt;INDEX('Language Rules Can Change'!$B$3:$AU$47,L198,9),L199&lt;=INDEX('Language Rules Can Change'!$B$3:$AU$47,L198,10)),10, AND(L199&gt;INDEX('Language Rules Can Change'!$B$3:$AU$47,L198,10),L199&lt;=INDEX('Language Rules Can Change'!$B$3:$AU$47,L198,11)),11, AND(L199&gt;INDEX('Language Rules Can Change'!$B$3:$AU$47,L198,11),L199&lt;=INDEX('Language Rules Can Change'!$B$3:$AU$47,L198,12)),12, AND(L199&gt;INDEX('Language Rules Can Change'!$B$3:$AU$47,L198,12),L199&lt;=INDEX('Language Rules Can Change'!$B$3:$AU$47,L198,13)),13, AND(L199&gt;INDEX('Language Rules Can Change'!$B$3:$AU$47,L198,13),L199&lt;=INDEX('Language Rules Can Change'!$B$3:$AU$47,L198,14)),14, AND(L199&gt;INDEX('Language Rules Can Change'!$B$3:$AU$47,L198,14),L199&lt;=INDEX('Language Rules Can Change'!$B$3:$AU$47,L198,15)),15, AND(L199&gt;INDEX('Language Rules Can Change'!$B$3:$AU$47,L198,15),L199&lt;=INDEX('Language Rules Can Change'!$B$3:$AU$47,L198,16)),16, AND(L199&gt;INDEX('Language Rules Can Change'!$B$3:$AU$47,L198,16),L199&lt;=INDEX('Language Rules Can Change'!$B$3:$AU$47,L198,17)),17, AND(L199&gt;INDEX('Language Rules Can Change'!$B$3:$AU$47,L198,17),L199&lt;=INDEX('Language Rules Can Change'!$B$3:$AU$47,L198,18)),18, AND(L199&gt;INDEX('Language Rules Can Change'!$B$3:$AU$47,L198,18),L199&lt;=INDEX('Language Rules Can Change'!$B$3:$AU$47,L198,19)),19, AND(L199&gt;INDEX('Language Rules Can Change'!$B$3:$AU$47,L198,19),L199&lt;=INDEX('Language Rules Can Change'!$B$3:$AU$47,L198,20)),20, AND(L199&gt;INDEX('Language Rules Can Change'!$B$3:$AU$47,L198,20),L199&lt;=INDEX('Language Rules Can Change'!$B$3:$AU$47,L198,21)),21, AND(L199&gt;INDEX('Language Rules Can Change'!$B$3:$AU$47,L198,21),L199&lt;=INDEX('Language Rules Can Change'!$B$3:$AU$47,L198,22)),22, AND(L199&gt;INDEX('Language Rules Can Change'!$B$3:$AU$47,L198,22),L199&lt;=INDEX('Language Rules Can Change'!$B$3:$AU$47,L198,23)),23, AND(L199&gt;INDEX('Language Rules Can Change'!$B$3:$AU$47,L198,23),L199&lt;=INDEX('Language Rules Can Change'!$B$3:$AU$47,L198,24)),24, AND(L199&gt;INDEX('Language Rules Can Change'!$B$3:$AU$47,L198,24),L199&lt;=INDEX('Language Rules Can Change'!$B$3:$AU$47,L198,25)),25, AND(L199&gt;INDEX('Language Rules Can Change'!$B$3:$AU$47,L198,25),L199&lt;=INDEX('Language Rules Can Change'!$B$3:$AU$47,L198,26)),26, AND(L199&gt;INDEX('Language Rules Can Change'!$B$3:$AU$47,L198,26),L199&lt;=INDEX('Language Rules Can Change'!$B$3:$AU$47,L198,27)),27, AND(L199&gt;INDEX('Language Rules Can Change'!$B$3:$AU$47,L198,27),L199&lt;=INDEX('Language Rules Can Change'!$B$3:$AU$47,L198,28)),28, AND(L199&gt;INDEX('Language Rules Can Change'!$B$3:$AU$47,L198,28),L199&lt;=INDEX('Language Rules Can Change'!$B$3:$AU$47,L198,29)),29, AND(L199&gt;INDEX('Language Rules Can Change'!$B$3:$AU$47,L198,29),L199&lt;=INDEX('Language Rules Can Change'!$B$3:$AU$47,L198,30)),30, AND(L199&gt;INDEX('Language Rules Can Change'!$B$3:$AU$47,L198,30),L199&lt;=INDEX('Language Rules Can Change'!$B$3:$AU$47,L198,31)),31, AND(L199&gt;INDEX('Language Rules Can Change'!$B$3:$AU$47,L198,31),L199&lt;=INDEX('Language Rules Can Change'!$B$3:$AU$47,L198,32)),32, AND(L199&gt;INDEX('Language Rules Can Change'!$B$3:$AU$47,L198,32),L199&lt;=INDEX('Language Rules Can Change'!$B$3:$AU$47,L198,33)),33, AND(L199&gt;INDEX('Language Rules Can Change'!$B$3:$AU$47,L198,33),L199&lt;=INDEX('Language Rules Can Change'!$B$3:$AU$47,L198,34)),34, AND(L199&gt;INDEX('Language Rules Can Change'!$B$3:$AU$47,L198,34),L199&lt;=INDEX('Language Rules Can Change'!$B$3:$AU$47,L198,35)),35, AND(L199&gt;INDEX('Language Rules Can Change'!$B$3:$AU$47,L198,35),L199&lt;=INDEX('Language Rules Can Change'!$B$3:$AU$47,L198,36)),36, AND(L199&gt;INDEX('Language Rules Can Change'!$B$3:$AU$47,L198,36),L199&lt;=INDEX('Language Rules Can Change'!$B$3:$AU$47,L198,37)),37, AND(L199&gt;INDEX('Language Rules Can Change'!$B$3:$AU$47,L198,37),L199&lt;=INDEX('Language Rules Can Change'!$B$3:$AU$47,L198,38)),38, AND(L199&gt;INDEX('Language Rules Can Change'!$B$3:$AU$47,L198,38),L199&lt;=INDEX('Language Rules Can Change'!$B$3:$AU$47,L198,39)),39, AND(L199&gt;INDEX('Language Rules Can Change'!$B$3:$AU$47,L198,39),L199&lt;=INDEX('Language Rules Can Change'!$B$3:$AU$47,L198,40)),40, AND(L199&gt;INDEX('Language Rules Can Change'!$B$3:$AU$47,L198,40),L199&lt;=INDEX('Language Rules Can Change'!$B$3:$AU$47,L198,41)),41, AND(L199&gt;INDEX('Language Rules Can Change'!$B$3:$AU$47,L198,41),L199&lt;=INDEX('Language Rules Can Change'!$B$3:$AU$47,L198,42)),42, AND(L199&gt;INDEX('Language Rules Can Change'!$B$3:$AU$47,L198,42),L199&lt;=INDEX('Language Rules Can Change'!$B$3:$AU$47,L198,43)),43, AND(L199&gt;INDEX('Language Rules Can Change'!$B$3:$AU$47,L198,43),L199&lt;=INDEX('Language Rules Can Change'!$B$3:$AU$47,L198,44)),44, AND(L199&gt;INDEX('Language Rules Can Change'!$B$3:$AU$47,L198,44),L199&lt;=INDEX('Language Rules Can Change'!$B$3:$AU$47,L198,45)),45, AND(L199&gt;INDEX('Language Rules Can Change'!$B$3:$AU$47,L198,45),L199&lt;=INDEX('Language Rules Can Change'!$B$3:$AU$47,L198,46)),46)</f>
        <v>#N/A</v>
      </c>
      <c r="M200" s="11" t="e" cm="1">
        <f t="array" aca="1" ref="M200" ca="1">_xlfn.IFS(AND(M199&gt;0,M199&lt;=INDEX('Language Rules Can Change'!$B$3:$AU$47,M198,1)),1, AND(M199&gt;INDEX('Language Rules Can Change'!$B$3:$AU$47,M198,1),M199&lt;=INDEX('Language Rules Can Change'!$B$3:$AU$47,M198,2)),2, AND(M199&gt;INDEX('Language Rules Can Change'!$B$3:$AU$47,M198,2),M199&lt;=INDEX('Language Rules Can Change'!$B$3:$AU$47,M198,3)),3, AND(M199&gt;INDEX('Language Rules Can Change'!$B$3:$AU$47,M198,3),M199&lt;=INDEX('Language Rules Can Change'!$B$3:$AU$47,M198,4)),4, AND(M199&gt;INDEX('Language Rules Can Change'!$B$3:$AU$47,M198,4),M199&lt;=INDEX('Language Rules Can Change'!$B$3:$AU$47,M198,5)),5, AND(M199&gt;INDEX('Language Rules Can Change'!$B$3:$AU$47,M198,5),M199&lt;=INDEX('Language Rules Can Change'!$B$3:$AU$47,M198,6)),6, AND(M199&gt;INDEX('Language Rules Can Change'!$B$3:$AU$47,M198,6),M199&lt;=INDEX('Language Rules Can Change'!$B$3:$AU$47,M198,7)),7, AND(M199&gt;INDEX('Language Rules Can Change'!$B$3:$AU$47,M198,7),M199&lt;=INDEX('Language Rules Can Change'!$B$3:$AU$47,M198,8)),8, AND(M199&gt;INDEX('Language Rules Can Change'!$B$3:$AU$47,M198,8),M199&lt;=INDEX('Language Rules Can Change'!$B$3:$AU$47,M198,9)),9, AND(M199&gt;INDEX('Language Rules Can Change'!$B$3:$AU$47,M198,9),M199&lt;=INDEX('Language Rules Can Change'!$B$3:$AU$47,M198,10)),10, AND(M199&gt;INDEX('Language Rules Can Change'!$B$3:$AU$47,M198,10),M199&lt;=INDEX('Language Rules Can Change'!$B$3:$AU$47,M198,11)),11, AND(M199&gt;INDEX('Language Rules Can Change'!$B$3:$AU$47,M198,11),M199&lt;=INDEX('Language Rules Can Change'!$B$3:$AU$47,M198,12)),12, AND(M199&gt;INDEX('Language Rules Can Change'!$B$3:$AU$47,M198,12),M199&lt;=INDEX('Language Rules Can Change'!$B$3:$AU$47,M198,13)),13, AND(M199&gt;INDEX('Language Rules Can Change'!$B$3:$AU$47,M198,13),M199&lt;=INDEX('Language Rules Can Change'!$B$3:$AU$47,M198,14)),14, AND(M199&gt;INDEX('Language Rules Can Change'!$B$3:$AU$47,M198,14),M199&lt;=INDEX('Language Rules Can Change'!$B$3:$AU$47,M198,15)),15, AND(M199&gt;INDEX('Language Rules Can Change'!$B$3:$AU$47,M198,15),M199&lt;=INDEX('Language Rules Can Change'!$B$3:$AU$47,M198,16)),16, AND(M199&gt;INDEX('Language Rules Can Change'!$B$3:$AU$47,M198,16),M199&lt;=INDEX('Language Rules Can Change'!$B$3:$AU$47,M198,17)),17, AND(M199&gt;INDEX('Language Rules Can Change'!$B$3:$AU$47,M198,17),M199&lt;=INDEX('Language Rules Can Change'!$B$3:$AU$47,M198,18)),18, AND(M199&gt;INDEX('Language Rules Can Change'!$B$3:$AU$47,M198,18),M199&lt;=INDEX('Language Rules Can Change'!$B$3:$AU$47,M198,19)),19, AND(M199&gt;INDEX('Language Rules Can Change'!$B$3:$AU$47,M198,19),M199&lt;=INDEX('Language Rules Can Change'!$B$3:$AU$47,M198,20)),20, AND(M199&gt;INDEX('Language Rules Can Change'!$B$3:$AU$47,M198,20),M199&lt;=INDEX('Language Rules Can Change'!$B$3:$AU$47,M198,21)),21, AND(M199&gt;INDEX('Language Rules Can Change'!$B$3:$AU$47,M198,21),M199&lt;=INDEX('Language Rules Can Change'!$B$3:$AU$47,M198,22)),22, AND(M199&gt;INDEX('Language Rules Can Change'!$B$3:$AU$47,M198,22),M199&lt;=INDEX('Language Rules Can Change'!$B$3:$AU$47,M198,23)),23, AND(M199&gt;INDEX('Language Rules Can Change'!$B$3:$AU$47,M198,23),M199&lt;=INDEX('Language Rules Can Change'!$B$3:$AU$47,M198,24)),24, AND(M199&gt;INDEX('Language Rules Can Change'!$B$3:$AU$47,M198,24),M199&lt;=INDEX('Language Rules Can Change'!$B$3:$AU$47,M198,25)),25, AND(M199&gt;INDEX('Language Rules Can Change'!$B$3:$AU$47,M198,25),M199&lt;=INDEX('Language Rules Can Change'!$B$3:$AU$47,M198,26)),26, AND(M199&gt;INDEX('Language Rules Can Change'!$B$3:$AU$47,M198,26),M199&lt;=INDEX('Language Rules Can Change'!$B$3:$AU$47,M198,27)),27, AND(M199&gt;INDEX('Language Rules Can Change'!$B$3:$AU$47,M198,27),M199&lt;=INDEX('Language Rules Can Change'!$B$3:$AU$47,M198,28)),28, AND(M199&gt;INDEX('Language Rules Can Change'!$B$3:$AU$47,M198,28),M199&lt;=INDEX('Language Rules Can Change'!$B$3:$AU$47,M198,29)),29, AND(M199&gt;INDEX('Language Rules Can Change'!$B$3:$AU$47,M198,29),M199&lt;=INDEX('Language Rules Can Change'!$B$3:$AU$47,M198,30)),30, AND(M199&gt;INDEX('Language Rules Can Change'!$B$3:$AU$47,M198,30),M199&lt;=INDEX('Language Rules Can Change'!$B$3:$AU$47,M198,31)),31, AND(M199&gt;INDEX('Language Rules Can Change'!$B$3:$AU$47,M198,31),M199&lt;=INDEX('Language Rules Can Change'!$B$3:$AU$47,M198,32)),32, AND(M199&gt;INDEX('Language Rules Can Change'!$B$3:$AU$47,M198,32),M199&lt;=INDEX('Language Rules Can Change'!$B$3:$AU$47,M198,33)),33, AND(M199&gt;INDEX('Language Rules Can Change'!$B$3:$AU$47,M198,33),M199&lt;=INDEX('Language Rules Can Change'!$B$3:$AU$47,M198,34)),34, AND(M199&gt;INDEX('Language Rules Can Change'!$B$3:$AU$47,M198,34),M199&lt;=INDEX('Language Rules Can Change'!$B$3:$AU$47,M198,35)),35, AND(M199&gt;INDEX('Language Rules Can Change'!$B$3:$AU$47,M198,35),M199&lt;=INDEX('Language Rules Can Change'!$B$3:$AU$47,M198,36)),36, AND(M199&gt;INDEX('Language Rules Can Change'!$B$3:$AU$47,M198,36),M199&lt;=INDEX('Language Rules Can Change'!$B$3:$AU$47,M198,37)),37, AND(M199&gt;INDEX('Language Rules Can Change'!$B$3:$AU$47,M198,37),M199&lt;=INDEX('Language Rules Can Change'!$B$3:$AU$47,M198,38)),38, AND(M199&gt;INDEX('Language Rules Can Change'!$B$3:$AU$47,M198,38),M199&lt;=INDEX('Language Rules Can Change'!$B$3:$AU$47,M198,39)),39, AND(M199&gt;INDEX('Language Rules Can Change'!$B$3:$AU$47,M198,39),M199&lt;=INDEX('Language Rules Can Change'!$B$3:$AU$47,M198,40)),40, AND(M199&gt;INDEX('Language Rules Can Change'!$B$3:$AU$47,M198,40),M199&lt;=INDEX('Language Rules Can Change'!$B$3:$AU$47,M198,41)),41, AND(M199&gt;INDEX('Language Rules Can Change'!$B$3:$AU$47,M198,41),M199&lt;=INDEX('Language Rules Can Change'!$B$3:$AU$47,M198,42)),42, AND(M199&gt;INDEX('Language Rules Can Change'!$B$3:$AU$47,M198,42),M199&lt;=INDEX('Language Rules Can Change'!$B$3:$AU$47,M198,43)),43, AND(M199&gt;INDEX('Language Rules Can Change'!$B$3:$AU$47,M198,43),M199&lt;=INDEX('Language Rules Can Change'!$B$3:$AU$47,M198,44)),44, AND(M199&gt;INDEX('Language Rules Can Change'!$B$3:$AU$47,M198,44),M199&lt;=INDEX('Language Rules Can Change'!$B$3:$AU$47,M198,45)),45, AND(M199&gt;INDEX('Language Rules Can Change'!$B$3:$AU$47,M198,45),M199&lt;=INDEX('Language Rules Can Change'!$B$3:$AU$47,M198,46)),46)</f>
        <v>#N/A</v>
      </c>
      <c r="N200" s="11" t="e" cm="1">
        <f t="array" aca="1" ref="N200" ca="1">_xlfn.IFS(AND(N199&gt;0,N199&lt;=INDEX('Language Rules Can Change'!$B$3:$AU$47,N198,1)),1, AND(N199&gt;INDEX('Language Rules Can Change'!$B$3:$AU$47,N198,1),N199&lt;=INDEX('Language Rules Can Change'!$B$3:$AU$47,N198,2)),2, AND(N199&gt;INDEX('Language Rules Can Change'!$B$3:$AU$47,N198,2),N199&lt;=INDEX('Language Rules Can Change'!$B$3:$AU$47,N198,3)),3, AND(N199&gt;INDEX('Language Rules Can Change'!$B$3:$AU$47,N198,3),N199&lt;=INDEX('Language Rules Can Change'!$B$3:$AU$47,N198,4)),4, AND(N199&gt;INDEX('Language Rules Can Change'!$B$3:$AU$47,N198,4),N199&lt;=INDEX('Language Rules Can Change'!$B$3:$AU$47,N198,5)),5, AND(N199&gt;INDEX('Language Rules Can Change'!$B$3:$AU$47,N198,5),N199&lt;=INDEX('Language Rules Can Change'!$B$3:$AU$47,N198,6)),6, AND(N199&gt;INDEX('Language Rules Can Change'!$B$3:$AU$47,N198,6),N199&lt;=INDEX('Language Rules Can Change'!$B$3:$AU$47,N198,7)),7, AND(N199&gt;INDEX('Language Rules Can Change'!$B$3:$AU$47,N198,7),N199&lt;=INDEX('Language Rules Can Change'!$B$3:$AU$47,N198,8)),8, AND(N199&gt;INDEX('Language Rules Can Change'!$B$3:$AU$47,N198,8),N199&lt;=INDEX('Language Rules Can Change'!$B$3:$AU$47,N198,9)),9, AND(N199&gt;INDEX('Language Rules Can Change'!$B$3:$AU$47,N198,9),N199&lt;=INDEX('Language Rules Can Change'!$B$3:$AU$47,N198,10)),10, AND(N199&gt;INDEX('Language Rules Can Change'!$B$3:$AU$47,N198,10),N199&lt;=INDEX('Language Rules Can Change'!$B$3:$AU$47,N198,11)),11, AND(N199&gt;INDEX('Language Rules Can Change'!$B$3:$AU$47,N198,11),N199&lt;=INDEX('Language Rules Can Change'!$B$3:$AU$47,N198,12)),12, AND(N199&gt;INDEX('Language Rules Can Change'!$B$3:$AU$47,N198,12),N199&lt;=INDEX('Language Rules Can Change'!$B$3:$AU$47,N198,13)),13, AND(N199&gt;INDEX('Language Rules Can Change'!$B$3:$AU$47,N198,13),N199&lt;=INDEX('Language Rules Can Change'!$B$3:$AU$47,N198,14)),14, AND(N199&gt;INDEX('Language Rules Can Change'!$B$3:$AU$47,N198,14),N199&lt;=INDEX('Language Rules Can Change'!$B$3:$AU$47,N198,15)),15, AND(N199&gt;INDEX('Language Rules Can Change'!$B$3:$AU$47,N198,15),N199&lt;=INDEX('Language Rules Can Change'!$B$3:$AU$47,N198,16)),16, AND(N199&gt;INDEX('Language Rules Can Change'!$B$3:$AU$47,N198,16),N199&lt;=INDEX('Language Rules Can Change'!$B$3:$AU$47,N198,17)),17, AND(N199&gt;INDEX('Language Rules Can Change'!$B$3:$AU$47,N198,17),N199&lt;=INDEX('Language Rules Can Change'!$B$3:$AU$47,N198,18)),18, AND(N199&gt;INDEX('Language Rules Can Change'!$B$3:$AU$47,N198,18),N199&lt;=INDEX('Language Rules Can Change'!$B$3:$AU$47,N198,19)),19, AND(N199&gt;INDEX('Language Rules Can Change'!$B$3:$AU$47,N198,19),N199&lt;=INDEX('Language Rules Can Change'!$B$3:$AU$47,N198,20)),20, AND(N199&gt;INDEX('Language Rules Can Change'!$B$3:$AU$47,N198,20),N199&lt;=INDEX('Language Rules Can Change'!$B$3:$AU$47,N198,21)),21, AND(N199&gt;INDEX('Language Rules Can Change'!$B$3:$AU$47,N198,21),N199&lt;=INDEX('Language Rules Can Change'!$B$3:$AU$47,N198,22)),22, AND(N199&gt;INDEX('Language Rules Can Change'!$B$3:$AU$47,N198,22),N199&lt;=INDEX('Language Rules Can Change'!$B$3:$AU$47,N198,23)),23, AND(N199&gt;INDEX('Language Rules Can Change'!$B$3:$AU$47,N198,23),N199&lt;=INDEX('Language Rules Can Change'!$B$3:$AU$47,N198,24)),24, AND(N199&gt;INDEX('Language Rules Can Change'!$B$3:$AU$47,N198,24),N199&lt;=INDEX('Language Rules Can Change'!$B$3:$AU$47,N198,25)),25, AND(N199&gt;INDEX('Language Rules Can Change'!$B$3:$AU$47,N198,25),N199&lt;=INDEX('Language Rules Can Change'!$B$3:$AU$47,N198,26)),26, AND(N199&gt;INDEX('Language Rules Can Change'!$B$3:$AU$47,N198,26),N199&lt;=INDEX('Language Rules Can Change'!$B$3:$AU$47,N198,27)),27, AND(N199&gt;INDEX('Language Rules Can Change'!$B$3:$AU$47,N198,27),N199&lt;=INDEX('Language Rules Can Change'!$B$3:$AU$47,N198,28)),28, AND(N199&gt;INDEX('Language Rules Can Change'!$B$3:$AU$47,N198,28),N199&lt;=INDEX('Language Rules Can Change'!$B$3:$AU$47,N198,29)),29, AND(N199&gt;INDEX('Language Rules Can Change'!$B$3:$AU$47,N198,29),N199&lt;=INDEX('Language Rules Can Change'!$B$3:$AU$47,N198,30)),30, AND(N199&gt;INDEX('Language Rules Can Change'!$B$3:$AU$47,N198,30),N199&lt;=INDEX('Language Rules Can Change'!$B$3:$AU$47,N198,31)),31, AND(N199&gt;INDEX('Language Rules Can Change'!$B$3:$AU$47,N198,31),N199&lt;=INDEX('Language Rules Can Change'!$B$3:$AU$47,N198,32)),32, AND(N199&gt;INDEX('Language Rules Can Change'!$B$3:$AU$47,N198,32),N199&lt;=INDEX('Language Rules Can Change'!$B$3:$AU$47,N198,33)),33, AND(N199&gt;INDEX('Language Rules Can Change'!$B$3:$AU$47,N198,33),N199&lt;=INDEX('Language Rules Can Change'!$B$3:$AU$47,N198,34)),34, AND(N199&gt;INDEX('Language Rules Can Change'!$B$3:$AU$47,N198,34),N199&lt;=INDEX('Language Rules Can Change'!$B$3:$AU$47,N198,35)),35, AND(N199&gt;INDEX('Language Rules Can Change'!$B$3:$AU$47,N198,35),N199&lt;=INDEX('Language Rules Can Change'!$B$3:$AU$47,N198,36)),36, AND(N199&gt;INDEX('Language Rules Can Change'!$B$3:$AU$47,N198,36),N199&lt;=INDEX('Language Rules Can Change'!$B$3:$AU$47,N198,37)),37, AND(N199&gt;INDEX('Language Rules Can Change'!$B$3:$AU$47,N198,37),N199&lt;=INDEX('Language Rules Can Change'!$B$3:$AU$47,N198,38)),38, AND(N199&gt;INDEX('Language Rules Can Change'!$B$3:$AU$47,N198,38),N199&lt;=INDEX('Language Rules Can Change'!$B$3:$AU$47,N198,39)),39, AND(N199&gt;INDEX('Language Rules Can Change'!$B$3:$AU$47,N198,39),N199&lt;=INDEX('Language Rules Can Change'!$B$3:$AU$47,N198,40)),40, AND(N199&gt;INDEX('Language Rules Can Change'!$B$3:$AU$47,N198,40),N199&lt;=INDEX('Language Rules Can Change'!$B$3:$AU$47,N198,41)),41, AND(N199&gt;INDEX('Language Rules Can Change'!$B$3:$AU$47,N198,41),N199&lt;=INDEX('Language Rules Can Change'!$B$3:$AU$47,N198,42)),42, AND(N199&gt;INDEX('Language Rules Can Change'!$B$3:$AU$47,N198,42),N199&lt;=INDEX('Language Rules Can Change'!$B$3:$AU$47,N198,43)),43, AND(N199&gt;INDEX('Language Rules Can Change'!$B$3:$AU$47,N198,43),N199&lt;=INDEX('Language Rules Can Change'!$B$3:$AU$47,N198,44)),44, AND(N199&gt;INDEX('Language Rules Can Change'!$B$3:$AU$47,N198,44),N199&lt;=INDEX('Language Rules Can Change'!$B$3:$AU$47,N198,45)),45, AND(N199&gt;INDEX('Language Rules Can Change'!$B$3:$AU$47,N198,45),N199&lt;=INDEX('Language Rules Can Change'!$B$3:$AU$47,N198,46)),46)</f>
        <v>#N/A</v>
      </c>
      <c r="O200" s="11" t="e" cm="1">
        <f t="array" aca="1" ref="O200" ca="1">_xlfn.IFS(AND(O199&gt;0,O199&lt;=INDEX('Language Rules Can Change'!$B$3:$AU$47,O198,1)),1, AND(O199&gt;INDEX('Language Rules Can Change'!$B$3:$AU$47,O198,1),O199&lt;=INDEX('Language Rules Can Change'!$B$3:$AU$47,O198,2)),2, AND(O199&gt;INDEX('Language Rules Can Change'!$B$3:$AU$47,O198,2),O199&lt;=INDEX('Language Rules Can Change'!$B$3:$AU$47,O198,3)),3, AND(O199&gt;INDEX('Language Rules Can Change'!$B$3:$AU$47,O198,3),O199&lt;=INDEX('Language Rules Can Change'!$B$3:$AU$47,O198,4)),4, AND(O199&gt;INDEX('Language Rules Can Change'!$B$3:$AU$47,O198,4),O199&lt;=INDEX('Language Rules Can Change'!$B$3:$AU$47,O198,5)),5, AND(O199&gt;INDEX('Language Rules Can Change'!$B$3:$AU$47,O198,5),O199&lt;=INDEX('Language Rules Can Change'!$B$3:$AU$47,O198,6)),6, AND(O199&gt;INDEX('Language Rules Can Change'!$B$3:$AU$47,O198,6),O199&lt;=INDEX('Language Rules Can Change'!$B$3:$AU$47,O198,7)),7, AND(O199&gt;INDEX('Language Rules Can Change'!$B$3:$AU$47,O198,7),O199&lt;=INDEX('Language Rules Can Change'!$B$3:$AU$47,O198,8)),8, AND(O199&gt;INDEX('Language Rules Can Change'!$B$3:$AU$47,O198,8),O199&lt;=INDEX('Language Rules Can Change'!$B$3:$AU$47,O198,9)),9, AND(O199&gt;INDEX('Language Rules Can Change'!$B$3:$AU$47,O198,9),O199&lt;=INDEX('Language Rules Can Change'!$B$3:$AU$47,O198,10)),10, AND(O199&gt;INDEX('Language Rules Can Change'!$B$3:$AU$47,O198,10),O199&lt;=INDEX('Language Rules Can Change'!$B$3:$AU$47,O198,11)),11, AND(O199&gt;INDEX('Language Rules Can Change'!$B$3:$AU$47,O198,11),O199&lt;=INDEX('Language Rules Can Change'!$B$3:$AU$47,O198,12)),12, AND(O199&gt;INDEX('Language Rules Can Change'!$B$3:$AU$47,O198,12),O199&lt;=INDEX('Language Rules Can Change'!$B$3:$AU$47,O198,13)),13, AND(O199&gt;INDEX('Language Rules Can Change'!$B$3:$AU$47,O198,13),O199&lt;=INDEX('Language Rules Can Change'!$B$3:$AU$47,O198,14)),14, AND(O199&gt;INDEX('Language Rules Can Change'!$B$3:$AU$47,O198,14),O199&lt;=INDEX('Language Rules Can Change'!$B$3:$AU$47,O198,15)),15, AND(O199&gt;INDEX('Language Rules Can Change'!$B$3:$AU$47,O198,15),O199&lt;=INDEX('Language Rules Can Change'!$B$3:$AU$47,O198,16)),16, AND(O199&gt;INDEX('Language Rules Can Change'!$B$3:$AU$47,O198,16),O199&lt;=INDEX('Language Rules Can Change'!$B$3:$AU$47,O198,17)),17, AND(O199&gt;INDEX('Language Rules Can Change'!$B$3:$AU$47,O198,17),O199&lt;=INDEX('Language Rules Can Change'!$B$3:$AU$47,O198,18)),18, AND(O199&gt;INDEX('Language Rules Can Change'!$B$3:$AU$47,O198,18),O199&lt;=INDEX('Language Rules Can Change'!$B$3:$AU$47,O198,19)),19, AND(O199&gt;INDEX('Language Rules Can Change'!$B$3:$AU$47,O198,19),O199&lt;=INDEX('Language Rules Can Change'!$B$3:$AU$47,O198,20)),20, AND(O199&gt;INDEX('Language Rules Can Change'!$B$3:$AU$47,O198,20),O199&lt;=INDEX('Language Rules Can Change'!$B$3:$AU$47,O198,21)),21, AND(O199&gt;INDEX('Language Rules Can Change'!$B$3:$AU$47,O198,21),O199&lt;=INDEX('Language Rules Can Change'!$B$3:$AU$47,O198,22)),22, AND(O199&gt;INDEX('Language Rules Can Change'!$B$3:$AU$47,O198,22),O199&lt;=INDEX('Language Rules Can Change'!$B$3:$AU$47,O198,23)),23, AND(O199&gt;INDEX('Language Rules Can Change'!$B$3:$AU$47,O198,23),O199&lt;=INDEX('Language Rules Can Change'!$B$3:$AU$47,O198,24)),24, AND(O199&gt;INDEX('Language Rules Can Change'!$B$3:$AU$47,O198,24),O199&lt;=INDEX('Language Rules Can Change'!$B$3:$AU$47,O198,25)),25, AND(O199&gt;INDEX('Language Rules Can Change'!$B$3:$AU$47,O198,25),O199&lt;=INDEX('Language Rules Can Change'!$B$3:$AU$47,O198,26)),26, AND(O199&gt;INDEX('Language Rules Can Change'!$B$3:$AU$47,O198,26),O199&lt;=INDEX('Language Rules Can Change'!$B$3:$AU$47,O198,27)),27, AND(O199&gt;INDEX('Language Rules Can Change'!$B$3:$AU$47,O198,27),O199&lt;=INDEX('Language Rules Can Change'!$B$3:$AU$47,O198,28)),28, AND(O199&gt;INDEX('Language Rules Can Change'!$B$3:$AU$47,O198,28),O199&lt;=INDEX('Language Rules Can Change'!$B$3:$AU$47,O198,29)),29, AND(O199&gt;INDEX('Language Rules Can Change'!$B$3:$AU$47,O198,29),O199&lt;=INDEX('Language Rules Can Change'!$B$3:$AU$47,O198,30)),30, AND(O199&gt;INDEX('Language Rules Can Change'!$B$3:$AU$47,O198,30),O199&lt;=INDEX('Language Rules Can Change'!$B$3:$AU$47,O198,31)),31, AND(O199&gt;INDEX('Language Rules Can Change'!$B$3:$AU$47,O198,31),O199&lt;=INDEX('Language Rules Can Change'!$B$3:$AU$47,O198,32)),32, AND(O199&gt;INDEX('Language Rules Can Change'!$B$3:$AU$47,O198,32),O199&lt;=INDEX('Language Rules Can Change'!$B$3:$AU$47,O198,33)),33, AND(O199&gt;INDEX('Language Rules Can Change'!$B$3:$AU$47,O198,33),O199&lt;=INDEX('Language Rules Can Change'!$B$3:$AU$47,O198,34)),34, AND(O199&gt;INDEX('Language Rules Can Change'!$B$3:$AU$47,O198,34),O199&lt;=INDEX('Language Rules Can Change'!$B$3:$AU$47,O198,35)),35, AND(O199&gt;INDEX('Language Rules Can Change'!$B$3:$AU$47,O198,35),O199&lt;=INDEX('Language Rules Can Change'!$B$3:$AU$47,O198,36)),36, AND(O199&gt;INDEX('Language Rules Can Change'!$B$3:$AU$47,O198,36),O199&lt;=INDEX('Language Rules Can Change'!$B$3:$AU$47,O198,37)),37, AND(O199&gt;INDEX('Language Rules Can Change'!$B$3:$AU$47,O198,37),O199&lt;=INDEX('Language Rules Can Change'!$B$3:$AU$47,O198,38)),38, AND(O199&gt;INDEX('Language Rules Can Change'!$B$3:$AU$47,O198,38),O199&lt;=INDEX('Language Rules Can Change'!$B$3:$AU$47,O198,39)),39, AND(O199&gt;INDEX('Language Rules Can Change'!$B$3:$AU$47,O198,39),O199&lt;=INDEX('Language Rules Can Change'!$B$3:$AU$47,O198,40)),40, AND(O199&gt;INDEX('Language Rules Can Change'!$B$3:$AU$47,O198,40),O199&lt;=INDEX('Language Rules Can Change'!$B$3:$AU$47,O198,41)),41, AND(O199&gt;INDEX('Language Rules Can Change'!$B$3:$AU$47,O198,41),O199&lt;=INDEX('Language Rules Can Change'!$B$3:$AU$47,O198,42)),42, AND(O199&gt;INDEX('Language Rules Can Change'!$B$3:$AU$47,O198,42),O199&lt;=INDEX('Language Rules Can Change'!$B$3:$AU$47,O198,43)),43, AND(O199&gt;INDEX('Language Rules Can Change'!$B$3:$AU$47,O198,43),O199&lt;=INDEX('Language Rules Can Change'!$B$3:$AU$47,O198,44)),44, AND(O199&gt;INDEX('Language Rules Can Change'!$B$3:$AU$47,O198,44),O199&lt;=INDEX('Language Rules Can Change'!$B$3:$AU$47,O198,45)),45, AND(O199&gt;INDEX('Language Rules Can Change'!$B$3:$AU$47,O198,45),O199&lt;=INDEX('Language Rules Can Change'!$B$3:$AU$47,O198,46)),46)</f>
        <v>#N/A</v>
      </c>
      <c r="P200" s="11" t="e" cm="1">
        <f t="array" aca="1" ref="P200" ca="1">_xlfn.IFS(AND(P199&gt;0,P199&lt;=INDEX('Language Rules Can Change'!$B$3:$AU$47,P198,1)),1, AND(P199&gt;INDEX('Language Rules Can Change'!$B$3:$AU$47,P198,1),P199&lt;=INDEX('Language Rules Can Change'!$B$3:$AU$47,P198,2)),2, AND(P199&gt;INDEX('Language Rules Can Change'!$B$3:$AU$47,P198,2),P199&lt;=INDEX('Language Rules Can Change'!$B$3:$AU$47,P198,3)),3, AND(P199&gt;INDEX('Language Rules Can Change'!$B$3:$AU$47,P198,3),P199&lt;=INDEX('Language Rules Can Change'!$B$3:$AU$47,P198,4)),4, AND(P199&gt;INDEX('Language Rules Can Change'!$B$3:$AU$47,P198,4),P199&lt;=INDEX('Language Rules Can Change'!$B$3:$AU$47,P198,5)),5, AND(P199&gt;INDEX('Language Rules Can Change'!$B$3:$AU$47,P198,5),P199&lt;=INDEX('Language Rules Can Change'!$B$3:$AU$47,P198,6)),6, AND(P199&gt;INDEX('Language Rules Can Change'!$B$3:$AU$47,P198,6),P199&lt;=INDEX('Language Rules Can Change'!$B$3:$AU$47,P198,7)),7, AND(P199&gt;INDEX('Language Rules Can Change'!$B$3:$AU$47,P198,7),P199&lt;=INDEX('Language Rules Can Change'!$B$3:$AU$47,P198,8)),8, AND(P199&gt;INDEX('Language Rules Can Change'!$B$3:$AU$47,P198,8),P199&lt;=INDEX('Language Rules Can Change'!$B$3:$AU$47,P198,9)),9, AND(P199&gt;INDEX('Language Rules Can Change'!$B$3:$AU$47,P198,9),P199&lt;=INDEX('Language Rules Can Change'!$B$3:$AU$47,P198,10)),10, AND(P199&gt;INDEX('Language Rules Can Change'!$B$3:$AU$47,P198,10),P199&lt;=INDEX('Language Rules Can Change'!$B$3:$AU$47,P198,11)),11, AND(P199&gt;INDEX('Language Rules Can Change'!$B$3:$AU$47,P198,11),P199&lt;=INDEX('Language Rules Can Change'!$B$3:$AU$47,P198,12)),12, AND(P199&gt;INDEX('Language Rules Can Change'!$B$3:$AU$47,P198,12),P199&lt;=INDEX('Language Rules Can Change'!$B$3:$AU$47,P198,13)),13, AND(P199&gt;INDEX('Language Rules Can Change'!$B$3:$AU$47,P198,13),P199&lt;=INDEX('Language Rules Can Change'!$B$3:$AU$47,P198,14)),14, AND(P199&gt;INDEX('Language Rules Can Change'!$B$3:$AU$47,P198,14),P199&lt;=INDEX('Language Rules Can Change'!$B$3:$AU$47,P198,15)),15, AND(P199&gt;INDEX('Language Rules Can Change'!$B$3:$AU$47,P198,15),P199&lt;=INDEX('Language Rules Can Change'!$B$3:$AU$47,P198,16)),16, AND(P199&gt;INDEX('Language Rules Can Change'!$B$3:$AU$47,P198,16),P199&lt;=INDEX('Language Rules Can Change'!$B$3:$AU$47,P198,17)),17, AND(P199&gt;INDEX('Language Rules Can Change'!$B$3:$AU$47,P198,17),P199&lt;=INDEX('Language Rules Can Change'!$B$3:$AU$47,P198,18)),18, AND(P199&gt;INDEX('Language Rules Can Change'!$B$3:$AU$47,P198,18),P199&lt;=INDEX('Language Rules Can Change'!$B$3:$AU$47,P198,19)),19, AND(P199&gt;INDEX('Language Rules Can Change'!$B$3:$AU$47,P198,19),P199&lt;=INDEX('Language Rules Can Change'!$B$3:$AU$47,P198,20)),20, AND(P199&gt;INDEX('Language Rules Can Change'!$B$3:$AU$47,P198,20),P199&lt;=INDEX('Language Rules Can Change'!$B$3:$AU$47,P198,21)),21, AND(P199&gt;INDEX('Language Rules Can Change'!$B$3:$AU$47,P198,21),P199&lt;=INDEX('Language Rules Can Change'!$B$3:$AU$47,P198,22)),22, AND(P199&gt;INDEX('Language Rules Can Change'!$B$3:$AU$47,P198,22),P199&lt;=INDEX('Language Rules Can Change'!$B$3:$AU$47,P198,23)),23, AND(P199&gt;INDEX('Language Rules Can Change'!$B$3:$AU$47,P198,23),P199&lt;=INDEX('Language Rules Can Change'!$B$3:$AU$47,P198,24)),24, AND(P199&gt;INDEX('Language Rules Can Change'!$B$3:$AU$47,P198,24),P199&lt;=INDEX('Language Rules Can Change'!$B$3:$AU$47,P198,25)),25, AND(P199&gt;INDEX('Language Rules Can Change'!$B$3:$AU$47,P198,25),P199&lt;=INDEX('Language Rules Can Change'!$B$3:$AU$47,P198,26)),26, AND(P199&gt;INDEX('Language Rules Can Change'!$B$3:$AU$47,P198,26),P199&lt;=INDEX('Language Rules Can Change'!$B$3:$AU$47,P198,27)),27, AND(P199&gt;INDEX('Language Rules Can Change'!$B$3:$AU$47,P198,27),P199&lt;=INDEX('Language Rules Can Change'!$B$3:$AU$47,P198,28)),28, AND(P199&gt;INDEX('Language Rules Can Change'!$B$3:$AU$47,P198,28),P199&lt;=INDEX('Language Rules Can Change'!$B$3:$AU$47,P198,29)),29, AND(P199&gt;INDEX('Language Rules Can Change'!$B$3:$AU$47,P198,29),P199&lt;=INDEX('Language Rules Can Change'!$B$3:$AU$47,P198,30)),30, AND(P199&gt;INDEX('Language Rules Can Change'!$B$3:$AU$47,P198,30),P199&lt;=INDEX('Language Rules Can Change'!$B$3:$AU$47,P198,31)),31, AND(P199&gt;INDEX('Language Rules Can Change'!$B$3:$AU$47,P198,31),P199&lt;=INDEX('Language Rules Can Change'!$B$3:$AU$47,P198,32)),32, AND(P199&gt;INDEX('Language Rules Can Change'!$B$3:$AU$47,P198,32),P199&lt;=INDEX('Language Rules Can Change'!$B$3:$AU$47,P198,33)),33, AND(P199&gt;INDEX('Language Rules Can Change'!$B$3:$AU$47,P198,33),P199&lt;=INDEX('Language Rules Can Change'!$B$3:$AU$47,P198,34)),34, AND(P199&gt;INDEX('Language Rules Can Change'!$B$3:$AU$47,P198,34),P199&lt;=INDEX('Language Rules Can Change'!$B$3:$AU$47,P198,35)),35, AND(P199&gt;INDEX('Language Rules Can Change'!$B$3:$AU$47,P198,35),P199&lt;=INDEX('Language Rules Can Change'!$B$3:$AU$47,P198,36)),36, AND(P199&gt;INDEX('Language Rules Can Change'!$B$3:$AU$47,P198,36),P199&lt;=INDEX('Language Rules Can Change'!$B$3:$AU$47,P198,37)),37, AND(P199&gt;INDEX('Language Rules Can Change'!$B$3:$AU$47,P198,37),P199&lt;=INDEX('Language Rules Can Change'!$B$3:$AU$47,P198,38)),38, AND(P199&gt;INDEX('Language Rules Can Change'!$B$3:$AU$47,P198,38),P199&lt;=INDEX('Language Rules Can Change'!$B$3:$AU$47,P198,39)),39, AND(P199&gt;INDEX('Language Rules Can Change'!$B$3:$AU$47,P198,39),P199&lt;=INDEX('Language Rules Can Change'!$B$3:$AU$47,P198,40)),40, AND(P199&gt;INDEX('Language Rules Can Change'!$B$3:$AU$47,P198,40),P199&lt;=INDEX('Language Rules Can Change'!$B$3:$AU$47,P198,41)),41, AND(P199&gt;INDEX('Language Rules Can Change'!$B$3:$AU$47,P198,41),P199&lt;=INDEX('Language Rules Can Change'!$B$3:$AU$47,P198,42)),42, AND(P199&gt;INDEX('Language Rules Can Change'!$B$3:$AU$47,P198,42),P199&lt;=INDEX('Language Rules Can Change'!$B$3:$AU$47,P198,43)),43, AND(P199&gt;INDEX('Language Rules Can Change'!$B$3:$AU$47,P198,43),P199&lt;=INDEX('Language Rules Can Change'!$B$3:$AU$47,P198,44)),44, AND(P199&gt;INDEX('Language Rules Can Change'!$B$3:$AU$47,P198,44),P199&lt;=INDEX('Language Rules Can Change'!$B$3:$AU$47,P198,45)),45, AND(P199&gt;INDEX('Language Rules Can Change'!$B$3:$AU$47,P198,45),P199&lt;=INDEX('Language Rules Can Change'!$B$3:$AU$47,P198,46)),46)</f>
        <v>#N/A</v>
      </c>
      <c r="Q200" s="11" t="e" cm="1">
        <f t="array" aca="1" ref="Q200" ca="1">_xlfn.IFS(AND(Q199&gt;0,Q199&lt;=INDEX('Language Rules Can Change'!$B$3:$AU$47,Q198,1)),1, AND(Q199&gt;INDEX('Language Rules Can Change'!$B$3:$AU$47,Q198,1),Q199&lt;=INDEX('Language Rules Can Change'!$B$3:$AU$47,Q198,2)),2, AND(Q199&gt;INDEX('Language Rules Can Change'!$B$3:$AU$47,Q198,2),Q199&lt;=INDEX('Language Rules Can Change'!$B$3:$AU$47,Q198,3)),3, AND(Q199&gt;INDEX('Language Rules Can Change'!$B$3:$AU$47,Q198,3),Q199&lt;=INDEX('Language Rules Can Change'!$B$3:$AU$47,Q198,4)),4, AND(Q199&gt;INDEX('Language Rules Can Change'!$B$3:$AU$47,Q198,4),Q199&lt;=INDEX('Language Rules Can Change'!$B$3:$AU$47,Q198,5)),5, AND(Q199&gt;INDEX('Language Rules Can Change'!$B$3:$AU$47,Q198,5),Q199&lt;=INDEX('Language Rules Can Change'!$B$3:$AU$47,Q198,6)),6, AND(Q199&gt;INDEX('Language Rules Can Change'!$B$3:$AU$47,Q198,6),Q199&lt;=INDEX('Language Rules Can Change'!$B$3:$AU$47,Q198,7)),7, AND(Q199&gt;INDEX('Language Rules Can Change'!$B$3:$AU$47,Q198,7),Q199&lt;=INDEX('Language Rules Can Change'!$B$3:$AU$47,Q198,8)),8, AND(Q199&gt;INDEX('Language Rules Can Change'!$B$3:$AU$47,Q198,8),Q199&lt;=INDEX('Language Rules Can Change'!$B$3:$AU$47,Q198,9)),9, AND(Q199&gt;INDEX('Language Rules Can Change'!$B$3:$AU$47,Q198,9),Q199&lt;=INDEX('Language Rules Can Change'!$B$3:$AU$47,Q198,10)),10, AND(Q199&gt;INDEX('Language Rules Can Change'!$B$3:$AU$47,Q198,10),Q199&lt;=INDEX('Language Rules Can Change'!$B$3:$AU$47,Q198,11)),11, AND(Q199&gt;INDEX('Language Rules Can Change'!$B$3:$AU$47,Q198,11),Q199&lt;=INDEX('Language Rules Can Change'!$B$3:$AU$47,Q198,12)),12, AND(Q199&gt;INDEX('Language Rules Can Change'!$B$3:$AU$47,Q198,12),Q199&lt;=INDEX('Language Rules Can Change'!$B$3:$AU$47,Q198,13)),13, AND(Q199&gt;INDEX('Language Rules Can Change'!$B$3:$AU$47,Q198,13),Q199&lt;=INDEX('Language Rules Can Change'!$B$3:$AU$47,Q198,14)),14, AND(Q199&gt;INDEX('Language Rules Can Change'!$B$3:$AU$47,Q198,14),Q199&lt;=INDEX('Language Rules Can Change'!$B$3:$AU$47,Q198,15)),15, AND(Q199&gt;INDEX('Language Rules Can Change'!$B$3:$AU$47,Q198,15),Q199&lt;=INDEX('Language Rules Can Change'!$B$3:$AU$47,Q198,16)),16, AND(Q199&gt;INDEX('Language Rules Can Change'!$B$3:$AU$47,Q198,16),Q199&lt;=INDEX('Language Rules Can Change'!$B$3:$AU$47,Q198,17)),17, AND(Q199&gt;INDEX('Language Rules Can Change'!$B$3:$AU$47,Q198,17),Q199&lt;=INDEX('Language Rules Can Change'!$B$3:$AU$47,Q198,18)),18, AND(Q199&gt;INDEX('Language Rules Can Change'!$B$3:$AU$47,Q198,18),Q199&lt;=INDEX('Language Rules Can Change'!$B$3:$AU$47,Q198,19)),19, AND(Q199&gt;INDEX('Language Rules Can Change'!$B$3:$AU$47,Q198,19),Q199&lt;=INDEX('Language Rules Can Change'!$B$3:$AU$47,Q198,20)),20, AND(Q199&gt;INDEX('Language Rules Can Change'!$B$3:$AU$47,Q198,20),Q199&lt;=INDEX('Language Rules Can Change'!$B$3:$AU$47,Q198,21)),21, AND(Q199&gt;INDEX('Language Rules Can Change'!$B$3:$AU$47,Q198,21),Q199&lt;=INDEX('Language Rules Can Change'!$B$3:$AU$47,Q198,22)),22, AND(Q199&gt;INDEX('Language Rules Can Change'!$B$3:$AU$47,Q198,22),Q199&lt;=INDEX('Language Rules Can Change'!$B$3:$AU$47,Q198,23)),23, AND(Q199&gt;INDEX('Language Rules Can Change'!$B$3:$AU$47,Q198,23),Q199&lt;=INDEX('Language Rules Can Change'!$B$3:$AU$47,Q198,24)),24, AND(Q199&gt;INDEX('Language Rules Can Change'!$B$3:$AU$47,Q198,24),Q199&lt;=INDEX('Language Rules Can Change'!$B$3:$AU$47,Q198,25)),25, AND(Q199&gt;INDEX('Language Rules Can Change'!$B$3:$AU$47,Q198,25),Q199&lt;=INDEX('Language Rules Can Change'!$B$3:$AU$47,Q198,26)),26, AND(Q199&gt;INDEX('Language Rules Can Change'!$B$3:$AU$47,Q198,26),Q199&lt;=INDEX('Language Rules Can Change'!$B$3:$AU$47,Q198,27)),27, AND(Q199&gt;INDEX('Language Rules Can Change'!$B$3:$AU$47,Q198,27),Q199&lt;=INDEX('Language Rules Can Change'!$B$3:$AU$47,Q198,28)),28, AND(Q199&gt;INDEX('Language Rules Can Change'!$B$3:$AU$47,Q198,28),Q199&lt;=INDEX('Language Rules Can Change'!$B$3:$AU$47,Q198,29)),29, AND(Q199&gt;INDEX('Language Rules Can Change'!$B$3:$AU$47,Q198,29),Q199&lt;=INDEX('Language Rules Can Change'!$B$3:$AU$47,Q198,30)),30, AND(Q199&gt;INDEX('Language Rules Can Change'!$B$3:$AU$47,Q198,30),Q199&lt;=INDEX('Language Rules Can Change'!$B$3:$AU$47,Q198,31)),31, AND(Q199&gt;INDEX('Language Rules Can Change'!$B$3:$AU$47,Q198,31),Q199&lt;=INDEX('Language Rules Can Change'!$B$3:$AU$47,Q198,32)),32, AND(Q199&gt;INDEX('Language Rules Can Change'!$B$3:$AU$47,Q198,32),Q199&lt;=INDEX('Language Rules Can Change'!$B$3:$AU$47,Q198,33)),33, AND(Q199&gt;INDEX('Language Rules Can Change'!$B$3:$AU$47,Q198,33),Q199&lt;=INDEX('Language Rules Can Change'!$B$3:$AU$47,Q198,34)),34, AND(Q199&gt;INDEX('Language Rules Can Change'!$B$3:$AU$47,Q198,34),Q199&lt;=INDEX('Language Rules Can Change'!$B$3:$AU$47,Q198,35)),35, AND(Q199&gt;INDEX('Language Rules Can Change'!$B$3:$AU$47,Q198,35),Q199&lt;=INDEX('Language Rules Can Change'!$B$3:$AU$47,Q198,36)),36, AND(Q199&gt;INDEX('Language Rules Can Change'!$B$3:$AU$47,Q198,36),Q199&lt;=INDEX('Language Rules Can Change'!$B$3:$AU$47,Q198,37)),37, AND(Q199&gt;INDEX('Language Rules Can Change'!$B$3:$AU$47,Q198,37),Q199&lt;=INDEX('Language Rules Can Change'!$B$3:$AU$47,Q198,38)),38, AND(Q199&gt;INDEX('Language Rules Can Change'!$B$3:$AU$47,Q198,38),Q199&lt;=INDEX('Language Rules Can Change'!$B$3:$AU$47,Q198,39)),39, AND(Q199&gt;INDEX('Language Rules Can Change'!$B$3:$AU$47,Q198,39),Q199&lt;=INDEX('Language Rules Can Change'!$B$3:$AU$47,Q198,40)),40, AND(Q199&gt;INDEX('Language Rules Can Change'!$B$3:$AU$47,Q198,40),Q199&lt;=INDEX('Language Rules Can Change'!$B$3:$AU$47,Q198,41)),41, AND(Q199&gt;INDEX('Language Rules Can Change'!$B$3:$AU$47,Q198,41),Q199&lt;=INDEX('Language Rules Can Change'!$B$3:$AU$47,Q198,42)),42, AND(Q199&gt;INDEX('Language Rules Can Change'!$B$3:$AU$47,Q198,42),Q199&lt;=INDEX('Language Rules Can Change'!$B$3:$AU$47,Q198,43)),43, AND(Q199&gt;INDEX('Language Rules Can Change'!$B$3:$AU$47,Q198,43),Q199&lt;=INDEX('Language Rules Can Change'!$B$3:$AU$47,Q198,44)),44, AND(Q199&gt;INDEX('Language Rules Can Change'!$B$3:$AU$47,Q198,44),Q199&lt;=INDEX('Language Rules Can Change'!$B$3:$AU$47,Q198,45)),45, AND(Q199&gt;INDEX('Language Rules Can Change'!$B$3:$AU$47,Q198,45),Q199&lt;=INDEX('Language Rules Can Change'!$B$3:$AU$47,Q198,46)),46)</f>
        <v>#N/A</v>
      </c>
      <c r="R200" s="11" t="e" cm="1">
        <f t="array" aca="1" ref="R200" ca="1">_xlfn.IFS(AND(R199&gt;0,R199&lt;=INDEX('Language Rules Can Change'!$B$3:$AU$47,R198,1)),1, AND(R199&gt;INDEX('Language Rules Can Change'!$B$3:$AU$47,R198,1),R199&lt;=INDEX('Language Rules Can Change'!$B$3:$AU$47,R198,2)),2, AND(R199&gt;INDEX('Language Rules Can Change'!$B$3:$AU$47,R198,2),R199&lt;=INDEX('Language Rules Can Change'!$B$3:$AU$47,R198,3)),3, AND(R199&gt;INDEX('Language Rules Can Change'!$B$3:$AU$47,R198,3),R199&lt;=INDEX('Language Rules Can Change'!$B$3:$AU$47,R198,4)),4, AND(R199&gt;INDEX('Language Rules Can Change'!$B$3:$AU$47,R198,4),R199&lt;=INDEX('Language Rules Can Change'!$B$3:$AU$47,R198,5)),5, AND(R199&gt;INDEX('Language Rules Can Change'!$B$3:$AU$47,R198,5),R199&lt;=INDEX('Language Rules Can Change'!$B$3:$AU$47,R198,6)),6, AND(R199&gt;INDEX('Language Rules Can Change'!$B$3:$AU$47,R198,6),R199&lt;=INDEX('Language Rules Can Change'!$B$3:$AU$47,R198,7)),7, AND(R199&gt;INDEX('Language Rules Can Change'!$B$3:$AU$47,R198,7),R199&lt;=INDEX('Language Rules Can Change'!$B$3:$AU$47,R198,8)),8, AND(R199&gt;INDEX('Language Rules Can Change'!$B$3:$AU$47,R198,8),R199&lt;=INDEX('Language Rules Can Change'!$B$3:$AU$47,R198,9)),9, AND(R199&gt;INDEX('Language Rules Can Change'!$B$3:$AU$47,R198,9),R199&lt;=INDEX('Language Rules Can Change'!$B$3:$AU$47,R198,10)),10, AND(R199&gt;INDEX('Language Rules Can Change'!$B$3:$AU$47,R198,10),R199&lt;=INDEX('Language Rules Can Change'!$B$3:$AU$47,R198,11)),11, AND(R199&gt;INDEX('Language Rules Can Change'!$B$3:$AU$47,R198,11),R199&lt;=INDEX('Language Rules Can Change'!$B$3:$AU$47,R198,12)),12, AND(R199&gt;INDEX('Language Rules Can Change'!$B$3:$AU$47,R198,12),R199&lt;=INDEX('Language Rules Can Change'!$B$3:$AU$47,R198,13)),13, AND(R199&gt;INDEX('Language Rules Can Change'!$B$3:$AU$47,R198,13),R199&lt;=INDEX('Language Rules Can Change'!$B$3:$AU$47,R198,14)),14, AND(R199&gt;INDEX('Language Rules Can Change'!$B$3:$AU$47,R198,14),R199&lt;=INDEX('Language Rules Can Change'!$B$3:$AU$47,R198,15)),15, AND(R199&gt;INDEX('Language Rules Can Change'!$B$3:$AU$47,R198,15),R199&lt;=INDEX('Language Rules Can Change'!$B$3:$AU$47,R198,16)),16, AND(R199&gt;INDEX('Language Rules Can Change'!$B$3:$AU$47,R198,16),R199&lt;=INDEX('Language Rules Can Change'!$B$3:$AU$47,R198,17)),17, AND(R199&gt;INDEX('Language Rules Can Change'!$B$3:$AU$47,R198,17),R199&lt;=INDEX('Language Rules Can Change'!$B$3:$AU$47,R198,18)),18, AND(R199&gt;INDEX('Language Rules Can Change'!$B$3:$AU$47,R198,18),R199&lt;=INDEX('Language Rules Can Change'!$B$3:$AU$47,R198,19)),19, AND(R199&gt;INDEX('Language Rules Can Change'!$B$3:$AU$47,R198,19),R199&lt;=INDEX('Language Rules Can Change'!$B$3:$AU$47,R198,20)),20, AND(R199&gt;INDEX('Language Rules Can Change'!$B$3:$AU$47,R198,20),R199&lt;=INDEX('Language Rules Can Change'!$B$3:$AU$47,R198,21)),21, AND(R199&gt;INDEX('Language Rules Can Change'!$B$3:$AU$47,R198,21),R199&lt;=INDEX('Language Rules Can Change'!$B$3:$AU$47,R198,22)),22, AND(R199&gt;INDEX('Language Rules Can Change'!$B$3:$AU$47,R198,22),R199&lt;=INDEX('Language Rules Can Change'!$B$3:$AU$47,R198,23)),23, AND(R199&gt;INDEX('Language Rules Can Change'!$B$3:$AU$47,R198,23),R199&lt;=INDEX('Language Rules Can Change'!$B$3:$AU$47,R198,24)),24, AND(R199&gt;INDEX('Language Rules Can Change'!$B$3:$AU$47,R198,24),R199&lt;=INDEX('Language Rules Can Change'!$B$3:$AU$47,R198,25)),25, AND(R199&gt;INDEX('Language Rules Can Change'!$B$3:$AU$47,R198,25),R199&lt;=INDEX('Language Rules Can Change'!$B$3:$AU$47,R198,26)),26, AND(R199&gt;INDEX('Language Rules Can Change'!$B$3:$AU$47,R198,26),R199&lt;=INDEX('Language Rules Can Change'!$B$3:$AU$47,R198,27)),27, AND(R199&gt;INDEX('Language Rules Can Change'!$B$3:$AU$47,R198,27),R199&lt;=INDEX('Language Rules Can Change'!$B$3:$AU$47,R198,28)),28, AND(R199&gt;INDEX('Language Rules Can Change'!$B$3:$AU$47,R198,28),R199&lt;=INDEX('Language Rules Can Change'!$B$3:$AU$47,R198,29)),29, AND(R199&gt;INDEX('Language Rules Can Change'!$B$3:$AU$47,R198,29),R199&lt;=INDEX('Language Rules Can Change'!$B$3:$AU$47,R198,30)),30, AND(R199&gt;INDEX('Language Rules Can Change'!$B$3:$AU$47,R198,30),R199&lt;=INDEX('Language Rules Can Change'!$B$3:$AU$47,R198,31)),31, AND(R199&gt;INDEX('Language Rules Can Change'!$B$3:$AU$47,R198,31),R199&lt;=INDEX('Language Rules Can Change'!$B$3:$AU$47,R198,32)),32, AND(R199&gt;INDEX('Language Rules Can Change'!$B$3:$AU$47,R198,32),R199&lt;=INDEX('Language Rules Can Change'!$B$3:$AU$47,R198,33)),33, AND(R199&gt;INDEX('Language Rules Can Change'!$B$3:$AU$47,R198,33),R199&lt;=INDEX('Language Rules Can Change'!$B$3:$AU$47,R198,34)),34, AND(R199&gt;INDEX('Language Rules Can Change'!$B$3:$AU$47,R198,34),R199&lt;=INDEX('Language Rules Can Change'!$B$3:$AU$47,R198,35)),35, AND(R199&gt;INDEX('Language Rules Can Change'!$B$3:$AU$47,R198,35),R199&lt;=INDEX('Language Rules Can Change'!$B$3:$AU$47,R198,36)),36, AND(R199&gt;INDEX('Language Rules Can Change'!$B$3:$AU$47,R198,36),R199&lt;=INDEX('Language Rules Can Change'!$B$3:$AU$47,R198,37)),37, AND(R199&gt;INDEX('Language Rules Can Change'!$B$3:$AU$47,R198,37),R199&lt;=INDEX('Language Rules Can Change'!$B$3:$AU$47,R198,38)),38, AND(R199&gt;INDEX('Language Rules Can Change'!$B$3:$AU$47,R198,38),R199&lt;=INDEX('Language Rules Can Change'!$B$3:$AU$47,R198,39)),39, AND(R199&gt;INDEX('Language Rules Can Change'!$B$3:$AU$47,R198,39),R199&lt;=INDEX('Language Rules Can Change'!$B$3:$AU$47,R198,40)),40, AND(R199&gt;INDEX('Language Rules Can Change'!$B$3:$AU$47,R198,40),R199&lt;=INDEX('Language Rules Can Change'!$B$3:$AU$47,R198,41)),41, AND(R199&gt;INDEX('Language Rules Can Change'!$B$3:$AU$47,R198,41),R199&lt;=INDEX('Language Rules Can Change'!$B$3:$AU$47,R198,42)),42, AND(R199&gt;INDEX('Language Rules Can Change'!$B$3:$AU$47,R198,42),R199&lt;=INDEX('Language Rules Can Change'!$B$3:$AU$47,R198,43)),43, AND(R199&gt;INDEX('Language Rules Can Change'!$B$3:$AU$47,R198,43),R199&lt;=INDEX('Language Rules Can Change'!$B$3:$AU$47,R198,44)),44, AND(R199&gt;INDEX('Language Rules Can Change'!$B$3:$AU$47,R198,44),R199&lt;=INDEX('Language Rules Can Change'!$B$3:$AU$47,R198,45)),45, AND(R199&gt;INDEX('Language Rules Can Change'!$B$3:$AU$47,R198,45),R199&lt;=INDEX('Language Rules Can Change'!$B$3:$AU$47,R198,46)),46)</f>
        <v>#N/A</v>
      </c>
      <c r="S200" s="11" t="e" cm="1">
        <f t="array" aca="1" ref="S200" ca="1">_xlfn.IFS(AND(S199&gt;0,S199&lt;=INDEX('Language Rules Can Change'!$B$3:$AU$47,S198,1)),1, AND(S199&gt;INDEX('Language Rules Can Change'!$B$3:$AU$47,S198,1),S199&lt;=INDEX('Language Rules Can Change'!$B$3:$AU$47,S198,2)),2, AND(S199&gt;INDEX('Language Rules Can Change'!$B$3:$AU$47,S198,2),S199&lt;=INDEX('Language Rules Can Change'!$B$3:$AU$47,S198,3)),3, AND(S199&gt;INDEX('Language Rules Can Change'!$B$3:$AU$47,S198,3),S199&lt;=INDEX('Language Rules Can Change'!$B$3:$AU$47,S198,4)),4, AND(S199&gt;INDEX('Language Rules Can Change'!$B$3:$AU$47,S198,4),S199&lt;=INDEX('Language Rules Can Change'!$B$3:$AU$47,S198,5)),5, AND(S199&gt;INDEX('Language Rules Can Change'!$B$3:$AU$47,S198,5),S199&lt;=INDEX('Language Rules Can Change'!$B$3:$AU$47,S198,6)),6, AND(S199&gt;INDEX('Language Rules Can Change'!$B$3:$AU$47,S198,6),S199&lt;=INDEX('Language Rules Can Change'!$B$3:$AU$47,S198,7)),7, AND(S199&gt;INDEX('Language Rules Can Change'!$B$3:$AU$47,S198,7),S199&lt;=INDEX('Language Rules Can Change'!$B$3:$AU$47,S198,8)),8, AND(S199&gt;INDEX('Language Rules Can Change'!$B$3:$AU$47,S198,8),S199&lt;=INDEX('Language Rules Can Change'!$B$3:$AU$47,S198,9)),9, AND(S199&gt;INDEX('Language Rules Can Change'!$B$3:$AU$47,S198,9),S199&lt;=INDEX('Language Rules Can Change'!$B$3:$AU$47,S198,10)),10, AND(S199&gt;INDEX('Language Rules Can Change'!$B$3:$AU$47,S198,10),S199&lt;=INDEX('Language Rules Can Change'!$B$3:$AU$47,S198,11)),11, AND(S199&gt;INDEX('Language Rules Can Change'!$B$3:$AU$47,S198,11),S199&lt;=INDEX('Language Rules Can Change'!$B$3:$AU$47,S198,12)),12, AND(S199&gt;INDEX('Language Rules Can Change'!$B$3:$AU$47,S198,12),S199&lt;=INDEX('Language Rules Can Change'!$B$3:$AU$47,S198,13)),13, AND(S199&gt;INDEX('Language Rules Can Change'!$B$3:$AU$47,S198,13),S199&lt;=INDEX('Language Rules Can Change'!$B$3:$AU$47,S198,14)),14, AND(S199&gt;INDEX('Language Rules Can Change'!$B$3:$AU$47,S198,14),S199&lt;=INDEX('Language Rules Can Change'!$B$3:$AU$47,S198,15)),15, AND(S199&gt;INDEX('Language Rules Can Change'!$B$3:$AU$47,S198,15),S199&lt;=INDEX('Language Rules Can Change'!$B$3:$AU$47,S198,16)),16, AND(S199&gt;INDEX('Language Rules Can Change'!$B$3:$AU$47,S198,16),S199&lt;=INDEX('Language Rules Can Change'!$B$3:$AU$47,S198,17)),17, AND(S199&gt;INDEX('Language Rules Can Change'!$B$3:$AU$47,S198,17),S199&lt;=INDEX('Language Rules Can Change'!$B$3:$AU$47,S198,18)),18, AND(S199&gt;INDEX('Language Rules Can Change'!$B$3:$AU$47,S198,18),S199&lt;=INDEX('Language Rules Can Change'!$B$3:$AU$47,S198,19)),19, AND(S199&gt;INDEX('Language Rules Can Change'!$B$3:$AU$47,S198,19),S199&lt;=INDEX('Language Rules Can Change'!$B$3:$AU$47,S198,20)),20, AND(S199&gt;INDEX('Language Rules Can Change'!$B$3:$AU$47,S198,20),S199&lt;=INDEX('Language Rules Can Change'!$B$3:$AU$47,S198,21)),21, AND(S199&gt;INDEX('Language Rules Can Change'!$B$3:$AU$47,S198,21),S199&lt;=INDEX('Language Rules Can Change'!$B$3:$AU$47,S198,22)),22, AND(S199&gt;INDEX('Language Rules Can Change'!$B$3:$AU$47,S198,22),S199&lt;=INDEX('Language Rules Can Change'!$B$3:$AU$47,S198,23)),23, AND(S199&gt;INDEX('Language Rules Can Change'!$B$3:$AU$47,S198,23),S199&lt;=INDEX('Language Rules Can Change'!$B$3:$AU$47,S198,24)),24, AND(S199&gt;INDEX('Language Rules Can Change'!$B$3:$AU$47,S198,24),S199&lt;=INDEX('Language Rules Can Change'!$B$3:$AU$47,S198,25)),25, AND(S199&gt;INDEX('Language Rules Can Change'!$B$3:$AU$47,S198,25),S199&lt;=INDEX('Language Rules Can Change'!$B$3:$AU$47,S198,26)),26, AND(S199&gt;INDEX('Language Rules Can Change'!$B$3:$AU$47,S198,26),S199&lt;=INDEX('Language Rules Can Change'!$B$3:$AU$47,S198,27)),27, AND(S199&gt;INDEX('Language Rules Can Change'!$B$3:$AU$47,S198,27),S199&lt;=INDEX('Language Rules Can Change'!$B$3:$AU$47,S198,28)),28, AND(S199&gt;INDEX('Language Rules Can Change'!$B$3:$AU$47,S198,28),S199&lt;=INDEX('Language Rules Can Change'!$B$3:$AU$47,S198,29)),29, AND(S199&gt;INDEX('Language Rules Can Change'!$B$3:$AU$47,S198,29),S199&lt;=INDEX('Language Rules Can Change'!$B$3:$AU$47,S198,30)),30, AND(S199&gt;INDEX('Language Rules Can Change'!$B$3:$AU$47,S198,30),S199&lt;=INDEX('Language Rules Can Change'!$B$3:$AU$47,S198,31)),31, AND(S199&gt;INDEX('Language Rules Can Change'!$B$3:$AU$47,S198,31),S199&lt;=INDEX('Language Rules Can Change'!$B$3:$AU$47,S198,32)),32, AND(S199&gt;INDEX('Language Rules Can Change'!$B$3:$AU$47,S198,32),S199&lt;=INDEX('Language Rules Can Change'!$B$3:$AU$47,S198,33)),33, AND(S199&gt;INDEX('Language Rules Can Change'!$B$3:$AU$47,S198,33),S199&lt;=INDEX('Language Rules Can Change'!$B$3:$AU$47,S198,34)),34, AND(S199&gt;INDEX('Language Rules Can Change'!$B$3:$AU$47,S198,34),S199&lt;=INDEX('Language Rules Can Change'!$B$3:$AU$47,S198,35)),35, AND(S199&gt;INDEX('Language Rules Can Change'!$B$3:$AU$47,S198,35),S199&lt;=INDEX('Language Rules Can Change'!$B$3:$AU$47,S198,36)),36, AND(S199&gt;INDEX('Language Rules Can Change'!$B$3:$AU$47,S198,36),S199&lt;=INDEX('Language Rules Can Change'!$B$3:$AU$47,S198,37)),37, AND(S199&gt;INDEX('Language Rules Can Change'!$B$3:$AU$47,S198,37),S199&lt;=INDEX('Language Rules Can Change'!$B$3:$AU$47,S198,38)),38, AND(S199&gt;INDEX('Language Rules Can Change'!$B$3:$AU$47,S198,38),S199&lt;=INDEX('Language Rules Can Change'!$B$3:$AU$47,S198,39)),39, AND(S199&gt;INDEX('Language Rules Can Change'!$B$3:$AU$47,S198,39),S199&lt;=INDEX('Language Rules Can Change'!$B$3:$AU$47,S198,40)),40, AND(S199&gt;INDEX('Language Rules Can Change'!$B$3:$AU$47,S198,40),S199&lt;=INDEX('Language Rules Can Change'!$B$3:$AU$47,S198,41)),41, AND(S199&gt;INDEX('Language Rules Can Change'!$B$3:$AU$47,S198,41),S199&lt;=INDEX('Language Rules Can Change'!$B$3:$AU$47,S198,42)),42, AND(S199&gt;INDEX('Language Rules Can Change'!$B$3:$AU$47,S198,42),S199&lt;=INDEX('Language Rules Can Change'!$B$3:$AU$47,S198,43)),43, AND(S199&gt;INDEX('Language Rules Can Change'!$B$3:$AU$47,S198,43),S199&lt;=INDEX('Language Rules Can Change'!$B$3:$AU$47,S198,44)),44, AND(S199&gt;INDEX('Language Rules Can Change'!$B$3:$AU$47,S198,44),S199&lt;=INDEX('Language Rules Can Change'!$B$3:$AU$47,S198,45)),45, AND(S199&gt;INDEX('Language Rules Can Change'!$B$3:$AU$47,S198,45),S199&lt;=INDEX('Language Rules Can Change'!$B$3:$AU$47,S198,46)),46)</f>
        <v>#N/A</v>
      </c>
      <c r="T200" s="17"/>
      <c r="U200" s="1"/>
      <c r="V200" s="5">
        <v>4</v>
      </c>
      <c r="W200" s="5">
        <f ca="1">IF(V200&lt;=U203,RANDBETWEEN(U199/(3/2),U199*(3/2))+W199,"")</f>
        <v>4</v>
      </c>
      <c r="X200" s="15"/>
      <c r="Y200" s="11"/>
      <c r="Z200" s="11" cm="1">
        <f t="array" aca="1" ref="Z200" ca="1">_xlfn.IFS(AND(Z199&gt;0,Z199&lt;=INDEX('Language Rules Can Change'!$B$3:$AU$47,Z198,1)),1, AND(Z199&gt;INDEX('Language Rules Can Change'!$B$3:$AU$47,Z198,1),Z199&lt;=INDEX('Language Rules Can Change'!$B$3:$AU$47,Z198,2)),2, AND(Z199&gt;INDEX('Language Rules Can Change'!$B$3:$AU$47,Z198,2),Z199&lt;=INDEX('Language Rules Can Change'!$B$3:$AU$47,Z198,3)),3, AND(Z199&gt;INDEX('Language Rules Can Change'!$B$3:$AU$47,Z198,3),Z199&lt;=INDEX('Language Rules Can Change'!$B$3:$AU$47,Z198,4)),4, AND(Z199&gt;INDEX('Language Rules Can Change'!$B$3:$AU$47,Z198,4),Z199&lt;=INDEX('Language Rules Can Change'!$B$3:$AU$47,Z198,5)),5, AND(Z199&gt;INDEX('Language Rules Can Change'!$B$3:$AU$47,Z198,5),Z199&lt;=INDEX('Language Rules Can Change'!$B$3:$AU$47,Z198,6)),6, AND(Z199&gt;INDEX('Language Rules Can Change'!$B$3:$AU$47,Z198,6),Z199&lt;=INDEX('Language Rules Can Change'!$B$3:$AU$47,Z198,7)),7, AND(Z199&gt;INDEX('Language Rules Can Change'!$B$3:$AU$47,Z198,7),Z199&lt;=INDEX('Language Rules Can Change'!$B$3:$AU$47,Z198,8)),8, AND(Z199&gt;INDEX('Language Rules Can Change'!$B$3:$AU$47,Z198,8),Z199&lt;=INDEX('Language Rules Can Change'!$B$3:$AU$47,Z198,9)),9, AND(Z199&gt;INDEX('Language Rules Can Change'!$B$3:$AU$47,Z198,9),Z199&lt;=INDEX('Language Rules Can Change'!$B$3:$AU$47,Z198,10)),10, AND(Z199&gt;INDEX('Language Rules Can Change'!$B$3:$AU$47,Z198,10),Z199&lt;=INDEX('Language Rules Can Change'!$B$3:$AU$47,Z198,11)),11, AND(Z199&gt;INDEX('Language Rules Can Change'!$B$3:$AU$47,Z198,11),Z199&lt;=INDEX('Language Rules Can Change'!$B$3:$AU$47,Z198,12)),12, AND(Z199&gt;INDEX('Language Rules Can Change'!$B$3:$AU$47,Z198,12),Z199&lt;=INDEX('Language Rules Can Change'!$B$3:$AU$47,Z198,13)),13, AND(Z199&gt;INDEX('Language Rules Can Change'!$B$3:$AU$47,Z198,13),Z199&lt;=INDEX('Language Rules Can Change'!$B$3:$AU$47,Z198,14)),14, AND(Z199&gt;INDEX('Language Rules Can Change'!$B$3:$AU$47,Z198,14),Z199&lt;=INDEX('Language Rules Can Change'!$B$3:$AU$47,Z198,15)),15, AND(Z199&gt;INDEX('Language Rules Can Change'!$B$3:$AU$47,Z198,15),Z199&lt;=INDEX('Language Rules Can Change'!$B$3:$AU$47,Z198,16)),16, AND(Z199&gt;INDEX('Language Rules Can Change'!$B$3:$AU$47,Z198,16),Z199&lt;=INDEX('Language Rules Can Change'!$B$3:$AU$47,Z198,17)),17, AND(Z199&gt;INDEX('Language Rules Can Change'!$B$3:$AU$47,Z198,17),Z199&lt;=INDEX('Language Rules Can Change'!$B$3:$AU$47,Z198,18)),18, AND(Z199&gt;INDEX('Language Rules Can Change'!$B$3:$AU$47,Z198,18),Z199&lt;=INDEX('Language Rules Can Change'!$B$3:$AU$47,Z198,19)),19, AND(Z199&gt;INDEX('Language Rules Can Change'!$B$3:$AU$47,Z198,19),Z199&lt;=INDEX('Language Rules Can Change'!$B$3:$AU$47,Z198,20)),20, AND(Z199&gt;INDEX('Language Rules Can Change'!$B$3:$AU$47,Z198,20),Z199&lt;=INDEX('Language Rules Can Change'!$B$3:$AU$47,Z198,21)),21, AND(Z199&gt;INDEX('Language Rules Can Change'!$B$3:$AU$47,Z198,21),Z199&lt;=INDEX('Language Rules Can Change'!$B$3:$AU$47,Z198,22)),22, AND(Z199&gt;INDEX('Language Rules Can Change'!$B$3:$AU$47,Z198,22),Z199&lt;=INDEX('Language Rules Can Change'!$B$3:$AU$47,Z198,23)),23, AND(Z199&gt;INDEX('Language Rules Can Change'!$B$3:$AU$47,Z198,23),Z199&lt;=INDEX('Language Rules Can Change'!$B$3:$AU$47,Z198,24)),24, AND(Z199&gt;INDEX('Language Rules Can Change'!$B$3:$AU$47,Z198,24),Z199&lt;=INDEX('Language Rules Can Change'!$B$3:$AU$47,Z198,25)),25, AND(Z199&gt;INDEX('Language Rules Can Change'!$B$3:$AU$47,Z198,25),Z199&lt;=INDEX('Language Rules Can Change'!$B$3:$AU$47,Z198,26)),26, AND(Z199&gt;INDEX('Language Rules Can Change'!$B$3:$AU$47,Z198,26),Z199&lt;=INDEX('Language Rules Can Change'!$B$3:$AU$47,Z198,27)),27, AND(Z199&gt;INDEX('Language Rules Can Change'!$B$3:$AU$47,Z198,27),Z199&lt;=INDEX('Language Rules Can Change'!$B$3:$AU$47,Z198,28)),28, AND(Z199&gt;INDEX('Language Rules Can Change'!$B$3:$AU$47,Z198,28),Z199&lt;=INDEX('Language Rules Can Change'!$B$3:$AU$47,Z198,29)),29, AND(Z199&gt;INDEX('Language Rules Can Change'!$B$3:$AU$47,Z198,29),Z199&lt;=INDEX('Language Rules Can Change'!$B$3:$AU$47,Z198,30)),30, AND(Z199&gt;INDEX('Language Rules Can Change'!$B$3:$AU$47,Z198,30),Z199&lt;=INDEX('Language Rules Can Change'!$B$3:$AU$47,Z198,31)),31, AND(Z199&gt;INDEX('Language Rules Can Change'!$B$3:$AU$47,Z198,31),Z199&lt;=INDEX('Language Rules Can Change'!$B$3:$AU$47,Z198,32)),32, AND(Z199&gt;INDEX('Language Rules Can Change'!$B$3:$AU$47,Z198,32),Z199&lt;=INDEX('Language Rules Can Change'!$B$3:$AU$47,Z198,33)),33, AND(Z199&gt;INDEX('Language Rules Can Change'!$B$3:$AU$47,Z198,33),Z199&lt;=INDEX('Language Rules Can Change'!$B$3:$AU$47,Z198,34)),34, AND(Z199&gt;INDEX('Language Rules Can Change'!$B$3:$AU$47,Z198,34),Z199&lt;=INDEX('Language Rules Can Change'!$B$3:$AU$47,Z198,35)),35, AND(Z199&gt;INDEX('Language Rules Can Change'!$B$3:$AU$47,Z198,35),Z199&lt;=INDEX('Language Rules Can Change'!$B$3:$AU$47,Z198,36)),36, AND(Z199&gt;INDEX('Language Rules Can Change'!$B$3:$AU$47,Z198,36),Z199&lt;=INDEX('Language Rules Can Change'!$B$3:$AU$47,Z198,37)),37, AND(Z199&gt;INDEX('Language Rules Can Change'!$B$3:$AU$47,Z198,37),Z199&lt;=INDEX('Language Rules Can Change'!$B$3:$AU$47,Z198,38)),38, AND(Z199&gt;INDEX('Language Rules Can Change'!$B$3:$AU$47,Z198,38),Z199&lt;=INDEX('Language Rules Can Change'!$B$3:$AU$47,Z198,39)),39, AND(Z199&gt;INDEX('Language Rules Can Change'!$B$3:$AU$47,Z198,39),Z199&lt;=INDEX('Language Rules Can Change'!$B$3:$AU$47,Z198,40)),40, AND(Z199&gt;INDEX('Language Rules Can Change'!$B$3:$AU$47,Z198,40),Z199&lt;=INDEX('Language Rules Can Change'!$B$3:$AU$47,Z198,41)),41, AND(Z199&gt;INDEX('Language Rules Can Change'!$B$3:$AU$47,Z198,41),Z199&lt;=INDEX('Language Rules Can Change'!$B$3:$AU$47,Z198,42)),42, AND(Z199&gt;INDEX('Language Rules Can Change'!$B$3:$AU$47,Z198,42),Z199&lt;=INDEX('Language Rules Can Change'!$B$3:$AU$47,Z198,43)),43, AND(Z199&gt;INDEX('Language Rules Can Change'!$B$3:$AU$47,Z198,43),Z199&lt;=INDEX('Language Rules Can Change'!$B$3:$AU$47,Z198,44)),44, AND(Z199&gt;INDEX('Language Rules Can Change'!$B$3:$AU$47,Z198,44),Z199&lt;=INDEX('Language Rules Can Change'!$B$3:$AU$47,Z198,45)),45, AND(Z199&gt;INDEX('Language Rules Can Change'!$B$3:$AU$47,Z198,45),Z199&lt;=INDEX('Language Rules Can Change'!$B$3:$AU$47,Z198,46)),46)</f>
        <v>4</v>
      </c>
      <c r="AA200" s="11" cm="1">
        <f t="array" aca="1" ref="AA200" ca="1">_xlfn.IFS(AND(AA199&gt;0,AA199&lt;=INDEX('Language Rules Can Change'!$B$3:$AU$47,AA198,1)),1, AND(AA199&gt;INDEX('Language Rules Can Change'!$B$3:$AU$47,AA198,1),AA199&lt;=INDEX('Language Rules Can Change'!$B$3:$AU$47,AA198,2)),2, AND(AA199&gt;INDEX('Language Rules Can Change'!$B$3:$AU$47,AA198,2),AA199&lt;=INDEX('Language Rules Can Change'!$B$3:$AU$47,AA198,3)),3, AND(AA199&gt;INDEX('Language Rules Can Change'!$B$3:$AU$47,AA198,3),AA199&lt;=INDEX('Language Rules Can Change'!$B$3:$AU$47,AA198,4)),4, AND(AA199&gt;INDEX('Language Rules Can Change'!$B$3:$AU$47,AA198,4),AA199&lt;=INDEX('Language Rules Can Change'!$B$3:$AU$47,AA198,5)),5, AND(AA199&gt;INDEX('Language Rules Can Change'!$B$3:$AU$47,AA198,5),AA199&lt;=INDEX('Language Rules Can Change'!$B$3:$AU$47,AA198,6)),6, AND(AA199&gt;INDEX('Language Rules Can Change'!$B$3:$AU$47,AA198,6),AA199&lt;=INDEX('Language Rules Can Change'!$B$3:$AU$47,AA198,7)),7, AND(AA199&gt;INDEX('Language Rules Can Change'!$B$3:$AU$47,AA198,7),AA199&lt;=INDEX('Language Rules Can Change'!$B$3:$AU$47,AA198,8)),8, AND(AA199&gt;INDEX('Language Rules Can Change'!$B$3:$AU$47,AA198,8),AA199&lt;=INDEX('Language Rules Can Change'!$B$3:$AU$47,AA198,9)),9, AND(AA199&gt;INDEX('Language Rules Can Change'!$B$3:$AU$47,AA198,9),AA199&lt;=INDEX('Language Rules Can Change'!$B$3:$AU$47,AA198,10)),10, AND(AA199&gt;INDEX('Language Rules Can Change'!$B$3:$AU$47,AA198,10),AA199&lt;=INDEX('Language Rules Can Change'!$B$3:$AU$47,AA198,11)),11, AND(AA199&gt;INDEX('Language Rules Can Change'!$B$3:$AU$47,AA198,11),AA199&lt;=INDEX('Language Rules Can Change'!$B$3:$AU$47,AA198,12)),12, AND(AA199&gt;INDEX('Language Rules Can Change'!$B$3:$AU$47,AA198,12),AA199&lt;=INDEX('Language Rules Can Change'!$B$3:$AU$47,AA198,13)),13, AND(AA199&gt;INDEX('Language Rules Can Change'!$B$3:$AU$47,AA198,13),AA199&lt;=INDEX('Language Rules Can Change'!$B$3:$AU$47,AA198,14)),14, AND(AA199&gt;INDEX('Language Rules Can Change'!$B$3:$AU$47,AA198,14),AA199&lt;=INDEX('Language Rules Can Change'!$B$3:$AU$47,AA198,15)),15, AND(AA199&gt;INDEX('Language Rules Can Change'!$B$3:$AU$47,AA198,15),AA199&lt;=INDEX('Language Rules Can Change'!$B$3:$AU$47,AA198,16)),16, AND(AA199&gt;INDEX('Language Rules Can Change'!$B$3:$AU$47,AA198,16),AA199&lt;=INDEX('Language Rules Can Change'!$B$3:$AU$47,AA198,17)),17, AND(AA199&gt;INDEX('Language Rules Can Change'!$B$3:$AU$47,AA198,17),AA199&lt;=INDEX('Language Rules Can Change'!$B$3:$AU$47,AA198,18)),18, AND(AA199&gt;INDEX('Language Rules Can Change'!$B$3:$AU$47,AA198,18),AA199&lt;=INDEX('Language Rules Can Change'!$B$3:$AU$47,AA198,19)),19, AND(AA199&gt;INDEX('Language Rules Can Change'!$B$3:$AU$47,AA198,19),AA199&lt;=INDEX('Language Rules Can Change'!$B$3:$AU$47,AA198,20)),20, AND(AA199&gt;INDEX('Language Rules Can Change'!$B$3:$AU$47,AA198,20),AA199&lt;=INDEX('Language Rules Can Change'!$B$3:$AU$47,AA198,21)),21, AND(AA199&gt;INDEX('Language Rules Can Change'!$B$3:$AU$47,AA198,21),AA199&lt;=INDEX('Language Rules Can Change'!$B$3:$AU$47,AA198,22)),22, AND(AA199&gt;INDEX('Language Rules Can Change'!$B$3:$AU$47,AA198,22),AA199&lt;=INDEX('Language Rules Can Change'!$B$3:$AU$47,AA198,23)),23, AND(AA199&gt;INDEX('Language Rules Can Change'!$B$3:$AU$47,AA198,23),AA199&lt;=INDEX('Language Rules Can Change'!$B$3:$AU$47,AA198,24)),24, AND(AA199&gt;INDEX('Language Rules Can Change'!$B$3:$AU$47,AA198,24),AA199&lt;=INDEX('Language Rules Can Change'!$B$3:$AU$47,AA198,25)),25, AND(AA199&gt;INDEX('Language Rules Can Change'!$B$3:$AU$47,AA198,25),AA199&lt;=INDEX('Language Rules Can Change'!$B$3:$AU$47,AA198,26)),26, AND(AA199&gt;INDEX('Language Rules Can Change'!$B$3:$AU$47,AA198,26),AA199&lt;=INDEX('Language Rules Can Change'!$B$3:$AU$47,AA198,27)),27, AND(AA199&gt;INDEX('Language Rules Can Change'!$B$3:$AU$47,AA198,27),AA199&lt;=INDEX('Language Rules Can Change'!$B$3:$AU$47,AA198,28)),28, AND(AA199&gt;INDEX('Language Rules Can Change'!$B$3:$AU$47,AA198,28),AA199&lt;=INDEX('Language Rules Can Change'!$B$3:$AU$47,AA198,29)),29, AND(AA199&gt;INDEX('Language Rules Can Change'!$B$3:$AU$47,AA198,29),AA199&lt;=INDEX('Language Rules Can Change'!$B$3:$AU$47,AA198,30)),30, AND(AA199&gt;INDEX('Language Rules Can Change'!$B$3:$AU$47,AA198,30),AA199&lt;=INDEX('Language Rules Can Change'!$B$3:$AU$47,AA198,31)),31, AND(AA199&gt;INDEX('Language Rules Can Change'!$B$3:$AU$47,AA198,31),AA199&lt;=INDEX('Language Rules Can Change'!$B$3:$AU$47,AA198,32)),32, AND(AA199&gt;INDEX('Language Rules Can Change'!$B$3:$AU$47,AA198,32),AA199&lt;=INDEX('Language Rules Can Change'!$B$3:$AU$47,AA198,33)),33, AND(AA199&gt;INDEX('Language Rules Can Change'!$B$3:$AU$47,AA198,33),AA199&lt;=INDEX('Language Rules Can Change'!$B$3:$AU$47,AA198,34)),34, AND(AA199&gt;INDEX('Language Rules Can Change'!$B$3:$AU$47,AA198,34),AA199&lt;=INDEX('Language Rules Can Change'!$B$3:$AU$47,AA198,35)),35, AND(AA199&gt;INDEX('Language Rules Can Change'!$B$3:$AU$47,AA198,35),AA199&lt;=INDEX('Language Rules Can Change'!$B$3:$AU$47,AA198,36)),36, AND(AA199&gt;INDEX('Language Rules Can Change'!$B$3:$AU$47,AA198,36),AA199&lt;=INDEX('Language Rules Can Change'!$B$3:$AU$47,AA198,37)),37, AND(AA199&gt;INDEX('Language Rules Can Change'!$B$3:$AU$47,AA198,37),AA199&lt;=INDEX('Language Rules Can Change'!$B$3:$AU$47,AA198,38)),38, AND(AA199&gt;INDEX('Language Rules Can Change'!$B$3:$AU$47,AA198,38),AA199&lt;=INDEX('Language Rules Can Change'!$B$3:$AU$47,AA198,39)),39, AND(AA199&gt;INDEX('Language Rules Can Change'!$B$3:$AU$47,AA198,39),AA199&lt;=INDEX('Language Rules Can Change'!$B$3:$AU$47,AA198,40)),40, AND(AA199&gt;INDEX('Language Rules Can Change'!$B$3:$AU$47,AA198,40),AA199&lt;=INDEX('Language Rules Can Change'!$B$3:$AU$47,AA198,41)),41, AND(AA199&gt;INDEX('Language Rules Can Change'!$B$3:$AU$47,AA198,41),AA199&lt;=INDEX('Language Rules Can Change'!$B$3:$AU$47,AA198,42)),42, AND(AA199&gt;INDEX('Language Rules Can Change'!$B$3:$AU$47,AA198,42),AA199&lt;=INDEX('Language Rules Can Change'!$B$3:$AU$47,AA198,43)),43, AND(AA199&gt;INDEX('Language Rules Can Change'!$B$3:$AU$47,AA198,43),AA199&lt;=INDEX('Language Rules Can Change'!$B$3:$AU$47,AA198,44)),44, AND(AA199&gt;INDEX('Language Rules Can Change'!$B$3:$AU$47,AA198,44),AA199&lt;=INDEX('Language Rules Can Change'!$B$3:$AU$47,AA198,45)),45, AND(AA199&gt;INDEX('Language Rules Can Change'!$B$3:$AU$47,AA198,45),AA199&lt;=INDEX('Language Rules Can Change'!$B$3:$AU$47,AA198,46)),46)</f>
        <v>37</v>
      </c>
      <c r="AB200" s="11" cm="1">
        <f t="array" aca="1" ref="AB200" ca="1">_xlfn.IFS(AND(AB199&gt;0,AB199&lt;=INDEX('Language Rules Can Change'!$B$3:$AU$47,AB198,1)),1, AND(AB199&gt;INDEX('Language Rules Can Change'!$B$3:$AU$47,AB198,1),AB199&lt;=INDEX('Language Rules Can Change'!$B$3:$AU$47,AB198,2)),2, AND(AB199&gt;INDEX('Language Rules Can Change'!$B$3:$AU$47,AB198,2),AB199&lt;=INDEX('Language Rules Can Change'!$B$3:$AU$47,AB198,3)),3, AND(AB199&gt;INDEX('Language Rules Can Change'!$B$3:$AU$47,AB198,3),AB199&lt;=INDEX('Language Rules Can Change'!$B$3:$AU$47,AB198,4)),4, AND(AB199&gt;INDEX('Language Rules Can Change'!$B$3:$AU$47,AB198,4),AB199&lt;=INDEX('Language Rules Can Change'!$B$3:$AU$47,AB198,5)),5, AND(AB199&gt;INDEX('Language Rules Can Change'!$B$3:$AU$47,AB198,5),AB199&lt;=INDEX('Language Rules Can Change'!$B$3:$AU$47,AB198,6)),6, AND(AB199&gt;INDEX('Language Rules Can Change'!$B$3:$AU$47,AB198,6),AB199&lt;=INDEX('Language Rules Can Change'!$B$3:$AU$47,AB198,7)),7, AND(AB199&gt;INDEX('Language Rules Can Change'!$B$3:$AU$47,AB198,7),AB199&lt;=INDEX('Language Rules Can Change'!$B$3:$AU$47,AB198,8)),8, AND(AB199&gt;INDEX('Language Rules Can Change'!$B$3:$AU$47,AB198,8),AB199&lt;=INDEX('Language Rules Can Change'!$B$3:$AU$47,AB198,9)),9, AND(AB199&gt;INDEX('Language Rules Can Change'!$B$3:$AU$47,AB198,9),AB199&lt;=INDEX('Language Rules Can Change'!$B$3:$AU$47,AB198,10)),10, AND(AB199&gt;INDEX('Language Rules Can Change'!$B$3:$AU$47,AB198,10),AB199&lt;=INDEX('Language Rules Can Change'!$B$3:$AU$47,AB198,11)),11, AND(AB199&gt;INDEX('Language Rules Can Change'!$B$3:$AU$47,AB198,11),AB199&lt;=INDEX('Language Rules Can Change'!$B$3:$AU$47,AB198,12)),12, AND(AB199&gt;INDEX('Language Rules Can Change'!$B$3:$AU$47,AB198,12),AB199&lt;=INDEX('Language Rules Can Change'!$B$3:$AU$47,AB198,13)),13, AND(AB199&gt;INDEX('Language Rules Can Change'!$B$3:$AU$47,AB198,13),AB199&lt;=INDEX('Language Rules Can Change'!$B$3:$AU$47,AB198,14)),14, AND(AB199&gt;INDEX('Language Rules Can Change'!$B$3:$AU$47,AB198,14),AB199&lt;=INDEX('Language Rules Can Change'!$B$3:$AU$47,AB198,15)),15, AND(AB199&gt;INDEX('Language Rules Can Change'!$B$3:$AU$47,AB198,15),AB199&lt;=INDEX('Language Rules Can Change'!$B$3:$AU$47,AB198,16)),16, AND(AB199&gt;INDEX('Language Rules Can Change'!$B$3:$AU$47,AB198,16),AB199&lt;=INDEX('Language Rules Can Change'!$B$3:$AU$47,AB198,17)),17, AND(AB199&gt;INDEX('Language Rules Can Change'!$B$3:$AU$47,AB198,17),AB199&lt;=INDEX('Language Rules Can Change'!$B$3:$AU$47,AB198,18)),18, AND(AB199&gt;INDEX('Language Rules Can Change'!$B$3:$AU$47,AB198,18),AB199&lt;=INDEX('Language Rules Can Change'!$B$3:$AU$47,AB198,19)),19, AND(AB199&gt;INDEX('Language Rules Can Change'!$B$3:$AU$47,AB198,19),AB199&lt;=INDEX('Language Rules Can Change'!$B$3:$AU$47,AB198,20)),20, AND(AB199&gt;INDEX('Language Rules Can Change'!$B$3:$AU$47,AB198,20),AB199&lt;=INDEX('Language Rules Can Change'!$B$3:$AU$47,AB198,21)),21, AND(AB199&gt;INDEX('Language Rules Can Change'!$B$3:$AU$47,AB198,21),AB199&lt;=INDEX('Language Rules Can Change'!$B$3:$AU$47,AB198,22)),22, AND(AB199&gt;INDEX('Language Rules Can Change'!$B$3:$AU$47,AB198,22),AB199&lt;=INDEX('Language Rules Can Change'!$B$3:$AU$47,AB198,23)),23, AND(AB199&gt;INDEX('Language Rules Can Change'!$B$3:$AU$47,AB198,23),AB199&lt;=INDEX('Language Rules Can Change'!$B$3:$AU$47,AB198,24)),24, AND(AB199&gt;INDEX('Language Rules Can Change'!$B$3:$AU$47,AB198,24),AB199&lt;=INDEX('Language Rules Can Change'!$B$3:$AU$47,AB198,25)),25, AND(AB199&gt;INDEX('Language Rules Can Change'!$B$3:$AU$47,AB198,25),AB199&lt;=INDEX('Language Rules Can Change'!$B$3:$AU$47,AB198,26)),26, AND(AB199&gt;INDEX('Language Rules Can Change'!$B$3:$AU$47,AB198,26),AB199&lt;=INDEX('Language Rules Can Change'!$B$3:$AU$47,AB198,27)),27, AND(AB199&gt;INDEX('Language Rules Can Change'!$B$3:$AU$47,AB198,27),AB199&lt;=INDEX('Language Rules Can Change'!$B$3:$AU$47,AB198,28)),28, AND(AB199&gt;INDEX('Language Rules Can Change'!$B$3:$AU$47,AB198,28),AB199&lt;=INDEX('Language Rules Can Change'!$B$3:$AU$47,AB198,29)),29, AND(AB199&gt;INDEX('Language Rules Can Change'!$B$3:$AU$47,AB198,29),AB199&lt;=INDEX('Language Rules Can Change'!$B$3:$AU$47,AB198,30)),30, AND(AB199&gt;INDEX('Language Rules Can Change'!$B$3:$AU$47,AB198,30),AB199&lt;=INDEX('Language Rules Can Change'!$B$3:$AU$47,AB198,31)),31, AND(AB199&gt;INDEX('Language Rules Can Change'!$B$3:$AU$47,AB198,31),AB199&lt;=INDEX('Language Rules Can Change'!$B$3:$AU$47,AB198,32)),32, AND(AB199&gt;INDEX('Language Rules Can Change'!$B$3:$AU$47,AB198,32),AB199&lt;=INDEX('Language Rules Can Change'!$B$3:$AU$47,AB198,33)),33, AND(AB199&gt;INDEX('Language Rules Can Change'!$B$3:$AU$47,AB198,33),AB199&lt;=INDEX('Language Rules Can Change'!$B$3:$AU$47,AB198,34)),34, AND(AB199&gt;INDEX('Language Rules Can Change'!$B$3:$AU$47,AB198,34),AB199&lt;=INDEX('Language Rules Can Change'!$B$3:$AU$47,AB198,35)),35, AND(AB199&gt;INDEX('Language Rules Can Change'!$B$3:$AU$47,AB198,35),AB199&lt;=INDEX('Language Rules Can Change'!$B$3:$AU$47,AB198,36)),36, AND(AB199&gt;INDEX('Language Rules Can Change'!$B$3:$AU$47,AB198,36),AB199&lt;=INDEX('Language Rules Can Change'!$B$3:$AU$47,AB198,37)),37, AND(AB199&gt;INDEX('Language Rules Can Change'!$B$3:$AU$47,AB198,37),AB199&lt;=INDEX('Language Rules Can Change'!$B$3:$AU$47,AB198,38)),38, AND(AB199&gt;INDEX('Language Rules Can Change'!$B$3:$AU$47,AB198,38),AB199&lt;=INDEX('Language Rules Can Change'!$B$3:$AU$47,AB198,39)),39, AND(AB199&gt;INDEX('Language Rules Can Change'!$B$3:$AU$47,AB198,39),AB199&lt;=INDEX('Language Rules Can Change'!$B$3:$AU$47,AB198,40)),40, AND(AB199&gt;INDEX('Language Rules Can Change'!$B$3:$AU$47,AB198,40),AB199&lt;=INDEX('Language Rules Can Change'!$B$3:$AU$47,AB198,41)),41, AND(AB199&gt;INDEX('Language Rules Can Change'!$B$3:$AU$47,AB198,41),AB199&lt;=INDEX('Language Rules Can Change'!$B$3:$AU$47,AB198,42)),42, AND(AB199&gt;INDEX('Language Rules Can Change'!$B$3:$AU$47,AB198,42),AB199&lt;=INDEX('Language Rules Can Change'!$B$3:$AU$47,AB198,43)),43, AND(AB199&gt;INDEX('Language Rules Can Change'!$B$3:$AU$47,AB198,43),AB199&lt;=INDEX('Language Rules Can Change'!$B$3:$AU$47,AB198,44)),44, AND(AB199&gt;INDEX('Language Rules Can Change'!$B$3:$AU$47,AB198,44),AB199&lt;=INDEX('Language Rules Can Change'!$B$3:$AU$47,AB198,45)),45, AND(AB199&gt;INDEX('Language Rules Can Change'!$B$3:$AU$47,AB198,45),AB199&lt;=INDEX('Language Rules Can Change'!$B$3:$AU$47,AB198,46)),46)</f>
        <v>25</v>
      </c>
      <c r="AC200" s="11" t="e" cm="1">
        <f t="array" aca="1" ref="AC200" ca="1">_xlfn.IFS(AND(AC199&gt;0,AC199&lt;=INDEX('Language Rules Can Change'!$B$3:$AU$47,AC198,1)),1, AND(AC199&gt;INDEX('Language Rules Can Change'!$B$3:$AU$47,AC198,1),AC199&lt;=INDEX('Language Rules Can Change'!$B$3:$AU$47,AC198,2)),2, AND(AC199&gt;INDEX('Language Rules Can Change'!$B$3:$AU$47,AC198,2),AC199&lt;=INDEX('Language Rules Can Change'!$B$3:$AU$47,AC198,3)),3, AND(AC199&gt;INDEX('Language Rules Can Change'!$B$3:$AU$47,AC198,3),AC199&lt;=INDEX('Language Rules Can Change'!$B$3:$AU$47,AC198,4)),4, AND(AC199&gt;INDEX('Language Rules Can Change'!$B$3:$AU$47,AC198,4),AC199&lt;=INDEX('Language Rules Can Change'!$B$3:$AU$47,AC198,5)),5, AND(AC199&gt;INDEX('Language Rules Can Change'!$B$3:$AU$47,AC198,5),AC199&lt;=INDEX('Language Rules Can Change'!$B$3:$AU$47,AC198,6)),6, AND(AC199&gt;INDEX('Language Rules Can Change'!$B$3:$AU$47,AC198,6),AC199&lt;=INDEX('Language Rules Can Change'!$B$3:$AU$47,AC198,7)),7, AND(AC199&gt;INDEX('Language Rules Can Change'!$B$3:$AU$47,AC198,7),AC199&lt;=INDEX('Language Rules Can Change'!$B$3:$AU$47,AC198,8)),8, AND(AC199&gt;INDEX('Language Rules Can Change'!$B$3:$AU$47,AC198,8),AC199&lt;=INDEX('Language Rules Can Change'!$B$3:$AU$47,AC198,9)),9, AND(AC199&gt;INDEX('Language Rules Can Change'!$B$3:$AU$47,AC198,9),AC199&lt;=INDEX('Language Rules Can Change'!$B$3:$AU$47,AC198,10)),10, AND(AC199&gt;INDEX('Language Rules Can Change'!$B$3:$AU$47,AC198,10),AC199&lt;=INDEX('Language Rules Can Change'!$B$3:$AU$47,AC198,11)),11, AND(AC199&gt;INDEX('Language Rules Can Change'!$B$3:$AU$47,AC198,11),AC199&lt;=INDEX('Language Rules Can Change'!$B$3:$AU$47,AC198,12)),12, AND(AC199&gt;INDEX('Language Rules Can Change'!$B$3:$AU$47,AC198,12),AC199&lt;=INDEX('Language Rules Can Change'!$B$3:$AU$47,AC198,13)),13, AND(AC199&gt;INDEX('Language Rules Can Change'!$B$3:$AU$47,AC198,13),AC199&lt;=INDEX('Language Rules Can Change'!$B$3:$AU$47,AC198,14)),14, AND(AC199&gt;INDEX('Language Rules Can Change'!$B$3:$AU$47,AC198,14),AC199&lt;=INDEX('Language Rules Can Change'!$B$3:$AU$47,AC198,15)),15, AND(AC199&gt;INDEX('Language Rules Can Change'!$B$3:$AU$47,AC198,15),AC199&lt;=INDEX('Language Rules Can Change'!$B$3:$AU$47,AC198,16)),16, AND(AC199&gt;INDEX('Language Rules Can Change'!$B$3:$AU$47,AC198,16),AC199&lt;=INDEX('Language Rules Can Change'!$B$3:$AU$47,AC198,17)),17, AND(AC199&gt;INDEX('Language Rules Can Change'!$B$3:$AU$47,AC198,17),AC199&lt;=INDEX('Language Rules Can Change'!$B$3:$AU$47,AC198,18)),18, AND(AC199&gt;INDEX('Language Rules Can Change'!$B$3:$AU$47,AC198,18),AC199&lt;=INDEX('Language Rules Can Change'!$B$3:$AU$47,AC198,19)),19, AND(AC199&gt;INDEX('Language Rules Can Change'!$B$3:$AU$47,AC198,19),AC199&lt;=INDEX('Language Rules Can Change'!$B$3:$AU$47,AC198,20)),20, AND(AC199&gt;INDEX('Language Rules Can Change'!$B$3:$AU$47,AC198,20),AC199&lt;=INDEX('Language Rules Can Change'!$B$3:$AU$47,AC198,21)),21, AND(AC199&gt;INDEX('Language Rules Can Change'!$B$3:$AU$47,AC198,21),AC199&lt;=INDEX('Language Rules Can Change'!$B$3:$AU$47,AC198,22)),22, AND(AC199&gt;INDEX('Language Rules Can Change'!$B$3:$AU$47,AC198,22),AC199&lt;=INDEX('Language Rules Can Change'!$B$3:$AU$47,AC198,23)),23, AND(AC199&gt;INDEX('Language Rules Can Change'!$B$3:$AU$47,AC198,23),AC199&lt;=INDEX('Language Rules Can Change'!$B$3:$AU$47,AC198,24)),24, AND(AC199&gt;INDEX('Language Rules Can Change'!$B$3:$AU$47,AC198,24),AC199&lt;=INDEX('Language Rules Can Change'!$B$3:$AU$47,AC198,25)),25, AND(AC199&gt;INDEX('Language Rules Can Change'!$B$3:$AU$47,AC198,25),AC199&lt;=INDEX('Language Rules Can Change'!$B$3:$AU$47,AC198,26)),26, AND(AC199&gt;INDEX('Language Rules Can Change'!$B$3:$AU$47,AC198,26),AC199&lt;=INDEX('Language Rules Can Change'!$B$3:$AU$47,AC198,27)),27, AND(AC199&gt;INDEX('Language Rules Can Change'!$B$3:$AU$47,AC198,27),AC199&lt;=INDEX('Language Rules Can Change'!$B$3:$AU$47,AC198,28)),28, AND(AC199&gt;INDEX('Language Rules Can Change'!$B$3:$AU$47,AC198,28),AC199&lt;=INDEX('Language Rules Can Change'!$B$3:$AU$47,AC198,29)),29, AND(AC199&gt;INDEX('Language Rules Can Change'!$B$3:$AU$47,AC198,29),AC199&lt;=INDEX('Language Rules Can Change'!$B$3:$AU$47,AC198,30)),30, AND(AC199&gt;INDEX('Language Rules Can Change'!$B$3:$AU$47,AC198,30),AC199&lt;=INDEX('Language Rules Can Change'!$B$3:$AU$47,AC198,31)),31, AND(AC199&gt;INDEX('Language Rules Can Change'!$B$3:$AU$47,AC198,31),AC199&lt;=INDEX('Language Rules Can Change'!$B$3:$AU$47,AC198,32)),32, AND(AC199&gt;INDEX('Language Rules Can Change'!$B$3:$AU$47,AC198,32),AC199&lt;=INDEX('Language Rules Can Change'!$B$3:$AU$47,AC198,33)),33, AND(AC199&gt;INDEX('Language Rules Can Change'!$B$3:$AU$47,AC198,33),AC199&lt;=INDEX('Language Rules Can Change'!$B$3:$AU$47,AC198,34)),34, AND(AC199&gt;INDEX('Language Rules Can Change'!$B$3:$AU$47,AC198,34),AC199&lt;=INDEX('Language Rules Can Change'!$B$3:$AU$47,AC198,35)),35, AND(AC199&gt;INDEX('Language Rules Can Change'!$B$3:$AU$47,AC198,35),AC199&lt;=INDEX('Language Rules Can Change'!$B$3:$AU$47,AC198,36)),36, AND(AC199&gt;INDEX('Language Rules Can Change'!$B$3:$AU$47,AC198,36),AC199&lt;=INDEX('Language Rules Can Change'!$B$3:$AU$47,AC198,37)),37, AND(AC199&gt;INDEX('Language Rules Can Change'!$B$3:$AU$47,AC198,37),AC199&lt;=INDEX('Language Rules Can Change'!$B$3:$AU$47,AC198,38)),38, AND(AC199&gt;INDEX('Language Rules Can Change'!$B$3:$AU$47,AC198,38),AC199&lt;=INDEX('Language Rules Can Change'!$B$3:$AU$47,AC198,39)),39, AND(AC199&gt;INDEX('Language Rules Can Change'!$B$3:$AU$47,AC198,39),AC199&lt;=INDEX('Language Rules Can Change'!$B$3:$AU$47,AC198,40)),40, AND(AC199&gt;INDEX('Language Rules Can Change'!$B$3:$AU$47,AC198,40),AC199&lt;=INDEX('Language Rules Can Change'!$B$3:$AU$47,AC198,41)),41, AND(AC199&gt;INDEX('Language Rules Can Change'!$B$3:$AU$47,AC198,41),AC199&lt;=INDEX('Language Rules Can Change'!$B$3:$AU$47,AC198,42)),42, AND(AC199&gt;INDEX('Language Rules Can Change'!$B$3:$AU$47,AC198,42),AC199&lt;=INDEX('Language Rules Can Change'!$B$3:$AU$47,AC198,43)),43, AND(AC199&gt;INDEX('Language Rules Can Change'!$B$3:$AU$47,AC198,43),AC199&lt;=INDEX('Language Rules Can Change'!$B$3:$AU$47,AC198,44)),44, AND(AC199&gt;INDEX('Language Rules Can Change'!$B$3:$AU$47,AC198,44),AC199&lt;=INDEX('Language Rules Can Change'!$B$3:$AU$47,AC198,45)),45, AND(AC199&gt;INDEX('Language Rules Can Change'!$B$3:$AU$47,AC198,45),AC199&lt;=INDEX('Language Rules Can Change'!$B$3:$AU$47,AC198,46)),46)</f>
        <v>#N/A</v>
      </c>
      <c r="AD200" s="11" t="e" cm="1">
        <f t="array" aca="1" ref="AD200" ca="1">_xlfn.IFS(AND(AD199&gt;0,AD199&lt;=INDEX('Language Rules Can Change'!$B$3:$AU$47,AD198,1)),1, AND(AD199&gt;INDEX('Language Rules Can Change'!$B$3:$AU$47,AD198,1),AD199&lt;=INDEX('Language Rules Can Change'!$B$3:$AU$47,AD198,2)),2, AND(AD199&gt;INDEX('Language Rules Can Change'!$B$3:$AU$47,AD198,2),AD199&lt;=INDEX('Language Rules Can Change'!$B$3:$AU$47,AD198,3)),3, AND(AD199&gt;INDEX('Language Rules Can Change'!$B$3:$AU$47,AD198,3),AD199&lt;=INDEX('Language Rules Can Change'!$B$3:$AU$47,AD198,4)),4, AND(AD199&gt;INDEX('Language Rules Can Change'!$B$3:$AU$47,AD198,4),AD199&lt;=INDEX('Language Rules Can Change'!$B$3:$AU$47,AD198,5)),5, AND(AD199&gt;INDEX('Language Rules Can Change'!$B$3:$AU$47,AD198,5),AD199&lt;=INDEX('Language Rules Can Change'!$B$3:$AU$47,AD198,6)),6, AND(AD199&gt;INDEX('Language Rules Can Change'!$B$3:$AU$47,AD198,6),AD199&lt;=INDEX('Language Rules Can Change'!$B$3:$AU$47,AD198,7)),7, AND(AD199&gt;INDEX('Language Rules Can Change'!$B$3:$AU$47,AD198,7),AD199&lt;=INDEX('Language Rules Can Change'!$B$3:$AU$47,AD198,8)),8, AND(AD199&gt;INDEX('Language Rules Can Change'!$B$3:$AU$47,AD198,8),AD199&lt;=INDEX('Language Rules Can Change'!$B$3:$AU$47,AD198,9)),9, AND(AD199&gt;INDEX('Language Rules Can Change'!$B$3:$AU$47,AD198,9),AD199&lt;=INDEX('Language Rules Can Change'!$B$3:$AU$47,AD198,10)),10, AND(AD199&gt;INDEX('Language Rules Can Change'!$B$3:$AU$47,AD198,10),AD199&lt;=INDEX('Language Rules Can Change'!$B$3:$AU$47,AD198,11)),11, AND(AD199&gt;INDEX('Language Rules Can Change'!$B$3:$AU$47,AD198,11),AD199&lt;=INDEX('Language Rules Can Change'!$B$3:$AU$47,AD198,12)),12, AND(AD199&gt;INDEX('Language Rules Can Change'!$B$3:$AU$47,AD198,12),AD199&lt;=INDEX('Language Rules Can Change'!$B$3:$AU$47,AD198,13)),13, AND(AD199&gt;INDEX('Language Rules Can Change'!$B$3:$AU$47,AD198,13),AD199&lt;=INDEX('Language Rules Can Change'!$B$3:$AU$47,AD198,14)),14, AND(AD199&gt;INDEX('Language Rules Can Change'!$B$3:$AU$47,AD198,14),AD199&lt;=INDEX('Language Rules Can Change'!$B$3:$AU$47,AD198,15)),15, AND(AD199&gt;INDEX('Language Rules Can Change'!$B$3:$AU$47,AD198,15),AD199&lt;=INDEX('Language Rules Can Change'!$B$3:$AU$47,AD198,16)),16, AND(AD199&gt;INDEX('Language Rules Can Change'!$B$3:$AU$47,AD198,16),AD199&lt;=INDEX('Language Rules Can Change'!$B$3:$AU$47,AD198,17)),17, AND(AD199&gt;INDEX('Language Rules Can Change'!$B$3:$AU$47,AD198,17),AD199&lt;=INDEX('Language Rules Can Change'!$B$3:$AU$47,AD198,18)),18, AND(AD199&gt;INDEX('Language Rules Can Change'!$B$3:$AU$47,AD198,18),AD199&lt;=INDEX('Language Rules Can Change'!$B$3:$AU$47,AD198,19)),19, AND(AD199&gt;INDEX('Language Rules Can Change'!$B$3:$AU$47,AD198,19),AD199&lt;=INDEX('Language Rules Can Change'!$B$3:$AU$47,AD198,20)),20, AND(AD199&gt;INDEX('Language Rules Can Change'!$B$3:$AU$47,AD198,20),AD199&lt;=INDEX('Language Rules Can Change'!$B$3:$AU$47,AD198,21)),21, AND(AD199&gt;INDEX('Language Rules Can Change'!$B$3:$AU$47,AD198,21),AD199&lt;=INDEX('Language Rules Can Change'!$B$3:$AU$47,AD198,22)),22, AND(AD199&gt;INDEX('Language Rules Can Change'!$B$3:$AU$47,AD198,22),AD199&lt;=INDEX('Language Rules Can Change'!$B$3:$AU$47,AD198,23)),23, AND(AD199&gt;INDEX('Language Rules Can Change'!$B$3:$AU$47,AD198,23),AD199&lt;=INDEX('Language Rules Can Change'!$B$3:$AU$47,AD198,24)),24, AND(AD199&gt;INDEX('Language Rules Can Change'!$B$3:$AU$47,AD198,24),AD199&lt;=INDEX('Language Rules Can Change'!$B$3:$AU$47,AD198,25)),25, AND(AD199&gt;INDEX('Language Rules Can Change'!$B$3:$AU$47,AD198,25),AD199&lt;=INDEX('Language Rules Can Change'!$B$3:$AU$47,AD198,26)),26, AND(AD199&gt;INDEX('Language Rules Can Change'!$B$3:$AU$47,AD198,26),AD199&lt;=INDEX('Language Rules Can Change'!$B$3:$AU$47,AD198,27)),27, AND(AD199&gt;INDEX('Language Rules Can Change'!$B$3:$AU$47,AD198,27),AD199&lt;=INDEX('Language Rules Can Change'!$B$3:$AU$47,AD198,28)),28, AND(AD199&gt;INDEX('Language Rules Can Change'!$B$3:$AU$47,AD198,28),AD199&lt;=INDEX('Language Rules Can Change'!$B$3:$AU$47,AD198,29)),29, AND(AD199&gt;INDEX('Language Rules Can Change'!$B$3:$AU$47,AD198,29),AD199&lt;=INDEX('Language Rules Can Change'!$B$3:$AU$47,AD198,30)),30, AND(AD199&gt;INDEX('Language Rules Can Change'!$B$3:$AU$47,AD198,30),AD199&lt;=INDEX('Language Rules Can Change'!$B$3:$AU$47,AD198,31)),31, AND(AD199&gt;INDEX('Language Rules Can Change'!$B$3:$AU$47,AD198,31),AD199&lt;=INDEX('Language Rules Can Change'!$B$3:$AU$47,AD198,32)),32, AND(AD199&gt;INDEX('Language Rules Can Change'!$B$3:$AU$47,AD198,32),AD199&lt;=INDEX('Language Rules Can Change'!$B$3:$AU$47,AD198,33)),33, AND(AD199&gt;INDEX('Language Rules Can Change'!$B$3:$AU$47,AD198,33),AD199&lt;=INDEX('Language Rules Can Change'!$B$3:$AU$47,AD198,34)),34, AND(AD199&gt;INDEX('Language Rules Can Change'!$B$3:$AU$47,AD198,34),AD199&lt;=INDEX('Language Rules Can Change'!$B$3:$AU$47,AD198,35)),35, AND(AD199&gt;INDEX('Language Rules Can Change'!$B$3:$AU$47,AD198,35),AD199&lt;=INDEX('Language Rules Can Change'!$B$3:$AU$47,AD198,36)),36, AND(AD199&gt;INDEX('Language Rules Can Change'!$B$3:$AU$47,AD198,36),AD199&lt;=INDEX('Language Rules Can Change'!$B$3:$AU$47,AD198,37)),37, AND(AD199&gt;INDEX('Language Rules Can Change'!$B$3:$AU$47,AD198,37),AD199&lt;=INDEX('Language Rules Can Change'!$B$3:$AU$47,AD198,38)),38, AND(AD199&gt;INDEX('Language Rules Can Change'!$B$3:$AU$47,AD198,38),AD199&lt;=INDEX('Language Rules Can Change'!$B$3:$AU$47,AD198,39)),39, AND(AD199&gt;INDEX('Language Rules Can Change'!$B$3:$AU$47,AD198,39),AD199&lt;=INDEX('Language Rules Can Change'!$B$3:$AU$47,AD198,40)),40, AND(AD199&gt;INDEX('Language Rules Can Change'!$B$3:$AU$47,AD198,40),AD199&lt;=INDEX('Language Rules Can Change'!$B$3:$AU$47,AD198,41)),41, AND(AD199&gt;INDEX('Language Rules Can Change'!$B$3:$AU$47,AD198,41),AD199&lt;=INDEX('Language Rules Can Change'!$B$3:$AU$47,AD198,42)),42, AND(AD199&gt;INDEX('Language Rules Can Change'!$B$3:$AU$47,AD198,42),AD199&lt;=INDEX('Language Rules Can Change'!$B$3:$AU$47,AD198,43)),43, AND(AD199&gt;INDEX('Language Rules Can Change'!$B$3:$AU$47,AD198,43),AD199&lt;=INDEX('Language Rules Can Change'!$B$3:$AU$47,AD198,44)),44, AND(AD199&gt;INDEX('Language Rules Can Change'!$B$3:$AU$47,AD198,44),AD199&lt;=INDEX('Language Rules Can Change'!$B$3:$AU$47,AD198,45)),45, AND(AD199&gt;INDEX('Language Rules Can Change'!$B$3:$AU$47,AD198,45),AD199&lt;=INDEX('Language Rules Can Change'!$B$3:$AU$47,AD198,46)),46)</f>
        <v>#N/A</v>
      </c>
      <c r="AE200" s="11" t="e" cm="1">
        <f t="array" aca="1" ref="AE200" ca="1">_xlfn.IFS(AND(AE199&gt;0,AE199&lt;=INDEX('Language Rules Can Change'!$B$3:$AU$47,AE198,1)),1, AND(AE199&gt;INDEX('Language Rules Can Change'!$B$3:$AU$47,AE198,1),AE199&lt;=INDEX('Language Rules Can Change'!$B$3:$AU$47,AE198,2)),2, AND(AE199&gt;INDEX('Language Rules Can Change'!$B$3:$AU$47,AE198,2),AE199&lt;=INDEX('Language Rules Can Change'!$B$3:$AU$47,AE198,3)),3, AND(AE199&gt;INDEX('Language Rules Can Change'!$B$3:$AU$47,AE198,3),AE199&lt;=INDEX('Language Rules Can Change'!$B$3:$AU$47,AE198,4)),4, AND(AE199&gt;INDEX('Language Rules Can Change'!$B$3:$AU$47,AE198,4),AE199&lt;=INDEX('Language Rules Can Change'!$B$3:$AU$47,AE198,5)),5, AND(AE199&gt;INDEX('Language Rules Can Change'!$B$3:$AU$47,AE198,5),AE199&lt;=INDEX('Language Rules Can Change'!$B$3:$AU$47,AE198,6)),6, AND(AE199&gt;INDEX('Language Rules Can Change'!$B$3:$AU$47,AE198,6),AE199&lt;=INDEX('Language Rules Can Change'!$B$3:$AU$47,AE198,7)),7, AND(AE199&gt;INDEX('Language Rules Can Change'!$B$3:$AU$47,AE198,7),AE199&lt;=INDEX('Language Rules Can Change'!$B$3:$AU$47,AE198,8)),8, AND(AE199&gt;INDEX('Language Rules Can Change'!$B$3:$AU$47,AE198,8),AE199&lt;=INDEX('Language Rules Can Change'!$B$3:$AU$47,AE198,9)),9, AND(AE199&gt;INDEX('Language Rules Can Change'!$B$3:$AU$47,AE198,9),AE199&lt;=INDEX('Language Rules Can Change'!$B$3:$AU$47,AE198,10)),10, AND(AE199&gt;INDEX('Language Rules Can Change'!$B$3:$AU$47,AE198,10),AE199&lt;=INDEX('Language Rules Can Change'!$B$3:$AU$47,AE198,11)),11, AND(AE199&gt;INDEX('Language Rules Can Change'!$B$3:$AU$47,AE198,11),AE199&lt;=INDEX('Language Rules Can Change'!$B$3:$AU$47,AE198,12)),12, AND(AE199&gt;INDEX('Language Rules Can Change'!$B$3:$AU$47,AE198,12),AE199&lt;=INDEX('Language Rules Can Change'!$B$3:$AU$47,AE198,13)),13, AND(AE199&gt;INDEX('Language Rules Can Change'!$B$3:$AU$47,AE198,13),AE199&lt;=INDEX('Language Rules Can Change'!$B$3:$AU$47,AE198,14)),14, AND(AE199&gt;INDEX('Language Rules Can Change'!$B$3:$AU$47,AE198,14),AE199&lt;=INDEX('Language Rules Can Change'!$B$3:$AU$47,AE198,15)),15, AND(AE199&gt;INDEX('Language Rules Can Change'!$B$3:$AU$47,AE198,15),AE199&lt;=INDEX('Language Rules Can Change'!$B$3:$AU$47,AE198,16)),16, AND(AE199&gt;INDEX('Language Rules Can Change'!$B$3:$AU$47,AE198,16),AE199&lt;=INDEX('Language Rules Can Change'!$B$3:$AU$47,AE198,17)),17, AND(AE199&gt;INDEX('Language Rules Can Change'!$B$3:$AU$47,AE198,17),AE199&lt;=INDEX('Language Rules Can Change'!$B$3:$AU$47,AE198,18)),18, AND(AE199&gt;INDEX('Language Rules Can Change'!$B$3:$AU$47,AE198,18),AE199&lt;=INDEX('Language Rules Can Change'!$B$3:$AU$47,AE198,19)),19, AND(AE199&gt;INDEX('Language Rules Can Change'!$B$3:$AU$47,AE198,19),AE199&lt;=INDEX('Language Rules Can Change'!$B$3:$AU$47,AE198,20)),20, AND(AE199&gt;INDEX('Language Rules Can Change'!$B$3:$AU$47,AE198,20),AE199&lt;=INDEX('Language Rules Can Change'!$B$3:$AU$47,AE198,21)),21, AND(AE199&gt;INDEX('Language Rules Can Change'!$B$3:$AU$47,AE198,21),AE199&lt;=INDEX('Language Rules Can Change'!$B$3:$AU$47,AE198,22)),22, AND(AE199&gt;INDEX('Language Rules Can Change'!$B$3:$AU$47,AE198,22),AE199&lt;=INDEX('Language Rules Can Change'!$B$3:$AU$47,AE198,23)),23, AND(AE199&gt;INDEX('Language Rules Can Change'!$B$3:$AU$47,AE198,23),AE199&lt;=INDEX('Language Rules Can Change'!$B$3:$AU$47,AE198,24)),24, AND(AE199&gt;INDEX('Language Rules Can Change'!$B$3:$AU$47,AE198,24),AE199&lt;=INDEX('Language Rules Can Change'!$B$3:$AU$47,AE198,25)),25, AND(AE199&gt;INDEX('Language Rules Can Change'!$B$3:$AU$47,AE198,25),AE199&lt;=INDEX('Language Rules Can Change'!$B$3:$AU$47,AE198,26)),26, AND(AE199&gt;INDEX('Language Rules Can Change'!$B$3:$AU$47,AE198,26),AE199&lt;=INDEX('Language Rules Can Change'!$B$3:$AU$47,AE198,27)),27, AND(AE199&gt;INDEX('Language Rules Can Change'!$B$3:$AU$47,AE198,27),AE199&lt;=INDEX('Language Rules Can Change'!$B$3:$AU$47,AE198,28)),28, AND(AE199&gt;INDEX('Language Rules Can Change'!$B$3:$AU$47,AE198,28),AE199&lt;=INDEX('Language Rules Can Change'!$B$3:$AU$47,AE198,29)),29, AND(AE199&gt;INDEX('Language Rules Can Change'!$B$3:$AU$47,AE198,29),AE199&lt;=INDEX('Language Rules Can Change'!$B$3:$AU$47,AE198,30)),30, AND(AE199&gt;INDEX('Language Rules Can Change'!$B$3:$AU$47,AE198,30),AE199&lt;=INDEX('Language Rules Can Change'!$B$3:$AU$47,AE198,31)),31, AND(AE199&gt;INDEX('Language Rules Can Change'!$B$3:$AU$47,AE198,31),AE199&lt;=INDEX('Language Rules Can Change'!$B$3:$AU$47,AE198,32)),32, AND(AE199&gt;INDEX('Language Rules Can Change'!$B$3:$AU$47,AE198,32),AE199&lt;=INDEX('Language Rules Can Change'!$B$3:$AU$47,AE198,33)),33, AND(AE199&gt;INDEX('Language Rules Can Change'!$B$3:$AU$47,AE198,33),AE199&lt;=INDEX('Language Rules Can Change'!$B$3:$AU$47,AE198,34)),34, AND(AE199&gt;INDEX('Language Rules Can Change'!$B$3:$AU$47,AE198,34),AE199&lt;=INDEX('Language Rules Can Change'!$B$3:$AU$47,AE198,35)),35, AND(AE199&gt;INDEX('Language Rules Can Change'!$B$3:$AU$47,AE198,35),AE199&lt;=INDEX('Language Rules Can Change'!$B$3:$AU$47,AE198,36)),36, AND(AE199&gt;INDEX('Language Rules Can Change'!$B$3:$AU$47,AE198,36),AE199&lt;=INDEX('Language Rules Can Change'!$B$3:$AU$47,AE198,37)),37, AND(AE199&gt;INDEX('Language Rules Can Change'!$B$3:$AU$47,AE198,37),AE199&lt;=INDEX('Language Rules Can Change'!$B$3:$AU$47,AE198,38)),38, AND(AE199&gt;INDEX('Language Rules Can Change'!$B$3:$AU$47,AE198,38),AE199&lt;=INDEX('Language Rules Can Change'!$B$3:$AU$47,AE198,39)),39, AND(AE199&gt;INDEX('Language Rules Can Change'!$B$3:$AU$47,AE198,39),AE199&lt;=INDEX('Language Rules Can Change'!$B$3:$AU$47,AE198,40)),40, AND(AE199&gt;INDEX('Language Rules Can Change'!$B$3:$AU$47,AE198,40),AE199&lt;=INDEX('Language Rules Can Change'!$B$3:$AU$47,AE198,41)),41, AND(AE199&gt;INDEX('Language Rules Can Change'!$B$3:$AU$47,AE198,41),AE199&lt;=INDEX('Language Rules Can Change'!$B$3:$AU$47,AE198,42)),42, AND(AE199&gt;INDEX('Language Rules Can Change'!$B$3:$AU$47,AE198,42),AE199&lt;=INDEX('Language Rules Can Change'!$B$3:$AU$47,AE198,43)),43, AND(AE199&gt;INDEX('Language Rules Can Change'!$B$3:$AU$47,AE198,43),AE199&lt;=INDEX('Language Rules Can Change'!$B$3:$AU$47,AE198,44)),44, AND(AE199&gt;INDEX('Language Rules Can Change'!$B$3:$AU$47,AE198,44),AE199&lt;=INDEX('Language Rules Can Change'!$B$3:$AU$47,AE198,45)),45, AND(AE199&gt;INDEX('Language Rules Can Change'!$B$3:$AU$47,AE198,45),AE199&lt;=INDEX('Language Rules Can Change'!$B$3:$AU$47,AE198,46)),46)</f>
        <v>#N/A</v>
      </c>
      <c r="AF200" s="11" t="e" cm="1">
        <f t="array" aca="1" ref="AF200" ca="1">_xlfn.IFS(AND(AF199&gt;0,AF199&lt;=INDEX('Language Rules Can Change'!$B$3:$AU$47,AF198,1)),1, AND(AF199&gt;INDEX('Language Rules Can Change'!$B$3:$AU$47,AF198,1),AF199&lt;=INDEX('Language Rules Can Change'!$B$3:$AU$47,AF198,2)),2, AND(AF199&gt;INDEX('Language Rules Can Change'!$B$3:$AU$47,AF198,2),AF199&lt;=INDEX('Language Rules Can Change'!$B$3:$AU$47,AF198,3)),3, AND(AF199&gt;INDEX('Language Rules Can Change'!$B$3:$AU$47,AF198,3),AF199&lt;=INDEX('Language Rules Can Change'!$B$3:$AU$47,AF198,4)),4, AND(AF199&gt;INDEX('Language Rules Can Change'!$B$3:$AU$47,AF198,4),AF199&lt;=INDEX('Language Rules Can Change'!$B$3:$AU$47,AF198,5)),5, AND(AF199&gt;INDEX('Language Rules Can Change'!$B$3:$AU$47,AF198,5),AF199&lt;=INDEX('Language Rules Can Change'!$B$3:$AU$47,AF198,6)),6, AND(AF199&gt;INDEX('Language Rules Can Change'!$B$3:$AU$47,AF198,6),AF199&lt;=INDEX('Language Rules Can Change'!$B$3:$AU$47,AF198,7)),7, AND(AF199&gt;INDEX('Language Rules Can Change'!$B$3:$AU$47,AF198,7),AF199&lt;=INDEX('Language Rules Can Change'!$B$3:$AU$47,AF198,8)),8, AND(AF199&gt;INDEX('Language Rules Can Change'!$B$3:$AU$47,AF198,8),AF199&lt;=INDEX('Language Rules Can Change'!$B$3:$AU$47,AF198,9)),9, AND(AF199&gt;INDEX('Language Rules Can Change'!$B$3:$AU$47,AF198,9),AF199&lt;=INDEX('Language Rules Can Change'!$B$3:$AU$47,AF198,10)),10, AND(AF199&gt;INDEX('Language Rules Can Change'!$B$3:$AU$47,AF198,10),AF199&lt;=INDEX('Language Rules Can Change'!$B$3:$AU$47,AF198,11)),11, AND(AF199&gt;INDEX('Language Rules Can Change'!$B$3:$AU$47,AF198,11),AF199&lt;=INDEX('Language Rules Can Change'!$B$3:$AU$47,AF198,12)),12, AND(AF199&gt;INDEX('Language Rules Can Change'!$B$3:$AU$47,AF198,12),AF199&lt;=INDEX('Language Rules Can Change'!$B$3:$AU$47,AF198,13)),13, AND(AF199&gt;INDEX('Language Rules Can Change'!$B$3:$AU$47,AF198,13),AF199&lt;=INDEX('Language Rules Can Change'!$B$3:$AU$47,AF198,14)),14, AND(AF199&gt;INDEX('Language Rules Can Change'!$B$3:$AU$47,AF198,14),AF199&lt;=INDEX('Language Rules Can Change'!$B$3:$AU$47,AF198,15)),15, AND(AF199&gt;INDEX('Language Rules Can Change'!$B$3:$AU$47,AF198,15),AF199&lt;=INDEX('Language Rules Can Change'!$B$3:$AU$47,AF198,16)),16, AND(AF199&gt;INDEX('Language Rules Can Change'!$B$3:$AU$47,AF198,16),AF199&lt;=INDEX('Language Rules Can Change'!$B$3:$AU$47,AF198,17)),17, AND(AF199&gt;INDEX('Language Rules Can Change'!$B$3:$AU$47,AF198,17),AF199&lt;=INDEX('Language Rules Can Change'!$B$3:$AU$47,AF198,18)),18, AND(AF199&gt;INDEX('Language Rules Can Change'!$B$3:$AU$47,AF198,18),AF199&lt;=INDEX('Language Rules Can Change'!$B$3:$AU$47,AF198,19)),19, AND(AF199&gt;INDEX('Language Rules Can Change'!$B$3:$AU$47,AF198,19),AF199&lt;=INDEX('Language Rules Can Change'!$B$3:$AU$47,AF198,20)),20, AND(AF199&gt;INDEX('Language Rules Can Change'!$B$3:$AU$47,AF198,20),AF199&lt;=INDEX('Language Rules Can Change'!$B$3:$AU$47,AF198,21)),21, AND(AF199&gt;INDEX('Language Rules Can Change'!$B$3:$AU$47,AF198,21),AF199&lt;=INDEX('Language Rules Can Change'!$B$3:$AU$47,AF198,22)),22, AND(AF199&gt;INDEX('Language Rules Can Change'!$B$3:$AU$47,AF198,22),AF199&lt;=INDEX('Language Rules Can Change'!$B$3:$AU$47,AF198,23)),23, AND(AF199&gt;INDEX('Language Rules Can Change'!$B$3:$AU$47,AF198,23),AF199&lt;=INDEX('Language Rules Can Change'!$B$3:$AU$47,AF198,24)),24, AND(AF199&gt;INDEX('Language Rules Can Change'!$B$3:$AU$47,AF198,24),AF199&lt;=INDEX('Language Rules Can Change'!$B$3:$AU$47,AF198,25)),25, AND(AF199&gt;INDEX('Language Rules Can Change'!$B$3:$AU$47,AF198,25),AF199&lt;=INDEX('Language Rules Can Change'!$B$3:$AU$47,AF198,26)),26, AND(AF199&gt;INDEX('Language Rules Can Change'!$B$3:$AU$47,AF198,26),AF199&lt;=INDEX('Language Rules Can Change'!$B$3:$AU$47,AF198,27)),27, AND(AF199&gt;INDEX('Language Rules Can Change'!$B$3:$AU$47,AF198,27),AF199&lt;=INDEX('Language Rules Can Change'!$B$3:$AU$47,AF198,28)),28, AND(AF199&gt;INDEX('Language Rules Can Change'!$B$3:$AU$47,AF198,28),AF199&lt;=INDEX('Language Rules Can Change'!$B$3:$AU$47,AF198,29)),29, AND(AF199&gt;INDEX('Language Rules Can Change'!$B$3:$AU$47,AF198,29),AF199&lt;=INDEX('Language Rules Can Change'!$B$3:$AU$47,AF198,30)),30, AND(AF199&gt;INDEX('Language Rules Can Change'!$B$3:$AU$47,AF198,30),AF199&lt;=INDEX('Language Rules Can Change'!$B$3:$AU$47,AF198,31)),31, AND(AF199&gt;INDEX('Language Rules Can Change'!$B$3:$AU$47,AF198,31),AF199&lt;=INDEX('Language Rules Can Change'!$B$3:$AU$47,AF198,32)),32, AND(AF199&gt;INDEX('Language Rules Can Change'!$B$3:$AU$47,AF198,32),AF199&lt;=INDEX('Language Rules Can Change'!$B$3:$AU$47,AF198,33)),33, AND(AF199&gt;INDEX('Language Rules Can Change'!$B$3:$AU$47,AF198,33),AF199&lt;=INDEX('Language Rules Can Change'!$B$3:$AU$47,AF198,34)),34, AND(AF199&gt;INDEX('Language Rules Can Change'!$B$3:$AU$47,AF198,34),AF199&lt;=INDEX('Language Rules Can Change'!$B$3:$AU$47,AF198,35)),35, AND(AF199&gt;INDEX('Language Rules Can Change'!$B$3:$AU$47,AF198,35),AF199&lt;=INDEX('Language Rules Can Change'!$B$3:$AU$47,AF198,36)),36, AND(AF199&gt;INDEX('Language Rules Can Change'!$B$3:$AU$47,AF198,36),AF199&lt;=INDEX('Language Rules Can Change'!$B$3:$AU$47,AF198,37)),37, AND(AF199&gt;INDEX('Language Rules Can Change'!$B$3:$AU$47,AF198,37),AF199&lt;=INDEX('Language Rules Can Change'!$B$3:$AU$47,AF198,38)),38, AND(AF199&gt;INDEX('Language Rules Can Change'!$B$3:$AU$47,AF198,38),AF199&lt;=INDEX('Language Rules Can Change'!$B$3:$AU$47,AF198,39)),39, AND(AF199&gt;INDEX('Language Rules Can Change'!$B$3:$AU$47,AF198,39),AF199&lt;=INDEX('Language Rules Can Change'!$B$3:$AU$47,AF198,40)),40, AND(AF199&gt;INDEX('Language Rules Can Change'!$B$3:$AU$47,AF198,40),AF199&lt;=INDEX('Language Rules Can Change'!$B$3:$AU$47,AF198,41)),41, AND(AF199&gt;INDEX('Language Rules Can Change'!$B$3:$AU$47,AF198,41),AF199&lt;=INDEX('Language Rules Can Change'!$B$3:$AU$47,AF198,42)),42, AND(AF199&gt;INDEX('Language Rules Can Change'!$B$3:$AU$47,AF198,42),AF199&lt;=INDEX('Language Rules Can Change'!$B$3:$AU$47,AF198,43)),43, AND(AF199&gt;INDEX('Language Rules Can Change'!$B$3:$AU$47,AF198,43),AF199&lt;=INDEX('Language Rules Can Change'!$B$3:$AU$47,AF198,44)),44, AND(AF199&gt;INDEX('Language Rules Can Change'!$B$3:$AU$47,AF198,44),AF199&lt;=INDEX('Language Rules Can Change'!$B$3:$AU$47,AF198,45)),45, AND(AF199&gt;INDEX('Language Rules Can Change'!$B$3:$AU$47,AF198,45),AF199&lt;=INDEX('Language Rules Can Change'!$B$3:$AU$47,AF198,46)),46)</f>
        <v>#N/A</v>
      </c>
      <c r="AG200" s="11" t="e" cm="1">
        <f t="array" aca="1" ref="AG200" ca="1">_xlfn.IFS(AND(AG199&gt;0,AG199&lt;=INDEX('Language Rules Can Change'!$B$3:$AU$47,AG198,1)),1, AND(AG199&gt;INDEX('Language Rules Can Change'!$B$3:$AU$47,AG198,1),AG199&lt;=INDEX('Language Rules Can Change'!$B$3:$AU$47,AG198,2)),2, AND(AG199&gt;INDEX('Language Rules Can Change'!$B$3:$AU$47,AG198,2),AG199&lt;=INDEX('Language Rules Can Change'!$B$3:$AU$47,AG198,3)),3, AND(AG199&gt;INDEX('Language Rules Can Change'!$B$3:$AU$47,AG198,3),AG199&lt;=INDEX('Language Rules Can Change'!$B$3:$AU$47,AG198,4)),4, AND(AG199&gt;INDEX('Language Rules Can Change'!$B$3:$AU$47,AG198,4),AG199&lt;=INDEX('Language Rules Can Change'!$B$3:$AU$47,AG198,5)),5, AND(AG199&gt;INDEX('Language Rules Can Change'!$B$3:$AU$47,AG198,5),AG199&lt;=INDEX('Language Rules Can Change'!$B$3:$AU$47,AG198,6)),6, AND(AG199&gt;INDEX('Language Rules Can Change'!$B$3:$AU$47,AG198,6),AG199&lt;=INDEX('Language Rules Can Change'!$B$3:$AU$47,AG198,7)),7, AND(AG199&gt;INDEX('Language Rules Can Change'!$B$3:$AU$47,AG198,7),AG199&lt;=INDEX('Language Rules Can Change'!$B$3:$AU$47,AG198,8)),8, AND(AG199&gt;INDEX('Language Rules Can Change'!$B$3:$AU$47,AG198,8),AG199&lt;=INDEX('Language Rules Can Change'!$B$3:$AU$47,AG198,9)),9, AND(AG199&gt;INDEX('Language Rules Can Change'!$B$3:$AU$47,AG198,9),AG199&lt;=INDEX('Language Rules Can Change'!$B$3:$AU$47,AG198,10)),10, AND(AG199&gt;INDEX('Language Rules Can Change'!$B$3:$AU$47,AG198,10),AG199&lt;=INDEX('Language Rules Can Change'!$B$3:$AU$47,AG198,11)),11, AND(AG199&gt;INDEX('Language Rules Can Change'!$B$3:$AU$47,AG198,11),AG199&lt;=INDEX('Language Rules Can Change'!$B$3:$AU$47,AG198,12)),12, AND(AG199&gt;INDEX('Language Rules Can Change'!$B$3:$AU$47,AG198,12),AG199&lt;=INDEX('Language Rules Can Change'!$B$3:$AU$47,AG198,13)),13, AND(AG199&gt;INDEX('Language Rules Can Change'!$B$3:$AU$47,AG198,13),AG199&lt;=INDEX('Language Rules Can Change'!$B$3:$AU$47,AG198,14)),14, AND(AG199&gt;INDEX('Language Rules Can Change'!$B$3:$AU$47,AG198,14),AG199&lt;=INDEX('Language Rules Can Change'!$B$3:$AU$47,AG198,15)),15, AND(AG199&gt;INDEX('Language Rules Can Change'!$B$3:$AU$47,AG198,15),AG199&lt;=INDEX('Language Rules Can Change'!$B$3:$AU$47,AG198,16)),16, AND(AG199&gt;INDEX('Language Rules Can Change'!$B$3:$AU$47,AG198,16),AG199&lt;=INDEX('Language Rules Can Change'!$B$3:$AU$47,AG198,17)),17, AND(AG199&gt;INDEX('Language Rules Can Change'!$B$3:$AU$47,AG198,17),AG199&lt;=INDEX('Language Rules Can Change'!$B$3:$AU$47,AG198,18)),18, AND(AG199&gt;INDEX('Language Rules Can Change'!$B$3:$AU$47,AG198,18),AG199&lt;=INDEX('Language Rules Can Change'!$B$3:$AU$47,AG198,19)),19, AND(AG199&gt;INDEX('Language Rules Can Change'!$B$3:$AU$47,AG198,19),AG199&lt;=INDEX('Language Rules Can Change'!$B$3:$AU$47,AG198,20)),20, AND(AG199&gt;INDEX('Language Rules Can Change'!$B$3:$AU$47,AG198,20),AG199&lt;=INDEX('Language Rules Can Change'!$B$3:$AU$47,AG198,21)),21, AND(AG199&gt;INDEX('Language Rules Can Change'!$B$3:$AU$47,AG198,21),AG199&lt;=INDEX('Language Rules Can Change'!$B$3:$AU$47,AG198,22)),22, AND(AG199&gt;INDEX('Language Rules Can Change'!$B$3:$AU$47,AG198,22),AG199&lt;=INDEX('Language Rules Can Change'!$B$3:$AU$47,AG198,23)),23, AND(AG199&gt;INDEX('Language Rules Can Change'!$B$3:$AU$47,AG198,23),AG199&lt;=INDEX('Language Rules Can Change'!$B$3:$AU$47,AG198,24)),24, AND(AG199&gt;INDEX('Language Rules Can Change'!$B$3:$AU$47,AG198,24),AG199&lt;=INDEX('Language Rules Can Change'!$B$3:$AU$47,AG198,25)),25, AND(AG199&gt;INDEX('Language Rules Can Change'!$B$3:$AU$47,AG198,25),AG199&lt;=INDEX('Language Rules Can Change'!$B$3:$AU$47,AG198,26)),26, AND(AG199&gt;INDEX('Language Rules Can Change'!$B$3:$AU$47,AG198,26),AG199&lt;=INDEX('Language Rules Can Change'!$B$3:$AU$47,AG198,27)),27, AND(AG199&gt;INDEX('Language Rules Can Change'!$B$3:$AU$47,AG198,27),AG199&lt;=INDEX('Language Rules Can Change'!$B$3:$AU$47,AG198,28)),28, AND(AG199&gt;INDEX('Language Rules Can Change'!$B$3:$AU$47,AG198,28),AG199&lt;=INDEX('Language Rules Can Change'!$B$3:$AU$47,AG198,29)),29, AND(AG199&gt;INDEX('Language Rules Can Change'!$B$3:$AU$47,AG198,29),AG199&lt;=INDEX('Language Rules Can Change'!$B$3:$AU$47,AG198,30)),30, AND(AG199&gt;INDEX('Language Rules Can Change'!$B$3:$AU$47,AG198,30),AG199&lt;=INDEX('Language Rules Can Change'!$B$3:$AU$47,AG198,31)),31, AND(AG199&gt;INDEX('Language Rules Can Change'!$B$3:$AU$47,AG198,31),AG199&lt;=INDEX('Language Rules Can Change'!$B$3:$AU$47,AG198,32)),32, AND(AG199&gt;INDEX('Language Rules Can Change'!$B$3:$AU$47,AG198,32),AG199&lt;=INDEX('Language Rules Can Change'!$B$3:$AU$47,AG198,33)),33, AND(AG199&gt;INDEX('Language Rules Can Change'!$B$3:$AU$47,AG198,33),AG199&lt;=INDEX('Language Rules Can Change'!$B$3:$AU$47,AG198,34)),34, AND(AG199&gt;INDEX('Language Rules Can Change'!$B$3:$AU$47,AG198,34),AG199&lt;=INDEX('Language Rules Can Change'!$B$3:$AU$47,AG198,35)),35, AND(AG199&gt;INDEX('Language Rules Can Change'!$B$3:$AU$47,AG198,35),AG199&lt;=INDEX('Language Rules Can Change'!$B$3:$AU$47,AG198,36)),36, AND(AG199&gt;INDEX('Language Rules Can Change'!$B$3:$AU$47,AG198,36),AG199&lt;=INDEX('Language Rules Can Change'!$B$3:$AU$47,AG198,37)),37, AND(AG199&gt;INDEX('Language Rules Can Change'!$B$3:$AU$47,AG198,37),AG199&lt;=INDEX('Language Rules Can Change'!$B$3:$AU$47,AG198,38)),38, AND(AG199&gt;INDEX('Language Rules Can Change'!$B$3:$AU$47,AG198,38),AG199&lt;=INDEX('Language Rules Can Change'!$B$3:$AU$47,AG198,39)),39, AND(AG199&gt;INDEX('Language Rules Can Change'!$B$3:$AU$47,AG198,39),AG199&lt;=INDEX('Language Rules Can Change'!$B$3:$AU$47,AG198,40)),40, AND(AG199&gt;INDEX('Language Rules Can Change'!$B$3:$AU$47,AG198,40),AG199&lt;=INDEX('Language Rules Can Change'!$B$3:$AU$47,AG198,41)),41, AND(AG199&gt;INDEX('Language Rules Can Change'!$B$3:$AU$47,AG198,41),AG199&lt;=INDEX('Language Rules Can Change'!$B$3:$AU$47,AG198,42)),42, AND(AG199&gt;INDEX('Language Rules Can Change'!$B$3:$AU$47,AG198,42),AG199&lt;=INDEX('Language Rules Can Change'!$B$3:$AU$47,AG198,43)),43, AND(AG199&gt;INDEX('Language Rules Can Change'!$B$3:$AU$47,AG198,43),AG199&lt;=INDEX('Language Rules Can Change'!$B$3:$AU$47,AG198,44)),44, AND(AG199&gt;INDEX('Language Rules Can Change'!$B$3:$AU$47,AG198,44),AG199&lt;=INDEX('Language Rules Can Change'!$B$3:$AU$47,AG198,45)),45, AND(AG199&gt;INDEX('Language Rules Can Change'!$B$3:$AU$47,AG198,45),AG199&lt;=INDEX('Language Rules Can Change'!$B$3:$AU$47,AG198,46)),46)</f>
        <v>#N/A</v>
      </c>
      <c r="AH200" s="11" t="e" cm="1">
        <f t="array" aca="1" ref="AH200" ca="1">_xlfn.IFS(AND(AH199&gt;0,AH199&lt;=INDEX('Language Rules Can Change'!$B$3:$AU$47,AH198,1)),1, AND(AH199&gt;INDEX('Language Rules Can Change'!$B$3:$AU$47,AH198,1),AH199&lt;=INDEX('Language Rules Can Change'!$B$3:$AU$47,AH198,2)),2, AND(AH199&gt;INDEX('Language Rules Can Change'!$B$3:$AU$47,AH198,2),AH199&lt;=INDEX('Language Rules Can Change'!$B$3:$AU$47,AH198,3)),3, AND(AH199&gt;INDEX('Language Rules Can Change'!$B$3:$AU$47,AH198,3),AH199&lt;=INDEX('Language Rules Can Change'!$B$3:$AU$47,AH198,4)),4, AND(AH199&gt;INDEX('Language Rules Can Change'!$B$3:$AU$47,AH198,4),AH199&lt;=INDEX('Language Rules Can Change'!$B$3:$AU$47,AH198,5)),5, AND(AH199&gt;INDEX('Language Rules Can Change'!$B$3:$AU$47,AH198,5),AH199&lt;=INDEX('Language Rules Can Change'!$B$3:$AU$47,AH198,6)),6, AND(AH199&gt;INDEX('Language Rules Can Change'!$B$3:$AU$47,AH198,6),AH199&lt;=INDEX('Language Rules Can Change'!$B$3:$AU$47,AH198,7)),7, AND(AH199&gt;INDEX('Language Rules Can Change'!$B$3:$AU$47,AH198,7),AH199&lt;=INDEX('Language Rules Can Change'!$B$3:$AU$47,AH198,8)),8, AND(AH199&gt;INDEX('Language Rules Can Change'!$B$3:$AU$47,AH198,8),AH199&lt;=INDEX('Language Rules Can Change'!$B$3:$AU$47,AH198,9)),9, AND(AH199&gt;INDEX('Language Rules Can Change'!$B$3:$AU$47,AH198,9),AH199&lt;=INDEX('Language Rules Can Change'!$B$3:$AU$47,AH198,10)),10, AND(AH199&gt;INDEX('Language Rules Can Change'!$B$3:$AU$47,AH198,10),AH199&lt;=INDEX('Language Rules Can Change'!$B$3:$AU$47,AH198,11)),11, AND(AH199&gt;INDEX('Language Rules Can Change'!$B$3:$AU$47,AH198,11),AH199&lt;=INDEX('Language Rules Can Change'!$B$3:$AU$47,AH198,12)),12, AND(AH199&gt;INDEX('Language Rules Can Change'!$B$3:$AU$47,AH198,12),AH199&lt;=INDEX('Language Rules Can Change'!$B$3:$AU$47,AH198,13)),13, AND(AH199&gt;INDEX('Language Rules Can Change'!$B$3:$AU$47,AH198,13),AH199&lt;=INDEX('Language Rules Can Change'!$B$3:$AU$47,AH198,14)),14, AND(AH199&gt;INDEX('Language Rules Can Change'!$B$3:$AU$47,AH198,14),AH199&lt;=INDEX('Language Rules Can Change'!$B$3:$AU$47,AH198,15)),15, AND(AH199&gt;INDEX('Language Rules Can Change'!$B$3:$AU$47,AH198,15),AH199&lt;=INDEX('Language Rules Can Change'!$B$3:$AU$47,AH198,16)),16, AND(AH199&gt;INDEX('Language Rules Can Change'!$B$3:$AU$47,AH198,16),AH199&lt;=INDEX('Language Rules Can Change'!$B$3:$AU$47,AH198,17)),17, AND(AH199&gt;INDEX('Language Rules Can Change'!$B$3:$AU$47,AH198,17),AH199&lt;=INDEX('Language Rules Can Change'!$B$3:$AU$47,AH198,18)),18, AND(AH199&gt;INDEX('Language Rules Can Change'!$B$3:$AU$47,AH198,18),AH199&lt;=INDEX('Language Rules Can Change'!$B$3:$AU$47,AH198,19)),19, AND(AH199&gt;INDEX('Language Rules Can Change'!$B$3:$AU$47,AH198,19),AH199&lt;=INDEX('Language Rules Can Change'!$B$3:$AU$47,AH198,20)),20, AND(AH199&gt;INDEX('Language Rules Can Change'!$B$3:$AU$47,AH198,20),AH199&lt;=INDEX('Language Rules Can Change'!$B$3:$AU$47,AH198,21)),21, AND(AH199&gt;INDEX('Language Rules Can Change'!$B$3:$AU$47,AH198,21),AH199&lt;=INDEX('Language Rules Can Change'!$B$3:$AU$47,AH198,22)),22, AND(AH199&gt;INDEX('Language Rules Can Change'!$B$3:$AU$47,AH198,22),AH199&lt;=INDEX('Language Rules Can Change'!$B$3:$AU$47,AH198,23)),23, AND(AH199&gt;INDEX('Language Rules Can Change'!$B$3:$AU$47,AH198,23),AH199&lt;=INDEX('Language Rules Can Change'!$B$3:$AU$47,AH198,24)),24, AND(AH199&gt;INDEX('Language Rules Can Change'!$B$3:$AU$47,AH198,24),AH199&lt;=INDEX('Language Rules Can Change'!$B$3:$AU$47,AH198,25)),25, AND(AH199&gt;INDEX('Language Rules Can Change'!$B$3:$AU$47,AH198,25),AH199&lt;=INDEX('Language Rules Can Change'!$B$3:$AU$47,AH198,26)),26, AND(AH199&gt;INDEX('Language Rules Can Change'!$B$3:$AU$47,AH198,26),AH199&lt;=INDEX('Language Rules Can Change'!$B$3:$AU$47,AH198,27)),27, AND(AH199&gt;INDEX('Language Rules Can Change'!$B$3:$AU$47,AH198,27),AH199&lt;=INDEX('Language Rules Can Change'!$B$3:$AU$47,AH198,28)),28, AND(AH199&gt;INDEX('Language Rules Can Change'!$B$3:$AU$47,AH198,28),AH199&lt;=INDEX('Language Rules Can Change'!$B$3:$AU$47,AH198,29)),29, AND(AH199&gt;INDEX('Language Rules Can Change'!$B$3:$AU$47,AH198,29),AH199&lt;=INDEX('Language Rules Can Change'!$B$3:$AU$47,AH198,30)),30, AND(AH199&gt;INDEX('Language Rules Can Change'!$B$3:$AU$47,AH198,30),AH199&lt;=INDEX('Language Rules Can Change'!$B$3:$AU$47,AH198,31)),31, AND(AH199&gt;INDEX('Language Rules Can Change'!$B$3:$AU$47,AH198,31),AH199&lt;=INDEX('Language Rules Can Change'!$B$3:$AU$47,AH198,32)),32, AND(AH199&gt;INDEX('Language Rules Can Change'!$B$3:$AU$47,AH198,32),AH199&lt;=INDEX('Language Rules Can Change'!$B$3:$AU$47,AH198,33)),33, AND(AH199&gt;INDEX('Language Rules Can Change'!$B$3:$AU$47,AH198,33),AH199&lt;=INDEX('Language Rules Can Change'!$B$3:$AU$47,AH198,34)),34, AND(AH199&gt;INDEX('Language Rules Can Change'!$B$3:$AU$47,AH198,34),AH199&lt;=INDEX('Language Rules Can Change'!$B$3:$AU$47,AH198,35)),35, AND(AH199&gt;INDEX('Language Rules Can Change'!$B$3:$AU$47,AH198,35),AH199&lt;=INDEX('Language Rules Can Change'!$B$3:$AU$47,AH198,36)),36, AND(AH199&gt;INDEX('Language Rules Can Change'!$B$3:$AU$47,AH198,36),AH199&lt;=INDEX('Language Rules Can Change'!$B$3:$AU$47,AH198,37)),37, AND(AH199&gt;INDEX('Language Rules Can Change'!$B$3:$AU$47,AH198,37),AH199&lt;=INDEX('Language Rules Can Change'!$B$3:$AU$47,AH198,38)),38, AND(AH199&gt;INDEX('Language Rules Can Change'!$B$3:$AU$47,AH198,38),AH199&lt;=INDEX('Language Rules Can Change'!$B$3:$AU$47,AH198,39)),39, AND(AH199&gt;INDEX('Language Rules Can Change'!$B$3:$AU$47,AH198,39),AH199&lt;=INDEX('Language Rules Can Change'!$B$3:$AU$47,AH198,40)),40, AND(AH199&gt;INDEX('Language Rules Can Change'!$B$3:$AU$47,AH198,40),AH199&lt;=INDEX('Language Rules Can Change'!$B$3:$AU$47,AH198,41)),41, AND(AH199&gt;INDEX('Language Rules Can Change'!$B$3:$AU$47,AH198,41),AH199&lt;=INDEX('Language Rules Can Change'!$B$3:$AU$47,AH198,42)),42, AND(AH199&gt;INDEX('Language Rules Can Change'!$B$3:$AU$47,AH198,42),AH199&lt;=INDEX('Language Rules Can Change'!$B$3:$AU$47,AH198,43)),43, AND(AH199&gt;INDEX('Language Rules Can Change'!$B$3:$AU$47,AH198,43),AH199&lt;=INDEX('Language Rules Can Change'!$B$3:$AU$47,AH198,44)),44, AND(AH199&gt;INDEX('Language Rules Can Change'!$B$3:$AU$47,AH198,44),AH199&lt;=INDEX('Language Rules Can Change'!$B$3:$AU$47,AH198,45)),45, AND(AH199&gt;INDEX('Language Rules Can Change'!$B$3:$AU$47,AH198,45),AH199&lt;=INDEX('Language Rules Can Change'!$B$3:$AU$47,AH198,46)),46)</f>
        <v>#N/A</v>
      </c>
      <c r="AI200" s="11" t="e" cm="1">
        <f t="array" aca="1" ref="AI200" ca="1">_xlfn.IFS(AND(AI199&gt;0,AI199&lt;=INDEX('Language Rules Can Change'!$B$3:$AU$47,AI198,1)),1, AND(AI199&gt;INDEX('Language Rules Can Change'!$B$3:$AU$47,AI198,1),AI199&lt;=INDEX('Language Rules Can Change'!$B$3:$AU$47,AI198,2)),2, AND(AI199&gt;INDEX('Language Rules Can Change'!$B$3:$AU$47,AI198,2),AI199&lt;=INDEX('Language Rules Can Change'!$B$3:$AU$47,AI198,3)),3, AND(AI199&gt;INDEX('Language Rules Can Change'!$B$3:$AU$47,AI198,3),AI199&lt;=INDEX('Language Rules Can Change'!$B$3:$AU$47,AI198,4)),4, AND(AI199&gt;INDEX('Language Rules Can Change'!$B$3:$AU$47,AI198,4),AI199&lt;=INDEX('Language Rules Can Change'!$B$3:$AU$47,AI198,5)),5, AND(AI199&gt;INDEX('Language Rules Can Change'!$B$3:$AU$47,AI198,5),AI199&lt;=INDEX('Language Rules Can Change'!$B$3:$AU$47,AI198,6)),6, AND(AI199&gt;INDEX('Language Rules Can Change'!$B$3:$AU$47,AI198,6),AI199&lt;=INDEX('Language Rules Can Change'!$B$3:$AU$47,AI198,7)),7, AND(AI199&gt;INDEX('Language Rules Can Change'!$B$3:$AU$47,AI198,7),AI199&lt;=INDEX('Language Rules Can Change'!$B$3:$AU$47,AI198,8)),8, AND(AI199&gt;INDEX('Language Rules Can Change'!$B$3:$AU$47,AI198,8),AI199&lt;=INDEX('Language Rules Can Change'!$B$3:$AU$47,AI198,9)),9, AND(AI199&gt;INDEX('Language Rules Can Change'!$B$3:$AU$47,AI198,9),AI199&lt;=INDEX('Language Rules Can Change'!$B$3:$AU$47,AI198,10)),10, AND(AI199&gt;INDEX('Language Rules Can Change'!$B$3:$AU$47,AI198,10),AI199&lt;=INDEX('Language Rules Can Change'!$B$3:$AU$47,AI198,11)),11, AND(AI199&gt;INDEX('Language Rules Can Change'!$B$3:$AU$47,AI198,11),AI199&lt;=INDEX('Language Rules Can Change'!$B$3:$AU$47,AI198,12)),12, AND(AI199&gt;INDEX('Language Rules Can Change'!$B$3:$AU$47,AI198,12),AI199&lt;=INDEX('Language Rules Can Change'!$B$3:$AU$47,AI198,13)),13, AND(AI199&gt;INDEX('Language Rules Can Change'!$B$3:$AU$47,AI198,13),AI199&lt;=INDEX('Language Rules Can Change'!$B$3:$AU$47,AI198,14)),14, AND(AI199&gt;INDEX('Language Rules Can Change'!$B$3:$AU$47,AI198,14),AI199&lt;=INDEX('Language Rules Can Change'!$B$3:$AU$47,AI198,15)),15, AND(AI199&gt;INDEX('Language Rules Can Change'!$B$3:$AU$47,AI198,15),AI199&lt;=INDEX('Language Rules Can Change'!$B$3:$AU$47,AI198,16)),16, AND(AI199&gt;INDEX('Language Rules Can Change'!$B$3:$AU$47,AI198,16),AI199&lt;=INDEX('Language Rules Can Change'!$B$3:$AU$47,AI198,17)),17, AND(AI199&gt;INDEX('Language Rules Can Change'!$B$3:$AU$47,AI198,17),AI199&lt;=INDEX('Language Rules Can Change'!$B$3:$AU$47,AI198,18)),18, AND(AI199&gt;INDEX('Language Rules Can Change'!$B$3:$AU$47,AI198,18),AI199&lt;=INDEX('Language Rules Can Change'!$B$3:$AU$47,AI198,19)),19, AND(AI199&gt;INDEX('Language Rules Can Change'!$B$3:$AU$47,AI198,19),AI199&lt;=INDEX('Language Rules Can Change'!$B$3:$AU$47,AI198,20)),20, AND(AI199&gt;INDEX('Language Rules Can Change'!$B$3:$AU$47,AI198,20),AI199&lt;=INDEX('Language Rules Can Change'!$B$3:$AU$47,AI198,21)),21, AND(AI199&gt;INDEX('Language Rules Can Change'!$B$3:$AU$47,AI198,21),AI199&lt;=INDEX('Language Rules Can Change'!$B$3:$AU$47,AI198,22)),22, AND(AI199&gt;INDEX('Language Rules Can Change'!$B$3:$AU$47,AI198,22),AI199&lt;=INDEX('Language Rules Can Change'!$B$3:$AU$47,AI198,23)),23, AND(AI199&gt;INDEX('Language Rules Can Change'!$B$3:$AU$47,AI198,23),AI199&lt;=INDEX('Language Rules Can Change'!$B$3:$AU$47,AI198,24)),24, AND(AI199&gt;INDEX('Language Rules Can Change'!$B$3:$AU$47,AI198,24),AI199&lt;=INDEX('Language Rules Can Change'!$B$3:$AU$47,AI198,25)),25, AND(AI199&gt;INDEX('Language Rules Can Change'!$B$3:$AU$47,AI198,25),AI199&lt;=INDEX('Language Rules Can Change'!$B$3:$AU$47,AI198,26)),26, AND(AI199&gt;INDEX('Language Rules Can Change'!$B$3:$AU$47,AI198,26),AI199&lt;=INDEX('Language Rules Can Change'!$B$3:$AU$47,AI198,27)),27, AND(AI199&gt;INDEX('Language Rules Can Change'!$B$3:$AU$47,AI198,27),AI199&lt;=INDEX('Language Rules Can Change'!$B$3:$AU$47,AI198,28)),28, AND(AI199&gt;INDEX('Language Rules Can Change'!$B$3:$AU$47,AI198,28),AI199&lt;=INDEX('Language Rules Can Change'!$B$3:$AU$47,AI198,29)),29, AND(AI199&gt;INDEX('Language Rules Can Change'!$B$3:$AU$47,AI198,29),AI199&lt;=INDEX('Language Rules Can Change'!$B$3:$AU$47,AI198,30)),30, AND(AI199&gt;INDEX('Language Rules Can Change'!$B$3:$AU$47,AI198,30),AI199&lt;=INDEX('Language Rules Can Change'!$B$3:$AU$47,AI198,31)),31, AND(AI199&gt;INDEX('Language Rules Can Change'!$B$3:$AU$47,AI198,31),AI199&lt;=INDEX('Language Rules Can Change'!$B$3:$AU$47,AI198,32)),32, AND(AI199&gt;INDEX('Language Rules Can Change'!$B$3:$AU$47,AI198,32),AI199&lt;=INDEX('Language Rules Can Change'!$B$3:$AU$47,AI198,33)),33, AND(AI199&gt;INDEX('Language Rules Can Change'!$B$3:$AU$47,AI198,33),AI199&lt;=INDEX('Language Rules Can Change'!$B$3:$AU$47,AI198,34)),34, AND(AI199&gt;INDEX('Language Rules Can Change'!$B$3:$AU$47,AI198,34),AI199&lt;=INDEX('Language Rules Can Change'!$B$3:$AU$47,AI198,35)),35, AND(AI199&gt;INDEX('Language Rules Can Change'!$B$3:$AU$47,AI198,35),AI199&lt;=INDEX('Language Rules Can Change'!$B$3:$AU$47,AI198,36)),36, AND(AI199&gt;INDEX('Language Rules Can Change'!$B$3:$AU$47,AI198,36),AI199&lt;=INDEX('Language Rules Can Change'!$B$3:$AU$47,AI198,37)),37, AND(AI199&gt;INDEX('Language Rules Can Change'!$B$3:$AU$47,AI198,37),AI199&lt;=INDEX('Language Rules Can Change'!$B$3:$AU$47,AI198,38)),38, AND(AI199&gt;INDEX('Language Rules Can Change'!$B$3:$AU$47,AI198,38),AI199&lt;=INDEX('Language Rules Can Change'!$B$3:$AU$47,AI198,39)),39, AND(AI199&gt;INDEX('Language Rules Can Change'!$B$3:$AU$47,AI198,39),AI199&lt;=INDEX('Language Rules Can Change'!$B$3:$AU$47,AI198,40)),40, AND(AI199&gt;INDEX('Language Rules Can Change'!$B$3:$AU$47,AI198,40),AI199&lt;=INDEX('Language Rules Can Change'!$B$3:$AU$47,AI198,41)),41, AND(AI199&gt;INDEX('Language Rules Can Change'!$B$3:$AU$47,AI198,41),AI199&lt;=INDEX('Language Rules Can Change'!$B$3:$AU$47,AI198,42)),42, AND(AI199&gt;INDEX('Language Rules Can Change'!$B$3:$AU$47,AI198,42),AI199&lt;=INDEX('Language Rules Can Change'!$B$3:$AU$47,AI198,43)),43, AND(AI199&gt;INDEX('Language Rules Can Change'!$B$3:$AU$47,AI198,43),AI199&lt;=INDEX('Language Rules Can Change'!$B$3:$AU$47,AI198,44)),44, AND(AI199&gt;INDEX('Language Rules Can Change'!$B$3:$AU$47,AI198,44),AI199&lt;=INDEX('Language Rules Can Change'!$B$3:$AU$47,AI198,45)),45, AND(AI199&gt;INDEX('Language Rules Can Change'!$B$3:$AU$47,AI198,45),AI199&lt;=INDEX('Language Rules Can Change'!$B$3:$AU$47,AI198,46)),46)</f>
        <v>#N/A</v>
      </c>
      <c r="AJ200" s="11" t="e" cm="1">
        <f t="array" aca="1" ref="AJ200" ca="1">_xlfn.IFS(AND(AJ199&gt;0,AJ199&lt;=INDEX('Language Rules Can Change'!$B$3:$AU$47,AJ198,1)),1, AND(AJ199&gt;INDEX('Language Rules Can Change'!$B$3:$AU$47,AJ198,1),AJ199&lt;=INDEX('Language Rules Can Change'!$B$3:$AU$47,AJ198,2)),2, AND(AJ199&gt;INDEX('Language Rules Can Change'!$B$3:$AU$47,AJ198,2),AJ199&lt;=INDEX('Language Rules Can Change'!$B$3:$AU$47,AJ198,3)),3, AND(AJ199&gt;INDEX('Language Rules Can Change'!$B$3:$AU$47,AJ198,3),AJ199&lt;=INDEX('Language Rules Can Change'!$B$3:$AU$47,AJ198,4)),4, AND(AJ199&gt;INDEX('Language Rules Can Change'!$B$3:$AU$47,AJ198,4),AJ199&lt;=INDEX('Language Rules Can Change'!$B$3:$AU$47,AJ198,5)),5, AND(AJ199&gt;INDEX('Language Rules Can Change'!$B$3:$AU$47,AJ198,5),AJ199&lt;=INDEX('Language Rules Can Change'!$B$3:$AU$47,AJ198,6)),6, AND(AJ199&gt;INDEX('Language Rules Can Change'!$B$3:$AU$47,AJ198,6),AJ199&lt;=INDEX('Language Rules Can Change'!$B$3:$AU$47,AJ198,7)),7, AND(AJ199&gt;INDEX('Language Rules Can Change'!$B$3:$AU$47,AJ198,7),AJ199&lt;=INDEX('Language Rules Can Change'!$B$3:$AU$47,AJ198,8)),8, AND(AJ199&gt;INDEX('Language Rules Can Change'!$B$3:$AU$47,AJ198,8),AJ199&lt;=INDEX('Language Rules Can Change'!$B$3:$AU$47,AJ198,9)),9, AND(AJ199&gt;INDEX('Language Rules Can Change'!$B$3:$AU$47,AJ198,9),AJ199&lt;=INDEX('Language Rules Can Change'!$B$3:$AU$47,AJ198,10)),10, AND(AJ199&gt;INDEX('Language Rules Can Change'!$B$3:$AU$47,AJ198,10),AJ199&lt;=INDEX('Language Rules Can Change'!$B$3:$AU$47,AJ198,11)),11, AND(AJ199&gt;INDEX('Language Rules Can Change'!$B$3:$AU$47,AJ198,11),AJ199&lt;=INDEX('Language Rules Can Change'!$B$3:$AU$47,AJ198,12)),12, AND(AJ199&gt;INDEX('Language Rules Can Change'!$B$3:$AU$47,AJ198,12),AJ199&lt;=INDEX('Language Rules Can Change'!$B$3:$AU$47,AJ198,13)),13, AND(AJ199&gt;INDEX('Language Rules Can Change'!$B$3:$AU$47,AJ198,13),AJ199&lt;=INDEX('Language Rules Can Change'!$B$3:$AU$47,AJ198,14)),14, AND(AJ199&gt;INDEX('Language Rules Can Change'!$B$3:$AU$47,AJ198,14),AJ199&lt;=INDEX('Language Rules Can Change'!$B$3:$AU$47,AJ198,15)),15, AND(AJ199&gt;INDEX('Language Rules Can Change'!$B$3:$AU$47,AJ198,15),AJ199&lt;=INDEX('Language Rules Can Change'!$B$3:$AU$47,AJ198,16)),16, AND(AJ199&gt;INDEX('Language Rules Can Change'!$B$3:$AU$47,AJ198,16),AJ199&lt;=INDEX('Language Rules Can Change'!$B$3:$AU$47,AJ198,17)),17, AND(AJ199&gt;INDEX('Language Rules Can Change'!$B$3:$AU$47,AJ198,17),AJ199&lt;=INDEX('Language Rules Can Change'!$B$3:$AU$47,AJ198,18)),18, AND(AJ199&gt;INDEX('Language Rules Can Change'!$B$3:$AU$47,AJ198,18),AJ199&lt;=INDEX('Language Rules Can Change'!$B$3:$AU$47,AJ198,19)),19, AND(AJ199&gt;INDEX('Language Rules Can Change'!$B$3:$AU$47,AJ198,19),AJ199&lt;=INDEX('Language Rules Can Change'!$B$3:$AU$47,AJ198,20)),20, AND(AJ199&gt;INDEX('Language Rules Can Change'!$B$3:$AU$47,AJ198,20),AJ199&lt;=INDEX('Language Rules Can Change'!$B$3:$AU$47,AJ198,21)),21, AND(AJ199&gt;INDEX('Language Rules Can Change'!$B$3:$AU$47,AJ198,21),AJ199&lt;=INDEX('Language Rules Can Change'!$B$3:$AU$47,AJ198,22)),22, AND(AJ199&gt;INDEX('Language Rules Can Change'!$B$3:$AU$47,AJ198,22),AJ199&lt;=INDEX('Language Rules Can Change'!$B$3:$AU$47,AJ198,23)),23, AND(AJ199&gt;INDEX('Language Rules Can Change'!$B$3:$AU$47,AJ198,23),AJ199&lt;=INDEX('Language Rules Can Change'!$B$3:$AU$47,AJ198,24)),24, AND(AJ199&gt;INDEX('Language Rules Can Change'!$B$3:$AU$47,AJ198,24),AJ199&lt;=INDEX('Language Rules Can Change'!$B$3:$AU$47,AJ198,25)),25, AND(AJ199&gt;INDEX('Language Rules Can Change'!$B$3:$AU$47,AJ198,25),AJ199&lt;=INDEX('Language Rules Can Change'!$B$3:$AU$47,AJ198,26)),26, AND(AJ199&gt;INDEX('Language Rules Can Change'!$B$3:$AU$47,AJ198,26),AJ199&lt;=INDEX('Language Rules Can Change'!$B$3:$AU$47,AJ198,27)),27, AND(AJ199&gt;INDEX('Language Rules Can Change'!$B$3:$AU$47,AJ198,27),AJ199&lt;=INDEX('Language Rules Can Change'!$B$3:$AU$47,AJ198,28)),28, AND(AJ199&gt;INDEX('Language Rules Can Change'!$B$3:$AU$47,AJ198,28),AJ199&lt;=INDEX('Language Rules Can Change'!$B$3:$AU$47,AJ198,29)),29, AND(AJ199&gt;INDEX('Language Rules Can Change'!$B$3:$AU$47,AJ198,29),AJ199&lt;=INDEX('Language Rules Can Change'!$B$3:$AU$47,AJ198,30)),30, AND(AJ199&gt;INDEX('Language Rules Can Change'!$B$3:$AU$47,AJ198,30),AJ199&lt;=INDEX('Language Rules Can Change'!$B$3:$AU$47,AJ198,31)),31, AND(AJ199&gt;INDEX('Language Rules Can Change'!$B$3:$AU$47,AJ198,31),AJ199&lt;=INDEX('Language Rules Can Change'!$B$3:$AU$47,AJ198,32)),32, AND(AJ199&gt;INDEX('Language Rules Can Change'!$B$3:$AU$47,AJ198,32),AJ199&lt;=INDEX('Language Rules Can Change'!$B$3:$AU$47,AJ198,33)),33, AND(AJ199&gt;INDEX('Language Rules Can Change'!$B$3:$AU$47,AJ198,33),AJ199&lt;=INDEX('Language Rules Can Change'!$B$3:$AU$47,AJ198,34)),34, AND(AJ199&gt;INDEX('Language Rules Can Change'!$B$3:$AU$47,AJ198,34),AJ199&lt;=INDEX('Language Rules Can Change'!$B$3:$AU$47,AJ198,35)),35, AND(AJ199&gt;INDEX('Language Rules Can Change'!$B$3:$AU$47,AJ198,35),AJ199&lt;=INDEX('Language Rules Can Change'!$B$3:$AU$47,AJ198,36)),36, AND(AJ199&gt;INDEX('Language Rules Can Change'!$B$3:$AU$47,AJ198,36),AJ199&lt;=INDEX('Language Rules Can Change'!$B$3:$AU$47,AJ198,37)),37, AND(AJ199&gt;INDEX('Language Rules Can Change'!$B$3:$AU$47,AJ198,37),AJ199&lt;=INDEX('Language Rules Can Change'!$B$3:$AU$47,AJ198,38)),38, AND(AJ199&gt;INDEX('Language Rules Can Change'!$B$3:$AU$47,AJ198,38),AJ199&lt;=INDEX('Language Rules Can Change'!$B$3:$AU$47,AJ198,39)),39, AND(AJ199&gt;INDEX('Language Rules Can Change'!$B$3:$AU$47,AJ198,39),AJ199&lt;=INDEX('Language Rules Can Change'!$B$3:$AU$47,AJ198,40)),40, AND(AJ199&gt;INDEX('Language Rules Can Change'!$B$3:$AU$47,AJ198,40),AJ199&lt;=INDEX('Language Rules Can Change'!$B$3:$AU$47,AJ198,41)),41, AND(AJ199&gt;INDEX('Language Rules Can Change'!$B$3:$AU$47,AJ198,41),AJ199&lt;=INDEX('Language Rules Can Change'!$B$3:$AU$47,AJ198,42)),42, AND(AJ199&gt;INDEX('Language Rules Can Change'!$B$3:$AU$47,AJ198,42),AJ199&lt;=INDEX('Language Rules Can Change'!$B$3:$AU$47,AJ198,43)),43, AND(AJ199&gt;INDEX('Language Rules Can Change'!$B$3:$AU$47,AJ198,43),AJ199&lt;=INDEX('Language Rules Can Change'!$B$3:$AU$47,AJ198,44)),44, AND(AJ199&gt;INDEX('Language Rules Can Change'!$B$3:$AU$47,AJ198,44),AJ199&lt;=INDEX('Language Rules Can Change'!$B$3:$AU$47,AJ198,45)),45, AND(AJ199&gt;INDEX('Language Rules Can Change'!$B$3:$AU$47,AJ198,45),AJ199&lt;=INDEX('Language Rules Can Change'!$B$3:$AU$47,AJ198,46)),46)</f>
        <v>#N/A</v>
      </c>
      <c r="AK200" s="11" t="e" cm="1">
        <f t="array" aca="1" ref="AK200" ca="1">_xlfn.IFS(AND(AK199&gt;0,AK199&lt;=INDEX('Language Rules Can Change'!$B$3:$AU$47,AK198,1)),1, AND(AK199&gt;INDEX('Language Rules Can Change'!$B$3:$AU$47,AK198,1),AK199&lt;=INDEX('Language Rules Can Change'!$B$3:$AU$47,AK198,2)),2, AND(AK199&gt;INDEX('Language Rules Can Change'!$B$3:$AU$47,AK198,2),AK199&lt;=INDEX('Language Rules Can Change'!$B$3:$AU$47,AK198,3)),3, AND(AK199&gt;INDEX('Language Rules Can Change'!$B$3:$AU$47,AK198,3),AK199&lt;=INDEX('Language Rules Can Change'!$B$3:$AU$47,AK198,4)),4, AND(AK199&gt;INDEX('Language Rules Can Change'!$B$3:$AU$47,AK198,4),AK199&lt;=INDEX('Language Rules Can Change'!$B$3:$AU$47,AK198,5)),5, AND(AK199&gt;INDEX('Language Rules Can Change'!$B$3:$AU$47,AK198,5),AK199&lt;=INDEX('Language Rules Can Change'!$B$3:$AU$47,AK198,6)),6, AND(AK199&gt;INDEX('Language Rules Can Change'!$B$3:$AU$47,AK198,6),AK199&lt;=INDEX('Language Rules Can Change'!$B$3:$AU$47,AK198,7)),7, AND(AK199&gt;INDEX('Language Rules Can Change'!$B$3:$AU$47,AK198,7),AK199&lt;=INDEX('Language Rules Can Change'!$B$3:$AU$47,AK198,8)),8, AND(AK199&gt;INDEX('Language Rules Can Change'!$B$3:$AU$47,AK198,8),AK199&lt;=INDEX('Language Rules Can Change'!$B$3:$AU$47,AK198,9)),9, AND(AK199&gt;INDEX('Language Rules Can Change'!$B$3:$AU$47,AK198,9),AK199&lt;=INDEX('Language Rules Can Change'!$B$3:$AU$47,AK198,10)),10, AND(AK199&gt;INDEX('Language Rules Can Change'!$B$3:$AU$47,AK198,10),AK199&lt;=INDEX('Language Rules Can Change'!$B$3:$AU$47,AK198,11)),11, AND(AK199&gt;INDEX('Language Rules Can Change'!$B$3:$AU$47,AK198,11),AK199&lt;=INDEX('Language Rules Can Change'!$B$3:$AU$47,AK198,12)),12, AND(AK199&gt;INDEX('Language Rules Can Change'!$B$3:$AU$47,AK198,12),AK199&lt;=INDEX('Language Rules Can Change'!$B$3:$AU$47,AK198,13)),13, AND(AK199&gt;INDEX('Language Rules Can Change'!$B$3:$AU$47,AK198,13),AK199&lt;=INDEX('Language Rules Can Change'!$B$3:$AU$47,AK198,14)),14, AND(AK199&gt;INDEX('Language Rules Can Change'!$B$3:$AU$47,AK198,14),AK199&lt;=INDEX('Language Rules Can Change'!$B$3:$AU$47,AK198,15)),15, AND(AK199&gt;INDEX('Language Rules Can Change'!$B$3:$AU$47,AK198,15),AK199&lt;=INDEX('Language Rules Can Change'!$B$3:$AU$47,AK198,16)),16, AND(AK199&gt;INDEX('Language Rules Can Change'!$B$3:$AU$47,AK198,16),AK199&lt;=INDEX('Language Rules Can Change'!$B$3:$AU$47,AK198,17)),17, AND(AK199&gt;INDEX('Language Rules Can Change'!$B$3:$AU$47,AK198,17),AK199&lt;=INDEX('Language Rules Can Change'!$B$3:$AU$47,AK198,18)),18, AND(AK199&gt;INDEX('Language Rules Can Change'!$B$3:$AU$47,AK198,18),AK199&lt;=INDEX('Language Rules Can Change'!$B$3:$AU$47,AK198,19)),19, AND(AK199&gt;INDEX('Language Rules Can Change'!$B$3:$AU$47,AK198,19),AK199&lt;=INDEX('Language Rules Can Change'!$B$3:$AU$47,AK198,20)),20, AND(AK199&gt;INDEX('Language Rules Can Change'!$B$3:$AU$47,AK198,20),AK199&lt;=INDEX('Language Rules Can Change'!$B$3:$AU$47,AK198,21)),21, AND(AK199&gt;INDEX('Language Rules Can Change'!$B$3:$AU$47,AK198,21),AK199&lt;=INDEX('Language Rules Can Change'!$B$3:$AU$47,AK198,22)),22, AND(AK199&gt;INDEX('Language Rules Can Change'!$B$3:$AU$47,AK198,22),AK199&lt;=INDEX('Language Rules Can Change'!$B$3:$AU$47,AK198,23)),23, AND(AK199&gt;INDEX('Language Rules Can Change'!$B$3:$AU$47,AK198,23),AK199&lt;=INDEX('Language Rules Can Change'!$B$3:$AU$47,AK198,24)),24, AND(AK199&gt;INDEX('Language Rules Can Change'!$B$3:$AU$47,AK198,24),AK199&lt;=INDEX('Language Rules Can Change'!$B$3:$AU$47,AK198,25)),25, AND(AK199&gt;INDEX('Language Rules Can Change'!$B$3:$AU$47,AK198,25),AK199&lt;=INDEX('Language Rules Can Change'!$B$3:$AU$47,AK198,26)),26, AND(AK199&gt;INDEX('Language Rules Can Change'!$B$3:$AU$47,AK198,26),AK199&lt;=INDEX('Language Rules Can Change'!$B$3:$AU$47,AK198,27)),27, AND(AK199&gt;INDEX('Language Rules Can Change'!$B$3:$AU$47,AK198,27),AK199&lt;=INDEX('Language Rules Can Change'!$B$3:$AU$47,AK198,28)),28, AND(AK199&gt;INDEX('Language Rules Can Change'!$B$3:$AU$47,AK198,28),AK199&lt;=INDEX('Language Rules Can Change'!$B$3:$AU$47,AK198,29)),29, AND(AK199&gt;INDEX('Language Rules Can Change'!$B$3:$AU$47,AK198,29),AK199&lt;=INDEX('Language Rules Can Change'!$B$3:$AU$47,AK198,30)),30, AND(AK199&gt;INDEX('Language Rules Can Change'!$B$3:$AU$47,AK198,30),AK199&lt;=INDEX('Language Rules Can Change'!$B$3:$AU$47,AK198,31)),31, AND(AK199&gt;INDEX('Language Rules Can Change'!$B$3:$AU$47,AK198,31),AK199&lt;=INDEX('Language Rules Can Change'!$B$3:$AU$47,AK198,32)),32, AND(AK199&gt;INDEX('Language Rules Can Change'!$B$3:$AU$47,AK198,32),AK199&lt;=INDEX('Language Rules Can Change'!$B$3:$AU$47,AK198,33)),33, AND(AK199&gt;INDEX('Language Rules Can Change'!$B$3:$AU$47,AK198,33),AK199&lt;=INDEX('Language Rules Can Change'!$B$3:$AU$47,AK198,34)),34, AND(AK199&gt;INDEX('Language Rules Can Change'!$B$3:$AU$47,AK198,34),AK199&lt;=INDEX('Language Rules Can Change'!$B$3:$AU$47,AK198,35)),35, AND(AK199&gt;INDEX('Language Rules Can Change'!$B$3:$AU$47,AK198,35),AK199&lt;=INDEX('Language Rules Can Change'!$B$3:$AU$47,AK198,36)),36, AND(AK199&gt;INDEX('Language Rules Can Change'!$B$3:$AU$47,AK198,36),AK199&lt;=INDEX('Language Rules Can Change'!$B$3:$AU$47,AK198,37)),37, AND(AK199&gt;INDEX('Language Rules Can Change'!$B$3:$AU$47,AK198,37),AK199&lt;=INDEX('Language Rules Can Change'!$B$3:$AU$47,AK198,38)),38, AND(AK199&gt;INDEX('Language Rules Can Change'!$B$3:$AU$47,AK198,38),AK199&lt;=INDEX('Language Rules Can Change'!$B$3:$AU$47,AK198,39)),39, AND(AK199&gt;INDEX('Language Rules Can Change'!$B$3:$AU$47,AK198,39),AK199&lt;=INDEX('Language Rules Can Change'!$B$3:$AU$47,AK198,40)),40, AND(AK199&gt;INDEX('Language Rules Can Change'!$B$3:$AU$47,AK198,40),AK199&lt;=INDEX('Language Rules Can Change'!$B$3:$AU$47,AK198,41)),41, AND(AK199&gt;INDEX('Language Rules Can Change'!$B$3:$AU$47,AK198,41),AK199&lt;=INDEX('Language Rules Can Change'!$B$3:$AU$47,AK198,42)),42, AND(AK199&gt;INDEX('Language Rules Can Change'!$B$3:$AU$47,AK198,42),AK199&lt;=INDEX('Language Rules Can Change'!$B$3:$AU$47,AK198,43)),43, AND(AK199&gt;INDEX('Language Rules Can Change'!$B$3:$AU$47,AK198,43),AK199&lt;=INDEX('Language Rules Can Change'!$B$3:$AU$47,AK198,44)),44, AND(AK199&gt;INDEX('Language Rules Can Change'!$B$3:$AU$47,AK198,44),AK199&lt;=INDEX('Language Rules Can Change'!$B$3:$AU$47,AK198,45)),45, AND(AK199&gt;INDEX('Language Rules Can Change'!$B$3:$AU$47,AK198,45),AK199&lt;=INDEX('Language Rules Can Change'!$B$3:$AU$47,AK198,46)),46)</f>
        <v>#N/A</v>
      </c>
      <c r="AL200" s="11" t="e" cm="1">
        <f t="array" aca="1" ref="AL200" ca="1">_xlfn.IFS(AND(AL199&gt;0,AL199&lt;=INDEX('Language Rules Can Change'!$B$3:$AU$47,AL198,1)),1, AND(AL199&gt;INDEX('Language Rules Can Change'!$B$3:$AU$47,AL198,1),AL199&lt;=INDEX('Language Rules Can Change'!$B$3:$AU$47,AL198,2)),2, AND(AL199&gt;INDEX('Language Rules Can Change'!$B$3:$AU$47,AL198,2),AL199&lt;=INDEX('Language Rules Can Change'!$B$3:$AU$47,AL198,3)),3, AND(AL199&gt;INDEX('Language Rules Can Change'!$B$3:$AU$47,AL198,3),AL199&lt;=INDEX('Language Rules Can Change'!$B$3:$AU$47,AL198,4)),4, AND(AL199&gt;INDEX('Language Rules Can Change'!$B$3:$AU$47,AL198,4),AL199&lt;=INDEX('Language Rules Can Change'!$B$3:$AU$47,AL198,5)),5, AND(AL199&gt;INDEX('Language Rules Can Change'!$B$3:$AU$47,AL198,5),AL199&lt;=INDEX('Language Rules Can Change'!$B$3:$AU$47,AL198,6)),6, AND(AL199&gt;INDEX('Language Rules Can Change'!$B$3:$AU$47,AL198,6),AL199&lt;=INDEX('Language Rules Can Change'!$B$3:$AU$47,AL198,7)),7, AND(AL199&gt;INDEX('Language Rules Can Change'!$B$3:$AU$47,AL198,7),AL199&lt;=INDEX('Language Rules Can Change'!$B$3:$AU$47,AL198,8)),8, AND(AL199&gt;INDEX('Language Rules Can Change'!$B$3:$AU$47,AL198,8),AL199&lt;=INDEX('Language Rules Can Change'!$B$3:$AU$47,AL198,9)),9, AND(AL199&gt;INDEX('Language Rules Can Change'!$B$3:$AU$47,AL198,9),AL199&lt;=INDEX('Language Rules Can Change'!$B$3:$AU$47,AL198,10)),10, AND(AL199&gt;INDEX('Language Rules Can Change'!$B$3:$AU$47,AL198,10),AL199&lt;=INDEX('Language Rules Can Change'!$B$3:$AU$47,AL198,11)),11, AND(AL199&gt;INDEX('Language Rules Can Change'!$B$3:$AU$47,AL198,11),AL199&lt;=INDEX('Language Rules Can Change'!$B$3:$AU$47,AL198,12)),12, AND(AL199&gt;INDEX('Language Rules Can Change'!$B$3:$AU$47,AL198,12),AL199&lt;=INDEX('Language Rules Can Change'!$B$3:$AU$47,AL198,13)),13, AND(AL199&gt;INDEX('Language Rules Can Change'!$B$3:$AU$47,AL198,13),AL199&lt;=INDEX('Language Rules Can Change'!$B$3:$AU$47,AL198,14)),14, AND(AL199&gt;INDEX('Language Rules Can Change'!$B$3:$AU$47,AL198,14),AL199&lt;=INDEX('Language Rules Can Change'!$B$3:$AU$47,AL198,15)),15, AND(AL199&gt;INDEX('Language Rules Can Change'!$B$3:$AU$47,AL198,15),AL199&lt;=INDEX('Language Rules Can Change'!$B$3:$AU$47,AL198,16)),16, AND(AL199&gt;INDEX('Language Rules Can Change'!$B$3:$AU$47,AL198,16),AL199&lt;=INDEX('Language Rules Can Change'!$B$3:$AU$47,AL198,17)),17, AND(AL199&gt;INDEX('Language Rules Can Change'!$B$3:$AU$47,AL198,17),AL199&lt;=INDEX('Language Rules Can Change'!$B$3:$AU$47,AL198,18)),18, AND(AL199&gt;INDEX('Language Rules Can Change'!$B$3:$AU$47,AL198,18),AL199&lt;=INDEX('Language Rules Can Change'!$B$3:$AU$47,AL198,19)),19, AND(AL199&gt;INDEX('Language Rules Can Change'!$B$3:$AU$47,AL198,19),AL199&lt;=INDEX('Language Rules Can Change'!$B$3:$AU$47,AL198,20)),20, AND(AL199&gt;INDEX('Language Rules Can Change'!$B$3:$AU$47,AL198,20),AL199&lt;=INDEX('Language Rules Can Change'!$B$3:$AU$47,AL198,21)),21, AND(AL199&gt;INDEX('Language Rules Can Change'!$B$3:$AU$47,AL198,21),AL199&lt;=INDEX('Language Rules Can Change'!$B$3:$AU$47,AL198,22)),22, AND(AL199&gt;INDEX('Language Rules Can Change'!$B$3:$AU$47,AL198,22),AL199&lt;=INDEX('Language Rules Can Change'!$B$3:$AU$47,AL198,23)),23, AND(AL199&gt;INDEX('Language Rules Can Change'!$B$3:$AU$47,AL198,23),AL199&lt;=INDEX('Language Rules Can Change'!$B$3:$AU$47,AL198,24)),24, AND(AL199&gt;INDEX('Language Rules Can Change'!$B$3:$AU$47,AL198,24),AL199&lt;=INDEX('Language Rules Can Change'!$B$3:$AU$47,AL198,25)),25, AND(AL199&gt;INDEX('Language Rules Can Change'!$B$3:$AU$47,AL198,25),AL199&lt;=INDEX('Language Rules Can Change'!$B$3:$AU$47,AL198,26)),26, AND(AL199&gt;INDEX('Language Rules Can Change'!$B$3:$AU$47,AL198,26),AL199&lt;=INDEX('Language Rules Can Change'!$B$3:$AU$47,AL198,27)),27, AND(AL199&gt;INDEX('Language Rules Can Change'!$B$3:$AU$47,AL198,27),AL199&lt;=INDEX('Language Rules Can Change'!$B$3:$AU$47,AL198,28)),28, AND(AL199&gt;INDEX('Language Rules Can Change'!$B$3:$AU$47,AL198,28),AL199&lt;=INDEX('Language Rules Can Change'!$B$3:$AU$47,AL198,29)),29, AND(AL199&gt;INDEX('Language Rules Can Change'!$B$3:$AU$47,AL198,29),AL199&lt;=INDEX('Language Rules Can Change'!$B$3:$AU$47,AL198,30)),30, AND(AL199&gt;INDEX('Language Rules Can Change'!$B$3:$AU$47,AL198,30),AL199&lt;=INDEX('Language Rules Can Change'!$B$3:$AU$47,AL198,31)),31, AND(AL199&gt;INDEX('Language Rules Can Change'!$B$3:$AU$47,AL198,31),AL199&lt;=INDEX('Language Rules Can Change'!$B$3:$AU$47,AL198,32)),32, AND(AL199&gt;INDEX('Language Rules Can Change'!$B$3:$AU$47,AL198,32),AL199&lt;=INDEX('Language Rules Can Change'!$B$3:$AU$47,AL198,33)),33, AND(AL199&gt;INDEX('Language Rules Can Change'!$B$3:$AU$47,AL198,33),AL199&lt;=INDEX('Language Rules Can Change'!$B$3:$AU$47,AL198,34)),34, AND(AL199&gt;INDEX('Language Rules Can Change'!$B$3:$AU$47,AL198,34),AL199&lt;=INDEX('Language Rules Can Change'!$B$3:$AU$47,AL198,35)),35, AND(AL199&gt;INDEX('Language Rules Can Change'!$B$3:$AU$47,AL198,35),AL199&lt;=INDEX('Language Rules Can Change'!$B$3:$AU$47,AL198,36)),36, AND(AL199&gt;INDEX('Language Rules Can Change'!$B$3:$AU$47,AL198,36),AL199&lt;=INDEX('Language Rules Can Change'!$B$3:$AU$47,AL198,37)),37, AND(AL199&gt;INDEX('Language Rules Can Change'!$B$3:$AU$47,AL198,37),AL199&lt;=INDEX('Language Rules Can Change'!$B$3:$AU$47,AL198,38)),38, AND(AL199&gt;INDEX('Language Rules Can Change'!$B$3:$AU$47,AL198,38),AL199&lt;=INDEX('Language Rules Can Change'!$B$3:$AU$47,AL198,39)),39, AND(AL199&gt;INDEX('Language Rules Can Change'!$B$3:$AU$47,AL198,39),AL199&lt;=INDEX('Language Rules Can Change'!$B$3:$AU$47,AL198,40)),40, AND(AL199&gt;INDEX('Language Rules Can Change'!$B$3:$AU$47,AL198,40),AL199&lt;=INDEX('Language Rules Can Change'!$B$3:$AU$47,AL198,41)),41, AND(AL199&gt;INDEX('Language Rules Can Change'!$B$3:$AU$47,AL198,41),AL199&lt;=INDEX('Language Rules Can Change'!$B$3:$AU$47,AL198,42)),42, AND(AL199&gt;INDEX('Language Rules Can Change'!$B$3:$AU$47,AL198,42),AL199&lt;=INDEX('Language Rules Can Change'!$B$3:$AU$47,AL198,43)),43, AND(AL199&gt;INDEX('Language Rules Can Change'!$B$3:$AU$47,AL198,43),AL199&lt;=INDEX('Language Rules Can Change'!$B$3:$AU$47,AL198,44)),44, AND(AL199&gt;INDEX('Language Rules Can Change'!$B$3:$AU$47,AL198,44),AL199&lt;=INDEX('Language Rules Can Change'!$B$3:$AU$47,AL198,45)),45, AND(AL199&gt;INDEX('Language Rules Can Change'!$B$3:$AU$47,AL198,45),AL199&lt;=INDEX('Language Rules Can Change'!$B$3:$AU$47,AL198,46)),46)</f>
        <v>#N/A</v>
      </c>
      <c r="AM200" s="11" t="e" cm="1">
        <f t="array" aca="1" ref="AM200" ca="1">_xlfn.IFS(AND(AM199&gt;0,AM199&lt;=INDEX('Language Rules Can Change'!$B$3:$AU$47,AM198,1)),1, AND(AM199&gt;INDEX('Language Rules Can Change'!$B$3:$AU$47,AM198,1),AM199&lt;=INDEX('Language Rules Can Change'!$B$3:$AU$47,AM198,2)),2, AND(AM199&gt;INDEX('Language Rules Can Change'!$B$3:$AU$47,AM198,2),AM199&lt;=INDEX('Language Rules Can Change'!$B$3:$AU$47,AM198,3)),3, AND(AM199&gt;INDEX('Language Rules Can Change'!$B$3:$AU$47,AM198,3),AM199&lt;=INDEX('Language Rules Can Change'!$B$3:$AU$47,AM198,4)),4, AND(AM199&gt;INDEX('Language Rules Can Change'!$B$3:$AU$47,AM198,4),AM199&lt;=INDEX('Language Rules Can Change'!$B$3:$AU$47,AM198,5)),5, AND(AM199&gt;INDEX('Language Rules Can Change'!$B$3:$AU$47,AM198,5),AM199&lt;=INDEX('Language Rules Can Change'!$B$3:$AU$47,AM198,6)),6, AND(AM199&gt;INDEX('Language Rules Can Change'!$B$3:$AU$47,AM198,6),AM199&lt;=INDEX('Language Rules Can Change'!$B$3:$AU$47,AM198,7)),7, AND(AM199&gt;INDEX('Language Rules Can Change'!$B$3:$AU$47,AM198,7),AM199&lt;=INDEX('Language Rules Can Change'!$B$3:$AU$47,AM198,8)),8, AND(AM199&gt;INDEX('Language Rules Can Change'!$B$3:$AU$47,AM198,8),AM199&lt;=INDEX('Language Rules Can Change'!$B$3:$AU$47,AM198,9)),9, AND(AM199&gt;INDEX('Language Rules Can Change'!$B$3:$AU$47,AM198,9),AM199&lt;=INDEX('Language Rules Can Change'!$B$3:$AU$47,AM198,10)),10, AND(AM199&gt;INDEX('Language Rules Can Change'!$B$3:$AU$47,AM198,10),AM199&lt;=INDEX('Language Rules Can Change'!$B$3:$AU$47,AM198,11)),11, AND(AM199&gt;INDEX('Language Rules Can Change'!$B$3:$AU$47,AM198,11),AM199&lt;=INDEX('Language Rules Can Change'!$B$3:$AU$47,AM198,12)),12, AND(AM199&gt;INDEX('Language Rules Can Change'!$B$3:$AU$47,AM198,12),AM199&lt;=INDEX('Language Rules Can Change'!$B$3:$AU$47,AM198,13)),13, AND(AM199&gt;INDEX('Language Rules Can Change'!$B$3:$AU$47,AM198,13),AM199&lt;=INDEX('Language Rules Can Change'!$B$3:$AU$47,AM198,14)),14, AND(AM199&gt;INDEX('Language Rules Can Change'!$B$3:$AU$47,AM198,14),AM199&lt;=INDEX('Language Rules Can Change'!$B$3:$AU$47,AM198,15)),15, AND(AM199&gt;INDEX('Language Rules Can Change'!$B$3:$AU$47,AM198,15),AM199&lt;=INDEX('Language Rules Can Change'!$B$3:$AU$47,AM198,16)),16, AND(AM199&gt;INDEX('Language Rules Can Change'!$B$3:$AU$47,AM198,16),AM199&lt;=INDEX('Language Rules Can Change'!$B$3:$AU$47,AM198,17)),17, AND(AM199&gt;INDEX('Language Rules Can Change'!$B$3:$AU$47,AM198,17),AM199&lt;=INDEX('Language Rules Can Change'!$B$3:$AU$47,AM198,18)),18, AND(AM199&gt;INDEX('Language Rules Can Change'!$B$3:$AU$47,AM198,18),AM199&lt;=INDEX('Language Rules Can Change'!$B$3:$AU$47,AM198,19)),19, AND(AM199&gt;INDEX('Language Rules Can Change'!$B$3:$AU$47,AM198,19),AM199&lt;=INDEX('Language Rules Can Change'!$B$3:$AU$47,AM198,20)),20, AND(AM199&gt;INDEX('Language Rules Can Change'!$B$3:$AU$47,AM198,20),AM199&lt;=INDEX('Language Rules Can Change'!$B$3:$AU$47,AM198,21)),21, AND(AM199&gt;INDEX('Language Rules Can Change'!$B$3:$AU$47,AM198,21),AM199&lt;=INDEX('Language Rules Can Change'!$B$3:$AU$47,AM198,22)),22, AND(AM199&gt;INDEX('Language Rules Can Change'!$B$3:$AU$47,AM198,22),AM199&lt;=INDEX('Language Rules Can Change'!$B$3:$AU$47,AM198,23)),23, AND(AM199&gt;INDEX('Language Rules Can Change'!$B$3:$AU$47,AM198,23),AM199&lt;=INDEX('Language Rules Can Change'!$B$3:$AU$47,AM198,24)),24, AND(AM199&gt;INDEX('Language Rules Can Change'!$B$3:$AU$47,AM198,24),AM199&lt;=INDEX('Language Rules Can Change'!$B$3:$AU$47,AM198,25)),25, AND(AM199&gt;INDEX('Language Rules Can Change'!$B$3:$AU$47,AM198,25),AM199&lt;=INDEX('Language Rules Can Change'!$B$3:$AU$47,AM198,26)),26, AND(AM199&gt;INDEX('Language Rules Can Change'!$B$3:$AU$47,AM198,26),AM199&lt;=INDEX('Language Rules Can Change'!$B$3:$AU$47,AM198,27)),27, AND(AM199&gt;INDEX('Language Rules Can Change'!$B$3:$AU$47,AM198,27),AM199&lt;=INDEX('Language Rules Can Change'!$B$3:$AU$47,AM198,28)),28, AND(AM199&gt;INDEX('Language Rules Can Change'!$B$3:$AU$47,AM198,28),AM199&lt;=INDEX('Language Rules Can Change'!$B$3:$AU$47,AM198,29)),29, AND(AM199&gt;INDEX('Language Rules Can Change'!$B$3:$AU$47,AM198,29),AM199&lt;=INDEX('Language Rules Can Change'!$B$3:$AU$47,AM198,30)),30, AND(AM199&gt;INDEX('Language Rules Can Change'!$B$3:$AU$47,AM198,30),AM199&lt;=INDEX('Language Rules Can Change'!$B$3:$AU$47,AM198,31)),31, AND(AM199&gt;INDEX('Language Rules Can Change'!$B$3:$AU$47,AM198,31),AM199&lt;=INDEX('Language Rules Can Change'!$B$3:$AU$47,AM198,32)),32, AND(AM199&gt;INDEX('Language Rules Can Change'!$B$3:$AU$47,AM198,32),AM199&lt;=INDEX('Language Rules Can Change'!$B$3:$AU$47,AM198,33)),33, AND(AM199&gt;INDEX('Language Rules Can Change'!$B$3:$AU$47,AM198,33),AM199&lt;=INDEX('Language Rules Can Change'!$B$3:$AU$47,AM198,34)),34, AND(AM199&gt;INDEX('Language Rules Can Change'!$B$3:$AU$47,AM198,34),AM199&lt;=INDEX('Language Rules Can Change'!$B$3:$AU$47,AM198,35)),35, AND(AM199&gt;INDEX('Language Rules Can Change'!$B$3:$AU$47,AM198,35),AM199&lt;=INDEX('Language Rules Can Change'!$B$3:$AU$47,AM198,36)),36, AND(AM199&gt;INDEX('Language Rules Can Change'!$B$3:$AU$47,AM198,36),AM199&lt;=INDEX('Language Rules Can Change'!$B$3:$AU$47,AM198,37)),37, AND(AM199&gt;INDEX('Language Rules Can Change'!$B$3:$AU$47,AM198,37),AM199&lt;=INDEX('Language Rules Can Change'!$B$3:$AU$47,AM198,38)),38, AND(AM199&gt;INDEX('Language Rules Can Change'!$B$3:$AU$47,AM198,38),AM199&lt;=INDEX('Language Rules Can Change'!$B$3:$AU$47,AM198,39)),39, AND(AM199&gt;INDEX('Language Rules Can Change'!$B$3:$AU$47,AM198,39),AM199&lt;=INDEX('Language Rules Can Change'!$B$3:$AU$47,AM198,40)),40, AND(AM199&gt;INDEX('Language Rules Can Change'!$B$3:$AU$47,AM198,40),AM199&lt;=INDEX('Language Rules Can Change'!$B$3:$AU$47,AM198,41)),41, AND(AM199&gt;INDEX('Language Rules Can Change'!$B$3:$AU$47,AM198,41),AM199&lt;=INDEX('Language Rules Can Change'!$B$3:$AU$47,AM198,42)),42, AND(AM199&gt;INDEX('Language Rules Can Change'!$B$3:$AU$47,AM198,42),AM199&lt;=INDEX('Language Rules Can Change'!$B$3:$AU$47,AM198,43)),43, AND(AM199&gt;INDEX('Language Rules Can Change'!$B$3:$AU$47,AM198,43),AM199&lt;=INDEX('Language Rules Can Change'!$B$3:$AU$47,AM198,44)),44, AND(AM199&gt;INDEX('Language Rules Can Change'!$B$3:$AU$47,AM198,44),AM199&lt;=INDEX('Language Rules Can Change'!$B$3:$AU$47,AM198,45)),45, AND(AM199&gt;INDEX('Language Rules Can Change'!$B$3:$AU$47,AM198,45),AM199&lt;=INDEX('Language Rules Can Change'!$B$3:$AU$47,AM198,46)),46)</f>
        <v>#N/A</v>
      </c>
    </row>
    <row r="201" spans="1:39" ht="12.75">
      <c r="A201" s="5">
        <f ca="1">RANDBETWEEN($A$4/(3/2),$A$4*(3/2))</f>
        <v>1</v>
      </c>
      <c r="B201" s="5">
        <v>5</v>
      </c>
      <c r="C201" s="5" t="str">
        <f ca="1">IF(B201&lt;=A203,RANDBETWEEN(A199/(3/2),A199*(3/2))+C200,"")</f>
        <v/>
      </c>
      <c r="D201" s="15"/>
      <c r="E201" s="11"/>
      <c r="F201" s="11" t="str" cm="1">
        <f t="array" aca="1" ref="F201" ca="1">INDEX('Language Rules Can Change'!$B$2:$AU$2,1,F200)</f>
        <v>"</v>
      </c>
      <c r="G201" s="11" t="str" cm="1">
        <f t="array" aca="1" ref="G201" ca="1">INDEX('Language Rules Can Change'!$B$2:$AU$2,1,G200)</f>
        <v>"</v>
      </c>
      <c r="H201" s="11" t="str" cm="1">
        <f t="array" aca="1" ref="H201" ca="1">INDEX('Language Rules Can Change'!$B$2:$AU$2,1,H200)</f>
        <v>"</v>
      </c>
      <c r="I201" s="11" t="e" cm="1">
        <f t="array" aca="1" ref="I201" ca="1">INDEX('Language Rules Can Change'!$B$2:$AU$2,1,I200)</f>
        <v>#N/A</v>
      </c>
      <c r="J201" s="11" t="e" cm="1">
        <f t="array" aca="1" ref="J201" ca="1">INDEX('Language Rules Can Change'!$B$2:$AU$2,1,J200)</f>
        <v>#N/A</v>
      </c>
      <c r="K201" s="11" t="e" cm="1">
        <f t="array" aca="1" ref="K201" ca="1">INDEX('Language Rules Can Change'!$B$2:$AU$2,1,K200)</f>
        <v>#N/A</v>
      </c>
      <c r="L201" s="11" t="e" cm="1">
        <f t="array" aca="1" ref="L201" ca="1">INDEX('Language Rules Can Change'!$B$2:$AU$2,1,L200)</f>
        <v>#N/A</v>
      </c>
      <c r="M201" s="11" t="e" cm="1">
        <f t="array" aca="1" ref="M201" ca="1">INDEX('Language Rules Can Change'!$B$2:$AU$2,1,M200)</f>
        <v>#N/A</v>
      </c>
      <c r="N201" s="11" t="e" cm="1">
        <f t="array" aca="1" ref="N201" ca="1">INDEX('Language Rules Can Change'!$B$2:$AU$2,1,N200)</f>
        <v>#N/A</v>
      </c>
      <c r="O201" s="11" t="e" cm="1">
        <f t="array" aca="1" ref="O201" ca="1">INDEX('Language Rules Can Change'!$B$2:$AU$2,1,O200)</f>
        <v>#N/A</v>
      </c>
      <c r="P201" s="11" t="e" cm="1">
        <f t="array" aca="1" ref="P201" ca="1">INDEX('Language Rules Can Change'!$B$2:$AU$2,1,P200)</f>
        <v>#N/A</v>
      </c>
      <c r="Q201" s="11" t="e" cm="1">
        <f t="array" aca="1" ref="Q201" ca="1">INDEX('Language Rules Can Change'!$B$2:$AU$2,1,Q200)</f>
        <v>#N/A</v>
      </c>
      <c r="R201" s="11" t="e" cm="1">
        <f t="array" aca="1" ref="R201" ca="1">INDEX('Language Rules Can Change'!$B$2:$AU$2,1,R200)</f>
        <v>#N/A</v>
      </c>
      <c r="S201" s="11" t="e" cm="1">
        <f t="array" aca="1" ref="S201" ca="1">INDEX('Language Rules Can Change'!$B$2:$AU$2,1,S200)</f>
        <v>#N/A</v>
      </c>
      <c r="T201" s="17"/>
      <c r="U201" s="5">
        <f ca="1">RANDBETWEEN($A$4/(3/2),$A$4*(3/2))</f>
        <v>1</v>
      </c>
      <c r="V201" s="5">
        <v>5</v>
      </c>
      <c r="W201" s="5" t="str">
        <f ca="1">IF(V201&lt;=U203,RANDBETWEEN(U199/(3/2),U199*(3/2))+W200,"")</f>
        <v/>
      </c>
      <c r="X201" s="15"/>
      <c r="Y201" s="11"/>
      <c r="Z201" s="11" t="str" cm="1">
        <f t="array" aca="1" ref="Z201" ca="1">INDEX('Language Rules Can Change'!$B$2:$AU$2,1,Z200)</f>
        <v>w</v>
      </c>
      <c r="AA201" s="11" t="str" cm="1">
        <f t="array" aca="1" ref="AA201" ca="1">INDEX('Language Rules Can Change'!$B$2:$AU$2,1,AA200)</f>
        <v>ɑ</v>
      </c>
      <c r="AB201" s="11" t="str" cm="1">
        <f t="array" aca="1" ref="AB201" ca="1">INDEX('Language Rules Can Change'!$B$2:$AU$2,1,AB200)</f>
        <v>"</v>
      </c>
      <c r="AC201" s="11" t="e" cm="1">
        <f t="array" aca="1" ref="AC201" ca="1">INDEX('Language Rules Can Change'!$B$2:$AU$2,1,AC200)</f>
        <v>#N/A</v>
      </c>
      <c r="AD201" s="11" t="e" cm="1">
        <f t="array" aca="1" ref="AD201" ca="1">INDEX('Language Rules Can Change'!$B$2:$AU$2,1,AD200)</f>
        <v>#N/A</v>
      </c>
      <c r="AE201" s="11" t="e" cm="1">
        <f t="array" aca="1" ref="AE201" ca="1">INDEX('Language Rules Can Change'!$B$2:$AU$2,1,AE200)</f>
        <v>#N/A</v>
      </c>
      <c r="AF201" s="11" t="e" cm="1">
        <f t="array" aca="1" ref="AF201" ca="1">INDEX('Language Rules Can Change'!$B$2:$AU$2,1,AF200)</f>
        <v>#N/A</v>
      </c>
      <c r="AG201" s="11" t="e" cm="1">
        <f t="array" aca="1" ref="AG201" ca="1">INDEX('Language Rules Can Change'!$B$2:$AU$2,1,AG200)</f>
        <v>#N/A</v>
      </c>
      <c r="AH201" s="11" t="e" cm="1">
        <f t="array" aca="1" ref="AH201" ca="1">INDEX('Language Rules Can Change'!$B$2:$AU$2,1,AH200)</f>
        <v>#N/A</v>
      </c>
      <c r="AI201" s="11" t="e" cm="1">
        <f t="array" aca="1" ref="AI201" ca="1">INDEX('Language Rules Can Change'!$B$2:$AU$2,1,AI200)</f>
        <v>#N/A</v>
      </c>
      <c r="AJ201" s="11" t="e" cm="1">
        <f t="array" aca="1" ref="AJ201" ca="1">INDEX('Language Rules Can Change'!$B$2:$AU$2,1,AJ200)</f>
        <v>#N/A</v>
      </c>
      <c r="AK201" s="11" t="e" cm="1">
        <f t="array" aca="1" ref="AK201" ca="1">INDEX('Language Rules Can Change'!$B$2:$AU$2,1,AK200)</f>
        <v>#N/A</v>
      </c>
      <c r="AL201" s="11" t="e" cm="1">
        <f t="array" aca="1" ref="AL201" ca="1">INDEX('Language Rules Can Change'!$B$2:$AU$2,1,AL200)</f>
        <v>#N/A</v>
      </c>
      <c r="AM201" s="11" t="e" cm="1">
        <f t="array" aca="1" ref="AM201" ca="1">INDEX('Language Rules Can Change'!$B$2:$AU$2,1,AM200)</f>
        <v>#N/A</v>
      </c>
    </row>
    <row r="202" spans="1:39" ht="12.75">
      <c r="A202" s="1">
        <f>COUNTA(F197:S197)</f>
        <v>4</v>
      </c>
      <c r="B202" s="5">
        <v>6</v>
      </c>
      <c r="C202" s="5" t="str">
        <f ca="1">IF(B202&lt;=A203,RANDBETWEEN(A199/(3/2),A199*(3/2))+C201,"")</f>
        <v/>
      </c>
      <c r="D202" s="15"/>
      <c r="E202" s="11"/>
      <c r="F202" s="11" t="str">
        <f t="shared" ref="F202:F265" ca="1" si="634">_xlfn.IFNA(F201,"")</f>
        <v>"</v>
      </c>
      <c r="G202" s="11" t="str">
        <f t="shared" ref="G202:G265" ca="1" si="635">_xlfn.IFNA(G201,"")</f>
        <v>"</v>
      </c>
      <c r="H202" s="11" t="str">
        <f t="shared" ref="H202:H265" ca="1" si="636">_xlfn.IFNA(H201,"")</f>
        <v>"</v>
      </c>
      <c r="I202" s="11" t="str">
        <f t="shared" ref="I202:I265" ca="1" si="637">_xlfn.IFNA(I201,"")</f>
        <v/>
      </c>
      <c r="J202" s="11" t="str">
        <f t="shared" ref="J202:J265" ca="1" si="638">_xlfn.IFNA(J201,"")</f>
        <v/>
      </c>
      <c r="K202" s="11" t="str">
        <f t="shared" ref="K202:K265" ca="1" si="639">_xlfn.IFNA(K201,"")</f>
        <v/>
      </c>
      <c r="L202" s="11" t="str">
        <f t="shared" ref="L202:L265" ca="1" si="640">_xlfn.IFNA(L201,"")</f>
        <v/>
      </c>
      <c r="M202" s="11" t="str">
        <f t="shared" ref="M202:M265" ca="1" si="641">_xlfn.IFNA(M201,"")</f>
        <v/>
      </c>
      <c r="N202" s="11" t="str">
        <f t="shared" ref="N202:N265" ca="1" si="642">_xlfn.IFNA(N201,"")</f>
        <v/>
      </c>
      <c r="O202" s="11" t="str">
        <f t="shared" ref="O202:O265" ca="1" si="643">_xlfn.IFNA(O201,"")</f>
        <v/>
      </c>
      <c r="P202" s="11" t="str">
        <f t="shared" ref="P202:P265" ca="1" si="644">_xlfn.IFNA(P201,"")</f>
        <v/>
      </c>
      <c r="Q202" s="11" t="str">
        <f t="shared" ref="Q202:Q265" ca="1" si="645">_xlfn.IFNA(Q201,"")</f>
        <v/>
      </c>
      <c r="R202" s="11" t="str">
        <f t="shared" ref="R202:R265" ca="1" si="646">_xlfn.IFNA(R201,"")</f>
        <v/>
      </c>
      <c r="S202" s="11" t="str">
        <f t="shared" ref="S202:S265" ca="1" si="647">_xlfn.IFNA(S201,"")</f>
        <v/>
      </c>
      <c r="T202" s="17"/>
      <c r="U202" s="1">
        <f>COUNTA(Z197:AM197)</f>
        <v>4</v>
      </c>
      <c r="V202" s="5">
        <v>6</v>
      </c>
      <c r="W202" s="5" t="str">
        <f ca="1">IF(V202&lt;=U203,RANDBETWEEN(U199/(3/2),U199*(3/2))+W201,"")</f>
        <v/>
      </c>
      <c r="X202" s="15"/>
      <c r="Y202" s="11"/>
      <c r="Z202" s="11" t="str">
        <f t="shared" ref="Z202:Z265" ca="1" si="648">_xlfn.IFNA(Z201,"")</f>
        <v>w</v>
      </c>
      <c r="AA202" s="11" t="str">
        <f t="shared" ref="AA202:AA265" ca="1" si="649">_xlfn.IFNA(AA201,"")</f>
        <v>ɑ</v>
      </c>
      <c r="AB202" s="11" t="str">
        <f t="shared" ref="AB202:AB265" ca="1" si="650">_xlfn.IFNA(AB201,"")</f>
        <v>"</v>
      </c>
      <c r="AC202" s="11" t="str">
        <f t="shared" ref="AC202:AC265" ca="1" si="651">_xlfn.IFNA(AC201,"")</f>
        <v/>
      </c>
      <c r="AD202" s="11" t="str">
        <f t="shared" ref="AD202:AD265" ca="1" si="652">_xlfn.IFNA(AD201,"")</f>
        <v/>
      </c>
      <c r="AE202" s="11" t="str">
        <f t="shared" ref="AE202:AE265" ca="1" si="653">_xlfn.IFNA(AE201,"")</f>
        <v/>
      </c>
      <c r="AF202" s="11" t="str">
        <f t="shared" ref="AF202:AF265" ca="1" si="654">_xlfn.IFNA(AF201,"")</f>
        <v/>
      </c>
      <c r="AG202" s="11" t="str">
        <f t="shared" ref="AG202:AG265" ca="1" si="655">_xlfn.IFNA(AG201,"")</f>
        <v/>
      </c>
      <c r="AH202" s="11" t="str">
        <f t="shared" ref="AH202:AH265" ca="1" si="656">_xlfn.IFNA(AH201,"")</f>
        <v/>
      </c>
      <c r="AI202" s="11" t="str">
        <f t="shared" ref="AI202:AI265" ca="1" si="657">_xlfn.IFNA(AI201,"")</f>
        <v/>
      </c>
      <c r="AJ202" s="11" t="str">
        <f t="shared" ref="AJ202:AJ265" ca="1" si="658">_xlfn.IFNA(AJ201,"")</f>
        <v/>
      </c>
      <c r="AK202" s="11" t="str">
        <f t="shared" ref="AK202:AK265" ca="1" si="659">_xlfn.IFNA(AK201,"")</f>
        <v/>
      </c>
      <c r="AL202" s="11" t="str">
        <f t="shared" ref="AL202:AL265" ca="1" si="660">_xlfn.IFNA(AL201,"")</f>
        <v/>
      </c>
      <c r="AM202" s="11" t="str">
        <f t="shared" ref="AM202:AM265" ca="1" si="661">_xlfn.IFNA(AM201,"")</f>
        <v/>
      </c>
    </row>
    <row r="203" spans="1:39" ht="12.75">
      <c r="A203" s="1">
        <f ca="1">A202/A201</f>
        <v>4</v>
      </c>
      <c r="B203" s="5">
        <v>7</v>
      </c>
      <c r="C203" s="5" t="str">
        <f ca="1">IF(B203&lt;=A203,RANDBETWEEN(A199/(3/2),A199*(3/2))+C202,"")</f>
        <v/>
      </c>
      <c r="D203" s="15"/>
      <c r="E203" s="11"/>
      <c r="F203" s="11" t="str">
        <f ca="1">_xlfn.IFNA(IF(0&lt;MATCH(F196,$C$2:$C$15),F202,F197),F197)</f>
        <v>"</v>
      </c>
      <c r="G203" s="11" t="str">
        <f ca="1">_xlfn.IFNA(IF(0&lt;MATCH(G196,$C$2:$C$15),G202,G197),G197)</f>
        <v>"</v>
      </c>
      <c r="H203" s="11" t="str">
        <f ca="1">_xlfn.IFNA(IF(0&lt;MATCH(H196,$C$2:$C$15),H202,H197),H197)</f>
        <v>"</v>
      </c>
      <c r="I203" s="11" t="str">
        <f ca="1">_xlfn.IFNA(IF(0&lt;MATCH(I196,$C$2:$C$15),I202,I197),I197)</f>
        <v/>
      </c>
      <c r="J203" s="11" t="str">
        <f ca="1">_xlfn.IFNA(IF(0&lt;MATCH(J196,$C$2:$C$15),J202,J197),J197)</f>
        <v/>
      </c>
      <c r="K203" s="11" t="str">
        <f ca="1">_xlfn.IFNA(IF(0&lt;MATCH(K196,$C$2:$C$15),K202,K197),K197)</f>
        <v/>
      </c>
      <c r="L203" s="11" t="str">
        <f ca="1">_xlfn.IFNA(IF(0&lt;MATCH(L196,$C$2:$C$15),L202,L197),L197)</f>
        <v/>
      </c>
      <c r="M203" s="11" t="str">
        <f ca="1">_xlfn.IFNA(IF(0&lt;MATCH(M196,$C$2:$C$15),M202,M197),M197)</f>
        <v/>
      </c>
      <c r="N203" s="11" t="str">
        <f ca="1">_xlfn.IFNA(IF(0&lt;MATCH(N196,$C$2:$C$15),N202,N197),N197)</f>
        <v/>
      </c>
      <c r="O203" s="11" t="str">
        <f ca="1">_xlfn.IFNA(IF(0&lt;MATCH(O196,$C$2:$C$15),O202,O197),O197)</f>
        <v/>
      </c>
      <c r="P203" s="11" t="str">
        <f ca="1">_xlfn.IFNA(IF(0&lt;MATCH(P196,$C$2:$C$15),P202,P197),P197)</f>
        <v/>
      </c>
      <c r="Q203" s="11" t="str">
        <f ca="1">_xlfn.IFNA(IF(0&lt;MATCH(Q196,$C$2:$C$15),Q202,Q197),Q197)</f>
        <v/>
      </c>
      <c r="R203" s="11" t="str">
        <f ca="1">_xlfn.IFNA(IF(0&lt;MATCH(R196,$C$2:$C$15),R202,R197),R197)</f>
        <v/>
      </c>
      <c r="S203" s="11" t="str">
        <f ca="1">_xlfn.IFNA(IF(0&lt;MATCH(S196,$C$2:$C$15),S202,S197),S197)</f>
        <v/>
      </c>
      <c r="T203" s="17"/>
      <c r="U203" s="1">
        <f ca="1">U202/U201</f>
        <v>4</v>
      </c>
      <c r="V203" s="5">
        <v>7</v>
      </c>
      <c r="W203" s="5" t="str">
        <f ca="1">IF(V203&lt;=U203,RANDBETWEEN(U199/(3/2),U199*(3/2))+W202,"")</f>
        <v/>
      </c>
      <c r="X203" s="15"/>
      <c r="Y203" s="11"/>
      <c r="Z203" s="11" t="str">
        <f ca="1">_xlfn.IFNA(IF(0&lt;MATCH(Z196,$C$2:$C$15),Z202,Z197),Z197)</f>
        <v>w</v>
      </c>
      <c r="AA203" s="11" t="str">
        <f ca="1">_xlfn.IFNA(IF(0&lt;MATCH(AA196,$C$2:$C$15),AA202,AA197),AA197)</f>
        <v>ɑ</v>
      </c>
      <c r="AB203" s="11" t="str">
        <f ca="1">_xlfn.IFNA(IF(0&lt;MATCH(AB196,$C$2:$C$15),AB202,AB197),AB197)</f>
        <v>"</v>
      </c>
      <c r="AC203" s="11" t="str">
        <f ca="1">_xlfn.IFNA(IF(0&lt;MATCH(AC196,$C$2:$C$15),AC202,AC197),AC197)</f>
        <v/>
      </c>
      <c r="AD203" s="11" t="str">
        <f ca="1">_xlfn.IFNA(IF(0&lt;MATCH(AD196,$C$2:$C$15),AD202,AD197),AD197)</f>
        <v/>
      </c>
      <c r="AE203" s="11" t="str">
        <f ca="1">_xlfn.IFNA(IF(0&lt;MATCH(AE196,$C$2:$C$15),AE202,AE197),AE197)</f>
        <v/>
      </c>
      <c r="AF203" s="11" t="str">
        <f ca="1">_xlfn.IFNA(IF(0&lt;MATCH(AF196,$C$2:$C$15),AF202,AF197),AF197)</f>
        <v/>
      </c>
      <c r="AG203" s="11" t="str">
        <f ca="1">_xlfn.IFNA(IF(0&lt;MATCH(AG196,$C$2:$C$15),AG202,AG197),AG197)</f>
        <v/>
      </c>
      <c r="AH203" s="11" t="str">
        <f ca="1">_xlfn.IFNA(IF(0&lt;MATCH(AH196,$C$2:$C$15),AH202,AH197),AH197)</f>
        <v/>
      </c>
      <c r="AI203" s="11" t="str">
        <f ca="1">_xlfn.IFNA(IF(0&lt;MATCH(AI196,$C$2:$C$15),AI202,AI197),AI197)</f>
        <v/>
      </c>
      <c r="AJ203" s="11" t="str">
        <f ca="1">_xlfn.IFNA(IF(0&lt;MATCH(AJ196,$C$2:$C$15),AJ202,AJ197),AJ197)</f>
        <v/>
      </c>
      <c r="AK203" s="11" t="str">
        <f ca="1">_xlfn.IFNA(IF(0&lt;MATCH(AK196,$C$2:$C$15),AK202,AK197),AK197)</f>
        <v/>
      </c>
      <c r="AL203" s="11" t="str">
        <f ca="1">_xlfn.IFNA(IF(0&lt;MATCH(AL196,$C$2:$C$15),AL202,AL197),AL197)</f>
        <v/>
      </c>
      <c r="AM203" s="11" t="str">
        <f ca="1">_xlfn.IFNA(IF(0&lt;MATCH(AM196,$C$2:$C$15),AM202,AM197),AM197)</f>
        <v/>
      </c>
    </row>
    <row r="204" spans="1:39" ht="12.75">
      <c r="A204" s="1"/>
      <c r="B204" s="5">
        <v>8</v>
      </c>
      <c r="C204" s="5" t="str">
        <f ca="1">IF(B204&lt;=A203,RANDBETWEEN(A199/(3/2),A199*(3/2))+C203,"")</f>
        <v/>
      </c>
      <c r="D204" s="15" t="s">
        <v>3989</v>
      </c>
      <c r="E204" s="11" t="str">
        <f t="shared" ref="E204:E267" ca="1" si="662">_xlfn.TEXTJOIN("/",TRUE,F203:S203)</f>
        <v>"/"/"</v>
      </c>
      <c r="F204" s="7" t="str" cm="1">
        <f t="array" aca="1" ref="F204:H204" ca="1">_xlfn.TEXTSPLIT(E204,"/")</f>
        <v>"</v>
      </c>
      <c r="G204" s="11" t="str">
        <f ca="1"/>
        <v>"</v>
      </c>
      <c r="H204" s="11" t="str">
        <f ca="1"/>
        <v>"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7"/>
      <c r="U204" s="1"/>
      <c r="V204" s="5">
        <v>8</v>
      </c>
      <c r="W204" s="5" t="str">
        <f ca="1">IF(V204&lt;=U203,RANDBETWEEN(U199/(3/2),U199*(3/2))+W203,"")</f>
        <v/>
      </c>
      <c r="X204" s="15" t="s">
        <v>3989</v>
      </c>
      <c r="Y204" s="11" t="str">
        <f t="shared" ref="Y204:Y267" ca="1" si="663">_xlfn.TEXTJOIN("/",TRUE,Z203:AM203)</f>
        <v>w/ɑ/"</v>
      </c>
      <c r="Z204" s="7" t="str" cm="1">
        <f t="array" aca="1" ref="Z204:AB204" ca="1">_xlfn.TEXTSPLIT(Y204,"/")</f>
        <v>w</v>
      </c>
      <c r="AA204" s="11" t="str">
        <f ca="1"/>
        <v>ɑ</v>
      </c>
      <c r="AB204" s="11" t="str">
        <f ca="1"/>
        <v>"</v>
      </c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1:39" ht="12.75">
      <c r="A205" s="5"/>
      <c r="B205" s="5">
        <v>9</v>
      </c>
      <c r="C205" s="5" t="str">
        <f ca="1">IF(B205&lt;=A203,RANDBETWEEN(A199/(3/2),A199*(3/2))+C204,"")</f>
        <v/>
      </c>
      <c r="D205" s="15"/>
      <c r="E205" s="11"/>
      <c r="F205" s="7">
        <f ca="1">MATCH(F204,'Language Rules Can Change'!$AD$322:$AD$413,0)-1</f>
        <v>91</v>
      </c>
      <c r="G205" s="7">
        <f ca="1">MATCH(G204,'Language Rules Can Change'!$AD$322:$AD$413,0)-1</f>
        <v>91</v>
      </c>
      <c r="H205" s="7">
        <f ca="1">MATCH(H204,'Language Rules Can Change'!$AD$322:$AD$413,0)-1</f>
        <v>91</v>
      </c>
      <c r="I205" s="7" t="e">
        <f>MATCH(I204,'Language Rules Can Change'!$AD$322:$AD$413,0)-1</f>
        <v>#N/A</v>
      </c>
      <c r="J205" s="7" t="e">
        <f>MATCH(J204,'Language Rules Can Change'!$AD$322:$AD$413,0)-1</f>
        <v>#N/A</v>
      </c>
      <c r="K205" s="7" t="e">
        <f>MATCH(K204,'Language Rules Can Change'!$AD$322:$AD$413,0)-1</f>
        <v>#N/A</v>
      </c>
      <c r="L205" s="7" t="e">
        <f>MATCH(L204,'Language Rules Can Change'!$AD$322:$AD$413,0)-1</f>
        <v>#N/A</v>
      </c>
      <c r="M205" s="7" t="e">
        <f>MATCH(M204,'Language Rules Can Change'!$AD$322:$AD$413,0)-1</f>
        <v>#N/A</v>
      </c>
      <c r="N205" s="7" t="e">
        <f>MATCH(N204,'Language Rules Can Change'!$AD$322:$AD$413,0)-1</f>
        <v>#N/A</v>
      </c>
      <c r="O205" s="7" t="e">
        <f>MATCH(O204,'Language Rules Can Change'!$AD$322:$AD$413,0)-1</f>
        <v>#N/A</v>
      </c>
      <c r="P205" s="7" t="e">
        <f>MATCH(P204,'Language Rules Can Change'!$AD$322:$AD$413,0)-1</f>
        <v>#N/A</v>
      </c>
      <c r="Q205" s="7" t="e">
        <f>MATCH(Q204,'Language Rules Can Change'!$AD$322:$AD$413,0)-1</f>
        <v>#N/A</v>
      </c>
      <c r="R205" s="7" t="e">
        <f>MATCH(R204,'Language Rules Can Change'!$AD$322:$AD$413,0)-1</f>
        <v>#N/A</v>
      </c>
      <c r="S205" s="7" t="e">
        <f>MATCH(S204,'Language Rules Can Change'!$AD$322:$AD$413,0)-1</f>
        <v>#N/A</v>
      </c>
      <c r="T205" s="17"/>
      <c r="U205" s="5"/>
      <c r="V205" s="5">
        <v>9</v>
      </c>
      <c r="W205" s="5" t="str">
        <f ca="1">IF(V205&lt;=U203,RANDBETWEEN(U199/(3/2),U199*(3/2))+W204,"")</f>
        <v/>
      </c>
      <c r="X205" s="15"/>
      <c r="Y205" s="11"/>
      <c r="Z205" s="7">
        <f ca="1">MATCH(Z204,'Language Rules Can Change'!$AD$322:$AD$413,0)-1</f>
        <v>33</v>
      </c>
      <c r="AA205" s="7">
        <f ca="1">MATCH(AA204,'Language Rules Can Change'!$AD$322:$AD$413,0)-1</f>
        <v>81</v>
      </c>
      <c r="AB205" s="7">
        <f ca="1">MATCH(AB204,'Language Rules Can Change'!$AD$322:$AD$413,0)-1</f>
        <v>91</v>
      </c>
      <c r="AC205" s="7" t="e">
        <f>MATCH(AC204,'Language Rules Can Change'!$AD$322:$AD$413,0)-1</f>
        <v>#N/A</v>
      </c>
      <c r="AD205" s="7" t="e">
        <f>MATCH(AD204,'Language Rules Can Change'!$AD$322:$AD$413,0)-1</f>
        <v>#N/A</v>
      </c>
      <c r="AE205" s="7" t="e">
        <f>MATCH(AE204,'Language Rules Can Change'!$AD$322:$AD$413,0)-1</f>
        <v>#N/A</v>
      </c>
      <c r="AF205" s="7" t="e">
        <f>MATCH(AF204,'Language Rules Can Change'!$AD$322:$AD$413,0)-1</f>
        <v>#N/A</v>
      </c>
      <c r="AG205" s="7" t="e">
        <f>MATCH(AG204,'Language Rules Can Change'!$AD$322:$AD$413,0)-1</f>
        <v>#N/A</v>
      </c>
      <c r="AH205" s="7" t="e">
        <f>MATCH(AH204,'Language Rules Can Change'!$AD$322:$AD$413,0)-1</f>
        <v>#N/A</v>
      </c>
      <c r="AI205" s="7" t="e">
        <f>MATCH(AI204,'Language Rules Can Change'!$AD$322:$AD$413,0)-1</f>
        <v>#N/A</v>
      </c>
      <c r="AJ205" s="7" t="e">
        <f>MATCH(AJ204,'Language Rules Can Change'!$AD$322:$AD$413,0)-1</f>
        <v>#N/A</v>
      </c>
      <c r="AK205" s="7" t="e">
        <f>MATCH(AK204,'Language Rules Can Change'!$AD$322:$AD$413,0)-1</f>
        <v>#N/A</v>
      </c>
      <c r="AL205" s="7" t="e">
        <f>MATCH(AL204,'Language Rules Can Change'!$AD$322:$AD$413,0)-1</f>
        <v>#N/A</v>
      </c>
      <c r="AM205" s="7" t="e">
        <f>MATCH(AM204,'Language Rules Can Change'!$AD$322:$AD$413,0)-1</f>
        <v>#N/A</v>
      </c>
    </row>
    <row r="206" spans="1:39" ht="12.75">
      <c r="A206" s="1"/>
      <c r="B206" s="5">
        <v>10</v>
      </c>
      <c r="C206" s="5" t="str">
        <f ca="1">IF(B206&lt;=A203,RANDBETWEEN(A199/(3/2),A199*(3/2))+C205,"")</f>
        <v/>
      </c>
      <c r="D206" s="15"/>
      <c r="E206" s="11"/>
      <c r="F206" s="7">
        <f t="shared" ref="F206:S269" ca="1" si="664">RAND()</f>
        <v>0.14155651670824243</v>
      </c>
      <c r="G206" s="7">
        <f t="shared" ca="1" si="664"/>
        <v>0.49049756343956397</v>
      </c>
      <c r="H206" s="7">
        <f t="shared" ca="1" si="664"/>
        <v>0.55903608594331811</v>
      </c>
      <c r="I206" s="7">
        <f t="shared" ca="1" si="664"/>
        <v>0.30965961080801385</v>
      </c>
      <c r="J206" s="7">
        <f t="shared" ca="1" si="664"/>
        <v>0.55795907634275466</v>
      </c>
      <c r="K206" s="7">
        <f t="shared" ca="1" si="664"/>
        <v>0.34268992873235682</v>
      </c>
      <c r="L206" s="7">
        <f t="shared" ca="1" si="664"/>
        <v>0.90378637448577714</v>
      </c>
      <c r="M206" s="7">
        <f t="shared" ca="1" si="664"/>
        <v>0.20067653526759444</v>
      </c>
      <c r="N206" s="7">
        <f t="shared" ca="1" si="664"/>
        <v>0.5762158081061759</v>
      </c>
      <c r="O206" s="7">
        <f t="shared" ca="1" si="664"/>
        <v>0.36822298821867394</v>
      </c>
      <c r="P206" s="7">
        <f t="shared" ca="1" si="664"/>
        <v>0.90852490590793378</v>
      </c>
      <c r="Q206" s="7">
        <f t="shared" ca="1" si="664"/>
        <v>0.64861535120338509</v>
      </c>
      <c r="R206" s="7">
        <f t="shared" ca="1" si="664"/>
        <v>0.14737153308691797</v>
      </c>
      <c r="S206" s="7">
        <f t="shared" ca="1" si="664"/>
        <v>0.48374949262662914</v>
      </c>
      <c r="T206" s="17"/>
      <c r="U206" s="1"/>
      <c r="V206" s="5">
        <v>10</v>
      </c>
      <c r="W206" s="5" t="str">
        <f ca="1">IF(V206&lt;=U203,RANDBETWEEN(U199/(3/2),U199*(3/2))+W205,"")</f>
        <v/>
      </c>
      <c r="X206" s="15"/>
      <c r="Y206" s="11"/>
      <c r="Z206" s="7">
        <f t="shared" ref="Z206:AM269" ca="1" si="665">RAND()</f>
        <v>0.69686743313104982</v>
      </c>
      <c r="AA206" s="7">
        <f t="shared" ca="1" si="665"/>
        <v>0.50552406753792978</v>
      </c>
      <c r="AB206" s="7">
        <f t="shared" ca="1" si="665"/>
        <v>0.42697608979793999</v>
      </c>
      <c r="AC206" s="7">
        <f t="shared" ca="1" si="665"/>
        <v>0.77258227083833708</v>
      </c>
      <c r="AD206" s="7">
        <f t="shared" ca="1" si="665"/>
        <v>0.5019667172263621</v>
      </c>
      <c r="AE206" s="7">
        <f t="shared" ca="1" si="665"/>
        <v>0.93902169265285573</v>
      </c>
      <c r="AF206" s="7">
        <f t="shared" ca="1" si="665"/>
        <v>0.50228957401142615</v>
      </c>
      <c r="AG206" s="7">
        <f t="shared" ca="1" si="665"/>
        <v>0.35650986205751034</v>
      </c>
      <c r="AH206" s="7">
        <f t="shared" ca="1" si="665"/>
        <v>0.56188376748783286</v>
      </c>
      <c r="AI206" s="7">
        <f t="shared" ca="1" si="665"/>
        <v>0.79139270229205416</v>
      </c>
      <c r="AJ206" s="7">
        <f t="shared" ca="1" si="665"/>
        <v>0.78465580354741427</v>
      </c>
      <c r="AK206" s="7">
        <f t="shared" ca="1" si="665"/>
        <v>0.75242357922576231</v>
      </c>
      <c r="AL206" s="7">
        <f t="shared" ca="1" si="665"/>
        <v>0.31446759874557195</v>
      </c>
      <c r="AM206" s="7">
        <f t="shared" ca="1" si="665"/>
        <v>0.8367349666595072</v>
      </c>
    </row>
    <row r="207" spans="1:39" ht="12.75">
      <c r="A207" s="1"/>
      <c r="B207" s="5">
        <v>11</v>
      </c>
      <c r="C207" s="5" t="str">
        <f ca="1">IF(B207&lt;=A203,RANDBETWEEN(A199/(3/2),A199*(3/2))+C206,"")</f>
        <v/>
      </c>
      <c r="D207" s="15"/>
      <c r="E207" s="11"/>
      <c r="F207" s="7" cm="1">
        <f t="array" aca="1" ref="F207" ca="1">_xlfn.IFS(AND(F206&gt;0,F206&lt;=INDEX('Language Rules Can Change'!$AE$322:$AM$413,F205,1)),1,AND(F206&gt;INDEX('Language Rules Can Change'!$AE$322:$AM$413,F205,1),F206&lt;=INDEX('Language Rules Can Change'!$AE$322:$AM$413,F205,2)),2,AND(F206&gt;INDEX('Language Rules Can Change'!$AE$322:$AM$413,F205,2),F206&lt;=INDEX('Language Rules Can Change'!$AE$322:$AM$413,F205,3)),3,AND(F206&gt;INDEX('Language Rules Can Change'!$AE$322:$AM$413,F205,3),F206&lt;=INDEX('Language Rules Can Change'!$AE$322:$AM$413,F205,4)),4,AND(F206&gt;INDEX('Language Rules Can Change'!$AE$322:$AM$413,F205,4),F206&lt;=INDEX('Language Rules Can Change'!$AE$322:$AM$413,F205,5)),5,AND(F206&gt;INDEX('Language Rules Can Change'!$AE$322:$AM$413,F205,5),F206&lt;=INDEX('Language Rules Can Change'!$AE$322:$AM$413,F205,6)),6,AND(F206&gt;INDEX('Language Rules Can Change'!$AE$322:$AM$413,F205,6),F206&lt;=INDEX('Language Rules Can Change'!$AE$322:$AM$413,F205,7)),7,AND(F206&gt;INDEX('Language Rules Can Change'!$AE$322:$AM$413,F205,7),F206&lt;=INDEX('Language Rules Can Change'!$AE$322:$AM$413,F205,8)),8,AND(F206&gt;INDEX('Language Rules Can Change'!$AE$322:$AM$413,F205,8),F206&lt;=INDEX('Language Rules Can Change'!$AE$322:$AM$413,F205,9)),9)</f>
        <v>1</v>
      </c>
      <c r="G207" s="7" cm="1">
        <f t="array" aca="1" ref="G207" ca="1">_xlfn.IFS(AND(G206&gt;0,G206&lt;=INDEX('Language Rules Can Change'!$AE$322:$AM$413,G205,1)),1,AND(G206&gt;INDEX('Language Rules Can Change'!$AE$322:$AM$413,G205,1),G206&lt;=INDEX('Language Rules Can Change'!$AE$322:$AM$413,G205,2)),2,AND(G206&gt;INDEX('Language Rules Can Change'!$AE$322:$AM$413,G205,2),G206&lt;=INDEX('Language Rules Can Change'!$AE$322:$AM$413,G205,3)),3,AND(G206&gt;INDEX('Language Rules Can Change'!$AE$322:$AM$413,G205,3),G206&lt;=INDEX('Language Rules Can Change'!$AE$322:$AM$413,G205,4)),4,AND(G206&gt;INDEX('Language Rules Can Change'!$AE$322:$AM$413,G205,4),G206&lt;=INDEX('Language Rules Can Change'!$AE$322:$AM$413,G205,5)),5,AND(G206&gt;INDEX('Language Rules Can Change'!$AE$322:$AM$413,G205,5),G206&lt;=INDEX('Language Rules Can Change'!$AE$322:$AM$413,G205,6)),6,AND(G206&gt;INDEX('Language Rules Can Change'!$AE$322:$AM$413,G205,6),G206&lt;=INDEX('Language Rules Can Change'!$AE$322:$AM$413,G205,7)),7,AND(G206&gt;INDEX('Language Rules Can Change'!$AE$322:$AM$413,G205,7),G206&lt;=INDEX('Language Rules Can Change'!$AE$322:$AM$413,G205,8)),8,AND(G206&gt;INDEX('Language Rules Can Change'!$AE$322:$AM$413,G205,8),G206&lt;=INDEX('Language Rules Can Change'!$AE$322:$AM$413,G205,9)),9)</f>
        <v>1</v>
      </c>
      <c r="H207" s="7" cm="1">
        <f t="array" aca="1" ref="H207" ca="1">_xlfn.IFS(AND(H206&gt;0,H206&lt;=INDEX('Language Rules Can Change'!$AE$322:$AM$413,H205,1)),1,AND(H206&gt;INDEX('Language Rules Can Change'!$AE$322:$AM$413,H205,1),H206&lt;=INDEX('Language Rules Can Change'!$AE$322:$AM$413,H205,2)),2,AND(H206&gt;INDEX('Language Rules Can Change'!$AE$322:$AM$413,H205,2),H206&lt;=INDEX('Language Rules Can Change'!$AE$322:$AM$413,H205,3)),3,AND(H206&gt;INDEX('Language Rules Can Change'!$AE$322:$AM$413,H205,3),H206&lt;=INDEX('Language Rules Can Change'!$AE$322:$AM$413,H205,4)),4,AND(H206&gt;INDEX('Language Rules Can Change'!$AE$322:$AM$413,H205,4),H206&lt;=INDEX('Language Rules Can Change'!$AE$322:$AM$413,H205,5)),5,AND(H206&gt;INDEX('Language Rules Can Change'!$AE$322:$AM$413,H205,5),H206&lt;=INDEX('Language Rules Can Change'!$AE$322:$AM$413,H205,6)),6,AND(H206&gt;INDEX('Language Rules Can Change'!$AE$322:$AM$413,H205,6),H206&lt;=INDEX('Language Rules Can Change'!$AE$322:$AM$413,H205,7)),7,AND(H206&gt;INDEX('Language Rules Can Change'!$AE$322:$AM$413,H205,7),H206&lt;=INDEX('Language Rules Can Change'!$AE$322:$AM$413,H205,8)),8,AND(H206&gt;INDEX('Language Rules Can Change'!$AE$322:$AM$413,H205,8),H206&lt;=INDEX('Language Rules Can Change'!$AE$322:$AM$413,H205,9)),9)</f>
        <v>1</v>
      </c>
      <c r="I207" s="7" t="e" cm="1">
        <f t="array" aca="1" ref="I207" ca="1">_xlfn.IFS(AND(I206&gt;0,I206&lt;=INDEX('Language Rules Can Change'!$AE$322:$AM$413,I205,1)),1,AND(I206&gt;INDEX('Language Rules Can Change'!$AE$322:$AM$413,I205,1),I206&lt;=INDEX('Language Rules Can Change'!$AE$322:$AM$413,I205,2)),2,AND(I206&gt;INDEX('Language Rules Can Change'!$AE$322:$AM$413,I205,2),I206&lt;=INDEX('Language Rules Can Change'!$AE$322:$AM$413,I205,3)),3,AND(I206&gt;INDEX('Language Rules Can Change'!$AE$322:$AM$413,I205,3),I206&lt;=INDEX('Language Rules Can Change'!$AE$322:$AM$413,I205,4)),4,AND(I206&gt;INDEX('Language Rules Can Change'!$AE$322:$AM$413,I205,4),I206&lt;=INDEX('Language Rules Can Change'!$AE$322:$AM$413,I205,5)),5,AND(I206&gt;INDEX('Language Rules Can Change'!$AE$322:$AM$413,I205,5),I206&lt;=INDEX('Language Rules Can Change'!$AE$322:$AM$413,I205,6)),6,AND(I206&gt;INDEX('Language Rules Can Change'!$AE$322:$AM$413,I205,6),I206&lt;=INDEX('Language Rules Can Change'!$AE$322:$AM$413,I205,7)),7,AND(I206&gt;INDEX('Language Rules Can Change'!$AE$322:$AM$413,I205,7),I206&lt;=INDEX('Language Rules Can Change'!$AE$322:$AM$413,I205,8)),8,AND(I206&gt;INDEX('Language Rules Can Change'!$AE$322:$AM$413,I205,8),I206&lt;=INDEX('Language Rules Can Change'!$AE$322:$AM$413,I205,9)),9)</f>
        <v>#N/A</v>
      </c>
      <c r="J207" s="7" t="e" cm="1">
        <f t="array" aca="1" ref="J207" ca="1">_xlfn.IFS(AND(J206&gt;0,J206&lt;=INDEX('Language Rules Can Change'!$AE$322:$AM$413,J205,1)),1,AND(J206&gt;INDEX('Language Rules Can Change'!$AE$322:$AM$413,J205,1),J206&lt;=INDEX('Language Rules Can Change'!$AE$322:$AM$413,J205,2)),2,AND(J206&gt;INDEX('Language Rules Can Change'!$AE$322:$AM$413,J205,2),J206&lt;=INDEX('Language Rules Can Change'!$AE$322:$AM$413,J205,3)),3,AND(J206&gt;INDEX('Language Rules Can Change'!$AE$322:$AM$413,J205,3),J206&lt;=INDEX('Language Rules Can Change'!$AE$322:$AM$413,J205,4)),4,AND(J206&gt;INDEX('Language Rules Can Change'!$AE$322:$AM$413,J205,4),J206&lt;=INDEX('Language Rules Can Change'!$AE$322:$AM$413,J205,5)),5,AND(J206&gt;INDEX('Language Rules Can Change'!$AE$322:$AM$413,J205,5),J206&lt;=INDEX('Language Rules Can Change'!$AE$322:$AM$413,J205,6)),6,AND(J206&gt;INDEX('Language Rules Can Change'!$AE$322:$AM$413,J205,6),J206&lt;=INDEX('Language Rules Can Change'!$AE$322:$AM$413,J205,7)),7,AND(J206&gt;INDEX('Language Rules Can Change'!$AE$322:$AM$413,J205,7),J206&lt;=INDEX('Language Rules Can Change'!$AE$322:$AM$413,J205,8)),8,AND(J206&gt;INDEX('Language Rules Can Change'!$AE$322:$AM$413,J205,8),J206&lt;=INDEX('Language Rules Can Change'!$AE$322:$AM$413,J205,9)),9)</f>
        <v>#N/A</v>
      </c>
      <c r="K207" s="7" t="e" cm="1">
        <f t="array" aca="1" ref="K207" ca="1">_xlfn.IFS(AND(K206&gt;0,K206&lt;=INDEX('Language Rules Can Change'!$AE$322:$AM$413,K205,1)),1,AND(K206&gt;INDEX('Language Rules Can Change'!$AE$322:$AM$413,K205,1),K206&lt;=INDEX('Language Rules Can Change'!$AE$322:$AM$413,K205,2)),2,AND(K206&gt;INDEX('Language Rules Can Change'!$AE$322:$AM$413,K205,2),K206&lt;=INDEX('Language Rules Can Change'!$AE$322:$AM$413,K205,3)),3,AND(K206&gt;INDEX('Language Rules Can Change'!$AE$322:$AM$413,K205,3),K206&lt;=INDEX('Language Rules Can Change'!$AE$322:$AM$413,K205,4)),4,AND(K206&gt;INDEX('Language Rules Can Change'!$AE$322:$AM$413,K205,4),K206&lt;=INDEX('Language Rules Can Change'!$AE$322:$AM$413,K205,5)),5,AND(K206&gt;INDEX('Language Rules Can Change'!$AE$322:$AM$413,K205,5),K206&lt;=INDEX('Language Rules Can Change'!$AE$322:$AM$413,K205,6)),6,AND(K206&gt;INDEX('Language Rules Can Change'!$AE$322:$AM$413,K205,6),K206&lt;=INDEX('Language Rules Can Change'!$AE$322:$AM$413,K205,7)),7,AND(K206&gt;INDEX('Language Rules Can Change'!$AE$322:$AM$413,K205,7),K206&lt;=INDEX('Language Rules Can Change'!$AE$322:$AM$413,K205,8)),8,AND(K206&gt;INDEX('Language Rules Can Change'!$AE$322:$AM$413,K205,8),K206&lt;=INDEX('Language Rules Can Change'!$AE$322:$AM$413,K205,9)),9)</f>
        <v>#N/A</v>
      </c>
      <c r="L207" s="7" t="e" cm="1">
        <f t="array" aca="1" ref="L207" ca="1">_xlfn.IFS(AND(L206&gt;0,L206&lt;=INDEX('Language Rules Can Change'!$AE$322:$AM$413,L205,1)),1,AND(L206&gt;INDEX('Language Rules Can Change'!$AE$322:$AM$413,L205,1),L206&lt;=INDEX('Language Rules Can Change'!$AE$322:$AM$413,L205,2)),2,AND(L206&gt;INDEX('Language Rules Can Change'!$AE$322:$AM$413,L205,2),L206&lt;=INDEX('Language Rules Can Change'!$AE$322:$AM$413,L205,3)),3,AND(L206&gt;INDEX('Language Rules Can Change'!$AE$322:$AM$413,L205,3),L206&lt;=INDEX('Language Rules Can Change'!$AE$322:$AM$413,L205,4)),4,AND(L206&gt;INDEX('Language Rules Can Change'!$AE$322:$AM$413,L205,4),L206&lt;=INDEX('Language Rules Can Change'!$AE$322:$AM$413,L205,5)),5,AND(L206&gt;INDEX('Language Rules Can Change'!$AE$322:$AM$413,L205,5),L206&lt;=INDEX('Language Rules Can Change'!$AE$322:$AM$413,L205,6)),6,AND(L206&gt;INDEX('Language Rules Can Change'!$AE$322:$AM$413,L205,6),L206&lt;=INDEX('Language Rules Can Change'!$AE$322:$AM$413,L205,7)),7,AND(L206&gt;INDEX('Language Rules Can Change'!$AE$322:$AM$413,L205,7),L206&lt;=INDEX('Language Rules Can Change'!$AE$322:$AM$413,L205,8)),8,AND(L206&gt;INDEX('Language Rules Can Change'!$AE$322:$AM$413,L205,8),L206&lt;=INDEX('Language Rules Can Change'!$AE$322:$AM$413,L205,9)),9)</f>
        <v>#N/A</v>
      </c>
      <c r="M207" s="7" t="e" cm="1">
        <f t="array" aca="1" ref="M207" ca="1">_xlfn.IFS(AND(M206&gt;0,M206&lt;=INDEX('Language Rules Can Change'!$AE$322:$AM$413,M205,1)),1,AND(M206&gt;INDEX('Language Rules Can Change'!$AE$322:$AM$413,M205,1),M206&lt;=INDEX('Language Rules Can Change'!$AE$322:$AM$413,M205,2)),2,AND(M206&gt;INDEX('Language Rules Can Change'!$AE$322:$AM$413,M205,2),M206&lt;=INDEX('Language Rules Can Change'!$AE$322:$AM$413,M205,3)),3,AND(M206&gt;INDEX('Language Rules Can Change'!$AE$322:$AM$413,M205,3),M206&lt;=INDEX('Language Rules Can Change'!$AE$322:$AM$413,M205,4)),4,AND(M206&gt;INDEX('Language Rules Can Change'!$AE$322:$AM$413,M205,4),M206&lt;=INDEX('Language Rules Can Change'!$AE$322:$AM$413,M205,5)),5,AND(M206&gt;INDEX('Language Rules Can Change'!$AE$322:$AM$413,M205,5),M206&lt;=INDEX('Language Rules Can Change'!$AE$322:$AM$413,M205,6)),6,AND(M206&gt;INDEX('Language Rules Can Change'!$AE$322:$AM$413,M205,6),M206&lt;=INDEX('Language Rules Can Change'!$AE$322:$AM$413,M205,7)),7,AND(M206&gt;INDEX('Language Rules Can Change'!$AE$322:$AM$413,M205,7),M206&lt;=INDEX('Language Rules Can Change'!$AE$322:$AM$413,M205,8)),8,AND(M206&gt;INDEX('Language Rules Can Change'!$AE$322:$AM$413,M205,8),M206&lt;=INDEX('Language Rules Can Change'!$AE$322:$AM$413,M205,9)),9)</f>
        <v>#N/A</v>
      </c>
      <c r="N207" s="7" t="e" cm="1">
        <f t="array" aca="1" ref="N207" ca="1">_xlfn.IFS(AND(N206&gt;0,N206&lt;=INDEX('Language Rules Can Change'!$AE$322:$AM$413,N205,1)),1,AND(N206&gt;INDEX('Language Rules Can Change'!$AE$322:$AM$413,N205,1),N206&lt;=INDEX('Language Rules Can Change'!$AE$322:$AM$413,N205,2)),2,AND(N206&gt;INDEX('Language Rules Can Change'!$AE$322:$AM$413,N205,2),N206&lt;=INDEX('Language Rules Can Change'!$AE$322:$AM$413,N205,3)),3,AND(N206&gt;INDEX('Language Rules Can Change'!$AE$322:$AM$413,N205,3),N206&lt;=INDEX('Language Rules Can Change'!$AE$322:$AM$413,N205,4)),4,AND(N206&gt;INDEX('Language Rules Can Change'!$AE$322:$AM$413,N205,4),N206&lt;=INDEX('Language Rules Can Change'!$AE$322:$AM$413,N205,5)),5,AND(N206&gt;INDEX('Language Rules Can Change'!$AE$322:$AM$413,N205,5),N206&lt;=INDEX('Language Rules Can Change'!$AE$322:$AM$413,N205,6)),6,AND(N206&gt;INDEX('Language Rules Can Change'!$AE$322:$AM$413,N205,6),N206&lt;=INDEX('Language Rules Can Change'!$AE$322:$AM$413,N205,7)),7,AND(N206&gt;INDEX('Language Rules Can Change'!$AE$322:$AM$413,N205,7),N206&lt;=INDEX('Language Rules Can Change'!$AE$322:$AM$413,N205,8)),8,AND(N206&gt;INDEX('Language Rules Can Change'!$AE$322:$AM$413,N205,8),N206&lt;=INDEX('Language Rules Can Change'!$AE$322:$AM$413,N205,9)),9)</f>
        <v>#N/A</v>
      </c>
      <c r="O207" s="7" t="e" cm="1">
        <f t="array" aca="1" ref="O207" ca="1">_xlfn.IFS(AND(O206&gt;0,O206&lt;=INDEX('Language Rules Can Change'!$AE$322:$AM$413,O205,1)),1,AND(O206&gt;INDEX('Language Rules Can Change'!$AE$322:$AM$413,O205,1),O206&lt;=INDEX('Language Rules Can Change'!$AE$322:$AM$413,O205,2)),2,AND(O206&gt;INDEX('Language Rules Can Change'!$AE$322:$AM$413,O205,2),O206&lt;=INDEX('Language Rules Can Change'!$AE$322:$AM$413,O205,3)),3,AND(O206&gt;INDEX('Language Rules Can Change'!$AE$322:$AM$413,O205,3),O206&lt;=INDEX('Language Rules Can Change'!$AE$322:$AM$413,O205,4)),4,AND(O206&gt;INDEX('Language Rules Can Change'!$AE$322:$AM$413,O205,4),O206&lt;=INDEX('Language Rules Can Change'!$AE$322:$AM$413,O205,5)),5,AND(O206&gt;INDEX('Language Rules Can Change'!$AE$322:$AM$413,O205,5),O206&lt;=INDEX('Language Rules Can Change'!$AE$322:$AM$413,O205,6)),6,AND(O206&gt;INDEX('Language Rules Can Change'!$AE$322:$AM$413,O205,6),O206&lt;=INDEX('Language Rules Can Change'!$AE$322:$AM$413,O205,7)),7,AND(O206&gt;INDEX('Language Rules Can Change'!$AE$322:$AM$413,O205,7),O206&lt;=INDEX('Language Rules Can Change'!$AE$322:$AM$413,O205,8)),8,AND(O206&gt;INDEX('Language Rules Can Change'!$AE$322:$AM$413,O205,8),O206&lt;=INDEX('Language Rules Can Change'!$AE$322:$AM$413,O205,9)),9)</f>
        <v>#N/A</v>
      </c>
      <c r="P207" s="7" t="e" cm="1">
        <f t="array" aca="1" ref="P207" ca="1">_xlfn.IFS(AND(P206&gt;0,P206&lt;=INDEX('Language Rules Can Change'!$AE$322:$AM$413,P205,1)),1,AND(P206&gt;INDEX('Language Rules Can Change'!$AE$322:$AM$413,P205,1),P206&lt;=INDEX('Language Rules Can Change'!$AE$322:$AM$413,P205,2)),2,AND(P206&gt;INDEX('Language Rules Can Change'!$AE$322:$AM$413,P205,2),P206&lt;=INDEX('Language Rules Can Change'!$AE$322:$AM$413,P205,3)),3,AND(P206&gt;INDEX('Language Rules Can Change'!$AE$322:$AM$413,P205,3),P206&lt;=INDEX('Language Rules Can Change'!$AE$322:$AM$413,P205,4)),4,AND(P206&gt;INDEX('Language Rules Can Change'!$AE$322:$AM$413,P205,4),P206&lt;=INDEX('Language Rules Can Change'!$AE$322:$AM$413,P205,5)),5,AND(P206&gt;INDEX('Language Rules Can Change'!$AE$322:$AM$413,P205,5),P206&lt;=INDEX('Language Rules Can Change'!$AE$322:$AM$413,P205,6)),6,AND(P206&gt;INDEX('Language Rules Can Change'!$AE$322:$AM$413,P205,6),P206&lt;=INDEX('Language Rules Can Change'!$AE$322:$AM$413,P205,7)),7,AND(P206&gt;INDEX('Language Rules Can Change'!$AE$322:$AM$413,P205,7),P206&lt;=INDEX('Language Rules Can Change'!$AE$322:$AM$413,P205,8)),8,AND(P206&gt;INDEX('Language Rules Can Change'!$AE$322:$AM$413,P205,8),P206&lt;=INDEX('Language Rules Can Change'!$AE$322:$AM$413,P205,9)),9)</f>
        <v>#N/A</v>
      </c>
      <c r="Q207" s="7" t="e" cm="1">
        <f t="array" aca="1" ref="Q207" ca="1">_xlfn.IFS(AND(Q206&gt;0,Q206&lt;=INDEX('Language Rules Can Change'!$AE$322:$AM$413,Q205,1)),1,AND(Q206&gt;INDEX('Language Rules Can Change'!$AE$322:$AM$413,Q205,1),Q206&lt;=INDEX('Language Rules Can Change'!$AE$322:$AM$413,Q205,2)),2,AND(Q206&gt;INDEX('Language Rules Can Change'!$AE$322:$AM$413,Q205,2),Q206&lt;=INDEX('Language Rules Can Change'!$AE$322:$AM$413,Q205,3)),3,AND(Q206&gt;INDEX('Language Rules Can Change'!$AE$322:$AM$413,Q205,3),Q206&lt;=INDEX('Language Rules Can Change'!$AE$322:$AM$413,Q205,4)),4,AND(Q206&gt;INDEX('Language Rules Can Change'!$AE$322:$AM$413,Q205,4),Q206&lt;=INDEX('Language Rules Can Change'!$AE$322:$AM$413,Q205,5)),5,AND(Q206&gt;INDEX('Language Rules Can Change'!$AE$322:$AM$413,Q205,5),Q206&lt;=INDEX('Language Rules Can Change'!$AE$322:$AM$413,Q205,6)),6,AND(Q206&gt;INDEX('Language Rules Can Change'!$AE$322:$AM$413,Q205,6),Q206&lt;=INDEX('Language Rules Can Change'!$AE$322:$AM$413,Q205,7)),7,AND(Q206&gt;INDEX('Language Rules Can Change'!$AE$322:$AM$413,Q205,7),Q206&lt;=INDEX('Language Rules Can Change'!$AE$322:$AM$413,Q205,8)),8,AND(Q206&gt;INDEX('Language Rules Can Change'!$AE$322:$AM$413,Q205,8),Q206&lt;=INDEX('Language Rules Can Change'!$AE$322:$AM$413,Q205,9)),9)</f>
        <v>#N/A</v>
      </c>
      <c r="R207" s="7" t="e" cm="1">
        <f t="array" aca="1" ref="R207" ca="1">_xlfn.IFS(AND(R206&gt;0,R206&lt;=INDEX('Language Rules Can Change'!$AE$322:$AM$413,R205,1)),1,AND(R206&gt;INDEX('Language Rules Can Change'!$AE$322:$AM$413,R205,1),R206&lt;=INDEX('Language Rules Can Change'!$AE$322:$AM$413,R205,2)),2,AND(R206&gt;INDEX('Language Rules Can Change'!$AE$322:$AM$413,R205,2),R206&lt;=INDEX('Language Rules Can Change'!$AE$322:$AM$413,R205,3)),3,AND(R206&gt;INDEX('Language Rules Can Change'!$AE$322:$AM$413,R205,3),R206&lt;=INDEX('Language Rules Can Change'!$AE$322:$AM$413,R205,4)),4,AND(R206&gt;INDEX('Language Rules Can Change'!$AE$322:$AM$413,R205,4),R206&lt;=INDEX('Language Rules Can Change'!$AE$322:$AM$413,R205,5)),5,AND(R206&gt;INDEX('Language Rules Can Change'!$AE$322:$AM$413,R205,5),R206&lt;=INDEX('Language Rules Can Change'!$AE$322:$AM$413,R205,6)),6,AND(R206&gt;INDEX('Language Rules Can Change'!$AE$322:$AM$413,R205,6),R206&lt;=INDEX('Language Rules Can Change'!$AE$322:$AM$413,R205,7)),7,AND(R206&gt;INDEX('Language Rules Can Change'!$AE$322:$AM$413,R205,7),R206&lt;=INDEX('Language Rules Can Change'!$AE$322:$AM$413,R205,8)),8,AND(R206&gt;INDEX('Language Rules Can Change'!$AE$322:$AM$413,R205,8),R206&lt;=INDEX('Language Rules Can Change'!$AE$322:$AM$413,R205,9)),9)</f>
        <v>#N/A</v>
      </c>
      <c r="S207" s="7" t="e" cm="1">
        <f t="array" aca="1" ref="S207" ca="1">_xlfn.IFS(AND(S206&gt;0,S206&lt;=INDEX('Language Rules Can Change'!$AE$322:$AM$413,S205,1)),1,AND(S206&gt;INDEX('Language Rules Can Change'!$AE$322:$AM$413,S205,1),S206&lt;=INDEX('Language Rules Can Change'!$AE$322:$AM$413,S205,2)),2,AND(S206&gt;INDEX('Language Rules Can Change'!$AE$322:$AM$413,S205,2),S206&lt;=INDEX('Language Rules Can Change'!$AE$322:$AM$413,S205,3)),3,AND(S206&gt;INDEX('Language Rules Can Change'!$AE$322:$AM$413,S205,3),S206&lt;=INDEX('Language Rules Can Change'!$AE$322:$AM$413,S205,4)),4,AND(S206&gt;INDEX('Language Rules Can Change'!$AE$322:$AM$413,S205,4),S206&lt;=INDEX('Language Rules Can Change'!$AE$322:$AM$413,S205,5)),5,AND(S206&gt;INDEX('Language Rules Can Change'!$AE$322:$AM$413,S205,5),S206&lt;=INDEX('Language Rules Can Change'!$AE$322:$AM$413,S205,6)),6,AND(S206&gt;INDEX('Language Rules Can Change'!$AE$322:$AM$413,S205,6),S206&lt;=INDEX('Language Rules Can Change'!$AE$322:$AM$413,S205,7)),7,AND(S206&gt;INDEX('Language Rules Can Change'!$AE$322:$AM$413,S205,7),S206&lt;=INDEX('Language Rules Can Change'!$AE$322:$AM$413,S205,8)),8,AND(S206&gt;INDEX('Language Rules Can Change'!$AE$322:$AM$413,S205,8),S206&lt;=INDEX('Language Rules Can Change'!$AE$322:$AM$413,S205,9)),9)</f>
        <v>#N/A</v>
      </c>
      <c r="T207" s="17"/>
      <c r="U207" s="1"/>
      <c r="V207" s="5">
        <v>11</v>
      </c>
      <c r="W207" s="5" t="str">
        <f ca="1">IF(V207&lt;=U203,RANDBETWEEN(U199/(3/2),U199*(3/2))+W206,"")</f>
        <v/>
      </c>
      <c r="X207" s="15"/>
      <c r="Y207" s="11"/>
      <c r="Z207" s="7" cm="1">
        <f t="array" aca="1" ref="Z207" ca="1">_xlfn.IFS(AND(Z206&gt;0,Z206&lt;=INDEX('Language Rules Can Change'!$AE$322:$AM$413,Z205,1)),1,AND(Z206&gt;INDEX('Language Rules Can Change'!$AE$322:$AM$413,Z205,1),Z206&lt;=INDEX('Language Rules Can Change'!$AE$322:$AM$413,Z205,2)),2,AND(Z206&gt;INDEX('Language Rules Can Change'!$AE$322:$AM$413,Z205,2),Z206&lt;=INDEX('Language Rules Can Change'!$AE$322:$AM$413,Z205,3)),3,AND(Z206&gt;INDEX('Language Rules Can Change'!$AE$322:$AM$413,Z205,3),Z206&lt;=INDEX('Language Rules Can Change'!$AE$322:$AM$413,Z205,4)),4,AND(Z206&gt;INDEX('Language Rules Can Change'!$AE$322:$AM$413,Z205,4),Z206&lt;=INDEX('Language Rules Can Change'!$AE$322:$AM$413,Z205,5)),5,AND(Z206&gt;INDEX('Language Rules Can Change'!$AE$322:$AM$413,Z205,5),Z206&lt;=INDEX('Language Rules Can Change'!$AE$322:$AM$413,Z205,6)),6,AND(Z206&gt;INDEX('Language Rules Can Change'!$AE$322:$AM$413,Z205,6),Z206&lt;=INDEX('Language Rules Can Change'!$AE$322:$AM$413,Z205,7)),7,AND(Z206&gt;INDEX('Language Rules Can Change'!$AE$322:$AM$413,Z205,7),Z206&lt;=INDEX('Language Rules Can Change'!$AE$322:$AM$413,Z205,8)),8,AND(Z206&gt;INDEX('Language Rules Can Change'!$AE$322:$AM$413,Z205,8),Z206&lt;=INDEX('Language Rules Can Change'!$AE$322:$AM$413,Z205,9)),9)</f>
        <v>4</v>
      </c>
      <c r="AA207" s="7" cm="1">
        <f t="array" aca="1" ref="AA207" ca="1">_xlfn.IFS(AND(AA206&gt;0,AA206&lt;=INDEX('Language Rules Can Change'!$AE$322:$AM$413,AA205,1)),1,AND(AA206&gt;INDEX('Language Rules Can Change'!$AE$322:$AM$413,AA205,1),AA206&lt;=INDEX('Language Rules Can Change'!$AE$322:$AM$413,AA205,2)),2,AND(AA206&gt;INDEX('Language Rules Can Change'!$AE$322:$AM$413,AA205,2),AA206&lt;=INDEX('Language Rules Can Change'!$AE$322:$AM$413,AA205,3)),3,AND(AA206&gt;INDEX('Language Rules Can Change'!$AE$322:$AM$413,AA205,3),AA206&lt;=INDEX('Language Rules Can Change'!$AE$322:$AM$413,AA205,4)),4,AND(AA206&gt;INDEX('Language Rules Can Change'!$AE$322:$AM$413,AA205,4),AA206&lt;=INDEX('Language Rules Can Change'!$AE$322:$AM$413,AA205,5)),5,AND(AA206&gt;INDEX('Language Rules Can Change'!$AE$322:$AM$413,AA205,5),AA206&lt;=INDEX('Language Rules Can Change'!$AE$322:$AM$413,AA205,6)),6,AND(AA206&gt;INDEX('Language Rules Can Change'!$AE$322:$AM$413,AA205,6),AA206&lt;=INDEX('Language Rules Can Change'!$AE$322:$AM$413,AA205,7)),7,AND(AA206&gt;INDEX('Language Rules Can Change'!$AE$322:$AM$413,AA205,7),AA206&lt;=INDEX('Language Rules Can Change'!$AE$322:$AM$413,AA205,8)),8,AND(AA206&gt;INDEX('Language Rules Can Change'!$AE$322:$AM$413,AA205,8),AA206&lt;=INDEX('Language Rules Can Change'!$AE$322:$AM$413,AA205,9)),9)</f>
        <v>5</v>
      </c>
      <c r="AB207" s="7" cm="1">
        <f t="array" aca="1" ref="AB207" ca="1">_xlfn.IFS(AND(AB206&gt;0,AB206&lt;=INDEX('Language Rules Can Change'!$AE$322:$AM$413,AB205,1)),1,AND(AB206&gt;INDEX('Language Rules Can Change'!$AE$322:$AM$413,AB205,1),AB206&lt;=INDEX('Language Rules Can Change'!$AE$322:$AM$413,AB205,2)),2,AND(AB206&gt;INDEX('Language Rules Can Change'!$AE$322:$AM$413,AB205,2),AB206&lt;=INDEX('Language Rules Can Change'!$AE$322:$AM$413,AB205,3)),3,AND(AB206&gt;INDEX('Language Rules Can Change'!$AE$322:$AM$413,AB205,3),AB206&lt;=INDEX('Language Rules Can Change'!$AE$322:$AM$413,AB205,4)),4,AND(AB206&gt;INDEX('Language Rules Can Change'!$AE$322:$AM$413,AB205,4),AB206&lt;=INDEX('Language Rules Can Change'!$AE$322:$AM$413,AB205,5)),5,AND(AB206&gt;INDEX('Language Rules Can Change'!$AE$322:$AM$413,AB205,5),AB206&lt;=INDEX('Language Rules Can Change'!$AE$322:$AM$413,AB205,6)),6,AND(AB206&gt;INDEX('Language Rules Can Change'!$AE$322:$AM$413,AB205,6),AB206&lt;=INDEX('Language Rules Can Change'!$AE$322:$AM$413,AB205,7)),7,AND(AB206&gt;INDEX('Language Rules Can Change'!$AE$322:$AM$413,AB205,7),AB206&lt;=INDEX('Language Rules Can Change'!$AE$322:$AM$413,AB205,8)),8,AND(AB206&gt;INDEX('Language Rules Can Change'!$AE$322:$AM$413,AB205,8),AB206&lt;=INDEX('Language Rules Can Change'!$AE$322:$AM$413,AB205,9)),9)</f>
        <v>1</v>
      </c>
      <c r="AC207" s="7" t="e" cm="1">
        <f t="array" aca="1" ref="AC207" ca="1">_xlfn.IFS(AND(AC206&gt;0,AC206&lt;=INDEX('Language Rules Can Change'!$AE$322:$AM$413,AC205,1)),1,AND(AC206&gt;INDEX('Language Rules Can Change'!$AE$322:$AM$413,AC205,1),AC206&lt;=INDEX('Language Rules Can Change'!$AE$322:$AM$413,AC205,2)),2,AND(AC206&gt;INDEX('Language Rules Can Change'!$AE$322:$AM$413,AC205,2),AC206&lt;=INDEX('Language Rules Can Change'!$AE$322:$AM$413,AC205,3)),3,AND(AC206&gt;INDEX('Language Rules Can Change'!$AE$322:$AM$413,AC205,3),AC206&lt;=INDEX('Language Rules Can Change'!$AE$322:$AM$413,AC205,4)),4,AND(AC206&gt;INDEX('Language Rules Can Change'!$AE$322:$AM$413,AC205,4),AC206&lt;=INDEX('Language Rules Can Change'!$AE$322:$AM$413,AC205,5)),5,AND(AC206&gt;INDEX('Language Rules Can Change'!$AE$322:$AM$413,AC205,5),AC206&lt;=INDEX('Language Rules Can Change'!$AE$322:$AM$413,AC205,6)),6,AND(AC206&gt;INDEX('Language Rules Can Change'!$AE$322:$AM$413,AC205,6),AC206&lt;=INDEX('Language Rules Can Change'!$AE$322:$AM$413,AC205,7)),7,AND(AC206&gt;INDEX('Language Rules Can Change'!$AE$322:$AM$413,AC205,7),AC206&lt;=INDEX('Language Rules Can Change'!$AE$322:$AM$413,AC205,8)),8,AND(AC206&gt;INDEX('Language Rules Can Change'!$AE$322:$AM$413,AC205,8),AC206&lt;=INDEX('Language Rules Can Change'!$AE$322:$AM$413,AC205,9)),9)</f>
        <v>#N/A</v>
      </c>
      <c r="AD207" s="7" t="e" cm="1">
        <f t="array" aca="1" ref="AD207" ca="1">_xlfn.IFS(AND(AD206&gt;0,AD206&lt;=INDEX('Language Rules Can Change'!$AE$322:$AM$413,AD205,1)),1,AND(AD206&gt;INDEX('Language Rules Can Change'!$AE$322:$AM$413,AD205,1),AD206&lt;=INDEX('Language Rules Can Change'!$AE$322:$AM$413,AD205,2)),2,AND(AD206&gt;INDEX('Language Rules Can Change'!$AE$322:$AM$413,AD205,2),AD206&lt;=INDEX('Language Rules Can Change'!$AE$322:$AM$413,AD205,3)),3,AND(AD206&gt;INDEX('Language Rules Can Change'!$AE$322:$AM$413,AD205,3),AD206&lt;=INDEX('Language Rules Can Change'!$AE$322:$AM$413,AD205,4)),4,AND(AD206&gt;INDEX('Language Rules Can Change'!$AE$322:$AM$413,AD205,4),AD206&lt;=INDEX('Language Rules Can Change'!$AE$322:$AM$413,AD205,5)),5,AND(AD206&gt;INDEX('Language Rules Can Change'!$AE$322:$AM$413,AD205,5),AD206&lt;=INDEX('Language Rules Can Change'!$AE$322:$AM$413,AD205,6)),6,AND(AD206&gt;INDEX('Language Rules Can Change'!$AE$322:$AM$413,AD205,6),AD206&lt;=INDEX('Language Rules Can Change'!$AE$322:$AM$413,AD205,7)),7,AND(AD206&gt;INDEX('Language Rules Can Change'!$AE$322:$AM$413,AD205,7),AD206&lt;=INDEX('Language Rules Can Change'!$AE$322:$AM$413,AD205,8)),8,AND(AD206&gt;INDEX('Language Rules Can Change'!$AE$322:$AM$413,AD205,8),AD206&lt;=INDEX('Language Rules Can Change'!$AE$322:$AM$413,AD205,9)),9)</f>
        <v>#N/A</v>
      </c>
      <c r="AE207" s="7" t="e" cm="1">
        <f t="array" aca="1" ref="AE207" ca="1">_xlfn.IFS(AND(AE206&gt;0,AE206&lt;=INDEX('Language Rules Can Change'!$AE$322:$AM$413,AE205,1)),1,AND(AE206&gt;INDEX('Language Rules Can Change'!$AE$322:$AM$413,AE205,1),AE206&lt;=INDEX('Language Rules Can Change'!$AE$322:$AM$413,AE205,2)),2,AND(AE206&gt;INDEX('Language Rules Can Change'!$AE$322:$AM$413,AE205,2),AE206&lt;=INDEX('Language Rules Can Change'!$AE$322:$AM$413,AE205,3)),3,AND(AE206&gt;INDEX('Language Rules Can Change'!$AE$322:$AM$413,AE205,3),AE206&lt;=INDEX('Language Rules Can Change'!$AE$322:$AM$413,AE205,4)),4,AND(AE206&gt;INDEX('Language Rules Can Change'!$AE$322:$AM$413,AE205,4),AE206&lt;=INDEX('Language Rules Can Change'!$AE$322:$AM$413,AE205,5)),5,AND(AE206&gt;INDEX('Language Rules Can Change'!$AE$322:$AM$413,AE205,5),AE206&lt;=INDEX('Language Rules Can Change'!$AE$322:$AM$413,AE205,6)),6,AND(AE206&gt;INDEX('Language Rules Can Change'!$AE$322:$AM$413,AE205,6),AE206&lt;=INDEX('Language Rules Can Change'!$AE$322:$AM$413,AE205,7)),7,AND(AE206&gt;INDEX('Language Rules Can Change'!$AE$322:$AM$413,AE205,7),AE206&lt;=INDEX('Language Rules Can Change'!$AE$322:$AM$413,AE205,8)),8,AND(AE206&gt;INDEX('Language Rules Can Change'!$AE$322:$AM$413,AE205,8),AE206&lt;=INDEX('Language Rules Can Change'!$AE$322:$AM$413,AE205,9)),9)</f>
        <v>#N/A</v>
      </c>
      <c r="AF207" s="7" t="e" cm="1">
        <f t="array" aca="1" ref="AF207" ca="1">_xlfn.IFS(AND(AF206&gt;0,AF206&lt;=INDEX('Language Rules Can Change'!$AE$322:$AM$413,AF205,1)),1,AND(AF206&gt;INDEX('Language Rules Can Change'!$AE$322:$AM$413,AF205,1),AF206&lt;=INDEX('Language Rules Can Change'!$AE$322:$AM$413,AF205,2)),2,AND(AF206&gt;INDEX('Language Rules Can Change'!$AE$322:$AM$413,AF205,2),AF206&lt;=INDEX('Language Rules Can Change'!$AE$322:$AM$413,AF205,3)),3,AND(AF206&gt;INDEX('Language Rules Can Change'!$AE$322:$AM$413,AF205,3),AF206&lt;=INDEX('Language Rules Can Change'!$AE$322:$AM$413,AF205,4)),4,AND(AF206&gt;INDEX('Language Rules Can Change'!$AE$322:$AM$413,AF205,4),AF206&lt;=INDEX('Language Rules Can Change'!$AE$322:$AM$413,AF205,5)),5,AND(AF206&gt;INDEX('Language Rules Can Change'!$AE$322:$AM$413,AF205,5),AF206&lt;=INDEX('Language Rules Can Change'!$AE$322:$AM$413,AF205,6)),6,AND(AF206&gt;INDEX('Language Rules Can Change'!$AE$322:$AM$413,AF205,6),AF206&lt;=INDEX('Language Rules Can Change'!$AE$322:$AM$413,AF205,7)),7,AND(AF206&gt;INDEX('Language Rules Can Change'!$AE$322:$AM$413,AF205,7),AF206&lt;=INDEX('Language Rules Can Change'!$AE$322:$AM$413,AF205,8)),8,AND(AF206&gt;INDEX('Language Rules Can Change'!$AE$322:$AM$413,AF205,8),AF206&lt;=INDEX('Language Rules Can Change'!$AE$322:$AM$413,AF205,9)),9)</f>
        <v>#N/A</v>
      </c>
      <c r="AG207" s="7" t="e" cm="1">
        <f t="array" aca="1" ref="AG207" ca="1">_xlfn.IFS(AND(AG206&gt;0,AG206&lt;=INDEX('Language Rules Can Change'!$AE$322:$AM$413,AG205,1)),1,AND(AG206&gt;INDEX('Language Rules Can Change'!$AE$322:$AM$413,AG205,1),AG206&lt;=INDEX('Language Rules Can Change'!$AE$322:$AM$413,AG205,2)),2,AND(AG206&gt;INDEX('Language Rules Can Change'!$AE$322:$AM$413,AG205,2),AG206&lt;=INDEX('Language Rules Can Change'!$AE$322:$AM$413,AG205,3)),3,AND(AG206&gt;INDEX('Language Rules Can Change'!$AE$322:$AM$413,AG205,3),AG206&lt;=INDEX('Language Rules Can Change'!$AE$322:$AM$413,AG205,4)),4,AND(AG206&gt;INDEX('Language Rules Can Change'!$AE$322:$AM$413,AG205,4),AG206&lt;=INDEX('Language Rules Can Change'!$AE$322:$AM$413,AG205,5)),5,AND(AG206&gt;INDEX('Language Rules Can Change'!$AE$322:$AM$413,AG205,5),AG206&lt;=INDEX('Language Rules Can Change'!$AE$322:$AM$413,AG205,6)),6,AND(AG206&gt;INDEX('Language Rules Can Change'!$AE$322:$AM$413,AG205,6),AG206&lt;=INDEX('Language Rules Can Change'!$AE$322:$AM$413,AG205,7)),7,AND(AG206&gt;INDEX('Language Rules Can Change'!$AE$322:$AM$413,AG205,7),AG206&lt;=INDEX('Language Rules Can Change'!$AE$322:$AM$413,AG205,8)),8,AND(AG206&gt;INDEX('Language Rules Can Change'!$AE$322:$AM$413,AG205,8),AG206&lt;=INDEX('Language Rules Can Change'!$AE$322:$AM$413,AG205,9)),9)</f>
        <v>#N/A</v>
      </c>
      <c r="AH207" s="7" t="e" cm="1">
        <f t="array" aca="1" ref="AH207" ca="1">_xlfn.IFS(AND(AH206&gt;0,AH206&lt;=INDEX('Language Rules Can Change'!$AE$322:$AM$413,AH205,1)),1,AND(AH206&gt;INDEX('Language Rules Can Change'!$AE$322:$AM$413,AH205,1),AH206&lt;=INDEX('Language Rules Can Change'!$AE$322:$AM$413,AH205,2)),2,AND(AH206&gt;INDEX('Language Rules Can Change'!$AE$322:$AM$413,AH205,2),AH206&lt;=INDEX('Language Rules Can Change'!$AE$322:$AM$413,AH205,3)),3,AND(AH206&gt;INDEX('Language Rules Can Change'!$AE$322:$AM$413,AH205,3),AH206&lt;=INDEX('Language Rules Can Change'!$AE$322:$AM$413,AH205,4)),4,AND(AH206&gt;INDEX('Language Rules Can Change'!$AE$322:$AM$413,AH205,4),AH206&lt;=INDEX('Language Rules Can Change'!$AE$322:$AM$413,AH205,5)),5,AND(AH206&gt;INDEX('Language Rules Can Change'!$AE$322:$AM$413,AH205,5),AH206&lt;=INDEX('Language Rules Can Change'!$AE$322:$AM$413,AH205,6)),6,AND(AH206&gt;INDEX('Language Rules Can Change'!$AE$322:$AM$413,AH205,6),AH206&lt;=INDEX('Language Rules Can Change'!$AE$322:$AM$413,AH205,7)),7,AND(AH206&gt;INDEX('Language Rules Can Change'!$AE$322:$AM$413,AH205,7),AH206&lt;=INDEX('Language Rules Can Change'!$AE$322:$AM$413,AH205,8)),8,AND(AH206&gt;INDEX('Language Rules Can Change'!$AE$322:$AM$413,AH205,8),AH206&lt;=INDEX('Language Rules Can Change'!$AE$322:$AM$413,AH205,9)),9)</f>
        <v>#N/A</v>
      </c>
      <c r="AI207" s="7" t="e" cm="1">
        <f t="array" aca="1" ref="AI207" ca="1">_xlfn.IFS(AND(AI206&gt;0,AI206&lt;=INDEX('Language Rules Can Change'!$AE$322:$AM$413,AI205,1)),1,AND(AI206&gt;INDEX('Language Rules Can Change'!$AE$322:$AM$413,AI205,1),AI206&lt;=INDEX('Language Rules Can Change'!$AE$322:$AM$413,AI205,2)),2,AND(AI206&gt;INDEX('Language Rules Can Change'!$AE$322:$AM$413,AI205,2),AI206&lt;=INDEX('Language Rules Can Change'!$AE$322:$AM$413,AI205,3)),3,AND(AI206&gt;INDEX('Language Rules Can Change'!$AE$322:$AM$413,AI205,3),AI206&lt;=INDEX('Language Rules Can Change'!$AE$322:$AM$413,AI205,4)),4,AND(AI206&gt;INDEX('Language Rules Can Change'!$AE$322:$AM$413,AI205,4),AI206&lt;=INDEX('Language Rules Can Change'!$AE$322:$AM$413,AI205,5)),5,AND(AI206&gt;INDEX('Language Rules Can Change'!$AE$322:$AM$413,AI205,5),AI206&lt;=INDEX('Language Rules Can Change'!$AE$322:$AM$413,AI205,6)),6,AND(AI206&gt;INDEX('Language Rules Can Change'!$AE$322:$AM$413,AI205,6),AI206&lt;=INDEX('Language Rules Can Change'!$AE$322:$AM$413,AI205,7)),7,AND(AI206&gt;INDEX('Language Rules Can Change'!$AE$322:$AM$413,AI205,7),AI206&lt;=INDEX('Language Rules Can Change'!$AE$322:$AM$413,AI205,8)),8,AND(AI206&gt;INDEX('Language Rules Can Change'!$AE$322:$AM$413,AI205,8),AI206&lt;=INDEX('Language Rules Can Change'!$AE$322:$AM$413,AI205,9)),9)</f>
        <v>#N/A</v>
      </c>
      <c r="AJ207" s="7" t="e" cm="1">
        <f t="array" aca="1" ref="AJ207" ca="1">_xlfn.IFS(AND(AJ206&gt;0,AJ206&lt;=INDEX('Language Rules Can Change'!$AE$322:$AM$413,AJ205,1)),1,AND(AJ206&gt;INDEX('Language Rules Can Change'!$AE$322:$AM$413,AJ205,1),AJ206&lt;=INDEX('Language Rules Can Change'!$AE$322:$AM$413,AJ205,2)),2,AND(AJ206&gt;INDEX('Language Rules Can Change'!$AE$322:$AM$413,AJ205,2),AJ206&lt;=INDEX('Language Rules Can Change'!$AE$322:$AM$413,AJ205,3)),3,AND(AJ206&gt;INDEX('Language Rules Can Change'!$AE$322:$AM$413,AJ205,3),AJ206&lt;=INDEX('Language Rules Can Change'!$AE$322:$AM$413,AJ205,4)),4,AND(AJ206&gt;INDEX('Language Rules Can Change'!$AE$322:$AM$413,AJ205,4),AJ206&lt;=INDEX('Language Rules Can Change'!$AE$322:$AM$413,AJ205,5)),5,AND(AJ206&gt;INDEX('Language Rules Can Change'!$AE$322:$AM$413,AJ205,5),AJ206&lt;=INDEX('Language Rules Can Change'!$AE$322:$AM$413,AJ205,6)),6,AND(AJ206&gt;INDEX('Language Rules Can Change'!$AE$322:$AM$413,AJ205,6),AJ206&lt;=INDEX('Language Rules Can Change'!$AE$322:$AM$413,AJ205,7)),7,AND(AJ206&gt;INDEX('Language Rules Can Change'!$AE$322:$AM$413,AJ205,7),AJ206&lt;=INDEX('Language Rules Can Change'!$AE$322:$AM$413,AJ205,8)),8,AND(AJ206&gt;INDEX('Language Rules Can Change'!$AE$322:$AM$413,AJ205,8),AJ206&lt;=INDEX('Language Rules Can Change'!$AE$322:$AM$413,AJ205,9)),9)</f>
        <v>#N/A</v>
      </c>
      <c r="AK207" s="7" t="e" cm="1">
        <f t="array" aca="1" ref="AK207" ca="1">_xlfn.IFS(AND(AK206&gt;0,AK206&lt;=INDEX('Language Rules Can Change'!$AE$322:$AM$413,AK205,1)),1,AND(AK206&gt;INDEX('Language Rules Can Change'!$AE$322:$AM$413,AK205,1),AK206&lt;=INDEX('Language Rules Can Change'!$AE$322:$AM$413,AK205,2)),2,AND(AK206&gt;INDEX('Language Rules Can Change'!$AE$322:$AM$413,AK205,2),AK206&lt;=INDEX('Language Rules Can Change'!$AE$322:$AM$413,AK205,3)),3,AND(AK206&gt;INDEX('Language Rules Can Change'!$AE$322:$AM$413,AK205,3),AK206&lt;=INDEX('Language Rules Can Change'!$AE$322:$AM$413,AK205,4)),4,AND(AK206&gt;INDEX('Language Rules Can Change'!$AE$322:$AM$413,AK205,4),AK206&lt;=INDEX('Language Rules Can Change'!$AE$322:$AM$413,AK205,5)),5,AND(AK206&gt;INDEX('Language Rules Can Change'!$AE$322:$AM$413,AK205,5),AK206&lt;=INDEX('Language Rules Can Change'!$AE$322:$AM$413,AK205,6)),6,AND(AK206&gt;INDEX('Language Rules Can Change'!$AE$322:$AM$413,AK205,6),AK206&lt;=INDEX('Language Rules Can Change'!$AE$322:$AM$413,AK205,7)),7,AND(AK206&gt;INDEX('Language Rules Can Change'!$AE$322:$AM$413,AK205,7),AK206&lt;=INDEX('Language Rules Can Change'!$AE$322:$AM$413,AK205,8)),8,AND(AK206&gt;INDEX('Language Rules Can Change'!$AE$322:$AM$413,AK205,8),AK206&lt;=INDEX('Language Rules Can Change'!$AE$322:$AM$413,AK205,9)),9)</f>
        <v>#N/A</v>
      </c>
      <c r="AL207" s="7" t="e" cm="1">
        <f t="array" aca="1" ref="AL207" ca="1">_xlfn.IFS(AND(AL206&gt;0,AL206&lt;=INDEX('Language Rules Can Change'!$AE$322:$AM$413,AL205,1)),1,AND(AL206&gt;INDEX('Language Rules Can Change'!$AE$322:$AM$413,AL205,1),AL206&lt;=INDEX('Language Rules Can Change'!$AE$322:$AM$413,AL205,2)),2,AND(AL206&gt;INDEX('Language Rules Can Change'!$AE$322:$AM$413,AL205,2),AL206&lt;=INDEX('Language Rules Can Change'!$AE$322:$AM$413,AL205,3)),3,AND(AL206&gt;INDEX('Language Rules Can Change'!$AE$322:$AM$413,AL205,3),AL206&lt;=INDEX('Language Rules Can Change'!$AE$322:$AM$413,AL205,4)),4,AND(AL206&gt;INDEX('Language Rules Can Change'!$AE$322:$AM$413,AL205,4),AL206&lt;=INDEX('Language Rules Can Change'!$AE$322:$AM$413,AL205,5)),5,AND(AL206&gt;INDEX('Language Rules Can Change'!$AE$322:$AM$413,AL205,5),AL206&lt;=INDEX('Language Rules Can Change'!$AE$322:$AM$413,AL205,6)),6,AND(AL206&gt;INDEX('Language Rules Can Change'!$AE$322:$AM$413,AL205,6),AL206&lt;=INDEX('Language Rules Can Change'!$AE$322:$AM$413,AL205,7)),7,AND(AL206&gt;INDEX('Language Rules Can Change'!$AE$322:$AM$413,AL205,7),AL206&lt;=INDEX('Language Rules Can Change'!$AE$322:$AM$413,AL205,8)),8,AND(AL206&gt;INDEX('Language Rules Can Change'!$AE$322:$AM$413,AL205,8),AL206&lt;=INDEX('Language Rules Can Change'!$AE$322:$AM$413,AL205,9)),9)</f>
        <v>#N/A</v>
      </c>
      <c r="AM207" s="7" t="e" cm="1">
        <f t="array" aca="1" ref="AM207" ca="1">_xlfn.IFS(AND(AM206&gt;0,AM206&lt;=INDEX('Language Rules Can Change'!$AE$322:$AM$413,AM205,1)),1,AND(AM206&gt;INDEX('Language Rules Can Change'!$AE$322:$AM$413,AM205,1),AM206&lt;=INDEX('Language Rules Can Change'!$AE$322:$AM$413,AM205,2)),2,AND(AM206&gt;INDEX('Language Rules Can Change'!$AE$322:$AM$413,AM205,2),AM206&lt;=INDEX('Language Rules Can Change'!$AE$322:$AM$413,AM205,3)),3,AND(AM206&gt;INDEX('Language Rules Can Change'!$AE$322:$AM$413,AM205,3),AM206&lt;=INDEX('Language Rules Can Change'!$AE$322:$AM$413,AM205,4)),4,AND(AM206&gt;INDEX('Language Rules Can Change'!$AE$322:$AM$413,AM205,4),AM206&lt;=INDEX('Language Rules Can Change'!$AE$322:$AM$413,AM205,5)),5,AND(AM206&gt;INDEX('Language Rules Can Change'!$AE$322:$AM$413,AM205,5),AM206&lt;=INDEX('Language Rules Can Change'!$AE$322:$AM$413,AM205,6)),6,AND(AM206&gt;INDEX('Language Rules Can Change'!$AE$322:$AM$413,AM205,6),AM206&lt;=INDEX('Language Rules Can Change'!$AE$322:$AM$413,AM205,7)),7,AND(AM206&gt;INDEX('Language Rules Can Change'!$AE$322:$AM$413,AM205,7),AM206&lt;=INDEX('Language Rules Can Change'!$AE$322:$AM$413,AM205,8)),8,AND(AM206&gt;INDEX('Language Rules Can Change'!$AE$322:$AM$413,AM205,8),AM206&lt;=INDEX('Language Rules Can Change'!$AE$322:$AM$413,AM205,9)),9)</f>
        <v>#N/A</v>
      </c>
    </row>
    <row r="208" spans="1:39" ht="12.75">
      <c r="A208" s="1"/>
      <c r="B208" s="5">
        <v>12</v>
      </c>
      <c r="C208" s="5" t="str">
        <f ca="1">IF(B208&lt;=A203,RANDBETWEEN(A199/(3/2),A199*(3/2))+C207,"")</f>
        <v/>
      </c>
      <c r="D208" s="15"/>
      <c r="E208" s="11"/>
      <c r="F208" s="7" t="str" cm="1">
        <f t="array" aca="1" ref="F208" ca="1">INDEX('Language Rules Can Change'!$AE$322:$AM$413,F205+1,F207)</f>
        <v>"</v>
      </c>
      <c r="G208" s="7" t="str">
        <f t="array" aca="1" ref="G208" ca="1">INDEX('Language Rules Can Change'!$AE$322:$AM$413,G205+1,G207)</f>
        <v>"</v>
      </c>
      <c r="H208" s="7" t="str">
        <f t="array" aca="1" ref="H208" ca="1">INDEX('Language Rules Can Change'!$AE$322:$AM$413,H205+1,H207)</f>
        <v>"</v>
      </c>
      <c r="I208" s="7" t="e">
        <f t="array" aca="1" ref="I208" ca="1">INDEX('Language Rules Can Change'!$AE$322:$AM$413,I205+1,I207)</f>
        <v>#N/A</v>
      </c>
      <c r="J208" s="7" t="e">
        <f t="array" aca="1" ref="J208" ca="1">INDEX('Language Rules Can Change'!$AE$322:$AM$413,J205+1,J207)</f>
        <v>#N/A</v>
      </c>
      <c r="K208" s="7" t="e">
        <f t="array" aca="1" ref="K208" ca="1">INDEX('Language Rules Can Change'!$AE$322:$AM$413,K205+1,K207)</f>
        <v>#N/A</v>
      </c>
      <c r="L208" s="7" t="e">
        <f t="array" aca="1" ref="L208" ca="1">INDEX('Language Rules Can Change'!$AE$322:$AM$413,L205+1,L207)</f>
        <v>#N/A</v>
      </c>
      <c r="M208" s="7" t="e">
        <f t="array" aca="1" ref="M208" ca="1">INDEX('Language Rules Can Change'!$AE$322:$AM$413,M205+1,M207)</f>
        <v>#N/A</v>
      </c>
      <c r="N208" s="7" t="e">
        <f t="array" aca="1" ref="N208" ca="1">INDEX('Language Rules Can Change'!$AE$322:$AM$413,N205+1,N207)</f>
        <v>#N/A</v>
      </c>
      <c r="O208" s="7" t="e">
        <f t="array" aca="1" ref="O208" ca="1">INDEX('Language Rules Can Change'!$AE$322:$AM$413,O205+1,O207)</f>
        <v>#N/A</v>
      </c>
      <c r="P208" s="7" t="e">
        <f t="array" aca="1" ref="P208" ca="1">INDEX('Language Rules Can Change'!$AE$322:$AM$413,P205+1,P207)</f>
        <v>#N/A</v>
      </c>
      <c r="Q208" s="7" t="e">
        <f t="array" aca="1" ref="Q208" ca="1">INDEX('Language Rules Can Change'!$AE$322:$AM$413,Q205+1,Q207)</f>
        <v>#N/A</v>
      </c>
      <c r="R208" s="7" t="e">
        <f t="array" aca="1" ref="R208" ca="1">INDEX('Language Rules Can Change'!$AE$322:$AM$413,R205+1,R207)</f>
        <v>#N/A</v>
      </c>
      <c r="S208" s="7" t="e">
        <f t="array" aca="1" ref="S208" ca="1">INDEX('Language Rules Can Change'!$AE$322:$AM$413,S205+1,S207)</f>
        <v>#N/A</v>
      </c>
      <c r="T208" s="17"/>
      <c r="U208" s="1"/>
      <c r="V208" s="5">
        <v>12</v>
      </c>
      <c r="W208" s="5" t="str">
        <f ca="1">IF(V208&lt;=U203,RANDBETWEEN(U199/(3/2),U199*(3/2))+W207,"")</f>
        <v/>
      </c>
      <c r="X208" s="15"/>
      <c r="Y208" s="11"/>
      <c r="Z208" s="7" t="str" cm="1">
        <f t="array" aca="1" ref="Z208" ca="1">INDEX('Language Rules Can Change'!$AE$322:$AM$413,Z205+1,Z207)</f>
        <v>u</v>
      </c>
      <c r="AA208" s="7" t="str">
        <f t="array" aca="1" ref="AA208" ca="1">INDEX('Language Rules Can Change'!$AE$322:$AM$413,AA205+1,AA207)</f>
        <v>er</v>
      </c>
      <c r="AB208" s="7" t="str">
        <f t="array" aca="1" ref="AB208" ca="1">INDEX('Language Rules Can Change'!$AE$322:$AM$413,AB205+1,AB207)</f>
        <v>"</v>
      </c>
      <c r="AC208" s="7" t="e">
        <f t="array" aca="1" ref="AC208" ca="1">INDEX('Language Rules Can Change'!$AE$322:$AM$413,AC205+1,AC207)</f>
        <v>#N/A</v>
      </c>
      <c r="AD208" s="7" t="e">
        <f t="array" aca="1" ref="AD208" ca="1">INDEX('Language Rules Can Change'!$AE$322:$AM$413,AD205+1,AD207)</f>
        <v>#N/A</v>
      </c>
      <c r="AE208" s="7" t="e">
        <f t="array" aca="1" ref="AE208" ca="1">INDEX('Language Rules Can Change'!$AE$322:$AM$413,AE205+1,AE207)</f>
        <v>#N/A</v>
      </c>
      <c r="AF208" s="7" t="e">
        <f t="array" aca="1" ref="AF208" ca="1">INDEX('Language Rules Can Change'!$AE$322:$AM$413,AF205+1,AF207)</f>
        <v>#N/A</v>
      </c>
      <c r="AG208" s="7" t="e">
        <f t="array" aca="1" ref="AG208" ca="1">INDEX('Language Rules Can Change'!$AE$322:$AM$413,AG205+1,AG207)</f>
        <v>#N/A</v>
      </c>
      <c r="AH208" s="7" t="e">
        <f t="array" aca="1" ref="AH208" ca="1">INDEX('Language Rules Can Change'!$AE$322:$AM$413,AH205+1,AH207)</f>
        <v>#N/A</v>
      </c>
      <c r="AI208" s="7" t="e">
        <f t="array" aca="1" ref="AI208" ca="1">INDEX('Language Rules Can Change'!$AE$322:$AM$413,AI205+1,AI207)</f>
        <v>#N/A</v>
      </c>
      <c r="AJ208" s="7" t="e">
        <f t="array" aca="1" ref="AJ208" ca="1">INDEX('Language Rules Can Change'!$AE$322:$AM$413,AJ205+1,AJ207)</f>
        <v>#N/A</v>
      </c>
      <c r="AK208" s="7" t="e">
        <f t="array" aca="1" ref="AK208" ca="1">INDEX('Language Rules Can Change'!$AE$322:$AM$413,AK205+1,AK207)</f>
        <v>#N/A</v>
      </c>
      <c r="AL208" s="7" t="e">
        <f t="array" aca="1" ref="AL208" ca="1">INDEX('Language Rules Can Change'!$AE$322:$AM$413,AL205+1,AL207)</f>
        <v>#N/A</v>
      </c>
      <c r="AM208" s="7" t="e">
        <f t="array" aca="1" ref="AM208" ca="1">INDEX('Language Rules Can Change'!$AE$322:$AM$413,AM205+1,AM207)</f>
        <v>#N/A</v>
      </c>
    </row>
    <row r="209" spans="1:39" ht="12.75">
      <c r="A209" s="1"/>
      <c r="B209" s="5">
        <v>13</v>
      </c>
      <c r="C209" s="5" t="str">
        <f ca="1">IF(B209&lt;=A203,RANDBETWEEN(A199/(3/2),A199*(3/2))+C208,"")</f>
        <v/>
      </c>
      <c r="D209" s="15" t="s">
        <v>3990</v>
      </c>
      <c r="E209" s="11" t="str">
        <f t="shared" ref="E209" ca="1" si="666">_xlfn.CONCAT(F209:S209)</f>
        <v>"""</v>
      </c>
      <c r="F209" s="11" t="str">
        <f t="shared" ref="F209:S272" ca="1" si="667">_xlfn.IFNA(F208,"")</f>
        <v>"</v>
      </c>
      <c r="G209" s="11" t="str">
        <f t="shared" ca="1" si="667"/>
        <v>"</v>
      </c>
      <c r="H209" s="11" t="str">
        <f t="shared" ca="1" si="667"/>
        <v>"</v>
      </c>
      <c r="I209" s="11" t="str">
        <f t="shared" ca="1" si="667"/>
        <v/>
      </c>
      <c r="J209" s="11" t="str">
        <f t="shared" ca="1" si="667"/>
        <v/>
      </c>
      <c r="K209" s="11" t="str">
        <f t="shared" ca="1" si="667"/>
        <v/>
      </c>
      <c r="L209" s="11" t="str">
        <f t="shared" ca="1" si="667"/>
        <v/>
      </c>
      <c r="M209" s="11" t="str">
        <f t="shared" ca="1" si="667"/>
        <v/>
      </c>
      <c r="N209" s="11" t="str">
        <f t="shared" ca="1" si="667"/>
        <v/>
      </c>
      <c r="O209" s="11" t="str">
        <f t="shared" ca="1" si="667"/>
        <v/>
      </c>
      <c r="P209" s="11" t="str">
        <f t="shared" ca="1" si="667"/>
        <v/>
      </c>
      <c r="Q209" s="11" t="str">
        <f t="shared" ca="1" si="667"/>
        <v/>
      </c>
      <c r="R209" s="11" t="str">
        <f t="shared" ca="1" si="667"/>
        <v/>
      </c>
      <c r="S209" s="11" t="str">
        <f t="shared" ca="1" si="667"/>
        <v/>
      </c>
      <c r="T209" s="17"/>
      <c r="U209" s="1"/>
      <c r="V209" s="5">
        <v>13</v>
      </c>
      <c r="W209" s="5" t="str">
        <f ca="1">IF(V209&lt;=U203,RANDBETWEEN(U199/(3/2),U199*(3/2))+W208,"")</f>
        <v/>
      </c>
      <c r="X209" s="15" t="s">
        <v>3990</v>
      </c>
      <c r="Y209" s="11" t="str">
        <f t="shared" ref="Y209" ca="1" si="668">_xlfn.CONCAT(Z209:AM209)</f>
        <v>uer"</v>
      </c>
      <c r="Z209" s="11" t="str">
        <f t="shared" ref="Z209:Z272" ca="1" si="669">_xlfn.IFNA(Z208,"")</f>
        <v>u</v>
      </c>
      <c r="AA209" s="11" t="str">
        <f t="shared" ref="AA209:AA272" ca="1" si="670">_xlfn.IFNA(AA208,"")</f>
        <v>er</v>
      </c>
      <c r="AB209" s="11" t="str">
        <f t="shared" ref="AB209:AB272" ca="1" si="671">_xlfn.IFNA(AB208,"")</f>
        <v>"</v>
      </c>
      <c r="AC209" s="11" t="str">
        <f t="shared" ref="AC209:AC272" ca="1" si="672">_xlfn.IFNA(AC208,"")</f>
        <v/>
      </c>
      <c r="AD209" s="11" t="str">
        <f t="shared" ref="AD209:AD272" ca="1" si="673">_xlfn.IFNA(AD208,"")</f>
        <v/>
      </c>
      <c r="AE209" s="11" t="str">
        <f t="shared" ref="AE209:AE272" ca="1" si="674">_xlfn.IFNA(AE208,"")</f>
        <v/>
      </c>
      <c r="AF209" s="11" t="str">
        <f t="shared" ref="AF209:AF272" ca="1" si="675">_xlfn.IFNA(AF208,"")</f>
        <v/>
      </c>
      <c r="AG209" s="11" t="str">
        <f t="shared" ref="AG209:AG272" ca="1" si="676">_xlfn.IFNA(AG208,"")</f>
        <v/>
      </c>
      <c r="AH209" s="11" t="str">
        <f t="shared" ref="AH209:AH272" ca="1" si="677">_xlfn.IFNA(AH208,"")</f>
        <v/>
      </c>
      <c r="AI209" s="11" t="str">
        <f t="shared" ref="AI209:AI272" ca="1" si="678">_xlfn.IFNA(AI208,"")</f>
        <v/>
      </c>
      <c r="AJ209" s="11" t="str">
        <f t="shared" ref="AJ209:AJ272" ca="1" si="679">_xlfn.IFNA(AJ208,"")</f>
        <v/>
      </c>
      <c r="AK209" s="11" t="str">
        <f t="shared" ref="AK209:AK272" ca="1" si="680">_xlfn.IFNA(AK208,"")</f>
        <v/>
      </c>
      <c r="AL209" s="11" t="str">
        <f t="shared" ref="AL209:AL272" ca="1" si="681">_xlfn.IFNA(AL208,"")</f>
        <v/>
      </c>
      <c r="AM209" s="11" t="str">
        <f t="shared" ref="AM209:AM272" ca="1" si="682">_xlfn.IFNA(AM208,"")</f>
        <v/>
      </c>
    </row>
    <row r="210" spans="1:39" ht="12.75">
      <c r="A210" s="1"/>
      <c r="B210" s="5">
        <v>14</v>
      </c>
      <c r="C210" s="5" t="str">
        <f ca="1">IF(B210&lt;=A203,RANDBETWEEN(A199/(3/2),A199*(3/2))+C209,"")</f>
        <v/>
      </c>
      <c r="D210" s="5"/>
      <c r="T210" s="17"/>
      <c r="U210" s="1"/>
      <c r="V210" s="5">
        <v>14</v>
      </c>
      <c r="W210" s="5" t="str">
        <f ca="1">IF(V210&lt;=U203,RANDBETWEEN(U199/(3/2),U199*(3/2))+W209,"")</f>
        <v/>
      </c>
      <c r="X210" s="5"/>
    </row>
    <row r="211" spans="1:39" ht="12.75">
      <c r="A211" s="5">
        <f>A196+2</f>
        <v>821</v>
      </c>
      <c r="B211" s="5"/>
      <c r="C211" s="5"/>
      <c r="D211" s="5"/>
      <c r="E211" s="15"/>
      <c r="F211" s="7">
        <v>1</v>
      </c>
      <c r="G211" s="15">
        <v>2</v>
      </c>
      <c r="H211" s="7">
        <v>3</v>
      </c>
      <c r="I211" s="15">
        <v>4</v>
      </c>
      <c r="J211" s="7">
        <v>5</v>
      </c>
      <c r="K211" s="15">
        <v>6</v>
      </c>
      <c r="L211" s="7">
        <v>7</v>
      </c>
      <c r="M211" s="15">
        <v>8</v>
      </c>
      <c r="N211" s="7">
        <v>9</v>
      </c>
      <c r="O211" s="15">
        <v>10</v>
      </c>
      <c r="P211" s="7">
        <v>11</v>
      </c>
      <c r="Q211" s="15">
        <v>12</v>
      </c>
      <c r="R211" s="7">
        <v>13</v>
      </c>
      <c r="S211" s="15">
        <v>14</v>
      </c>
      <c r="T211" s="17"/>
      <c r="U211" s="5">
        <f>U196+2</f>
        <v>822</v>
      </c>
      <c r="V211" s="5"/>
      <c r="W211" s="5"/>
      <c r="X211" s="5"/>
      <c r="Y211" s="15"/>
      <c r="Z211" s="7">
        <v>1</v>
      </c>
      <c r="AA211" s="15">
        <v>2</v>
      </c>
      <c r="AB211" s="7">
        <v>3</v>
      </c>
      <c r="AC211" s="15">
        <v>4</v>
      </c>
      <c r="AD211" s="7">
        <v>5</v>
      </c>
      <c r="AE211" s="15">
        <v>6</v>
      </c>
      <c r="AF211" s="7">
        <v>7</v>
      </c>
      <c r="AG211" s="15">
        <v>8</v>
      </c>
      <c r="AH211" s="7">
        <v>9</v>
      </c>
      <c r="AI211" s="15">
        <v>10</v>
      </c>
      <c r="AJ211" s="7">
        <v>11</v>
      </c>
      <c r="AK211" s="15">
        <v>12</v>
      </c>
      <c r="AL211" s="7">
        <v>13</v>
      </c>
      <c r="AM211" s="15">
        <v>14</v>
      </c>
    </row>
    <row r="212" spans="1:39" ht="12.75">
      <c r="A212" t="str" cm="1">
        <f t="array" ref="A212">INDEX('All Words All Languages'!$A$2:$A$853,'Verse-True'!A211)</f>
        <v>whip</v>
      </c>
      <c r="B212" s="5">
        <v>1</v>
      </c>
      <c r="C212" s="5">
        <f ca="1">IF(B212&lt;=A218,RANDBETWEEN(A214/(3/2),A214*(3/2)),"")</f>
        <v>1</v>
      </c>
      <c r="D212" s="15" t="s">
        <v>3988</v>
      </c>
      <c r="E212" s="15" t="str" cm="1">
        <f t="array" ref="E212">INDEX('All Words All Languages'!$H$2:$H$853,A211)</f>
        <v>w/ɪ/p/</v>
      </c>
      <c r="F212" s="7" t="str" cm="1">
        <f t="array" ref="F212:I212">_xlfn.TEXTSPLIT(E212,"/")</f>
        <v>w</v>
      </c>
      <c r="G212" s="15" t="str">
        <v>ɪ</v>
      </c>
      <c r="H212" s="15" t="str">
        <v>p</v>
      </c>
      <c r="I212" s="15" t="str">
        <v/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7"/>
      <c r="U212" t="str" cm="1">
        <f t="array" ref="U212">INDEX('All Words All Languages'!$A$2:$A$853,'Verse-True'!U211)</f>
        <v>whistle</v>
      </c>
      <c r="V212" s="5">
        <v>1</v>
      </c>
      <c r="W212" s="5">
        <f ca="1">IF(V212&lt;=U218,RANDBETWEEN(U214/(3/2),U214*(3/2)),"")</f>
        <v>1</v>
      </c>
      <c r="X212" s="15" t="s">
        <v>3988</v>
      </c>
      <c r="Y212" s="15" t="str" cm="1">
        <f t="array" ref="Y212">INDEX('All Words All Languages'!$H$2:$H$853,U211)</f>
        <v>w/ɪ/s/ə/l/</v>
      </c>
      <c r="Z212" s="7" t="str" cm="1">
        <f t="array" ref="Z212:AE212">_xlfn.TEXTSPLIT(Y212,"/")</f>
        <v>w</v>
      </c>
      <c r="AA212" s="15" t="str">
        <v>ɪ</v>
      </c>
      <c r="AB212" s="15" t="str">
        <v>s</v>
      </c>
      <c r="AC212" s="15" t="str">
        <v>ə</v>
      </c>
      <c r="AD212" s="15" t="str">
        <v>l</v>
      </c>
      <c r="AE212" s="15" t="str">
        <v/>
      </c>
      <c r="AF212" s="15"/>
      <c r="AG212" s="15"/>
      <c r="AH212" s="15"/>
      <c r="AI212" s="15"/>
      <c r="AJ212" s="15"/>
      <c r="AK212" s="15"/>
      <c r="AL212" s="15"/>
      <c r="AM212" s="15"/>
    </row>
    <row r="213" spans="1:39" ht="12.75">
      <c r="A213" s="1"/>
      <c r="B213" s="5">
        <v>2</v>
      </c>
      <c r="C213" s="5">
        <f ca="1">IF(B213&lt;=A218,RANDBETWEEN(A214/(3/2),A214*(3/2))+C212,"")</f>
        <v>2</v>
      </c>
      <c r="D213" s="15"/>
      <c r="E213" s="11"/>
      <c r="F213" s="11">
        <f>MATCH(F212,'Language Rules Can Change'!$A$3:$A$47,0)</f>
        <v>4</v>
      </c>
      <c r="G213" s="11">
        <f>MATCH(G212,'Language Rules Can Change'!$A$3:$A$47,0)</f>
        <v>27</v>
      </c>
      <c r="H213" s="11">
        <f>MATCH(H212,'Language Rules Can Change'!$A$3:$A$47,0)</f>
        <v>1</v>
      </c>
      <c r="I213" s="11" t="e">
        <f>MATCH(I212,'Language Rules Can Change'!$A$3:$A$47,0)</f>
        <v>#N/A</v>
      </c>
      <c r="J213" s="11" t="e">
        <f>MATCH(J212,'Language Rules Can Change'!$A$3:$A$47,0)</f>
        <v>#N/A</v>
      </c>
      <c r="K213" s="11" t="e">
        <f>MATCH(K212,'Language Rules Can Change'!$A$3:$A$47,0)</f>
        <v>#N/A</v>
      </c>
      <c r="L213" s="11" t="e">
        <f>MATCH(L212,'Language Rules Can Change'!$A$3:$A$47,0)</f>
        <v>#N/A</v>
      </c>
      <c r="M213" s="11" t="e">
        <f>MATCH(M212,'Language Rules Can Change'!$A$3:$A$47,0)</f>
        <v>#N/A</v>
      </c>
      <c r="N213" s="11" t="e">
        <f>MATCH(N212,'Language Rules Can Change'!$A$3:$A$47,0)</f>
        <v>#N/A</v>
      </c>
      <c r="O213" s="11" t="e">
        <f>MATCH(O212,'Language Rules Can Change'!$A$3:$A$47,0)</f>
        <v>#N/A</v>
      </c>
      <c r="P213" s="11" t="e">
        <f>MATCH(P212,'Language Rules Can Change'!$A$3:$A$47,0)</f>
        <v>#N/A</v>
      </c>
      <c r="Q213" s="11" t="e">
        <f>MATCH(Q212,'Language Rules Can Change'!$A$3:$A$47,0)</f>
        <v>#N/A</v>
      </c>
      <c r="R213" s="11" t="e">
        <f>MATCH(R212,'Language Rules Can Change'!$A$3:$A$47,0)</f>
        <v>#N/A</v>
      </c>
      <c r="S213" s="11" t="e">
        <f>MATCH(S212,'Language Rules Can Change'!$A$3:$A$47,0)</f>
        <v>#N/A</v>
      </c>
      <c r="T213" s="17"/>
      <c r="U213" s="1"/>
      <c r="V213" s="5">
        <v>2</v>
      </c>
      <c r="W213" s="5">
        <f ca="1">IF(V213&lt;=U218,RANDBETWEEN(U214/(3/2),U214*(3/2))+W212,"")</f>
        <v>2</v>
      </c>
      <c r="X213" s="15"/>
      <c r="Y213" s="11"/>
      <c r="Z213" s="11">
        <f>MATCH(Z212,'Language Rules Can Change'!$A$3:$A$47,0)</f>
        <v>4</v>
      </c>
      <c r="AA213" s="11">
        <f>MATCH(AA212,'Language Rules Can Change'!$A$3:$A$47,0)</f>
        <v>27</v>
      </c>
      <c r="AB213" s="11">
        <f>MATCH(AB212,'Language Rules Can Change'!$A$3:$A$47,0)</f>
        <v>10</v>
      </c>
      <c r="AC213" s="11">
        <f>MATCH(AC212,'Language Rules Can Change'!$A$3:$A$47,0)</f>
        <v>42</v>
      </c>
      <c r="AD213" s="11">
        <f>MATCH(AD212,'Language Rules Can Change'!$A$3:$A$47,0)</f>
        <v>17</v>
      </c>
      <c r="AE213" s="11" t="e">
        <f>MATCH(AE212,'Language Rules Can Change'!$A$3:$A$47,0)</f>
        <v>#N/A</v>
      </c>
      <c r="AF213" s="11" t="e">
        <f>MATCH(AF212,'Language Rules Can Change'!$A$3:$A$47,0)</f>
        <v>#N/A</v>
      </c>
      <c r="AG213" s="11" t="e">
        <f>MATCH(AG212,'Language Rules Can Change'!$A$3:$A$47,0)</f>
        <v>#N/A</v>
      </c>
      <c r="AH213" s="11" t="e">
        <f>MATCH(AH212,'Language Rules Can Change'!$A$3:$A$47,0)</f>
        <v>#N/A</v>
      </c>
      <c r="AI213" s="11" t="e">
        <f>MATCH(AI212,'Language Rules Can Change'!$A$3:$A$47,0)</f>
        <v>#N/A</v>
      </c>
      <c r="AJ213" s="11" t="e">
        <f>MATCH(AJ212,'Language Rules Can Change'!$A$3:$A$47,0)</f>
        <v>#N/A</v>
      </c>
      <c r="AK213" s="11" t="e">
        <f>MATCH(AK212,'Language Rules Can Change'!$A$3:$A$47,0)</f>
        <v>#N/A</v>
      </c>
      <c r="AL213" s="11" t="e">
        <f>MATCH(AL212,'Language Rules Can Change'!$A$3:$A$47,0)</f>
        <v>#N/A</v>
      </c>
      <c r="AM213" s="11" t="e">
        <f>MATCH(AM212,'Language Rules Can Change'!$A$3:$A$47,0)</f>
        <v>#N/A</v>
      </c>
    </row>
    <row r="214" spans="1:39" ht="12.75">
      <c r="A214" s="11">
        <f>'All Words All Languages'!$I$1</f>
        <v>1</v>
      </c>
      <c r="B214" s="5">
        <v>3</v>
      </c>
      <c r="C214" s="5">
        <f ca="1">IF(B214&lt;=A218,RANDBETWEEN(A214/(3/2),A214*(3/2))+C213,"")</f>
        <v>3</v>
      </c>
      <c r="D214" s="15"/>
      <c r="E214" s="11"/>
      <c r="F214" s="11">
        <f t="shared" ref="F214:S277" ca="1" si="683">RAND()</f>
        <v>0.43758959392040753</v>
      </c>
      <c r="G214" s="11">
        <f t="shared" ca="1" si="683"/>
        <v>0.63791180942139614</v>
      </c>
      <c r="H214" s="11">
        <f t="shared" ca="1" si="683"/>
        <v>0.90660910810183193</v>
      </c>
      <c r="I214" s="11">
        <f t="shared" ca="1" si="683"/>
        <v>0.72281543566358464</v>
      </c>
      <c r="J214" s="11">
        <f t="shared" ca="1" si="683"/>
        <v>0.23481280622753531</v>
      </c>
      <c r="K214" s="11">
        <f t="shared" ca="1" si="683"/>
        <v>9.2644455793025049E-3</v>
      </c>
      <c r="L214" s="11">
        <f t="shared" ca="1" si="683"/>
        <v>0.83471400463350343</v>
      </c>
      <c r="M214" s="11">
        <f t="shared" ca="1" si="683"/>
        <v>3.7538227418969505E-2</v>
      </c>
      <c r="N214" s="11">
        <f t="shared" ca="1" si="683"/>
        <v>0.2276546393817388</v>
      </c>
      <c r="O214" s="11">
        <f t="shared" ca="1" si="683"/>
        <v>8.4242651873790542E-2</v>
      </c>
      <c r="P214" s="11">
        <f t="shared" ca="1" si="683"/>
        <v>0.22547814973742697</v>
      </c>
      <c r="Q214" s="11">
        <f t="shared" ca="1" si="683"/>
        <v>0.32832850021981941</v>
      </c>
      <c r="R214" s="11">
        <f t="shared" ca="1" si="683"/>
        <v>0.50807836792197048</v>
      </c>
      <c r="S214" s="11">
        <f t="shared" ca="1" si="683"/>
        <v>0.37310659956993741</v>
      </c>
      <c r="T214" s="17"/>
      <c r="U214" s="11">
        <f>'All Words All Languages'!$I$1</f>
        <v>1</v>
      </c>
      <c r="V214" s="5">
        <v>3</v>
      </c>
      <c r="W214" s="5">
        <f ca="1">IF(V214&lt;=U218,RANDBETWEEN(U214/(3/2),U214*(3/2))+W213,"")</f>
        <v>3</v>
      </c>
      <c r="X214" s="15"/>
      <c r="Y214" s="11"/>
      <c r="Z214" s="11">
        <f t="shared" ref="Z214:AM277" ca="1" si="684">RAND()</f>
        <v>0.71628022450703177</v>
      </c>
      <c r="AA214" s="11">
        <f t="shared" ca="1" si="684"/>
        <v>0.73654426889066382</v>
      </c>
      <c r="AB214" s="11">
        <f t="shared" ca="1" si="684"/>
        <v>0.64163303892845058</v>
      </c>
      <c r="AC214" s="11">
        <f t="shared" ca="1" si="684"/>
        <v>0.76057092270958127</v>
      </c>
      <c r="AD214" s="11">
        <f t="shared" ca="1" si="684"/>
        <v>0.24148161886018071</v>
      </c>
      <c r="AE214" s="11">
        <f t="shared" ca="1" si="684"/>
        <v>0.35095612300665702</v>
      </c>
      <c r="AF214" s="11">
        <f t="shared" ca="1" si="684"/>
        <v>2.7760180650546085E-2</v>
      </c>
      <c r="AG214" s="11">
        <f t="shared" ca="1" si="684"/>
        <v>0.89862244510485145</v>
      </c>
      <c r="AH214" s="11">
        <f t="shared" ca="1" si="684"/>
        <v>0.44529408064086773</v>
      </c>
      <c r="AI214" s="11">
        <f t="shared" ca="1" si="684"/>
        <v>0.15231474110685728</v>
      </c>
      <c r="AJ214" s="11">
        <f t="shared" ca="1" si="684"/>
        <v>0.22184047462453993</v>
      </c>
      <c r="AK214" s="11">
        <f t="shared" ca="1" si="684"/>
        <v>0.21122850664977666</v>
      </c>
      <c r="AL214" s="11">
        <f t="shared" ca="1" si="684"/>
        <v>0.78612959603273924</v>
      </c>
      <c r="AM214" s="11">
        <f t="shared" ca="1" si="684"/>
        <v>0.55379355609587055</v>
      </c>
    </row>
    <row r="215" spans="1:39" ht="12.75">
      <c r="A215" s="1"/>
      <c r="B215" s="5">
        <v>4</v>
      </c>
      <c r="C215" s="5">
        <f ca="1">IF(B215&lt;=A218,RANDBETWEEN(A214/(3/2),A214*(3/2))+C214,"")</f>
        <v>4</v>
      </c>
      <c r="D215" s="15"/>
      <c r="E215" s="11"/>
      <c r="F215" s="11" cm="1">
        <f t="array" aca="1" ref="F215" ca="1">_xlfn.IFS(AND(F214&gt;0,F214&lt;=INDEX('Language Rules Can Change'!$B$3:$AU$47,F213,1)),1, AND(F214&gt;INDEX('Language Rules Can Change'!$B$3:$AU$47,F213,1),F214&lt;=INDEX('Language Rules Can Change'!$B$3:$AU$47,F213,2)),2, AND(F214&gt;INDEX('Language Rules Can Change'!$B$3:$AU$47,F213,2),F214&lt;=INDEX('Language Rules Can Change'!$B$3:$AU$47,F213,3)),3, AND(F214&gt;INDEX('Language Rules Can Change'!$B$3:$AU$47,F213,3),F214&lt;=INDEX('Language Rules Can Change'!$B$3:$AU$47,F213,4)),4, AND(F214&gt;INDEX('Language Rules Can Change'!$B$3:$AU$47,F213,4),F214&lt;=INDEX('Language Rules Can Change'!$B$3:$AU$47,F213,5)),5, AND(F214&gt;INDEX('Language Rules Can Change'!$B$3:$AU$47,F213,5),F214&lt;=INDEX('Language Rules Can Change'!$B$3:$AU$47,F213,6)),6, AND(F214&gt;INDEX('Language Rules Can Change'!$B$3:$AU$47,F213,6),F214&lt;=INDEX('Language Rules Can Change'!$B$3:$AU$47,F213,7)),7, AND(F214&gt;INDEX('Language Rules Can Change'!$B$3:$AU$47,F213,7),F214&lt;=INDEX('Language Rules Can Change'!$B$3:$AU$47,F213,8)),8, AND(F214&gt;INDEX('Language Rules Can Change'!$B$3:$AU$47,F213,8),F214&lt;=INDEX('Language Rules Can Change'!$B$3:$AU$47,F213,9)),9, AND(F214&gt;INDEX('Language Rules Can Change'!$B$3:$AU$47,F213,9),F214&lt;=INDEX('Language Rules Can Change'!$B$3:$AU$47,F213,10)),10, AND(F214&gt;INDEX('Language Rules Can Change'!$B$3:$AU$47,F213,10),F214&lt;=INDEX('Language Rules Can Change'!$B$3:$AU$47,F213,11)),11, AND(F214&gt;INDEX('Language Rules Can Change'!$B$3:$AU$47,F213,11),F214&lt;=INDEX('Language Rules Can Change'!$B$3:$AU$47,F213,12)),12, AND(F214&gt;INDEX('Language Rules Can Change'!$B$3:$AU$47,F213,12),F214&lt;=INDEX('Language Rules Can Change'!$B$3:$AU$47,F213,13)),13, AND(F214&gt;INDEX('Language Rules Can Change'!$B$3:$AU$47,F213,13),F214&lt;=INDEX('Language Rules Can Change'!$B$3:$AU$47,F213,14)),14, AND(F214&gt;INDEX('Language Rules Can Change'!$B$3:$AU$47,F213,14),F214&lt;=INDEX('Language Rules Can Change'!$B$3:$AU$47,F213,15)),15, AND(F214&gt;INDEX('Language Rules Can Change'!$B$3:$AU$47,F213,15),F214&lt;=INDEX('Language Rules Can Change'!$B$3:$AU$47,F213,16)),16, AND(F214&gt;INDEX('Language Rules Can Change'!$B$3:$AU$47,F213,16),F214&lt;=INDEX('Language Rules Can Change'!$B$3:$AU$47,F213,17)),17, AND(F214&gt;INDEX('Language Rules Can Change'!$B$3:$AU$47,F213,17),F214&lt;=INDEX('Language Rules Can Change'!$B$3:$AU$47,F213,18)),18, AND(F214&gt;INDEX('Language Rules Can Change'!$B$3:$AU$47,F213,18),F214&lt;=INDEX('Language Rules Can Change'!$B$3:$AU$47,F213,19)),19, AND(F214&gt;INDEX('Language Rules Can Change'!$B$3:$AU$47,F213,19),F214&lt;=INDEX('Language Rules Can Change'!$B$3:$AU$47,F213,20)),20, AND(F214&gt;INDEX('Language Rules Can Change'!$B$3:$AU$47,F213,20),F214&lt;=INDEX('Language Rules Can Change'!$B$3:$AU$47,F213,21)),21, AND(F214&gt;INDEX('Language Rules Can Change'!$B$3:$AU$47,F213,21),F214&lt;=INDEX('Language Rules Can Change'!$B$3:$AU$47,F213,22)),22, AND(F214&gt;INDEX('Language Rules Can Change'!$B$3:$AU$47,F213,22),F214&lt;=INDEX('Language Rules Can Change'!$B$3:$AU$47,F213,23)),23, AND(F214&gt;INDEX('Language Rules Can Change'!$B$3:$AU$47,F213,23),F214&lt;=INDEX('Language Rules Can Change'!$B$3:$AU$47,F213,24)),24, AND(F214&gt;INDEX('Language Rules Can Change'!$B$3:$AU$47,F213,24),F214&lt;=INDEX('Language Rules Can Change'!$B$3:$AU$47,F213,25)),25, AND(F214&gt;INDEX('Language Rules Can Change'!$B$3:$AU$47,F213,25),F214&lt;=INDEX('Language Rules Can Change'!$B$3:$AU$47,F213,26)),26, AND(F214&gt;INDEX('Language Rules Can Change'!$B$3:$AU$47,F213,26),F214&lt;=INDEX('Language Rules Can Change'!$B$3:$AU$47,F213,27)),27, AND(F214&gt;INDEX('Language Rules Can Change'!$B$3:$AU$47,F213,27),F214&lt;=INDEX('Language Rules Can Change'!$B$3:$AU$47,F213,28)),28, AND(F214&gt;INDEX('Language Rules Can Change'!$B$3:$AU$47,F213,28),F214&lt;=INDEX('Language Rules Can Change'!$B$3:$AU$47,F213,29)),29, AND(F214&gt;INDEX('Language Rules Can Change'!$B$3:$AU$47,F213,29),F214&lt;=INDEX('Language Rules Can Change'!$B$3:$AU$47,F213,30)),30, AND(F214&gt;INDEX('Language Rules Can Change'!$B$3:$AU$47,F213,30),F214&lt;=INDEX('Language Rules Can Change'!$B$3:$AU$47,F213,31)),31, AND(F214&gt;INDEX('Language Rules Can Change'!$B$3:$AU$47,F213,31),F214&lt;=INDEX('Language Rules Can Change'!$B$3:$AU$47,F213,32)),32, AND(F214&gt;INDEX('Language Rules Can Change'!$B$3:$AU$47,F213,32),F214&lt;=INDEX('Language Rules Can Change'!$B$3:$AU$47,F213,33)),33, AND(F214&gt;INDEX('Language Rules Can Change'!$B$3:$AU$47,F213,33),F214&lt;=INDEX('Language Rules Can Change'!$B$3:$AU$47,F213,34)),34, AND(F214&gt;INDEX('Language Rules Can Change'!$B$3:$AU$47,F213,34),F214&lt;=INDEX('Language Rules Can Change'!$B$3:$AU$47,F213,35)),35, AND(F214&gt;INDEX('Language Rules Can Change'!$B$3:$AU$47,F213,35),F214&lt;=INDEX('Language Rules Can Change'!$B$3:$AU$47,F213,36)),36, AND(F214&gt;INDEX('Language Rules Can Change'!$B$3:$AU$47,F213,36),F214&lt;=INDEX('Language Rules Can Change'!$B$3:$AU$47,F213,37)),37, AND(F214&gt;INDEX('Language Rules Can Change'!$B$3:$AU$47,F213,37),F214&lt;=INDEX('Language Rules Can Change'!$B$3:$AU$47,F213,38)),38, AND(F214&gt;INDEX('Language Rules Can Change'!$B$3:$AU$47,F213,38),F214&lt;=INDEX('Language Rules Can Change'!$B$3:$AU$47,F213,39)),39, AND(F214&gt;INDEX('Language Rules Can Change'!$B$3:$AU$47,F213,39),F214&lt;=INDEX('Language Rules Can Change'!$B$3:$AU$47,F213,40)),40, AND(F214&gt;INDEX('Language Rules Can Change'!$B$3:$AU$47,F213,40),F214&lt;=INDEX('Language Rules Can Change'!$B$3:$AU$47,F213,41)),41, AND(F214&gt;INDEX('Language Rules Can Change'!$B$3:$AU$47,F213,41),F214&lt;=INDEX('Language Rules Can Change'!$B$3:$AU$47,F213,42)),42, AND(F214&gt;INDEX('Language Rules Can Change'!$B$3:$AU$47,F213,42),F214&lt;=INDEX('Language Rules Can Change'!$B$3:$AU$47,F213,43)),43, AND(F214&gt;INDEX('Language Rules Can Change'!$B$3:$AU$47,F213,43),F214&lt;=INDEX('Language Rules Can Change'!$B$3:$AU$47,F213,44)),44, AND(F214&gt;INDEX('Language Rules Can Change'!$B$3:$AU$47,F213,44),F214&lt;=INDEX('Language Rules Can Change'!$B$3:$AU$47,F213,45)),45, AND(F214&gt;INDEX('Language Rules Can Change'!$B$3:$AU$47,F213,45),F214&lt;=INDEX('Language Rules Can Change'!$B$3:$AU$47,F213,46)),46)</f>
        <v>25</v>
      </c>
      <c r="G215" s="11" cm="1">
        <f t="array" aca="1" ref="G215" ca="1">_xlfn.IFS(AND(G214&gt;0,G214&lt;=INDEX('Language Rules Can Change'!$B$3:$AU$47,G213,1)),1, AND(G214&gt;INDEX('Language Rules Can Change'!$B$3:$AU$47,G213,1),G214&lt;=INDEX('Language Rules Can Change'!$B$3:$AU$47,G213,2)),2, AND(G214&gt;INDEX('Language Rules Can Change'!$B$3:$AU$47,G213,2),G214&lt;=INDEX('Language Rules Can Change'!$B$3:$AU$47,G213,3)),3, AND(G214&gt;INDEX('Language Rules Can Change'!$B$3:$AU$47,G213,3),G214&lt;=INDEX('Language Rules Can Change'!$B$3:$AU$47,G213,4)),4, AND(G214&gt;INDEX('Language Rules Can Change'!$B$3:$AU$47,G213,4),G214&lt;=INDEX('Language Rules Can Change'!$B$3:$AU$47,G213,5)),5, AND(G214&gt;INDEX('Language Rules Can Change'!$B$3:$AU$47,G213,5),G214&lt;=INDEX('Language Rules Can Change'!$B$3:$AU$47,G213,6)),6, AND(G214&gt;INDEX('Language Rules Can Change'!$B$3:$AU$47,G213,6),G214&lt;=INDEX('Language Rules Can Change'!$B$3:$AU$47,G213,7)),7, AND(G214&gt;INDEX('Language Rules Can Change'!$B$3:$AU$47,G213,7),G214&lt;=INDEX('Language Rules Can Change'!$B$3:$AU$47,G213,8)),8, AND(G214&gt;INDEX('Language Rules Can Change'!$B$3:$AU$47,G213,8),G214&lt;=INDEX('Language Rules Can Change'!$B$3:$AU$47,G213,9)),9, AND(G214&gt;INDEX('Language Rules Can Change'!$B$3:$AU$47,G213,9),G214&lt;=INDEX('Language Rules Can Change'!$B$3:$AU$47,G213,10)),10, AND(G214&gt;INDEX('Language Rules Can Change'!$B$3:$AU$47,G213,10),G214&lt;=INDEX('Language Rules Can Change'!$B$3:$AU$47,G213,11)),11, AND(G214&gt;INDEX('Language Rules Can Change'!$B$3:$AU$47,G213,11),G214&lt;=INDEX('Language Rules Can Change'!$B$3:$AU$47,G213,12)),12, AND(G214&gt;INDEX('Language Rules Can Change'!$B$3:$AU$47,G213,12),G214&lt;=INDEX('Language Rules Can Change'!$B$3:$AU$47,G213,13)),13, AND(G214&gt;INDEX('Language Rules Can Change'!$B$3:$AU$47,G213,13),G214&lt;=INDEX('Language Rules Can Change'!$B$3:$AU$47,G213,14)),14, AND(G214&gt;INDEX('Language Rules Can Change'!$B$3:$AU$47,G213,14),G214&lt;=INDEX('Language Rules Can Change'!$B$3:$AU$47,G213,15)),15, AND(G214&gt;INDEX('Language Rules Can Change'!$B$3:$AU$47,G213,15),G214&lt;=INDEX('Language Rules Can Change'!$B$3:$AU$47,G213,16)),16, AND(G214&gt;INDEX('Language Rules Can Change'!$B$3:$AU$47,G213,16),G214&lt;=INDEX('Language Rules Can Change'!$B$3:$AU$47,G213,17)),17, AND(G214&gt;INDEX('Language Rules Can Change'!$B$3:$AU$47,G213,17),G214&lt;=INDEX('Language Rules Can Change'!$B$3:$AU$47,G213,18)),18, AND(G214&gt;INDEX('Language Rules Can Change'!$B$3:$AU$47,G213,18),G214&lt;=INDEX('Language Rules Can Change'!$B$3:$AU$47,G213,19)),19, AND(G214&gt;INDEX('Language Rules Can Change'!$B$3:$AU$47,G213,19),G214&lt;=INDEX('Language Rules Can Change'!$B$3:$AU$47,G213,20)),20, AND(G214&gt;INDEX('Language Rules Can Change'!$B$3:$AU$47,G213,20),G214&lt;=INDEX('Language Rules Can Change'!$B$3:$AU$47,G213,21)),21, AND(G214&gt;INDEX('Language Rules Can Change'!$B$3:$AU$47,G213,21),G214&lt;=INDEX('Language Rules Can Change'!$B$3:$AU$47,G213,22)),22, AND(G214&gt;INDEX('Language Rules Can Change'!$B$3:$AU$47,G213,22),G214&lt;=INDEX('Language Rules Can Change'!$B$3:$AU$47,G213,23)),23, AND(G214&gt;INDEX('Language Rules Can Change'!$B$3:$AU$47,G213,23),G214&lt;=INDEX('Language Rules Can Change'!$B$3:$AU$47,G213,24)),24, AND(G214&gt;INDEX('Language Rules Can Change'!$B$3:$AU$47,G213,24),G214&lt;=INDEX('Language Rules Can Change'!$B$3:$AU$47,G213,25)),25, AND(G214&gt;INDEX('Language Rules Can Change'!$B$3:$AU$47,G213,25),G214&lt;=INDEX('Language Rules Can Change'!$B$3:$AU$47,G213,26)),26, AND(G214&gt;INDEX('Language Rules Can Change'!$B$3:$AU$47,G213,26),G214&lt;=INDEX('Language Rules Can Change'!$B$3:$AU$47,G213,27)),27, AND(G214&gt;INDEX('Language Rules Can Change'!$B$3:$AU$47,G213,27),G214&lt;=INDEX('Language Rules Can Change'!$B$3:$AU$47,G213,28)),28, AND(G214&gt;INDEX('Language Rules Can Change'!$B$3:$AU$47,G213,28),G214&lt;=INDEX('Language Rules Can Change'!$B$3:$AU$47,G213,29)),29, AND(G214&gt;INDEX('Language Rules Can Change'!$B$3:$AU$47,G213,29),G214&lt;=INDEX('Language Rules Can Change'!$B$3:$AU$47,G213,30)),30, AND(G214&gt;INDEX('Language Rules Can Change'!$B$3:$AU$47,G213,30),G214&lt;=INDEX('Language Rules Can Change'!$B$3:$AU$47,G213,31)),31, AND(G214&gt;INDEX('Language Rules Can Change'!$B$3:$AU$47,G213,31),G214&lt;=INDEX('Language Rules Can Change'!$B$3:$AU$47,G213,32)),32, AND(G214&gt;INDEX('Language Rules Can Change'!$B$3:$AU$47,G213,32),G214&lt;=INDEX('Language Rules Can Change'!$B$3:$AU$47,G213,33)),33, AND(G214&gt;INDEX('Language Rules Can Change'!$B$3:$AU$47,G213,33),G214&lt;=INDEX('Language Rules Can Change'!$B$3:$AU$47,G213,34)),34, AND(G214&gt;INDEX('Language Rules Can Change'!$B$3:$AU$47,G213,34),G214&lt;=INDEX('Language Rules Can Change'!$B$3:$AU$47,G213,35)),35, AND(G214&gt;INDEX('Language Rules Can Change'!$B$3:$AU$47,G213,35),G214&lt;=INDEX('Language Rules Can Change'!$B$3:$AU$47,G213,36)),36, AND(G214&gt;INDEX('Language Rules Can Change'!$B$3:$AU$47,G213,36),G214&lt;=INDEX('Language Rules Can Change'!$B$3:$AU$47,G213,37)),37, AND(G214&gt;INDEX('Language Rules Can Change'!$B$3:$AU$47,G213,37),G214&lt;=INDEX('Language Rules Can Change'!$B$3:$AU$47,G213,38)),38, AND(G214&gt;INDEX('Language Rules Can Change'!$B$3:$AU$47,G213,38),G214&lt;=INDEX('Language Rules Can Change'!$B$3:$AU$47,G213,39)),39, AND(G214&gt;INDEX('Language Rules Can Change'!$B$3:$AU$47,G213,39),G214&lt;=INDEX('Language Rules Can Change'!$B$3:$AU$47,G213,40)),40, AND(G214&gt;INDEX('Language Rules Can Change'!$B$3:$AU$47,G213,40),G214&lt;=INDEX('Language Rules Can Change'!$B$3:$AU$47,G213,41)),41, AND(G214&gt;INDEX('Language Rules Can Change'!$B$3:$AU$47,G213,41),G214&lt;=INDEX('Language Rules Can Change'!$B$3:$AU$47,G213,42)),42, AND(G214&gt;INDEX('Language Rules Can Change'!$B$3:$AU$47,G213,42),G214&lt;=INDEX('Language Rules Can Change'!$B$3:$AU$47,G213,43)),43, AND(G214&gt;INDEX('Language Rules Can Change'!$B$3:$AU$47,G213,43),G214&lt;=INDEX('Language Rules Can Change'!$B$3:$AU$47,G213,44)),44, AND(G214&gt;INDEX('Language Rules Can Change'!$B$3:$AU$47,G213,44),G214&lt;=INDEX('Language Rules Can Change'!$B$3:$AU$47,G213,45)),45, AND(G214&gt;INDEX('Language Rules Can Change'!$B$3:$AU$47,G213,45),G214&lt;=INDEX('Language Rules Can Change'!$B$3:$AU$47,G213,46)),46)</f>
        <v>35</v>
      </c>
      <c r="H215" s="11" cm="1">
        <f t="array" aca="1" ref="H215" ca="1">_xlfn.IFS(AND(H214&gt;0,H214&lt;=INDEX('Language Rules Can Change'!$B$3:$AU$47,H213,1)),1, AND(H214&gt;INDEX('Language Rules Can Change'!$B$3:$AU$47,H213,1),H214&lt;=INDEX('Language Rules Can Change'!$B$3:$AU$47,H213,2)),2, AND(H214&gt;INDEX('Language Rules Can Change'!$B$3:$AU$47,H213,2),H214&lt;=INDEX('Language Rules Can Change'!$B$3:$AU$47,H213,3)),3, AND(H214&gt;INDEX('Language Rules Can Change'!$B$3:$AU$47,H213,3),H214&lt;=INDEX('Language Rules Can Change'!$B$3:$AU$47,H213,4)),4, AND(H214&gt;INDEX('Language Rules Can Change'!$B$3:$AU$47,H213,4),H214&lt;=INDEX('Language Rules Can Change'!$B$3:$AU$47,H213,5)),5, AND(H214&gt;INDEX('Language Rules Can Change'!$B$3:$AU$47,H213,5),H214&lt;=INDEX('Language Rules Can Change'!$B$3:$AU$47,H213,6)),6, AND(H214&gt;INDEX('Language Rules Can Change'!$B$3:$AU$47,H213,6),H214&lt;=INDEX('Language Rules Can Change'!$B$3:$AU$47,H213,7)),7, AND(H214&gt;INDEX('Language Rules Can Change'!$B$3:$AU$47,H213,7),H214&lt;=INDEX('Language Rules Can Change'!$B$3:$AU$47,H213,8)),8, AND(H214&gt;INDEX('Language Rules Can Change'!$B$3:$AU$47,H213,8),H214&lt;=INDEX('Language Rules Can Change'!$B$3:$AU$47,H213,9)),9, AND(H214&gt;INDEX('Language Rules Can Change'!$B$3:$AU$47,H213,9),H214&lt;=INDEX('Language Rules Can Change'!$B$3:$AU$47,H213,10)),10, AND(H214&gt;INDEX('Language Rules Can Change'!$B$3:$AU$47,H213,10),H214&lt;=INDEX('Language Rules Can Change'!$B$3:$AU$47,H213,11)),11, AND(H214&gt;INDEX('Language Rules Can Change'!$B$3:$AU$47,H213,11),H214&lt;=INDEX('Language Rules Can Change'!$B$3:$AU$47,H213,12)),12, AND(H214&gt;INDEX('Language Rules Can Change'!$B$3:$AU$47,H213,12),H214&lt;=INDEX('Language Rules Can Change'!$B$3:$AU$47,H213,13)),13, AND(H214&gt;INDEX('Language Rules Can Change'!$B$3:$AU$47,H213,13),H214&lt;=INDEX('Language Rules Can Change'!$B$3:$AU$47,H213,14)),14, AND(H214&gt;INDEX('Language Rules Can Change'!$B$3:$AU$47,H213,14),H214&lt;=INDEX('Language Rules Can Change'!$B$3:$AU$47,H213,15)),15, AND(H214&gt;INDEX('Language Rules Can Change'!$B$3:$AU$47,H213,15),H214&lt;=INDEX('Language Rules Can Change'!$B$3:$AU$47,H213,16)),16, AND(H214&gt;INDEX('Language Rules Can Change'!$B$3:$AU$47,H213,16),H214&lt;=INDEX('Language Rules Can Change'!$B$3:$AU$47,H213,17)),17, AND(H214&gt;INDEX('Language Rules Can Change'!$B$3:$AU$47,H213,17),H214&lt;=INDEX('Language Rules Can Change'!$B$3:$AU$47,H213,18)),18, AND(H214&gt;INDEX('Language Rules Can Change'!$B$3:$AU$47,H213,18),H214&lt;=INDEX('Language Rules Can Change'!$B$3:$AU$47,H213,19)),19, AND(H214&gt;INDEX('Language Rules Can Change'!$B$3:$AU$47,H213,19),H214&lt;=INDEX('Language Rules Can Change'!$B$3:$AU$47,H213,20)),20, AND(H214&gt;INDEX('Language Rules Can Change'!$B$3:$AU$47,H213,20),H214&lt;=INDEX('Language Rules Can Change'!$B$3:$AU$47,H213,21)),21, AND(H214&gt;INDEX('Language Rules Can Change'!$B$3:$AU$47,H213,21),H214&lt;=INDEX('Language Rules Can Change'!$B$3:$AU$47,H213,22)),22, AND(H214&gt;INDEX('Language Rules Can Change'!$B$3:$AU$47,H213,22),H214&lt;=INDEX('Language Rules Can Change'!$B$3:$AU$47,H213,23)),23, AND(H214&gt;INDEX('Language Rules Can Change'!$B$3:$AU$47,H213,23),H214&lt;=INDEX('Language Rules Can Change'!$B$3:$AU$47,H213,24)),24, AND(H214&gt;INDEX('Language Rules Can Change'!$B$3:$AU$47,H213,24),H214&lt;=INDEX('Language Rules Can Change'!$B$3:$AU$47,H213,25)),25, AND(H214&gt;INDEX('Language Rules Can Change'!$B$3:$AU$47,H213,25),H214&lt;=INDEX('Language Rules Can Change'!$B$3:$AU$47,H213,26)),26, AND(H214&gt;INDEX('Language Rules Can Change'!$B$3:$AU$47,H213,26),H214&lt;=INDEX('Language Rules Can Change'!$B$3:$AU$47,H213,27)),27, AND(H214&gt;INDEX('Language Rules Can Change'!$B$3:$AU$47,H213,27),H214&lt;=INDEX('Language Rules Can Change'!$B$3:$AU$47,H213,28)),28, AND(H214&gt;INDEX('Language Rules Can Change'!$B$3:$AU$47,H213,28),H214&lt;=INDEX('Language Rules Can Change'!$B$3:$AU$47,H213,29)),29, AND(H214&gt;INDEX('Language Rules Can Change'!$B$3:$AU$47,H213,29),H214&lt;=INDEX('Language Rules Can Change'!$B$3:$AU$47,H213,30)),30, AND(H214&gt;INDEX('Language Rules Can Change'!$B$3:$AU$47,H213,30),H214&lt;=INDEX('Language Rules Can Change'!$B$3:$AU$47,H213,31)),31, AND(H214&gt;INDEX('Language Rules Can Change'!$B$3:$AU$47,H213,31),H214&lt;=INDEX('Language Rules Can Change'!$B$3:$AU$47,H213,32)),32, AND(H214&gt;INDEX('Language Rules Can Change'!$B$3:$AU$47,H213,32),H214&lt;=INDEX('Language Rules Can Change'!$B$3:$AU$47,H213,33)),33, AND(H214&gt;INDEX('Language Rules Can Change'!$B$3:$AU$47,H213,33),H214&lt;=INDEX('Language Rules Can Change'!$B$3:$AU$47,H213,34)),34, AND(H214&gt;INDEX('Language Rules Can Change'!$B$3:$AU$47,H213,34),H214&lt;=INDEX('Language Rules Can Change'!$B$3:$AU$47,H213,35)),35, AND(H214&gt;INDEX('Language Rules Can Change'!$B$3:$AU$47,H213,35),H214&lt;=INDEX('Language Rules Can Change'!$B$3:$AU$47,H213,36)),36, AND(H214&gt;INDEX('Language Rules Can Change'!$B$3:$AU$47,H213,36),H214&lt;=INDEX('Language Rules Can Change'!$B$3:$AU$47,H213,37)),37, AND(H214&gt;INDEX('Language Rules Can Change'!$B$3:$AU$47,H213,37),H214&lt;=INDEX('Language Rules Can Change'!$B$3:$AU$47,H213,38)),38, AND(H214&gt;INDEX('Language Rules Can Change'!$B$3:$AU$47,H213,38),H214&lt;=INDEX('Language Rules Can Change'!$B$3:$AU$47,H213,39)),39, AND(H214&gt;INDEX('Language Rules Can Change'!$B$3:$AU$47,H213,39),H214&lt;=INDEX('Language Rules Can Change'!$B$3:$AU$47,H213,40)),40, AND(H214&gt;INDEX('Language Rules Can Change'!$B$3:$AU$47,H213,40),H214&lt;=INDEX('Language Rules Can Change'!$B$3:$AU$47,H213,41)),41, AND(H214&gt;INDEX('Language Rules Can Change'!$B$3:$AU$47,H213,41),H214&lt;=INDEX('Language Rules Can Change'!$B$3:$AU$47,H213,42)),42, AND(H214&gt;INDEX('Language Rules Can Change'!$B$3:$AU$47,H213,42),H214&lt;=INDEX('Language Rules Can Change'!$B$3:$AU$47,H213,43)),43, AND(H214&gt;INDEX('Language Rules Can Change'!$B$3:$AU$47,H213,43),H214&lt;=INDEX('Language Rules Can Change'!$B$3:$AU$47,H213,44)),44, AND(H214&gt;INDEX('Language Rules Can Change'!$B$3:$AU$47,H213,44),H214&lt;=INDEX('Language Rules Can Change'!$B$3:$AU$47,H213,45)),45, AND(H214&gt;INDEX('Language Rules Can Change'!$B$3:$AU$47,H213,45),H214&lt;=INDEX('Language Rules Can Change'!$B$3:$AU$47,H213,46)),46)</f>
        <v>25</v>
      </c>
      <c r="I215" s="11" t="e" cm="1">
        <f t="array" aca="1" ref="I215" ca="1">_xlfn.IFS(AND(I214&gt;0,I214&lt;=INDEX('Language Rules Can Change'!$B$3:$AU$47,I213,1)),1, AND(I214&gt;INDEX('Language Rules Can Change'!$B$3:$AU$47,I213,1),I214&lt;=INDEX('Language Rules Can Change'!$B$3:$AU$47,I213,2)),2, AND(I214&gt;INDEX('Language Rules Can Change'!$B$3:$AU$47,I213,2),I214&lt;=INDEX('Language Rules Can Change'!$B$3:$AU$47,I213,3)),3, AND(I214&gt;INDEX('Language Rules Can Change'!$B$3:$AU$47,I213,3),I214&lt;=INDEX('Language Rules Can Change'!$B$3:$AU$47,I213,4)),4, AND(I214&gt;INDEX('Language Rules Can Change'!$B$3:$AU$47,I213,4),I214&lt;=INDEX('Language Rules Can Change'!$B$3:$AU$47,I213,5)),5, AND(I214&gt;INDEX('Language Rules Can Change'!$B$3:$AU$47,I213,5),I214&lt;=INDEX('Language Rules Can Change'!$B$3:$AU$47,I213,6)),6, AND(I214&gt;INDEX('Language Rules Can Change'!$B$3:$AU$47,I213,6),I214&lt;=INDEX('Language Rules Can Change'!$B$3:$AU$47,I213,7)),7, AND(I214&gt;INDEX('Language Rules Can Change'!$B$3:$AU$47,I213,7),I214&lt;=INDEX('Language Rules Can Change'!$B$3:$AU$47,I213,8)),8, AND(I214&gt;INDEX('Language Rules Can Change'!$B$3:$AU$47,I213,8),I214&lt;=INDEX('Language Rules Can Change'!$B$3:$AU$47,I213,9)),9, AND(I214&gt;INDEX('Language Rules Can Change'!$B$3:$AU$47,I213,9),I214&lt;=INDEX('Language Rules Can Change'!$B$3:$AU$47,I213,10)),10, AND(I214&gt;INDEX('Language Rules Can Change'!$B$3:$AU$47,I213,10),I214&lt;=INDEX('Language Rules Can Change'!$B$3:$AU$47,I213,11)),11, AND(I214&gt;INDEX('Language Rules Can Change'!$B$3:$AU$47,I213,11),I214&lt;=INDEX('Language Rules Can Change'!$B$3:$AU$47,I213,12)),12, AND(I214&gt;INDEX('Language Rules Can Change'!$B$3:$AU$47,I213,12),I214&lt;=INDEX('Language Rules Can Change'!$B$3:$AU$47,I213,13)),13, AND(I214&gt;INDEX('Language Rules Can Change'!$B$3:$AU$47,I213,13),I214&lt;=INDEX('Language Rules Can Change'!$B$3:$AU$47,I213,14)),14, AND(I214&gt;INDEX('Language Rules Can Change'!$B$3:$AU$47,I213,14),I214&lt;=INDEX('Language Rules Can Change'!$B$3:$AU$47,I213,15)),15, AND(I214&gt;INDEX('Language Rules Can Change'!$B$3:$AU$47,I213,15),I214&lt;=INDEX('Language Rules Can Change'!$B$3:$AU$47,I213,16)),16, AND(I214&gt;INDEX('Language Rules Can Change'!$B$3:$AU$47,I213,16),I214&lt;=INDEX('Language Rules Can Change'!$B$3:$AU$47,I213,17)),17, AND(I214&gt;INDEX('Language Rules Can Change'!$B$3:$AU$47,I213,17),I214&lt;=INDEX('Language Rules Can Change'!$B$3:$AU$47,I213,18)),18, AND(I214&gt;INDEX('Language Rules Can Change'!$B$3:$AU$47,I213,18),I214&lt;=INDEX('Language Rules Can Change'!$B$3:$AU$47,I213,19)),19, AND(I214&gt;INDEX('Language Rules Can Change'!$B$3:$AU$47,I213,19),I214&lt;=INDEX('Language Rules Can Change'!$B$3:$AU$47,I213,20)),20, AND(I214&gt;INDEX('Language Rules Can Change'!$B$3:$AU$47,I213,20),I214&lt;=INDEX('Language Rules Can Change'!$B$3:$AU$47,I213,21)),21, AND(I214&gt;INDEX('Language Rules Can Change'!$B$3:$AU$47,I213,21),I214&lt;=INDEX('Language Rules Can Change'!$B$3:$AU$47,I213,22)),22, AND(I214&gt;INDEX('Language Rules Can Change'!$B$3:$AU$47,I213,22),I214&lt;=INDEX('Language Rules Can Change'!$B$3:$AU$47,I213,23)),23, AND(I214&gt;INDEX('Language Rules Can Change'!$B$3:$AU$47,I213,23),I214&lt;=INDEX('Language Rules Can Change'!$B$3:$AU$47,I213,24)),24, AND(I214&gt;INDEX('Language Rules Can Change'!$B$3:$AU$47,I213,24),I214&lt;=INDEX('Language Rules Can Change'!$B$3:$AU$47,I213,25)),25, AND(I214&gt;INDEX('Language Rules Can Change'!$B$3:$AU$47,I213,25),I214&lt;=INDEX('Language Rules Can Change'!$B$3:$AU$47,I213,26)),26, AND(I214&gt;INDEX('Language Rules Can Change'!$B$3:$AU$47,I213,26),I214&lt;=INDEX('Language Rules Can Change'!$B$3:$AU$47,I213,27)),27, AND(I214&gt;INDEX('Language Rules Can Change'!$B$3:$AU$47,I213,27),I214&lt;=INDEX('Language Rules Can Change'!$B$3:$AU$47,I213,28)),28, AND(I214&gt;INDEX('Language Rules Can Change'!$B$3:$AU$47,I213,28),I214&lt;=INDEX('Language Rules Can Change'!$B$3:$AU$47,I213,29)),29, AND(I214&gt;INDEX('Language Rules Can Change'!$B$3:$AU$47,I213,29),I214&lt;=INDEX('Language Rules Can Change'!$B$3:$AU$47,I213,30)),30, AND(I214&gt;INDEX('Language Rules Can Change'!$B$3:$AU$47,I213,30),I214&lt;=INDEX('Language Rules Can Change'!$B$3:$AU$47,I213,31)),31, AND(I214&gt;INDEX('Language Rules Can Change'!$B$3:$AU$47,I213,31),I214&lt;=INDEX('Language Rules Can Change'!$B$3:$AU$47,I213,32)),32, AND(I214&gt;INDEX('Language Rules Can Change'!$B$3:$AU$47,I213,32),I214&lt;=INDEX('Language Rules Can Change'!$B$3:$AU$47,I213,33)),33, AND(I214&gt;INDEX('Language Rules Can Change'!$B$3:$AU$47,I213,33),I214&lt;=INDEX('Language Rules Can Change'!$B$3:$AU$47,I213,34)),34, AND(I214&gt;INDEX('Language Rules Can Change'!$B$3:$AU$47,I213,34),I214&lt;=INDEX('Language Rules Can Change'!$B$3:$AU$47,I213,35)),35, AND(I214&gt;INDEX('Language Rules Can Change'!$B$3:$AU$47,I213,35),I214&lt;=INDEX('Language Rules Can Change'!$B$3:$AU$47,I213,36)),36, AND(I214&gt;INDEX('Language Rules Can Change'!$B$3:$AU$47,I213,36),I214&lt;=INDEX('Language Rules Can Change'!$B$3:$AU$47,I213,37)),37, AND(I214&gt;INDEX('Language Rules Can Change'!$B$3:$AU$47,I213,37),I214&lt;=INDEX('Language Rules Can Change'!$B$3:$AU$47,I213,38)),38, AND(I214&gt;INDEX('Language Rules Can Change'!$B$3:$AU$47,I213,38),I214&lt;=INDEX('Language Rules Can Change'!$B$3:$AU$47,I213,39)),39, AND(I214&gt;INDEX('Language Rules Can Change'!$B$3:$AU$47,I213,39),I214&lt;=INDEX('Language Rules Can Change'!$B$3:$AU$47,I213,40)),40, AND(I214&gt;INDEX('Language Rules Can Change'!$B$3:$AU$47,I213,40),I214&lt;=INDEX('Language Rules Can Change'!$B$3:$AU$47,I213,41)),41, AND(I214&gt;INDEX('Language Rules Can Change'!$B$3:$AU$47,I213,41),I214&lt;=INDEX('Language Rules Can Change'!$B$3:$AU$47,I213,42)),42, AND(I214&gt;INDEX('Language Rules Can Change'!$B$3:$AU$47,I213,42),I214&lt;=INDEX('Language Rules Can Change'!$B$3:$AU$47,I213,43)),43, AND(I214&gt;INDEX('Language Rules Can Change'!$B$3:$AU$47,I213,43),I214&lt;=INDEX('Language Rules Can Change'!$B$3:$AU$47,I213,44)),44, AND(I214&gt;INDEX('Language Rules Can Change'!$B$3:$AU$47,I213,44),I214&lt;=INDEX('Language Rules Can Change'!$B$3:$AU$47,I213,45)),45, AND(I214&gt;INDEX('Language Rules Can Change'!$B$3:$AU$47,I213,45),I214&lt;=INDEX('Language Rules Can Change'!$B$3:$AU$47,I213,46)),46)</f>
        <v>#N/A</v>
      </c>
      <c r="J215" s="11" t="e" cm="1">
        <f t="array" aca="1" ref="J215" ca="1">_xlfn.IFS(AND(J214&gt;0,J214&lt;=INDEX('Language Rules Can Change'!$B$3:$AU$47,J213,1)),1, AND(J214&gt;INDEX('Language Rules Can Change'!$B$3:$AU$47,J213,1),J214&lt;=INDEX('Language Rules Can Change'!$B$3:$AU$47,J213,2)),2, AND(J214&gt;INDEX('Language Rules Can Change'!$B$3:$AU$47,J213,2),J214&lt;=INDEX('Language Rules Can Change'!$B$3:$AU$47,J213,3)),3, AND(J214&gt;INDEX('Language Rules Can Change'!$B$3:$AU$47,J213,3),J214&lt;=INDEX('Language Rules Can Change'!$B$3:$AU$47,J213,4)),4, AND(J214&gt;INDEX('Language Rules Can Change'!$B$3:$AU$47,J213,4),J214&lt;=INDEX('Language Rules Can Change'!$B$3:$AU$47,J213,5)),5, AND(J214&gt;INDEX('Language Rules Can Change'!$B$3:$AU$47,J213,5),J214&lt;=INDEX('Language Rules Can Change'!$B$3:$AU$47,J213,6)),6, AND(J214&gt;INDEX('Language Rules Can Change'!$B$3:$AU$47,J213,6),J214&lt;=INDEX('Language Rules Can Change'!$B$3:$AU$47,J213,7)),7, AND(J214&gt;INDEX('Language Rules Can Change'!$B$3:$AU$47,J213,7),J214&lt;=INDEX('Language Rules Can Change'!$B$3:$AU$47,J213,8)),8, AND(J214&gt;INDEX('Language Rules Can Change'!$B$3:$AU$47,J213,8),J214&lt;=INDEX('Language Rules Can Change'!$B$3:$AU$47,J213,9)),9, AND(J214&gt;INDEX('Language Rules Can Change'!$B$3:$AU$47,J213,9),J214&lt;=INDEX('Language Rules Can Change'!$B$3:$AU$47,J213,10)),10, AND(J214&gt;INDEX('Language Rules Can Change'!$B$3:$AU$47,J213,10),J214&lt;=INDEX('Language Rules Can Change'!$B$3:$AU$47,J213,11)),11, AND(J214&gt;INDEX('Language Rules Can Change'!$B$3:$AU$47,J213,11),J214&lt;=INDEX('Language Rules Can Change'!$B$3:$AU$47,J213,12)),12, AND(J214&gt;INDEX('Language Rules Can Change'!$B$3:$AU$47,J213,12),J214&lt;=INDEX('Language Rules Can Change'!$B$3:$AU$47,J213,13)),13, AND(J214&gt;INDEX('Language Rules Can Change'!$B$3:$AU$47,J213,13),J214&lt;=INDEX('Language Rules Can Change'!$B$3:$AU$47,J213,14)),14, AND(J214&gt;INDEX('Language Rules Can Change'!$B$3:$AU$47,J213,14),J214&lt;=INDEX('Language Rules Can Change'!$B$3:$AU$47,J213,15)),15, AND(J214&gt;INDEX('Language Rules Can Change'!$B$3:$AU$47,J213,15),J214&lt;=INDEX('Language Rules Can Change'!$B$3:$AU$47,J213,16)),16, AND(J214&gt;INDEX('Language Rules Can Change'!$B$3:$AU$47,J213,16),J214&lt;=INDEX('Language Rules Can Change'!$B$3:$AU$47,J213,17)),17, AND(J214&gt;INDEX('Language Rules Can Change'!$B$3:$AU$47,J213,17),J214&lt;=INDEX('Language Rules Can Change'!$B$3:$AU$47,J213,18)),18, AND(J214&gt;INDEX('Language Rules Can Change'!$B$3:$AU$47,J213,18),J214&lt;=INDEX('Language Rules Can Change'!$B$3:$AU$47,J213,19)),19, AND(J214&gt;INDEX('Language Rules Can Change'!$B$3:$AU$47,J213,19),J214&lt;=INDEX('Language Rules Can Change'!$B$3:$AU$47,J213,20)),20, AND(J214&gt;INDEX('Language Rules Can Change'!$B$3:$AU$47,J213,20),J214&lt;=INDEX('Language Rules Can Change'!$B$3:$AU$47,J213,21)),21, AND(J214&gt;INDEX('Language Rules Can Change'!$B$3:$AU$47,J213,21),J214&lt;=INDEX('Language Rules Can Change'!$B$3:$AU$47,J213,22)),22, AND(J214&gt;INDEX('Language Rules Can Change'!$B$3:$AU$47,J213,22),J214&lt;=INDEX('Language Rules Can Change'!$B$3:$AU$47,J213,23)),23, AND(J214&gt;INDEX('Language Rules Can Change'!$B$3:$AU$47,J213,23),J214&lt;=INDEX('Language Rules Can Change'!$B$3:$AU$47,J213,24)),24, AND(J214&gt;INDEX('Language Rules Can Change'!$B$3:$AU$47,J213,24),J214&lt;=INDEX('Language Rules Can Change'!$B$3:$AU$47,J213,25)),25, AND(J214&gt;INDEX('Language Rules Can Change'!$B$3:$AU$47,J213,25),J214&lt;=INDEX('Language Rules Can Change'!$B$3:$AU$47,J213,26)),26, AND(J214&gt;INDEX('Language Rules Can Change'!$B$3:$AU$47,J213,26),J214&lt;=INDEX('Language Rules Can Change'!$B$3:$AU$47,J213,27)),27, AND(J214&gt;INDEX('Language Rules Can Change'!$B$3:$AU$47,J213,27),J214&lt;=INDEX('Language Rules Can Change'!$B$3:$AU$47,J213,28)),28, AND(J214&gt;INDEX('Language Rules Can Change'!$B$3:$AU$47,J213,28),J214&lt;=INDEX('Language Rules Can Change'!$B$3:$AU$47,J213,29)),29, AND(J214&gt;INDEX('Language Rules Can Change'!$B$3:$AU$47,J213,29),J214&lt;=INDEX('Language Rules Can Change'!$B$3:$AU$47,J213,30)),30, AND(J214&gt;INDEX('Language Rules Can Change'!$B$3:$AU$47,J213,30),J214&lt;=INDEX('Language Rules Can Change'!$B$3:$AU$47,J213,31)),31, AND(J214&gt;INDEX('Language Rules Can Change'!$B$3:$AU$47,J213,31),J214&lt;=INDEX('Language Rules Can Change'!$B$3:$AU$47,J213,32)),32, AND(J214&gt;INDEX('Language Rules Can Change'!$B$3:$AU$47,J213,32),J214&lt;=INDEX('Language Rules Can Change'!$B$3:$AU$47,J213,33)),33, AND(J214&gt;INDEX('Language Rules Can Change'!$B$3:$AU$47,J213,33),J214&lt;=INDEX('Language Rules Can Change'!$B$3:$AU$47,J213,34)),34, AND(J214&gt;INDEX('Language Rules Can Change'!$B$3:$AU$47,J213,34),J214&lt;=INDEX('Language Rules Can Change'!$B$3:$AU$47,J213,35)),35, AND(J214&gt;INDEX('Language Rules Can Change'!$B$3:$AU$47,J213,35),J214&lt;=INDEX('Language Rules Can Change'!$B$3:$AU$47,J213,36)),36, AND(J214&gt;INDEX('Language Rules Can Change'!$B$3:$AU$47,J213,36),J214&lt;=INDEX('Language Rules Can Change'!$B$3:$AU$47,J213,37)),37, AND(J214&gt;INDEX('Language Rules Can Change'!$B$3:$AU$47,J213,37),J214&lt;=INDEX('Language Rules Can Change'!$B$3:$AU$47,J213,38)),38, AND(J214&gt;INDEX('Language Rules Can Change'!$B$3:$AU$47,J213,38),J214&lt;=INDEX('Language Rules Can Change'!$B$3:$AU$47,J213,39)),39, AND(J214&gt;INDEX('Language Rules Can Change'!$B$3:$AU$47,J213,39),J214&lt;=INDEX('Language Rules Can Change'!$B$3:$AU$47,J213,40)),40, AND(J214&gt;INDEX('Language Rules Can Change'!$B$3:$AU$47,J213,40),J214&lt;=INDEX('Language Rules Can Change'!$B$3:$AU$47,J213,41)),41, AND(J214&gt;INDEX('Language Rules Can Change'!$B$3:$AU$47,J213,41),J214&lt;=INDEX('Language Rules Can Change'!$B$3:$AU$47,J213,42)),42, AND(J214&gt;INDEX('Language Rules Can Change'!$B$3:$AU$47,J213,42),J214&lt;=INDEX('Language Rules Can Change'!$B$3:$AU$47,J213,43)),43, AND(J214&gt;INDEX('Language Rules Can Change'!$B$3:$AU$47,J213,43),J214&lt;=INDEX('Language Rules Can Change'!$B$3:$AU$47,J213,44)),44, AND(J214&gt;INDEX('Language Rules Can Change'!$B$3:$AU$47,J213,44),J214&lt;=INDEX('Language Rules Can Change'!$B$3:$AU$47,J213,45)),45, AND(J214&gt;INDEX('Language Rules Can Change'!$B$3:$AU$47,J213,45),J214&lt;=INDEX('Language Rules Can Change'!$B$3:$AU$47,J213,46)),46)</f>
        <v>#N/A</v>
      </c>
      <c r="K215" s="11" t="e" cm="1">
        <f t="array" aca="1" ref="K215" ca="1">_xlfn.IFS(AND(K214&gt;0,K214&lt;=INDEX('Language Rules Can Change'!$B$3:$AU$47,K213,1)),1, AND(K214&gt;INDEX('Language Rules Can Change'!$B$3:$AU$47,K213,1),K214&lt;=INDEX('Language Rules Can Change'!$B$3:$AU$47,K213,2)),2, AND(K214&gt;INDEX('Language Rules Can Change'!$B$3:$AU$47,K213,2),K214&lt;=INDEX('Language Rules Can Change'!$B$3:$AU$47,K213,3)),3, AND(K214&gt;INDEX('Language Rules Can Change'!$B$3:$AU$47,K213,3),K214&lt;=INDEX('Language Rules Can Change'!$B$3:$AU$47,K213,4)),4, AND(K214&gt;INDEX('Language Rules Can Change'!$B$3:$AU$47,K213,4),K214&lt;=INDEX('Language Rules Can Change'!$B$3:$AU$47,K213,5)),5, AND(K214&gt;INDEX('Language Rules Can Change'!$B$3:$AU$47,K213,5),K214&lt;=INDEX('Language Rules Can Change'!$B$3:$AU$47,K213,6)),6, AND(K214&gt;INDEX('Language Rules Can Change'!$B$3:$AU$47,K213,6),K214&lt;=INDEX('Language Rules Can Change'!$B$3:$AU$47,K213,7)),7, AND(K214&gt;INDEX('Language Rules Can Change'!$B$3:$AU$47,K213,7),K214&lt;=INDEX('Language Rules Can Change'!$B$3:$AU$47,K213,8)),8, AND(K214&gt;INDEX('Language Rules Can Change'!$B$3:$AU$47,K213,8),K214&lt;=INDEX('Language Rules Can Change'!$B$3:$AU$47,K213,9)),9, AND(K214&gt;INDEX('Language Rules Can Change'!$B$3:$AU$47,K213,9),K214&lt;=INDEX('Language Rules Can Change'!$B$3:$AU$47,K213,10)),10, AND(K214&gt;INDEX('Language Rules Can Change'!$B$3:$AU$47,K213,10),K214&lt;=INDEX('Language Rules Can Change'!$B$3:$AU$47,K213,11)),11, AND(K214&gt;INDEX('Language Rules Can Change'!$B$3:$AU$47,K213,11),K214&lt;=INDEX('Language Rules Can Change'!$B$3:$AU$47,K213,12)),12, AND(K214&gt;INDEX('Language Rules Can Change'!$B$3:$AU$47,K213,12),K214&lt;=INDEX('Language Rules Can Change'!$B$3:$AU$47,K213,13)),13, AND(K214&gt;INDEX('Language Rules Can Change'!$B$3:$AU$47,K213,13),K214&lt;=INDEX('Language Rules Can Change'!$B$3:$AU$47,K213,14)),14, AND(K214&gt;INDEX('Language Rules Can Change'!$B$3:$AU$47,K213,14),K214&lt;=INDEX('Language Rules Can Change'!$B$3:$AU$47,K213,15)),15, AND(K214&gt;INDEX('Language Rules Can Change'!$B$3:$AU$47,K213,15),K214&lt;=INDEX('Language Rules Can Change'!$B$3:$AU$47,K213,16)),16, AND(K214&gt;INDEX('Language Rules Can Change'!$B$3:$AU$47,K213,16),K214&lt;=INDEX('Language Rules Can Change'!$B$3:$AU$47,K213,17)),17, AND(K214&gt;INDEX('Language Rules Can Change'!$B$3:$AU$47,K213,17),K214&lt;=INDEX('Language Rules Can Change'!$B$3:$AU$47,K213,18)),18, AND(K214&gt;INDEX('Language Rules Can Change'!$B$3:$AU$47,K213,18),K214&lt;=INDEX('Language Rules Can Change'!$B$3:$AU$47,K213,19)),19, AND(K214&gt;INDEX('Language Rules Can Change'!$B$3:$AU$47,K213,19),K214&lt;=INDEX('Language Rules Can Change'!$B$3:$AU$47,K213,20)),20, AND(K214&gt;INDEX('Language Rules Can Change'!$B$3:$AU$47,K213,20),K214&lt;=INDEX('Language Rules Can Change'!$B$3:$AU$47,K213,21)),21, AND(K214&gt;INDEX('Language Rules Can Change'!$B$3:$AU$47,K213,21),K214&lt;=INDEX('Language Rules Can Change'!$B$3:$AU$47,K213,22)),22, AND(K214&gt;INDEX('Language Rules Can Change'!$B$3:$AU$47,K213,22),K214&lt;=INDEX('Language Rules Can Change'!$B$3:$AU$47,K213,23)),23, AND(K214&gt;INDEX('Language Rules Can Change'!$B$3:$AU$47,K213,23),K214&lt;=INDEX('Language Rules Can Change'!$B$3:$AU$47,K213,24)),24, AND(K214&gt;INDEX('Language Rules Can Change'!$B$3:$AU$47,K213,24),K214&lt;=INDEX('Language Rules Can Change'!$B$3:$AU$47,K213,25)),25, AND(K214&gt;INDEX('Language Rules Can Change'!$B$3:$AU$47,K213,25),K214&lt;=INDEX('Language Rules Can Change'!$B$3:$AU$47,K213,26)),26, AND(K214&gt;INDEX('Language Rules Can Change'!$B$3:$AU$47,K213,26),K214&lt;=INDEX('Language Rules Can Change'!$B$3:$AU$47,K213,27)),27, AND(K214&gt;INDEX('Language Rules Can Change'!$B$3:$AU$47,K213,27),K214&lt;=INDEX('Language Rules Can Change'!$B$3:$AU$47,K213,28)),28, AND(K214&gt;INDEX('Language Rules Can Change'!$B$3:$AU$47,K213,28),K214&lt;=INDEX('Language Rules Can Change'!$B$3:$AU$47,K213,29)),29, AND(K214&gt;INDEX('Language Rules Can Change'!$B$3:$AU$47,K213,29),K214&lt;=INDEX('Language Rules Can Change'!$B$3:$AU$47,K213,30)),30, AND(K214&gt;INDEX('Language Rules Can Change'!$B$3:$AU$47,K213,30),K214&lt;=INDEX('Language Rules Can Change'!$B$3:$AU$47,K213,31)),31, AND(K214&gt;INDEX('Language Rules Can Change'!$B$3:$AU$47,K213,31),K214&lt;=INDEX('Language Rules Can Change'!$B$3:$AU$47,K213,32)),32, AND(K214&gt;INDEX('Language Rules Can Change'!$B$3:$AU$47,K213,32),K214&lt;=INDEX('Language Rules Can Change'!$B$3:$AU$47,K213,33)),33, AND(K214&gt;INDEX('Language Rules Can Change'!$B$3:$AU$47,K213,33),K214&lt;=INDEX('Language Rules Can Change'!$B$3:$AU$47,K213,34)),34, AND(K214&gt;INDEX('Language Rules Can Change'!$B$3:$AU$47,K213,34),K214&lt;=INDEX('Language Rules Can Change'!$B$3:$AU$47,K213,35)),35, AND(K214&gt;INDEX('Language Rules Can Change'!$B$3:$AU$47,K213,35),K214&lt;=INDEX('Language Rules Can Change'!$B$3:$AU$47,K213,36)),36, AND(K214&gt;INDEX('Language Rules Can Change'!$B$3:$AU$47,K213,36),K214&lt;=INDEX('Language Rules Can Change'!$B$3:$AU$47,K213,37)),37, AND(K214&gt;INDEX('Language Rules Can Change'!$B$3:$AU$47,K213,37),K214&lt;=INDEX('Language Rules Can Change'!$B$3:$AU$47,K213,38)),38, AND(K214&gt;INDEX('Language Rules Can Change'!$B$3:$AU$47,K213,38),K214&lt;=INDEX('Language Rules Can Change'!$B$3:$AU$47,K213,39)),39, AND(K214&gt;INDEX('Language Rules Can Change'!$B$3:$AU$47,K213,39),K214&lt;=INDEX('Language Rules Can Change'!$B$3:$AU$47,K213,40)),40, AND(K214&gt;INDEX('Language Rules Can Change'!$B$3:$AU$47,K213,40),K214&lt;=INDEX('Language Rules Can Change'!$B$3:$AU$47,K213,41)),41, AND(K214&gt;INDEX('Language Rules Can Change'!$B$3:$AU$47,K213,41),K214&lt;=INDEX('Language Rules Can Change'!$B$3:$AU$47,K213,42)),42, AND(K214&gt;INDEX('Language Rules Can Change'!$B$3:$AU$47,K213,42),K214&lt;=INDEX('Language Rules Can Change'!$B$3:$AU$47,K213,43)),43, AND(K214&gt;INDEX('Language Rules Can Change'!$B$3:$AU$47,K213,43),K214&lt;=INDEX('Language Rules Can Change'!$B$3:$AU$47,K213,44)),44, AND(K214&gt;INDEX('Language Rules Can Change'!$B$3:$AU$47,K213,44),K214&lt;=INDEX('Language Rules Can Change'!$B$3:$AU$47,K213,45)),45, AND(K214&gt;INDEX('Language Rules Can Change'!$B$3:$AU$47,K213,45),K214&lt;=INDEX('Language Rules Can Change'!$B$3:$AU$47,K213,46)),46)</f>
        <v>#N/A</v>
      </c>
      <c r="L215" s="11" t="e" cm="1">
        <f t="array" aca="1" ref="L215" ca="1">_xlfn.IFS(AND(L214&gt;0,L214&lt;=INDEX('Language Rules Can Change'!$B$3:$AU$47,L213,1)),1, AND(L214&gt;INDEX('Language Rules Can Change'!$B$3:$AU$47,L213,1),L214&lt;=INDEX('Language Rules Can Change'!$B$3:$AU$47,L213,2)),2, AND(L214&gt;INDEX('Language Rules Can Change'!$B$3:$AU$47,L213,2),L214&lt;=INDEX('Language Rules Can Change'!$B$3:$AU$47,L213,3)),3, AND(L214&gt;INDEX('Language Rules Can Change'!$B$3:$AU$47,L213,3),L214&lt;=INDEX('Language Rules Can Change'!$B$3:$AU$47,L213,4)),4, AND(L214&gt;INDEX('Language Rules Can Change'!$B$3:$AU$47,L213,4),L214&lt;=INDEX('Language Rules Can Change'!$B$3:$AU$47,L213,5)),5, AND(L214&gt;INDEX('Language Rules Can Change'!$B$3:$AU$47,L213,5),L214&lt;=INDEX('Language Rules Can Change'!$B$3:$AU$47,L213,6)),6, AND(L214&gt;INDEX('Language Rules Can Change'!$B$3:$AU$47,L213,6),L214&lt;=INDEX('Language Rules Can Change'!$B$3:$AU$47,L213,7)),7, AND(L214&gt;INDEX('Language Rules Can Change'!$B$3:$AU$47,L213,7),L214&lt;=INDEX('Language Rules Can Change'!$B$3:$AU$47,L213,8)),8, AND(L214&gt;INDEX('Language Rules Can Change'!$B$3:$AU$47,L213,8),L214&lt;=INDEX('Language Rules Can Change'!$B$3:$AU$47,L213,9)),9, AND(L214&gt;INDEX('Language Rules Can Change'!$B$3:$AU$47,L213,9),L214&lt;=INDEX('Language Rules Can Change'!$B$3:$AU$47,L213,10)),10, AND(L214&gt;INDEX('Language Rules Can Change'!$B$3:$AU$47,L213,10),L214&lt;=INDEX('Language Rules Can Change'!$B$3:$AU$47,L213,11)),11, AND(L214&gt;INDEX('Language Rules Can Change'!$B$3:$AU$47,L213,11),L214&lt;=INDEX('Language Rules Can Change'!$B$3:$AU$47,L213,12)),12, AND(L214&gt;INDEX('Language Rules Can Change'!$B$3:$AU$47,L213,12),L214&lt;=INDEX('Language Rules Can Change'!$B$3:$AU$47,L213,13)),13, AND(L214&gt;INDEX('Language Rules Can Change'!$B$3:$AU$47,L213,13),L214&lt;=INDEX('Language Rules Can Change'!$B$3:$AU$47,L213,14)),14, AND(L214&gt;INDEX('Language Rules Can Change'!$B$3:$AU$47,L213,14),L214&lt;=INDEX('Language Rules Can Change'!$B$3:$AU$47,L213,15)),15, AND(L214&gt;INDEX('Language Rules Can Change'!$B$3:$AU$47,L213,15),L214&lt;=INDEX('Language Rules Can Change'!$B$3:$AU$47,L213,16)),16, AND(L214&gt;INDEX('Language Rules Can Change'!$B$3:$AU$47,L213,16),L214&lt;=INDEX('Language Rules Can Change'!$B$3:$AU$47,L213,17)),17, AND(L214&gt;INDEX('Language Rules Can Change'!$B$3:$AU$47,L213,17),L214&lt;=INDEX('Language Rules Can Change'!$B$3:$AU$47,L213,18)),18, AND(L214&gt;INDEX('Language Rules Can Change'!$B$3:$AU$47,L213,18),L214&lt;=INDEX('Language Rules Can Change'!$B$3:$AU$47,L213,19)),19, AND(L214&gt;INDEX('Language Rules Can Change'!$B$3:$AU$47,L213,19),L214&lt;=INDEX('Language Rules Can Change'!$B$3:$AU$47,L213,20)),20, AND(L214&gt;INDEX('Language Rules Can Change'!$B$3:$AU$47,L213,20),L214&lt;=INDEX('Language Rules Can Change'!$B$3:$AU$47,L213,21)),21, AND(L214&gt;INDEX('Language Rules Can Change'!$B$3:$AU$47,L213,21),L214&lt;=INDEX('Language Rules Can Change'!$B$3:$AU$47,L213,22)),22, AND(L214&gt;INDEX('Language Rules Can Change'!$B$3:$AU$47,L213,22),L214&lt;=INDEX('Language Rules Can Change'!$B$3:$AU$47,L213,23)),23, AND(L214&gt;INDEX('Language Rules Can Change'!$B$3:$AU$47,L213,23),L214&lt;=INDEX('Language Rules Can Change'!$B$3:$AU$47,L213,24)),24, AND(L214&gt;INDEX('Language Rules Can Change'!$B$3:$AU$47,L213,24),L214&lt;=INDEX('Language Rules Can Change'!$B$3:$AU$47,L213,25)),25, AND(L214&gt;INDEX('Language Rules Can Change'!$B$3:$AU$47,L213,25),L214&lt;=INDEX('Language Rules Can Change'!$B$3:$AU$47,L213,26)),26, AND(L214&gt;INDEX('Language Rules Can Change'!$B$3:$AU$47,L213,26),L214&lt;=INDEX('Language Rules Can Change'!$B$3:$AU$47,L213,27)),27, AND(L214&gt;INDEX('Language Rules Can Change'!$B$3:$AU$47,L213,27),L214&lt;=INDEX('Language Rules Can Change'!$B$3:$AU$47,L213,28)),28, AND(L214&gt;INDEX('Language Rules Can Change'!$B$3:$AU$47,L213,28),L214&lt;=INDEX('Language Rules Can Change'!$B$3:$AU$47,L213,29)),29, AND(L214&gt;INDEX('Language Rules Can Change'!$B$3:$AU$47,L213,29),L214&lt;=INDEX('Language Rules Can Change'!$B$3:$AU$47,L213,30)),30, AND(L214&gt;INDEX('Language Rules Can Change'!$B$3:$AU$47,L213,30),L214&lt;=INDEX('Language Rules Can Change'!$B$3:$AU$47,L213,31)),31, AND(L214&gt;INDEX('Language Rules Can Change'!$B$3:$AU$47,L213,31),L214&lt;=INDEX('Language Rules Can Change'!$B$3:$AU$47,L213,32)),32, AND(L214&gt;INDEX('Language Rules Can Change'!$B$3:$AU$47,L213,32),L214&lt;=INDEX('Language Rules Can Change'!$B$3:$AU$47,L213,33)),33, AND(L214&gt;INDEX('Language Rules Can Change'!$B$3:$AU$47,L213,33),L214&lt;=INDEX('Language Rules Can Change'!$B$3:$AU$47,L213,34)),34, AND(L214&gt;INDEX('Language Rules Can Change'!$B$3:$AU$47,L213,34),L214&lt;=INDEX('Language Rules Can Change'!$B$3:$AU$47,L213,35)),35, AND(L214&gt;INDEX('Language Rules Can Change'!$B$3:$AU$47,L213,35),L214&lt;=INDEX('Language Rules Can Change'!$B$3:$AU$47,L213,36)),36, AND(L214&gt;INDEX('Language Rules Can Change'!$B$3:$AU$47,L213,36),L214&lt;=INDEX('Language Rules Can Change'!$B$3:$AU$47,L213,37)),37, AND(L214&gt;INDEX('Language Rules Can Change'!$B$3:$AU$47,L213,37),L214&lt;=INDEX('Language Rules Can Change'!$B$3:$AU$47,L213,38)),38, AND(L214&gt;INDEX('Language Rules Can Change'!$B$3:$AU$47,L213,38),L214&lt;=INDEX('Language Rules Can Change'!$B$3:$AU$47,L213,39)),39, AND(L214&gt;INDEX('Language Rules Can Change'!$B$3:$AU$47,L213,39),L214&lt;=INDEX('Language Rules Can Change'!$B$3:$AU$47,L213,40)),40, AND(L214&gt;INDEX('Language Rules Can Change'!$B$3:$AU$47,L213,40),L214&lt;=INDEX('Language Rules Can Change'!$B$3:$AU$47,L213,41)),41, AND(L214&gt;INDEX('Language Rules Can Change'!$B$3:$AU$47,L213,41),L214&lt;=INDEX('Language Rules Can Change'!$B$3:$AU$47,L213,42)),42, AND(L214&gt;INDEX('Language Rules Can Change'!$B$3:$AU$47,L213,42),L214&lt;=INDEX('Language Rules Can Change'!$B$3:$AU$47,L213,43)),43, AND(L214&gt;INDEX('Language Rules Can Change'!$B$3:$AU$47,L213,43),L214&lt;=INDEX('Language Rules Can Change'!$B$3:$AU$47,L213,44)),44, AND(L214&gt;INDEX('Language Rules Can Change'!$B$3:$AU$47,L213,44),L214&lt;=INDEX('Language Rules Can Change'!$B$3:$AU$47,L213,45)),45, AND(L214&gt;INDEX('Language Rules Can Change'!$B$3:$AU$47,L213,45),L214&lt;=INDEX('Language Rules Can Change'!$B$3:$AU$47,L213,46)),46)</f>
        <v>#N/A</v>
      </c>
      <c r="M215" s="11" t="e" cm="1">
        <f t="array" aca="1" ref="M215" ca="1">_xlfn.IFS(AND(M214&gt;0,M214&lt;=INDEX('Language Rules Can Change'!$B$3:$AU$47,M213,1)),1, AND(M214&gt;INDEX('Language Rules Can Change'!$B$3:$AU$47,M213,1),M214&lt;=INDEX('Language Rules Can Change'!$B$3:$AU$47,M213,2)),2, AND(M214&gt;INDEX('Language Rules Can Change'!$B$3:$AU$47,M213,2),M214&lt;=INDEX('Language Rules Can Change'!$B$3:$AU$47,M213,3)),3, AND(M214&gt;INDEX('Language Rules Can Change'!$B$3:$AU$47,M213,3),M214&lt;=INDEX('Language Rules Can Change'!$B$3:$AU$47,M213,4)),4, AND(M214&gt;INDEX('Language Rules Can Change'!$B$3:$AU$47,M213,4),M214&lt;=INDEX('Language Rules Can Change'!$B$3:$AU$47,M213,5)),5, AND(M214&gt;INDEX('Language Rules Can Change'!$B$3:$AU$47,M213,5),M214&lt;=INDEX('Language Rules Can Change'!$B$3:$AU$47,M213,6)),6, AND(M214&gt;INDEX('Language Rules Can Change'!$B$3:$AU$47,M213,6),M214&lt;=INDEX('Language Rules Can Change'!$B$3:$AU$47,M213,7)),7, AND(M214&gt;INDEX('Language Rules Can Change'!$B$3:$AU$47,M213,7),M214&lt;=INDEX('Language Rules Can Change'!$B$3:$AU$47,M213,8)),8, AND(M214&gt;INDEX('Language Rules Can Change'!$B$3:$AU$47,M213,8),M214&lt;=INDEX('Language Rules Can Change'!$B$3:$AU$47,M213,9)),9, AND(M214&gt;INDEX('Language Rules Can Change'!$B$3:$AU$47,M213,9),M214&lt;=INDEX('Language Rules Can Change'!$B$3:$AU$47,M213,10)),10, AND(M214&gt;INDEX('Language Rules Can Change'!$B$3:$AU$47,M213,10),M214&lt;=INDEX('Language Rules Can Change'!$B$3:$AU$47,M213,11)),11, AND(M214&gt;INDEX('Language Rules Can Change'!$B$3:$AU$47,M213,11),M214&lt;=INDEX('Language Rules Can Change'!$B$3:$AU$47,M213,12)),12, AND(M214&gt;INDEX('Language Rules Can Change'!$B$3:$AU$47,M213,12),M214&lt;=INDEX('Language Rules Can Change'!$B$3:$AU$47,M213,13)),13, AND(M214&gt;INDEX('Language Rules Can Change'!$B$3:$AU$47,M213,13),M214&lt;=INDEX('Language Rules Can Change'!$B$3:$AU$47,M213,14)),14, AND(M214&gt;INDEX('Language Rules Can Change'!$B$3:$AU$47,M213,14),M214&lt;=INDEX('Language Rules Can Change'!$B$3:$AU$47,M213,15)),15, AND(M214&gt;INDEX('Language Rules Can Change'!$B$3:$AU$47,M213,15),M214&lt;=INDEX('Language Rules Can Change'!$B$3:$AU$47,M213,16)),16, AND(M214&gt;INDEX('Language Rules Can Change'!$B$3:$AU$47,M213,16),M214&lt;=INDEX('Language Rules Can Change'!$B$3:$AU$47,M213,17)),17, AND(M214&gt;INDEX('Language Rules Can Change'!$B$3:$AU$47,M213,17),M214&lt;=INDEX('Language Rules Can Change'!$B$3:$AU$47,M213,18)),18, AND(M214&gt;INDEX('Language Rules Can Change'!$B$3:$AU$47,M213,18),M214&lt;=INDEX('Language Rules Can Change'!$B$3:$AU$47,M213,19)),19, AND(M214&gt;INDEX('Language Rules Can Change'!$B$3:$AU$47,M213,19),M214&lt;=INDEX('Language Rules Can Change'!$B$3:$AU$47,M213,20)),20, AND(M214&gt;INDEX('Language Rules Can Change'!$B$3:$AU$47,M213,20),M214&lt;=INDEX('Language Rules Can Change'!$B$3:$AU$47,M213,21)),21, AND(M214&gt;INDEX('Language Rules Can Change'!$B$3:$AU$47,M213,21),M214&lt;=INDEX('Language Rules Can Change'!$B$3:$AU$47,M213,22)),22, AND(M214&gt;INDEX('Language Rules Can Change'!$B$3:$AU$47,M213,22),M214&lt;=INDEX('Language Rules Can Change'!$B$3:$AU$47,M213,23)),23, AND(M214&gt;INDEX('Language Rules Can Change'!$B$3:$AU$47,M213,23),M214&lt;=INDEX('Language Rules Can Change'!$B$3:$AU$47,M213,24)),24, AND(M214&gt;INDEX('Language Rules Can Change'!$B$3:$AU$47,M213,24),M214&lt;=INDEX('Language Rules Can Change'!$B$3:$AU$47,M213,25)),25, AND(M214&gt;INDEX('Language Rules Can Change'!$B$3:$AU$47,M213,25),M214&lt;=INDEX('Language Rules Can Change'!$B$3:$AU$47,M213,26)),26, AND(M214&gt;INDEX('Language Rules Can Change'!$B$3:$AU$47,M213,26),M214&lt;=INDEX('Language Rules Can Change'!$B$3:$AU$47,M213,27)),27, AND(M214&gt;INDEX('Language Rules Can Change'!$B$3:$AU$47,M213,27),M214&lt;=INDEX('Language Rules Can Change'!$B$3:$AU$47,M213,28)),28, AND(M214&gt;INDEX('Language Rules Can Change'!$B$3:$AU$47,M213,28),M214&lt;=INDEX('Language Rules Can Change'!$B$3:$AU$47,M213,29)),29, AND(M214&gt;INDEX('Language Rules Can Change'!$B$3:$AU$47,M213,29),M214&lt;=INDEX('Language Rules Can Change'!$B$3:$AU$47,M213,30)),30, AND(M214&gt;INDEX('Language Rules Can Change'!$B$3:$AU$47,M213,30),M214&lt;=INDEX('Language Rules Can Change'!$B$3:$AU$47,M213,31)),31, AND(M214&gt;INDEX('Language Rules Can Change'!$B$3:$AU$47,M213,31),M214&lt;=INDEX('Language Rules Can Change'!$B$3:$AU$47,M213,32)),32, AND(M214&gt;INDEX('Language Rules Can Change'!$B$3:$AU$47,M213,32),M214&lt;=INDEX('Language Rules Can Change'!$B$3:$AU$47,M213,33)),33, AND(M214&gt;INDEX('Language Rules Can Change'!$B$3:$AU$47,M213,33),M214&lt;=INDEX('Language Rules Can Change'!$B$3:$AU$47,M213,34)),34, AND(M214&gt;INDEX('Language Rules Can Change'!$B$3:$AU$47,M213,34),M214&lt;=INDEX('Language Rules Can Change'!$B$3:$AU$47,M213,35)),35, AND(M214&gt;INDEX('Language Rules Can Change'!$B$3:$AU$47,M213,35),M214&lt;=INDEX('Language Rules Can Change'!$B$3:$AU$47,M213,36)),36, AND(M214&gt;INDEX('Language Rules Can Change'!$B$3:$AU$47,M213,36),M214&lt;=INDEX('Language Rules Can Change'!$B$3:$AU$47,M213,37)),37, AND(M214&gt;INDEX('Language Rules Can Change'!$B$3:$AU$47,M213,37),M214&lt;=INDEX('Language Rules Can Change'!$B$3:$AU$47,M213,38)),38, AND(M214&gt;INDEX('Language Rules Can Change'!$B$3:$AU$47,M213,38),M214&lt;=INDEX('Language Rules Can Change'!$B$3:$AU$47,M213,39)),39, AND(M214&gt;INDEX('Language Rules Can Change'!$B$3:$AU$47,M213,39),M214&lt;=INDEX('Language Rules Can Change'!$B$3:$AU$47,M213,40)),40, AND(M214&gt;INDEX('Language Rules Can Change'!$B$3:$AU$47,M213,40),M214&lt;=INDEX('Language Rules Can Change'!$B$3:$AU$47,M213,41)),41, AND(M214&gt;INDEX('Language Rules Can Change'!$B$3:$AU$47,M213,41),M214&lt;=INDEX('Language Rules Can Change'!$B$3:$AU$47,M213,42)),42, AND(M214&gt;INDEX('Language Rules Can Change'!$B$3:$AU$47,M213,42),M214&lt;=INDEX('Language Rules Can Change'!$B$3:$AU$47,M213,43)),43, AND(M214&gt;INDEX('Language Rules Can Change'!$B$3:$AU$47,M213,43),M214&lt;=INDEX('Language Rules Can Change'!$B$3:$AU$47,M213,44)),44, AND(M214&gt;INDEX('Language Rules Can Change'!$B$3:$AU$47,M213,44),M214&lt;=INDEX('Language Rules Can Change'!$B$3:$AU$47,M213,45)),45, AND(M214&gt;INDEX('Language Rules Can Change'!$B$3:$AU$47,M213,45),M214&lt;=INDEX('Language Rules Can Change'!$B$3:$AU$47,M213,46)),46)</f>
        <v>#N/A</v>
      </c>
      <c r="N215" s="11" t="e" cm="1">
        <f t="array" aca="1" ref="N215" ca="1">_xlfn.IFS(AND(N214&gt;0,N214&lt;=INDEX('Language Rules Can Change'!$B$3:$AU$47,N213,1)),1, AND(N214&gt;INDEX('Language Rules Can Change'!$B$3:$AU$47,N213,1),N214&lt;=INDEX('Language Rules Can Change'!$B$3:$AU$47,N213,2)),2, AND(N214&gt;INDEX('Language Rules Can Change'!$B$3:$AU$47,N213,2),N214&lt;=INDEX('Language Rules Can Change'!$B$3:$AU$47,N213,3)),3, AND(N214&gt;INDEX('Language Rules Can Change'!$B$3:$AU$47,N213,3),N214&lt;=INDEX('Language Rules Can Change'!$B$3:$AU$47,N213,4)),4, AND(N214&gt;INDEX('Language Rules Can Change'!$B$3:$AU$47,N213,4),N214&lt;=INDEX('Language Rules Can Change'!$B$3:$AU$47,N213,5)),5, AND(N214&gt;INDEX('Language Rules Can Change'!$B$3:$AU$47,N213,5),N214&lt;=INDEX('Language Rules Can Change'!$B$3:$AU$47,N213,6)),6, AND(N214&gt;INDEX('Language Rules Can Change'!$B$3:$AU$47,N213,6),N214&lt;=INDEX('Language Rules Can Change'!$B$3:$AU$47,N213,7)),7, AND(N214&gt;INDEX('Language Rules Can Change'!$B$3:$AU$47,N213,7),N214&lt;=INDEX('Language Rules Can Change'!$B$3:$AU$47,N213,8)),8, AND(N214&gt;INDEX('Language Rules Can Change'!$B$3:$AU$47,N213,8),N214&lt;=INDEX('Language Rules Can Change'!$B$3:$AU$47,N213,9)),9, AND(N214&gt;INDEX('Language Rules Can Change'!$B$3:$AU$47,N213,9),N214&lt;=INDEX('Language Rules Can Change'!$B$3:$AU$47,N213,10)),10, AND(N214&gt;INDEX('Language Rules Can Change'!$B$3:$AU$47,N213,10),N214&lt;=INDEX('Language Rules Can Change'!$B$3:$AU$47,N213,11)),11, AND(N214&gt;INDEX('Language Rules Can Change'!$B$3:$AU$47,N213,11),N214&lt;=INDEX('Language Rules Can Change'!$B$3:$AU$47,N213,12)),12, AND(N214&gt;INDEX('Language Rules Can Change'!$B$3:$AU$47,N213,12),N214&lt;=INDEX('Language Rules Can Change'!$B$3:$AU$47,N213,13)),13, AND(N214&gt;INDEX('Language Rules Can Change'!$B$3:$AU$47,N213,13),N214&lt;=INDEX('Language Rules Can Change'!$B$3:$AU$47,N213,14)),14, AND(N214&gt;INDEX('Language Rules Can Change'!$B$3:$AU$47,N213,14),N214&lt;=INDEX('Language Rules Can Change'!$B$3:$AU$47,N213,15)),15, AND(N214&gt;INDEX('Language Rules Can Change'!$B$3:$AU$47,N213,15),N214&lt;=INDEX('Language Rules Can Change'!$B$3:$AU$47,N213,16)),16, AND(N214&gt;INDEX('Language Rules Can Change'!$B$3:$AU$47,N213,16),N214&lt;=INDEX('Language Rules Can Change'!$B$3:$AU$47,N213,17)),17, AND(N214&gt;INDEX('Language Rules Can Change'!$B$3:$AU$47,N213,17),N214&lt;=INDEX('Language Rules Can Change'!$B$3:$AU$47,N213,18)),18, AND(N214&gt;INDEX('Language Rules Can Change'!$B$3:$AU$47,N213,18),N214&lt;=INDEX('Language Rules Can Change'!$B$3:$AU$47,N213,19)),19, AND(N214&gt;INDEX('Language Rules Can Change'!$B$3:$AU$47,N213,19),N214&lt;=INDEX('Language Rules Can Change'!$B$3:$AU$47,N213,20)),20, AND(N214&gt;INDEX('Language Rules Can Change'!$B$3:$AU$47,N213,20),N214&lt;=INDEX('Language Rules Can Change'!$B$3:$AU$47,N213,21)),21, AND(N214&gt;INDEX('Language Rules Can Change'!$B$3:$AU$47,N213,21),N214&lt;=INDEX('Language Rules Can Change'!$B$3:$AU$47,N213,22)),22, AND(N214&gt;INDEX('Language Rules Can Change'!$B$3:$AU$47,N213,22),N214&lt;=INDEX('Language Rules Can Change'!$B$3:$AU$47,N213,23)),23, AND(N214&gt;INDEX('Language Rules Can Change'!$B$3:$AU$47,N213,23),N214&lt;=INDEX('Language Rules Can Change'!$B$3:$AU$47,N213,24)),24, AND(N214&gt;INDEX('Language Rules Can Change'!$B$3:$AU$47,N213,24),N214&lt;=INDEX('Language Rules Can Change'!$B$3:$AU$47,N213,25)),25, AND(N214&gt;INDEX('Language Rules Can Change'!$B$3:$AU$47,N213,25),N214&lt;=INDEX('Language Rules Can Change'!$B$3:$AU$47,N213,26)),26, AND(N214&gt;INDEX('Language Rules Can Change'!$B$3:$AU$47,N213,26),N214&lt;=INDEX('Language Rules Can Change'!$B$3:$AU$47,N213,27)),27, AND(N214&gt;INDEX('Language Rules Can Change'!$B$3:$AU$47,N213,27),N214&lt;=INDEX('Language Rules Can Change'!$B$3:$AU$47,N213,28)),28, AND(N214&gt;INDEX('Language Rules Can Change'!$B$3:$AU$47,N213,28),N214&lt;=INDEX('Language Rules Can Change'!$B$3:$AU$47,N213,29)),29, AND(N214&gt;INDEX('Language Rules Can Change'!$B$3:$AU$47,N213,29),N214&lt;=INDEX('Language Rules Can Change'!$B$3:$AU$47,N213,30)),30, AND(N214&gt;INDEX('Language Rules Can Change'!$B$3:$AU$47,N213,30),N214&lt;=INDEX('Language Rules Can Change'!$B$3:$AU$47,N213,31)),31, AND(N214&gt;INDEX('Language Rules Can Change'!$B$3:$AU$47,N213,31),N214&lt;=INDEX('Language Rules Can Change'!$B$3:$AU$47,N213,32)),32, AND(N214&gt;INDEX('Language Rules Can Change'!$B$3:$AU$47,N213,32),N214&lt;=INDEX('Language Rules Can Change'!$B$3:$AU$47,N213,33)),33, AND(N214&gt;INDEX('Language Rules Can Change'!$B$3:$AU$47,N213,33),N214&lt;=INDEX('Language Rules Can Change'!$B$3:$AU$47,N213,34)),34, AND(N214&gt;INDEX('Language Rules Can Change'!$B$3:$AU$47,N213,34),N214&lt;=INDEX('Language Rules Can Change'!$B$3:$AU$47,N213,35)),35, AND(N214&gt;INDEX('Language Rules Can Change'!$B$3:$AU$47,N213,35),N214&lt;=INDEX('Language Rules Can Change'!$B$3:$AU$47,N213,36)),36, AND(N214&gt;INDEX('Language Rules Can Change'!$B$3:$AU$47,N213,36),N214&lt;=INDEX('Language Rules Can Change'!$B$3:$AU$47,N213,37)),37, AND(N214&gt;INDEX('Language Rules Can Change'!$B$3:$AU$47,N213,37),N214&lt;=INDEX('Language Rules Can Change'!$B$3:$AU$47,N213,38)),38, AND(N214&gt;INDEX('Language Rules Can Change'!$B$3:$AU$47,N213,38),N214&lt;=INDEX('Language Rules Can Change'!$B$3:$AU$47,N213,39)),39, AND(N214&gt;INDEX('Language Rules Can Change'!$B$3:$AU$47,N213,39),N214&lt;=INDEX('Language Rules Can Change'!$B$3:$AU$47,N213,40)),40, AND(N214&gt;INDEX('Language Rules Can Change'!$B$3:$AU$47,N213,40),N214&lt;=INDEX('Language Rules Can Change'!$B$3:$AU$47,N213,41)),41, AND(N214&gt;INDEX('Language Rules Can Change'!$B$3:$AU$47,N213,41),N214&lt;=INDEX('Language Rules Can Change'!$B$3:$AU$47,N213,42)),42, AND(N214&gt;INDEX('Language Rules Can Change'!$B$3:$AU$47,N213,42),N214&lt;=INDEX('Language Rules Can Change'!$B$3:$AU$47,N213,43)),43, AND(N214&gt;INDEX('Language Rules Can Change'!$B$3:$AU$47,N213,43),N214&lt;=INDEX('Language Rules Can Change'!$B$3:$AU$47,N213,44)),44, AND(N214&gt;INDEX('Language Rules Can Change'!$B$3:$AU$47,N213,44),N214&lt;=INDEX('Language Rules Can Change'!$B$3:$AU$47,N213,45)),45, AND(N214&gt;INDEX('Language Rules Can Change'!$B$3:$AU$47,N213,45),N214&lt;=INDEX('Language Rules Can Change'!$B$3:$AU$47,N213,46)),46)</f>
        <v>#N/A</v>
      </c>
      <c r="O215" s="11" t="e" cm="1">
        <f t="array" aca="1" ref="O215" ca="1">_xlfn.IFS(AND(O214&gt;0,O214&lt;=INDEX('Language Rules Can Change'!$B$3:$AU$47,O213,1)),1, AND(O214&gt;INDEX('Language Rules Can Change'!$B$3:$AU$47,O213,1),O214&lt;=INDEX('Language Rules Can Change'!$B$3:$AU$47,O213,2)),2, AND(O214&gt;INDEX('Language Rules Can Change'!$B$3:$AU$47,O213,2),O214&lt;=INDEX('Language Rules Can Change'!$B$3:$AU$47,O213,3)),3, AND(O214&gt;INDEX('Language Rules Can Change'!$B$3:$AU$47,O213,3),O214&lt;=INDEX('Language Rules Can Change'!$B$3:$AU$47,O213,4)),4, AND(O214&gt;INDEX('Language Rules Can Change'!$B$3:$AU$47,O213,4),O214&lt;=INDEX('Language Rules Can Change'!$B$3:$AU$47,O213,5)),5, AND(O214&gt;INDEX('Language Rules Can Change'!$B$3:$AU$47,O213,5),O214&lt;=INDEX('Language Rules Can Change'!$B$3:$AU$47,O213,6)),6, AND(O214&gt;INDEX('Language Rules Can Change'!$B$3:$AU$47,O213,6),O214&lt;=INDEX('Language Rules Can Change'!$B$3:$AU$47,O213,7)),7, AND(O214&gt;INDEX('Language Rules Can Change'!$B$3:$AU$47,O213,7),O214&lt;=INDEX('Language Rules Can Change'!$B$3:$AU$47,O213,8)),8, AND(O214&gt;INDEX('Language Rules Can Change'!$B$3:$AU$47,O213,8),O214&lt;=INDEX('Language Rules Can Change'!$B$3:$AU$47,O213,9)),9, AND(O214&gt;INDEX('Language Rules Can Change'!$B$3:$AU$47,O213,9),O214&lt;=INDEX('Language Rules Can Change'!$B$3:$AU$47,O213,10)),10, AND(O214&gt;INDEX('Language Rules Can Change'!$B$3:$AU$47,O213,10),O214&lt;=INDEX('Language Rules Can Change'!$B$3:$AU$47,O213,11)),11, AND(O214&gt;INDEX('Language Rules Can Change'!$B$3:$AU$47,O213,11),O214&lt;=INDEX('Language Rules Can Change'!$B$3:$AU$47,O213,12)),12, AND(O214&gt;INDEX('Language Rules Can Change'!$B$3:$AU$47,O213,12),O214&lt;=INDEX('Language Rules Can Change'!$B$3:$AU$47,O213,13)),13, AND(O214&gt;INDEX('Language Rules Can Change'!$B$3:$AU$47,O213,13),O214&lt;=INDEX('Language Rules Can Change'!$B$3:$AU$47,O213,14)),14, AND(O214&gt;INDEX('Language Rules Can Change'!$B$3:$AU$47,O213,14),O214&lt;=INDEX('Language Rules Can Change'!$B$3:$AU$47,O213,15)),15, AND(O214&gt;INDEX('Language Rules Can Change'!$B$3:$AU$47,O213,15),O214&lt;=INDEX('Language Rules Can Change'!$B$3:$AU$47,O213,16)),16, AND(O214&gt;INDEX('Language Rules Can Change'!$B$3:$AU$47,O213,16),O214&lt;=INDEX('Language Rules Can Change'!$B$3:$AU$47,O213,17)),17, AND(O214&gt;INDEX('Language Rules Can Change'!$B$3:$AU$47,O213,17),O214&lt;=INDEX('Language Rules Can Change'!$B$3:$AU$47,O213,18)),18, AND(O214&gt;INDEX('Language Rules Can Change'!$B$3:$AU$47,O213,18),O214&lt;=INDEX('Language Rules Can Change'!$B$3:$AU$47,O213,19)),19, AND(O214&gt;INDEX('Language Rules Can Change'!$B$3:$AU$47,O213,19),O214&lt;=INDEX('Language Rules Can Change'!$B$3:$AU$47,O213,20)),20, AND(O214&gt;INDEX('Language Rules Can Change'!$B$3:$AU$47,O213,20),O214&lt;=INDEX('Language Rules Can Change'!$B$3:$AU$47,O213,21)),21, AND(O214&gt;INDEX('Language Rules Can Change'!$B$3:$AU$47,O213,21),O214&lt;=INDEX('Language Rules Can Change'!$B$3:$AU$47,O213,22)),22, AND(O214&gt;INDEX('Language Rules Can Change'!$B$3:$AU$47,O213,22),O214&lt;=INDEX('Language Rules Can Change'!$B$3:$AU$47,O213,23)),23, AND(O214&gt;INDEX('Language Rules Can Change'!$B$3:$AU$47,O213,23),O214&lt;=INDEX('Language Rules Can Change'!$B$3:$AU$47,O213,24)),24, AND(O214&gt;INDEX('Language Rules Can Change'!$B$3:$AU$47,O213,24),O214&lt;=INDEX('Language Rules Can Change'!$B$3:$AU$47,O213,25)),25, AND(O214&gt;INDEX('Language Rules Can Change'!$B$3:$AU$47,O213,25),O214&lt;=INDEX('Language Rules Can Change'!$B$3:$AU$47,O213,26)),26, AND(O214&gt;INDEX('Language Rules Can Change'!$B$3:$AU$47,O213,26),O214&lt;=INDEX('Language Rules Can Change'!$B$3:$AU$47,O213,27)),27, AND(O214&gt;INDEX('Language Rules Can Change'!$B$3:$AU$47,O213,27),O214&lt;=INDEX('Language Rules Can Change'!$B$3:$AU$47,O213,28)),28, AND(O214&gt;INDEX('Language Rules Can Change'!$B$3:$AU$47,O213,28),O214&lt;=INDEX('Language Rules Can Change'!$B$3:$AU$47,O213,29)),29, AND(O214&gt;INDEX('Language Rules Can Change'!$B$3:$AU$47,O213,29),O214&lt;=INDEX('Language Rules Can Change'!$B$3:$AU$47,O213,30)),30, AND(O214&gt;INDEX('Language Rules Can Change'!$B$3:$AU$47,O213,30),O214&lt;=INDEX('Language Rules Can Change'!$B$3:$AU$47,O213,31)),31, AND(O214&gt;INDEX('Language Rules Can Change'!$B$3:$AU$47,O213,31),O214&lt;=INDEX('Language Rules Can Change'!$B$3:$AU$47,O213,32)),32, AND(O214&gt;INDEX('Language Rules Can Change'!$B$3:$AU$47,O213,32),O214&lt;=INDEX('Language Rules Can Change'!$B$3:$AU$47,O213,33)),33, AND(O214&gt;INDEX('Language Rules Can Change'!$B$3:$AU$47,O213,33),O214&lt;=INDEX('Language Rules Can Change'!$B$3:$AU$47,O213,34)),34, AND(O214&gt;INDEX('Language Rules Can Change'!$B$3:$AU$47,O213,34),O214&lt;=INDEX('Language Rules Can Change'!$B$3:$AU$47,O213,35)),35, AND(O214&gt;INDEX('Language Rules Can Change'!$B$3:$AU$47,O213,35),O214&lt;=INDEX('Language Rules Can Change'!$B$3:$AU$47,O213,36)),36, AND(O214&gt;INDEX('Language Rules Can Change'!$B$3:$AU$47,O213,36),O214&lt;=INDEX('Language Rules Can Change'!$B$3:$AU$47,O213,37)),37, AND(O214&gt;INDEX('Language Rules Can Change'!$B$3:$AU$47,O213,37),O214&lt;=INDEX('Language Rules Can Change'!$B$3:$AU$47,O213,38)),38, AND(O214&gt;INDEX('Language Rules Can Change'!$B$3:$AU$47,O213,38),O214&lt;=INDEX('Language Rules Can Change'!$B$3:$AU$47,O213,39)),39, AND(O214&gt;INDEX('Language Rules Can Change'!$B$3:$AU$47,O213,39),O214&lt;=INDEX('Language Rules Can Change'!$B$3:$AU$47,O213,40)),40, AND(O214&gt;INDEX('Language Rules Can Change'!$B$3:$AU$47,O213,40),O214&lt;=INDEX('Language Rules Can Change'!$B$3:$AU$47,O213,41)),41, AND(O214&gt;INDEX('Language Rules Can Change'!$B$3:$AU$47,O213,41),O214&lt;=INDEX('Language Rules Can Change'!$B$3:$AU$47,O213,42)),42, AND(O214&gt;INDEX('Language Rules Can Change'!$B$3:$AU$47,O213,42),O214&lt;=INDEX('Language Rules Can Change'!$B$3:$AU$47,O213,43)),43, AND(O214&gt;INDEX('Language Rules Can Change'!$B$3:$AU$47,O213,43),O214&lt;=INDEX('Language Rules Can Change'!$B$3:$AU$47,O213,44)),44, AND(O214&gt;INDEX('Language Rules Can Change'!$B$3:$AU$47,O213,44),O214&lt;=INDEX('Language Rules Can Change'!$B$3:$AU$47,O213,45)),45, AND(O214&gt;INDEX('Language Rules Can Change'!$B$3:$AU$47,O213,45),O214&lt;=INDEX('Language Rules Can Change'!$B$3:$AU$47,O213,46)),46)</f>
        <v>#N/A</v>
      </c>
      <c r="P215" s="11" t="e" cm="1">
        <f t="array" aca="1" ref="P215" ca="1">_xlfn.IFS(AND(P214&gt;0,P214&lt;=INDEX('Language Rules Can Change'!$B$3:$AU$47,P213,1)),1, AND(P214&gt;INDEX('Language Rules Can Change'!$B$3:$AU$47,P213,1),P214&lt;=INDEX('Language Rules Can Change'!$B$3:$AU$47,P213,2)),2, AND(P214&gt;INDEX('Language Rules Can Change'!$B$3:$AU$47,P213,2),P214&lt;=INDEX('Language Rules Can Change'!$B$3:$AU$47,P213,3)),3, AND(P214&gt;INDEX('Language Rules Can Change'!$B$3:$AU$47,P213,3),P214&lt;=INDEX('Language Rules Can Change'!$B$3:$AU$47,P213,4)),4, AND(P214&gt;INDEX('Language Rules Can Change'!$B$3:$AU$47,P213,4),P214&lt;=INDEX('Language Rules Can Change'!$B$3:$AU$47,P213,5)),5, AND(P214&gt;INDEX('Language Rules Can Change'!$B$3:$AU$47,P213,5),P214&lt;=INDEX('Language Rules Can Change'!$B$3:$AU$47,P213,6)),6, AND(P214&gt;INDEX('Language Rules Can Change'!$B$3:$AU$47,P213,6),P214&lt;=INDEX('Language Rules Can Change'!$B$3:$AU$47,P213,7)),7, AND(P214&gt;INDEX('Language Rules Can Change'!$B$3:$AU$47,P213,7),P214&lt;=INDEX('Language Rules Can Change'!$B$3:$AU$47,P213,8)),8, AND(P214&gt;INDEX('Language Rules Can Change'!$B$3:$AU$47,P213,8),P214&lt;=INDEX('Language Rules Can Change'!$B$3:$AU$47,P213,9)),9, AND(P214&gt;INDEX('Language Rules Can Change'!$B$3:$AU$47,P213,9),P214&lt;=INDEX('Language Rules Can Change'!$B$3:$AU$47,P213,10)),10, AND(P214&gt;INDEX('Language Rules Can Change'!$B$3:$AU$47,P213,10),P214&lt;=INDEX('Language Rules Can Change'!$B$3:$AU$47,P213,11)),11, AND(P214&gt;INDEX('Language Rules Can Change'!$B$3:$AU$47,P213,11),P214&lt;=INDEX('Language Rules Can Change'!$B$3:$AU$47,P213,12)),12, AND(P214&gt;INDEX('Language Rules Can Change'!$B$3:$AU$47,P213,12),P214&lt;=INDEX('Language Rules Can Change'!$B$3:$AU$47,P213,13)),13, AND(P214&gt;INDEX('Language Rules Can Change'!$B$3:$AU$47,P213,13),P214&lt;=INDEX('Language Rules Can Change'!$B$3:$AU$47,P213,14)),14, AND(P214&gt;INDEX('Language Rules Can Change'!$B$3:$AU$47,P213,14),P214&lt;=INDEX('Language Rules Can Change'!$B$3:$AU$47,P213,15)),15, AND(P214&gt;INDEX('Language Rules Can Change'!$B$3:$AU$47,P213,15),P214&lt;=INDEX('Language Rules Can Change'!$B$3:$AU$47,P213,16)),16, AND(P214&gt;INDEX('Language Rules Can Change'!$B$3:$AU$47,P213,16),P214&lt;=INDEX('Language Rules Can Change'!$B$3:$AU$47,P213,17)),17, AND(P214&gt;INDEX('Language Rules Can Change'!$B$3:$AU$47,P213,17),P214&lt;=INDEX('Language Rules Can Change'!$B$3:$AU$47,P213,18)),18, AND(P214&gt;INDEX('Language Rules Can Change'!$B$3:$AU$47,P213,18),P214&lt;=INDEX('Language Rules Can Change'!$B$3:$AU$47,P213,19)),19, AND(P214&gt;INDEX('Language Rules Can Change'!$B$3:$AU$47,P213,19),P214&lt;=INDEX('Language Rules Can Change'!$B$3:$AU$47,P213,20)),20, AND(P214&gt;INDEX('Language Rules Can Change'!$B$3:$AU$47,P213,20),P214&lt;=INDEX('Language Rules Can Change'!$B$3:$AU$47,P213,21)),21, AND(P214&gt;INDEX('Language Rules Can Change'!$B$3:$AU$47,P213,21),P214&lt;=INDEX('Language Rules Can Change'!$B$3:$AU$47,P213,22)),22, AND(P214&gt;INDEX('Language Rules Can Change'!$B$3:$AU$47,P213,22),P214&lt;=INDEX('Language Rules Can Change'!$B$3:$AU$47,P213,23)),23, AND(P214&gt;INDEX('Language Rules Can Change'!$B$3:$AU$47,P213,23),P214&lt;=INDEX('Language Rules Can Change'!$B$3:$AU$47,P213,24)),24, AND(P214&gt;INDEX('Language Rules Can Change'!$B$3:$AU$47,P213,24),P214&lt;=INDEX('Language Rules Can Change'!$B$3:$AU$47,P213,25)),25, AND(P214&gt;INDEX('Language Rules Can Change'!$B$3:$AU$47,P213,25),P214&lt;=INDEX('Language Rules Can Change'!$B$3:$AU$47,P213,26)),26, AND(P214&gt;INDEX('Language Rules Can Change'!$B$3:$AU$47,P213,26),P214&lt;=INDEX('Language Rules Can Change'!$B$3:$AU$47,P213,27)),27, AND(P214&gt;INDEX('Language Rules Can Change'!$B$3:$AU$47,P213,27),P214&lt;=INDEX('Language Rules Can Change'!$B$3:$AU$47,P213,28)),28, AND(P214&gt;INDEX('Language Rules Can Change'!$B$3:$AU$47,P213,28),P214&lt;=INDEX('Language Rules Can Change'!$B$3:$AU$47,P213,29)),29, AND(P214&gt;INDEX('Language Rules Can Change'!$B$3:$AU$47,P213,29),P214&lt;=INDEX('Language Rules Can Change'!$B$3:$AU$47,P213,30)),30, AND(P214&gt;INDEX('Language Rules Can Change'!$B$3:$AU$47,P213,30),P214&lt;=INDEX('Language Rules Can Change'!$B$3:$AU$47,P213,31)),31, AND(P214&gt;INDEX('Language Rules Can Change'!$B$3:$AU$47,P213,31),P214&lt;=INDEX('Language Rules Can Change'!$B$3:$AU$47,P213,32)),32, AND(P214&gt;INDEX('Language Rules Can Change'!$B$3:$AU$47,P213,32),P214&lt;=INDEX('Language Rules Can Change'!$B$3:$AU$47,P213,33)),33, AND(P214&gt;INDEX('Language Rules Can Change'!$B$3:$AU$47,P213,33),P214&lt;=INDEX('Language Rules Can Change'!$B$3:$AU$47,P213,34)),34, AND(P214&gt;INDEX('Language Rules Can Change'!$B$3:$AU$47,P213,34),P214&lt;=INDEX('Language Rules Can Change'!$B$3:$AU$47,P213,35)),35, AND(P214&gt;INDEX('Language Rules Can Change'!$B$3:$AU$47,P213,35),P214&lt;=INDEX('Language Rules Can Change'!$B$3:$AU$47,P213,36)),36, AND(P214&gt;INDEX('Language Rules Can Change'!$B$3:$AU$47,P213,36),P214&lt;=INDEX('Language Rules Can Change'!$B$3:$AU$47,P213,37)),37, AND(P214&gt;INDEX('Language Rules Can Change'!$B$3:$AU$47,P213,37),P214&lt;=INDEX('Language Rules Can Change'!$B$3:$AU$47,P213,38)),38, AND(P214&gt;INDEX('Language Rules Can Change'!$B$3:$AU$47,P213,38),P214&lt;=INDEX('Language Rules Can Change'!$B$3:$AU$47,P213,39)),39, AND(P214&gt;INDEX('Language Rules Can Change'!$B$3:$AU$47,P213,39),P214&lt;=INDEX('Language Rules Can Change'!$B$3:$AU$47,P213,40)),40, AND(P214&gt;INDEX('Language Rules Can Change'!$B$3:$AU$47,P213,40),P214&lt;=INDEX('Language Rules Can Change'!$B$3:$AU$47,P213,41)),41, AND(P214&gt;INDEX('Language Rules Can Change'!$B$3:$AU$47,P213,41),P214&lt;=INDEX('Language Rules Can Change'!$B$3:$AU$47,P213,42)),42, AND(P214&gt;INDEX('Language Rules Can Change'!$B$3:$AU$47,P213,42),P214&lt;=INDEX('Language Rules Can Change'!$B$3:$AU$47,P213,43)),43, AND(P214&gt;INDEX('Language Rules Can Change'!$B$3:$AU$47,P213,43),P214&lt;=INDEX('Language Rules Can Change'!$B$3:$AU$47,P213,44)),44, AND(P214&gt;INDEX('Language Rules Can Change'!$B$3:$AU$47,P213,44),P214&lt;=INDEX('Language Rules Can Change'!$B$3:$AU$47,P213,45)),45, AND(P214&gt;INDEX('Language Rules Can Change'!$B$3:$AU$47,P213,45),P214&lt;=INDEX('Language Rules Can Change'!$B$3:$AU$47,P213,46)),46)</f>
        <v>#N/A</v>
      </c>
      <c r="Q215" s="11" t="e" cm="1">
        <f t="array" aca="1" ref="Q215" ca="1">_xlfn.IFS(AND(Q214&gt;0,Q214&lt;=INDEX('Language Rules Can Change'!$B$3:$AU$47,Q213,1)),1, AND(Q214&gt;INDEX('Language Rules Can Change'!$B$3:$AU$47,Q213,1),Q214&lt;=INDEX('Language Rules Can Change'!$B$3:$AU$47,Q213,2)),2, AND(Q214&gt;INDEX('Language Rules Can Change'!$B$3:$AU$47,Q213,2),Q214&lt;=INDEX('Language Rules Can Change'!$B$3:$AU$47,Q213,3)),3, AND(Q214&gt;INDEX('Language Rules Can Change'!$B$3:$AU$47,Q213,3),Q214&lt;=INDEX('Language Rules Can Change'!$B$3:$AU$47,Q213,4)),4, AND(Q214&gt;INDEX('Language Rules Can Change'!$B$3:$AU$47,Q213,4),Q214&lt;=INDEX('Language Rules Can Change'!$B$3:$AU$47,Q213,5)),5, AND(Q214&gt;INDEX('Language Rules Can Change'!$B$3:$AU$47,Q213,5),Q214&lt;=INDEX('Language Rules Can Change'!$B$3:$AU$47,Q213,6)),6, AND(Q214&gt;INDEX('Language Rules Can Change'!$B$3:$AU$47,Q213,6),Q214&lt;=INDEX('Language Rules Can Change'!$B$3:$AU$47,Q213,7)),7, AND(Q214&gt;INDEX('Language Rules Can Change'!$B$3:$AU$47,Q213,7),Q214&lt;=INDEX('Language Rules Can Change'!$B$3:$AU$47,Q213,8)),8, AND(Q214&gt;INDEX('Language Rules Can Change'!$B$3:$AU$47,Q213,8),Q214&lt;=INDEX('Language Rules Can Change'!$B$3:$AU$47,Q213,9)),9, AND(Q214&gt;INDEX('Language Rules Can Change'!$B$3:$AU$47,Q213,9),Q214&lt;=INDEX('Language Rules Can Change'!$B$3:$AU$47,Q213,10)),10, AND(Q214&gt;INDEX('Language Rules Can Change'!$B$3:$AU$47,Q213,10),Q214&lt;=INDEX('Language Rules Can Change'!$B$3:$AU$47,Q213,11)),11, AND(Q214&gt;INDEX('Language Rules Can Change'!$B$3:$AU$47,Q213,11),Q214&lt;=INDEX('Language Rules Can Change'!$B$3:$AU$47,Q213,12)),12, AND(Q214&gt;INDEX('Language Rules Can Change'!$B$3:$AU$47,Q213,12),Q214&lt;=INDEX('Language Rules Can Change'!$B$3:$AU$47,Q213,13)),13, AND(Q214&gt;INDEX('Language Rules Can Change'!$B$3:$AU$47,Q213,13),Q214&lt;=INDEX('Language Rules Can Change'!$B$3:$AU$47,Q213,14)),14, AND(Q214&gt;INDEX('Language Rules Can Change'!$B$3:$AU$47,Q213,14),Q214&lt;=INDEX('Language Rules Can Change'!$B$3:$AU$47,Q213,15)),15, AND(Q214&gt;INDEX('Language Rules Can Change'!$B$3:$AU$47,Q213,15),Q214&lt;=INDEX('Language Rules Can Change'!$B$3:$AU$47,Q213,16)),16, AND(Q214&gt;INDEX('Language Rules Can Change'!$B$3:$AU$47,Q213,16),Q214&lt;=INDEX('Language Rules Can Change'!$B$3:$AU$47,Q213,17)),17, AND(Q214&gt;INDEX('Language Rules Can Change'!$B$3:$AU$47,Q213,17),Q214&lt;=INDEX('Language Rules Can Change'!$B$3:$AU$47,Q213,18)),18, AND(Q214&gt;INDEX('Language Rules Can Change'!$B$3:$AU$47,Q213,18),Q214&lt;=INDEX('Language Rules Can Change'!$B$3:$AU$47,Q213,19)),19, AND(Q214&gt;INDEX('Language Rules Can Change'!$B$3:$AU$47,Q213,19),Q214&lt;=INDEX('Language Rules Can Change'!$B$3:$AU$47,Q213,20)),20, AND(Q214&gt;INDEX('Language Rules Can Change'!$B$3:$AU$47,Q213,20),Q214&lt;=INDEX('Language Rules Can Change'!$B$3:$AU$47,Q213,21)),21, AND(Q214&gt;INDEX('Language Rules Can Change'!$B$3:$AU$47,Q213,21),Q214&lt;=INDEX('Language Rules Can Change'!$B$3:$AU$47,Q213,22)),22, AND(Q214&gt;INDEX('Language Rules Can Change'!$B$3:$AU$47,Q213,22),Q214&lt;=INDEX('Language Rules Can Change'!$B$3:$AU$47,Q213,23)),23, AND(Q214&gt;INDEX('Language Rules Can Change'!$B$3:$AU$47,Q213,23),Q214&lt;=INDEX('Language Rules Can Change'!$B$3:$AU$47,Q213,24)),24, AND(Q214&gt;INDEX('Language Rules Can Change'!$B$3:$AU$47,Q213,24),Q214&lt;=INDEX('Language Rules Can Change'!$B$3:$AU$47,Q213,25)),25, AND(Q214&gt;INDEX('Language Rules Can Change'!$B$3:$AU$47,Q213,25),Q214&lt;=INDEX('Language Rules Can Change'!$B$3:$AU$47,Q213,26)),26, AND(Q214&gt;INDEX('Language Rules Can Change'!$B$3:$AU$47,Q213,26),Q214&lt;=INDEX('Language Rules Can Change'!$B$3:$AU$47,Q213,27)),27, AND(Q214&gt;INDEX('Language Rules Can Change'!$B$3:$AU$47,Q213,27),Q214&lt;=INDEX('Language Rules Can Change'!$B$3:$AU$47,Q213,28)),28, AND(Q214&gt;INDEX('Language Rules Can Change'!$B$3:$AU$47,Q213,28),Q214&lt;=INDEX('Language Rules Can Change'!$B$3:$AU$47,Q213,29)),29, AND(Q214&gt;INDEX('Language Rules Can Change'!$B$3:$AU$47,Q213,29),Q214&lt;=INDEX('Language Rules Can Change'!$B$3:$AU$47,Q213,30)),30, AND(Q214&gt;INDEX('Language Rules Can Change'!$B$3:$AU$47,Q213,30),Q214&lt;=INDEX('Language Rules Can Change'!$B$3:$AU$47,Q213,31)),31, AND(Q214&gt;INDEX('Language Rules Can Change'!$B$3:$AU$47,Q213,31),Q214&lt;=INDEX('Language Rules Can Change'!$B$3:$AU$47,Q213,32)),32, AND(Q214&gt;INDEX('Language Rules Can Change'!$B$3:$AU$47,Q213,32),Q214&lt;=INDEX('Language Rules Can Change'!$B$3:$AU$47,Q213,33)),33, AND(Q214&gt;INDEX('Language Rules Can Change'!$B$3:$AU$47,Q213,33),Q214&lt;=INDEX('Language Rules Can Change'!$B$3:$AU$47,Q213,34)),34, AND(Q214&gt;INDEX('Language Rules Can Change'!$B$3:$AU$47,Q213,34),Q214&lt;=INDEX('Language Rules Can Change'!$B$3:$AU$47,Q213,35)),35, AND(Q214&gt;INDEX('Language Rules Can Change'!$B$3:$AU$47,Q213,35),Q214&lt;=INDEX('Language Rules Can Change'!$B$3:$AU$47,Q213,36)),36, AND(Q214&gt;INDEX('Language Rules Can Change'!$B$3:$AU$47,Q213,36),Q214&lt;=INDEX('Language Rules Can Change'!$B$3:$AU$47,Q213,37)),37, AND(Q214&gt;INDEX('Language Rules Can Change'!$B$3:$AU$47,Q213,37),Q214&lt;=INDEX('Language Rules Can Change'!$B$3:$AU$47,Q213,38)),38, AND(Q214&gt;INDEX('Language Rules Can Change'!$B$3:$AU$47,Q213,38),Q214&lt;=INDEX('Language Rules Can Change'!$B$3:$AU$47,Q213,39)),39, AND(Q214&gt;INDEX('Language Rules Can Change'!$B$3:$AU$47,Q213,39),Q214&lt;=INDEX('Language Rules Can Change'!$B$3:$AU$47,Q213,40)),40, AND(Q214&gt;INDEX('Language Rules Can Change'!$B$3:$AU$47,Q213,40),Q214&lt;=INDEX('Language Rules Can Change'!$B$3:$AU$47,Q213,41)),41, AND(Q214&gt;INDEX('Language Rules Can Change'!$B$3:$AU$47,Q213,41),Q214&lt;=INDEX('Language Rules Can Change'!$B$3:$AU$47,Q213,42)),42, AND(Q214&gt;INDEX('Language Rules Can Change'!$B$3:$AU$47,Q213,42),Q214&lt;=INDEX('Language Rules Can Change'!$B$3:$AU$47,Q213,43)),43, AND(Q214&gt;INDEX('Language Rules Can Change'!$B$3:$AU$47,Q213,43),Q214&lt;=INDEX('Language Rules Can Change'!$B$3:$AU$47,Q213,44)),44, AND(Q214&gt;INDEX('Language Rules Can Change'!$B$3:$AU$47,Q213,44),Q214&lt;=INDEX('Language Rules Can Change'!$B$3:$AU$47,Q213,45)),45, AND(Q214&gt;INDEX('Language Rules Can Change'!$B$3:$AU$47,Q213,45),Q214&lt;=INDEX('Language Rules Can Change'!$B$3:$AU$47,Q213,46)),46)</f>
        <v>#N/A</v>
      </c>
      <c r="R215" s="11" t="e" cm="1">
        <f t="array" aca="1" ref="R215" ca="1">_xlfn.IFS(AND(R214&gt;0,R214&lt;=INDEX('Language Rules Can Change'!$B$3:$AU$47,R213,1)),1, AND(R214&gt;INDEX('Language Rules Can Change'!$B$3:$AU$47,R213,1),R214&lt;=INDEX('Language Rules Can Change'!$B$3:$AU$47,R213,2)),2, AND(R214&gt;INDEX('Language Rules Can Change'!$B$3:$AU$47,R213,2),R214&lt;=INDEX('Language Rules Can Change'!$B$3:$AU$47,R213,3)),3, AND(R214&gt;INDEX('Language Rules Can Change'!$B$3:$AU$47,R213,3),R214&lt;=INDEX('Language Rules Can Change'!$B$3:$AU$47,R213,4)),4, AND(R214&gt;INDEX('Language Rules Can Change'!$B$3:$AU$47,R213,4),R214&lt;=INDEX('Language Rules Can Change'!$B$3:$AU$47,R213,5)),5, AND(R214&gt;INDEX('Language Rules Can Change'!$B$3:$AU$47,R213,5),R214&lt;=INDEX('Language Rules Can Change'!$B$3:$AU$47,R213,6)),6, AND(R214&gt;INDEX('Language Rules Can Change'!$B$3:$AU$47,R213,6),R214&lt;=INDEX('Language Rules Can Change'!$B$3:$AU$47,R213,7)),7, AND(R214&gt;INDEX('Language Rules Can Change'!$B$3:$AU$47,R213,7),R214&lt;=INDEX('Language Rules Can Change'!$B$3:$AU$47,R213,8)),8, AND(R214&gt;INDEX('Language Rules Can Change'!$B$3:$AU$47,R213,8),R214&lt;=INDEX('Language Rules Can Change'!$B$3:$AU$47,R213,9)),9, AND(R214&gt;INDEX('Language Rules Can Change'!$B$3:$AU$47,R213,9),R214&lt;=INDEX('Language Rules Can Change'!$B$3:$AU$47,R213,10)),10, AND(R214&gt;INDEX('Language Rules Can Change'!$B$3:$AU$47,R213,10),R214&lt;=INDEX('Language Rules Can Change'!$B$3:$AU$47,R213,11)),11, AND(R214&gt;INDEX('Language Rules Can Change'!$B$3:$AU$47,R213,11),R214&lt;=INDEX('Language Rules Can Change'!$B$3:$AU$47,R213,12)),12, AND(R214&gt;INDEX('Language Rules Can Change'!$B$3:$AU$47,R213,12),R214&lt;=INDEX('Language Rules Can Change'!$B$3:$AU$47,R213,13)),13, AND(R214&gt;INDEX('Language Rules Can Change'!$B$3:$AU$47,R213,13),R214&lt;=INDEX('Language Rules Can Change'!$B$3:$AU$47,R213,14)),14, AND(R214&gt;INDEX('Language Rules Can Change'!$B$3:$AU$47,R213,14),R214&lt;=INDEX('Language Rules Can Change'!$B$3:$AU$47,R213,15)),15, AND(R214&gt;INDEX('Language Rules Can Change'!$B$3:$AU$47,R213,15),R214&lt;=INDEX('Language Rules Can Change'!$B$3:$AU$47,R213,16)),16, AND(R214&gt;INDEX('Language Rules Can Change'!$B$3:$AU$47,R213,16),R214&lt;=INDEX('Language Rules Can Change'!$B$3:$AU$47,R213,17)),17, AND(R214&gt;INDEX('Language Rules Can Change'!$B$3:$AU$47,R213,17),R214&lt;=INDEX('Language Rules Can Change'!$B$3:$AU$47,R213,18)),18, AND(R214&gt;INDEX('Language Rules Can Change'!$B$3:$AU$47,R213,18),R214&lt;=INDEX('Language Rules Can Change'!$B$3:$AU$47,R213,19)),19, AND(R214&gt;INDEX('Language Rules Can Change'!$B$3:$AU$47,R213,19),R214&lt;=INDEX('Language Rules Can Change'!$B$3:$AU$47,R213,20)),20, AND(R214&gt;INDEX('Language Rules Can Change'!$B$3:$AU$47,R213,20),R214&lt;=INDEX('Language Rules Can Change'!$B$3:$AU$47,R213,21)),21, AND(R214&gt;INDEX('Language Rules Can Change'!$B$3:$AU$47,R213,21),R214&lt;=INDEX('Language Rules Can Change'!$B$3:$AU$47,R213,22)),22, AND(R214&gt;INDEX('Language Rules Can Change'!$B$3:$AU$47,R213,22),R214&lt;=INDEX('Language Rules Can Change'!$B$3:$AU$47,R213,23)),23, AND(R214&gt;INDEX('Language Rules Can Change'!$B$3:$AU$47,R213,23),R214&lt;=INDEX('Language Rules Can Change'!$B$3:$AU$47,R213,24)),24, AND(R214&gt;INDEX('Language Rules Can Change'!$B$3:$AU$47,R213,24),R214&lt;=INDEX('Language Rules Can Change'!$B$3:$AU$47,R213,25)),25, AND(R214&gt;INDEX('Language Rules Can Change'!$B$3:$AU$47,R213,25),R214&lt;=INDEX('Language Rules Can Change'!$B$3:$AU$47,R213,26)),26, AND(R214&gt;INDEX('Language Rules Can Change'!$B$3:$AU$47,R213,26),R214&lt;=INDEX('Language Rules Can Change'!$B$3:$AU$47,R213,27)),27, AND(R214&gt;INDEX('Language Rules Can Change'!$B$3:$AU$47,R213,27),R214&lt;=INDEX('Language Rules Can Change'!$B$3:$AU$47,R213,28)),28, AND(R214&gt;INDEX('Language Rules Can Change'!$B$3:$AU$47,R213,28),R214&lt;=INDEX('Language Rules Can Change'!$B$3:$AU$47,R213,29)),29, AND(R214&gt;INDEX('Language Rules Can Change'!$B$3:$AU$47,R213,29),R214&lt;=INDEX('Language Rules Can Change'!$B$3:$AU$47,R213,30)),30, AND(R214&gt;INDEX('Language Rules Can Change'!$B$3:$AU$47,R213,30),R214&lt;=INDEX('Language Rules Can Change'!$B$3:$AU$47,R213,31)),31, AND(R214&gt;INDEX('Language Rules Can Change'!$B$3:$AU$47,R213,31),R214&lt;=INDEX('Language Rules Can Change'!$B$3:$AU$47,R213,32)),32, AND(R214&gt;INDEX('Language Rules Can Change'!$B$3:$AU$47,R213,32),R214&lt;=INDEX('Language Rules Can Change'!$B$3:$AU$47,R213,33)),33, AND(R214&gt;INDEX('Language Rules Can Change'!$B$3:$AU$47,R213,33),R214&lt;=INDEX('Language Rules Can Change'!$B$3:$AU$47,R213,34)),34, AND(R214&gt;INDEX('Language Rules Can Change'!$B$3:$AU$47,R213,34),R214&lt;=INDEX('Language Rules Can Change'!$B$3:$AU$47,R213,35)),35, AND(R214&gt;INDEX('Language Rules Can Change'!$B$3:$AU$47,R213,35),R214&lt;=INDEX('Language Rules Can Change'!$B$3:$AU$47,R213,36)),36, AND(R214&gt;INDEX('Language Rules Can Change'!$B$3:$AU$47,R213,36),R214&lt;=INDEX('Language Rules Can Change'!$B$3:$AU$47,R213,37)),37, AND(R214&gt;INDEX('Language Rules Can Change'!$B$3:$AU$47,R213,37),R214&lt;=INDEX('Language Rules Can Change'!$B$3:$AU$47,R213,38)),38, AND(R214&gt;INDEX('Language Rules Can Change'!$B$3:$AU$47,R213,38),R214&lt;=INDEX('Language Rules Can Change'!$B$3:$AU$47,R213,39)),39, AND(R214&gt;INDEX('Language Rules Can Change'!$B$3:$AU$47,R213,39),R214&lt;=INDEX('Language Rules Can Change'!$B$3:$AU$47,R213,40)),40, AND(R214&gt;INDEX('Language Rules Can Change'!$B$3:$AU$47,R213,40),R214&lt;=INDEX('Language Rules Can Change'!$B$3:$AU$47,R213,41)),41, AND(R214&gt;INDEX('Language Rules Can Change'!$B$3:$AU$47,R213,41),R214&lt;=INDEX('Language Rules Can Change'!$B$3:$AU$47,R213,42)),42, AND(R214&gt;INDEX('Language Rules Can Change'!$B$3:$AU$47,R213,42),R214&lt;=INDEX('Language Rules Can Change'!$B$3:$AU$47,R213,43)),43, AND(R214&gt;INDEX('Language Rules Can Change'!$B$3:$AU$47,R213,43),R214&lt;=INDEX('Language Rules Can Change'!$B$3:$AU$47,R213,44)),44, AND(R214&gt;INDEX('Language Rules Can Change'!$B$3:$AU$47,R213,44),R214&lt;=INDEX('Language Rules Can Change'!$B$3:$AU$47,R213,45)),45, AND(R214&gt;INDEX('Language Rules Can Change'!$B$3:$AU$47,R213,45),R214&lt;=INDEX('Language Rules Can Change'!$B$3:$AU$47,R213,46)),46)</f>
        <v>#N/A</v>
      </c>
      <c r="S215" s="11" t="e" cm="1">
        <f t="array" aca="1" ref="S215" ca="1">_xlfn.IFS(AND(S214&gt;0,S214&lt;=INDEX('Language Rules Can Change'!$B$3:$AU$47,S213,1)),1, AND(S214&gt;INDEX('Language Rules Can Change'!$B$3:$AU$47,S213,1),S214&lt;=INDEX('Language Rules Can Change'!$B$3:$AU$47,S213,2)),2, AND(S214&gt;INDEX('Language Rules Can Change'!$B$3:$AU$47,S213,2),S214&lt;=INDEX('Language Rules Can Change'!$B$3:$AU$47,S213,3)),3, AND(S214&gt;INDEX('Language Rules Can Change'!$B$3:$AU$47,S213,3),S214&lt;=INDEX('Language Rules Can Change'!$B$3:$AU$47,S213,4)),4, AND(S214&gt;INDEX('Language Rules Can Change'!$B$3:$AU$47,S213,4),S214&lt;=INDEX('Language Rules Can Change'!$B$3:$AU$47,S213,5)),5, AND(S214&gt;INDEX('Language Rules Can Change'!$B$3:$AU$47,S213,5),S214&lt;=INDEX('Language Rules Can Change'!$B$3:$AU$47,S213,6)),6, AND(S214&gt;INDEX('Language Rules Can Change'!$B$3:$AU$47,S213,6),S214&lt;=INDEX('Language Rules Can Change'!$B$3:$AU$47,S213,7)),7, AND(S214&gt;INDEX('Language Rules Can Change'!$B$3:$AU$47,S213,7),S214&lt;=INDEX('Language Rules Can Change'!$B$3:$AU$47,S213,8)),8, AND(S214&gt;INDEX('Language Rules Can Change'!$B$3:$AU$47,S213,8),S214&lt;=INDEX('Language Rules Can Change'!$B$3:$AU$47,S213,9)),9, AND(S214&gt;INDEX('Language Rules Can Change'!$B$3:$AU$47,S213,9),S214&lt;=INDEX('Language Rules Can Change'!$B$3:$AU$47,S213,10)),10, AND(S214&gt;INDEX('Language Rules Can Change'!$B$3:$AU$47,S213,10),S214&lt;=INDEX('Language Rules Can Change'!$B$3:$AU$47,S213,11)),11, AND(S214&gt;INDEX('Language Rules Can Change'!$B$3:$AU$47,S213,11),S214&lt;=INDEX('Language Rules Can Change'!$B$3:$AU$47,S213,12)),12, AND(S214&gt;INDEX('Language Rules Can Change'!$B$3:$AU$47,S213,12),S214&lt;=INDEX('Language Rules Can Change'!$B$3:$AU$47,S213,13)),13, AND(S214&gt;INDEX('Language Rules Can Change'!$B$3:$AU$47,S213,13),S214&lt;=INDEX('Language Rules Can Change'!$B$3:$AU$47,S213,14)),14, AND(S214&gt;INDEX('Language Rules Can Change'!$B$3:$AU$47,S213,14),S214&lt;=INDEX('Language Rules Can Change'!$B$3:$AU$47,S213,15)),15, AND(S214&gt;INDEX('Language Rules Can Change'!$B$3:$AU$47,S213,15),S214&lt;=INDEX('Language Rules Can Change'!$B$3:$AU$47,S213,16)),16, AND(S214&gt;INDEX('Language Rules Can Change'!$B$3:$AU$47,S213,16),S214&lt;=INDEX('Language Rules Can Change'!$B$3:$AU$47,S213,17)),17, AND(S214&gt;INDEX('Language Rules Can Change'!$B$3:$AU$47,S213,17),S214&lt;=INDEX('Language Rules Can Change'!$B$3:$AU$47,S213,18)),18, AND(S214&gt;INDEX('Language Rules Can Change'!$B$3:$AU$47,S213,18),S214&lt;=INDEX('Language Rules Can Change'!$B$3:$AU$47,S213,19)),19, AND(S214&gt;INDEX('Language Rules Can Change'!$B$3:$AU$47,S213,19),S214&lt;=INDEX('Language Rules Can Change'!$B$3:$AU$47,S213,20)),20, AND(S214&gt;INDEX('Language Rules Can Change'!$B$3:$AU$47,S213,20),S214&lt;=INDEX('Language Rules Can Change'!$B$3:$AU$47,S213,21)),21, AND(S214&gt;INDEX('Language Rules Can Change'!$B$3:$AU$47,S213,21),S214&lt;=INDEX('Language Rules Can Change'!$B$3:$AU$47,S213,22)),22, AND(S214&gt;INDEX('Language Rules Can Change'!$B$3:$AU$47,S213,22),S214&lt;=INDEX('Language Rules Can Change'!$B$3:$AU$47,S213,23)),23, AND(S214&gt;INDEX('Language Rules Can Change'!$B$3:$AU$47,S213,23),S214&lt;=INDEX('Language Rules Can Change'!$B$3:$AU$47,S213,24)),24, AND(S214&gt;INDEX('Language Rules Can Change'!$B$3:$AU$47,S213,24),S214&lt;=INDEX('Language Rules Can Change'!$B$3:$AU$47,S213,25)),25, AND(S214&gt;INDEX('Language Rules Can Change'!$B$3:$AU$47,S213,25),S214&lt;=INDEX('Language Rules Can Change'!$B$3:$AU$47,S213,26)),26, AND(S214&gt;INDEX('Language Rules Can Change'!$B$3:$AU$47,S213,26),S214&lt;=INDEX('Language Rules Can Change'!$B$3:$AU$47,S213,27)),27, AND(S214&gt;INDEX('Language Rules Can Change'!$B$3:$AU$47,S213,27),S214&lt;=INDEX('Language Rules Can Change'!$B$3:$AU$47,S213,28)),28, AND(S214&gt;INDEX('Language Rules Can Change'!$B$3:$AU$47,S213,28),S214&lt;=INDEX('Language Rules Can Change'!$B$3:$AU$47,S213,29)),29, AND(S214&gt;INDEX('Language Rules Can Change'!$B$3:$AU$47,S213,29),S214&lt;=INDEX('Language Rules Can Change'!$B$3:$AU$47,S213,30)),30, AND(S214&gt;INDEX('Language Rules Can Change'!$B$3:$AU$47,S213,30),S214&lt;=INDEX('Language Rules Can Change'!$B$3:$AU$47,S213,31)),31, AND(S214&gt;INDEX('Language Rules Can Change'!$B$3:$AU$47,S213,31),S214&lt;=INDEX('Language Rules Can Change'!$B$3:$AU$47,S213,32)),32, AND(S214&gt;INDEX('Language Rules Can Change'!$B$3:$AU$47,S213,32),S214&lt;=INDEX('Language Rules Can Change'!$B$3:$AU$47,S213,33)),33, AND(S214&gt;INDEX('Language Rules Can Change'!$B$3:$AU$47,S213,33),S214&lt;=INDEX('Language Rules Can Change'!$B$3:$AU$47,S213,34)),34, AND(S214&gt;INDEX('Language Rules Can Change'!$B$3:$AU$47,S213,34),S214&lt;=INDEX('Language Rules Can Change'!$B$3:$AU$47,S213,35)),35, AND(S214&gt;INDEX('Language Rules Can Change'!$B$3:$AU$47,S213,35),S214&lt;=INDEX('Language Rules Can Change'!$B$3:$AU$47,S213,36)),36, AND(S214&gt;INDEX('Language Rules Can Change'!$B$3:$AU$47,S213,36),S214&lt;=INDEX('Language Rules Can Change'!$B$3:$AU$47,S213,37)),37, AND(S214&gt;INDEX('Language Rules Can Change'!$B$3:$AU$47,S213,37),S214&lt;=INDEX('Language Rules Can Change'!$B$3:$AU$47,S213,38)),38, AND(S214&gt;INDEX('Language Rules Can Change'!$B$3:$AU$47,S213,38),S214&lt;=INDEX('Language Rules Can Change'!$B$3:$AU$47,S213,39)),39, AND(S214&gt;INDEX('Language Rules Can Change'!$B$3:$AU$47,S213,39),S214&lt;=INDEX('Language Rules Can Change'!$B$3:$AU$47,S213,40)),40, AND(S214&gt;INDEX('Language Rules Can Change'!$B$3:$AU$47,S213,40),S214&lt;=INDEX('Language Rules Can Change'!$B$3:$AU$47,S213,41)),41, AND(S214&gt;INDEX('Language Rules Can Change'!$B$3:$AU$47,S213,41),S214&lt;=INDEX('Language Rules Can Change'!$B$3:$AU$47,S213,42)),42, AND(S214&gt;INDEX('Language Rules Can Change'!$B$3:$AU$47,S213,42),S214&lt;=INDEX('Language Rules Can Change'!$B$3:$AU$47,S213,43)),43, AND(S214&gt;INDEX('Language Rules Can Change'!$B$3:$AU$47,S213,43),S214&lt;=INDEX('Language Rules Can Change'!$B$3:$AU$47,S213,44)),44, AND(S214&gt;INDEX('Language Rules Can Change'!$B$3:$AU$47,S213,44),S214&lt;=INDEX('Language Rules Can Change'!$B$3:$AU$47,S213,45)),45, AND(S214&gt;INDEX('Language Rules Can Change'!$B$3:$AU$47,S213,45),S214&lt;=INDEX('Language Rules Can Change'!$B$3:$AU$47,S213,46)),46)</f>
        <v>#N/A</v>
      </c>
      <c r="T215" s="17"/>
      <c r="U215" s="1"/>
      <c r="V215" s="5">
        <v>4</v>
      </c>
      <c r="W215" s="5">
        <f ca="1">IF(V215&lt;=U218,RANDBETWEEN(U214/(3/2),U214*(3/2))+W214,"")</f>
        <v>4</v>
      </c>
      <c r="X215" s="15"/>
      <c r="Y215" s="11"/>
      <c r="Z215" s="11" cm="1">
        <f t="array" aca="1" ref="Z215" ca="1">_xlfn.IFS(AND(Z214&gt;0,Z214&lt;=INDEX('Language Rules Can Change'!$B$3:$AU$47,Z213,1)),1, AND(Z214&gt;INDEX('Language Rules Can Change'!$B$3:$AU$47,Z213,1),Z214&lt;=INDEX('Language Rules Can Change'!$B$3:$AU$47,Z213,2)),2, AND(Z214&gt;INDEX('Language Rules Can Change'!$B$3:$AU$47,Z213,2),Z214&lt;=INDEX('Language Rules Can Change'!$B$3:$AU$47,Z213,3)),3, AND(Z214&gt;INDEX('Language Rules Can Change'!$B$3:$AU$47,Z213,3),Z214&lt;=INDEX('Language Rules Can Change'!$B$3:$AU$47,Z213,4)),4, AND(Z214&gt;INDEX('Language Rules Can Change'!$B$3:$AU$47,Z213,4),Z214&lt;=INDEX('Language Rules Can Change'!$B$3:$AU$47,Z213,5)),5, AND(Z214&gt;INDEX('Language Rules Can Change'!$B$3:$AU$47,Z213,5),Z214&lt;=INDEX('Language Rules Can Change'!$B$3:$AU$47,Z213,6)),6, AND(Z214&gt;INDEX('Language Rules Can Change'!$B$3:$AU$47,Z213,6),Z214&lt;=INDEX('Language Rules Can Change'!$B$3:$AU$47,Z213,7)),7, AND(Z214&gt;INDEX('Language Rules Can Change'!$B$3:$AU$47,Z213,7),Z214&lt;=INDEX('Language Rules Can Change'!$B$3:$AU$47,Z213,8)),8, AND(Z214&gt;INDEX('Language Rules Can Change'!$B$3:$AU$47,Z213,8),Z214&lt;=INDEX('Language Rules Can Change'!$B$3:$AU$47,Z213,9)),9, AND(Z214&gt;INDEX('Language Rules Can Change'!$B$3:$AU$47,Z213,9),Z214&lt;=INDEX('Language Rules Can Change'!$B$3:$AU$47,Z213,10)),10, AND(Z214&gt;INDEX('Language Rules Can Change'!$B$3:$AU$47,Z213,10),Z214&lt;=INDEX('Language Rules Can Change'!$B$3:$AU$47,Z213,11)),11, AND(Z214&gt;INDEX('Language Rules Can Change'!$B$3:$AU$47,Z213,11),Z214&lt;=INDEX('Language Rules Can Change'!$B$3:$AU$47,Z213,12)),12, AND(Z214&gt;INDEX('Language Rules Can Change'!$B$3:$AU$47,Z213,12),Z214&lt;=INDEX('Language Rules Can Change'!$B$3:$AU$47,Z213,13)),13, AND(Z214&gt;INDEX('Language Rules Can Change'!$B$3:$AU$47,Z213,13),Z214&lt;=INDEX('Language Rules Can Change'!$B$3:$AU$47,Z213,14)),14, AND(Z214&gt;INDEX('Language Rules Can Change'!$B$3:$AU$47,Z213,14),Z214&lt;=INDEX('Language Rules Can Change'!$B$3:$AU$47,Z213,15)),15, AND(Z214&gt;INDEX('Language Rules Can Change'!$B$3:$AU$47,Z213,15),Z214&lt;=INDEX('Language Rules Can Change'!$B$3:$AU$47,Z213,16)),16, AND(Z214&gt;INDEX('Language Rules Can Change'!$B$3:$AU$47,Z213,16),Z214&lt;=INDEX('Language Rules Can Change'!$B$3:$AU$47,Z213,17)),17, AND(Z214&gt;INDEX('Language Rules Can Change'!$B$3:$AU$47,Z213,17),Z214&lt;=INDEX('Language Rules Can Change'!$B$3:$AU$47,Z213,18)),18, AND(Z214&gt;INDEX('Language Rules Can Change'!$B$3:$AU$47,Z213,18),Z214&lt;=INDEX('Language Rules Can Change'!$B$3:$AU$47,Z213,19)),19, AND(Z214&gt;INDEX('Language Rules Can Change'!$B$3:$AU$47,Z213,19),Z214&lt;=INDEX('Language Rules Can Change'!$B$3:$AU$47,Z213,20)),20, AND(Z214&gt;INDEX('Language Rules Can Change'!$B$3:$AU$47,Z213,20),Z214&lt;=INDEX('Language Rules Can Change'!$B$3:$AU$47,Z213,21)),21, AND(Z214&gt;INDEX('Language Rules Can Change'!$B$3:$AU$47,Z213,21),Z214&lt;=INDEX('Language Rules Can Change'!$B$3:$AU$47,Z213,22)),22, AND(Z214&gt;INDEX('Language Rules Can Change'!$B$3:$AU$47,Z213,22),Z214&lt;=INDEX('Language Rules Can Change'!$B$3:$AU$47,Z213,23)),23, AND(Z214&gt;INDEX('Language Rules Can Change'!$B$3:$AU$47,Z213,23),Z214&lt;=INDEX('Language Rules Can Change'!$B$3:$AU$47,Z213,24)),24, AND(Z214&gt;INDEX('Language Rules Can Change'!$B$3:$AU$47,Z213,24),Z214&lt;=INDEX('Language Rules Can Change'!$B$3:$AU$47,Z213,25)),25, AND(Z214&gt;INDEX('Language Rules Can Change'!$B$3:$AU$47,Z213,25),Z214&lt;=INDEX('Language Rules Can Change'!$B$3:$AU$47,Z213,26)),26, AND(Z214&gt;INDEX('Language Rules Can Change'!$B$3:$AU$47,Z213,26),Z214&lt;=INDEX('Language Rules Can Change'!$B$3:$AU$47,Z213,27)),27, AND(Z214&gt;INDEX('Language Rules Can Change'!$B$3:$AU$47,Z213,27),Z214&lt;=INDEX('Language Rules Can Change'!$B$3:$AU$47,Z213,28)),28, AND(Z214&gt;INDEX('Language Rules Can Change'!$B$3:$AU$47,Z213,28),Z214&lt;=INDEX('Language Rules Can Change'!$B$3:$AU$47,Z213,29)),29, AND(Z214&gt;INDEX('Language Rules Can Change'!$B$3:$AU$47,Z213,29),Z214&lt;=INDEX('Language Rules Can Change'!$B$3:$AU$47,Z213,30)),30, AND(Z214&gt;INDEX('Language Rules Can Change'!$B$3:$AU$47,Z213,30),Z214&lt;=INDEX('Language Rules Can Change'!$B$3:$AU$47,Z213,31)),31, AND(Z214&gt;INDEX('Language Rules Can Change'!$B$3:$AU$47,Z213,31),Z214&lt;=INDEX('Language Rules Can Change'!$B$3:$AU$47,Z213,32)),32, AND(Z214&gt;INDEX('Language Rules Can Change'!$B$3:$AU$47,Z213,32),Z214&lt;=INDEX('Language Rules Can Change'!$B$3:$AU$47,Z213,33)),33, AND(Z214&gt;INDEX('Language Rules Can Change'!$B$3:$AU$47,Z213,33),Z214&lt;=INDEX('Language Rules Can Change'!$B$3:$AU$47,Z213,34)),34, AND(Z214&gt;INDEX('Language Rules Can Change'!$B$3:$AU$47,Z213,34),Z214&lt;=INDEX('Language Rules Can Change'!$B$3:$AU$47,Z213,35)),35, AND(Z214&gt;INDEX('Language Rules Can Change'!$B$3:$AU$47,Z213,35),Z214&lt;=INDEX('Language Rules Can Change'!$B$3:$AU$47,Z213,36)),36, AND(Z214&gt;INDEX('Language Rules Can Change'!$B$3:$AU$47,Z213,36),Z214&lt;=INDEX('Language Rules Can Change'!$B$3:$AU$47,Z213,37)),37, AND(Z214&gt;INDEX('Language Rules Can Change'!$B$3:$AU$47,Z213,37),Z214&lt;=INDEX('Language Rules Can Change'!$B$3:$AU$47,Z213,38)),38, AND(Z214&gt;INDEX('Language Rules Can Change'!$B$3:$AU$47,Z213,38),Z214&lt;=INDEX('Language Rules Can Change'!$B$3:$AU$47,Z213,39)),39, AND(Z214&gt;INDEX('Language Rules Can Change'!$B$3:$AU$47,Z213,39),Z214&lt;=INDEX('Language Rules Can Change'!$B$3:$AU$47,Z213,40)),40, AND(Z214&gt;INDEX('Language Rules Can Change'!$B$3:$AU$47,Z213,40),Z214&lt;=INDEX('Language Rules Can Change'!$B$3:$AU$47,Z213,41)),41, AND(Z214&gt;INDEX('Language Rules Can Change'!$B$3:$AU$47,Z213,41),Z214&lt;=INDEX('Language Rules Can Change'!$B$3:$AU$47,Z213,42)),42, AND(Z214&gt;INDEX('Language Rules Can Change'!$B$3:$AU$47,Z213,42),Z214&lt;=INDEX('Language Rules Can Change'!$B$3:$AU$47,Z213,43)),43, AND(Z214&gt;INDEX('Language Rules Can Change'!$B$3:$AU$47,Z213,43),Z214&lt;=INDEX('Language Rules Can Change'!$B$3:$AU$47,Z213,44)),44, AND(Z214&gt;INDEX('Language Rules Can Change'!$B$3:$AU$47,Z213,44),Z214&lt;=INDEX('Language Rules Can Change'!$B$3:$AU$47,Z213,45)),45, AND(Z214&gt;INDEX('Language Rules Can Change'!$B$3:$AU$47,Z213,45),Z214&lt;=INDEX('Language Rules Can Change'!$B$3:$AU$47,Z213,46)),46)</f>
        <v>25</v>
      </c>
      <c r="AA215" s="11" cm="1">
        <f t="array" aca="1" ref="AA215" ca="1">_xlfn.IFS(AND(AA214&gt;0,AA214&lt;=INDEX('Language Rules Can Change'!$B$3:$AU$47,AA213,1)),1, AND(AA214&gt;INDEX('Language Rules Can Change'!$B$3:$AU$47,AA213,1),AA214&lt;=INDEX('Language Rules Can Change'!$B$3:$AU$47,AA213,2)),2, AND(AA214&gt;INDEX('Language Rules Can Change'!$B$3:$AU$47,AA213,2),AA214&lt;=INDEX('Language Rules Can Change'!$B$3:$AU$47,AA213,3)),3, AND(AA214&gt;INDEX('Language Rules Can Change'!$B$3:$AU$47,AA213,3),AA214&lt;=INDEX('Language Rules Can Change'!$B$3:$AU$47,AA213,4)),4, AND(AA214&gt;INDEX('Language Rules Can Change'!$B$3:$AU$47,AA213,4),AA214&lt;=INDEX('Language Rules Can Change'!$B$3:$AU$47,AA213,5)),5, AND(AA214&gt;INDEX('Language Rules Can Change'!$B$3:$AU$47,AA213,5),AA214&lt;=INDEX('Language Rules Can Change'!$B$3:$AU$47,AA213,6)),6, AND(AA214&gt;INDEX('Language Rules Can Change'!$B$3:$AU$47,AA213,6),AA214&lt;=INDEX('Language Rules Can Change'!$B$3:$AU$47,AA213,7)),7, AND(AA214&gt;INDEX('Language Rules Can Change'!$B$3:$AU$47,AA213,7),AA214&lt;=INDEX('Language Rules Can Change'!$B$3:$AU$47,AA213,8)),8, AND(AA214&gt;INDEX('Language Rules Can Change'!$B$3:$AU$47,AA213,8),AA214&lt;=INDEX('Language Rules Can Change'!$B$3:$AU$47,AA213,9)),9, AND(AA214&gt;INDEX('Language Rules Can Change'!$B$3:$AU$47,AA213,9),AA214&lt;=INDEX('Language Rules Can Change'!$B$3:$AU$47,AA213,10)),10, AND(AA214&gt;INDEX('Language Rules Can Change'!$B$3:$AU$47,AA213,10),AA214&lt;=INDEX('Language Rules Can Change'!$B$3:$AU$47,AA213,11)),11, AND(AA214&gt;INDEX('Language Rules Can Change'!$B$3:$AU$47,AA213,11),AA214&lt;=INDEX('Language Rules Can Change'!$B$3:$AU$47,AA213,12)),12, AND(AA214&gt;INDEX('Language Rules Can Change'!$B$3:$AU$47,AA213,12),AA214&lt;=INDEX('Language Rules Can Change'!$B$3:$AU$47,AA213,13)),13, AND(AA214&gt;INDEX('Language Rules Can Change'!$B$3:$AU$47,AA213,13),AA214&lt;=INDEX('Language Rules Can Change'!$B$3:$AU$47,AA213,14)),14, AND(AA214&gt;INDEX('Language Rules Can Change'!$B$3:$AU$47,AA213,14),AA214&lt;=INDEX('Language Rules Can Change'!$B$3:$AU$47,AA213,15)),15, AND(AA214&gt;INDEX('Language Rules Can Change'!$B$3:$AU$47,AA213,15),AA214&lt;=INDEX('Language Rules Can Change'!$B$3:$AU$47,AA213,16)),16, AND(AA214&gt;INDEX('Language Rules Can Change'!$B$3:$AU$47,AA213,16),AA214&lt;=INDEX('Language Rules Can Change'!$B$3:$AU$47,AA213,17)),17, AND(AA214&gt;INDEX('Language Rules Can Change'!$B$3:$AU$47,AA213,17),AA214&lt;=INDEX('Language Rules Can Change'!$B$3:$AU$47,AA213,18)),18, AND(AA214&gt;INDEX('Language Rules Can Change'!$B$3:$AU$47,AA213,18),AA214&lt;=INDEX('Language Rules Can Change'!$B$3:$AU$47,AA213,19)),19, AND(AA214&gt;INDEX('Language Rules Can Change'!$B$3:$AU$47,AA213,19),AA214&lt;=INDEX('Language Rules Can Change'!$B$3:$AU$47,AA213,20)),20, AND(AA214&gt;INDEX('Language Rules Can Change'!$B$3:$AU$47,AA213,20),AA214&lt;=INDEX('Language Rules Can Change'!$B$3:$AU$47,AA213,21)),21, AND(AA214&gt;INDEX('Language Rules Can Change'!$B$3:$AU$47,AA213,21),AA214&lt;=INDEX('Language Rules Can Change'!$B$3:$AU$47,AA213,22)),22, AND(AA214&gt;INDEX('Language Rules Can Change'!$B$3:$AU$47,AA213,22),AA214&lt;=INDEX('Language Rules Can Change'!$B$3:$AU$47,AA213,23)),23, AND(AA214&gt;INDEX('Language Rules Can Change'!$B$3:$AU$47,AA213,23),AA214&lt;=INDEX('Language Rules Can Change'!$B$3:$AU$47,AA213,24)),24, AND(AA214&gt;INDEX('Language Rules Can Change'!$B$3:$AU$47,AA213,24),AA214&lt;=INDEX('Language Rules Can Change'!$B$3:$AU$47,AA213,25)),25, AND(AA214&gt;INDEX('Language Rules Can Change'!$B$3:$AU$47,AA213,25),AA214&lt;=INDEX('Language Rules Can Change'!$B$3:$AU$47,AA213,26)),26, AND(AA214&gt;INDEX('Language Rules Can Change'!$B$3:$AU$47,AA213,26),AA214&lt;=INDEX('Language Rules Can Change'!$B$3:$AU$47,AA213,27)),27, AND(AA214&gt;INDEX('Language Rules Can Change'!$B$3:$AU$47,AA213,27),AA214&lt;=INDEX('Language Rules Can Change'!$B$3:$AU$47,AA213,28)),28, AND(AA214&gt;INDEX('Language Rules Can Change'!$B$3:$AU$47,AA213,28),AA214&lt;=INDEX('Language Rules Can Change'!$B$3:$AU$47,AA213,29)),29, AND(AA214&gt;INDEX('Language Rules Can Change'!$B$3:$AU$47,AA213,29),AA214&lt;=INDEX('Language Rules Can Change'!$B$3:$AU$47,AA213,30)),30, AND(AA214&gt;INDEX('Language Rules Can Change'!$B$3:$AU$47,AA213,30),AA214&lt;=INDEX('Language Rules Can Change'!$B$3:$AU$47,AA213,31)),31, AND(AA214&gt;INDEX('Language Rules Can Change'!$B$3:$AU$47,AA213,31),AA214&lt;=INDEX('Language Rules Can Change'!$B$3:$AU$47,AA213,32)),32, AND(AA214&gt;INDEX('Language Rules Can Change'!$B$3:$AU$47,AA213,32),AA214&lt;=INDEX('Language Rules Can Change'!$B$3:$AU$47,AA213,33)),33, AND(AA214&gt;INDEX('Language Rules Can Change'!$B$3:$AU$47,AA213,33),AA214&lt;=INDEX('Language Rules Can Change'!$B$3:$AU$47,AA213,34)),34, AND(AA214&gt;INDEX('Language Rules Can Change'!$B$3:$AU$47,AA213,34),AA214&lt;=INDEX('Language Rules Can Change'!$B$3:$AU$47,AA213,35)),35, AND(AA214&gt;INDEX('Language Rules Can Change'!$B$3:$AU$47,AA213,35),AA214&lt;=INDEX('Language Rules Can Change'!$B$3:$AU$47,AA213,36)),36, AND(AA214&gt;INDEX('Language Rules Can Change'!$B$3:$AU$47,AA213,36),AA214&lt;=INDEX('Language Rules Can Change'!$B$3:$AU$47,AA213,37)),37, AND(AA214&gt;INDEX('Language Rules Can Change'!$B$3:$AU$47,AA213,37),AA214&lt;=INDEX('Language Rules Can Change'!$B$3:$AU$47,AA213,38)),38, AND(AA214&gt;INDEX('Language Rules Can Change'!$B$3:$AU$47,AA213,38),AA214&lt;=INDEX('Language Rules Can Change'!$B$3:$AU$47,AA213,39)),39, AND(AA214&gt;INDEX('Language Rules Can Change'!$B$3:$AU$47,AA213,39),AA214&lt;=INDEX('Language Rules Can Change'!$B$3:$AU$47,AA213,40)),40, AND(AA214&gt;INDEX('Language Rules Can Change'!$B$3:$AU$47,AA213,40),AA214&lt;=INDEX('Language Rules Can Change'!$B$3:$AU$47,AA213,41)),41, AND(AA214&gt;INDEX('Language Rules Can Change'!$B$3:$AU$47,AA213,41),AA214&lt;=INDEX('Language Rules Can Change'!$B$3:$AU$47,AA213,42)),42, AND(AA214&gt;INDEX('Language Rules Can Change'!$B$3:$AU$47,AA213,42),AA214&lt;=INDEX('Language Rules Can Change'!$B$3:$AU$47,AA213,43)),43, AND(AA214&gt;INDEX('Language Rules Can Change'!$B$3:$AU$47,AA213,43),AA214&lt;=INDEX('Language Rules Can Change'!$B$3:$AU$47,AA213,44)),44, AND(AA214&gt;INDEX('Language Rules Can Change'!$B$3:$AU$47,AA213,44),AA214&lt;=INDEX('Language Rules Can Change'!$B$3:$AU$47,AA213,45)),45, AND(AA214&gt;INDEX('Language Rules Can Change'!$B$3:$AU$47,AA213,45),AA214&lt;=INDEX('Language Rules Can Change'!$B$3:$AU$47,AA213,46)),46)</f>
        <v>37</v>
      </c>
      <c r="AB215" s="11" cm="1">
        <f t="array" aca="1" ref="AB215" ca="1">_xlfn.IFS(AND(AB214&gt;0,AB214&lt;=INDEX('Language Rules Can Change'!$B$3:$AU$47,AB213,1)),1, AND(AB214&gt;INDEX('Language Rules Can Change'!$B$3:$AU$47,AB213,1),AB214&lt;=INDEX('Language Rules Can Change'!$B$3:$AU$47,AB213,2)),2, AND(AB214&gt;INDEX('Language Rules Can Change'!$B$3:$AU$47,AB213,2),AB214&lt;=INDEX('Language Rules Can Change'!$B$3:$AU$47,AB213,3)),3, AND(AB214&gt;INDEX('Language Rules Can Change'!$B$3:$AU$47,AB213,3),AB214&lt;=INDEX('Language Rules Can Change'!$B$3:$AU$47,AB213,4)),4, AND(AB214&gt;INDEX('Language Rules Can Change'!$B$3:$AU$47,AB213,4),AB214&lt;=INDEX('Language Rules Can Change'!$B$3:$AU$47,AB213,5)),5, AND(AB214&gt;INDEX('Language Rules Can Change'!$B$3:$AU$47,AB213,5),AB214&lt;=INDEX('Language Rules Can Change'!$B$3:$AU$47,AB213,6)),6, AND(AB214&gt;INDEX('Language Rules Can Change'!$B$3:$AU$47,AB213,6),AB214&lt;=INDEX('Language Rules Can Change'!$B$3:$AU$47,AB213,7)),7, AND(AB214&gt;INDEX('Language Rules Can Change'!$B$3:$AU$47,AB213,7),AB214&lt;=INDEX('Language Rules Can Change'!$B$3:$AU$47,AB213,8)),8, AND(AB214&gt;INDEX('Language Rules Can Change'!$B$3:$AU$47,AB213,8),AB214&lt;=INDEX('Language Rules Can Change'!$B$3:$AU$47,AB213,9)),9, AND(AB214&gt;INDEX('Language Rules Can Change'!$B$3:$AU$47,AB213,9),AB214&lt;=INDEX('Language Rules Can Change'!$B$3:$AU$47,AB213,10)),10, AND(AB214&gt;INDEX('Language Rules Can Change'!$B$3:$AU$47,AB213,10),AB214&lt;=INDEX('Language Rules Can Change'!$B$3:$AU$47,AB213,11)),11, AND(AB214&gt;INDEX('Language Rules Can Change'!$B$3:$AU$47,AB213,11),AB214&lt;=INDEX('Language Rules Can Change'!$B$3:$AU$47,AB213,12)),12, AND(AB214&gt;INDEX('Language Rules Can Change'!$B$3:$AU$47,AB213,12),AB214&lt;=INDEX('Language Rules Can Change'!$B$3:$AU$47,AB213,13)),13, AND(AB214&gt;INDEX('Language Rules Can Change'!$B$3:$AU$47,AB213,13),AB214&lt;=INDEX('Language Rules Can Change'!$B$3:$AU$47,AB213,14)),14, AND(AB214&gt;INDEX('Language Rules Can Change'!$B$3:$AU$47,AB213,14),AB214&lt;=INDEX('Language Rules Can Change'!$B$3:$AU$47,AB213,15)),15, AND(AB214&gt;INDEX('Language Rules Can Change'!$B$3:$AU$47,AB213,15),AB214&lt;=INDEX('Language Rules Can Change'!$B$3:$AU$47,AB213,16)),16, AND(AB214&gt;INDEX('Language Rules Can Change'!$B$3:$AU$47,AB213,16),AB214&lt;=INDEX('Language Rules Can Change'!$B$3:$AU$47,AB213,17)),17, AND(AB214&gt;INDEX('Language Rules Can Change'!$B$3:$AU$47,AB213,17),AB214&lt;=INDEX('Language Rules Can Change'!$B$3:$AU$47,AB213,18)),18, AND(AB214&gt;INDEX('Language Rules Can Change'!$B$3:$AU$47,AB213,18),AB214&lt;=INDEX('Language Rules Can Change'!$B$3:$AU$47,AB213,19)),19, AND(AB214&gt;INDEX('Language Rules Can Change'!$B$3:$AU$47,AB213,19),AB214&lt;=INDEX('Language Rules Can Change'!$B$3:$AU$47,AB213,20)),20, AND(AB214&gt;INDEX('Language Rules Can Change'!$B$3:$AU$47,AB213,20),AB214&lt;=INDEX('Language Rules Can Change'!$B$3:$AU$47,AB213,21)),21, AND(AB214&gt;INDEX('Language Rules Can Change'!$B$3:$AU$47,AB213,21),AB214&lt;=INDEX('Language Rules Can Change'!$B$3:$AU$47,AB213,22)),22, AND(AB214&gt;INDEX('Language Rules Can Change'!$B$3:$AU$47,AB213,22),AB214&lt;=INDEX('Language Rules Can Change'!$B$3:$AU$47,AB213,23)),23, AND(AB214&gt;INDEX('Language Rules Can Change'!$B$3:$AU$47,AB213,23),AB214&lt;=INDEX('Language Rules Can Change'!$B$3:$AU$47,AB213,24)),24, AND(AB214&gt;INDEX('Language Rules Can Change'!$B$3:$AU$47,AB213,24),AB214&lt;=INDEX('Language Rules Can Change'!$B$3:$AU$47,AB213,25)),25, AND(AB214&gt;INDEX('Language Rules Can Change'!$B$3:$AU$47,AB213,25),AB214&lt;=INDEX('Language Rules Can Change'!$B$3:$AU$47,AB213,26)),26, AND(AB214&gt;INDEX('Language Rules Can Change'!$B$3:$AU$47,AB213,26),AB214&lt;=INDEX('Language Rules Can Change'!$B$3:$AU$47,AB213,27)),27, AND(AB214&gt;INDEX('Language Rules Can Change'!$B$3:$AU$47,AB213,27),AB214&lt;=INDEX('Language Rules Can Change'!$B$3:$AU$47,AB213,28)),28, AND(AB214&gt;INDEX('Language Rules Can Change'!$B$3:$AU$47,AB213,28),AB214&lt;=INDEX('Language Rules Can Change'!$B$3:$AU$47,AB213,29)),29, AND(AB214&gt;INDEX('Language Rules Can Change'!$B$3:$AU$47,AB213,29),AB214&lt;=INDEX('Language Rules Can Change'!$B$3:$AU$47,AB213,30)),30, AND(AB214&gt;INDEX('Language Rules Can Change'!$B$3:$AU$47,AB213,30),AB214&lt;=INDEX('Language Rules Can Change'!$B$3:$AU$47,AB213,31)),31, AND(AB214&gt;INDEX('Language Rules Can Change'!$B$3:$AU$47,AB213,31),AB214&lt;=INDEX('Language Rules Can Change'!$B$3:$AU$47,AB213,32)),32, AND(AB214&gt;INDEX('Language Rules Can Change'!$B$3:$AU$47,AB213,32),AB214&lt;=INDEX('Language Rules Can Change'!$B$3:$AU$47,AB213,33)),33, AND(AB214&gt;INDEX('Language Rules Can Change'!$B$3:$AU$47,AB213,33),AB214&lt;=INDEX('Language Rules Can Change'!$B$3:$AU$47,AB213,34)),34, AND(AB214&gt;INDEX('Language Rules Can Change'!$B$3:$AU$47,AB213,34),AB214&lt;=INDEX('Language Rules Can Change'!$B$3:$AU$47,AB213,35)),35, AND(AB214&gt;INDEX('Language Rules Can Change'!$B$3:$AU$47,AB213,35),AB214&lt;=INDEX('Language Rules Can Change'!$B$3:$AU$47,AB213,36)),36, AND(AB214&gt;INDEX('Language Rules Can Change'!$B$3:$AU$47,AB213,36),AB214&lt;=INDEX('Language Rules Can Change'!$B$3:$AU$47,AB213,37)),37, AND(AB214&gt;INDEX('Language Rules Can Change'!$B$3:$AU$47,AB213,37),AB214&lt;=INDEX('Language Rules Can Change'!$B$3:$AU$47,AB213,38)),38, AND(AB214&gt;INDEX('Language Rules Can Change'!$B$3:$AU$47,AB213,38),AB214&lt;=INDEX('Language Rules Can Change'!$B$3:$AU$47,AB213,39)),39, AND(AB214&gt;INDEX('Language Rules Can Change'!$B$3:$AU$47,AB213,39),AB214&lt;=INDEX('Language Rules Can Change'!$B$3:$AU$47,AB213,40)),40, AND(AB214&gt;INDEX('Language Rules Can Change'!$B$3:$AU$47,AB213,40),AB214&lt;=INDEX('Language Rules Can Change'!$B$3:$AU$47,AB213,41)),41, AND(AB214&gt;INDEX('Language Rules Can Change'!$B$3:$AU$47,AB213,41),AB214&lt;=INDEX('Language Rules Can Change'!$B$3:$AU$47,AB213,42)),42, AND(AB214&gt;INDEX('Language Rules Can Change'!$B$3:$AU$47,AB213,42),AB214&lt;=INDEX('Language Rules Can Change'!$B$3:$AU$47,AB213,43)),43, AND(AB214&gt;INDEX('Language Rules Can Change'!$B$3:$AU$47,AB213,43),AB214&lt;=INDEX('Language Rules Can Change'!$B$3:$AU$47,AB213,44)),44, AND(AB214&gt;INDEX('Language Rules Can Change'!$B$3:$AU$47,AB213,44),AB214&lt;=INDEX('Language Rules Can Change'!$B$3:$AU$47,AB213,45)),45, AND(AB214&gt;INDEX('Language Rules Can Change'!$B$3:$AU$47,AB213,45),AB214&lt;=INDEX('Language Rules Can Change'!$B$3:$AU$47,AB213,46)),46)</f>
        <v>25</v>
      </c>
      <c r="AC215" s="11" cm="1">
        <f t="array" aca="1" ref="AC215" ca="1">_xlfn.IFS(AND(AC214&gt;0,AC214&lt;=INDEX('Language Rules Can Change'!$B$3:$AU$47,AC213,1)),1, AND(AC214&gt;INDEX('Language Rules Can Change'!$B$3:$AU$47,AC213,1),AC214&lt;=INDEX('Language Rules Can Change'!$B$3:$AU$47,AC213,2)),2, AND(AC214&gt;INDEX('Language Rules Can Change'!$B$3:$AU$47,AC213,2),AC214&lt;=INDEX('Language Rules Can Change'!$B$3:$AU$47,AC213,3)),3, AND(AC214&gt;INDEX('Language Rules Can Change'!$B$3:$AU$47,AC213,3),AC214&lt;=INDEX('Language Rules Can Change'!$B$3:$AU$47,AC213,4)),4, AND(AC214&gt;INDEX('Language Rules Can Change'!$B$3:$AU$47,AC213,4),AC214&lt;=INDEX('Language Rules Can Change'!$B$3:$AU$47,AC213,5)),5, AND(AC214&gt;INDEX('Language Rules Can Change'!$B$3:$AU$47,AC213,5),AC214&lt;=INDEX('Language Rules Can Change'!$B$3:$AU$47,AC213,6)),6, AND(AC214&gt;INDEX('Language Rules Can Change'!$B$3:$AU$47,AC213,6),AC214&lt;=INDEX('Language Rules Can Change'!$B$3:$AU$47,AC213,7)),7, AND(AC214&gt;INDEX('Language Rules Can Change'!$B$3:$AU$47,AC213,7),AC214&lt;=INDEX('Language Rules Can Change'!$B$3:$AU$47,AC213,8)),8, AND(AC214&gt;INDEX('Language Rules Can Change'!$B$3:$AU$47,AC213,8),AC214&lt;=INDEX('Language Rules Can Change'!$B$3:$AU$47,AC213,9)),9, AND(AC214&gt;INDEX('Language Rules Can Change'!$B$3:$AU$47,AC213,9),AC214&lt;=INDEX('Language Rules Can Change'!$B$3:$AU$47,AC213,10)),10, AND(AC214&gt;INDEX('Language Rules Can Change'!$B$3:$AU$47,AC213,10),AC214&lt;=INDEX('Language Rules Can Change'!$B$3:$AU$47,AC213,11)),11, AND(AC214&gt;INDEX('Language Rules Can Change'!$B$3:$AU$47,AC213,11),AC214&lt;=INDEX('Language Rules Can Change'!$B$3:$AU$47,AC213,12)),12, AND(AC214&gt;INDEX('Language Rules Can Change'!$B$3:$AU$47,AC213,12),AC214&lt;=INDEX('Language Rules Can Change'!$B$3:$AU$47,AC213,13)),13, AND(AC214&gt;INDEX('Language Rules Can Change'!$B$3:$AU$47,AC213,13),AC214&lt;=INDEX('Language Rules Can Change'!$B$3:$AU$47,AC213,14)),14, AND(AC214&gt;INDEX('Language Rules Can Change'!$B$3:$AU$47,AC213,14),AC214&lt;=INDEX('Language Rules Can Change'!$B$3:$AU$47,AC213,15)),15, AND(AC214&gt;INDEX('Language Rules Can Change'!$B$3:$AU$47,AC213,15),AC214&lt;=INDEX('Language Rules Can Change'!$B$3:$AU$47,AC213,16)),16, AND(AC214&gt;INDEX('Language Rules Can Change'!$B$3:$AU$47,AC213,16),AC214&lt;=INDEX('Language Rules Can Change'!$B$3:$AU$47,AC213,17)),17, AND(AC214&gt;INDEX('Language Rules Can Change'!$B$3:$AU$47,AC213,17),AC214&lt;=INDEX('Language Rules Can Change'!$B$3:$AU$47,AC213,18)),18, AND(AC214&gt;INDEX('Language Rules Can Change'!$B$3:$AU$47,AC213,18),AC214&lt;=INDEX('Language Rules Can Change'!$B$3:$AU$47,AC213,19)),19, AND(AC214&gt;INDEX('Language Rules Can Change'!$B$3:$AU$47,AC213,19),AC214&lt;=INDEX('Language Rules Can Change'!$B$3:$AU$47,AC213,20)),20, AND(AC214&gt;INDEX('Language Rules Can Change'!$B$3:$AU$47,AC213,20),AC214&lt;=INDEX('Language Rules Can Change'!$B$3:$AU$47,AC213,21)),21, AND(AC214&gt;INDEX('Language Rules Can Change'!$B$3:$AU$47,AC213,21),AC214&lt;=INDEX('Language Rules Can Change'!$B$3:$AU$47,AC213,22)),22, AND(AC214&gt;INDEX('Language Rules Can Change'!$B$3:$AU$47,AC213,22),AC214&lt;=INDEX('Language Rules Can Change'!$B$3:$AU$47,AC213,23)),23, AND(AC214&gt;INDEX('Language Rules Can Change'!$B$3:$AU$47,AC213,23),AC214&lt;=INDEX('Language Rules Can Change'!$B$3:$AU$47,AC213,24)),24, AND(AC214&gt;INDEX('Language Rules Can Change'!$B$3:$AU$47,AC213,24),AC214&lt;=INDEX('Language Rules Can Change'!$B$3:$AU$47,AC213,25)),25, AND(AC214&gt;INDEX('Language Rules Can Change'!$B$3:$AU$47,AC213,25),AC214&lt;=INDEX('Language Rules Can Change'!$B$3:$AU$47,AC213,26)),26, AND(AC214&gt;INDEX('Language Rules Can Change'!$B$3:$AU$47,AC213,26),AC214&lt;=INDEX('Language Rules Can Change'!$B$3:$AU$47,AC213,27)),27, AND(AC214&gt;INDEX('Language Rules Can Change'!$B$3:$AU$47,AC213,27),AC214&lt;=INDEX('Language Rules Can Change'!$B$3:$AU$47,AC213,28)),28, AND(AC214&gt;INDEX('Language Rules Can Change'!$B$3:$AU$47,AC213,28),AC214&lt;=INDEX('Language Rules Can Change'!$B$3:$AU$47,AC213,29)),29, AND(AC214&gt;INDEX('Language Rules Can Change'!$B$3:$AU$47,AC213,29),AC214&lt;=INDEX('Language Rules Can Change'!$B$3:$AU$47,AC213,30)),30, AND(AC214&gt;INDEX('Language Rules Can Change'!$B$3:$AU$47,AC213,30),AC214&lt;=INDEX('Language Rules Can Change'!$B$3:$AU$47,AC213,31)),31, AND(AC214&gt;INDEX('Language Rules Can Change'!$B$3:$AU$47,AC213,31),AC214&lt;=INDEX('Language Rules Can Change'!$B$3:$AU$47,AC213,32)),32, AND(AC214&gt;INDEX('Language Rules Can Change'!$B$3:$AU$47,AC213,32),AC214&lt;=INDEX('Language Rules Can Change'!$B$3:$AU$47,AC213,33)),33, AND(AC214&gt;INDEX('Language Rules Can Change'!$B$3:$AU$47,AC213,33),AC214&lt;=INDEX('Language Rules Can Change'!$B$3:$AU$47,AC213,34)),34, AND(AC214&gt;INDEX('Language Rules Can Change'!$B$3:$AU$47,AC213,34),AC214&lt;=INDEX('Language Rules Can Change'!$B$3:$AU$47,AC213,35)),35, AND(AC214&gt;INDEX('Language Rules Can Change'!$B$3:$AU$47,AC213,35),AC214&lt;=INDEX('Language Rules Can Change'!$B$3:$AU$47,AC213,36)),36, AND(AC214&gt;INDEX('Language Rules Can Change'!$B$3:$AU$47,AC213,36),AC214&lt;=INDEX('Language Rules Can Change'!$B$3:$AU$47,AC213,37)),37, AND(AC214&gt;INDEX('Language Rules Can Change'!$B$3:$AU$47,AC213,37),AC214&lt;=INDEX('Language Rules Can Change'!$B$3:$AU$47,AC213,38)),38, AND(AC214&gt;INDEX('Language Rules Can Change'!$B$3:$AU$47,AC213,38),AC214&lt;=INDEX('Language Rules Can Change'!$B$3:$AU$47,AC213,39)),39, AND(AC214&gt;INDEX('Language Rules Can Change'!$B$3:$AU$47,AC213,39),AC214&lt;=INDEX('Language Rules Can Change'!$B$3:$AU$47,AC213,40)),40, AND(AC214&gt;INDEX('Language Rules Can Change'!$B$3:$AU$47,AC213,40),AC214&lt;=INDEX('Language Rules Can Change'!$B$3:$AU$47,AC213,41)),41, AND(AC214&gt;INDEX('Language Rules Can Change'!$B$3:$AU$47,AC213,41),AC214&lt;=INDEX('Language Rules Can Change'!$B$3:$AU$47,AC213,42)),42, AND(AC214&gt;INDEX('Language Rules Can Change'!$B$3:$AU$47,AC213,42),AC214&lt;=INDEX('Language Rules Can Change'!$B$3:$AU$47,AC213,43)),43, AND(AC214&gt;INDEX('Language Rules Can Change'!$B$3:$AU$47,AC213,43),AC214&lt;=INDEX('Language Rules Can Change'!$B$3:$AU$47,AC213,44)),44, AND(AC214&gt;INDEX('Language Rules Can Change'!$B$3:$AU$47,AC213,44),AC214&lt;=INDEX('Language Rules Can Change'!$B$3:$AU$47,AC213,45)),45, AND(AC214&gt;INDEX('Language Rules Can Change'!$B$3:$AU$47,AC213,45),AC214&lt;=INDEX('Language Rules Can Change'!$B$3:$AU$47,AC213,46)),46)</f>
        <v>41</v>
      </c>
      <c r="AD215" s="11" cm="1">
        <f t="array" aca="1" ref="AD215" ca="1">_xlfn.IFS(AND(AD214&gt;0,AD214&lt;=INDEX('Language Rules Can Change'!$B$3:$AU$47,AD213,1)),1, AND(AD214&gt;INDEX('Language Rules Can Change'!$B$3:$AU$47,AD213,1),AD214&lt;=INDEX('Language Rules Can Change'!$B$3:$AU$47,AD213,2)),2, AND(AD214&gt;INDEX('Language Rules Can Change'!$B$3:$AU$47,AD213,2),AD214&lt;=INDEX('Language Rules Can Change'!$B$3:$AU$47,AD213,3)),3, AND(AD214&gt;INDEX('Language Rules Can Change'!$B$3:$AU$47,AD213,3),AD214&lt;=INDEX('Language Rules Can Change'!$B$3:$AU$47,AD213,4)),4, AND(AD214&gt;INDEX('Language Rules Can Change'!$B$3:$AU$47,AD213,4),AD214&lt;=INDEX('Language Rules Can Change'!$B$3:$AU$47,AD213,5)),5, AND(AD214&gt;INDEX('Language Rules Can Change'!$B$3:$AU$47,AD213,5),AD214&lt;=INDEX('Language Rules Can Change'!$B$3:$AU$47,AD213,6)),6, AND(AD214&gt;INDEX('Language Rules Can Change'!$B$3:$AU$47,AD213,6),AD214&lt;=INDEX('Language Rules Can Change'!$B$3:$AU$47,AD213,7)),7, AND(AD214&gt;INDEX('Language Rules Can Change'!$B$3:$AU$47,AD213,7),AD214&lt;=INDEX('Language Rules Can Change'!$B$3:$AU$47,AD213,8)),8, AND(AD214&gt;INDEX('Language Rules Can Change'!$B$3:$AU$47,AD213,8),AD214&lt;=INDEX('Language Rules Can Change'!$B$3:$AU$47,AD213,9)),9, AND(AD214&gt;INDEX('Language Rules Can Change'!$B$3:$AU$47,AD213,9),AD214&lt;=INDEX('Language Rules Can Change'!$B$3:$AU$47,AD213,10)),10, AND(AD214&gt;INDEX('Language Rules Can Change'!$B$3:$AU$47,AD213,10),AD214&lt;=INDEX('Language Rules Can Change'!$B$3:$AU$47,AD213,11)),11, AND(AD214&gt;INDEX('Language Rules Can Change'!$B$3:$AU$47,AD213,11),AD214&lt;=INDEX('Language Rules Can Change'!$B$3:$AU$47,AD213,12)),12, AND(AD214&gt;INDEX('Language Rules Can Change'!$B$3:$AU$47,AD213,12),AD214&lt;=INDEX('Language Rules Can Change'!$B$3:$AU$47,AD213,13)),13, AND(AD214&gt;INDEX('Language Rules Can Change'!$B$3:$AU$47,AD213,13),AD214&lt;=INDEX('Language Rules Can Change'!$B$3:$AU$47,AD213,14)),14, AND(AD214&gt;INDEX('Language Rules Can Change'!$B$3:$AU$47,AD213,14),AD214&lt;=INDEX('Language Rules Can Change'!$B$3:$AU$47,AD213,15)),15, AND(AD214&gt;INDEX('Language Rules Can Change'!$B$3:$AU$47,AD213,15),AD214&lt;=INDEX('Language Rules Can Change'!$B$3:$AU$47,AD213,16)),16, AND(AD214&gt;INDEX('Language Rules Can Change'!$B$3:$AU$47,AD213,16),AD214&lt;=INDEX('Language Rules Can Change'!$B$3:$AU$47,AD213,17)),17, AND(AD214&gt;INDEX('Language Rules Can Change'!$B$3:$AU$47,AD213,17),AD214&lt;=INDEX('Language Rules Can Change'!$B$3:$AU$47,AD213,18)),18, AND(AD214&gt;INDEX('Language Rules Can Change'!$B$3:$AU$47,AD213,18),AD214&lt;=INDEX('Language Rules Can Change'!$B$3:$AU$47,AD213,19)),19, AND(AD214&gt;INDEX('Language Rules Can Change'!$B$3:$AU$47,AD213,19),AD214&lt;=INDEX('Language Rules Can Change'!$B$3:$AU$47,AD213,20)),20, AND(AD214&gt;INDEX('Language Rules Can Change'!$B$3:$AU$47,AD213,20),AD214&lt;=INDEX('Language Rules Can Change'!$B$3:$AU$47,AD213,21)),21, AND(AD214&gt;INDEX('Language Rules Can Change'!$B$3:$AU$47,AD213,21),AD214&lt;=INDEX('Language Rules Can Change'!$B$3:$AU$47,AD213,22)),22, AND(AD214&gt;INDEX('Language Rules Can Change'!$B$3:$AU$47,AD213,22),AD214&lt;=INDEX('Language Rules Can Change'!$B$3:$AU$47,AD213,23)),23, AND(AD214&gt;INDEX('Language Rules Can Change'!$B$3:$AU$47,AD213,23),AD214&lt;=INDEX('Language Rules Can Change'!$B$3:$AU$47,AD213,24)),24, AND(AD214&gt;INDEX('Language Rules Can Change'!$B$3:$AU$47,AD213,24),AD214&lt;=INDEX('Language Rules Can Change'!$B$3:$AU$47,AD213,25)),25, AND(AD214&gt;INDEX('Language Rules Can Change'!$B$3:$AU$47,AD213,25),AD214&lt;=INDEX('Language Rules Can Change'!$B$3:$AU$47,AD213,26)),26, AND(AD214&gt;INDEX('Language Rules Can Change'!$B$3:$AU$47,AD213,26),AD214&lt;=INDEX('Language Rules Can Change'!$B$3:$AU$47,AD213,27)),27, AND(AD214&gt;INDEX('Language Rules Can Change'!$B$3:$AU$47,AD213,27),AD214&lt;=INDEX('Language Rules Can Change'!$B$3:$AU$47,AD213,28)),28, AND(AD214&gt;INDEX('Language Rules Can Change'!$B$3:$AU$47,AD213,28),AD214&lt;=INDEX('Language Rules Can Change'!$B$3:$AU$47,AD213,29)),29, AND(AD214&gt;INDEX('Language Rules Can Change'!$B$3:$AU$47,AD213,29),AD214&lt;=INDEX('Language Rules Can Change'!$B$3:$AU$47,AD213,30)),30, AND(AD214&gt;INDEX('Language Rules Can Change'!$B$3:$AU$47,AD213,30),AD214&lt;=INDEX('Language Rules Can Change'!$B$3:$AU$47,AD213,31)),31, AND(AD214&gt;INDEX('Language Rules Can Change'!$B$3:$AU$47,AD213,31),AD214&lt;=INDEX('Language Rules Can Change'!$B$3:$AU$47,AD213,32)),32, AND(AD214&gt;INDEX('Language Rules Can Change'!$B$3:$AU$47,AD213,32),AD214&lt;=INDEX('Language Rules Can Change'!$B$3:$AU$47,AD213,33)),33, AND(AD214&gt;INDEX('Language Rules Can Change'!$B$3:$AU$47,AD213,33),AD214&lt;=INDEX('Language Rules Can Change'!$B$3:$AU$47,AD213,34)),34, AND(AD214&gt;INDEX('Language Rules Can Change'!$B$3:$AU$47,AD213,34),AD214&lt;=INDEX('Language Rules Can Change'!$B$3:$AU$47,AD213,35)),35, AND(AD214&gt;INDEX('Language Rules Can Change'!$B$3:$AU$47,AD213,35),AD214&lt;=INDEX('Language Rules Can Change'!$B$3:$AU$47,AD213,36)),36, AND(AD214&gt;INDEX('Language Rules Can Change'!$B$3:$AU$47,AD213,36),AD214&lt;=INDEX('Language Rules Can Change'!$B$3:$AU$47,AD213,37)),37, AND(AD214&gt;INDEX('Language Rules Can Change'!$B$3:$AU$47,AD213,37),AD214&lt;=INDEX('Language Rules Can Change'!$B$3:$AU$47,AD213,38)),38, AND(AD214&gt;INDEX('Language Rules Can Change'!$B$3:$AU$47,AD213,38),AD214&lt;=INDEX('Language Rules Can Change'!$B$3:$AU$47,AD213,39)),39, AND(AD214&gt;INDEX('Language Rules Can Change'!$B$3:$AU$47,AD213,39),AD214&lt;=INDEX('Language Rules Can Change'!$B$3:$AU$47,AD213,40)),40, AND(AD214&gt;INDEX('Language Rules Can Change'!$B$3:$AU$47,AD213,40),AD214&lt;=INDEX('Language Rules Can Change'!$B$3:$AU$47,AD213,41)),41, AND(AD214&gt;INDEX('Language Rules Can Change'!$B$3:$AU$47,AD213,41),AD214&lt;=INDEX('Language Rules Can Change'!$B$3:$AU$47,AD213,42)),42, AND(AD214&gt;INDEX('Language Rules Can Change'!$B$3:$AU$47,AD213,42),AD214&lt;=INDEX('Language Rules Can Change'!$B$3:$AU$47,AD213,43)),43, AND(AD214&gt;INDEX('Language Rules Can Change'!$B$3:$AU$47,AD213,43),AD214&lt;=INDEX('Language Rules Can Change'!$B$3:$AU$47,AD213,44)),44, AND(AD214&gt;INDEX('Language Rules Can Change'!$B$3:$AU$47,AD213,44),AD214&lt;=INDEX('Language Rules Can Change'!$B$3:$AU$47,AD213,45)),45, AND(AD214&gt;INDEX('Language Rules Can Change'!$B$3:$AU$47,AD213,45),AD214&lt;=INDEX('Language Rules Can Change'!$B$3:$AU$47,AD213,46)),46)</f>
        <v>15</v>
      </c>
      <c r="AE215" s="11" t="e" cm="1">
        <f t="array" aca="1" ref="AE215" ca="1">_xlfn.IFS(AND(AE214&gt;0,AE214&lt;=INDEX('Language Rules Can Change'!$B$3:$AU$47,AE213,1)),1, AND(AE214&gt;INDEX('Language Rules Can Change'!$B$3:$AU$47,AE213,1),AE214&lt;=INDEX('Language Rules Can Change'!$B$3:$AU$47,AE213,2)),2, AND(AE214&gt;INDEX('Language Rules Can Change'!$B$3:$AU$47,AE213,2),AE214&lt;=INDEX('Language Rules Can Change'!$B$3:$AU$47,AE213,3)),3, AND(AE214&gt;INDEX('Language Rules Can Change'!$B$3:$AU$47,AE213,3),AE214&lt;=INDEX('Language Rules Can Change'!$B$3:$AU$47,AE213,4)),4, AND(AE214&gt;INDEX('Language Rules Can Change'!$B$3:$AU$47,AE213,4),AE214&lt;=INDEX('Language Rules Can Change'!$B$3:$AU$47,AE213,5)),5, AND(AE214&gt;INDEX('Language Rules Can Change'!$B$3:$AU$47,AE213,5),AE214&lt;=INDEX('Language Rules Can Change'!$B$3:$AU$47,AE213,6)),6, AND(AE214&gt;INDEX('Language Rules Can Change'!$B$3:$AU$47,AE213,6),AE214&lt;=INDEX('Language Rules Can Change'!$B$3:$AU$47,AE213,7)),7, AND(AE214&gt;INDEX('Language Rules Can Change'!$B$3:$AU$47,AE213,7),AE214&lt;=INDEX('Language Rules Can Change'!$B$3:$AU$47,AE213,8)),8, AND(AE214&gt;INDEX('Language Rules Can Change'!$B$3:$AU$47,AE213,8),AE214&lt;=INDEX('Language Rules Can Change'!$B$3:$AU$47,AE213,9)),9, AND(AE214&gt;INDEX('Language Rules Can Change'!$B$3:$AU$47,AE213,9),AE214&lt;=INDEX('Language Rules Can Change'!$B$3:$AU$47,AE213,10)),10, AND(AE214&gt;INDEX('Language Rules Can Change'!$B$3:$AU$47,AE213,10),AE214&lt;=INDEX('Language Rules Can Change'!$B$3:$AU$47,AE213,11)),11, AND(AE214&gt;INDEX('Language Rules Can Change'!$B$3:$AU$47,AE213,11),AE214&lt;=INDEX('Language Rules Can Change'!$B$3:$AU$47,AE213,12)),12, AND(AE214&gt;INDEX('Language Rules Can Change'!$B$3:$AU$47,AE213,12),AE214&lt;=INDEX('Language Rules Can Change'!$B$3:$AU$47,AE213,13)),13, AND(AE214&gt;INDEX('Language Rules Can Change'!$B$3:$AU$47,AE213,13),AE214&lt;=INDEX('Language Rules Can Change'!$B$3:$AU$47,AE213,14)),14, AND(AE214&gt;INDEX('Language Rules Can Change'!$B$3:$AU$47,AE213,14),AE214&lt;=INDEX('Language Rules Can Change'!$B$3:$AU$47,AE213,15)),15, AND(AE214&gt;INDEX('Language Rules Can Change'!$B$3:$AU$47,AE213,15),AE214&lt;=INDEX('Language Rules Can Change'!$B$3:$AU$47,AE213,16)),16, AND(AE214&gt;INDEX('Language Rules Can Change'!$B$3:$AU$47,AE213,16),AE214&lt;=INDEX('Language Rules Can Change'!$B$3:$AU$47,AE213,17)),17, AND(AE214&gt;INDEX('Language Rules Can Change'!$B$3:$AU$47,AE213,17),AE214&lt;=INDEX('Language Rules Can Change'!$B$3:$AU$47,AE213,18)),18, AND(AE214&gt;INDEX('Language Rules Can Change'!$B$3:$AU$47,AE213,18),AE214&lt;=INDEX('Language Rules Can Change'!$B$3:$AU$47,AE213,19)),19, AND(AE214&gt;INDEX('Language Rules Can Change'!$B$3:$AU$47,AE213,19),AE214&lt;=INDEX('Language Rules Can Change'!$B$3:$AU$47,AE213,20)),20, AND(AE214&gt;INDEX('Language Rules Can Change'!$B$3:$AU$47,AE213,20),AE214&lt;=INDEX('Language Rules Can Change'!$B$3:$AU$47,AE213,21)),21, AND(AE214&gt;INDEX('Language Rules Can Change'!$B$3:$AU$47,AE213,21),AE214&lt;=INDEX('Language Rules Can Change'!$B$3:$AU$47,AE213,22)),22, AND(AE214&gt;INDEX('Language Rules Can Change'!$B$3:$AU$47,AE213,22),AE214&lt;=INDEX('Language Rules Can Change'!$B$3:$AU$47,AE213,23)),23, AND(AE214&gt;INDEX('Language Rules Can Change'!$B$3:$AU$47,AE213,23),AE214&lt;=INDEX('Language Rules Can Change'!$B$3:$AU$47,AE213,24)),24, AND(AE214&gt;INDEX('Language Rules Can Change'!$B$3:$AU$47,AE213,24),AE214&lt;=INDEX('Language Rules Can Change'!$B$3:$AU$47,AE213,25)),25, AND(AE214&gt;INDEX('Language Rules Can Change'!$B$3:$AU$47,AE213,25),AE214&lt;=INDEX('Language Rules Can Change'!$B$3:$AU$47,AE213,26)),26, AND(AE214&gt;INDEX('Language Rules Can Change'!$B$3:$AU$47,AE213,26),AE214&lt;=INDEX('Language Rules Can Change'!$B$3:$AU$47,AE213,27)),27, AND(AE214&gt;INDEX('Language Rules Can Change'!$B$3:$AU$47,AE213,27),AE214&lt;=INDEX('Language Rules Can Change'!$B$3:$AU$47,AE213,28)),28, AND(AE214&gt;INDEX('Language Rules Can Change'!$B$3:$AU$47,AE213,28),AE214&lt;=INDEX('Language Rules Can Change'!$B$3:$AU$47,AE213,29)),29, AND(AE214&gt;INDEX('Language Rules Can Change'!$B$3:$AU$47,AE213,29),AE214&lt;=INDEX('Language Rules Can Change'!$B$3:$AU$47,AE213,30)),30, AND(AE214&gt;INDEX('Language Rules Can Change'!$B$3:$AU$47,AE213,30),AE214&lt;=INDEX('Language Rules Can Change'!$B$3:$AU$47,AE213,31)),31, AND(AE214&gt;INDEX('Language Rules Can Change'!$B$3:$AU$47,AE213,31),AE214&lt;=INDEX('Language Rules Can Change'!$B$3:$AU$47,AE213,32)),32, AND(AE214&gt;INDEX('Language Rules Can Change'!$B$3:$AU$47,AE213,32),AE214&lt;=INDEX('Language Rules Can Change'!$B$3:$AU$47,AE213,33)),33, AND(AE214&gt;INDEX('Language Rules Can Change'!$B$3:$AU$47,AE213,33),AE214&lt;=INDEX('Language Rules Can Change'!$B$3:$AU$47,AE213,34)),34, AND(AE214&gt;INDEX('Language Rules Can Change'!$B$3:$AU$47,AE213,34),AE214&lt;=INDEX('Language Rules Can Change'!$B$3:$AU$47,AE213,35)),35, AND(AE214&gt;INDEX('Language Rules Can Change'!$B$3:$AU$47,AE213,35),AE214&lt;=INDEX('Language Rules Can Change'!$B$3:$AU$47,AE213,36)),36, AND(AE214&gt;INDEX('Language Rules Can Change'!$B$3:$AU$47,AE213,36),AE214&lt;=INDEX('Language Rules Can Change'!$B$3:$AU$47,AE213,37)),37, AND(AE214&gt;INDEX('Language Rules Can Change'!$B$3:$AU$47,AE213,37),AE214&lt;=INDEX('Language Rules Can Change'!$B$3:$AU$47,AE213,38)),38, AND(AE214&gt;INDEX('Language Rules Can Change'!$B$3:$AU$47,AE213,38),AE214&lt;=INDEX('Language Rules Can Change'!$B$3:$AU$47,AE213,39)),39, AND(AE214&gt;INDEX('Language Rules Can Change'!$B$3:$AU$47,AE213,39),AE214&lt;=INDEX('Language Rules Can Change'!$B$3:$AU$47,AE213,40)),40, AND(AE214&gt;INDEX('Language Rules Can Change'!$B$3:$AU$47,AE213,40),AE214&lt;=INDEX('Language Rules Can Change'!$B$3:$AU$47,AE213,41)),41, AND(AE214&gt;INDEX('Language Rules Can Change'!$B$3:$AU$47,AE213,41),AE214&lt;=INDEX('Language Rules Can Change'!$B$3:$AU$47,AE213,42)),42, AND(AE214&gt;INDEX('Language Rules Can Change'!$B$3:$AU$47,AE213,42),AE214&lt;=INDEX('Language Rules Can Change'!$B$3:$AU$47,AE213,43)),43, AND(AE214&gt;INDEX('Language Rules Can Change'!$B$3:$AU$47,AE213,43),AE214&lt;=INDEX('Language Rules Can Change'!$B$3:$AU$47,AE213,44)),44, AND(AE214&gt;INDEX('Language Rules Can Change'!$B$3:$AU$47,AE213,44),AE214&lt;=INDEX('Language Rules Can Change'!$B$3:$AU$47,AE213,45)),45, AND(AE214&gt;INDEX('Language Rules Can Change'!$B$3:$AU$47,AE213,45),AE214&lt;=INDEX('Language Rules Can Change'!$B$3:$AU$47,AE213,46)),46)</f>
        <v>#N/A</v>
      </c>
      <c r="AF215" s="11" t="e" cm="1">
        <f t="array" aca="1" ref="AF215" ca="1">_xlfn.IFS(AND(AF214&gt;0,AF214&lt;=INDEX('Language Rules Can Change'!$B$3:$AU$47,AF213,1)),1, AND(AF214&gt;INDEX('Language Rules Can Change'!$B$3:$AU$47,AF213,1),AF214&lt;=INDEX('Language Rules Can Change'!$B$3:$AU$47,AF213,2)),2, AND(AF214&gt;INDEX('Language Rules Can Change'!$B$3:$AU$47,AF213,2),AF214&lt;=INDEX('Language Rules Can Change'!$B$3:$AU$47,AF213,3)),3, AND(AF214&gt;INDEX('Language Rules Can Change'!$B$3:$AU$47,AF213,3),AF214&lt;=INDEX('Language Rules Can Change'!$B$3:$AU$47,AF213,4)),4, AND(AF214&gt;INDEX('Language Rules Can Change'!$B$3:$AU$47,AF213,4),AF214&lt;=INDEX('Language Rules Can Change'!$B$3:$AU$47,AF213,5)),5, AND(AF214&gt;INDEX('Language Rules Can Change'!$B$3:$AU$47,AF213,5),AF214&lt;=INDEX('Language Rules Can Change'!$B$3:$AU$47,AF213,6)),6, AND(AF214&gt;INDEX('Language Rules Can Change'!$B$3:$AU$47,AF213,6),AF214&lt;=INDEX('Language Rules Can Change'!$B$3:$AU$47,AF213,7)),7, AND(AF214&gt;INDEX('Language Rules Can Change'!$B$3:$AU$47,AF213,7),AF214&lt;=INDEX('Language Rules Can Change'!$B$3:$AU$47,AF213,8)),8, AND(AF214&gt;INDEX('Language Rules Can Change'!$B$3:$AU$47,AF213,8),AF214&lt;=INDEX('Language Rules Can Change'!$B$3:$AU$47,AF213,9)),9, AND(AF214&gt;INDEX('Language Rules Can Change'!$B$3:$AU$47,AF213,9),AF214&lt;=INDEX('Language Rules Can Change'!$B$3:$AU$47,AF213,10)),10, AND(AF214&gt;INDEX('Language Rules Can Change'!$B$3:$AU$47,AF213,10),AF214&lt;=INDEX('Language Rules Can Change'!$B$3:$AU$47,AF213,11)),11, AND(AF214&gt;INDEX('Language Rules Can Change'!$B$3:$AU$47,AF213,11),AF214&lt;=INDEX('Language Rules Can Change'!$B$3:$AU$47,AF213,12)),12, AND(AF214&gt;INDEX('Language Rules Can Change'!$B$3:$AU$47,AF213,12),AF214&lt;=INDEX('Language Rules Can Change'!$B$3:$AU$47,AF213,13)),13, AND(AF214&gt;INDEX('Language Rules Can Change'!$B$3:$AU$47,AF213,13),AF214&lt;=INDEX('Language Rules Can Change'!$B$3:$AU$47,AF213,14)),14, AND(AF214&gt;INDEX('Language Rules Can Change'!$B$3:$AU$47,AF213,14),AF214&lt;=INDEX('Language Rules Can Change'!$B$3:$AU$47,AF213,15)),15, AND(AF214&gt;INDEX('Language Rules Can Change'!$B$3:$AU$47,AF213,15),AF214&lt;=INDEX('Language Rules Can Change'!$B$3:$AU$47,AF213,16)),16, AND(AF214&gt;INDEX('Language Rules Can Change'!$B$3:$AU$47,AF213,16),AF214&lt;=INDEX('Language Rules Can Change'!$B$3:$AU$47,AF213,17)),17, AND(AF214&gt;INDEX('Language Rules Can Change'!$B$3:$AU$47,AF213,17),AF214&lt;=INDEX('Language Rules Can Change'!$B$3:$AU$47,AF213,18)),18, AND(AF214&gt;INDEX('Language Rules Can Change'!$B$3:$AU$47,AF213,18),AF214&lt;=INDEX('Language Rules Can Change'!$B$3:$AU$47,AF213,19)),19, AND(AF214&gt;INDEX('Language Rules Can Change'!$B$3:$AU$47,AF213,19),AF214&lt;=INDEX('Language Rules Can Change'!$B$3:$AU$47,AF213,20)),20, AND(AF214&gt;INDEX('Language Rules Can Change'!$B$3:$AU$47,AF213,20),AF214&lt;=INDEX('Language Rules Can Change'!$B$3:$AU$47,AF213,21)),21, AND(AF214&gt;INDEX('Language Rules Can Change'!$B$3:$AU$47,AF213,21),AF214&lt;=INDEX('Language Rules Can Change'!$B$3:$AU$47,AF213,22)),22, AND(AF214&gt;INDEX('Language Rules Can Change'!$B$3:$AU$47,AF213,22),AF214&lt;=INDEX('Language Rules Can Change'!$B$3:$AU$47,AF213,23)),23, AND(AF214&gt;INDEX('Language Rules Can Change'!$B$3:$AU$47,AF213,23),AF214&lt;=INDEX('Language Rules Can Change'!$B$3:$AU$47,AF213,24)),24, AND(AF214&gt;INDEX('Language Rules Can Change'!$B$3:$AU$47,AF213,24),AF214&lt;=INDEX('Language Rules Can Change'!$B$3:$AU$47,AF213,25)),25, AND(AF214&gt;INDEX('Language Rules Can Change'!$B$3:$AU$47,AF213,25),AF214&lt;=INDEX('Language Rules Can Change'!$B$3:$AU$47,AF213,26)),26, AND(AF214&gt;INDEX('Language Rules Can Change'!$B$3:$AU$47,AF213,26),AF214&lt;=INDEX('Language Rules Can Change'!$B$3:$AU$47,AF213,27)),27, AND(AF214&gt;INDEX('Language Rules Can Change'!$B$3:$AU$47,AF213,27),AF214&lt;=INDEX('Language Rules Can Change'!$B$3:$AU$47,AF213,28)),28, AND(AF214&gt;INDEX('Language Rules Can Change'!$B$3:$AU$47,AF213,28),AF214&lt;=INDEX('Language Rules Can Change'!$B$3:$AU$47,AF213,29)),29, AND(AF214&gt;INDEX('Language Rules Can Change'!$B$3:$AU$47,AF213,29),AF214&lt;=INDEX('Language Rules Can Change'!$B$3:$AU$47,AF213,30)),30, AND(AF214&gt;INDEX('Language Rules Can Change'!$B$3:$AU$47,AF213,30),AF214&lt;=INDEX('Language Rules Can Change'!$B$3:$AU$47,AF213,31)),31, AND(AF214&gt;INDEX('Language Rules Can Change'!$B$3:$AU$47,AF213,31),AF214&lt;=INDEX('Language Rules Can Change'!$B$3:$AU$47,AF213,32)),32, AND(AF214&gt;INDEX('Language Rules Can Change'!$B$3:$AU$47,AF213,32),AF214&lt;=INDEX('Language Rules Can Change'!$B$3:$AU$47,AF213,33)),33, AND(AF214&gt;INDEX('Language Rules Can Change'!$B$3:$AU$47,AF213,33),AF214&lt;=INDEX('Language Rules Can Change'!$B$3:$AU$47,AF213,34)),34, AND(AF214&gt;INDEX('Language Rules Can Change'!$B$3:$AU$47,AF213,34),AF214&lt;=INDEX('Language Rules Can Change'!$B$3:$AU$47,AF213,35)),35, AND(AF214&gt;INDEX('Language Rules Can Change'!$B$3:$AU$47,AF213,35),AF214&lt;=INDEX('Language Rules Can Change'!$B$3:$AU$47,AF213,36)),36, AND(AF214&gt;INDEX('Language Rules Can Change'!$B$3:$AU$47,AF213,36),AF214&lt;=INDEX('Language Rules Can Change'!$B$3:$AU$47,AF213,37)),37, AND(AF214&gt;INDEX('Language Rules Can Change'!$B$3:$AU$47,AF213,37),AF214&lt;=INDEX('Language Rules Can Change'!$B$3:$AU$47,AF213,38)),38, AND(AF214&gt;INDEX('Language Rules Can Change'!$B$3:$AU$47,AF213,38),AF214&lt;=INDEX('Language Rules Can Change'!$B$3:$AU$47,AF213,39)),39, AND(AF214&gt;INDEX('Language Rules Can Change'!$B$3:$AU$47,AF213,39),AF214&lt;=INDEX('Language Rules Can Change'!$B$3:$AU$47,AF213,40)),40, AND(AF214&gt;INDEX('Language Rules Can Change'!$B$3:$AU$47,AF213,40),AF214&lt;=INDEX('Language Rules Can Change'!$B$3:$AU$47,AF213,41)),41, AND(AF214&gt;INDEX('Language Rules Can Change'!$B$3:$AU$47,AF213,41),AF214&lt;=INDEX('Language Rules Can Change'!$B$3:$AU$47,AF213,42)),42, AND(AF214&gt;INDEX('Language Rules Can Change'!$B$3:$AU$47,AF213,42),AF214&lt;=INDEX('Language Rules Can Change'!$B$3:$AU$47,AF213,43)),43, AND(AF214&gt;INDEX('Language Rules Can Change'!$B$3:$AU$47,AF213,43),AF214&lt;=INDEX('Language Rules Can Change'!$B$3:$AU$47,AF213,44)),44, AND(AF214&gt;INDEX('Language Rules Can Change'!$B$3:$AU$47,AF213,44),AF214&lt;=INDEX('Language Rules Can Change'!$B$3:$AU$47,AF213,45)),45, AND(AF214&gt;INDEX('Language Rules Can Change'!$B$3:$AU$47,AF213,45),AF214&lt;=INDEX('Language Rules Can Change'!$B$3:$AU$47,AF213,46)),46)</f>
        <v>#N/A</v>
      </c>
      <c r="AG215" s="11" t="e" cm="1">
        <f t="array" aca="1" ref="AG215" ca="1">_xlfn.IFS(AND(AG214&gt;0,AG214&lt;=INDEX('Language Rules Can Change'!$B$3:$AU$47,AG213,1)),1, AND(AG214&gt;INDEX('Language Rules Can Change'!$B$3:$AU$47,AG213,1),AG214&lt;=INDEX('Language Rules Can Change'!$B$3:$AU$47,AG213,2)),2, AND(AG214&gt;INDEX('Language Rules Can Change'!$B$3:$AU$47,AG213,2),AG214&lt;=INDEX('Language Rules Can Change'!$B$3:$AU$47,AG213,3)),3, AND(AG214&gt;INDEX('Language Rules Can Change'!$B$3:$AU$47,AG213,3),AG214&lt;=INDEX('Language Rules Can Change'!$B$3:$AU$47,AG213,4)),4, AND(AG214&gt;INDEX('Language Rules Can Change'!$B$3:$AU$47,AG213,4),AG214&lt;=INDEX('Language Rules Can Change'!$B$3:$AU$47,AG213,5)),5, AND(AG214&gt;INDEX('Language Rules Can Change'!$B$3:$AU$47,AG213,5),AG214&lt;=INDEX('Language Rules Can Change'!$B$3:$AU$47,AG213,6)),6, AND(AG214&gt;INDEX('Language Rules Can Change'!$B$3:$AU$47,AG213,6),AG214&lt;=INDEX('Language Rules Can Change'!$B$3:$AU$47,AG213,7)),7, AND(AG214&gt;INDEX('Language Rules Can Change'!$B$3:$AU$47,AG213,7),AG214&lt;=INDEX('Language Rules Can Change'!$B$3:$AU$47,AG213,8)),8, AND(AG214&gt;INDEX('Language Rules Can Change'!$B$3:$AU$47,AG213,8),AG214&lt;=INDEX('Language Rules Can Change'!$B$3:$AU$47,AG213,9)),9, AND(AG214&gt;INDEX('Language Rules Can Change'!$B$3:$AU$47,AG213,9),AG214&lt;=INDEX('Language Rules Can Change'!$B$3:$AU$47,AG213,10)),10, AND(AG214&gt;INDEX('Language Rules Can Change'!$B$3:$AU$47,AG213,10),AG214&lt;=INDEX('Language Rules Can Change'!$B$3:$AU$47,AG213,11)),11, AND(AG214&gt;INDEX('Language Rules Can Change'!$B$3:$AU$47,AG213,11),AG214&lt;=INDEX('Language Rules Can Change'!$B$3:$AU$47,AG213,12)),12, AND(AG214&gt;INDEX('Language Rules Can Change'!$B$3:$AU$47,AG213,12),AG214&lt;=INDEX('Language Rules Can Change'!$B$3:$AU$47,AG213,13)),13, AND(AG214&gt;INDEX('Language Rules Can Change'!$B$3:$AU$47,AG213,13),AG214&lt;=INDEX('Language Rules Can Change'!$B$3:$AU$47,AG213,14)),14, AND(AG214&gt;INDEX('Language Rules Can Change'!$B$3:$AU$47,AG213,14),AG214&lt;=INDEX('Language Rules Can Change'!$B$3:$AU$47,AG213,15)),15, AND(AG214&gt;INDEX('Language Rules Can Change'!$B$3:$AU$47,AG213,15),AG214&lt;=INDEX('Language Rules Can Change'!$B$3:$AU$47,AG213,16)),16, AND(AG214&gt;INDEX('Language Rules Can Change'!$B$3:$AU$47,AG213,16),AG214&lt;=INDEX('Language Rules Can Change'!$B$3:$AU$47,AG213,17)),17, AND(AG214&gt;INDEX('Language Rules Can Change'!$B$3:$AU$47,AG213,17),AG214&lt;=INDEX('Language Rules Can Change'!$B$3:$AU$47,AG213,18)),18, AND(AG214&gt;INDEX('Language Rules Can Change'!$B$3:$AU$47,AG213,18),AG214&lt;=INDEX('Language Rules Can Change'!$B$3:$AU$47,AG213,19)),19, AND(AG214&gt;INDEX('Language Rules Can Change'!$B$3:$AU$47,AG213,19),AG214&lt;=INDEX('Language Rules Can Change'!$B$3:$AU$47,AG213,20)),20, AND(AG214&gt;INDEX('Language Rules Can Change'!$B$3:$AU$47,AG213,20),AG214&lt;=INDEX('Language Rules Can Change'!$B$3:$AU$47,AG213,21)),21, AND(AG214&gt;INDEX('Language Rules Can Change'!$B$3:$AU$47,AG213,21),AG214&lt;=INDEX('Language Rules Can Change'!$B$3:$AU$47,AG213,22)),22, AND(AG214&gt;INDEX('Language Rules Can Change'!$B$3:$AU$47,AG213,22),AG214&lt;=INDEX('Language Rules Can Change'!$B$3:$AU$47,AG213,23)),23, AND(AG214&gt;INDEX('Language Rules Can Change'!$B$3:$AU$47,AG213,23),AG214&lt;=INDEX('Language Rules Can Change'!$B$3:$AU$47,AG213,24)),24, AND(AG214&gt;INDEX('Language Rules Can Change'!$B$3:$AU$47,AG213,24),AG214&lt;=INDEX('Language Rules Can Change'!$B$3:$AU$47,AG213,25)),25, AND(AG214&gt;INDEX('Language Rules Can Change'!$B$3:$AU$47,AG213,25),AG214&lt;=INDEX('Language Rules Can Change'!$B$3:$AU$47,AG213,26)),26, AND(AG214&gt;INDEX('Language Rules Can Change'!$B$3:$AU$47,AG213,26),AG214&lt;=INDEX('Language Rules Can Change'!$B$3:$AU$47,AG213,27)),27, AND(AG214&gt;INDEX('Language Rules Can Change'!$B$3:$AU$47,AG213,27),AG214&lt;=INDEX('Language Rules Can Change'!$B$3:$AU$47,AG213,28)),28, AND(AG214&gt;INDEX('Language Rules Can Change'!$B$3:$AU$47,AG213,28),AG214&lt;=INDEX('Language Rules Can Change'!$B$3:$AU$47,AG213,29)),29, AND(AG214&gt;INDEX('Language Rules Can Change'!$B$3:$AU$47,AG213,29),AG214&lt;=INDEX('Language Rules Can Change'!$B$3:$AU$47,AG213,30)),30, AND(AG214&gt;INDEX('Language Rules Can Change'!$B$3:$AU$47,AG213,30),AG214&lt;=INDEX('Language Rules Can Change'!$B$3:$AU$47,AG213,31)),31, AND(AG214&gt;INDEX('Language Rules Can Change'!$B$3:$AU$47,AG213,31),AG214&lt;=INDEX('Language Rules Can Change'!$B$3:$AU$47,AG213,32)),32, AND(AG214&gt;INDEX('Language Rules Can Change'!$B$3:$AU$47,AG213,32),AG214&lt;=INDEX('Language Rules Can Change'!$B$3:$AU$47,AG213,33)),33, AND(AG214&gt;INDEX('Language Rules Can Change'!$B$3:$AU$47,AG213,33),AG214&lt;=INDEX('Language Rules Can Change'!$B$3:$AU$47,AG213,34)),34, AND(AG214&gt;INDEX('Language Rules Can Change'!$B$3:$AU$47,AG213,34),AG214&lt;=INDEX('Language Rules Can Change'!$B$3:$AU$47,AG213,35)),35, AND(AG214&gt;INDEX('Language Rules Can Change'!$B$3:$AU$47,AG213,35),AG214&lt;=INDEX('Language Rules Can Change'!$B$3:$AU$47,AG213,36)),36, AND(AG214&gt;INDEX('Language Rules Can Change'!$B$3:$AU$47,AG213,36),AG214&lt;=INDEX('Language Rules Can Change'!$B$3:$AU$47,AG213,37)),37, AND(AG214&gt;INDEX('Language Rules Can Change'!$B$3:$AU$47,AG213,37),AG214&lt;=INDEX('Language Rules Can Change'!$B$3:$AU$47,AG213,38)),38, AND(AG214&gt;INDEX('Language Rules Can Change'!$B$3:$AU$47,AG213,38),AG214&lt;=INDEX('Language Rules Can Change'!$B$3:$AU$47,AG213,39)),39, AND(AG214&gt;INDEX('Language Rules Can Change'!$B$3:$AU$47,AG213,39),AG214&lt;=INDEX('Language Rules Can Change'!$B$3:$AU$47,AG213,40)),40, AND(AG214&gt;INDEX('Language Rules Can Change'!$B$3:$AU$47,AG213,40),AG214&lt;=INDEX('Language Rules Can Change'!$B$3:$AU$47,AG213,41)),41, AND(AG214&gt;INDEX('Language Rules Can Change'!$B$3:$AU$47,AG213,41),AG214&lt;=INDEX('Language Rules Can Change'!$B$3:$AU$47,AG213,42)),42, AND(AG214&gt;INDEX('Language Rules Can Change'!$B$3:$AU$47,AG213,42),AG214&lt;=INDEX('Language Rules Can Change'!$B$3:$AU$47,AG213,43)),43, AND(AG214&gt;INDEX('Language Rules Can Change'!$B$3:$AU$47,AG213,43),AG214&lt;=INDEX('Language Rules Can Change'!$B$3:$AU$47,AG213,44)),44, AND(AG214&gt;INDEX('Language Rules Can Change'!$B$3:$AU$47,AG213,44),AG214&lt;=INDEX('Language Rules Can Change'!$B$3:$AU$47,AG213,45)),45, AND(AG214&gt;INDEX('Language Rules Can Change'!$B$3:$AU$47,AG213,45),AG214&lt;=INDEX('Language Rules Can Change'!$B$3:$AU$47,AG213,46)),46)</f>
        <v>#N/A</v>
      </c>
      <c r="AH215" s="11" t="e" cm="1">
        <f t="array" aca="1" ref="AH215" ca="1">_xlfn.IFS(AND(AH214&gt;0,AH214&lt;=INDEX('Language Rules Can Change'!$B$3:$AU$47,AH213,1)),1, AND(AH214&gt;INDEX('Language Rules Can Change'!$B$3:$AU$47,AH213,1),AH214&lt;=INDEX('Language Rules Can Change'!$B$3:$AU$47,AH213,2)),2, AND(AH214&gt;INDEX('Language Rules Can Change'!$B$3:$AU$47,AH213,2),AH214&lt;=INDEX('Language Rules Can Change'!$B$3:$AU$47,AH213,3)),3, AND(AH214&gt;INDEX('Language Rules Can Change'!$B$3:$AU$47,AH213,3),AH214&lt;=INDEX('Language Rules Can Change'!$B$3:$AU$47,AH213,4)),4, AND(AH214&gt;INDEX('Language Rules Can Change'!$B$3:$AU$47,AH213,4),AH214&lt;=INDEX('Language Rules Can Change'!$B$3:$AU$47,AH213,5)),5, AND(AH214&gt;INDEX('Language Rules Can Change'!$B$3:$AU$47,AH213,5),AH214&lt;=INDEX('Language Rules Can Change'!$B$3:$AU$47,AH213,6)),6, AND(AH214&gt;INDEX('Language Rules Can Change'!$B$3:$AU$47,AH213,6),AH214&lt;=INDEX('Language Rules Can Change'!$B$3:$AU$47,AH213,7)),7, AND(AH214&gt;INDEX('Language Rules Can Change'!$B$3:$AU$47,AH213,7),AH214&lt;=INDEX('Language Rules Can Change'!$B$3:$AU$47,AH213,8)),8, AND(AH214&gt;INDEX('Language Rules Can Change'!$B$3:$AU$47,AH213,8),AH214&lt;=INDEX('Language Rules Can Change'!$B$3:$AU$47,AH213,9)),9, AND(AH214&gt;INDEX('Language Rules Can Change'!$B$3:$AU$47,AH213,9),AH214&lt;=INDEX('Language Rules Can Change'!$B$3:$AU$47,AH213,10)),10, AND(AH214&gt;INDEX('Language Rules Can Change'!$B$3:$AU$47,AH213,10),AH214&lt;=INDEX('Language Rules Can Change'!$B$3:$AU$47,AH213,11)),11, AND(AH214&gt;INDEX('Language Rules Can Change'!$B$3:$AU$47,AH213,11),AH214&lt;=INDEX('Language Rules Can Change'!$B$3:$AU$47,AH213,12)),12, AND(AH214&gt;INDEX('Language Rules Can Change'!$B$3:$AU$47,AH213,12),AH214&lt;=INDEX('Language Rules Can Change'!$B$3:$AU$47,AH213,13)),13, AND(AH214&gt;INDEX('Language Rules Can Change'!$B$3:$AU$47,AH213,13),AH214&lt;=INDEX('Language Rules Can Change'!$B$3:$AU$47,AH213,14)),14, AND(AH214&gt;INDEX('Language Rules Can Change'!$B$3:$AU$47,AH213,14),AH214&lt;=INDEX('Language Rules Can Change'!$B$3:$AU$47,AH213,15)),15, AND(AH214&gt;INDEX('Language Rules Can Change'!$B$3:$AU$47,AH213,15),AH214&lt;=INDEX('Language Rules Can Change'!$B$3:$AU$47,AH213,16)),16, AND(AH214&gt;INDEX('Language Rules Can Change'!$B$3:$AU$47,AH213,16),AH214&lt;=INDEX('Language Rules Can Change'!$B$3:$AU$47,AH213,17)),17, AND(AH214&gt;INDEX('Language Rules Can Change'!$B$3:$AU$47,AH213,17),AH214&lt;=INDEX('Language Rules Can Change'!$B$3:$AU$47,AH213,18)),18, AND(AH214&gt;INDEX('Language Rules Can Change'!$B$3:$AU$47,AH213,18),AH214&lt;=INDEX('Language Rules Can Change'!$B$3:$AU$47,AH213,19)),19, AND(AH214&gt;INDEX('Language Rules Can Change'!$B$3:$AU$47,AH213,19),AH214&lt;=INDEX('Language Rules Can Change'!$B$3:$AU$47,AH213,20)),20, AND(AH214&gt;INDEX('Language Rules Can Change'!$B$3:$AU$47,AH213,20),AH214&lt;=INDEX('Language Rules Can Change'!$B$3:$AU$47,AH213,21)),21, AND(AH214&gt;INDEX('Language Rules Can Change'!$B$3:$AU$47,AH213,21),AH214&lt;=INDEX('Language Rules Can Change'!$B$3:$AU$47,AH213,22)),22, AND(AH214&gt;INDEX('Language Rules Can Change'!$B$3:$AU$47,AH213,22),AH214&lt;=INDEX('Language Rules Can Change'!$B$3:$AU$47,AH213,23)),23, AND(AH214&gt;INDEX('Language Rules Can Change'!$B$3:$AU$47,AH213,23),AH214&lt;=INDEX('Language Rules Can Change'!$B$3:$AU$47,AH213,24)),24, AND(AH214&gt;INDEX('Language Rules Can Change'!$B$3:$AU$47,AH213,24),AH214&lt;=INDEX('Language Rules Can Change'!$B$3:$AU$47,AH213,25)),25, AND(AH214&gt;INDEX('Language Rules Can Change'!$B$3:$AU$47,AH213,25),AH214&lt;=INDEX('Language Rules Can Change'!$B$3:$AU$47,AH213,26)),26, AND(AH214&gt;INDEX('Language Rules Can Change'!$B$3:$AU$47,AH213,26),AH214&lt;=INDEX('Language Rules Can Change'!$B$3:$AU$47,AH213,27)),27, AND(AH214&gt;INDEX('Language Rules Can Change'!$B$3:$AU$47,AH213,27),AH214&lt;=INDEX('Language Rules Can Change'!$B$3:$AU$47,AH213,28)),28, AND(AH214&gt;INDEX('Language Rules Can Change'!$B$3:$AU$47,AH213,28),AH214&lt;=INDEX('Language Rules Can Change'!$B$3:$AU$47,AH213,29)),29, AND(AH214&gt;INDEX('Language Rules Can Change'!$B$3:$AU$47,AH213,29),AH214&lt;=INDEX('Language Rules Can Change'!$B$3:$AU$47,AH213,30)),30, AND(AH214&gt;INDEX('Language Rules Can Change'!$B$3:$AU$47,AH213,30),AH214&lt;=INDEX('Language Rules Can Change'!$B$3:$AU$47,AH213,31)),31, AND(AH214&gt;INDEX('Language Rules Can Change'!$B$3:$AU$47,AH213,31),AH214&lt;=INDEX('Language Rules Can Change'!$B$3:$AU$47,AH213,32)),32, AND(AH214&gt;INDEX('Language Rules Can Change'!$B$3:$AU$47,AH213,32),AH214&lt;=INDEX('Language Rules Can Change'!$B$3:$AU$47,AH213,33)),33, AND(AH214&gt;INDEX('Language Rules Can Change'!$B$3:$AU$47,AH213,33),AH214&lt;=INDEX('Language Rules Can Change'!$B$3:$AU$47,AH213,34)),34, AND(AH214&gt;INDEX('Language Rules Can Change'!$B$3:$AU$47,AH213,34),AH214&lt;=INDEX('Language Rules Can Change'!$B$3:$AU$47,AH213,35)),35, AND(AH214&gt;INDEX('Language Rules Can Change'!$B$3:$AU$47,AH213,35),AH214&lt;=INDEX('Language Rules Can Change'!$B$3:$AU$47,AH213,36)),36, AND(AH214&gt;INDEX('Language Rules Can Change'!$B$3:$AU$47,AH213,36),AH214&lt;=INDEX('Language Rules Can Change'!$B$3:$AU$47,AH213,37)),37, AND(AH214&gt;INDEX('Language Rules Can Change'!$B$3:$AU$47,AH213,37),AH214&lt;=INDEX('Language Rules Can Change'!$B$3:$AU$47,AH213,38)),38, AND(AH214&gt;INDEX('Language Rules Can Change'!$B$3:$AU$47,AH213,38),AH214&lt;=INDEX('Language Rules Can Change'!$B$3:$AU$47,AH213,39)),39, AND(AH214&gt;INDEX('Language Rules Can Change'!$B$3:$AU$47,AH213,39),AH214&lt;=INDEX('Language Rules Can Change'!$B$3:$AU$47,AH213,40)),40, AND(AH214&gt;INDEX('Language Rules Can Change'!$B$3:$AU$47,AH213,40),AH214&lt;=INDEX('Language Rules Can Change'!$B$3:$AU$47,AH213,41)),41, AND(AH214&gt;INDEX('Language Rules Can Change'!$B$3:$AU$47,AH213,41),AH214&lt;=INDEX('Language Rules Can Change'!$B$3:$AU$47,AH213,42)),42, AND(AH214&gt;INDEX('Language Rules Can Change'!$B$3:$AU$47,AH213,42),AH214&lt;=INDEX('Language Rules Can Change'!$B$3:$AU$47,AH213,43)),43, AND(AH214&gt;INDEX('Language Rules Can Change'!$B$3:$AU$47,AH213,43),AH214&lt;=INDEX('Language Rules Can Change'!$B$3:$AU$47,AH213,44)),44, AND(AH214&gt;INDEX('Language Rules Can Change'!$B$3:$AU$47,AH213,44),AH214&lt;=INDEX('Language Rules Can Change'!$B$3:$AU$47,AH213,45)),45, AND(AH214&gt;INDEX('Language Rules Can Change'!$B$3:$AU$47,AH213,45),AH214&lt;=INDEX('Language Rules Can Change'!$B$3:$AU$47,AH213,46)),46)</f>
        <v>#N/A</v>
      </c>
      <c r="AI215" s="11" t="e" cm="1">
        <f t="array" aca="1" ref="AI215" ca="1">_xlfn.IFS(AND(AI214&gt;0,AI214&lt;=INDEX('Language Rules Can Change'!$B$3:$AU$47,AI213,1)),1, AND(AI214&gt;INDEX('Language Rules Can Change'!$B$3:$AU$47,AI213,1),AI214&lt;=INDEX('Language Rules Can Change'!$B$3:$AU$47,AI213,2)),2, AND(AI214&gt;INDEX('Language Rules Can Change'!$B$3:$AU$47,AI213,2),AI214&lt;=INDEX('Language Rules Can Change'!$B$3:$AU$47,AI213,3)),3, AND(AI214&gt;INDEX('Language Rules Can Change'!$B$3:$AU$47,AI213,3),AI214&lt;=INDEX('Language Rules Can Change'!$B$3:$AU$47,AI213,4)),4, AND(AI214&gt;INDEX('Language Rules Can Change'!$B$3:$AU$47,AI213,4),AI214&lt;=INDEX('Language Rules Can Change'!$B$3:$AU$47,AI213,5)),5, AND(AI214&gt;INDEX('Language Rules Can Change'!$B$3:$AU$47,AI213,5),AI214&lt;=INDEX('Language Rules Can Change'!$B$3:$AU$47,AI213,6)),6, AND(AI214&gt;INDEX('Language Rules Can Change'!$B$3:$AU$47,AI213,6),AI214&lt;=INDEX('Language Rules Can Change'!$B$3:$AU$47,AI213,7)),7, AND(AI214&gt;INDEX('Language Rules Can Change'!$B$3:$AU$47,AI213,7),AI214&lt;=INDEX('Language Rules Can Change'!$B$3:$AU$47,AI213,8)),8, AND(AI214&gt;INDEX('Language Rules Can Change'!$B$3:$AU$47,AI213,8),AI214&lt;=INDEX('Language Rules Can Change'!$B$3:$AU$47,AI213,9)),9, AND(AI214&gt;INDEX('Language Rules Can Change'!$B$3:$AU$47,AI213,9),AI214&lt;=INDEX('Language Rules Can Change'!$B$3:$AU$47,AI213,10)),10, AND(AI214&gt;INDEX('Language Rules Can Change'!$B$3:$AU$47,AI213,10),AI214&lt;=INDEX('Language Rules Can Change'!$B$3:$AU$47,AI213,11)),11, AND(AI214&gt;INDEX('Language Rules Can Change'!$B$3:$AU$47,AI213,11),AI214&lt;=INDEX('Language Rules Can Change'!$B$3:$AU$47,AI213,12)),12, AND(AI214&gt;INDEX('Language Rules Can Change'!$B$3:$AU$47,AI213,12),AI214&lt;=INDEX('Language Rules Can Change'!$B$3:$AU$47,AI213,13)),13, AND(AI214&gt;INDEX('Language Rules Can Change'!$B$3:$AU$47,AI213,13),AI214&lt;=INDEX('Language Rules Can Change'!$B$3:$AU$47,AI213,14)),14, AND(AI214&gt;INDEX('Language Rules Can Change'!$B$3:$AU$47,AI213,14),AI214&lt;=INDEX('Language Rules Can Change'!$B$3:$AU$47,AI213,15)),15, AND(AI214&gt;INDEX('Language Rules Can Change'!$B$3:$AU$47,AI213,15),AI214&lt;=INDEX('Language Rules Can Change'!$B$3:$AU$47,AI213,16)),16, AND(AI214&gt;INDEX('Language Rules Can Change'!$B$3:$AU$47,AI213,16),AI214&lt;=INDEX('Language Rules Can Change'!$B$3:$AU$47,AI213,17)),17, AND(AI214&gt;INDEX('Language Rules Can Change'!$B$3:$AU$47,AI213,17),AI214&lt;=INDEX('Language Rules Can Change'!$B$3:$AU$47,AI213,18)),18, AND(AI214&gt;INDEX('Language Rules Can Change'!$B$3:$AU$47,AI213,18),AI214&lt;=INDEX('Language Rules Can Change'!$B$3:$AU$47,AI213,19)),19, AND(AI214&gt;INDEX('Language Rules Can Change'!$B$3:$AU$47,AI213,19),AI214&lt;=INDEX('Language Rules Can Change'!$B$3:$AU$47,AI213,20)),20, AND(AI214&gt;INDEX('Language Rules Can Change'!$B$3:$AU$47,AI213,20),AI214&lt;=INDEX('Language Rules Can Change'!$B$3:$AU$47,AI213,21)),21, AND(AI214&gt;INDEX('Language Rules Can Change'!$B$3:$AU$47,AI213,21),AI214&lt;=INDEX('Language Rules Can Change'!$B$3:$AU$47,AI213,22)),22, AND(AI214&gt;INDEX('Language Rules Can Change'!$B$3:$AU$47,AI213,22),AI214&lt;=INDEX('Language Rules Can Change'!$B$3:$AU$47,AI213,23)),23, AND(AI214&gt;INDEX('Language Rules Can Change'!$B$3:$AU$47,AI213,23),AI214&lt;=INDEX('Language Rules Can Change'!$B$3:$AU$47,AI213,24)),24, AND(AI214&gt;INDEX('Language Rules Can Change'!$B$3:$AU$47,AI213,24),AI214&lt;=INDEX('Language Rules Can Change'!$B$3:$AU$47,AI213,25)),25, AND(AI214&gt;INDEX('Language Rules Can Change'!$B$3:$AU$47,AI213,25),AI214&lt;=INDEX('Language Rules Can Change'!$B$3:$AU$47,AI213,26)),26, AND(AI214&gt;INDEX('Language Rules Can Change'!$B$3:$AU$47,AI213,26),AI214&lt;=INDEX('Language Rules Can Change'!$B$3:$AU$47,AI213,27)),27, AND(AI214&gt;INDEX('Language Rules Can Change'!$B$3:$AU$47,AI213,27),AI214&lt;=INDEX('Language Rules Can Change'!$B$3:$AU$47,AI213,28)),28, AND(AI214&gt;INDEX('Language Rules Can Change'!$B$3:$AU$47,AI213,28),AI214&lt;=INDEX('Language Rules Can Change'!$B$3:$AU$47,AI213,29)),29, AND(AI214&gt;INDEX('Language Rules Can Change'!$B$3:$AU$47,AI213,29),AI214&lt;=INDEX('Language Rules Can Change'!$B$3:$AU$47,AI213,30)),30, AND(AI214&gt;INDEX('Language Rules Can Change'!$B$3:$AU$47,AI213,30),AI214&lt;=INDEX('Language Rules Can Change'!$B$3:$AU$47,AI213,31)),31, AND(AI214&gt;INDEX('Language Rules Can Change'!$B$3:$AU$47,AI213,31),AI214&lt;=INDEX('Language Rules Can Change'!$B$3:$AU$47,AI213,32)),32, AND(AI214&gt;INDEX('Language Rules Can Change'!$B$3:$AU$47,AI213,32),AI214&lt;=INDEX('Language Rules Can Change'!$B$3:$AU$47,AI213,33)),33, AND(AI214&gt;INDEX('Language Rules Can Change'!$B$3:$AU$47,AI213,33),AI214&lt;=INDEX('Language Rules Can Change'!$B$3:$AU$47,AI213,34)),34, AND(AI214&gt;INDEX('Language Rules Can Change'!$B$3:$AU$47,AI213,34),AI214&lt;=INDEX('Language Rules Can Change'!$B$3:$AU$47,AI213,35)),35, AND(AI214&gt;INDEX('Language Rules Can Change'!$B$3:$AU$47,AI213,35),AI214&lt;=INDEX('Language Rules Can Change'!$B$3:$AU$47,AI213,36)),36, AND(AI214&gt;INDEX('Language Rules Can Change'!$B$3:$AU$47,AI213,36),AI214&lt;=INDEX('Language Rules Can Change'!$B$3:$AU$47,AI213,37)),37, AND(AI214&gt;INDEX('Language Rules Can Change'!$B$3:$AU$47,AI213,37),AI214&lt;=INDEX('Language Rules Can Change'!$B$3:$AU$47,AI213,38)),38, AND(AI214&gt;INDEX('Language Rules Can Change'!$B$3:$AU$47,AI213,38),AI214&lt;=INDEX('Language Rules Can Change'!$B$3:$AU$47,AI213,39)),39, AND(AI214&gt;INDEX('Language Rules Can Change'!$B$3:$AU$47,AI213,39),AI214&lt;=INDEX('Language Rules Can Change'!$B$3:$AU$47,AI213,40)),40, AND(AI214&gt;INDEX('Language Rules Can Change'!$B$3:$AU$47,AI213,40),AI214&lt;=INDEX('Language Rules Can Change'!$B$3:$AU$47,AI213,41)),41, AND(AI214&gt;INDEX('Language Rules Can Change'!$B$3:$AU$47,AI213,41),AI214&lt;=INDEX('Language Rules Can Change'!$B$3:$AU$47,AI213,42)),42, AND(AI214&gt;INDEX('Language Rules Can Change'!$B$3:$AU$47,AI213,42),AI214&lt;=INDEX('Language Rules Can Change'!$B$3:$AU$47,AI213,43)),43, AND(AI214&gt;INDEX('Language Rules Can Change'!$B$3:$AU$47,AI213,43),AI214&lt;=INDEX('Language Rules Can Change'!$B$3:$AU$47,AI213,44)),44, AND(AI214&gt;INDEX('Language Rules Can Change'!$B$3:$AU$47,AI213,44),AI214&lt;=INDEX('Language Rules Can Change'!$B$3:$AU$47,AI213,45)),45, AND(AI214&gt;INDEX('Language Rules Can Change'!$B$3:$AU$47,AI213,45),AI214&lt;=INDEX('Language Rules Can Change'!$B$3:$AU$47,AI213,46)),46)</f>
        <v>#N/A</v>
      </c>
      <c r="AJ215" s="11" t="e" cm="1">
        <f t="array" aca="1" ref="AJ215" ca="1">_xlfn.IFS(AND(AJ214&gt;0,AJ214&lt;=INDEX('Language Rules Can Change'!$B$3:$AU$47,AJ213,1)),1, AND(AJ214&gt;INDEX('Language Rules Can Change'!$B$3:$AU$47,AJ213,1),AJ214&lt;=INDEX('Language Rules Can Change'!$B$3:$AU$47,AJ213,2)),2, AND(AJ214&gt;INDEX('Language Rules Can Change'!$B$3:$AU$47,AJ213,2),AJ214&lt;=INDEX('Language Rules Can Change'!$B$3:$AU$47,AJ213,3)),3, AND(AJ214&gt;INDEX('Language Rules Can Change'!$B$3:$AU$47,AJ213,3),AJ214&lt;=INDEX('Language Rules Can Change'!$B$3:$AU$47,AJ213,4)),4, AND(AJ214&gt;INDEX('Language Rules Can Change'!$B$3:$AU$47,AJ213,4),AJ214&lt;=INDEX('Language Rules Can Change'!$B$3:$AU$47,AJ213,5)),5, AND(AJ214&gt;INDEX('Language Rules Can Change'!$B$3:$AU$47,AJ213,5),AJ214&lt;=INDEX('Language Rules Can Change'!$B$3:$AU$47,AJ213,6)),6, AND(AJ214&gt;INDEX('Language Rules Can Change'!$B$3:$AU$47,AJ213,6),AJ214&lt;=INDEX('Language Rules Can Change'!$B$3:$AU$47,AJ213,7)),7, AND(AJ214&gt;INDEX('Language Rules Can Change'!$B$3:$AU$47,AJ213,7),AJ214&lt;=INDEX('Language Rules Can Change'!$B$3:$AU$47,AJ213,8)),8, AND(AJ214&gt;INDEX('Language Rules Can Change'!$B$3:$AU$47,AJ213,8),AJ214&lt;=INDEX('Language Rules Can Change'!$B$3:$AU$47,AJ213,9)),9, AND(AJ214&gt;INDEX('Language Rules Can Change'!$B$3:$AU$47,AJ213,9),AJ214&lt;=INDEX('Language Rules Can Change'!$B$3:$AU$47,AJ213,10)),10, AND(AJ214&gt;INDEX('Language Rules Can Change'!$B$3:$AU$47,AJ213,10),AJ214&lt;=INDEX('Language Rules Can Change'!$B$3:$AU$47,AJ213,11)),11, AND(AJ214&gt;INDEX('Language Rules Can Change'!$B$3:$AU$47,AJ213,11),AJ214&lt;=INDEX('Language Rules Can Change'!$B$3:$AU$47,AJ213,12)),12, AND(AJ214&gt;INDEX('Language Rules Can Change'!$B$3:$AU$47,AJ213,12),AJ214&lt;=INDEX('Language Rules Can Change'!$B$3:$AU$47,AJ213,13)),13, AND(AJ214&gt;INDEX('Language Rules Can Change'!$B$3:$AU$47,AJ213,13),AJ214&lt;=INDEX('Language Rules Can Change'!$B$3:$AU$47,AJ213,14)),14, AND(AJ214&gt;INDEX('Language Rules Can Change'!$B$3:$AU$47,AJ213,14),AJ214&lt;=INDEX('Language Rules Can Change'!$B$3:$AU$47,AJ213,15)),15, AND(AJ214&gt;INDEX('Language Rules Can Change'!$B$3:$AU$47,AJ213,15),AJ214&lt;=INDEX('Language Rules Can Change'!$B$3:$AU$47,AJ213,16)),16, AND(AJ214&gt;INDEX('Language Rules Can Change'!$B$3:$AU$47,AJ213,16),AJ214&lt;=INDEX('Language Rules Can Change'!$B$3:$AU$47,AJ213,17)),17, AND(AJ214&gt;INDEX('Language Rules Can Change'!$B$3:$AU$47,AJ213,17),AJ214&lt;=INDEX('Language Rules Can Change'!$B$3:$AU$47,AJ213,18)),18, AND(AJ214&gt;INDEX('Language Rules Can Change'!$B$3:$AU$47,AJ213,18),AJ214&lt;=INDEX('Language Rules Can Change'!$B$3:$AU$47,AJ213,19)),19, AND(AJ214&gt;INDEX('Language Rules Can Change'!$B$3:$AU$47,AJ213,19),AJ214&lt;=INDEX('Language Rules Can Change'!$B$3:$AU$47,AJ213,20)),20, AND(AJ214&gt;INDEX('Language Rules Can Change'!$B$3:$AU$47,AJ213,20),AJ214&lt;=INDEX('Language Rules Can Change'!$B$3:$AU$47,AJ213,21)),21, AND(AJ214&gt;INDEX('Language Rules Can Change'!$B$3:$AU$47,AJ213,21),AJ214&lt;=INDEX('Language Rules Can Change'!$B$3:$AU$47,AJ213,22)),22, AND(AJ214&gt;INDEX('Language Rules Can Change'!$B$3:$AU$47,AJ213,22),AJ214&lt;=INDEX('Language Rules Can Change'!$B$3:$AU$47,AJ213,23)),23, AND(AJ214&gt;INDEX('Language Rules Can Change'!$B$3:$AU$47,AJ213,23),AJ214&lt;=INDEX('Language Rules Can Change'!$B$3:$AU$47,AJ213,24)),24, AND(AJ214&gt;INDEX('Language Rules Can Change'!$B$3:$AU$47,AJ213,24),AJ214&lt;=INDEX('Language Rules Can Change'!$B$3:$AU$47,AJ213,25)),25, AND(AJ214&gt;INDEX('Language Rules Can Change'!$B$3:$AU$47,AJ213,25),AJ214&lt;=INDEX('Language Rules Can Change'!$B$3:$AU$47,AJ213,26)),26, AND(AJ214&gt;INDEX('Language Rules Can Change'!$B$3:$AU$47,AJ213,26),AJ214&lt;=INDEX('Language Rules Can Change'!$B$3:$AU$47,AJ213,27)),27, AND(AJ214&gt;INDEX('Language Rules Can Change'!$B$3:$AU$47,AJ213,27),AJ214&lt;=INDEX('Language Rules Can Change'!$B$3:$AU$47,AJ213,28)),28, AND(AJ214&gt;INDEX('Language Rules Can Change'!$B$3:$AU$47,AJ213,28),AJ214&lt;=INDEX('Language Rules Can Change'!$B$3:$AU$47,AJ213,29)),29, AND(AJ214&gt;INDEX('Language Rules Can Change'!$B$3:$AU$47,AJ213,29),AJ214&lt;=INDEX('Language Rules Can Change'!$B$3:$AU$47,AJ213,30)),30, AND(AJ214&gt;INDEX('Language Rules Can Change'!$B$3:$AU$47,AJ213,30),AJ214&lt;=INDEX('Language Rules Can Change'!$B$3:$AU$47,AJ213,31)),31, AND(AJ214&gt;INDEX('Language Rules Can Change'!$B$3:$AU$47,AJ213,31),AJ214&lt;=INDEX('Language Rules Can Change'!$B$3:$AU$47,AJ213,32)),32, AND(AJ214&gt;INDEX('Language Rules Can Change'!$B$3:$AU$47,AJ213,32),AJ214&lt;=INDEX('Language Rules Can Change'!$B$3:$AU$47,AJ213,33)),33, AND(AJ214&gt;INDEX('Language Rules Can Change'!$B$3:$AU$47,AJ213,33),AJ214&lt;=INDEX('Language Rules Can Change'!$B$3:$AU$47,AJ213,34)),34, AND(AJ214&gt;INDEX('Language Rules Can Change'!$B$3:$AU$47,AJ213,34),AJ214&lt;=INDEX('Language Rules Can Change'!$B$3:$AU$47,AJ213,35)),35, AND(AJ214&gt;INDEX('Language Rules Can Change'!$B$3:$AU$47,AJ213,35),AJ214&lt;=INDEX('Language Rules Can Change'!$B$3:$AU$47,AJ213,36)),36, AND(AJ214&gt;INDEX('Language Rules Can Change'!$B$3:$AU$47,AJ213,36),AJ214&lt;=INDEX('Language Rules Can Change'!$B$3:$AU$47,AJ213,37)),37, AND(AJ214&gt;INDEX('Language Rules Can Change'!$B$3:$AU$47,AJ213,37),AJ214&lt;=INDEX('Language Rules Can Change'!$B$3:$AU$47,AJ213,38)),38, AND(AJ214&gt;INDEX('Language Rules Can Change'!$B$3:$AU$47,AJ213,38),AJ214&lt;=INDEX('Language Rules Can Change'!$B$3:$AU$47,AJ213,39)),39, AND(AJ214&gt;INDEX('Language Rules Can Change'!$B$3:$AU$47,AJ213,39),AJ214&lt;=INDEX('Language Rules Can Change'!$B$3:$AU$47,AJ213,40)),40, AND(AJ214&gt;INDEX('Language Rules Can Change'!$B$3:$AU$47,AJ213,40),AJ214&lt;=INDEX('Language Rules Can Change'!$B$3:$AU$47,AJ213,41)),41, AND(AJ214&gt;INDEX('Language Rules Can Change'!$B$3:$AU$47,AJ213,41),AJ214&lt;=INDEX('Language Rules Can Change'!$B$3:$AU$47,AJ213,42)),42, AND(AJ214&gt;INDEX('Language Rules Can Change'!$B$3:$AU$47,AJ213,42),AJ214&lt;=INDEX('Language Rules Can Change'!$B$3:$AU$47,AJ213,43)),43, AND(AJ214&gt;INDEX('Language Rules Can Change'!$B$3:$AU$47,AJ213,43),AJ214&lt;=INDEX('Language Rules Can Change'!$B$3:$AU$47,AJ213,44)),44, AND(AJ214&gt;INDEX('Language Rules Can Change'!$B$3:$AU$47,AJ213,44),AJ214&lt;=INDEX('Language Rules Can Change'!$B$3:$AU$47,AJ213,45)),45, AND(AJ214&gt;INDEX('Language Rules Can Change'!$B$3:$AU$47,AJ213,45),AJ214&lt;=INDEX('Language Rules Can Change'!$B$3:$AU$47,AJ213,46)),46)</f>
        <v>#N/A</v>
      </c>
      <c r="AK215" s="11" t="e" cm="1">
        <f t="array" aca="1" ref="AK215" ca="1">_xlfn.IFS(AND(AK214&gt;0,AK214&lt;=INDEX('Language Rules Can Change'!$B$3:$AU$47,AK213,1)),1, AND(AK214&gt;INDEX('Language Rules Can Change'!$B$3:$AU$47,AK213,1),AK214&lt;=INDEX('Language Rules Can Change'!$B$3:$AU$47,AK213,2)),2, AND(AK214&gt;INDEX('Language Rules Can Change'!$B$3:$AU$47,AK213,2),AK214&lt;=INDEX('Language Rules Can Change'!$B$3:$AU$47,AK213,3)),3, AND(AK214&gt;INDEX('Language Rules Can Change'!$B$3:$AU$47,AK213,3),AK214&lt;=INDEX('Language Rules Can Change'!$B$3:$AU$47,AK213,4)),4, AND(AK214&gt;INDEX('Language Rules Can Change'!$B$3:$AU$47,AK213,4),AK214&lt;=INDEX('Language Rules Can Change'!$B$3:$AU$47,AK213,5)),5, AND(AK214&gt;INDEX('Language Rules Can Change'!$B$3:$AU$47,AK213,5),AK214&lt;=INDEX('Language Rules Can Change'!$B$3:$AU$47,AK213,6)),6, AND(AK214&gt;INDEX('Language Rules Can Change'!$B$3:$AU$47,AK213,6),AK214&lt;=INDEX('Language Rules Can Change'!$B$3:$AU$47,AK213,7)),7, AND(AK214&gt;INDEX('Language Rules Can Change'!$B$3:$AU$47,AK213,7),AK214&lt;=INDEX('Language Rules Can Change'!$B$3:$AU$47,AK213,8)),8, AND(AK214&gt;INDEX('Language Rules Can Change'!$B$3:$AU$47,AK213,8),AK214&lt;=INDEX('Language Rules Can Change'!$B$3:$AU$47,AK213,9)),9, AND(AK214&gt;INDEX('Language Rules Can Change'!$B$3:$AU$47,AK213,9),AK214&lt;=INDEX('Language Rules Can Change'!$B$3:$AU$47,AK213,10)),10, AND(AK214&gt;INDEX('Language Rules Can Change'!$B$3:$AU$47,AK213,10),AK214&lt;=INDEX('Language Rules Can Change'!$B$3:$AU$47,AK213,11)),11, AND(AK214&gt;INDEX('Language Rules Can Change'!$B$3:$AU$47,AK213,11),AK214&lt;=INDEX('Language Rules Can Change'!$B$3:$AU$47,AK213,12)),12, AND(AK214&gt;INDEX('Language Rules Can Change'!$B$3:$AU$47,AK213,12),AK214&lt;=INDEX('Language Rules Can Change'!$B$3:$AU$47,AK213,13)),13, AND(AK214&gt;INDEX('Language Rules Can Change'!$B$3:$AU$47,AK213,13),AK214&lt;=INDEX('Language Rules Can Change'!$B$3:$AU$47,AK213,14)),14, AND(AK214&gt;INDEX('Language Rules Can Change'!$B$3:$AU$47,AK213,14),AK214&lt;=INDEX('Language Rules Can Change'!$B$3:$AU$47,AK213,15)),15, AND(AK214&gt;INDEX('Language Rules Can Change'!$B$3:$AU$47,AK213,15),AK214&lt;=INDEX('Language Rules Can Change'!$B$3:$AU$47,AK213,16)),16, AND(AK214&gt;INDEX('Language Rules Can Change'!$B$3:$AU$47,AK213,16),AK214&lt;=INDEX('Language Rules Can Change'!$B$3:$AU$47,AK213,17)),17, AND(AK214&gt;INDEX('Language Rules Can Change'!$B$3:$AU$47,AK213,17),AK214&lt;=INDEX('Language Rules Can Change'!$B$3:$AU$47,AK213,18)),18, AND(AK214&gt;INDEX('Language Rules Can Change'!$B$3:$AU$47,AK213,18),AK214&lt;=INDEX('Language Rules Can Change'!$B$3:$AU$47,AK213,19)),19, AND(AK214&gt;INDEX('Language Rules Can Change'!$B$3:$AU$47,AK213,19),AK214&lt;=INDEX('Language Rules Can Change'!$B$3:$AU$47,AK213,20)),20, AND(AK214&gt;INDEX('Language Rules Can Change'!$B$3:$AU$47,AK213,20),AK214&lt;=INDEX('Language Rules Can Change'!$B$3:$AU$47,AK213,21)),21, AND(AK214&gt;INDEX('Language Rules Can Change'!$B$3:$AU$47,AK213,21),AK214&lt;=INDEX('Language Rules Can Change'!$B$3:$AU$47,AK213,22)),22, AND(AK214&gt;INDEX('Language Rules Can Change'!$B$3:$AU$47,AK213,22),AK214&lt;=INDEX('Language Rules Can Change'!$B$3:$AU$47,AK213,23)),23, AND(AK214&gt;INDEX('Language Rules Can Change'!$B$3:$AU$47,AK213,23),AK214&lt;=INDEX('Language Rules Can Change'!$B$3:$AU$47,AK213,24)),24, AND(AK214&gt;INDEX('Language Rules Can Change'!$B$3:$AU$47,AK213,24),AK214&lt;=INDEX('Language Rules Can Change'!$B$3:$AU$47,AK213,25)),25, AND(AK214&gt;INDEX('Language Rules Can Change'!$B$3:$AU$47,AK213,25),AK214&lt;=INDEX('Language Rules Can Change'!$B$3:$AU$47,AK213,26)),26, AND(AK214&gt;INDEX('Language Rules Can Change'!$B$3:$AU$47,AK213,26),AK214&lt;=INDEX('Language Rules Can Change'!$B$3:$AU$47,AK213,27)),27, AND(AK214&gt;INDEX('Language Rules Can Change'!$B$3:$AU$47,AK213,27),AK214&lt;=INDEX('Language Rules Can Change'!$B$3:$AU$47,AK213,28)),28, AND(AK214&gt;INDEX('Language Rules Can Change'!$B$3:$AU$47,AK213,28),AK214&lt;=INDEX('Language Rules Can Change'!$B$3:$AU$47,AK213,29)),29, AND(AK214&gt;INDEX('Language Rules Can Change'!$B$3:$AU$47,AK213,29),AK214&lt;=INDEX('Language Rules Can Change'!$B$3:$AU$47,AK213,30)),30, AND(AK214&gt;INDEX('Language Rules Can Change'!$B$3:$AU$47,AK213,30),AK214&lt;=INDEX('Language Rules Can Change'!$B$3:$AU$47,AK213,31)),31, AND(AK214&gt;INDEX('Language Rules Can Change'!$B$3:$AU$47,AK213,31),AK214&lt;=INDEX('Language Rules Can Change'!$B$3:$AU$47,AK213,32)),32, AND(AK214&gt;INDEX('Language Rules Can Change'!$B$3:$AU$47,AK213,32),AK214&lt;=INDEX('Language Rules Can Change'!$B$3:$AU$47,AK213,33)),33, AND(AK214&gt;INDEX('Language Rules Can Change'!$B$3:$AU$47,AK213,33),AK214&lt;=INDEX('Language Rules Can Change'!$B$3:$AU$47,AK213,34)),34, AND(AK214&gt;INDEX('Language Rules Can Change'!$B$3:$AU$47,AK213,34),AK214&lt;=INDEX('Language Rules Can Change'!$B$3:$AU$47,AK213,35)),35, AND(AK214&gt;INDEX('Language Rules Can Change'!$B$3:$AU$47,AK213,35),AK214&lt;=INDEX('Language Rules Can Change'!$B$3:$AU$47,AK213,36)),36, AND(AK214&gt;INDEX('Language Rules Can Change'!$B$3:$AU$47,AK213,36),AK214&lt;=INDEX('Language Rules Can Change'!$B$3:$AU$47,AK213,37)),37, AND(AK214&gt;INDEX('Language Rules Can Change'!$B$3:$AU$47,AK213,37),AK214&lt;=INDEX('Language Rules Can Change'!$B$3:$AU$47,AK213,38)),38, AND(AK214&gt;INDEX('Language Rules Can Change'!$B$3:$AU$47,AK213,38),AK214&lt;=INDEX('Language Rules Can Change'!$B$3:$AU$47,AK213,39)),39, AND(AK214&gt;INDEX('Language Rules Can Change'!$B$3:$AU$47,AK213,39),AK214&lt;=INDEX('Language Rules Can Change'!$B$3:$AU$47,AK213,40)),40, AND(AK214&gt;INDEX('Language Rules Can Change'!$B$3:$AU$47,AK213,40),AK214&lt;=INDEX('Language Rules Can Change'!$B$3:$AU$47,AK213,41)),41, AND(AK214&gt;INDEX('Language Rules Can Change'!$B$3:$AU$47,AK213,41),AK214&lt;=INDEX('Language Rules Can Change'!$B$3:$AU$47,AK213,42)),42, AND(AK214&gt;INDEX('Language Rules Can Change'!$B$3:$AU$47,AK213,42),AK214&lt;=INDEX('Language Rules Can Change'!$B$3:$AU$47,AK213,43)),43, AND(AK214&gt;INDEX('Language Rules Can Change'!$B$3:$AU$47,AK213,43),AK214&lt;=INDEX('Language Rules Can Change'!$B$3:$AU$47,AK213,44)),44, AND(AK214&gt;INDEX('Language Rules Can Change'!$B$3:$AU$47,AK213,44),AK214&lt;=INDEX('Language Rules Can Change'!$B$3:$AU$47,AK213,45)),45, AND(AK214&gt;INDEX('Language Rules Can Change'!$B$3:$AU$47,AK213,45),AK214&lt;=INDEX('Language Rules Can Change'!$B$3:$AU$47,AK213,46)),46)</f>
        <v>#N/A</v>
      </c>
      <c r="AL215" s="11" t="e" cm="1">
        <f t="array" aca="1" ref="AL215" ca="1">_xlfn.IFS(AND(AL214&gt;0,AL214&lt;=INDEX('Language Rules Can Change'!$B$3:$AU$47,AL213,1)),1, AND(AL214&gt;INDEX('Language Rules Can Change'!$B$3:$AU$47,AL213,1),AL214&lt;=INDEX('Language Rules Can Change'!$B$3:$AU$47,AL213,2)),2, AND(AL214&gt;INDEX('Language Rules Can Change'!$B$3:$AU$47,AL213,2),AL214&lt;=INDEX('Language Rules Can Change'!$B$3:$AU$47,AL213,3)),3, AND(AL214&gt;INDEX('Language Rules Can Change'!$B$3:$AU$47,AL213,3),AL214&lt;=INDEX('Language Rules Can Change'!$B$3:$AU$47,AL213,4)),4, AND(AL214&gt;INDEX('Language Rules Can Change'!$B$3:$AU$47,AL213,4),AL214&lt;=INDEX('Language Rules Can Change'!$B$3:$AU$47,AL213,5)),5, AND(AL214&gt;INDEX('Language Rules Can Change'!$B$3:$AU$47,AL213,5),AL214&lt;=INDEX('Language Rules Can Change'!$B$3:$AU$47,AL213,6)),6, AND(AL214&gt;INDEX('Language Rules Can Change'!$B$3:$AU$47,AL213,6),AL214&lt;=INDEX('Language Rules Can Change'!$B$3:$AU$47,AL213,7)),7, AND(AL214&gt;INDEX('Language Rules Can Change'!$B$3:$AU$47,AL213,7),AL214&lt;=INDEX('Language Rules Can Change'!$B$3:$AU$47,AL213,8)),8, AND(AL214&gt;INDEX('Language Rules Can Change'!$B$3:$AU$47,AL213,8),AL214&lt;=INDEX('Language Rules Can Change'!$B$3:$AU$47,AL213,9)),9, AND(AL214&gt;INDEX('Language Rules Can Change'!$B$3:$AU$47,AL213,9),AL214&lt;=INDEX('Language Rules Can Change'!$B$3:$AU$47,AL213,10)),10, AND(AL214&gt;INDEX('Language Rules Can Change'!$B$3:$AU$47,AL213,10),AL214&lt;=INDEX('Language Rules Can Change'!$B$3:$AU$47,AL213,11)),11, AND(AL214&gt;INDEX('Language Rules Can Change'!$B$3:$AU$47,AL213,11),AL214&lt;=INDEX('Language Rules Can Change'!$B$3:$AU$47,AL213,12)),12, AND(AL214&gt;INDEX('Language Rules Can Change'!$B$3:$AU$47,AL213,12),AL214&lt;=INDEX('Language Rules Can Change'!$B$3:$AU$47,AL213,13)),13, AND(AL214&gt;INDEX('Language Rules Can Change'!$B$3:$AU$47,AL213,13),AL214&lt;=INDEX('Language Rules Can Change'!$B$3:$AU$47,AL213,14)),14, AND(AL214&gt;INDEX('Language Rules Can Change'!$B$3:$AU$47,AL213,14),AL214&lt;=INDEX('Language Rules Can Change'!$B$3:$AU$47,AL213,15)),15, AND(AL214&gt;INDEX('Language Rules Can Change'!$B$3:$AU$47,AL213,15),AL214&lt;=INDEX('Language Rules Can Change'!$B$3:$AU$47,AL213,16)),16, AND(AL214&gt;INDEX('Language Rules Can Change'!$B$3:$AU$47,AL213,16),AL214&lt;=INDEX('Language Rules Can Change'!$B$3:$AU$47,AL213,17)),17, AND(AL214&gt;INDEX('Language Rules Can Change'!$B$3:$AU$47,AL213,17),AL214&lt;=INDEX('Language Rules Can Change'!$B$3:$AU$47,AL213,18)),18, AND(AL214&gt;INDEX('Language Rules Can Change'!$B$3:$AU$47,AL213,18),AL214&lt;=INDEX('Language Rules Can Change'!$B$3:$AU$47,AL213,19)),19, AND(AL214&gt;INDEX('Language Rules Can Change'!$B$3:$AU$47,AL213,19),AL214&lt;=INDEX('Language Rules Can Change'!$B$3:$AU$47,AL213,20)),20, AND(AL214&gt;INDEX('Language Rules Can Change'!$B$3:$AU$47,AL213,20),AL214&lt;=INDEX('Language Rules Can Change'!$B$3:$AU$47,AL213,21)),21, AND(AL214&gt;INDEX('Language Rules Can Change'!$B$3:$AU$47,AL213,21),AL214&lt;=INDEX('Language Rules Can Change'!$B$3:$AU$47,AL213,22)),22, AND(AL214&gt;INDEX('Language Rules Can Change'!$B$3:$AU$47,AL213,22),AL214&lt;=INDEX('Language Rules Can Change'!$B$3:$AU$47,AL213,23)),23, AND(AL214&gt;INDEX('Language Rules Can Change'!$B$3:$AU$47,AL213,23),AL214&lt;=INDEX('Language Rules Can Change'!$B$3:$AU$47,AL213,24)),24, AND(AL214&gt;INDEX('Language Rules Can Change'!$B$3:$AU$47,AL213,24),AL214&lt;=INDEX('Language Rules Can Change'!$B$3:$AU$47,AL213,25)),25, AND(AL214&gt;INDEX('Language Rules Can Change'!$B$3:$AU$47,AL213,25),AL214&lt;=INDEX('Language Rules Can Change'!$B$3:$AU$47,AL213,26)),26, AND(AL214&gt;INDEX('Language Rules Can Change'!$B$3:$AU$47,AL213,26),AL214&lt;=INDEX('Language Rules Can Change'!$B$3:$AU$47,AL213,27)),27, AND(AL214&gt;INDEX('Language Rules Can Change'!$B$3:$AU$47,AL213,27),AL214&lt;=INDEX('Language Rules Can Change'!$B$3:$AU$47,AL213,28)),28, AND(AL214&gt;INDEX('Language Rules Can Change'!$B$3:$AU$47,AL213,28),AL214&lt;=INDEX('Language Rules Can Change'!$B$3:$AU$47,AL213,29)),29, AND(AL214&gt;INDEX('Language Rules Can Change'!$B$3:$AU$47,AL213,29),AL214&lt;=INDEX('Language Rules Can Change'!$B$3:$AU$47,AL213,30)),30, AND(AL214&gt;INDEX('Language Rules Can Change'!$B$3:$AU$47,AL213,30),AL214&lt;=INDEX('Language Rules Can Change'!$B$3:$AU$47,AL213,31)),31, AND(AL214&gt;INDEX('Language Rules Can Change'!$B$3:$AU$47,AL213,31),AL214&lt;=INDEX('Language Rules Can Change'!$B$3:$AU$47,AL213,32)),32, AND(AL214&gt;INDEX('Language Rules Can Change'!$B$3:$AU$47,AL213,32),AL214&lt;=INDEX('Language Rules Can Change'!$B$3:$AU$47,AL213,33)),33, AND(AL214&gt;INDEX('Language Rules Can Change'!$B$3:$AU$47,AL213,33),AL214&lt;=INDEX('Language Rules Can Change'!$B$3:$AU$47,AL213,34)),34, AND(AL214&gt;INDEX('Language Rules Can Change'!$B$3:$AU$47,AL213,34),AL214&lt;=INDEX('Language Rules Can Change'!$B$3:$AU$47,AL213,35)),35, AND(AL214&gt;INDEX('Language Rules Can Change'!$B$3:$AU$47,AL213,35),AL214&lt;=INDEX('Language Rules Can Change'!$B$3:$AU$47,AL213,36)),36, AND(AL214&gt;INDEX('Language Rules Can Change'!$B$3:$AU$47,AL213,36),AL214&lt;=INDEX('Language Rules Can Change'!$B$3:$AU$47,AL213,37)),37, AND(AL214&gt;INDEX('Language Rules Can Change'!$B$3:$AU$47,AL213,37),AL214&lt;=INDEX('Language Rules Can Change'!$B$3:$AU$47,AL213,38)),38, AND(AL214&gt;INDEX('Language Rules Can Change'!$B$3:$AU$47,AL213,38),AL214&lt;=INDEX('Language Rules Can Change'!$B$3:$AU$47,AL213,39)),39, AND(AL214&gt;INDEX('Language Rules Can Change'!$B$3:$AU$47,AL213,39),AL214&lt;=INDEX('Language Rules Can Change'!$B$3:$AU$47,AL213,40)),40, AND(AL214&gt;INDEX('Language Rules Can Change'!$B$3:$AU$47,AL213,40),AL214&lt;=INDEX('Language Rules Can Change'!$B$3:$AU$47,AL213,41)),41, AND(AL214&gt;INDEX('Language Rules Can Change'!$B$3:$AU$47,AL213,41),AL214&lt;=INDEX('Language Rules Can Change'!$B$3:$AU$47,AL213,42)),42, AND(AL214&gt;INDEX('Language Rules Can Change'!$B$3:$AU$47,AL213,42),AL214&lt;=INDEX('Language Rules Can Change'!$B$3:$AU$47,AL213,43)),43, AND(AL214&gt;INDEX('Language Rules Can Change'!$B$3:$AU$47,AL213,43),AL214&lt;=INDEX('Language Rules Can Change'!$B$3:$AU$47,AL213,44)),44, AND(AL214&gt;INDEX('Language Rules Can Change'!$B$3:$AU$47,AL213,44),AL214&lt;=INDEX('Language Rules Can Change'!$B$3:$AU$47,AL213,45)),45, AND(AL214&gt;INDEX('Language Rules Can Change'!$B$3:$AU$47,AL213,45),AL214&lt;=INDEX('Language Rules Can Change'!$B$3:$AU$47,AL213,46)),46)</f>
        <v>#N/A</v>
      </c>
      <c r="AM215" s="11" t="e" cm="1">
        <f t="array" aca="1" ref="AM215" ca="1">_xlfn.IFS(AND(AM214&gt;0,AM214&lt;=INDEX('Language Rules Can Change'!$B$3:$AU$47,AM213,1)),1, AND(AM214&gt;INDEX('Language Rules Can Change'!$B$3:$AU$47,AM213,1),AM214&lt;=INDEX('Language Rules Can Change'!$B$3:$AU$47,AM213,2)),2, AND(AM214&gt;INDEX('Language Rules Can Change'!$B$3:$AU$47,AM213,2),AM214&lt;=INDEX('Language Rules Can Change'!$B$3:$AU$47,AM213,3)),3, AND(AM214&gt;INDEX('Language Rules Can Change'!$B$3:$AU$47,AM213,3),AM214&lt;=INDEX('Language Rules Can Change'!$B$3:$AU$47,AM213,4)),4, AND(AM214&gt;INDEX('Language Rules Can Change'!$B$3:$AU$47,AM213,4),AM214&lt;=INDEX('Language Rules Can Change'!$B$3:$AU$47,AM213,5)),5, AND(AM214&gt;INDEX('Language Rules Can Change'!$B$3:$AU$47,AM213,5),AM214&lt;=INDEX('Language Rules Can Change'!$B$3:$AU$47,AM213,6)),6, AND(AM214&gt;INDEX('Language Rules Can Change'!$B$3:$AU$47,AM213,6),AM214&lt;=INDEX('Language Rules Can Change'!$B$3:$AU$47,AM213,7)),7, AND(AM214&gt;INDEX('Language Rules Can Change'!$B$3:$AU$47,AM213,7),AM214&lt;=INDEX('Language Rules Can Change'!$B$3:$AU$47,AM213,8)),8, AND(AM214&gt;INDEX('Language Rules Can Change'!$B$3:$AU$47,AM213,8),AM214&lt;=INDEX('Language Rules Can Change'!$B$3:$AU$47,AM213,9)),9, AND(AM214&gt;INDEX('Language Rules Can Change'!$B$3:$AU$47,AM213,9),AM214&lt;=INDEX('Language Rules Can Change'!$B$3:$AU$47,AM213,10)),10, AND(AM214&gt;INDEX('Language Rules Can Change'!$B$3:$AU$47,AM213,10),AM214&lt;=INDEX('Language Rules Can Change'!$B$3:$AU$47,AM213,11)),11, AND(AM214&gt;INDEX('Language Rules Can Change'!$B$3:$AU$47,AM213,11),AM214&lt;=INDEX('Language Rules Can Change'!$B$3:$AU$47,AM213,12)),12, AND(AM214&gt;INDEX('Language Rules Can Change'!$B$3:$AU$47,AM213,12),AM214&lt;=INDEX('Language Rules Can Change'!$B$3:$AU$47,AM213,13)),13, AND(AM214&gt;INDEX('Language Rules Can Change'!$B$3:$AU$47,AM213,13),AM214&lt;=INDEX('Language Rules Can Change'!$B$3:$AU$47,AM213,14)),14, AND(AM214&gt;INDEX('Language Rules Can Change'!$B$3:$AU$47,AM213,14),AM214&lt;=INDEX('Language Rules Can Change'!$B$3:$AU$47,AM213,15)),15, AND(AM214&gt;INDEX('Language Rules Can Change'!$B$3:$AU$47,AM213,15),AM214&lt;=INDEX('Language Rules Can Change'!$B$3:$AU$47,AM213,16)),16, AND(AM214&gt;INDEX('Language Rules Can Change'!$B$3:$AU$47,AM213,16),AM214&lt;=INDEX('Language Rules Can Change'!$B$3:$AU$47,AM213,17)),17, AND(AM214&gt;INDEX('Language Rules Can Change'!$B$3:$AU$47,AM213,17),AM214&lt;=INDEX('Language Rules Can Change'!$B$3:$AU$47,AM213,18)),18, AND(AM214&gt;INDEX('Language Rules Can Change'!$B$3:$AU$47,AM213,18),AM214&lt;=INDEX('Language Rules Can Change'!$B$3:$AU$47,AM213,19)),19, AND(AM214&gt;INDEX('Language Rules Can Change'!$B$3:$AU$47,AM213,19),AM214&lt;=INDEX('Language Rules Can Change'!$B$3:$AU$47,AM213,20)),20, AND(AM214&gt;INDEX('Language Rules Can Change'!$B$3:$AU$47,AM213,20),AM214&lt;=INDEX('Language Rules Can Change'!$B$3:$AU$47,AM213,21)),21, AND(AM214&gt;INDEX('Language Rules Can Change'!$B$3:$AU$47,AM213,21),AM214&lt;=INDEX('Language Rules Can Change'!$B$3:$AU$47,AM213,22)),22, AND(AM214&gt;INDEX('Language Rules Can Change'!$B$3:$AU$47,AM213,22),AM214&lt;=INDEX('Language Rules Can Change'!$B$3:$AU$47,AM213,23)),23, AND(AM214&gt;INDEX('Language Rules Can Change'!$B$3:$AU$47,AM213,23),AM214&lt;=INDEX('Language Rules Can Change'!$B$3:$AU$47,AM213,24)),24, AND(AM214&gt;INDEX('Language Rules Can Change'!$B$3:$AU$47,AM213,24),AM214&lt;=INDEX('Language Rules Can Change'!$B$3:$AU$47,AM213,25)),25, AND(AM214&gt;INDEX('Language Rules Can Change'!$B$3:$AU$47,AM213,25),AM214&lt;=INDEX('Language Rules Can Change'!$B$3:$AU$47,AM213,26)),26, AND(AM214&gt;INDEX('Language Rules Can Change'!$B$3:$AU$47,AM213,26),AM214&lt;=INDEX('Language Rules Can Change'!$B$3:$AU$47,AM213,27)),27, AND(AM214&gt;INDEX('Language Rules Can Change'!$B$3:$AU$47,AM213,27),AM214&lt;=INDEX('Language Rules Can Change'!$B$3:$AU$47,AM213,28)),28, AND(AM214&gt;INDEX('Language Rules Can Change'!$B$3:$AU$47,AM213,28),AM214&lt;=INDEX('Language Rules Can Change'!$B$3:$AU$47,AM213,29)),29, AND(AM214&gt;INDEX('Language Rules Can Change'!$B$3:$AU$47,AM213,29),AM214&lt;=INDEX('Language Rules Can Change'!$B$3:$AU$47,AM213,30)),30, AND(AM214&gt;INDEX('Language Rules Can Change'!$B$3:$AU$47,AM213,30),AM214&lt;=INDEX('Language Rules Can Change'!$B$3:$AU$47,AM213,31)),31, AND(AM214&gt;INDEX('Language Rules Can Change'!$B$3:$AU$47,AM213,31),AM214&lt;=INDEX('Language Rules Can Change'!$B$3:$AU$47,AM213,32)),32, AND(AM214&gt;INDEX('Language Rules Can Change'!$B$3:$AU$47,AM213,32),AM214&lt;=INDEX('Language Rules Can Change'!$B$3:$AU$47,AM213,33)),33, AND(AM214&gt;INDEX('Language Rules Can Change'!$B$3:$AU$47,AM213,33),AM214&lt;=INDEX('Language Rules Can Change'!$B$3:$AU$47,AM213,34)),34, AND(AM214&gt;INDEX('Language Rules Can Change'!$B$3:$AU$47,AM213,34),AM214&lt;=INDEX('Language Rules Can Change'!$B$3:$AU$47,AM213,35)),35, AND(AM214&gt;INDEX('Language Rules Can Change'!$B$3:$AU$47,AM213,35),AM214&lt;=INDEX('Language Rules Can Change'!$B$3:$AU$47,AM213,36)),36, AND(AM214&gt;INDEX('Language Rules Can Change'!$B$3:$AU$47,AM213,36),AM214&lt;=INDEX('Language Rules Can Change'!$B$3:$AU$47,AM213,37)),37, AND(AM214&gt;INDEX('Language Rules Can Change'!$B$3:$AU$47,AM213,37),AM214&lt;=INDEX('Language Rules Can Change'!$B$3:$AU$47,AM213,38)),38, AND(AM214&gt;INDEX('Language Rules Can Change'!$B$3:$AU$47,AM213,38),AM214&lt;=INDEX('Language Rules Can Change'!$B$3:$AU$47,AM213,39)),39, AND(AM214&gt;INDEX('Language Rules Can Change'!$B$3:$AU$47,AM213,39),AM214&lt;=INDEX('Language Rules Can Change'!$B$3:$AU$47,AM213,40)),40, AND(AM214&gt;INDEX('Language Rules Can Change'!$B$3:$AU$47,AM213,40),AM214&lt;=INDEX('Language Rules Can Change'!$B$3:$AU$47,AM213,41)),41, AND(AM214&gt;INDEX('Language Rules Can Change'!$B$3:$AU$47,AM213,41),AM214&lt;=INDEX('Language Rules Can Change'!$B$3:$AU$47,AM213,42)),42, AND(AM214&gt;INDEX('Language Rules Can Change'!$B$3:$AU$47,AM213,42),AM214&lt;=INDEX('Language Rules Can Change'!$B$3:$AU$47,AM213,43)),43, AND(AM214&gt;INDEX('Language Rules Can Change'!$B$3:$AU$47,AM213,43),AM214&lt;=INDEX('Language Rules Can Change'!$B$3:$AU$47,AM213,44)),44, AND(AM214&gt;INDEX('Language Rules Can Change'!$B$3:$AU$47,AM213,44),AM214&lt;=INDEX('Language Rules Can Change'!$B$3:$AU$47,AM213,45)),45, AND(AM214&gt;INDEX('Language Rules Can Change'!$B$3:$AU$47,AM213,45),AM214&lt;=INDEX('Language Rules Can Change'!$B$3:$AU$47,AM213,46)),46)</f>
        <v>#N/A</v>
      </c>
    </row>
    <row r="216" spans="1:39" ht="12.75">
      <c r="A216" s="5">
        <f ca="1">RANDBETWEEN($A$4/(3/2),$A$4*(3/2))</f>
        <v>1</v>
      </c>
      <c r="B216" s="5">
        <v>5</v>
      </c>
      <c r="C216" s="5" t="str">
        <f ca="1">IF(B216&lt;=A218,RANDBETWEEN(A214/(3/2),A214*(3/2))+C215,"")</f>
        <v/>
      </c>
      <c r="D216" s="15"/>
      <c r="E216" s="11"/>
      <c r="F216" s="11" t="str" cm="1">
        <f t="array" aca="1" ref="F216" ca="1">INDEX('Language Rules Can Change'!$B$2:$AU$2,1,F215)</f>
        <v>"</v>
      </c>
      <c r="G216" s="11" t="str" cm="1">
        <f t="array" aca="1" ref="G216" ca="1">INDEX('Language Rules Can Change'!$B$2:$AU$2,1,G215)</f>
        <v>əʊ</v>
      </c>
      <c r="H216" s="11" t="str" cm="1">
        <f t="array" aca="1" ref="H216" ca="1">INDEX('Language Rules Can Change'!$B$2:$AU$2,1,H215)</f>
        <v>"</v>
      </c>
      <c r="I216" s="11" t="e" cm="1">
        <f t="array" aca="1" ref="I216" ca="1">INDEX('Language Rules Can Change'!$B$2:$AU$2,1,I215)</f>
        <v>#N/A</v>
      </c>
      <c r="J216" s="11" t="e" cm="1">
        <f t="array" aca="1" ref="J216" ca="1">INDEX('Language Rules Can Change'!$B$2:$AU$2,1,J215)</f>
        <v>#N/A</v>
      </c>
      <c r="K216" s="11" t="e" cm="1">
        <f t="array" aca="1" ref="K216" ca="1">INDEX('Language Rules Can Change'!$B$2:$AU$2,1,K215)</f>
        <v>#N/A</v>
      </c>
      <c r="L216" s="11" t="e" cm="1">
        <f t="array" aca="1" ref="L216" ca="1">INDEX('Language Rules Can Change'!$B$2:$AU$2,1,L215)</f>
        <v>#N/A</v>
      </c>
      <c r="M216" s="11" t="e" cm="1">
        <f t="array" aca="1" ref="M216" ca="1">INDEX('Language Rules Can Change'!$B$2:$AU$2,1,M215)</f>
        <v>#N/A</v>
      </c>
      <c r="N216" s="11" t="e" cm="1">
        <f t="array" aca="1" ref="N216" ca="1">INDEX('Language Rules Can Change'!$B$2:$AU$2,1,N215)</f>
        <v>#N/A</v>
      </c>
      <c r="O216" s="11" t="e" cm="1">
        <f t="array" aca="1" ref="O216" ca="1">INDEX('Language Rules Can Change'!$B$2:$AU$2,1,O215)</f>
        <v>#N/A</v>
      </c>
      <c r="P216" s="11" t="e" cm="1">
        <f t="array" aca="1" ref="P216" ca="1">INDEX('Language Rules Can Change'!$B$2:$AU$2,1,P215)</f>
        <v>#N/A</v>
      </c>
      <c r="Q216" s="11" t="e" cm="1">
        <f t="array" aca="1" ref="Q216" ca="1">INDEX('Language Rules Can Change'!$B$2:$AU$2,1,Q215)</f>
        <v>#N/A</v>
      </c>
      <c r="R216" s="11" t="e" cm="1">
        <f t="array" aca="1" ref="R216" ca="1">INDEX('Language Rules Can Change'!$B$2:$AU$2,1,R215)</f>
        <v>#N/A</v>
      </c>
      <c r="S216" s="11" t="e" cm="1">
        <f t="array" aca="1" ref="S216" ca="1">INDEX('Language Rules Can Change'!$B$2:$AU$2,1,S215)</f>
        <v>#N/A</v>
      </c>
      <c r="T216" s="17"/>
      <c r="U216" s="5">
        <f ca="1">RANDBETWEEN($A$4/(3/2),$A$4*(3/2))</f>
        <v>1</v>
      </c>
      <c r="V216" s="5">
        <v>5</v>
      </c>
      <c r="W216" s="5">
        <f ca="1">IF(V216&lt;=U218,RANDBETWEEN(U214/(3/2),U214*(3/2))+W215,"")</f>
        <v>5</v>
      </c>
      <c r="X216" s="15"/>
      <c r="Y216" s="11"/>
      <c r="Z216" s="11" t="str" cm="1">
        <f t="array" aca="1" ref="Z216" ca="1">INDEX('Language Rules Can Change'!$B$2:$AU$2,1,Z215)</f>
        <v>"</v>
      </c>
      <c r="AA216" s="11" t="str" cm="1">
        <f t="array" aca="1" ref="AA216" ca="1">INDEX('Language Rules Can Change'!$B$2:$AU$2,1,AA215)</f>
        <v>ɑ</v>
      </c>
      <c r="AB216" s="11" t="str" cm="1">
        <f t="array" aca="1" ref="AB216" ca="1">INDEX('Language Rules Can Change'!$B$2:$AU$2,1,AB215)</f>
        <v>"</v>
      </c>
      <c r="AC216" s="11" t="str" cm="1">
        <f t="array" aca="1" ref="AC216" ca="1">INDEX('Language Rules Can Change'!$B$2:$AU$2,1,AC215)</f>
        <v>ɔɪ</v>
      </c>
      <c r="AD216" s="11" t="str" cm="1">
        <f t="array" aca="1" ref="AD216" ca="1">INDEX('Language Rules Can Change'!$B$2:$AU$2,1,AD215)</f>
        <v>ʤ</v>
      </c>
      <c r="AE216" s="11" t="e" cm="1">
        <f t="array" aca="1" ref="AE216" ca="1">INDEX('Language Rules Can Change'!$B$2:$AU$2,1,AE215)</f>
        <v>#N/A</v>
      </c>
      <c r="AF216" s="11" t="e" cm="1">
        <f t="array" aca="1" ref="AF216" ca="1">INDEX('Language Rules Can Change'!$B$2:$AU$2,1,AF215)</f>
        <v>#N/A</v>
      </c>
      <c r="AG216" s="11" t="e" cm="1">
        <f t="array" aca="1" ref="AG216" ca="1">INDEX('Language Rules Can Change'!$B$2:$AU$2,1,AG215)</f>
        <v>#N/A</v>
      </c>
      <c r="AH216" s="11" t="e" cm="1">
        <f t="array" aca="1" ref="AH216" ca="1">INDEX('Language Rules Can Change'!$B$2:$AU$2,1,AH215)</f>
        <v>#N/A</v>
      </c>
      <c r="AI216" s="11" t="e" cm="1">
        <f t="array" aca="1" ref="AI216" ca="1">INDEX('Language Rules Can Change'!$B$2:$AU$2,1,AI215)</f>
        <v>#N/A</v>
      </c>
      <c r="AJ216" s="11" t="e" cm="1">
        <f t="array" aca="1" ref="AJ216" ca="1">INDEX('Language Rules Can Change'!$B$2:$AU$2,1,AJ215)</f>
        <v>#N/A</v>
      </c>
      <c r="AK216" s="11" t="e" cm="1">
        <f t="array" aca="1" ref="AK216" ca="1">INDEX('Language Rules Can Change'!$B$2:$AU$2,1,AK215)</f>
        <v>#N/A</v>
      </c>
      <c r="AL216" s="11" t="e" cm="1">
        <f t="array" aca="1" ref="AL216" ca="1">INDEX('Language Rules Can Change'!$B$2:$AU$2,1,AL215)</f>
        <v>#N/A</v>
      </c>
      <c r="AM216" s="11" t="e" cm="1">
        <f t="array" aca="1" ref="AM216" ca="1">INDEX('Language Rules Can Change'!$B$2:$AU$2,1,AM215)</f>
        <v>#N/A</v>
      </c>
    </row>
    <row r="217" spans="1:39" ht="12.75">
      <c r="A217" s="1">
        <f>COUNTA(F212:S212)</f>
        <v>4</v>
      </c>
      <c r="B217" s="5">
        <v>6</v>
      </c>
      <c r="C217" s="5" t="str">
        <f ca="1">IF(B217&lt;=A218,RANDBETWEEN(A214/(3/2),A214*(3/2))+C216,"")</f>
        <v/>
      </c>
      <c r="D217" s="15"/>
      <c r="E217" s="11"/>
      <c r="F217" s="11" t="str">
        <f t="shared" ref="F217:F280" ca="1" si="685">_xlfn.IFNA(F216,"")</f>
        <v>"</v>
      </c>
      <c r="G217" s="11" t="str">
        <f t="shared" ref="G217:G280" ca="1" si="686">_xlfn.IFNA(G216,"")</f>
        <v>əʊ</v>
      </c>
      <c r="H217" s="11" t="str">
        <f t="shared" ref="H217:H280" ca="1" si="687">_xlfn.IFNA(H216,"")</f>
        <v>"</v>
      </c>
      <c r="I217" s="11" t="str">
        <f t="shared" ref="I217:I280" ca="1" si="688">_xlfn.IFNA(I216,"")</f>
        <v/>
      </c>
      <c r="J217" s="11" t="str">
        <f t="shared" ref="J217:J280" ca="1" si="689">_xlfn.IFNA(J216,"")</f>
        <v/>
      </c>
      <c r="K217" s="11" t="str">
        <f t="shared" ref="K217:K280" ca="1" si="690">_xlfn.IFNA(K216,"")</f>
        <v/>
      </c>
      <c r="L217" s="11" t="str">
        <f t="shared" ref="L217:L280" ca="1" si="691">_xlfn.IFNA(L216,"")</f>
        <v/>
      </c>
      <c r="M217" s="11" t="str">
        <f t="shared" ref="M217:M280" ca="1" si="692">_xlfn.IFNA(M216,"")</f>
        <v/>
      </c>
      <c r="N217" s="11" t="str">
        <f t="shared" ref="N217:N280" ca="1" si="693">_xlfn.IFNA(N216,"")</f>
        <v/>
      </c>
      <c r="O217" s="11" t="str">
        <f t="shared" ref="O217:O280" ca="1" si="694">_xlfn.IFNA(O216,"")</f>
        <v/>
      </c>
      <c r="P217" s="11" t="str">
        <f t="shared" ref="P217:P280" ca="1" si="695">_xlfn.IFNA(P216,"")</f>
        <v/>
      </c>
      <c r="Q217" s="11" t="str">
        <f t="shared" ref="Q217:Q280" ca="1" si="696">_xlfn.IFNA(Q216,"")</f>
        <v/>
      </c>
      <c r="R217" s="11" t="str">
        <f t="shared" ref="R217:R280" ca="1" si="697">_xlfn.IFNA(R216,"")</f>
        <v/>
      </c>
      <c r="S217" s="11" t="str">
        <f t="shared" ref="S217:S280" ca="1" si="698">_xlfn.IFNA(S216,"")</f>
        <v/>
      </c>
      <c r="T217" s="17"/>
      <c r="U217" s="1">
        <f>COUNTA(Z212:AM212)</f>
        <v>6</v>
      </c>
      <c r="V217" s="5">
        <v>6</v>
      </c>
      <c r="W217" s="5">
        <f ca="1">IF(V217&lt;=U218,RANDBETWEEN(U214/(3/2),U214*(3/2))+W216,"")</f>
        <v>6</v>
      </c>
      <c r="X217" s="15"/>
      <c r="Y217" s="11"/>
      <c r="Z217" s="11" t="str">
        <f t="shared" ref="Z217:Z280" ca="1" si="699">_xlfn.IFNA(Z216,"")</f>
        <v>"</v>
      </c>
      <c r="AA217" s="11" t="str">
        <f t="shared" ref="AA217:AA280" ca="1" si="700">_xlfn.IFNA(AA216,"")</f>
        <v>ɑ</v>
      </c>
      <c r="AB217" s="11" t="str">
        <f t="shared" ref="AB217:AB280" ca="1" si="701">_xlfn.IFNA(AB216,"")</f>
        <v>"</v>
      </c>
      <c r="AC217" s="11" t="str">
        <f t="shared" ref="AC217:AC280" ca="1" si="702">_xlfn.IFNA(AC216,"")</f>
        <v>ɔɪ</v>
      </c>
      <c r="AD217" s="11" t="str">
        <f t="shared" ref="AD217:AD280" ca="1" si="703">_xlfn.IFNA(AD216,"")</f>
        <v>ʤ</v>
      </c>
      <c r="AE217" s="11" t="str">
        <f t="shared" ref="AE217:AE280" ca="1" si="704">_xlfn.IFNA(AE216,"")</f>
        <v/>
      </c>
      <c r="AF217" s="11" t="str">
        <f t="shared" ref="AF217:AF280" ca="1" si="705">_xlfn.IFNA(AF216,"")</f>
        <v/>
      </c>
      <c r="AG217" s="11" t="str">
        <f t="shared" ref="AG217:AG280" ca="1" si="706">_xlfn.IFNA(AG216,"")</f>
        <v/>
      </c>
      <c r="AH217" s="11" t="str">
        <f t="shared" ref="AH217:AH280" ca="1" si="707">_xlfn.IFNA(AH216,"")</f>
        <v/>
      </c>
      <c r="AI217" s="11" t="str">
        <f t="shared" ref="AI217:AI280" ca="1" si="708">_xlfn.IFNA(AI216,"")</f>
        <v/>
      </c>
      <c r="AJ217" s="11" t="str">
        <f t="shared" ref="AJ217:AJ280" ca="1" si="709">_xlfn.IFNA(AJ216,"")</f>
        <v/>
      </c>
      <c r="AK217" s="11" t="str">
        <f t="shared" ref="AK217:AK280" ca="1" si="710">_xlfn.IFNA(AK216,"")</f>
        <v/>
      </c>
      <c r="AL217" s="11" t="str">
        <f t="shared" ref="AL217:AL280" ca="1" si="711">_xlfn.IFNA(AL216,"")</f>
        <v/>
      </c>
      <c r="AM217" s="11" t="str">
        <f t="shared" ref="AM217:AM280" ca="1" si="712">_xlfn.IFNA(AM216,"")</f>
        <v/>
      </c>
    </row>
    <row r="218" spans="1:39" ht="12.75">
      <c r="A218" s="1">
        <f ca="1">A217/A216</f>
        <v>4</v>
      </c>
      <c r="B218" s="5">
        <v>7</v>
      </c>
      <c r="C218" s="5" t="str">
        <f ca="1">IF(B218&lt;=A218,RANDBETWEEN(A214/(3/2),A214*(3/2))+C217,"")</f>
        <v/>
      </c>
      <c r="D218" s="15"/>
      <c r="E218" s="11"/>
      <c r="F218" s="11" t="str">
        <f ca="1">_xlfn.IFNA(IF(0&lt;MATCH(F211,$C$2:$C$15),F217,F212),F212)</f>
        <v>"</v>
      </c>
      <c r="G218" s="11" t="str">
        <f ca="1">_xlfn.IFNA(IF(0&lt;MATCH(G211,$C$2:$C$15),G217,G212),G212)</f>
        <v>əʊ</v>
      </c>
      <c r="H218" s="11" t="str">
        <f ca="1">_xlfn.IFNA(IF(0&lt;MATCH(H211,$C$2:$C$15),H217,H212),H212)</f>
        <v>"</v>
      </c>
      <c r="I218" s="11" t="str">
        <f ca="1">_xlfn.IFNA(IF(0&lt;MATCH(I211,$C$2:$C$15),I217,I212),I212)</f>
        <v/>
      </c>
      <c r="J218" s="11" t="str">
        <f ca="1">_xlfn.IFNA(IF(0&lt;MATCH(J211,$C$2:$C$15),J217,J212),J212)</f>
        <v/>
      </c>
      <c r="K218" s="11" t="str">
        <f ca="1">_xlfn.IFNA(IF(0&lt;MATCH(K211,$C$2:$C$15),K217,K212),K212)</f>
        <v/>
      </c>
      <c r="L218" s="11" t="str">
        <f ca="1">_xlfn.IFNA(IF(0&lt;MATCH(L211,$C$2:$C$15),L217,L212),L212)</f>
        <v/>
      </c>
      <c r="M218" s="11" t="str">
        <f ca="1">_xlfn.IFNA(IF(0&lt;MATCH(M211,$C$2:$C$15),M217,M212),M212)</f>
        <v/>
      </c>
      <c r="N218" s="11" t="str">
        <f ca="1">_xlfn.IFNA(IF(0&lt;MATCH(N211,$C$2:$C$15),N217,N212),N212)</f>
        <v/>
      </c>
      <c r="O218" s="11" t="str">
        <f ca="1">_xlfn.IFNA(IF(0&lt;MATCH(O211,$C$2:$C$15),O217,O212),O212)</f>
        <v/>
      </c>
      <c r="P218" s="11" t="str">
        <f ca="1">_xlfn.IFNA(IF(0&lt;MATCH(P211,$C$2:$C$15),P217,P212),P212)</f>
        <v/>
      </c>
      <c r="Q218" s="11" t="str">
        <f ca="1">_xlfn.IFNA(IF(0&lt;MATCH(Q211,$C$2:$C$15),Q217,Q212),Q212)</f>
        <v/>
      </c>
      <c r="R218" s="11" t="str">
        <f ca="1">_xlfn.IFNA(IF(0&lt;MATCH(R211,$C$2:$C$15),R217,R212),R212)</f>
        <v/>
      </c>
      <c r="S218" s="11" t="str">
        <f ca="1">_xlfn.IFNA(IF(0&lt;MATCH(S211,$C$2:$C$15),S217,S212),S212)</f>
        <v/>
      </c>
      <c r="T218" s="17"/>
      <c r="U218" s="1">
        <f ca="1">U217/U216</f>
        <v>6</v>
      </c>
      <c r="V218" s="5">
        <v>7</v>
      </c>
      <c r="W218" s="5" t="str">
        <f ca="1">IF(V218&lt;=U218,RANDBETWEEN(U214/(3/2),U214*(3/2))+W217,"")</f>
        <v/>
      </c>
      <c r="X218" s="15"/>
      <c r="Y218" s="11"/>
      <c r="Z218" s="11" t="str">
        <f ca="1">_xlfn.IFNA(IF(0&lt;MATCH(Z211,$C$2:$C$15),Z217,Z212),Z212)</f>
        <v>"</v>
      </c>
      <c r="AA218" s="11" t="str">
        <f ca="1">_xlfn.IFNA(IF(0&lt;MATCH(AA211,$C$2:$C$15),AA217,AA212),AA212)</f>
        <v>ɑ</v>
      </c>
      <c r="AB218" s="11" t="str">
        <f ca="1">_xlfn.IFNA(IF(0&lt;MATCH(AB211,$C$2:$C$15),AB217,AB212),AB212)</f>
        <v>"</v>
      </c>
      <c r="AC218" s="11" t="str">
        <f ca="1">_xlfn.IFNA(IF(0&lt;MATCH(AC211,$C$2:$C$15),AC217,AC212),AC212)</f>
        <v>ɔɪ</v>
      </c>
      <c r="AD218" s="11" t="str">
        <f ca="1">_xlfn.IFNA(IF(0&lt;MATCH(AD211,$C$2:$C$15),AD217,AD212),AD212)</f>
        <v>ʤ</v>
      </c>
      <c r="AE218" s="11" t="str">
        <f ca="1">_xlfn.IFNA(IF(0&lt;MATCH(AE211,$C$2:$C$15),AE217,AE212),AE212)</f>
        <v/>
      </c>
      <c r="AF218" s="11" t="str">
        <f ca="1">_xlfn.IFNA(IF(0&lt;MATCH(AF211,$C$2:$C$15),AF217,AF212),AF212)</f>
        <v/>
      </c>
      <c r="AG218" s="11" t="str">
        <f ca="1">_xlfn.IFNA(IF(0&lt;MATCH(AG211,$C$2:$C$15),AG217,AG212),AG212)</f>
        <v/>
      </c>
      <c r="AH218" s="11" t="str">
        <f ca="1">_xlfn.IFNA(IF(0&lt;MATCH(AH211,$C$2:$C$15),AH217,AH212),AH212)</f>
        <v/>
      </c>
      <c r="AI218" s="11" t="str">
        <f ca="1">_xlfn.IFNA(IF(0&lt;MATCH(AI211,$C$2:$C$15),AI217,AI212),AI212)</f>
        <v/>
      </c>
      <c r="AJ218" s="11" t="str">
        <f ca="1">_xlfn.IFNA(IF(0&lt;MATCH(AJ211,$C$2:$C$15),AJ217,AJ212),AJ212)</f>
        <v/>
      </c>
      <c r="AK218" s="11" t="str">
        <f ca="1">_xlfn.IFNA(IF(0&lt;MATCH(AK211,$C$2:$C$15),AK217,AK212),AK212)</f>
        <v/>
      </c>
      <c r="AL218" s="11" t="str">
        <f ca="1">_xlfn.IFNA(IF(0&lt;MATCH(AL211,$C$2:$C$15),AL217,AL212),AL212)</f>
        <v/>
      </c>
      <c r="AM218" s="11" t="str">
        <f ca="1">_xlfn.IFNA(IF(0&lt;MATCH(AM211,$C$2:$C$15),AM217,AM212),AM212)</f>
        <v/>
      </c>
    </row>
    <row r="219" spans="1:39" ht="12.75">
      <c r="A219" s="1"/>
      <c r="B219" s="5">
        <v>8</v>
      </c>
      <c r="C219" s="5" t="str">
        <f ca="1">IF(B219&lt;=A218,RANDBETWEEN(A214/(3/2),A214*(3/2))+C218,"")</f>
        <v/>
      </c>
      <c r="D219" s="15" t="s">
        <v>3989</v>
      </c>
      <c r="E219" s="11" t="str">
        <f t="shared" ref="E219:E282" ca="1" si="713">_xlfn.TEXTJOIN("/",TRUE,F218:S218)</f>
        <v>"/əʊ/"</v>
      </c>
      <c r="F219" s="7" t="str" cm="1">
        <f t="array" aca="1" ref="F219:H219" ca="1">_xlfn.TEXTSPLIT(E219,"/")</f>
        <v>"</v>
      </c>
      <c r="G219" s="11" t="str">
        <f ca="1"/>
        <v>əʊ</v>
      </c>
      <c r="H219" s="11" t="str">
        <f ca="1"/>
        <v>"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7"/>
      <c r="U219" s="1"/>
      <c r="V219" s="5">
        <v>8</v>
      </c>
      <c r="W219" s="5" t="str">
        <f ca="1">IF(V219&lt;=U218,RANDBETWEEN(U214/(3/2),U214*(3/2))+W218,"")</f>
        <v/>
      </c>
      <c r="X219" s="15" t="s">
        <v>3989</v>
      </c>
      <c r="Y219" s="11" t="str">
        <f t="shared" ref="Y219:Y282" ca="1" si="714">_xlfn.TEXTJOIN("/",TRUE,Z218:AM218)</f>
        <v>"/ɑ/"/ɔɪ/ʤ</v>
      </c>
      <c r="Z219" s="7" t="str" cm="1">
        <f t="array" aca="1" ref="Z219:AD219" ca="1">_xlfn.TEXTSPLIT(Y219,"/")</f>
        <v>"</v>
      </c>
      <c r="AA219" s="11" t="str">
        <f ca="1"/>
        <v>ɑ</v>
      </c>
      <c r="AB219" s="11" t="str">
        <f ca="1"/>
        <v>"</v>
      </c>
      <c r="AC219" s="11" t="str">
        <f ca="1"/>
        <v>ɔɪ</v>
      </c>
      <c r="AD219" s="11" t="str">
        <f ca="1"/>
        <v>ʤ</v>
      </c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1:39" ht="12.75">
      <c r="A220" s="5"/>
      <c r="B220" s="5">
        <v>9</v>
      </c>
      <c r="C220" s="5" t="str">
        <f ca="1">IF(B220&lt;=A218,RANDBETWEEN(A214/(3/2),A214*(3/2))+C219,"")</f>
        <v/>
      </c>
      <c r="D220" s="15"/>
      <c r="E220" s="11"/>
      <c r="F220" s="7">
        <f ca="1">MATCH(F219,'Language Rules Can Change'!$AD$322:$AD$413,0)-1</f>
        <v>91</v>
      </c>
      <c r="G220" s="7">
        <f ca="1">MATCH(G219,'Language Rules Can Change'!$AD$322:$AD$413,0)-1</f>
        <v>67</v>
      </c>
      <c r="H220" s="7">
        <f ca="1">MATCH(H219,'Language Rules Can Change'!$AD$322:$AD$413,0)-1</f>
        <v>91</v>
      </c>
      <c r="I220" s="7" t="e">
        <f>MATCH(I219,'Language Rules Can Change'!$AD$322:$AD$413,0)-1</f>
        <v>#N/A</v>
      </c>
      <c r="J220" s="7" t="e">
        <f>MATCH(J219,'Language Rules Can Change'!$AD$322:$AD$413,0)-1</f>
        <v>#N/A</v>
      </c>
      <c r="K220" s="7" t="e">
        <f>MATCH(K219,'Language Rules Can Change'!$AD$322:$AD$413,0)-1</f>
        <v>#N/A</v>
      </c>
      <c r="L220" s="7" t="e">
        <f>MATCH(L219,'Language Rules Can Change'!$AD$322:$AD$413,0)-1</f>
        <v>#N/A</v>
      </c>
      <c r="M220" s="7" t="e">
        <f>MATCH(M219,'Language Rules Can Change'!$AD$322:$AD$413,0)-1</f>
        <v>#N/A</v>
      </c>
      <c r="N220" s="7" t="e">
        <f>MATCH(N219,'Language Rules Can Change'!$AD$322:$AD$413,0)-1</f>
        <v>#N/A</v>
      </c>
      <c r="O220" s="7" t="e">
        <f>MATCH(O219,'Language Rules Can Change'!$AD$322:$AD$413,0)-1</f>
        <v>#N/A</v>
      </c>
      <c r="P220" s="7" t="e">
        <f>MATCH(P219,'Language Rules Can Change'!$AD$322:$AD$413,0)-1</f>
        <v>#N/A</v>
      </c>
      <c r="Q220" s="7" t="e">
        <f>MATCH(Q219,'Language Rules Can Change'!$AD$322:$AD$413,0)-1</f>
        <v>#N/A</v>
      </c>
      <c r="R220" s="7" t="e">
        <f>MATCH(R219,'Language Rules Can Change'!$AD$322:$AD$413,0)-1</f>
        <v>#N/A</v>
      </c>
      <c r="S220" s="7" t="e">
        <f>MATCH(S219,'Language Rules Can Change'!$AD$322:$AD$413,0)-1</f>
        <v>#N/A</v>
      </c>
      <c r="T220" s="17"/>
      <c r="U220" s="5"/>
      <c r="V220" s="5">
        <v>9</v>
      </c>
      <c r="W220" s="5" t="str">
        <f ca="1">IF(V220&lt;=U218,RANDBETWEEN(U214/(3/2),U214*(3/2))+W219,"")</f>
        <v/>
      </c>
      <c r="X220" s="15"/>
      <c r="Y220" s="11"/>
      <c r="Z220" s="7">
        <f ca="1">MATCH(Z219,'Language Rules Can Change'!$AD$322:$AD$413,0)-1</f>
        <v>91</v>
      </c>
      <c r="AA220" s="7">
        <f ca="1">MATCH(AA219,'Language Rules Can Change'!$AD$322:$AD$413,0)-1</f>
        <v>81</v>
      </c>
      <c r="AB220" s="7">
        <f ca="1">MATCH(AB219,'Language Rules Can Change'!$AD$322:$AD$413,0)-1</f>
        <v>91</v>
      </c>
      <c r="AC220" s="7">
        <f ca="1">MATCH(AC219,'Language Rules Can Change'!$AD$322:$AD$413,0)-1</f>
        <v>73</v>
      </c>
      <c r="AD220" s="7">
        <f ca="1">MATCH(AD219,'Language Rules Can Change'!$AD$322:$AD$413,0)-1</f>
        <v>11</v>
      </c>
      <c r="AE220" s="7" t="e">
        <f>MATCH(AE219,'Language Rules Can Change'!$AD$322:$AD$413,0)-1</f>
        <v>#N/A</v>
      </c>
      <c r="AF220" s="7" t="e">
        <f>MATCH(AF219,'Language Rules Can Change'!$AD$322:$AD$413,0)-1</f>
        <v>#N/A</v>
      </c>
      <c r="AG220" s="7" t="e">
        <f>MATCH(AG219,'Language Rules Can Change'!$AD$322:$AD$413,0)-1</f>
        <v>#N/A</v>
      </c>
      <c r="AH220" s="7" t="e">
        <f>MATCH(AH219,'Language Rules Can Change'!$AD$322:$AD$413,0)-1</f>
        <v>#N/A</v>
      </c>
      <c r="AI220" s="7" t="e">
        <f>MATCH(AI219,'Language Rules Can Change'!$AD$322:$AD$413,0)-1</f>
        <v>#N/A</v>
      </c>
      <c r="AJ220" s="7" t="e">
        <f>MATCH(AJ219,'Language Rules Can Change'!$AD$322:$AD$413,0)-1</f>
        <v>#N/A</v>
      </c>
      <c r="AK220" s="7" t="e">
        <f>MATCH(AK219,'Language Rules Can Change'!$AD$322:$AD$413,0)-1</f>
        <v>#N/A</v>
      </c>
      <c r="AL220" s="7" t="e">
        <f>MATCH(AL219,'Language Rules Can Change'!$AD$322:$AD$413,0)-1</f>
        <v>#N/A</v>
      </c>
      <c r="AM220" s="7" t="e">
        <f>MATCH(AM219,'Language Rules Can Change'!$AD$322:$AD$413,0)-1</f>
        <v>#N/A</v>
      </c>
    </row>
    <row r="221" spans="1:39" ht="12.75">
      <c r="A221" s="1"/>
      <c r="B221" s="5">
        <v>10</v>
      </c>
      <c r="C221" s="5" t="str">
        <f ca="1">IF(B221&lt;=A218,RANDBETWEEN(A214/(3/2),A214*(3/2))+C220,"")</f>
        <v/>
      </c>
      <c r="D221" s="15"/>
      <c r="E221" s="11"/>
      <c r="F221" s="7">
        <f t="shared" ref="F221:S284" ca="1" si="715">RAND()</f>
        <v>0.13521184225821348</v>
      </c>
      <c r="G221" s="7">
        <f t="shared" ca="1" si="715"/>
        <v>0.11388880211562868</v>
      </c>
      <c r="H221" s="7">
        <f t="shared" ca="1" si="715"/>
        <v>0.59926068459718507</v>
      </c>
      <c r="I221" s="7">
        <f t="shared" ca="1" si="715"/>
        <v>0.67755592015796973</v>
      </c>
      <c r="J221" s="7">
        <f t="shared" ca="1" si="715"/>
        <v>0.21263892968593756</v>
      </c>
      <c r="K221" s="7">
        <f t="shared" ca="1" si="715"/>
        <v>8.5414453449934813E-2</v>
      </c>
      <c r="L221" s="7">
        <f t="shared" ca="1" si="715"/>
        <v>0.57541926634043261</v>
      </c>
      <c r="M221" s="7">
        <f t="shared" ca="1" si="715"/>
        <v>0.79342202326858924</v>
      </c>
      <c r="N221" s="7">
        <f t="shared" ca="1" si="715"/>
        <v>0.73588885163765527</v>
      </c>
      <c r="O221" s="7">
        <f t="shared" ca="1" si="715"/>
        <v>0.75226635557594268</v>
      </c>
      <c r="P221" s="7">
        <f t="shared" ca="1" si="715"/>
        <v>0.957686842008866</v>
      </c>
      <c r="Q221" s="7">
        <f t="shared" ca="1" si="715"/>
        <v>0.5001844613220241</v>
      </c>
      <c r="R221" s="7">
        <f t="shared" ca="1" si="715"/>
        <v>0.78693529977232557</v>
      </c>
      <c r="S221" s="7">
        <f t="shared" ca="1" si="715"/>
        <v>0.37614723847469678</v>
      </c>
      <c r="T221" s="17"/>
      <c r="U221" s="1"/>
      <c r="V221" s="5">
        <v>10</v>
      </c>
      <c r="W221" s="5" t="str">
        <f ca="1">IF(V221&lt;=U218,RANDBETWEEN(U214/(3/2),U214*(3/2))+W220,"")</f>
        <v/>
      </c>
      <c r="X221" s="15"/>
      <c r="Y221" s="11"/>
      <c r="Z221" s="7">
        <f t="shared" ref="Z221:AM284" ca="1" si="716">RAND()</f>
        <v>0.75241995522847993</v>
      </c>
      <c r="AA221" s="7">
        <f t="shared" ca="1" si="716"/>
        <v>0.35215658843530828</v>
      </c>
      <c r="AB221" s="7">
        <f t="shared" ca="1" si="716"/>
        <v>0.33120292746572355</v>
      </c>
      <c r="AC221" s="7">
        <f t="shared" ca="1" si="716"/>
        <v>0.12250376548008834</v>
      </c>
      <c r="AD221" s="7">
        <f t="shared" ca="1" si="716"/>
        <v>0.31379715667568742</v>
      </c>
      <c r="AE221" s="7">
        <f t="shared" ca="1" si="716"/>
        <v>0.63603083018011097</v>
      </c>
      <c r="AF221" s="7">
        <f t="shared" ca="1" si="716"/>
        <v>0.54724777016659665</v>
      </c>
      <c r="AG221" s="7">
        <f t="shared" ca="1" si="716"/>
        <v>0.43200645257719006</v>
      </c>
      <c r="AH221" s="7">
        <f t="shared" ca="1" si="716"/>
        <v>0.86132443412173421</v>
      </c>
      <c r="AI221" s="7">
        <f t="shared" ca="1" si="716"/>
        <v>0.47359683076228598</v>
      </c>
      <c r="AJ221" s="7">
        <f t="shared" ca="1" si="716"/>
        <v>0.33361388050781793</v>
      </c>
      <c r="AK221" s="7">
        <f t="shared" ca="1" si="716"/>
        <v>0.71308607177744121</v>
      </c>
      <c r="AL221" s="7">
        <f t="shared" ca="1" si="716"/>
        <v>0.97907478878227938</v>
      </c>
      <c r="AM221" s="7">
        <f t="shared" ca="1" si="716"/>
        <v>3.2946113497022811E-2</v>
      </c>
    </row>
    <row r="222" spans="1:39" ht="12.75">
      <c r="A222" s="1"/>
      <c r="B222" s="5">
        <v>11</v>
      </c>
      <c r="C222" s="5" t="str">
        <f ca="1">IF(B222&lt;=A218,RANDBETWEEN(A214/(3/2),A214*(3/2))+C221,"")</f>
        <v/>
      </c>
      <c r="D222" s="15"/>
      <c r="E222" s="11"/>
      <c r="F222" s="7" cm="1">
        <f t="array" aca="1" ref="F222" ca="1">_xlfn.IFS(AND(F221&gt;0,F221&lt;=INDEX('Language Rules Can Change'!$AE$322:$AM$413,F220,1)),1,AND(F221&gt;INDEX('Language Rules Can Change'!$AE$322:$AM$413,F220,1),F221&lt;=INDEX('Language Rules Can Change'!$AE$322:$AM$413,F220,2)),2,AND(F221&gt;INDEX('Language Rules Can Change'!$AE$322:$AM$413,F220,2),F221&lt;=INDEX('Language Rules Can Change'!$AE$322:$AM$413,F220,3)),3,AND(F221&gt;INDEX('Language Rules Can Change'!$AE$322:$AM$413,F220,3),F221&lt;=INDEX('Language Rules Can Change'!$AE$322:$AM$413,F220,4)),4,AND(F221&gt;INDEX('Language Rules Can Change'!$AE$322:$AM$413,F220,4),F221&lt;=INDEX('Language Rules Can Change'!$AE$322:$AM$413,F220,5)),5,AND(F221&gt;INDEX('Language Rules Can Change'!$AE$322:$AM$413,F220,5),F221&lt;=INDEX('Language Rules Can Change'!$AE$322:$AM$413,F220,6)),6,AND(F221&gt;INDEX('Language Rules Can Change'!$AE$322:$AM$413,F220,6),F221&lt;=INDEX('Language Rules Can Change'!$AE$322:$AM$413,F220,7)),7,AND(F221&gt;INDEX('Language Rules Can Change'!$AE$322:$AM$413,F220,7),F221&lt;=INDEX('Language Rules Can Change'!$AE$322:$AM$413,F220,8)),8,AND(F221&gt;INDEX('Language Rules Can Change'!$AE$322:$AM$413,F220,8),F221&lt;=INDEX('Language Rules Can Change'!$AE$322:$AM$413,F220,9)),9)</f>
        <v>1</v>
      </c>
      <c r="G222" s="7" cm="1">
        <f t="array" aca="1" ref="G222" ca="1">_xlfn.IFS(AND(G221&gt;0,G221&lt;=INDEX('Language Rules Can Change'!$AE$322:$AM$413,G220,1)),1,AND(G221&gt;INDEX('Language Rules Can Change'!$AE$322:$AM$413,G220,1),G221&lt;=INDEX('Language Rules Can Change'!$AE$322:$AM$413,G220,2)),2,AND(G221&gt;INDEX('Language Rules Can Change'!$AE$322:$AM$413,G220,2),G221&lt;=INDEX('Language Rules Can Change'!$AE$322:$AM$413,G220,3)),3,AND(G221&gt;INDEX('Language Rules Can Change'!$AE$322:$AM$413,G220,3),G221&lt;=INDEX('Language Rules Can Change'!$AE$322:$AM$413,G220,4)),4,AND(G221&gt;INDEX('Language Rules Can Change'!$AE$322:$AM$413,G220,4),G221&lt;=INDEX('Language Rules Can Change'!$AE$322:$AM$413,G220,5)),5,AND(G221&gt;INDEX('Language Rules Can Change'!$AE$322:$AM$413,G220,5),G221&lt;=INDEX('Language Rules Can Change'!$AE$322:$AM$413,G220,6)),6,AND(G221&gt;INDEX('Language Rules Can Change'!$AE$322:$AM$413,G220,6),G221&lt;=INDEX('Language Rules Can Change'!$AE$322:$AM$413,G220,7)),7,AND(G221&gt;INDEX('Language Rules Can Change'!$AE$322:$AM$413,G220,7),G221&lt;=INDEX('Language Rules Can Change'!$AE$322:$AM$413,G220,8)),8,AND(G221&gt;INDEX('Language Rules Can Change'!$AE$322:$AM$413,G220,8),G221&lt;=INDEX('Language Rules Can Change'!$AE$322:$AM$413,G220,9)),9)</f>
        <v>3</v>
      </c>
      <c r="H222" s="7" cm="1">
        <f t="array" aca="1" ref="H222" ca="1">_xlfn.IFS(AND(H221&gt;0,H221&lt;=INDEX('Language Rules Can Change'!$AE$322:$AM$413,H220,1)),1,AND(H221&gt;INDEX('Language Rules Can Change'!$AE$322:$AM$413,H220,1),H221&lt;=INDEX('Language Rules Can Change'!$AE$322:$AM$413,H220,2)),2,AND(H221&gt;INDEX('Language Rules Can Change'!$AE$322:$AM$413,H220,2),H221&lt;=INDEX('Language Rules Can Change'!$AE$322:$AM$413,H220,3)),3,AND(H221&gt;INDEX('Language Rules Can Change'!$AE$322:$AM$413,H220,3),H221&lt;=INDEX('Language Rules Can Change'!$AE$322:$AM$413,H220,4)),4,AND(H221&gt;INDEX('Language Rules Can Change'!$AE$322:$AM$413,H220,4),H221&lt;=INDEX('Language Rules Can Change'!$AE$322:$AM$413,H220,5)),5,AND(H221&gt;INDEX('Language Rules Can Change'!$AE$322:$AM$413,H220,5),H221&lt;=INDEX('Language Rules Can Change'!$AE$322:$AM$413,H220,6)),6,AND(H221&gt;INDEX('Language Rules Can Change'!$AE$322:$AM$413,H220,6),H221&lt;=INDEX('Language Rules Can Change'!$AE$322:$AM$413,H220,7)),7,AND(H221&gt;INDEX('Language Rules Can Change'!$AE$322:$AM$413,H220,7),H221&lt;=INDEX('Language Rules Can Change'!$AE$322:$AM$413,H220,8)),8,AND(H221&gt;INDEX('Language Rules Can Change'!$AE$322:$AM$413,H220,8),H221&lt;=INDEX('Language Rules Can Change'!$AE$322:$AM$413,H220,9)),9)</f>
        <v>1</v>
      </c>
      <c r="I222" s="7" t="e" cm="1">
        <f t="array" aca="1" ref="I222" ca="1">_xlfn.IFS(AND(I221&gt;0,I221&lt;=INDEX('Language Rules Can Change'!$AE$322:$AM$413,I220,1)),1,AND(I221&gt;INDEX('Language Rules Can Change'!$AE$322:$AM$413,I220,1),I221&lt;=INDEX('Language Rules Can Change'!$AE$322:$AM$413,I220,2)),2,AND(I221&gt;INDEX('Language Rules Can Change'!$AE$322:$AM$413,I220,2),I221&lt;=INDEX('Language Rules Can Change'!$AE$322:$AM$413,I220,3)),3,AND(I221&gt;INDEX('Language Rules Can Change'!$AE$322:$AM$413,I220,3),I221&lt;=INDEX('Language Rules Can Change'!$AE$322:$AM$413,I220,4)),4,AND(I221&gt;INDEX('Language Rules Can Change'!$AE$322:$AM$413,I220,4),I221&lt;=INDEX('Language Rules Can Change'!$AE$322:$AM$413,I220,5)),5,AND(I221&gt;INDEX('Language Rules Can Change'!$AE$322:$AM$413,I220,5),I221&lt;=INDEX('Language Rules Can Change'!$AE$322:$AM$413,I220,6)),6,AND(I221&gt;INDEX('Language Rules Can Change'!$AE$322:$AM$413,I220,6),I221&lt;=INDEX('Language Rules Can Change'!$AE$322:$AM$413,I220,7)),7,AND(I221&gt;INDEX('Language Rules Can Change'!$AE$322:$AM$413,I220,7),I221&lt;=INDEX('Language Rules Can Change'!$AE$322:$AM$413,I220,8)),8,AND(I221&gt;INDEX('Language Rules Can Change'!$AE$322:$AM$413,I220,8),I221&lt;=INDEX('Language Rules Can Change'!$AE$322:$AM$413,I220,9)),9)</f>
        <v>#N/A</v>
      </c>
      <c r="J222" s="7" t="e" cm="1">
        <f t="array" aca="1" ref="J222" ca="1">_xlfn.IFS(AND(J221&gt;0,J221&lt;=INDEX('Language Rules Can Change'!$AE$322:$AM$413,J220,1)),1,AND(J221&gt;INDEX('Language Rules Can Change'!$AE$322:$AM$413,J220,1),J221&lt;=INDEX('Language Rules Can Change'!$AE$322:$AM$413,J220,2)),2,AND(J221&gt;INDEX('Language Rules Can Change'!$AE$322:$AM$413,J220,2),J221&lt;=INDEX('Language Rules Can Change'!$AE$322:$AM$413,J220,3)),3,AND(J221&gt;INDEX('Language Rules Can Change'!$AE$322:$AM$413,J220,3),J221&lt;=INDEX('Language Rules Can Change'!$AE$322:$AM$413,J220,4)),4,AND(J221&gt;INDEX('Language Rules Can Change'!$AE$322:$AM$413,J220,4),J221&lt;=INDEX('Language Rules Can Change'!$AE$322:$AM$413,J220,5)),5,AND(J221&gt;INDEX('Language Rules Can Change'!$AE$322:$AM$413,J220,5),J221&lt;=INDEX('Language Rules Can Change'!$AE$322:$AM$413,J220,6)),6,AND(J221&gt;INDEX('Language Rules Can Change'!$AE$322:$AM$413,J220,6),J221&lt;=INDEX('Language Rules Can Change'!$AE$322:$AM$413,J220,7)),7,AND(J221&gt;INDEX('Language Rules Can Change'!$AE$322:$AM$413,J220,7),J221&lt;=INDEX('Language Rules Can Change'!$AE$322:$AM$413,J220,8)),8,AND(J221&gt;INDEX('Language Rules Can Change'!$AE$322:$AM$413,J220,8),J221&lt;=INDEX('Language Rules Can Change'!$AE$322:$AM$413,J220,9)),9)</f>
        <v>#N/A</v>
      </c>
      <c r="K222" s="7" t="e" cm="1">
        <f t="array" aca="1" ref="K222" ca="1">_xlfn.IFS(AND(K221&gt;0,K221&lt;=INDEX('Language Rules Can Change'!$AE$322:$AM$413,K220,1)),1,AND(K221&gt;INDEX('Language Rules Can Change'!$AE$322:$AM$413,K220,1),K221&lt;=INDEX('Language Rules Can Change'!$AE$322:$AM$413,K220,2)),2,AND(K221&gt;INDEX('Language Rules Can Change'!$AE$322:$AM$413,K220,2),K221&lt;=INDEX('Language Rules Can Change'!$AE$322:$AM$413,K220,3)),3,AND(K221&gt;INDEX('Language Rules Can Change'!$AE$322:$AM$413,K220,3),K221&lt;=INDEX('Language Rules Can Change'!$AE$322:$AM$413,K220,4)),4,AND(K221&gt;INDEX('Language Rules Can Change'!$AE$322:$AM$413,K220,4),K221&lt;=INDEX('Language Rules Can Change'!$AE$322:$AM$413,K220,5)),5,AND(K221&gt;INDEX('Language Rules Can Change'!$AE$322:$AM$413,K220,5),K221&lt;=INDEX('Language Rules Can Change'!$AE$322:$AM$413,K220,6)),6,AND(K221&gt;INDEX('Language Rules Can Change'!$AE$322:$AM$413,K220,6),K221&lt;=INDEX('Language Rules Can Change'!$AE$322:$AM$413,K220,7)),7,AND(K221&gt;INDEX('Language Rules Can Change'!$AE$322:$AM$413,K220,7),K221&lt;=INDEX('Language Rules Can Change'!$AE$322:$AM$413,K220,8)),8,AND(K221&gt;INDEX('Language Rules Can Change'!$AE$322:$AM$413,K220,8),K221&lt;=INDEX('Language Rules Can Change'!$AE$322:$AM$413,K220,9)),9)</f>
        <v>#N/A</v>
      </c>
      <c r="L222" s="7" t="e" cm="1">
        <f t="array" aca="1" ref="L222" ca="1">_xlfn.IFS(AND(L221&gt;0,L221&lt;=INDEX('Language Rules Can Change'!$AE$322:$AM$413,L220,1)),1,AND(L221&gt;INDEX('Language Rules Can Change'!$AE$322:$AM$413,L220,1),L221&lt;=INDEX('Language Rules Can Change'!$AE$322:$AM$413,L220,2)),2,AND(L221&gt;INDEX('Language Rules Can Change'!$AE$322:$AM$413,L220,2),L221&lt;=INDEX('Language Rules Can Change'!$AE$322:$AM$413,L220,3)),3,AND(L221&gt;INDEX('Language Rules Can Change'!$AE$322:$AM$413,L220,3),L221&lt;=INDEX('Language Rules Can Change'!$AE$322:$AM$413,L220,4)),4,AND(L221&gt;INDEX('Language Rules Can Change'!$AE$322:$AM$413,L220,4),L221&lt;=INDEX('Language Rules Can Change'!$AE$322:$AM$413,L220,5)),5,AND(L221&gt;INDEX('Language Rules Can Change'!$AE$322:$AM$413,L220,5),L221&lt;=INDEX('Language Rules Can Change'!$AE$322:$AM$413,L220,6)),6,AND(L221&gt;INDEX('Language Rules Can Change'!$AE$322:$AM$413,L220,6),L221&lt;=INDEX('Language Rules Can Change'!$AE$322:$AM$413,L220,7)),7,AND(L221&gt;INDEX('Language Rules Can Change'!$AE$322:$AM$413,L220,7),L221&lt;=INDEX('Language Rules Can Change'!$AE$322:$AM$413,L220,8)),8,AND(L221&gt;INDEX('Language Rules Can Change'!$AE$322:$AM$413,L220,8),L221&lt;=INDEX('Language Rules Can Change'!$AE$322:$AM$413,L220,9)),9)</f>
        <v>#N/A</v>
      </c>
      <c r="M222" s="7" t="e" cm="1">
        <f t="array" aca="1" ref="M222" ca="1">_xlfn.IFS(AND(M221&gt;0,M221&lt;=INDEX('Language Rules Can Change'!$AE$322:$AM$413,M220,1)),1,AND(M221&gt;INDEX('Language Rules Can Change'!$AE$322:$AM$413,M220,1),M221&lt;=INDEX('Language Rules Can Change'!$AE$322:$AM$413,M220,2)),2,AND(M221&gt;INDEX('Language Rules Can Change'!$AE$322:$AM$413,M220,2),M221&lt;=INDEX('Language Rules Can Change'!$AE$322:$AM$413,M220,3)),3,AND(M221&gt;INDEX('Language Rules Can Change'!$AE$322:$AM$413,M220,3),M221&lt;=INDEX('Language Rules Can Change'!$AE$322:$AM$413,M220,4)),4,AND(M221&gt;INDEX('Language Rules Can Change'!$AE$322:$AM$413,M220,4),M221&lt;=INDEX('Language Rules Can Change'!$AE$322:$AM$413,M220,5)),5,AND(M221&gt;INDEX('Language Rules Can Change'!$AE$322:$AM$413,M220,5),M221&lt;=INDEX('Language Rules Can Change'!$AE$322:$AM$413,M220,6)),6,AND(M221&gt;INDEX('Language Rules Can Change'!$AE$322:$AM$413,M220,6),M221&lt;=INDEX('Language Rules Can Change'!$AE$322:$AM$413,M220,7)),7,AND(M221&gt;INDEX('Language Rules Can Change'!$AE$322:$AM$413,M220,7),M221&lt;=INDEX('Language Rules Can Change'!$AE$322:$AM$413,M220,8)),8,AND(M221&gt;INDEX('Language Rules Can Change'!$AE$322:$AM$413,M220,8),M221&lt;=INDEX('Language Rules Can Change'!$AE$322:$AM$413,M220,9)),9)</f>
        <v>#N/A</v>
      </c>
      <c r="N222" s="7" t="e" cm="1">
        <f t="array" aca="1" ref="N222" ca="1">_xlfn.IFS(AND(N221&gt;0,N221&lt;=INDEX('Language Rules Can Change'!$AE$322:$AM$413,N220,1)),1,AND(N221&gt;INDEX('Language Rules Can Change'!$AE$322:$AM$413,N220,1),N221&lt;=INDEX('Language Rules Can Change'!$AE$322:$AM$413,N220,2)),2,AND(N221&gt;INDEX('Language Rules Can Change'!$AE$322:$AM$413,N220,2),N221&lt;=INDEX('Language Rules Can Change'!$AE$322:$AM$413,N220,3)),3,AND(N221&gt;INDEX('Language Rules Can Change'!$AE$322:$AM$413,N220,3),N221&lt;=INDEX('Language Rules Can Change'!$AE$322:$AM$413,N220,4)),4,AND(N221&gt;INDEX('Language Rules Can Change'!$AE$322:$AM$413,N220,4),N221&lt;=INDEX('Language Rules Can Change'!$AE$322:$AM$413,N220,5)),5,AND(N221&gt;INDEX('Language Rules Can Change'!$AE$322:$AM$413,N220,5),N221&lt;=INDEX('Language Rules Can Change'!$AE$322:$AM$413,N220,6)),6,AND(N221&gt;INDEX('Language Rules Can Change'!$AE$322:$AM$413,N220,6),N221&lt;=INDEX('Language Rules Can Change'!$AE$322:$AM$413,N220,7)),7,AND(N221&gt;INDEX('Language Rules Can Change'!$AE$322:$AM$413,N220,7),N221&lt;=INDEX('Language Rules Can Change'!$AE$322:$AM$413,N220,8)),8,AND(N221&gt;INDEX('Language Rules Can Change'!$AE$322:$AM$413,N220,8),N221&lt;=INDEX('Language Rules Can Change'!$AE$322:$AM$413,N220,9)),9)</f>
        <v>#N/A</v>
      </c>
      <c r="O222" s="7" t="e" cm="1">
        <f t="array" aca="1" ref="O222" ca="1">_xlfn.IFS(AND(O221&gt;0,O221&lt;=INDEX('Language Rules Can Change'!$AE$322:$AM$413,O220,1)),1,AND(O221&gt;INDEX('Language Rules Can Change'!$AE$322:$AM$413,O220,1),O221&lt;=INDEX('Language Rules Can Change'!$AE$322:$AM$413,O220,2)),2,AND(O221&gt;INDEX('Language Rules Can Change'!$AE$322:$AM$413,O220,2),O221&lt;=INDEX('Language Rules Can Change'!$AE$322:$AM$413,O220,3)),3,AND(O221&gt;INDEX('Language Rules Can Change'!$AE$322:$AM$413,O220,3),O221&lt;=INDEX('Language Rules Can Change'!$AE$322:$AM$413,O220,4)),4,AND(O221&gt;INDEX('Language Rules Can Change'!$AE$322:$AM$413,O220,4),O221&lt;=INDEX('Language Rules Can Change'!$AE$322:$AM$413,O220,5)),5,AND(O221&gt;INDEX('Language Rules Can Change'!$AE$322:$AM$413,O220,5),O221&lt;=INDEX('Language Rules Can Change'!$AE$322:$AM$413,O220,6)),6,AND(O221&gt;INDEX('Language Rules Can Change'!$AE$322:$AM$413,O220,6),O221&lt;=INDEX('Language Rules Can Change'!$AE$322:$AM$413,O220,7)),7,AND(O221&gt;INDEX('Language Rules Can Change'!$AE$322:$AM$413,O220,7),O221&lt;=INDEX('Language Rules Can Change'!$AE$322:$AM$413,O220,8)),8,AND(O221&gt;INDEX('Language Rules Can Change'!$AE$322:$AM$413,O220,8),O221&lt;=INDEX('Language Rules Can Change'!$AE$322:$AM$413,O220,9)),9)</f>
        <v>#N/A</v>
      </c>
      <c r="P222" s="7" t="e" cm="1">
        <f t="array" aca="1" ref="P222" ca="1">_xlfn.IFS(AND(P221&gt;0,P221&lt;=INDEX('Language Rules Can Change'!$AE$322:$AM$413,P220,1)),1,AND(P221&gt;INDEX('Language Rules Can Change'!$AE$322:$AM$413,P220,1),P221&lt;=INDEX('Language Rules Can Change'!$AE$322:$AM$413,P220,2)),2,AND(P221&gt;INDEX('Language Rules Can Change'!$AE$322:$AM$413,P220,2),P221&lt;=INDEX('Language Rules Can Change'!$AE$322:$AM$413,P220,3)),3,AND(P221&gt;INDEX('Language Rules Can Change'!$AE$322:$AM$413,P220,3),P221&lt;=INDEX('Language Rules Can Change'!$AE$322:$AM$413,P220,4)),4,AND(P221&gt;INDEX('Language Rules Can Change'!$AE$322:$AM$413,P220,4),P221&lt;=INDEX('Language Rules Can Change'!$AE$322:$AM$413,P220,5)),5,AND(P221&gt;INDEX('Language Rules Can Change'!$AE$322:$AM$413,P220,5),P221&lt;=INDEX('Language Rules Can Change'!$AE$322:$AM$413,P220,6)),6,AND(P221&gt;INDEX('Language Rules Can Change'!$AE$322:$AM$413,P220,6),P221&lt;=INDEX('Language Rules Can Change'!$AE$322:$AM$413,P220,7)),7,AND(P221&gt;INDEX('Language Rules Can Change'!$AE$322:$AM$413,P220,7),P221&lt;=INDEX('Language Rules Can Change'!$AE$322:$AM$413,P220,8)),8,AND(P221&gt;INDEX('Language Rules Can Change'!$AE$322:$AM$413,P220,8),P221&lt;=INDEX('Language Rules Can Change'!$AE$322:$AM$413,P220,9)),9)</f>
        <v>#N/A</v>
      </c>
      <c r="Q222" s="7" t="e" cm="1">
        <f t="array" aca="1" ref="Q222" ca="1">_xlfn.IFS(AND(Q221&gt;0,Q221&lt;=INDEX('Language Rules Can Change'!$AE$322:$AM$413,Q220,1)),1,AND(Q221&gt;INDEX('Language Rules Can Change'!$AE$322:$AM$413,Q220,1),Q221&lt;=INDEX('Language Rules Can Change'!$AE$322:$AM$413,Q220,2)),2,AND(Q221&gt;INDEX('Language Rules Can Change'!$AE$322:$AM$413,Q220,2),Q221&lt;=INDEX('Language Rules Can Change'!$AE$322:$AM$413,Q220,3)),3,AND(Q221&gt;INDEX('Language Rules Can Change'!$AE$322:$AM$413,Q220,3),Q221&lt;=INDEX('Language Rules Can Change'!$AE$322:$AM$413,Q220,4)),4,AND(Q221&gt;INDEX('Language Rules Can Change'!$AE$322:$AM$413,Q220,4),Q221&lt;=INDEX('Language Rules Can Change'!$AE$322:$AM$413,Q220,5)),5,AND(Q221&gt;INDEX('Language Rules Can Change'!$AE$322:$AM$413,Q220,5),Q221&lt;=INDEX('Language Rules Can Change'!$AE$322:$AM$413,Q220,6)),6,AND(Q221&gt;INDEX('Language Rules Can Change'!$AE$322:$AM$413,Q220,6),Q221&lt;=INDEX('Language Rules Can Change'!$AE$322:$AM$413,Q220,7)),7,AND(Q221&gt;INDEX('Language Rules Can Change'!$AE$322:$AM$413,Q220,7),Q221&lt;=INDEX('Language Rules Can Change'!$AE$322:$AM$413,Q220,8)),8,AND(Q221&gt;INDEX('Language Rules Can Change'!$AE$322:$AM$413,Q220,8),Q221&lt;=INDEX('Language Rules Can Change'!$AE$322:$AM$413,Q220,9)),9)</f>
        <v>#N/A</v>
      </c>
      <c r="R222" s="7" t="e" cm="1">
        <f t="array" aca="1" ref="R222" ca="1">_xlfn.IFS(AND(R221&gt;0,R221&lt;=INDEX('Language Rules Can Change'!$AE$322:$AM$413,R220,1)),1,AND(R221&gt;INDEX('Language Rules Can Change'!$AE$322:$AM$413,R220,1),R221&lt;=INDEX('Language Rules Can Change'!$AE$322:$AM$413,R220,2)),2,AND(R221&gt;INDEX('Language Rules Can Change'!$AE$322:$AM$413,R220,2),R221&lt;=INDEX('Language Rules Can Change'!$AE$322:$AM$413,R220,3)),3,AND(R221&gt;INDEX('Language Rules Can Change'!$AE$322:$AM$413,R220,3),R221&lt;=INDEX('Language Rules Can Change'!$AE$322:$AM$413,R220,4)),4,AND(R221&gt;INDEX('Language Rules Can Change'!$AE$322:$AM$413,R220,4),R221&lt;=INDEX('Language Rules Can Change'!$AE$322:$AM$413,R220,5)),5,AND(R221&gt;INDEX('Language Rules Can Change'!$AE$322:$AM$413,R220,5),R221&lt;=INDEX('Language Rules Can Change'!$AE$322:$AM$413,R220,6)),6,AND(R221&gt;INDEX('Language Rules Can Change'!$AE$322:$AM$413,R220,6),R221&lt;=INDEX('Language Rules Can Change'!$AE$322:$AM$413,R220,7)),7,AND(R221&gt;INDEX('Language Rules Can Change'!$AE$322:$AM$413,R220,7),R221&lt;=INDEX('Language Rules Can Change'!$AE$322:$AM$413,R220,8)),8,AND(R221&gt;INDEX('Language Rules Can Change'!$AE$322:$AM$413,R220,8),R221&lt;=INDEX('Language Rules Can Change'!$AE$322:$AM$413,R220,9)),9)</f>
        <v>#N/A</v>
      </c>
      <c r="S222" s="7" t="e" cm="1">
        <f t="array" aca="1" ref="S222" ca="1">_xlfn.IFS(AND(S221&gt;0,S221&lt;=INDEX('Language Rules Can Change'!$AE$322:$AM$413,S220,1)),1,AND(S221&gt;INDEX('Language Rules Can Change'!$AE$322:$AM$413,S220,1),S221&lt;=INDEX('Language Rules Can Change'!$AE$322:$AM$413,S220,2)),2,AND(S221&gt;INDEX('Language Rules Can Change'!$AE$322:$AM$413,S220,2),S221&lt;=INDEX('Language Rules Can Change'!$AE$322:$AM$413,S220,3)),3,AND(S221&gt;INDEX('Language Rules Can Change'!$AE$322:$AM$413,S220,3),S221&lt;=INDEX('Language Rules Can Change'!$AE$322:$AM$413,S220,4)),4,AND(S221&gt;INDEX('Language Rules Can Change'!$AE$322:$AM$413,S220,4),S221&lt;=INDEX('Language Rules Can Change'!$AE$322:$AM$413,S220,5)),5,AND(S221&gt;INDEX('Language Rules Can Change'!$AE$322:$AM$413,S220,5),S221&lt;=INDEX('Language Rules Can Change'!$AE$322:$AM$413,S220,6)),6,AND(S221&gt;INDEX('Language Rules Can Change'!$AE$322:$AM$413,S220,6),S221&lt;=INDEX('Language Rules Can Change'!$AE$322:$AM$413,S220,7)),7,AND(S221&gt;INDEX('Language Rules Can Change'!$AE$322:$AM$413,S220,7),S221&lt;=INDEX('Language Rules Can Change'!$AE$322:$AM$413,S220,8)),8,AND(S221&gt;INDEX('Language Rules Can Change'!$AE$322:$AM$413,S220,8),S221&lt;=INDEX('Language Rules Can Change'!$AE$322:$AM$413,S220,9)),9)</f>
        <v>#N/A</v>
      </c>
      <c r="T222" s="17"/>
      <c r="U222" s="1"/>
      <c r="V222" s="5">
        <v>11</v>
      </c>
      <c r="W222" s="5" t="str">
        <f ca="1">IF(V222&lt;=U218,RANDBETWEEN(U214/(3/2),U214*(3/2))+W221,"")</f>
        <v/>
      </c>
      <c r="X222" s="15"/>
      <c r="Y222" s="11"/>
      <c r="Z222" s="7" cm="1">
        <f t="array" aca="1" ref="Z222" ca="1">_xlfn.IFS(AND(Z221&gt;0,Z221&lt;=INDEX('Language Rules Can Change'!$AE$322:$AM$413,Z220,1)),1,AND(Z221&gt;INDEX('Language Rules Can Change'!$AE$322:$AM$413,Z220,1),Z221&lt;=INDEX('Language Rules Can Change'!$AE$322:$AM$413,Z220,2)),2,AND(Z221&gt;INDEX('Language Rules Can Change'!$AE$322:$AM$413,Z220,2),Z221&lt;=INDEX('Language Rules Can Change'!$AE$322:$AM$413,Z220,3)),3,AND(Z221&gt;INDEX('Language Rules Can Change'!$AE$322:$AM$413,Z220,3),Z221&lt;=INDEX('Language Rules Can Change'!$AE$322:$AM$413,Z220,4)),4,AND(Z221&gt;INDEX('Language Rules Can Change'!$AE$322:$AM$413,Z220,4),Z221&lt;=INDEX('Language Rules Can Change'!$AE$322:$AM$413,Z220,5)),5,AND(Z221&gt;INDEX('Language Rules Can Change'!$AE$322:$AM$413,Z220,5),Z221&lt;=INDEX('Language Rules Can Change'!$AE$322:$AM$413,Z220,6)),6,AND(Z221&gt;INDEX('Language Rules Can Change'!$AE$322:$AM$413,Z220,6),Z221&lt;=INDEX('Language Rules Can Change'!$AE$322:$AM$413,Z220,7)),7,AND(Z221&gt;INDEX('Language Rules Can Change'!$AE$322:$AM$413,Z220,7),Z221&lt;=INDEX('Language Rules Can Change'!$AE$322:$AM$413,Z220,8)),8,AND(Z221&gt;INDEX('Language Rules Can Change'!$AE$322:$AM$413,Z220,8),Z221&lt;=INDEX('Language Rules Can Change'!$AE$322:$AM$413,Z220,9)),9)</f>
        <v>1</v>
      </c>
      <c r="AA222" s="7" cm="1">
        <f t="array" aca="1" ref="AA222" ca="1">_xlfn.IFS(AND(AA221&gt;0,AA221&lt;=INDEX('Language Rules Can Change'!$AE$322:$AM$413,AA220,1)),1,AND(AA221&gt;INDEX('Language Rules Can Change'!$AE$322:$AM$413,AA220,1),AA221&lt;=INDEX('Language Rules Can Change'!$AE$322:$AM$413,AA220,2)),2,AND(AA221&gt;INDEX('Language Rules Can Change'!$AE$322:$AM$413,AA220,2),AA221&lt;=INDEX('Language Rules Can Change'!$AE$322:$AM$413,AA220,3)),3,AND(AA221&gt;INDEX('Language Rules Can Change'!$AE$322:$AM$413,AA220,3),AA221&lt;=INDEX('Language Rules Can Change'!$AE$322:$AM$413,AA220,4)),4,AND(AA221&gt;INDEX('Language Rules Can Change'!$AE$322:$AM$413,AA220,4),AA221&lt;=INDEX('Language Rules Can Change'!$AE$322:$AM$413,AA220,5)),5,AND(AA221&gt;INDEX('Language Rules Can Change'!$AE$322:$AM$413,AA220,5),AA221&lt;=INDEX('Language Rules Can Change'!$AE$322:$AM$413,AA220,6)),6,AND(AA221&gt;INDEX('Language Rules Can Change'!$AE$322:$AM$413,AA220,6),AA221&lt;=INDEX('Language Rules Can Change'!$AE$322:$AM$413,AA220,7)),7,AND(AA221&gt;INDEX('Language Rules Can Change'!$AE$322:$AM$413,AA220,7),AA221&lt;=INDEX('Language Rules Can Change'!$AE$322:$AM$413,AA220,8)),8,AND(AA221&gt;INDEX('Language Rules Can Change'!$AE$322:$AM$413,AA220,8),AA221&lt;=INDEX('Language Rules Can Change'!$AE$322:$AM$413,AA220,9)),9)</f>
        <v>4</v>
      </c>
      <c r="AB222" s="7" cm="1">
        <f t="array" aca="1" ref="AB222" ca="1">_xlfn.IFS(AND(AB221&gt;0,AB221&lt;=INDEX('Language Rules Can Change'!$AE$322:$AM$413,AB220,1)),1,AND(AB221&gt;INDEX('Language Rules Can Change'!$AE$322:$AM$413,AB220,1),AB221&lt;=INDEX('Language Rules Can Change'!$AE$322:$AM$413,AB220,2)),2,AND(AB221&gt;INDEX('Language Rules Can Change'!$AE$322:$AM$413,AB220,2),AB221&lt;=INDEX('Language Rules Can Change'!$AE$322:$AM$413,AB220,3)),3,AND(AB221&gt;INDEX('Language Rules Can Change'!$AE$322:$AM$413,AB220,3),AB221&lt;=INDEX('Language Rules Can Change'!$AE$322:$AM$413,AB220,4)),4,AND(AB221&gt;INDEX('Language Rules Can Change'!$AE$322:$AM$413,AB220,4),AB221&lt;=INDEX('Language Rules Can Change'!$AE$322:$AM$413,AB220,5)),5,AND(AB221&gt;INDEX('Language Rules Can Change'!$AE$322:$AM$413,AB220,5),AB221&lt;=INDEX('Language Rules Can Change'!$AE$322:$AM$413,AB220,6)),6,AND(AB221&gt;INDEX('Language Rules Can Change'!$AE$322:$AM$413,AB220,6),AB221&lt;=INDEX('Language Rules Can Change'!$AE$322:$AM$413,AB220,7)),7,AND(AB221&gt;INDEX('Language Rules Can Change'!$AE$322:$AM$413,AB220,7),AB221&lt;=INDEX('Language Rules Can Change'!$AE$322:$AM$413,AB220,8)),8,AND(AB221&gt;INDEX('Language Rules Can Change'!$AE$322:$AM$413,AB220,8),AB221&lt;=INDEX('Language Rules Can Change'!$AE$322:$AM$413,AB220,9)),9)</f>
        <v>1</v>
      </c>
      <c r="AC222" s="7" cm="1">
        <f t="array" aca="1" ref="AC222" ca="1">_xlfn.IFS(AND(AC221&gt;0,AC221&lt;=INDEX('Language Rules Can Change'!$AE$322:$AM$413,AC220,1)),1,AND(AC221&gt;INDEX('Language Rules Can Change'!$AE$322:$AM$413,AC220,1),AC221&lt;=INDEX('Language Rules Can Change'!$AE$322:$AM$413,AC220,2)),2,AND(AC221&gt;INDEX('Language Rules Can Change'!$AE$322:$AM$413,AC220,2),AC221&lt;=INDEX('Language Rules Can Change'!$AE$322:$AM$413,AC220,3)),3,AND(AC221&gt;INDEX('Language Rules Can Change'!$AE$322:$AM$413,AC220,3),AC221&lt;=INDEX('Language Rules Can Change'!$AE$322:$AM$413,AC220,4)),4,AND(AC221&gt;INDEX('Language Rules Can Change'!$AE$322:$AM$413,AC220,4),AC221&lt;=INDEX('Language Rules Can Change'!$AE$322:$AM$413,AC220,5)),5,AND(AC221&gt;INDEX('Language Rules Can Change'!$AE$322:$AM$413,AC220,5),AC221&lt;=INDEX('Language Rules Can Change'!$AE$322:$AM$413,AC220,6)),6,AND(AC221&gt;INDEX('Language Rules Can Change'!$AE$322:$AM$413,AC220,6),AC221&lt;=INDEX('Language Rules Can Change'!$AE$322:$AM$413,AC220,7)),7,AND(AC221&gt;INDEX('Language Rules Can Change'!$AE$322:$AM$413,AC220,7),AC221&lt;=INDEX('Language Rules Can Change'!$AE$322:$AM$413,AC220,8)),8,AND(AC221&gt;INDEX('Language Rules Can Change'!$AE$322:$AM$413,AC220,8),AC221&lt;=INDEX('Language Rules Can Change'!$AE$322:$AM$413,AC220,9)),9)</f>
        <v>2</v>
      </c>
      <c r="AD222" s="7" cm="1">
        <f t="array" aca="1" ref="AD222" ca="1">_xlfn.IFS(AND(AD221&gt;0,AD221&lt;=INDEX('Language Rules Can Change'!$AE$322:$AM$413,AD220,1)),1,AND(AD221&gt;INDEX('Language Rules Can Change'!$AE$322:$AM$413,AD220,1),AD221&lt;=INDEX('Language Rules Can Change'!$AE$322:$AM$413,AD220,2)),2,AND(AD221&gt;INDEX('Language Rules Can Change'!$AE$322:$AM$413,AD220,2),AD221&lt;=INDEX('Language Rules Can Change'!$AE$322:$AM$413,AD220,3)),3,AND(AD221&gt;INDEX('Language Rules Can Change'!$AE$322:$AM$413,AD220,3),AD221&lt;=INDEX('Language Rules Can Change'!$AE$322:$AM$413,AD220,4)),4,AND(AD221&gt;INDEX('Language Rules Can Change'!$AE$322:$AM$413,AD220,4),AD221&lt;=INDEX('Language Rules Can Change'!$AE$322:$AM$413,AD220,5)),5,AND(AD221&gt;INDEX('Language Rules Can Change'!$AE$322:$AM$413,AD220,5),AD221&lt;=INDEX('Language Rules Can Change'!$AE$322:$AM$413,AD220,6)),6,AND(AD221&gt;INDEX('Language Rules Can Change'!$AE$322:$AM$413,AD220,6),AD221&lt;=INDEX('Language Rules Can Change'!$AE$322:$AM$413,AD220,7)),7,AND(AD221&gt;INDEX('Language Rules Can Change'!$AE$322:$AM$413,AD220,7),AD221&lt;=INDEX('Language Rules Can Change'!$AE$322:$AM$413,AD220,8)),8,AND(AD221&gt;INDEX('Language Rules Can Change'!$AE$322:$AM$413,AD220,8),AD221&lt;=INDEX('Language Rules Can Change'!$AE$322:$AM$413,AD220,9)),9)</f>
        <v>3</v>
      </c>
      <c r="AE222" s="7" t="e" cm="1">
        <f t="array" aca="1" ref="AE222" ca="1">_xlfn.IFS(AND(AE221&gt;0,AE221&lt;=INDEX('Language Rules Can Change'!$AE$322:$AM$413,AE220,1)),1,AND(AE221&gt;INDEX('Language Rules Can Change'!$AE$322:$AM$413,AE220,1),AE221&lt;=INDEX('Language Rules Can Change'!$AE$322:$AM$413,AE220,2)),2,AND(AE221&gt;INDEX('Language Rules Can Change'!$AE$322:$AM$413,AE220,2),AE221&lt;=INDEX('Language Rules Can Change'!$AE$322:$AM$413,AE220,3)),3,AND(AE221&gt;INDEX('Language Rules Can Change'!$AE$322:$AM$413,AE220,3),AE221&lt;=INDEX('Language Rules Can Change'!$AE$322:$AM$413,AE220,4)),4,AND(AE221&gt;INDEX('Language Rules Can Change'!$AE$322:$AM$413,AE220,4),AE221&lt;=INDEX('Language Rules Can Change'!$AE$322:$AM$413,AE220,5)),5,AND(AE221&gt;INDEX('Language Rules Can Change'!$AE$322:$AM$413,AE220,5),AE221&lt;=INDEX('Language Rules Can Change'!$AE$322:$AM$413,AE220,6)),6,AND(AE221&gt;INDEX('Language Rules Can Change'!$AE$322:$AM$413,AE220,6),AE221&lt;=INDEX('Language Rules Can Change'!$AE$322:$AM$413,AE220,7)),7,AND(AE221&gt;INDEX('Language Rules Can Change'!$AE$322:$AM$413,AE220,7),AE221&lt;=INDEX('Language Rules Can Change'!$AE$322:$AM$413,AE220,8)),8,AND(AE221&gt;INDEX('Language Rules Can Change'!$AE$322:$AM$413,AE220,8),AE221&lt;=INDEX('Language Rules Can Change'!$AE$322:$AM$413,AE220,9)),9)</f>
        <v>#N/A</v>
      </c>
      <c r="AF222" s="7" t="e" cm="1">
        <f t="array" aca="1" ref="AF222" ca="1">_xlfn.IFS(AND(AF221&gt;0,AF221&lt;=INDEX('Language Rules Can Change'!$AE$322:$AM$413,AF220,1)),1,AND(AF221&gt;INDEX('Language Rules Can Change'!$AE$322:$AM$413,AF220,1),AF221&lt;=INDEX('Language Rules Can Change'!$AE$322:$AM$413,AF220,2)),2,AND(AF221&gt;INDEX('Language Rules Can Change'!$AE$322:$AM$413,AF220,2),AF221&lt;=INDEX('Language Rules Can Change'!$AE$322:$AM$413,AF220,3)),3,AND(AF221&gt;INDEX('Language Rules Can Change'!$AE$322:$AM$413,AF220,3),AF221&lt;=INDEX('Language Rules Can Change'!$AE$322:$AM$413,AF220,4)),4,AND(AF221&gt;INDEX('Language Rules Can Change'!$AE$322:$AM$413,AF220,4),AF221&lt;=INDEX('Language Rules Can Change'!$AE$322:$AM$413,AF220,5)),5,AND(AF221&gt;INDEX('Language Rules Can Change'!$AE$322:$AM$413,AF220,5),AF221&lt;=INDEX('Language Rules Can Change'!$AE$322:$AM$413,AF220,6)),6,AND(AF221&gt;INDEX('Language Rules Can Change'!$AE$322:$AM$413,AF220,6),AF221&lt;=INDEX('Language Rules Can Change'!$AE$322:$AM$413,AF220,7)),7,AND(AF221&gt;INDEX('Language Rules Can Change'!$AE$322:$AM$413,AF220,7),AF221&lt;=INDEX('Language Rules Can Change'!$AE$322:$AM$413,AF220,8)),8,AND(AF221&gt;INDEX('Language Rules Can Change'!$AE$322:$AM$413,AF220,8),AF221&lt;=INDEX('Language Rules Can Change'!$AE$322:$AM$413,AF220,9)),9)</f>
        <v>#N/A</v>
      </c>
      <c r="AG222" s="7" t="e" cm="1">
        <f t="array" aca="1" ref="AG222" ca="1">_xlfn.IFS(AND(AG221&gt;0,AG221&lt;=INDEX('Language Rules Can Change'!$AE$322:$AM$413,AG220,1)),1,AND(AG221&gt;INDEX('Language Rules Can Change'!$AE$322:$AM$413,AG220,1),AG221&lt;=INDEX('Language Rules Can Change'!$AE$322:$AM$413,AG220,2)),2,AND(AG221&gt;INDEX('Language Rules Can Change'!$AE$322:$AM$413,AG220,2),AG221&lt;=INDEX('Language Rules Can Change'!$AE$322:$AM$413,AG220,3)),3,AND(AG221&gt;INDEX('Language Rules Can Change'!$AE$322:$AM$413,AG220,3),AG221&lt;=INDEX('Language Rules Can Change'!$AE$322:$AM$413,AG220,4)),4,AND(AG221&gt;INDEX('Language Rules Can Change'!$AE$322:$AM$413,AG220,4),AG221&lt;=INDEX('Language Rules Can Change'!$AE$322:$AM$413,AG220,5)),5,AND(AG221&gt;INDEX('Language Rules Can Change'!$AE$322:$AM$413,AG220,5),AG221&lt;=INDEX('Language Rules Can Change'!$AE$322:$AM$413,AG220,6)),6,AND(AG221&gt;INDEX('Language Rules Can Change'!$AE$322:$AM$413,AG220,6),AG221&lt;=INDEX('Language Rules Can Change'!$AE$322:$AM$413,AG220,7)),7,AND(AG221&gt;INDEX('Language Rules Can Change'!$AE$322:$AM$413,AG220,7),AG221&lt;=INDEX('Language Rules Can Change'!$AE$322:$AM$413,AG220,8)),8,AND(AG221&gt;INDEX('Language Rules Can Change'!$AE$322:$AM$413,AG220,8),AG221&lt;=INDEX('Language Rules Can Change'!$AE$322:$AM$413,AG220,9)),9)</f>
        <v>#N/A</v>
      </c>
      <c r="AH222" s="7" t="e" cm="1">
        <f t="array" aca="1" ref="AH222" ca="1">_xlfn.IFS(AND(AH221&gt;0,AH221&lt;=INDEX('Language Rules Can Change'!$AE$322:$AM$413,AH220,1)),1,AND(AH221&gt;INDEX('Language Rules Can Change'!$AE$322:$AM$413,AH220,1),AH221&lt;=INDEX('Language Rules Can Change'!$AE$322:$AM$413,AH220,2)),2,AND(AH221&gt;INDEX('Language Rules Can Change'!$AE$322:$AM$413,AH220,2),AH221&lt;=INDEX('Language Rules Can Change'!$AE$322:$AM$413,AH220,3)),3,AND(AH221&gt;INDEX('Language Rules Can Change'!$AE$322:$AM$413,AH220,3),AH221&lt;=INDEX('Language Rules Can Change'!$AE$322:$AM$413,AH220,4)),4,AND(AH221&gt;INDEX('Language Rules Can Change'!$AE$322:$AM$413,AH220,4),AH221&lt;=INDEX('Language Rules Can Change'!$AE$322:$AM$413,AH220,5)),5,AND(AH221&gt;INDEX('Language Rules Can Change'!$AE$322:$AM$413,AH220,5),AH221&lt;=INDEX('Language Rules Can Change'!$AE$322:$AM$413,AH220,6)),6,AND(AH221&gt;INDEX('Language Rules Can Change'!$AE$322:$AM$413,AH220,6),AH221&lt;=INDEX('Language Rules Can Change'!$AE$322:$AM$413,AH220,7)),7,AND(AH221&gt;INDEX('Language Rules Can Change'!$AE$322:$AM$413,AH220,7),AH221&lt;=INDEX('Language Rules Can Change'!$AE$322:$AM$413,AH220,8)),8,AND(AH221&gt;INDEX('Language Rules Can Change'!$AE$322:$AM$413,AH220,8),AH221&lt;=INDEX('Language Rules Can Change'!$AE$322:$AM$413,AH220,9)),9)</f>
        <v>#N/A</v>
      </c>
      <c r="AI222" s="7" t="e" cm="1">
        <f t="array" aca="1" ref="AI222" ca="1">_xlfn.IFS(AND(AI221&gt;0,AI221&lt;=INDEX('Language Rules Can Change'!$AE$322:$AM$413,AI220,1)),1,AND(AI221&gt;INDEX('Language Rules Can Change'!$AE$322:$AM$413,AI220,1),AI221&lt;=INDEX('Language Rules Can Change'!$AE$322:$AM$413,AI220,2)),2,AND(AI221&gt;INDEX('Language Rules Can Change'!$AE$322:$AM$413,AI220,2),AI221&lt;=INDEX('Language Rules Can Change'!$AE$322:$AM$413,AI220,3)),3,AND(AI221&gt;INDEX('Language Rules Can Change'!$AE$322:$AM$413,AI220,3),AI221&lt;=INDEX('Language Rules Can Change'!$AE$322:$AM$413,AI220,4)),4,AND(AI221&gt;INDEX('Language Rules Can Change'!$AE$322:$AM$413,AI220,4),AI221&lt;=INDEX('Language Rules Can Change'!$AE$322:$AM$413,AI220,5)),5,AND(AI221&gt;INDEX('Language Rules Can Change'!$AE$322:$AM$413,AI220,5),AI221&lt;=INDEX('Language Rules Can Change'!$AE$322:$AM$413,AI220,6)),6,AND(AI221&gt;INDEX('Language Rules Can Change'!$AE$322:$AM$413,AI220,6),AI221&lt;=INDEX('Language Rules Can Change'!$AE$322:$AM$413,AI220,7)),7,AND(AI221&gt;INDEX('Language Rules Can Change'!$AE$322:$AM$413,AI220,7),AI221&lt;=INDEX('Language Rules Can Change'!$AE$322:$AM$413,AI220,8)),8,AND(AI221&gt;INDEX('Language Rules Can Change'!$AE$322:$AM$413,AI220,8),AI221&lt;=INDEX('Language Rules Can Change'!$AE$322:$AM$413,AI220,9)),9)</f>
        <v>#N/A</v>
      </c>
      <c r="AJ222" s="7" t="e" cm="1">
        <f t="array" aca="1" ref="AJ222" ca="1">_xlfn.IFS(AND(AJ221&gt;0,AJ221&lt;=INDEX('Language Rules Can Change'!$AE$322:$AM$413,AJ220,1)),1,AND(AJ221&gt;INDEX('Language Rules Can Change'!$AE$322:$AM$413,AJ220,1),AJ221&lt;=INDEX('Language Rules Can Change'!$AE$322:$AM$413,AJ220,2)),2,AND(AJ221&gt;INDEX('Language Rules Can Change'!$AE$322:$AM$413,AJ220,2),AJ221&lt;=INDEX('Language Rules Can Change'!$AE$322:$AM$413,AJ220,3)),3,AND(AJ221&gt;INDEX('Language Rules Can Change'!$AE$322:$AM$413,AJ220,3),AJ221&lt;=INDEX('Language Rules Can Change'!$AE$322:$AM$413,AJ220,4)),4,AND(AJ221&gt;INDEX('Language Rules Can Change'!$AE$322:$AM$413,AJ220,4),AJ221&lt;=INDEX('Language Rules Can Change'!$AE$322:$AM$413,AJ220,5)),5,AND(AJ221&gt;INDEX('Language Rules Can Change'!$AE$322:$AM$413,AJ220,5),AJ221&lt;=INDEX('Language Rules Can Change'!$AE$322:$AM$413,AJ220,6)),6,AND(AJ221&gt;INDEX('Language Rules Can Change'!$AE$322:$AM$413,AJ220,6),AJ221&lt;=INDEX('Language Rules Can Change'!$AE$322:$AM$413,AJ220,7)),7,AND(AJ221&gt;INDEX('Language Rules Can Change'!$AE$322:$AM$413,AJ220,7),AJ221&lt;=INDEX('Language Rules Can Change'!$AE$322:$AM$413,AJ220,8)),8,AND(AJ221&gt;INDEX('Language Rules Can Change'!$AE$322:$AM$413,AJ220,8),AJ221&lt;=INDEX('Language Rules Can Change'!$AE$322:$AM$413,AJ220,9)),9)</f>
        <v>#N/A</v>
      </c>
      <c r="AK222" s="7" t="e" cm="1">
        <f t="array" aca="1" ref="AK222" ca="1">_xlfn.IFS(AND(AK221&gt;0,AK221&lt;=INDEX('Language Rules Can Change'!$AE$322:$AM$413,AK220,1)),1,AND(AK221&gt;INDEX('Language Rules Can Change'!$AE$322:$AM$413,AK220,1),AK221&lt;=INDEX('Language Rules Can Change'!$AE$322:$AM$413,AK220,2)),2,AND(AK221&gt;INDEX('Language Rules Can Change'!$AE$322:$AM$413,AK220,2),AK221&lt;=INDEX('Language Rules Can Change'!$AE$322:$AM$413,AK220,3)),3,AND(AK221&gt;INDEX('Language Rules Can Change'!$AE$322:$AM$413,AK220,3),AK221&lt;=INDEX('Language Rules Can Change'!$AE$322:$AM$413,AK220,4)),4,AND(AK221&gt;INDEX('Language Rules Can Change'!$AE$322:$AM$413,AK220,4),AK221&lt;=INDEX('Language Rules Can Change'!$AE$322:$AM$413,AK220,5)),5,AND(AK221&gt;INDEX('Language Rules Can Change'!$AE$322:$AM$413,AK220,5),AK221&lt;=INDEX('Language Rules Can Change'!$AE$322:$AM$413,AK220,6)),6,AND(AK221&gt;INDEX('Language Rules Can Change'!$AE$322:$AM$413,AK220,6),AK221&lt;=INDEX('Language Rules Can Change'!$AE$322:$AM$413,AK220,7)),7,AND(AK221&gt;INDEX('Language Rules Can Change'!$AE$322:$AM$413,AK220,7),AK221&lt;=INDEX('Language Rules Can Change'!$AE$322:$AM$413,AK220,8)),8,AND(AK221&gt;INDEX('Language Rules Can Change'!$AE$322:$AM$413,AK220,8),AK221&lt;=INDEX('Language Rules Can Change'!$AE$322:$AM$413,AK220,9)),9)</f>
        <v>#N/A</v>
      </c>
      <c r="AL222" s="7" t="e" cm="1">
        <f t="array" aca="1" ref="AL222" ca="1">_xlfn.IFS(AND(AL221&gt;0,AL221&lt;=INDEX('Language Rules Can Change'!$AE$322:$AM$413,AL220,1)),1,AND(AL221&gt;INDEX('Language Rules Can Change'!$AE$322:$AM$413,AL220,1),AL221&lt;=INDEX('Language Rules Can Change'!$AE$322:$AM$413,AL220,2)),2,AND(AL221&gt;INDEX('Language Rules Can Change'!$AE$322:$AM$413,AL220,2),AL221&lt;=INDEX('Language Rules Can Change'!$AE$322:$AM$413,AL220,3)),3,AND(AL221&gt;INDEX('Language Rules Can Change'!$AE$322:$AM$413,AL220,3),AL221&lt;=INDEX('Language Rules Can Change'!$AE$322:$AM$413,AL220,4)),4,AND(AL221&gt;INDEX('Language Rules Can Change'!$AE$322:$AM$413,AL220,4),AL221&lt;=INDEX('Language Rules Can Change'!$AE$322:$AM$413,AL220,5)),5,AND(AL221&gt;INDEX('Language Rules Can Change'!$AE$322:$AM$413,AL220,5),AL221&lt;=INDEX('Language Rules Can Change'!$AE$322:$AM$413,AL220,6)),6,AND(AL221&gt;INDEX('Language Rules Can Change'!$AE$322:$AM$413,AL220,6),AL221&lt;=INDEX('Language Rules Can Change'!$AE$322:$AM$413,AL220,7)),7,AND(AL221&gt;INDEX('Language Rules Can Change'!$AE$322:$AM$413,AL220,7),AL221&lt;=INDEX('Language Rules Can Change'!$AE$322:$AM$413,AL220,8)),8,AND(AL221&gt;INDEX('Language Rules Can Change'!$AE$322:$AM$413,AL220,8),AL221&lt;=INDEX('Language Rules Can Change'!$AE$322:$AM$413,AL220,9)),9)</f>
        <v>#N/A</v>
      </c>
      <c r="AM222" s="7" t="e" cm="1">
        <f t="array" aca="1" ref="AM222" ca="1">_xlfn.IFS(AND(AM221&gt;0,AM221&lt;=INDEX('Language Rules Can Change'!$AE$322:$AM$413,AM220,1)),1,AND(AM221&gt;INDEX('Language Rules Can Change'!$AE$322:$AM$413,AM220,1),AM221&lt;=INDEX('Language Rules Can Change'!$AE$322:$AM$413,AM220,2)),2,AND(AM221&gt;INDEX('Language Rules Can Change'!$AE$322:$AM$413,AM220,2),AM221&lt;=INDEX('Language Rules Can Change'!$AE$322:$AM$413,AM220,3)),3,AND(AM221&gt;INDEX('Language Rules Can Change'!$AE$322:$AM$413,AM220,3),AM221&lt;=INDEX('Language Rules Can Change'!$AE$322:$AM$413,AM220,4)),4,AND(AM221&gt;INDEX('Language Rules Can Change'!$AE$322:$AM$413,AM220,4),AM221&lt;=INDEX('Language Rules Can Change'!$AE$322:$AM$413,AM220,5)),5,AND(AM221&gt;INDEX('Language Rules Can Change'!$AE$322:$AM$413,AM220,5),AM221&lt;=INDEX('Language Rules Can Change'!$AE$322:$AM$413,AM220,6)),6,AND(AM221&gt;INDEX('Language Rules Can Change'!$AE$322:$AM$413,AM220,6),AM221&lt;=INDEX('Language Rules Can Change'!$AE$322:$AM$413,AM220,7)),7,AND(AM221&gt;INDEX('Language Rules Can Change'!$AE$322:$AM$413,AM220,7),AM221&lt;=INDEX('Language Rules Can Change'!$AE$322:$AM$413,AM220,8)),8,AND(AM221&gt;INDEX('Language Rules Can Change'!$AE$322:$AM$413,AM220,8),AM221&lt;=INDEX('Language Rules Can Change'!$AE$322:$AM$413,AM220,9)),9)</f>
        <v>#N/A</v>
      </c>
    </row>
    <row r="223" spans="1:39" ht="12.75">
      <c r="A223" s="1"/>
      <c r="B223" s="5">
        <v>12</v>
      </c>
      <c r="C223" s="5" t="str">
        <f ca="1">IF(B223&lt;=A218,RANDBETWEEN(A214/(3/2),A214*(3/2))+C222,"")</f>
        <v/>
      </c>
      <c r="D223" s="15"/>
      <c r="E223" s="11"/>
      <c r="F223" s="7" t="str" cm="1">
        <f t="array" aca="1" ref="F223" ca="1">INDEX('Language Rules Can Change'!$AE$322:$AM$413,F220+1,F222)</f>
        <v>"</v>
      </c>
      <c r="G223" s="7" t="str">
        <f t="array" aca="1" ref="G223" ca="1">INDEX('Language Rules Can Change'!$AE$322:$AM$413,G220+1,G222)</f>
        <v>o</v>
      </c>
      <c r="H223" s="7" t="str">
        <f t="array" aca="1" ref="H223" ca="1">INDEX('Language Rules Can Change'!$AE$322:$AM$413,H220+1,H222)</f>
        <v>"</v>
      </c>
      <c r="I223" s="7" t="e">
        <f t="array" aca="1" ref="I223" ca="1">INDEX('Language Rules Can Change'!$AE$322:$AM$413,I220+1,I222)</f>
        <v>#N/A</v>
      </c>
      <c r="J223" s="7" t="e">
        <f t="array" aca="1" ref="J223" ca="1">INDEX('Language Rules Can Change'!$AE$322:$AM$413,J220+1,J222)</f>
        <v>#N/A</v>
      </c>
      <c r="K223" s="7" t="e">
        <f t="array" aca="1" ref="K223" ca="1">INDEX('Language Rules Can Change'!$AE$322:$AM$413,K220+1,K222)</f>
        <v>#N/A</v>
      </c>
      <c r="L223" s="7" t="e">
        <f t="array" aca="1" ref="L223" ca="1">INDEX('Language Rules Can Change'!$AE$322:$AM$413,L220+1,L222)</f>
        <v>#N/A</v>
      </c>
      <c r="M223" s="7" t="e">
        <f t="array" aca="1" ref="M223" ca="1">INDEX('Language Rules Can Change'!$AE$322:$AM$413,M220+1,M222)</f>
        <v>#N/A</v>
      </c>
      <c r="N223" s="7" t="e">
        <f t="array" aca="1" ref="N223" ca="1">INDEX('Language Rules Can Change'!$AE$322:$AM$413,N220+1,N222)</f>
        <v>#N/A</v>
      </c>
      <c r="O223" s="7" t="e">
        <f t="array" aca="1" ref="O223" ca="1">INDEX('Language Rules Can Change'!$AE$322:$AM$413,O220+1,O222)</f>
        <v>#N/A</v>
      </c>
      <c r="P223" s="7" t="e">
        <f t="array" aca="1" ref="P223" ca="1">INDEX('Language Rules Can Change'!$AE$322:$AM$413,P220+1,P222)</f>
        <v>#N/A</v>
      </c>
      <c r="Q223" s="7" t="e">
        <f t="array" aca="1" ref="Q223" ca="1">INDEX('Language Rules Can Change'!$AE$322:$AM$413,Q220+1,Q222)</f>
        <v>#N/A</v>
      </c>
      <c r="R223" s="7" t="e">
        <f t="array" aca="1" ref="R223" ca="1">INDEX('Language Rules Can Change'!$AE$322:$AM$413,R220+1,R222)</f>
        <v>#N/A</v>
      </c>
      <c r="S223" s="7" t="e">
        <f t="array" aca="1" ref="S223" ca="1">INDEX('Language Rules Can Change'!$AE$322:$AM$413,S220+1,S222)</f>
        <v>#N/A</v>
      </c>
      <c r="T223" s="17"/>
      <c r="U223" s="1"/>
      <c r="V223" s="5">
        <v>12</v>
      </c>
      <c r="W223" s="5" t="str">
        <f ca="1">IF(V223&lt;=U218,RANDBETWEEN(U214/(3/2),U214*(3/2))+W222,"")</f>
        <v/>
      </c>
      <c r="X223" s="15"/>
      <c r="Y223" s="11"/>
      <c r="Z223" s="7" t="str" cm="1">
        <f t="array" aca="1" ref="Z223" ca="1">INDEX('Language Rules Can Change'!$AE$322:$AM$413,Z220+1,Z222)</f>
        <v>"</v>
      </c>
      <c r="AA223" s="7" t="str">
        <f t="array" aca="1" ref="AA223" ca="1">INDEX('Language Rules Can Change'!$AE$322:$AM$413,AA220+1,AA222)</f>
        <v>au</v>
      </c>
      <c r="AB223" s="7" t="str">
        <f t="array" aca="1" ref="AB223" ca="1">INDEX('Language Rules Can Change'!$AE$322:$AM$413,AB220+1,AB222)</f>
        <v>"</v>
      </c>
      <c r="AC223" s="7" t="str">
        <f t="array" aca="1" ref="AC223" ca="1">INDEX('Language Rules Can Change'!$AE$322:$AM$413,AC220+1,AC222)</f>
        <v>oi</v>
      </c>
      <c r="AD223" s="7" t="str">
        <f t="array" aca="1" ref="AD223" ca="1">INDEX('Language Rules Can Change'!$AE$322:$AM$413,AD220+1,AD222)</f>
        <v>ge</v>
      </c>
      <c r="AE223" s="7" t="e">
        <f t="array" aca="1" ref="AE223" ca="1">INDEX('Language Rules Can Change'!$AE$322:$AM$413,AE220+1,AE222)</f>
        <v>#N/A</v>
      </c>
      <c r="AF223" s="7" t="e">
        <f t="array" aca="1" ref="AF223" ca="1">INDEX('Language Rules Can Change'!$AE$322:$AM$413,AF220+1,AF222)</f>
        <v>#N/A</v>
      </c>
      <c r="AG223" s="7" t="e">
        <f t="array" aca="1" ref="AG223" ca="1">INDEX('Language Rules Can Change'!$AE$322:$AM$413,AG220+1,AG222)</f>
        <v>#N/A</v>
      </c>
      <c r="AH223" s="7" t="e">
        <f t="array" aca="1" ref="AH223" ca="1">INDEX('Language Rules Can Change'!$AE$322:$AM$413,AH220+1,AH222)</f>
        <v>#N/A</v>
      </c>
      <c r="AI223" s="7" t="e">
        <f t="array" aca="1" ref="AI223" ca="1">INDEX('Language Rules Can Change'!$AE$322:$AM$413,AI220+1,AI222)</f>
        <v>#N/A</v>
      </c>
      <c r="AJ223" s="7" t="e">
        <f t="array" aca="1" ref="AJ223" ca="1">INDEX('Language Rules Can Change'!$AE$322:$AM$413,AJ220+1,AJ222)</f>
        <v>#N/A</v>
      </c>
      <c r="AK223" s="7" t="e">
        <f t="array" aca="1" ref="AK223" ca="1">INDEX('Language Rules Can Change'!$AE$322:$AM$413,AK220+1,AK222)</f>
        <v>#N/A</v>
      </c>
      <c r="AL223" s="7" t="e">
        <f t="array" aca="1" ref="AL223" ca="1">INDEX('Language Rules Can Change'!$AE$322:$AM$413,AL220+1,AL222)</f>
        <v>#N/A</v>
      </c>
      <c r="AM223" s="7" t="e">
        <f t="array" aca="1" ref="AM223" ca="1">INDEX('Language Rules Can Change'!$AE$322:$AM$413,AM220+1,AM222)</f>
        <v>#N/A</v>
      </c>
    </row>
    <row r="224" spans="1:39" ht="12.75">
      <c r="A224" s="1"/>
      <c r="B224" s="5">
        <v>13</v>
      </c>
      <c r="C224" s="5" t="str">
        <f ca="1">IF(B224&lt;=A218,RANDBETWEEN(A214/(3/2),A214*(3/2))+C223,"")</f>
        <v/>
      </c>
      <c r="D224" s="15" t="s">
        <v>3990</v>
      </c>
      <c r="E224" s="11" t="str">
        <f t="shared" ref="E224" ca="1" si="717">_xlfn.CONCAT(F224:S224)</f>
        <v>"o"</v>
      </c>
      <c r="F224" s="11" t="str">
        <f t="shared" ref="F224:S287" ca="1" si="718">_xlfn.IFNA(F223,"")</f>
        <v>"</v>
      </c>
      <c r="G224" s="11" t="str">
        <f t="shared" ca="1" si="718"/>
        <v>o</v>
      </c>
      <c r="H224" s="11" t="str">
        <f t="shared" ca="1" si="718"/>
        <v>"</v>
      </c>
      <c r="I224" s="11" t="str">
        <f t="shared" ca="1" si="718"/>
        <v/>
      </c>
      <c r="J224" s="11" t="str">
        <f t="shared" ca="1" si="718"/>
        <v/>
      </c>
      <c r="K224" s="11" t="str">
        <f t="shared" ca="1" si="718"/>
        <v/>
      </c>
      <c r="L224" s="11" t="str">
        <f t="shared" ca="1" si="718"/>
        <v/>
      </c>
      <c r="M224" s="11" t="str">
        <f t="shared" ca="1" si="718"/>
        <v/>
      </c>
      <c r="N224" s="11" t="str">
        <f t="shared" ca="1" si="718"/>
        <v/>
      </c>
      <c r="O224" s="11" t="str">
        <f t="shared" ca="1" si="718"/>
        <v/>
      </c>
      <c r="P224" s="11" t="str">
        <f t="shared" ca="1" si="718"/>
        <v/>
      </c>
      <c r="Q224" s="11" t="str">
        <f t="shared" ca="1" si="718"/>
        <v/>
      </c>
      <c r="R224" s="11" t="str">
        <f t="shared" ca="1" si="718"/>
        <v/>
      </c>
      <c r="S224" s="11" t="str">
        <f t="shared" ca="1" si="718"/>
        <v/>
      </c>
      <c r="T224" s="17"/>
      <c r="U224" s="1"/>
      <c r="V224" s="5">
        <v>13</v>
      </c>
      <c r="W224" s="5" t="str">
        <f ca="1">IF(V224&lt;=U218,RANDBETWEEN(U214/(3/2),U214*(3/2))+W223,"")</f>
        <v/>
      </c>
      <c r="X224" s="15" t="s">
        <v>3990</v>
      </c>
      <c r="Y224" s="11" t="str">
        <f t="shared" ref="Y224" ca="1" si="719">_xlfn.CONCAT(Z224:AM224)</f>
        <v>"au"oige</v>
      </c>
      <c r="Z224" s="11" t="str">
        <f t="shared" ref="Z224:Z287" ca="1" si="720">_xlfn.IFNA(Z223,"")</f>
        <v>"</v>
      </c>
      <c r="AA224" s="11" t="str">
        <f t="shared" ref="AA224:AA287" ca="1" si="721">_xlfn.IFNA(AA223,"")</f>
        <v>au</v>
      </c>
      <c r="AB224" s="11" t="str">
        <f t="shared" ref="AB224:AB287" ca="1" si="722">_xlfn.IFNA(AB223,"")</f>
        <v>"</v>
      </c>
      <c r="AC224" s="11" t="str">
        <f t="shared" ref="AC224:AC287" ca="1" si="723">_xlfn.IFNA(AC223,"")</f>
        <v>oi</v>
      </c>
      <c r="AD224" s="11" t="str">
        <f t="shared" ref="AD224:AD287" ca="1" si="724">_xlfn.IFNA(AD223,"")</f>
        <v>ge</v>
      </c>
      <c r="AE224" s="11" t="str">
        <f t="shared" ref="AE224:AE287" ca="1" si="725">_xlfn.IFNA(AE223,"")</f>
        <v/>
      </c>
      <c r="AF224" s="11" t="str">
        <f t="shared" ref="AF224:AF287" ca="1" si="726">_xlfn.IFNA(AF223,"")</f>
        <v/>
      </c>
      <c r="AG224" s="11" t="str">
        <f t="shared" ref="AG224:AG287" ca="1" si="727">_xlfn.IFNA(AG223,"")</f>
        <v/>
      </c>
      <c r="AH224" s="11" t="str">
        <f t="shared" ref="AH224:AH287" ca="1" si="728">_xlfn.IFNA(AH223,"")</f>
        <v/>
      </c>
      <c r="AI224" s="11" t="str">
        <f t="shared" ref="AI224:AI287" ca="1" si="729">_xlfn.IFNA(AI223,"")</f>
        <v/>
      </c>
      <c r="AJ224" s="11" t="str">
        <f t="shared" ref="AJ224:AJ287" ca="1" si="730">_xlfn.IFNA(AJ223,"")</f>
        <v/>
      </c>
      <c r="AK224" s="11" t="str">
        <f t="shared" ref="AK224:AK287" ca="1" si="731">_xlfn.IFNA(AK223,"")</f>
        <v/>
      </c>
      <c r="AL224" s="11" t="str">
        <f t="shared" ref="AL224:AL287" ca="1" si="732">_xlfn.IFNA(AL223,"")</f>
        <v/>
      </c>
      <c r="AM224" s="11" t="str">
        <f t="shared" ref="AM224:AM287" ca="1" si="733">_xlfn.IFNA(AM223,"")</f>
        <v/>
      </c>
    </row>
    <row r="225" spans="1:39" ht="12.75">
      <c r="A225" s="1"/>
      <c r="B225" s="5">
        <v>14</v>
      </c>
      <c r="C225" s="5" t="str">
        <f ca="1">IF(B225&lt;=A218,RANDBETWEEN(A214/(3/2),A214*(3/2))+C224,"")</f>
        <v/>
      </c>
      <c r="D225" s="5"/>
      <c r="T225" s="17"/>
      <c r="U225" s="1"/>
      <c r="V225" s="5">
        <v>14</v>
      </c>
      <c r="W225" s="5" t="str">
        <f ca="1">IF(V225&lt;=U218,RANDBETWEEN(U214/(3/2),U214*(3/2))+W224,"")</f>
        <v/>
      </c>
      <c r="X225" s="5"/>
    </row>
    <row r="226" spans="1:39" ht="12.75">
      <c r="A226" s="5">
        <f>A211+2</f>
        <v>823</v>
      </c>
      <c r="B226" s="5"/>
      <c r="C226" s="5"/>
      <c r="D226" s="5"/>
      <c r="E226" s="15"/>
      <c r="F226" s="7">
        <v>1</v>
      </c>
      <c r="G226" s="15">
        <v>2</v>
      </c>
      <c r="H226" s="7">
        <v>3</v>
      </c>
      <c r="I226" s="15">
        <v>4</v>
      </c>
      <c r="J226" s="7">
        <v>5</v>
      </c>
      <c r="K226" s="15">
        <v>6</v>
      </c>
      <c r="L226" s="7">
        <v>7</v>
      </c>
      <c r="M226" s="15">
        <v>8</v>
      </c>
      <c r="N226" s="7">
        <v>9</v>
      </c>
      <c r="O226" s="15">
        <v>10</v>
      </c>
      <c r="P226" s="7">
        <v>11</v>
      </c>
      <c r="Q226" s="15">
        <v>12</v>
      </c>
      <c r="R226" s="7">
        <v>13</v>
      </c>
      <c r="S226" s="15">
        <v>14</v>
      </c>
      <c r="T226" s="17"/>
      <c r="U226" s="5">
        <f>U211+2</f>
        <v>824</v>
      </c>
      <c r="V226" s="5"/>
      <c r="W226" s="5"/>
      <c r="X226" s="5"/>
      <c r="Y226" s="15"/>
      <c r="Z226" s="7">
        <v>1</v>
      </c>
      <c r="AA226" s="15">
        <v>2</v>
      </c>
      <c r="AB226" s="7">
        <v>3</v>
      </c>
      <c r="AC226" s="15">
        <v>4</v>
      </c>
      <c r="AD226" s="7">
        <v>5</v>
      </c>
      <c r="AE226" s="15">
        <v>6</v>
      </c>
      <c r="AF226" s="7">
        <v>7</v>
      </c>
      <c r="AG226" s="15">
        <v>8</v>
      </c>
      <c r="AH226" s="7">
        <v>9</v>
      </c>
      <c r="AI226" s="15">
        <v>10</v>
      </c>
      <c r="AJ226" s="7">
        <v>11</v>
      </c>
      <c r="AK226" s="15">
        <v>12</v>
      </c>
      <c r="AL226" s="7">
        <v>13</v>
      </c>
      <c r="AM226" s="15">
        <v>14</v>
      </c>
    </row>
    <row r="227" spans="1:39" ht="12.75">
      <c r="A227" t="str" cm="1">
        <f t="array" ref="A227">INDEX('All Words All Languages'!$A$2:$A$853,'Verse-True'!A226)</f>
        <v>white</v>
      </c>
      <c r="B227" s="5">
        <v>1</v>
      </c>
      <c r="C227" s="5">
        <f ca="1">IF(B227&lt;=A233,RANDBETWEEN(A229/(3/2),A229*(3/2)),"")</f>
        <v>1</v>
      </c>
      <c r="D227" s="15" t="s">
        <v>3988</v>
      </c>
      <c r="E227" s="15" t="str" cm="1">
        <f t="array" ref="E227">INDEX('All Words All Languages'!$H$2:$H$853,A226)</f>
        <v>w/aɪ/t/</v>
      </c>
      <c r="F227" s="7" t="str" cm="1">
        <f t="array" ref="F227:I227">_xlfn.TEXTSPLIT(E227,"/")</f>
        <v>w</v>
      </c>
      <c r="G227" s="15" t="str">
        <v>aɪ</v>
      </c>
      <c r="H227" s="15" t="str">
        <v>t</v>
      </c>
      <c r="I227" s="15" t="str">
        <v/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7"/>
      <c r="U227" t="str" cm="1">
        <f t="array" ref="U227">INDEX('All Words All Languages'!$A$2:$A$853,'Verse-True'!U226)</f>
        <v>who</v>
      </c>
      <c r="V227" s="5">
        <v>1</v>
      </c>
      <c r="W227" s="5">
        <f ca="1">IF(V227&lt;=U233,RANDBETWEEN(U229/(3/2),U229*(3/2)),"")</f>
        <v>1</v>
      </c>
      <c r="X227" s="15" t="s">
        <v>3988</v>
      </c>
      <c r="Y227" s="15" t="str" cm="1">
        <f t="array" ref="Y227">INDEX('All Words All Languages'!$H$2:$H$853,U226)</f>
        <v>h/u/</v>
      </c>
      <c r="Z227" s="7" t="str" cm="1">
        <f t="array" ref="Z227:AB227">_xlfn.TEXTSPLIT(Y227,"/")</f>
        <v>h</v>
      </c>
      <c r="AA227" s="15" t="str">
        <v>u</v>
      </c>
      <c r="AB227" s="15" t="str">
        <v/>
      </c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spans="1:39" ht="12.75">
      <c r="A228" s="1"/>
      <c r="B228" s="5">
        <v>2</v>
      </c>
      <c r="C228" s="5">
        <f ca="1">IF(B228&lt;=A233,RANDBETWEEN(A229/(3/2),A229*(3/2))+C227,"")</f>
        <v>2</v>
      </c>
      <c r="D228" s="15"/>
      <c r="E228" s="11"/>
      <c r="F228" s="11">
        <f>MATCH(F227,'Language Rules Can Change'!$A$3:$A$47,0)</f>
        <v>4</v>
      </c>
      <c r="G228" s="11">
        <f>MATCH(G227,'Language Rules Can Change'!$A$3:$A$47,0)</f>
        <v>33</v>
      </c>
      <c r="H228" s="11">
        <f>MATCH(H227,'Language Rules Can Change'!$A$3:$A$47,0)</f>
        <v>9</v>
      </c>
      <c r="I228" s="11" t="e">
        <f>MATCH(I227,'Language Rules Can Change'!$A$3:$A$47,0)</f>
        <v>#N/A</v>
      </c>
      <c r="J228" s="11" t="e">
        <f>MATCH(J227,'Language Rules Can Change'!$A$3:$A$47,0)</f>
        <v>#N/A</v>
      </c>
      <c r="K228" s="11" t="e">
        <f>MATCH(K227,'Language Rules Can Change'!$A$3:$A$47,0)</f>
        <v>#N/A</v>
      </c>
      <c r="L228" s="11" t="e">
        <f>MATCH(L227,'Language Rules Can Change'!$A$3:$A$47,0)</f>
        <v>#N/A</v>
      </c>
      <c r="M228" s="11" t="e">
        <f>MATCH(M227,'Language Rules Can Change'!$A$3:$A$47,0)</f>
        <v>#N/A</v>
      </c>
      <c r="N228" s="11" t="e">
        <f>MATCH(N227,'Language Rules Can Change'!$A$3:$A$47,0)</f>
        <v>#N/A</v>
      </c>
      <c r="O228" s="11" t="e">
        <f>MATCH(O227,'Language Rules Can Change'!$A$3:$A$47,0)</f>
        <v>#N/A</v>
      </c>
      <c r="P228" s="11" t="e">
        <f>MATCH(P227,'Language Rules Can Change'!$A$3:$A$47,0)</f>
        <v>#N/A</v>
      </c>
      <c r="Q228" s="11" t="e">
        <f>MATCH(Q227,'Language Rules Can Change'!$A$3:$A$47,0)</f>
        <v>#N/A</v>
      </c>
      <c r="R228" s="11" t="e">
        <f>MATCH(R227,'Language Rules Can Change'!$A$3:$A$47,0)</f>
        <v>#N/A</v>
      </c>
      <c r="S228" s="11" t="e">
        <f>MATCH(S227,'Language Rules Can Change'!$A$3:$A$47,0)</f>
        <v>#N/A</v>
      </c>
      <c r="T228" s="17"/>
      <c r="U228" s="1"/>
      <c r="V228" s="5">
        <v>2</v>
      </c>
      <c r="W228" s="5">
        <f ca="1">IF(V228&lt;=U233,RANDBETWEEN(U229/(3/2),U229*(3/2))+W227,"")</f>
        <v>2</v>
      </c>
      <c r="X228" s="15"/>
      <c r="Y228" s="11"/>
      <c r="Z228" s="11">
        <f>MATCH(Z227,'Language Rules Can Change'!$A$3:$A$47,0)</f>
        <v>24</v>
      </c>
      <c r="AA228" s="11">
        <f>MATCH(AA227,'Language Rules Can Change'!$A$3:$A$47,0)</f>
        <v>35</v>
      </c>
      <c r="AB228" s="11" t="e">
        <f>MATCH(AB227,'Language Rules Can Change'!$A$3:$A$47,0)</f>
        <v>#N/A</v>
      </c>
      <c r="AC228" s="11" t="e">
        <f>MATCH(AC227,'Language Rules Can Change'!$A$3:$A$47,0)</f>
        <v>#N/A</v>
      </c>
      <c r="AD228" s="11" t="e">
        <f>MATCH(AD227,'Language Rules Can Change'!$A$3:$A$47,0)</f>
        <v>#N/A</v>
      </c>
      <c r="AE228" s="11" t="e">
        <f>MATCH(AE227,'Language Rules Can Change'!$A$3:$A$47,0)</f>
        <v>#N/A</v>
      </c>
      <c r="AF228" s="11" t="e">
        <f>MATCH(AF227,'Language Rules Can Change'!$A$3:$A$47,0)</f>
        <v>#N/A</v>
      </c>
      <c r="AG228" s="11" t="e">
        <f>MATCH(AG227,'Language Rules Can Change'!$A$3:$A$47,0)</f>
        <v>#N/A</v>
      </c>
      <c r="AH228" s="11" t="e">
        <f>MATCH(AH227,'Language Rules Can Change'!$A$3:$A$47,0)</f>
        <v>#N/A</v>
      </c>
      <c r="AI228" s="11" t="e">
        <f>MATCH(AI227,'Language Rules Can Change'!$A$3:$A$47,0)</f>
        <v>#N/A</v>
      </c>
      <c r="AJ228" s="11" t="e">
        <f>MATCH(AJ227,'Language Rules Can Change'!$A$3:$A$47,0)</f>
        <v>#N/A</v>
      </c>
      <c r="AK228" s="11" t="e">
        <f>MATCH(AK227,'Language Rules Can Change'!$A$3:$A$47,0)</f>
        <v>#N/A</v>
      </c>
      <c r="AL228" s="11" t="e">
        <f>MATCH(AL227,'Language Rules Can Change'!$A$3:$A$47,0)</f>
        <v>#N/A</v>
      </c>
      <c r="AM228" s="11" t="e">
        <f>MATCH(AM227,'Language Rules Can Change'!$A$3:$A$47,0)</f>
        <v>#N/A</v>
      </c>
    </row>
    <row r="229" spans="1:39" ht="12.75">
      <c r="A229" s="11">
        <f>'All Words All Languages'!$I$1</f>
        <v>1</v>
      </c>
      <c r="B229" s="5">
        <v>3</v>
      </c>
      <c r="C229" s="5">
        <f ca="1">IF(B229&lt;=A233,RANDBETWEEN(A229/(3/2),A229*(3/2))+C228,"")</f>
        <v>3</v>
      </c>
      <c r="D229" s="15"/>
      <c r="E229" s="11"/>
      <c r="F229" s="11">
        <f t="shared" ref="F229:S292" ca="1" si="734">RAND()</f>
        <v>0.16008794310910524</v>
      </c>
      <c r="G229" s="11">
        <f t="shared" ca="1" si="734"/>
        <v>0.60381938140665248</v>
      </c>
      <c r="H229" s="11">
        <f t="shared" ca="1" si="734"/>
        <v>0.72883156349554001</v>
      </c>
      <c r="I229" s="11">
        <f t="shared" ca="1" si="734"/>
        <v>0.79905265863585406</v>
      </c>
      <c r="J229" s="11">
        <f t="shared" ca="1" si="734"/>
        <v>0.46178289552837082</v>
      </c>
      <c r="K229" s="11">
        <f t="shared" ca="1" si="734"/>
        <v>0.56404732851968431</v>
      </c>
      <c r="L229" s="11">
        <f t="shared" ca="1" si="734"/>
        <v>0.64554243315840509</v>
      </c>
      <c r="M229" s="11">
        <f t="shared" ca="1" si="734"/>
        <v>0.84180743855101026</v>
      </c>
      <c r="N229" s="11">
        <f t="shared" ca="1" si="734"/>
        <v>0.70844701095106544</v>
      </c>
      <c r="O229" s="11">
        <f t="shared" ca="1" si="734"/>
        <v>0.7406413564085198</v>
      </c>
      <c r="P229" s="11">
        <f t="shared" ca="1" si="734"/>
        <v>0.35244127947347215</v>
      </c>
      <c r="Q229" s="11">
        <f t="shared" ca="1" si="734"/>
        <v>1.4579932674528506E-2</v>
      </c>
      <c r="R229" s="11">
        <f t="shared" ca="1" si="734"/>
        <v>0.64324074566211653</v>
      </c>
      <c r="S229" s="11">
        <f t="shared" ca="1" si="734"/>
        <v>2.8025679843878937E-2</v>
      </c>
      <c r="T229" s="17"/>
      <c r="U229" s="11">
        <f>'All Words All Languages'!$I$1</f>
        <v>1</v>
      </c>
      <c r="V229" s="5">
        <v>3</v>
      </c>
      <c r="W229" s="5">
        <f ca="1">IF(V229&lt;=U233,RANDBETWEEN(U229/(3/2),U229*(3/2))+W228,"")</f>
        <v>3</v>
      </c>
      <c r="X229" s="15"/>
      <c r="Y229" s="11"/>
      <c r="Z229" s="11">
        <f t="shared" ref="Z229:AM292" ca="1" si="735">RAND()</f>
        <v>0.88572914309765227</v>
      </c>
      <c r="AA229" s="11">
        <f t="shared" ca="1" si="735"/>
        <v>0.33427142418940048</v>
      </c>
      <c r="AB229" s="11">
        <f t="shared" ca="1" si="735"/>
        <v>0.64900965575281733</v>
      </c>
      <c r="AC229" s="11">
        <f t="shared" ca="1" si="735"/>
        <v>0.57748326283047835</v>
      </c>
      <c r="AD229" s="11">
        <f t="shared" ca="1" si="735"/>
        <v>8.1444904564919485E-2</v>
      </c>
      <c r="AE229" s="11">
        <f t="shared" ca="1" si="735"/>
        <v>0.95022789164005494</v>
      </c>
      <c r="AF229" s="11">
        <f t="shared" ca="1" si="735"/>
        <v>0.28768901346858156</v>
      </c>
      <c r="AG229" s="11">
        <f t="shared" ca="1" si="735"/>
        <v>0.78646441990086635</v>
      </c>
      <c r="AH229" s="11">
        <f t="shared" ca="1" si="735"/>
        <v>0.57487323809113011</v>
      </c>
      <c r="AI229" s="11">
        <f t="shared" ca="1" si="735"/>
        <v>0.54672570078696592</v>
      </c>
      <c r="AJ229" s="11">
        <f t="shared" ca="1" si="735"/>
        <v>0.22885507802297456</v>
      </c>
      <c r="AK229" s="11">
        <f t="shared" ca="1" si="735"/>
        <v>6.9770329365317796E-2</v>
      </c>
      <c r="AL229" s="11">
        <f t="shared" ca="1" si="735"/>
        <v>0.54287152142994843</v>
      </c>
      <c r="AM229" s="11">
        <f t="shared" ca="1" si="735"/>
        <v>7.2014818410504722E-2</v>
      </c>
    </row>
    <row r="230" spans="1:39" ht="12.75">
      <c r="A230" s="1"/>
      <c r="B230" s="5">
        <v>4</v>
      </c>
      <c r="C230" s="5">
        <f ca="1">IF(B230&lt;=A233,RANDBETWEEN(A229/(3/2),A229*(3/2))+C229,"")</f>
        <v>4</v>
      </c>
      <c r="D230" s="15"/>
      <c r="E230" s="11"/>
      <c r="F230" s="11" cm="1">
        <f t="array" aca="1" ref="F230" ca="1">_xlfn.IFS(AND(F229&gt;0,F229&lt;=INDEX('Language Rules Can Change'!$B$3:$AU$47,F228,1)),1, AND(F229&gt;INDEX('Language Rules Can Change'!$B$3:$AU$47,F228,1),F229&lt;=INDEX('Language Rules Can Change'!$B$3:$AU$47,F228,2)),2, AND(F229&gt;INDEX('Language Rules Can Change'!$B$3:$AU$47,F228,2),F229&lt;=INDEX('Language Rules Can Change'!$B$3:$AU$47,F228,3)),3, AND(F229&gt;INDEX('Language Rules Can Change'!$B$3:$AU$47,F228,3),F229&lt;=INDEX('Language Rules Can Change'!$B$3:$AU$47,F228,4)),4, AND(F229&gt;INDEX('Language Rules Can Change'!$B$3:$AU$47,F228,4),F229&lt;=INDEX('Language Rules Can Change'!$B$3:$AU$47,F228,5)),5, AND(F229&gt;INDEX('Language Rules Can Change'!$B$3:$AU$47,F228,5),F229&lt;=INDEX('Language Rules Can Change'!$B$3:$AU$47,F228,6)),6, AND(F229&gt;INDEX('Language Rules Can Change'!$B$3:$AU$47,F228,6),F229&lt;=INDEX('Language Rules Can Change'!$B$3:$AU$47,F228,7)),7, AND(F229&gt;INDEX('Language Rules Can Change'!$B$3:$AU$47,F228,7),F229&lt;=INDEX('Language Rules Can Change'!$B$3:$AU$47,F228,8)),8, AND(F229&gt;INDEX('Language Rules Can Change'!$B$3:$AU$47,F228,8),F229&lt;=INDEX('Language Rules Can Change'!$B$3:$AU$47,F228,9)),9, AND(F229&gt;INDEX('Language Rules Can Change'!$B$3:$AU$47,F228,9),F229&lt;=INDEX('Language Rules Can Change'!$B$3:$AU$47,F228,10)),10, AND(F229&gt;INDEX('Language Rules Can Change'!$B$3:$AU$47,F228,10),F229&lt;=INDEX('Language Rules Can Change'!$B$3:$AU$47,F228,11)),11, AND(F229&gt;INDEX('Language Rules Can Change'!$B$3:$AU$47,F228,11),F229&lt;=INDEX('Language Rules Can Change'!$B$3:$AU$47,F228,12)),12, AND(F229&gt;INDEX('Language Rules Can Change'!$B$3:$AU$47,F228,12),F229&lt;=INDEX('Language Rules Can Change'!$B$3:$AU$47,F228,13)),13, AND(F229&gt;INDEX('Language Rules Can Change'!$B$3:$AU$47,F228,13),F229&lt;=INDEX('Language Rules Can Change'!$B$3:$AU$47,F228,14)),14, AND(F229&gt;INDEX('Language Rules Can Change'!$B$3:$AU$47,F228,14),F229&lt;=INDEX('Language Rules Can Change'!$B$3:$AU$47,F228,15)),15, AND(F229&gt;INDEX('Language Rules Can Change'!$B$3:$AU$47,F228,15),F229&lt;=INDEX('Language Rules Can Change'!$B$3:$AU$47,F228,16)),16, AND(F229&gt;INDEX('Language Rules Can Change'!$B$3:$AU$47,F228,16),F229&lt;=INDEX('Language Rules Can Change'!$B$3:$AU$47,F228,17)),17, AND(F229&gt;INDEX('Language Rules Can Change'!$B$3:$AU$47,F228,17),F229&lt;=INDEX('Language Rules Can Change'!$B$3:$AU$47,F228,18)),18, AND(F229&gt;INDEX('Language Rules Can Change'!$B$3:$AU$47,F228,18),F229&lt;=INDEX('Language Rules Can Change'!$B$3:$AU$47,F228,19)),19, AND(F229&gt;INDEX('Language Rules Can Change'!$B$3:$AU$47,F228,19),F229&lt;=INDEX('Language Rules Can Change'!$B$3:$AU$47,F228,20)),20, AND(F229&gt;INDEX('Language Rules Can Change'!$B$3:$AU$47,F228,20),F229&lt;=INDEX('Language Rules Can Change'!$B$3:$AU$47,F228,21)),21, AND(F229&gt;INDEX('Language Rules Can Change'!$B$3:$AU$47,F228,21),F229&lt;=INDEX('Language Rules Can Change'!$B$3:$AU$47,F228,22)),22, AND(F229&gt;INDEX('Language Rules Can Change'!$B$3:$AU$47,F228,22),F229&lt;=INDEX('Language Rules Can Change'!$B$3:$AU$47,F228,23)),23, AND(F229&gt;INDEX('Language Rules Can Change'!$B$3:$AU$47,F228,23),F229&lt;=INDEX('Language Rules Can Change'!$B$3:$AU$47,F228,24)),24, AND(F229&gt;INDEX('Language Rules Can Change'!$B$3:$AU$47,F228,24),F229&lt;=INDEX('Language Rules Can Change'!$B$3:$AU$47,F228,25)),25, AND(F229&gt;INDEX('Language Rules Can Change'!$B$3:$AU$47,F228,25),F229&lt;=INDEX('Language Rules Can Change'!$B$3:$AU$47,F228,26)),26, AND(F229&gt;INDEX('Language Rules Can Change'!$B$3:$AU$47,F228,26),F229&lt;=INDEX('Language Rules Can Change'!$B$3:$AU$47,F228,27)),27, AND(F229&gt;INDEX('Language Rules Can Change'!$B$3:$AU$47,F228,27),F229&lt;=INDEX('Language Rules Can Change'!$B$3:$AU$47,F228,28)),28, AND(F229&gt;INDEX('Language Rules Can Change'!$B$3:$AU$47,F228,28),F229&lt;=INDEX('Language Rules Can Change'!$B$3:$AU$47,F228,29)),29, AND(F229&gt;INDEX('Language Rules Can Change'!$B$3:$AU$47,F228,29),F229&lt;=INDEX('Language Rules Can Change'!$B$3:$AU$47,F228,30)),30, AND(F229&gt;INDEX('Language Rules Can Change'!$B$3:$AU$47,F228,30),F229&lt;=INDEX('Language Rules Can Change'!$B$3:$AU$47,F228,31)),31, AND(F229&gt;INDEX('Language Rules Can Change'!$B$3:$AU$47,F228,31),F229&lt;=INDEX('Language Rules Can Change'!$B$3:$AU$47,F228,32)),32, AND(F229&gt;INDEX('Language Rules Can Change'!$B$3:$AU$47,F228,32),F229&lt;=INDEX('Language Rules Can Change'!$B$3:$AU$47,F228,33)),33, AND(F229&gt;INDEX('Language Rules Can Change'!$B$3:$AU$47,F228,33),F229&lt;=INDEX('Language Rules Can Change'!$B$3:$AU$47,F228,34)),34, AND(F229&gt;INDEX('Language Rules Can Change'!$B$3:$AU$47,F228,34),F229&lt;=INDEX('Language Rules Can Change'!$B$3:$AU$47,F228,35)),35, AND(F229&gt;INDEX('Language Rules Can Change'!$B$3:$AU$47,F228,35),F229&lt;=INDEX('Language Rules Can Change'!$B$3:$AU$47,F228,36)),36, AND(F229&gt;INDEX('Language Rules Can Change'!$B$3:$AU$47,F228,36),F229&lt;=INDEX('Language Rules Can Change'!$B$3:$AU$47,F228,37)),37, AND(F229&gt;INDEX('Language Rules Can Change'!$B$3:$AU$47,F228,37),F229&lt;=INDEX('Language Rules Can Change'!$B$3:$AU$47,F228,38)),38, AND(F229&gt;INDEX('Language Rules Can Change'!$B$3:$AU$47,F228,38),F229&lt;=INDEX('Language Rules Can Change'!$B$3:$AU$47,F228,39)),39, AND(F229&gt;INDEX('Language Rules Can Change'!$B$3:$AU$47,F228,39),F229&lt;=INDEX('Language Rules Can Change'!$B$3:$AU$47,F228,40)),40, AND(F229&gt;INDEX('Language Rules Can Change'!$B$3:$AU$47,F228,40),F229&lt;=INDEX('Language Rules Can Change'!$B$3:$AU$47,F228,41)),41, AND(F229&gt;INDEX('Language Rules Can Change'!$B$3:$AU$47,F228,41),F229&lt;=INDEX('Language Rules Can Change'!$B$3:$AU$47,F228,42)),42, AND(F229&gt;INDEX('Language Rules Can Change'!$B$3:$AU$47,F228,42),F229&lt;=INDEX('Language Rules Can Change'!$B$3:$AU$47,F228,43)),43, AND(F229&gt;INDEX('Language Rules Can Change'!$B$3:$AU$47,F228,43),F229&lt;=INDEX('Language Rules Can Change'!$B$3:$AU$47,F228,44)),44, AND(F229&gt;INDEX('Language Rules Can Change'!$B$3:$AU$47,F228,44),F229&lt;=INDEX('Language Rules Can Change'!$B$3:$AU$47,F228,45)),45, AND(F229&gt;INDEX('Language Rules Can Change'!$B$3:$AU$47,F228,45),F229&lt;=INDEX('Language Rules Can Change'!$B$3:$AU$47,F228,46)),46)</f>
        <v>8</v>
      </c>
      <c r="G230" s="11" cm="1">
        <f t="array" aca="1" ref="G230" ca="1">_xlfn.IFS(AND(G229&gt;0,G229&lt;=INDEX('Language Rules Can Change'!$B$3:$AU$47,G228,1)),1, AND(G229&gt;INDEX('Language Rules Can Change'!$B$3:$AU$47,G228,1),G229&lt;=INDEX('Language Rules Can Change'!$B$3:$AU$47,G228,2)),2, AND(G229&gt;INDEX('Language Rules Can Change'!$B$3:$AU$47,G228,2),G229&lt;=INDEX('Language Rules Can Change'!$B$3:$AU$47,G228,3)),3, AND(G229&gt;INDEX('Language Rules Can Change'!$B$3:$AU$47,G228,3),G229&lt;=INDEX('Language Rules Can Change'!$B$3:$AU$47,G228,4)),4, AND(G229&gt;INDEX('Language Rules Can Change'!$B$3:$AU$47,G228,4),G229&lt;=INDEX('Language Rules Can Change'!$B$3:$AU$47,G228,5)),5, AND(G229&gt;INDEX('Language Rules Can Change'!$B$3:$AU$47,G228,5),G229&lt;=INDEX('Language Rules Can Change'!$B$3:$AU$47,G228,6)),6, AND(G229&gt;INDEX('Language Rules Can Change'!$B$3:$AU$47,G228,6),G229&lt;=INDEX('Language Rules Can Change'!$B$3:$AU$47,G228,7)),7, AND(G229&gt;INDEX('Language Rules Can Change'!$B$3:$AU$47,G228,7),G229&lt;=INDEX('Language Rules Can Change'!$B$3:$AU$47,G228,8)),8, AND(G229&gt;INDEX('Language Rules Can Change'!$B$3:$AU$47,G228,8),G229&lt;=INDEX('Language Rules Can Change'!$B$3:$AU$47,G228,9)),9, AND(G229&gt;INDEX('Language Rules Can Change'!$B$3:$AU$47,G228,9),G229&lt;=INDEX('Language Rules Can Change'!$B$3:$AU$47,G228,10)),10, AND(G229&gt;INDEX('Language Rules Can Change'!$B$3:$AU$47,G228,10),G229&lt;=INDEX('Language Rules Can Change'!$B$3:$AU$47,G228,11)),11, AND(G229&gt;INDEX('Language Rules Can Change'!$B$3:$AU$47,G228,11),G229&lt;=INDEX('Language Rules Can Change'!$B$3:$AU$47,G228,12)),12, AND(G229&gt;INDEX('Language Rules Can Change'!$B$3:$AU$47,G228,12),G229&lt;=INDEX('Language Rules Can Change'!$B$3:$AU$47,G228,13)),13, AND(G229&gt;INDEX('Language Rules Can Change'!$B$3:$AU$47,G228,13),G229&lt;=INDEX('Language Rules Can Change'!$B$3:$AU$47,G228,14)),14, AND(G229&gt;INDEX('Language Rules Can Change'!$B$3:$AU$47,G228,14),G229&lt;=INDEX('Language Rules Can Change'!$B$3:$AU$47,G228,15)),15, AND(G229&gt;INDEX('Language Rules Can Change'!$B$3:$AU$47,G228,15),G229&lt;=INDEX('Language Rules Can Change'!$B$3:$AU$47,G228,16)),16, AND(G229&gt;INDEX('Language Rules Can Change'!$B$3:$AU$47,G228,16),G229&lt;=INDEX('Language Rules Can Change'!$B$3:$AU$47,G228,17)),17, AND(G229&gt;INDEX('Language Rules Can Change'!$B$3:$AU$47,G228,17),G229&lt;=INDEX('Language Rules Can Change'!$B$3:$AU$47,G228,18)),18, AND(G229&gt;INDEX('Language Rules Can Change'!$B$3:$AU$47,G228,18),G229&lt;=INDEX('Language Rules Can Change'!$B$3:$AU$47,G228,19)),19, AND(G229&gt;INDEX('Language Rules Can Change'!$B$3:$AU$47,G228,19),G229&lt;=INDEX('Language Rules Can Change'!$B$3:$AU$47,G228,20)),20, AND(G229&gt;INDEX('Language Rules Can Change'!$B$3:$AU$47,G228,20),G229&lt;=INDEX('Language Rules Can Change'!$B$3:$AU$47,G228,21)),21, AND(G229&gt;INDEX('Language Rules Can Change'!$B$3:$AU$47,G228,21),G229&lt;=INDEX('Language Rules Can Change'!$B$3:$AU$47,G228,22)),22, AND(G229&gt;INDEX('Language Rules Can Change'!$B$3:$AU$47,G228,22),G229&lt;=INDEX('Language Rules Can Change'!$B$3:$AU$47,G228,23)),23, AND(G229&gt;INDEX('Language Rules Can Change'!$B$3:$AU$47,G228,23),G229&lt;=INDEX('Language Rules Can Change'!$B$3:$AU$47,G228,24)),24, AND(G229&gt;INDEX('Language Rules Can Change'!$B$3:$AU$47,G228,24),G229&lt;=INDEX('Language Rules Can Change'!$B$3:$AU$47,G228,25)),25, AND(G229&gt;INDEX('Language Rules Can Change'!$B$3:$AU$47,G228,25),G229&lt;=INDEX('Language Rules Can Change'!$B$3:$AU$47,G228,26)),26, AND(G229&gt;INDEX('Language Rules Can Change'!$B$3:$AU$47,G228,26),G229&lt;=INDEX('Language Rules Can Change'!$B$3:$AU$47,G228,27)),27, AND(G229&gt;INDEX('Language Rules Can Change'!$B$3:$AU$47,G228,27),G229&lt;=INDEX('Language Rules Can Change'!$B$3:$AU$47,G228,28)),28, AND(G229&gt;INDEX('Language Rules Can Change'!$B$3:$AU$47,G228,28),G229&lt;=INDEX('Language Rules Can Change'!$B$3:$AU$47,G228,29)),29, AND(G229&gt;INDEX('Language Rules Can Change'!$B$3:$AU$47,G228,29),G229&lt;=INDEX('Language Rules Can Change'!$B$3:$AU$47,G228,30)),30, AND(G229&gt;INDEX('Language Rules Can Change'!$B$3:$AU$47,G228,30),G229&lt;=INDEX('Language Rules Can Change'!$B$3:$AU$47,G228,31)),31, AND(G229&gt;INDEX('Language Rules Can Change'!$B$3:$AU$47,G228,31),G229&lt;=INDEX('Language Rules Can Change'!$B$3:$AU$47,G228,32)),32, AND(G229&gt;INDEX('Language Rules Can Change'!$B$3:$AU$47,G228,32),G229&lt;=INDEX('Language Rules Can Change'!$B$3:$AU$47,G228,33)),33, AND(G229&gt;INDEX('Language Rules Can Change'!$B$3:$AU$47,G228,33),G229&lt;=INDEX('Language Rules Can Change'!$B$3:$AU$47,G228,34)),34, AND(G229&gt;INDEX('Language Rules Can Change'!$B$3:$AU$47,G228,34),G229&lt;=INDEX('Language Rules Can Change'!$B$3:$AU$47,G228,35)),35, AND(G229&gt;INDEX('Language Rules Can Change'!$B$3:$AU$47,G228,35),G229&lt;=INDEX('Language Rules Can Change'!$B$3:$AU$47,G228,36)),36, AND(G229&gt;INDEX('Language Rules Can Change'!$B$3:$AU$47,G228,36),G229&lt;=INDEX('Language Rules Can Change'!$B$3:$AU$47,G228,37)),37, AND(G229&gt;INDEX('Language Rules Can Change'!$B$3:$AU$47,G228,37),G229&lt;=INDEX('Language Rules Can Change'!$B$3:$AU$47,G228,38)),38, AND(G229&gt;INDEX('Language Rules Can Change'!$B$3:$AU$47,G228,38),G229&lt;=INDEX('Language Rules Can Change'!$B$3:$AU$47,G228,39)),39, AND(G229&gt;INDEX('Language Rules Can Change'!$B$3:$AU$47,G228,39),G229&lt;=INDEX('Language Rules Can Change'!$B$3:$AU$47,G228,40)),40, AND(G229&gt;INDEX('Language Rules Can Change'!$B$3:$AU$47,G228,40),G229&lt;=INDEX('Language Rules Can Change'!$B$3:$AU$47,G228,41)),41, AND(G229&gt;INDEX('Language Rules Can Change'!$B$3:$AU$47,G228,41),G229&lt;=INDEX('Language Rules Can Change'!$B$3:$AU$47,G228,42)),42, AND(G229&gt;INDEX('Language Rules Can Change'!$B$3:$AU$47,G228,42),G229&lt;=INDEX('Language Rules Can Change'!$B$3:$AU$47,G228,43)),43, AND(G229&gt;INDEX('Language Rules Can Change'!$B$3:$AU$47,G228,43),G229&lt;=INDEX('Language Rules Can Change'!$B$3:$AU$47,G228,44)),44, AND(G229&gt;INDEX('Language Rules Can Change'!$B$3:$AU$47,G228,44),G229&lt;=INDEX('Language Rules Can Change'!$B$3:$AU$47,G228,45)),45, AND(G229&gt;INDEX('Language Rules Can Change'!$B$3:$AU$47,G228,45),G229&lt;=INDEX('Language Rules Can Change'!$B$3:$AU$47,G228,46)),46)</f>
        <v>35</v>
      </c>
      <c r="H230" s="11" cm="1">
        <f t="array" aca="1" ref="H230" ca="1">_xlfn.IFS(AND(H229&gt;0,H229&lt;=INDEX('Language Rules Can Change'!$B$3:$AU$47,H228,1)),1, AND(H229&gt;INDEX('Language Rules Can Change'!$B$3:$AU$47,H228,1),H229&lt;=INDEX('Language Rules Can Change'!$B$3:$AU$47,H228,2)),2, AND(H229&gt;INDEX('Language Rules Can Change'!$B$3:$AU$47,H228,2),H229&lt;=INDEX('Language Rules Can Change'!$B$3:$AU$47,H228,3)),3, AND(H229&gt;INDEX('Language Rules Can Change'!$B$3:$AU$47,H228,3),H229&lt;=INDEX('Language Rules Can Change'!$B$3:$AU$47,H228,4)),4, AND(H229&gt;INDEX('Language Rules Can Change'!$B$3:$AU$47,H228,4),H229&lt;=INDEX('Language Rules Can Change'!$B$3:$AU$47,H228,5)),5, AND(H229&gt;INDEX('Language Rules Can Change'!$B$3:$AU$47,H228,5),H229&lt;=INDEX('Language Rules Can Change'!$B$3:$AU$47,H228,6)),6, AND(H229&gt;INDEX('Language Rules Can Change'!$B$3:$AU$47,H228,6),H229&lt;=INDEX('Language Rules Can Change'!$B$3:$AU$47,H228,7)),7, AND(H229&gt;INDEX('Language Rules Can Change'!$B$3:$AU$47,H228,7),H229&lt;=INDEX('Language Rules Can Change'!$B$3:$AU$47,H228,8)),8, AND(H229&gt;INDEX('Language Rules Can Change'!$B$3:$AU$47,H228,8),H229&lt;=INDEX('Language Rules Can Change'!$B$3:$AU$47,H228,9)),9, AND(H229&gt;INDEX('Language Rules Can Change'!$B$3:$AU$47,H228,9),H229&lt;=INDEX('Language Rules Can Change'!$B$3:$AU$47,H228,10)),10, AND(H229&gt;INDEX('Language Rules Can Change'!$B$3:$AU$47,H228,10),H229&lt;=INDEX('Language Rules Can Change'!$B$3:$AU$47,H228,11)),11, AND(H229&gt;INDEX('Language Rules Can Change'!$B$3:$AU$47,H228,11),H229&lt;=INDEX('Language Rules Can Change'!$B$3:$AU$47,H228,12)),12, AND(H229&gt;INDEX('Language Rules Can Change'!$B$3:$AU$47,H228,12),H229&lt;=INDEX('Language Rules Can Change'!$B$3:$AU$47,H228,13)),13, AND(H229&gt;INDEX('Language Rules Can Change'!$B$3:$AU$47,H228,13),H229&lt;=INDEX('Language Rules Can Change'!$B$3:$AU$47,H228,14)),14, AND(H229&gt;INDEX('Language Rules Can Change'!$B$3:$AU$47,H228,14),H229&lt;=INDEX('Language Rules Can Change'!$B$3:$AU$47,H228,15)),15, AND(H229&gt;INDEX('Language Rules Can Change'!$B$3:$AU$47,H228,15),H229&lt;=INDEX('Language Rules Can Change'!$B$3:$AU$47,H228,16)),16, AND(H229&gt;INDEX('Language Rules Can Change'!$B$3:$AU$47,H228,16),H229&lt;=INDEX('Language Rules Can Change'!$B$3:$AU$47,H228,17)),17, AND(H229&gt;INDEX('Language Rules Can Change'!$B$3:$AU$47,H228,17),H229&lt;=INDEX('Language Rules Can Change'!$B$3:$AU$47,H228,18)),18, AND(H229&gt;INDEX('Language Rules Can Change'!$B$3:$AU$47,H228,18),H229&lt;=INDEX('Language Rules Can Change'!$B$3:$AU$47,H228,19)),19, AND(H229&gt;INDEX('Language Rules Can Change'!$B$3:$AU$47,H228,19),H229&lt;=INDEX('Language Rules Can Change'!$B$3:$AU$47,H228,20)),20, AND(H229&gt;INDEX('Language Rules Can Change'!$B$3:$AU$47,H228,20),H229&lt;=INDEX('Language Rules Can Change'!$B$3:$AU$47,H228,21)),21, AND(H229&gt;INDEX('Language Rules Can Change'!$B$3:$AU$47,H228,21),H229&lt;=INDEX('Language Rules Can Change'!$B$3:$AU$47,H228,22)),22, AND(H229&gt;INDEX('Language Rules Can Change'!$B$3:$AU$47,H228,22),H229&lt;=INDEX('Language Rules Can Change'!$B$3:$AU$47,H228,23)),23, AND(H229&gt;INDEX('Language Rules Can Change'!$B$3:$AU$47,H228,23),H229&lt;=INDEX('Language Rules Can Change'!$B$3:$AU$47,H228,24)),24, AND(H229&gt;INDEX('Language Rules Can Change'!$B$3:$AU$47,H228,24),H229&lt;=INDEX('Language Rules Can Change'!$B$3:$AU$47,H228,25)),25, AND(H229&gt;INDEX('Language Rules Can Change'!$B$3:$AU$47,H228,25),H229&lt;=INDEX('Language Rules Can Change'!$B$3:$AU$47,H228,26)),26, AND(H229&gt;INDEX('Language Rules Can Change'!$B$3:$AU$47,H228,26),H229&lt;=INDEX('Language Rules Can Change'!$B$3:$AU$47,H228,27)),27, AND(H229&gt;INDEX('Language Rules Can Change'!$B$3:$AU$47,H228,27),H229&lt;=INDEX('Language Rules Can Change'!$B$3:$AU$47,H228,28)),28, AND(H229&gt;INDEX('Language Rules Can Change'!$B$3:$AU$47,H228,28),H229&lt;=INDEX('Language Rules Can Change'!$B$3:$AU$47,H228,29)),29, AND(H229&gt;INDEX('Language Rules Can Change'!$B$3:$AU$47,H228,29),H229&lt;=INDEX('Language Rules Can Change'!$B$3:$AU$47,H228,30)),30, AND(H229&gt;INDEX('Language Rules Can Change'!$B$3:$AU$47,H228,30),H229&lt;=INDEX('Language Rules Can Change'!$B$3:$AU$47,H228,31)),31, AND(H229&gt;INDEX('Language Rules Can Change'!$B$3:$AU$47,H228,31),H229&lt;=INDEX('Language Rules Can Change'!$B$3:$AU$47,H228,32)),32, AND(H229&gt;INDEX('Language Rules Can Change'!$B$3:$AU$47,H228,32),H229&lt;=INDEX('Language Rules Can Change'!$B$3:$AU$47,H228,33)),33, AND(H229&gt;INDEX('Language Rules Can Change'!$B$3:$AU$47,H228,33),H229&lt;=INDEX('Language Rules Can Change'!$B$3:$AU$47,H228,34)),34, AND(H229&gt;INDEX('Language Rules Can Change'!$B$3:$AU$47,H228,34),H229&lt;=INDEX('Language Rules Can Change'!$B$3:$AU$47,H228,35)),35, AND(H229&gt;INDEX('Language Rules Can Change'!$B$3:$AU$47,H228,35),H229&lt;=INDEX('Language Rules Can Change'!$B$3:$AU$47,H228,36)),36, AND(H229&gt;INDEX('Language Rules Can Change'!$B$3:$AU$47,H228,36),H229&lt;=INDEX('Language Rules Can Change'!$B$3:$AU$47,H228,37)),37, AND(H229&gt;INDEX('Language Rules Can Change'!$B$3:$AU$47,H228,37),H229&lt;=INDEX('Language Rules Can Change'!$B$3:$AU$47,H228,38)),38, AND(H229&gt;INDEX('Language Rules Can Change'!$B$3:$AU$47,H228,38),H229&lt;=INDEX('Language Rules Can Change'!$B$3:$AU$47,H228,39)),39, AND(H229&gt;INDEX('Language Rules Can Change'!$B$3:$AU$47,H228,39),H229&lt;=INDEX('Language Rules Can Change'!$B$3:$AU$47,H228,40)),40, AND(H229&gt;INDEX('Language Rules Can Change'!$B$3:$AU$47,H228,40),H229&lt;=INDEX('Language Rules Can Change'!$B$3:$AU$47,H228,41)),41, AND(H229&gt;INDEX('Language Rules Can Change'!$B$3:$AU$47,H228,41),H229&lt;=INDEX('Language Rules Can Change'!$B$3:$AU$47,H228,42)),42, AND(H229&gt;INDEX('Language Rules Can Change'!$B$3:$AU$47,H228,42),H229&lt;=INDEX('Language Rules Can Change'!$B$3:$AU$47,H228,43)),43, AND(H229&gt;INDEX('Language Rules Can Change'!$B$3:$AU$47,H228,43),H229&lt;=INDEX('Language Rules Can Change'!$B$3:$AU$47,H228,44)),44, AND(H229&gt;INDEX('Language Rules Can Change'!$B$3:$AU$47,H228,44),H229&lt;=INDEX('Language Rules Can Change'!$B$3:$AU$47,H228,45)),45, AND(H229&gt;INDEX('Language Rules Can Change'!$B$3:$AU$47,H228,45),H229&lt;=INDEX('Language Rules Can Change'!$B$3:$AU$47,H228,46)),46)</f>
        <v>25</v>
      </c>
      <c r="I230" s="11" t="e" cm="1">
        <f t="array" aca="1" ref="I230" ca="1">_xlfn.IFS(AND(I229&gt;0,I229&lt;=INDEX('Language Rules Can Change'!$B$3:$AU$47,I228,1)),1, AND(I229&gt;INDEX('Language Rules Can Change'!$B$3:$AU$47,I228,1),I229&lt;=INDEX('Language Rules Can Change'!$B$3:$AU$47,I228,2)),2, AND(I229&gt;INDEX('Language Rules Can Change'!$B$3:$AU$47,I228,2),I229&lt;=INDEX('Language Rules Can Change'!$B$3:$AU$47,I228,3)),3, AND(I229&gt;INDEX('Language Rules Can Change'!$B$3:$AU$47,I228,3),I229&lt;=INDEX('Language Rules Can Change'!$B$3:$AU$47,I228,4)),4, AND(I229&gt;INDEX('Language Rules Can Change'!$B$3:$AU$47,I228,4),I229&lt;=INDEX('Language Rules Can Change'!$B$3:$AU$47,I228,5)),5, AND(I229&gt;INDEX('Language Rules Can Change'!$B$3:$AU$47,I228,5),I229&lt;=INDEX('Language Rules Can Change'!$B$3:$AU$47,I228,6)),6, AND(I229&gt;INDEX('Language Rules Can Change'!$B$3:$AU$47,I228,6),I229&lt;=INDEX('Language Rules Can Change'!$B$3:$AU$47,I228,7)),7, AND(I229&gt;INDEX('Language Rules Can Change'!$B$3:$AU$47,I228,7),I229&lt;=INDEX('Language Rules Can Change'!$B$3:$AU$47,I228,8)),8, AND(I229&gt;INDEX('Language Rules Can Change'!$B$3:$AU$47,I228,8),I229&lt;=INDEX('Language Rules Can Change'!$B$3:$AU$47,I228,9)),9, AND(I229&gt;INDEX('Language Rules Can Change'!$B$3:$AU$47,I228,9),I229&lt;=INDEX('Language Rules Can Change'!$B$3:$AU$47,I228,10)),10, AND(I229&gt;INDEX('Language Rules Can Change'!$B$3:$AU$47,I228,10),I229&lt;=INDEX('Language Rules Can Change'!$B$3:$AU$47,I228,11)),11, AND(I229&gt;INDEX('Language Rules Can Change'!$B$3:$AU$47,I228,11),I229&lt;=INDEX('Language Rules Can Change'!$B$3:$AU$47,I228,12)),12, AND(I229&gt;INDEX('Language Rules Can Change'!$B$3:$AU$47,I228,12),I229&lt;=INDEX('Language Rules Can Change'!$B$3:$AU$47,I228,13)),13, AND(I229&gt;INDEX('Language Rules Can Change'!$B$3:$AU$47,I228,13),I229&lt;=INDEX('Language Rules Can Change'!$B$3:$AU$47,I228,14)),14, AND(I229&gt;INDEX('Language Rules Can Change'!$B$3:$AU$47,I228,14),I229&lt;=INDEX('Language Rules Can Change'!$B$3:$AU$47,I228,15)),15, AND(I229&gt;INDEX('Language Rules Can Change'!$B$3:$AU$47,I228,15),I229&lt;=INDEX('Language Rules Can Change'!$B$3:$AU$47,I228,16)),16, AND(I229&gt;INDEX('Language Rules Can Change'!$B$3:$AU$47,I228,16),I229&lt;=INDEX('Language Rules Can Change'!$B$3:$AU$47,I228,17)),17, AND(I229&gt;INDEX('Language Rules Can Change'!$B$3:$AU$47,I228,17),I229&lt;=INDEX('Language Rules Can Change'!$B$3:$AU$47,I228,18)),18, AND(I229&gt;INDEX('Language Rules Can Change'!$B$3:$AU$47,I228,18),I229&lt;=INDEX('Language Rules Can Change'!$B$3:$AU$47,I228,19)),19, AND(I229&gt;INDEX('Language Rules Can Change'!$B$3:$AU$47,I228,19),I229&lt;=INDEX('Language Rules Can Change'!$B$3:$AU$47,I228,20)),20, AND(I229&gt;INDEX('Language Rules Can Change'!$B$3:$AU$47,I228,20),I229&lt;=INDEX('Language Rules Can Change'!$B$3:$AU$47,I228,21)),21, AND(I229&gt;INDEX('Language Rules Can Change'!$B$3:$AU$47,I228,21),I229&lt;=INDEX('Language Rules Can Change'!$B$3:$AU$47,I228,22)),22, AND(I229&gt;INDEX('Language Rules Can Change'!$B$3:$AU$47,I228,22),I229&lt;=INDEX('Language Rules Can Change'!$B$3:$AU$47,I228,23)),23, AND(I229&gt;INDEX('Language Rules Can Change'!$B$3:$AU$47,I228,23),I229&lt;=INDEX('Language Rules Can Change'!$B$3:$AU$47,I228,24)),24, AND(I229&gt;INDEX('Language Rules Can Change'!$B$3:$AU$47,I228,24),I229&lt;=INDEX('Language Rules Can Change'!$B$3:$AU$47,I228,25)),25, AND(I229&gt;INDEX('Language Rules Can Change'!$B$3:$AU$47,I228,25),I229&lt;=INDEX('Language Rules Can Change'!$B$3:$AU$47,I228,26)),26, AND(I229&gt;INDEX('Language Rules Can Change'!$B$3:$AU$47,I228,26),I229&lt;=INDEX('Language Rules Can Change'!$B$3:$AU$47,I228,27)),27, AND(I229&gt;INDEX('Language Rules Can Change'!$B$3:$AU$47,I228,27),I229&lt;=INDEX('Language Rules Can Change'!$B$3:$AU$47,I228,28)),28, AND(I229&gt;INDEX('Language Rules Can Change'!$B$3:$AU$47,I228,28),I229&lt;=INDEX('Language Rules Can Change'!$B$3:$AU$47,I228,29)),29, AND(I229&gt;INDEX('Language Rules Can Change'!$B$3:$AU$47,I228,29),I229&lt;=INDEX('Language Rules Can Change'!$B$3:$AU$47,I228,30)),30, AND(I229&gt;INDEX('Language Rules Can Change'!$B$3:$AU$47,I228,30),I229&lt;=INDEX('Language Rules Can Change'!$B$3:$AU$47,I228,31)),31, AND(I229&gt;INDEX('Language Rules Can Change'!$B$3:$AU$47,I228,31),I229&lt;=INDEX('Language Rules Can Change'!$B$3:$AU$47,I228,32)),32, AND(I229&gt;INDEX('Language Rules Can Change'!$B$3:$AU$47,I228,32),I229&lt;=INDEX('Language Rules Can Change'!$B$3:$AU$47,I228,33)),33, AND(I229&gt;INDEX('Language Rules Can Change'!$B$3:$AU$47,I228,33),I229&lt;=INDEX('Language Rules Can Change'!$B$3:$AU$47,I228,34)),34, AND(I229&gt;INDEX('Language Rules Can Change'!$B$3:$AU$47,I228,34),I229&lt;=INDEX('Language Rules Can Change'!$B$3:$AU$47,I228,35)),35, AND(I229&gt;INDEX('Language Rules Can Change'!$B$3:$AU$47,I228,35),I229&lt;=INDEX('Language Rules Can Change'!$B$3:$AU$47,I228,36)),36, AND(I229&gt;INDEX('Language Rules Can Change'!$B$3:$AU$47,I228,36),I229&lt;=INDEX('Language Rules Can Change'!$B$3:$AU$47,I228,37)),37, AND(I229&gt;INDEX('Language Rules Can Change'!$B$3:$AU$47,I228,37),I229&lt;=INDEX('Language Rules Can Change'!$B$3:$AU$47,I228,38)),38, AND(I229&gt;INDEX('Language Rules Can Change'!$B$3:$AU$47,I228,38),I229&lt;=INDEX('Language Rules Can Change'!$B$3:$AU$47,I228,39)),39, AND(I229&gt;INDEX('Language Rules Can Change'!$B$3:$AU$47,I228,39),I229&lt;=INDEX('Language Rules Can Change'!$B$3:$AU$47,I228,40)),40, AND(I229&gt;INDEX('Language Rules Can Change'!$B$3:$AU$47,I228,40),I229&lt;=INDEX('Language Rules Can Change'!$B$3:$AU$47,I228,41)),41, AND(I229&gt;INDEX('Language Rules Can Change'!$B$3:$AU$47,I228,41),I229&lt;=INDEX('Language Rules Can Change'!$B$3:$AU$47,I228,42)),42, AND(I229&gt;INDEX('Language Rules Can Change'!$B$3:$AU$47,I228,42),I229&lt;=INDEX('Language Rules Can Change'!$B$3:$AU$47,I228,43)),43, AND(I229&gt;INDEX('Language Rules Can Change'!$B$3:$AU$47,I228,43),I229&lt;=INDEX('Language Rules Can Change'!$B$3:$AU$47,I228,44)),44, AND(I229&gt;INDEX('Language Rules Can Change'!$B$3:$AU$47,I228,44),I229&lt;=INDEX('Language Rules Can Change'!$B$3:$AU$47,I228,45)),45, AND(I229&gt;INDEX('Language Rules Can Change'!$B$3:$AU$47,I228,45),I229&lt;=INDEX('Language Rules Can Change'!$B$3:$AU$47,I228,46)),46)</f>
        <v>#N/A</v>
      </c>
      <c r="J230" s="11" t="e" cm="1">
        <f t="array" aca="1" ref="J230" ca="1">_xlfn.IFS(AND(J229&gt;0,J229&lt;=INDEX('Language Rules Can Change'!$B$3:$AU$47,J228,1)),1, AND(J229&gt;INDEX('Language Rules Can Change'!$B$3:$AU$47,J228,1),J229&lt;=INDEX('Language Rules Can Change'!$B$3:$AU$47,J228,2)),2, AND(J229&gt;INDEX('Language Rules Can Change'!$B$3:$AU$47,J228,2),J229&lt;=INDEX('Language Rules Can Change'!$B$3:$AU$47,J228,3)),3, AND(J229&gt;INDEX('Language Rules Can Change'!$B$3:$AU$47,J228,3),J229&lt;=INDEX('Language Rules Can Change'!$B$3:$AU$47,J228,4)),4, AND(J229&gt;INDEX('Language Rules Can Change'!$B$3:$AU$47,J228,4),J229&lt;=INDEX('Language Rules Can Change'!$B$3:$AU$47,J228,5)),5, AND(J229&gt;INDEX('Language Rules Can Change'!$B$3:$AU$47,J228,5),J229&lt;=INDEX('Language Rules Can Change'!$B$3:$AU$47,J228,6)),6, AND(J229&gt;INDEX('Language Rules Can Change'!$B$3:$AU$47,J228,6),J229&lt;=INDEX('Language Rules Can Change'!$B$3:$AU$47,J228,7)),7, AND(J229&gt;INDEX('Language Rules Can Change'!$B$3:$AU$47,J228,7),J229&lt;=INDEX('Language Rules Can Change'!$B$3:$AU$47,J228,8)),8, AND(J229&gt;INDEX('Language Rules Can Change'!$B$3:$AU$47,J228,8),J229&lt;=INDEX('Language Rules Can Change'!$B$3:$AU$47,J228,9)),9, AND(J229&gt;INDEX('Language Rules Can Change'!$B$3:$AU$47,J228,9),J229&lt;=INDEX('Language Rules Can Change'!$B$3:$AU$47,J228,10)),10, AND(J229&gt;INDEX('Language Rules Can Change'!$B$3:$AU$47,J228,10),J229&lt;=INDEX('Language Rules Can Change'!$B$3:$AU$47,J228,11)),11, AND(J229&gt;INDEX('Language Rules Can Change'!$B$3:$AU$47,J228,11),J229&lt;=INDEX('Language Rules Can Change'!$B$3:$AU$47,J228,12)),12, AND(J229&gt;INDEX('Language Rules Can Change'!$B$3:$AU$47,J228,12),J229&lt;=INDEX('Language Rules Can Change'!$B$3:$AU$47,J228,13)),13, AND(J229&gt;INDEX('Language Rules Can Change'!$B$3:$AU$47,J228,13),J229&lt;=INDEX('Language Rules Can Change'!$B$3:$AU$47,J228,14)),14, AND(J229&gt;INDEX('Language Rules Can Change'!$B$3:$AU$47,J228,14),J229&lt;=INDEX('Language Rules Can Change'!$B$3:$AU$47,J228,15)),15, AND(J229&gt;INDEX('Language Rules Can Change'!$B$3:$AU$47,J228,15),J229&lt;=INDEX('Language Rules Can Change'!$B$3:$AU$47,J228,16)),16, AND(J229&gt;INDEX('Language Rules Can Change'!$B$3:$AU$47,J228,16),J229&lt;=INDEX('Language Rules Can Change'!$B$3:$AU$47,J228,17)),17, AND(J229&gt;INDEX('Language Rules Can Change'!$B$3:$AU$47,J228,17),J229&lt;=INDEX('Language Rules Can Change'!$B$3:$AU$47,J228,18)),18, AND(J229&gt;INDEX('Language Rules Can Change'!$B$3:$AU$47,J228,18),J229&lt;=INDEX('Language Rules Can Change'!$B$3:$AU$47,J228,19)),19, AND(J229&gt;INDEX('Language Rules Can Change'!$B$3:$AU$47,J228,19),J229&lt;=INDEX('Language Rules Can Change'!$B$3:$AU$47,J228,20)),20, AND(J229&gt;INDEX('Language Rules Can Change'!$B$3:$AU$47,J228,20),J229&lt;=INDEX('Language Rules Can Change'!$B$3:$AU$47,J228,21)),21, AND(J229&gt;INDEX('Language Rules Can Change'!$B$3:$AU$47,J228,21),J229&lt;=INDEX('Language Rules Can Change'!$B$3:$AU$47,J228,22)),22, AND(J229&gt;INDEX('Language Rules Can Change'!$B$3:$AU$47,J228,22),J229&lt;=INDEX('Language Rules Can Change'!$B$3:$AU$47,J228,23)),23, AND(J229&gt;INDEX('Language Rules Can Change'!$B$3:$AU$47,J228,23),J229&lt;=INDEX('Language Rules Can Change'!$B$3:$AU$47,J228,24)),24, AND(J229&gt;INDEX('Language Rules Can Change'!$B$3:$AU$47,J228,24),J229&lt;=INDEX('Language Rules Can Change'!$B$3:$AU$47,J228,25)),25, AND(J229&gt;INDEX('Language Rules Can Change'!$B$3:$AU$47,J228,25),J229&lt;=INDEX('Language Rules Can Change'!$B$3:$AU$47,J228,26)),26, AND(J229&gt;INDEX('Language Rules Can Change'!$B$3:$AU$47,J228,26),J229&lt;=INDEX('Language Rules Can Change'!$B$3:$AU$47,J228,27)),27, AND(J229&gt;INDEX('Language Rules Can Change'!$B$3:$AU$47,J228,27),J229&lt;=INDEX('Language Rules Can Change'!$B$3:$AU$47,J228,28)),28, AND(J229&gt;INDEX('Language Rules Can Change'!$B$3:$AU$47,J228,28),J229&lt;=INDEX('Language Rules Can Change'!$B$3:$AU$47,J228,29)),29, AND(J229&gt;INDEX('Language Rules Can Change'!$B$3:$AU$47,J228,29),J229&lt;=INDEX('Language Rules Can Change'!$B$3:$AU$47,J228,30)),30, AND(J229&gt;INDEX('Language Rules Can Change'!$B$3:$AU$47,J228,30),J229&lt;=INDEX('Language Rules Can Change'!$B$3:$AU$47,J228,31)),31, AND(J229&gt;INDEX('Language Rules Can Change'!$B$3:$AU$47,J228,31),J229&lt;=INDEX('Language Rules Can Change'!$B$3:$AU$47,J228,32)),32, AND(J229&gt;INDEX('Language Rules Can Change'!$B$3:$AU$47,J228,32),J229&lt;=INDEX('Language Rules Can Change'!$B$3:$AU$47,J228,33)),33, AND(J229&gt;INDEX('Language Rules Can Change'!$B$3:$AU$47,J228,33),J229&lt;=INDEX('Language Rules Can Change'!$B$3:$AU$47,J228,34)),34, AND(J229&gt;INDEX('Language Rules Can Change'!$B$3:$AU$47,J228,34),J229&lt;=INDEX('Language Rules Can Change'!$B$3:$AU$47,J228,35)),35, AND(J229&gt;INDEX('Language Rules Can Change'!$B$3:$AU$47,J228,35),J229&lt;=INDEX('Language Rules Can Change'!$B$3:$AU$47,J228,36)),36, AND(J229&gt;INDEX('Language Rules Can Change'!$B$3:$AU$47,J228,36),J229&lt;=INDEX('Language Rules Can Change'!$B$3:$AU$47,J228,37)),37, AND(J229&gt;INDEX('Language Rules Can Change'!$B$3:$AU$47,J228,37),J229&lt;=INDEX('Language Rules Can Change'!$B$3:$AU$47,J228,38)),38, AND(J229&gt;INDEX('Language Rules Can Change'!$B$3:$AU$47,J228,38),J229&lt;=INDEX('Language Rules Can Change'!$B$3:$AU$47,J228,39)),39, AND(J229&gt;INDEX('Language Rules Can Change'!$B$3:$AU$47,J228,39),J229&lt;=INDEX('Language Rules Can Change'!$B$3:$AU$47,J228,40)),40, AND(J229&gt;INDEX('Language Rules Can Change'!$B$3:$AU$47,J228,40),J229&lt;=INDEX('Language Rules Can Change'!$B$3:$AU$47,J228,41)),41, AND(J229&gt;INDEX('Language Rules Can Change'!$B$3:$AU$47,J228,41),J229&lt;=INDEX('Language Rules Can Change'!$B$3:$AU$47,J228,42)),42, AND(J229&gt;INDEX('Language Rules Can Change'!$B$3:$AU$47,J228,42),J229&lt;=INDEX('Language Rules Can Change'!$B$3:$AU$47,J228,43)),43, AND(J229&gt;INDEX('Language Rules Can Change'!$B$3:$AU$47,J228,43),J229&lt;=INDEX('Language Rules Can Change'!$B$3:$AU$47,J228,44)),44, AND(J229&gt;INDEX('Language Rules Can Change'!$B$3:$AU$47,J228,44),J229&lt;=INDEX('Language Rules Can Change'!$B$3:$AU$47,J228,45)),45, AND(J229&gt;INDEX('Language Rules Can Change'!$B$3:$AU$47,J228,45),J229&lt;=INDEX('Language Rules Can Change'!$B$3:$AU$47,J228,46)),46)</f>
        <v>#N/A</v>
      </c>
      <c r="K230" s="11" t="e" cm="1">
        <f t="array" aca="1" ref="K230" ca="1">_xlfn.IFS(AND(K229&gt;0,K229&lt;=INDEX('Language Rules Can Change'!$B$3:$AU$47,K228,1)),1, AND(K229&gt;INDEX('Language Rules Can Change'!$B$3:$AU$47,K228,1),K229&lt;=INDEX('Language Rules Can Change'!$B$3:$AU$47,K228,2)),2, AND(K229&gt;INDEX('Language Rules Can Change'!$B$3:$AU$47,K228,2),K229&lt;=INDEX('Language Rules Can Change'!$B$3:$AU$47,K228,3)),3, AND(K229&gt;INDEX('Language Rules Can Change'!$B$3:$AU$47,K228,3),K229&lt;=INDEX('Language Rules Can Change'!$B$3:$AU$47,K228,4)),4, AND(K229&gt;INDEX('Language Rules Can Change'!$B$3:$AU$47,K228,4),K229&lt;=INDEX('Language Rules Can Change'!$B$3:$AU$47,K228,5)),5, AND(K229&gt;INDEX('Language Rules Can Change'!$B$3:$AU$47,K228,5),K229&lt;=INDEX('Language Rules Can Change'!$B$3:$AU$47,K228,6)),6, AND(K229&gt;INDEX('Language Rules Can Change'!$B$3:$AU$47,K228,6),K229&lt;=INDEX('Language Rules Can Change'!$B$3:$AU$47,K228,7)),7, AND(K229&gt;INDEX('Language Rules Can Change'!$B$3:$AU$47,K228,7),K229&lt;=INDEX('Language Rules Can Change'!$B$3:$AU$47,K228,8)),8, AND(K229&gt;INDEX('Language Rules Can Change'!$B$3:$AU$47,K228,8),K229&lt;=INDEX('Language Rules Can Change'!$B$3:$AU$47,K228,9)),9, AND(K229&gt;INDEX('Language Rules Can Change'!$B$3:$AU$47,K228,9),K229&lt;=INDEX('Language Rules Can Change'!$B$3:$AU$47,K228,10)),10, AND(K229&gt;INDEX('Language Rules Can Change'!$B$3:$AU$47,K228,10),K229&lt;=INDEX('Language Rules Can Change'!$B$3:$AU$47,K228,11)),11, AND(K229&gt;INDEX('Language Rules Can Change'!$B$3:$AU$47,K228,11),K229&lt;=INDEX('Language Rules Can Change'!$B$3:$AU$47,K228,12)),12, AND(K229&gt;INDEX('Language Rules Can Change'!$B$3:$AU$47,K228,12),K229&lt;=INDEX('Language Rules Can Change'!$B$3:$AU$47,K228,13)),13, AND(K229&gt;INDEX('Language Rules Can Change'!$B$3:$AU$47,K228,13),K229&lt;=INDEX('Language Rules Can Change'!$B$3:$AU$47,K228,14)),14, AND(K229&gt;INDEX('Language Rules Can Change'!$B$3:$AU$47,K228,14),K229&lt;=INDEX('Language Rules Can Change'!$B$3:$AU$47,K228,15)),15, AND(K229&gt;INDEX('Language Rules Can Change'!$B$3:$AU$47,K228,15),K229&lt;=INDEX('Language Rules Can Change'!$B$3:$AU$47,K228,16)),16, AND(K229&gt;INDEX('Language Rules Can Change'!$B$3:$AU$47,K228,16),K229&lt;=INDEX('Language Rules Can Change'!$B$3:$AU$47,K228,17)),17, AND(K229&gt;INDEX('Language Rules Can Change'!$B$3:$AU$47,K228,17),K229&lt;=INDEX('Language Rules Can Change'!$B$3:$AU$47,K228,18)),18, AND(K229&gt;INDEX('Language Rules Can Change'!$B$3:$AU$47,K228,18),K229&lt;=INDEX('Language Rules Can Change'!$B$3:$AU$47,K228,19)),19, AND(K229&gt;INDEX('Language Rules Can Change'!$B$3:$AU$47,K228,19),K229&lt;=INDEX('Language Rules Can Change'!$B$3:$AU$47,K228,20)),20, AND(K229&gt;INDEX('Language Rules Can Change'!$B$3:$AU$47,K228,20),K229&lt;=INDEX('Language Rules Can Change'!$B$3:$AU$47,K228,21)),21, AND(K229&gt;INDEX('Language Rules Can Change'!$B$3:$AU$47,K228,21),K229&lt;=INDEX('Language Rules Can Change'!$B$3:$AU$47,K228,22)),22, AND(K229&gt;INDEX('Language Rules Can Change'!$B$3:$AU$47,K228,22),K229&lt;=INDEX('Language Rules Can Change'!$B$3:$AU$47,K228,23)),23, AND(K229&gt;INDEX('Language Rules Can Change'!$B$3:$AU$47,K228,23),K229&lt;=INDEX('Language Rules Can Change'!$B$3:$AU$47,K228,24)),24, AND(K229&gt;INDEX('Language Rules Can Change'!$B$3:$AU$47,K228,24),K229&lt;=INDEX('Language Rules Can Change'!$B$3:$AU$47,K228,25)),25, AND(K229&gt;INDEX('Language Rules Can Change'!$B$3:$AU$47,K228,25),K229&lt;=INDEX('Language Rules Can Change'!$B$3:$AU$47,K228,26)),26, AND(K229&gt;INDEX('Language Rules Can Change'!$B$3:$AU$47,K228,26),K229&lt;=INDEX('Language Rules Can Change'!$B$3:$AU$47,K228,27)),27, AND(K229&gt;INDEX('Language Rules Can Change'!$B$3:$AU$47,K228,27),K229&lt;=INDEX('Language Rules Can Change'!$B$3:$AU$47,K228,28)),28, AND(K229&gt;INDEX('Language Rules Can Change'!$B$3:$AU$47,K228,28),K229&lt;=INDEX('Language Rules Can Change'!$B$3:$AU$47,K228,29)),29, AND(K229&gt;INDEX('Language Rules Can Change'!$B$3:$AU$47,K228,29),K229&lt;=INDEX('Language Rules Can Change'!$B$3:$AU$47,K228,30)),30, AND(K229&gt;INDEX('Language Rules Can Change'!$B$3:$AU$47,K228,30),K229&lt;=INDEX('Language Rules Can Change'!$B$3:$AU$47,K228,31)),31, AND(K229&gt;INDEX('Language Rules Can Change'!$B$3:$AU$47,K228,31),K229&lt;=INDEX('Language Rules Can Change'!$B$3:$AU$47,K228,32)),32, AND(K229&gt;INDEX('Language Rules Can Change'!$B$3:$AU$47,K228,32),K229&lt;=INDEX('Language Rules Can Change'!$B$3:$AU$47,K228,33)),33, AND(K229&gt;INDEX('Language Rules Can Change'!$B$3:$AU$47,K228,33),K229&lt;=INDEX('Language Rules Can Change'!$B$3:$AU$47,K228,34)),34, AND(K229&gt;INDEX('Language Rules Can Change'!$B$3:$AU$47,K228,34),K229&lt;=INDEX('Language Rules Can Change'!$B$3:$AU$47,K228,35)),35, AND(K229&gt;INDEX('Language Rules Can Change'!$B$3:$AU$47,K228,35),K229&lt;=INDEX('Language Rules Can Change'!$B$3:$AU$47,K228,36)),36, AND(K229&gt;INDEX('Language Rules Can Change'!$B$3:$AU$47,K228,36),K229&lt;=INDEX('Language Rules Can Change'!$B$3:$AU$47,K228,37)),37, AND(K229&gt;INDEX('Language Rules Can Change'!$B$3:$AU$47,K228,37),K229&lt;=INDEX('Language Rules Can Change'!$B$3:$AU$47,K228,38)),38, AND(K229&gt;INDEX('Language Rules Can Change'!$B$3:$AU$47,K228,38),K229&lt;=INDEX('Language Rules Can Change'!$B$3:$AU$47,K228,39)),39, AND(K229&gt;INDEX('Language Rules Can Change'!$B$3:$AU$47,K228,39),K229&lt;=INDEX('Language Rules Can Change'!$B$3:$AU$47,K228,40)),40, AND(K229&gt;INDEX('Language Rules Can Change'!$B$3:$AU$47,K228,40),K229&lt;=INDEX('Language Rules Can Change'!$B$3:$AU$47,K228,41)),41, AND(K229&gt;INDEX('Language Rules Can Change'!$B$3:$AU$47,K228,41),K229&lt;=INDEX('Language Rules Can Change'!$B$3:$AU$47,K228,42)),42, AND(K229&gt;INDEX('Language Rules Can Change'!$B$3:$AU$47,K228,42),K229&lt;=INDEX('Language Rules Can Change'!$B$3:$AU$47,K228,43)),43, AND(K229&gt;INDEX('Language Rules Can Change'!$B$3:$AU$47,K228,43),K229&lt;=INDEX('Language Rules Can Change'!$B$3:$AU$47,K228,44)),44, AND(K229&gt;INDEX('Language Rules Can Change'!$B$3:$AU$47,K228,44),K229&lt;=INDEX('Language Rules Can Change'!$B$3:$AU$47,K228,45)),45, AND(K229&gt;INDEX('Language Rules Can Change'!$B$3:$AU$47,K228,45),K229&lt;=INDEX('Language Rules Can Change'!$B$3:$AU$47,K228,46)),46)</f>
        <v>#N/A</v>
      </c>
      <c r="L230" s="11" t="e" cm="1">
        <f t="array" aca="1" ref="L230" ca="1">_xlfn.IFS(AND(L229&gt;0,L229&lt;=INDEX('Language Rules Can Change'!$B$3:$AU$47,L228,1)),1, AND(L229&gt;INDEX('Language Rules Can Change'!$B$3:$AU$47,L228,1),L229&lt;=INDEX('Language Rules Can Change'!$B$3:$AU$47,L228,2)),2, AND(L229&gt;INDEX('Language Rules Can Change'!$B$3:$AU$47,L228,2),L229&lt;=INDEX('Language Rules Can Change'!$B$3:$AU$47,L228,3)),3, AND(L229&gt;INDEX('Language Rules Can Change'!$B$3:$AU$47,L228,3),L229&lt;=INDEX('Language Rules Can Change'!$B$3:$AU$47,L228,4)),4, AND(L229&gt;INDEX('Language Rules Can Change'!$B$3:$AU$47,L228,4),L229&lt;=INDEX('Language Rules Can Change'!$B$3:$AU$47,L228,5)),5, AND(L229&gt;INDEX('Language Rules Can Change'!$B$3:$AU$47,L228,5),L229&lt;=INDEX('Language Rules Can Change'!$B$3:$AU$47,L228,6)),6, AND(L229&gt;INDEX('Language Rules Can Change'!$B$3:$AU$47,L228,6),L229&lt;=INDEX('Language Rules Can Change'!$B$3:$AU$47,L228,7)),7, AND(L229&gt;INDEX('Language Rules Can Change'!$B$3:$AU$47,L228,7),L229&lt;=INDEX('Language Rules Can Change'!$B$3:$AU$47,L228,8)),8, AND(L229&gt;INDEX('Language Rules Can Change'!$B$3:$AU$47,L228,8),L229&lt;=INDEX('Language Rules Can Change'!$B$3:$AU$47,L228,9)),9, AND(L229&gt;INDEX('Language Rules Can Change'!$B$3:$AU$47,L228,9),L229&lt;=INDEX('Language Rules Can Change'!$B$3:$AU$47,L228,10)),10, AND(L229&gt;INDEX('Language Rules Can Change'!$B$3:$AU$47,L228,10),L229&lt;=INDEX('Language Rules Can Change'!$B$3:$AU$47,L228,11)),11, AND(L229&gt;INDEX('Language Rules Can Change'!$B$3:$AU$47,L228,11),L229&lt;=INDEX('Language Rules Can Change'!$B$3:$AU$47,L228,12)),12, AND(L229&gt;INDEX('Language Rules Can Change'!$B$3:$AU$47,L228,12),L229&lt;=INDEX('Language Rules Can Change'!$B$3:$AU$47,L228,13)),13, AND(L229&gt;INDEX('Language Rules Can Change'!$B$3:$AU$47,L228,13),L229&lt;=INDEX('Language Rules Can Change'!$B$3:$AU$47,L228,14)),14, AND(L229&gt;INDEX('Language Rules Can Change'!$B$3:$AU$47,L228,14),L229&lt;=INDEX('Language Rules Can Change'!$B$3:$AU$47,L228,15)),15, AND(L229&gt;INDEX('Language Rules Can Change'!$B$3:$AU$47,L228,15),L229&lt;=INDEX('Language Rules Can Change'!$B$3:$AU$47,L228,16)),16, AND(L229&gt;INDEX('Language Rules Can Change'!$B$3:$AU$47,L228,16),L229&lt;=INDEX('Language Rules Can Change'!$B$3:$AU$47,L228,17)),17, AND(L229&gt;INDEX('Language Rules Can Change'!$B$3:$AU$47,L228,17),L229&lt;=INDEX('Language Rules Can Change'!$B$3:$AU$47,L228,18)),18, AND(L229&gt;INDEX('Language Rules Can Change'!$B$3:$AU$47,L228,18),L229&lt;=INDEX('Language Rules Can Change'!$B$3:$AU$47,L228,19)),19, AND(L229&gt;INDEX('Language Rules Can Change'!$B$3:$AU$47,L228,19),L229&lt;=INDEX('Language Rules Can Change'!$B$3:$AU$47,L228,20)),20, AND(L229&gt;INDEX('Language Rules Can Change'!$B$3:$AU$47,L228,20),L229&lt;=INDEX('Language Rules Can Change'!$B$3:$AU$47,L228,21)),21, AND(L229&gt;INDEX('Language Rules Can Change'!$B$3:$AU$47,L228,21),L229&lt;=INDEX('Language Rules Can Change'!$B$3:$AU$47,L228,22)),22, AND(L229&gt;INDEX('Language Rules Can Change'!$B$3:$AU$47,L228,22),L229&lt;=INDEX('Language Rules Can Change'!$B$3:$AU$47,L228,23)),23, AND(L229&gt;INDEX('Language Rules Can Change'!$B$3:$AU$47,L228,23),L229&lt;=INDEX('Language Rules Can Change'!$B$3:$AU$47,L228,24)),24, AND(L229&gt;INDEX('Language Rules Can Change'!$B$3:$AU$47,L228,24),L229&lt;=INDEX('Language Rules Can Change'!$B$3:$AU$47,L228,25)),25, AND(L229&gt;INDEX('Language Rules Can Change'!$B$3:$AU$47,L228,25),L229&lt;=INDEX('Language Rules Can Change'!$B$3:$AU$47,L228,26)),26, AND(L229&gt;INDEX('Language Rules Can Change'!$B$3:$AU$47,L228,26),L229&lt;=INDEX('Language Rules Can Change'!$B$3:$AU$47,L228,27)),27, AND(L229&gt;INDEX('Language Rules Can Change'!$B$3:$AU$47,L228,27),L229&lt;=INDEX('Language Rules Can Change'!$B$3:$AU$47,L228,28)),28, AND(L229&gt;INDEX('Language Rules Can Change'!$B$3:$AU$47,L228,28),L229&lt;=INDEX('Language Rules Can Change'!$B$3:$AU$47,L228,29)),29, AND(L229&gt;INDEX('Language Rules Can Change'!$B$3:$AU$47,L228,29),L229&lt;=INDEX('Language Rules Can Change'!$B$3:$AU$47,L228,30)),30, AND(L229&gt;INDEX('Language Rules Can Change'!$B$3:$AU$47,L228,30),L229&lt;=INDEX('Language Rules Can Change'!$B$3:$AU$47,L228,31)),31, AND(L229&gt;INDEX('Language Rules Can Change'!$B$3:$AU$47,L228,31),L229&lt;=INDEX('Language Rules Can Change'!$B$3:$AU$47,L228,32)),32, AND(L229&gt;INDEX('Language Rules Can Change'!$B$3:$AU$47,L228,32),L229&lt;=INDEX('Language Rules Can Change'!$B$3:$AU$47,L228,33)),33, AND(L229&gt;INDEX('Language Rules Can Change'!$B$3:$AU$47,L228,33),L229&lt;=INDEX('Language Rules Can Change'!$B$3:$AU$47,L228,34)),34, AND(L229&gt;INDEX('Language Rules Can Change'!$B$3:$AU$47,L228,34),L229&lt;=INDEX('Language Rules Can Change'!$B$3:$AU$47,L228,35)),35, AND(L229&gt;INDEX('Language Rules Can Change'!$B$3:$AU$47,L228,35),L229&lt;=INDEX('Language Rules Can Change'!$B$3:$AU$47,L228,36)),36, AND(L229&gt;INDEX('Language Rules Can Change'!$B$3:$AU$47,L228,36),L229&lt;=INDEX('Language Rules Can Change'!$B$3:$AU$47,L228,37)),37, AND(L229&gt;INDEX('Language Rules Can Change'!$B$3:$AU$47,L228,37),L229&lt;=INDEX('Language Rules Can Change'!$B$3:$AU$47,L228,38)),38, AND(L229&gt;INDEX('Language Rules Can Change'!$B$3:$AU$47,L228,38),L229&lt;=INDEX('Language Rules Can Change'!$B$3:$AU$47,L228,39)),39, AND(L229&gt;INDEX('Language Rules Can Change'!$B$3:$AU$47,L228,39),L229&lt;=INDEX('Language Rules Can Change'!$B$3:$AU$47,L228,40)),40, AND(L229&gt;INDEX('Language Rules Can Change'!$B$3:$AU$47,L228,40),L229&lt;=INDEX('Language Rules Can Change'!$B$3:$AU$47,L228,41)),41, AND(L229&gt;INDEX('Language Rules Can Change'!$B$3:$AU$47,L228,41),L229&lt;=INDEX('Language Rules Can Change'!$B$3:$AU$47,L228,42)),42, AND(L229&gt;INDEX('Language Rules Can Change'!$B$3:$AU$47,L228,42),L229&lt;=INDEX('Language Rules Can Change'!$B$3:$AU$47,L228,43)),43, AND(L229&gt;INDEX('Language Rules Can Change'!$B$3:$AU$47,L228,43),L229&lt;=INDEX('Language Rules Can Change'!$B$3:$AU$47,L228,44)),44, AND(L229&gt;INDEX('Language Rules Can Change'!$B$3:$AU$47,L228,44),L229&lt;=INDEX('Language Rules Can Change'!$B$3:$AU$47,L228,45)),45, AND(L229&gt;INDEX('Language Rules Can Change'!$B$3:$AU$47,L228,45),L229&lt;=INDEX('Language Rules Can Change'!$B$3:$AU$47,L228,46)),46)</f>
        <v>#N/A</v>
      </c>
      <c r="M230" s="11" t="e" cm="1">
        <f t="array" aca="1" ref="M230" ca="1">_xlfn.IFS(AND(M229&gt;0,M229&lt;=INDEX('Language Rules Can Change'!$B$3:$AU$47,M228,1)),1, AND(M229&gt;INDEX('Language Rules Can Change'!$B$3:$AU$47,M228,1),M229&lt;=INDEX('Language Rules Can Change'!$B$3:$AU$47,M228,2)),2, AND(M229&gt;INDEX('Language Rules Can Change'!$B$3:$AU$47,M228,2),M229&lt;=INDEX('Language Rules Can Change'!$B$3:$AU$47,M228,3)),3, AND(M229&gt;INDEX('Language Rules Can Change'!$B$3:$AU$47,M228,3),M229&lt;=INDEX('Language Rules Can Change'!$B$3:$AU$47,M228,4)),4, AND(M229&gt;INDEX('Language Rules Can Change'!$B$3:$AU$47,M228,4),M229&lt;=INDEX('Language Rules Can Change'!$B$3:$AU$47,M228,5)),5, AND(M229&gt;INDEX('Language Rules Can Change'!$B$3:$AU$47,M228,5),M229&lt;=INDEX('Language Rules Can Change'!$B$3:$AU$47,M228,6)),6, AND(M229&gt;INDEX('Language Rules Can Change'!$B$3:$AU$47,M228,6),M229&lt;=INDEX('Language Rules Can Change'!$B$3:$AU$47,M228,7)),7, AND(M229&gt;INDEX('Language Rules Can Change'!$B$3:$AU$47,M228,7),M229&lt;=INDEX('Language Rules Can Change'!$B$3:$AU$47,M228,8)),8, AND(M229&gt;INDEX('Language Rules Can Change'!$B$3:$AU$47,M228,8),M229&lt;=INDEX('Language Rules Can Change'!$B$3:$AU$47,M228,9)),9, AND(M229&gt;INDEX('Language Rules Can Change'!$B$3:$AU$47,M228,9),M229&lt;=INDEX('Language Rules Can Change'!$B$3:$AU$47,M228,10)),10, AND(M229&gt;INDEX('Language Rules Can Change'!$B$3:$AU$47,M228,10),M229&lt;=INDEX('Language Rules Can Change'!$B$3:$AU$47,M228,11)),11, AND(M229&gt;INDEX('Language Rules Can Change'!$B$3:$AU$47,M228,11),M229&lt;=INDEX('Language Rules Can Change'!$B$3:$AU$47,M228,12)),12, AND(M229&gt;INDEX('Language Rules Can Change'!$B$3:$AU$47,M228,12),M229&lt;=INDEX('Language Rules Can Change'!$B$3:$AU$47,M228,13)),13, AND(M229&gt;INDEX('Language Rules Can Change'!$B$3:$AU$47,M228,13),M229&lt;=INDEX('Language Rules Can Change'!$B$3:$AU$47,M228,14)),14, AND(M229&gt;INDEX('Language Rules Can Change'!$B$3:$AU$47,M228,14),M229&lt;=INDEX('Language Rules Can Change'!$B$3:$AU$47,M228,15)),15, AND(M229&gt;INDEX('Language Rules Can Change'!$B$3:$AU$47,M228,15),M229&lt;=INDEX('Language Rules Can Change'!$B$3:$AU$47,M228,16)),16, AND(M229&gt;INDEX('Language Rules Can Change'!$B$3:$AU$47,M228,16),M229&lt;=INDEX('Language Rules Can Change'!$B$3:$AU$47,M228,17)),17, AND(M229&gt;INDEX('Language Rules Can Change'!$B$3:$AU$47,M228,17),M229&lt;=INDEX('Language Rules Can Change'!$B$3:$AU$47,M228,18)),18, AND(M229&gt;INDEX('Language Rules Can Change'!$B$3:$AU$47,M228,18),M229&lt;=INDEX('Language Rules Can Change'!$B$3:$AU$47,M228,19)),19, AND(M229&gt;INDEX('Language Rules Can Change'!$B$3:$AU$47,M228,19),M229&lt;=INDEX('Language Rules Can Change'!$B$3:$AU$47,M228,20)),20, AND(M229&gt;INDEX('Language Rules Can Change'!$B$3:$AU$47,M228,20),M229&lt;=INDEX('Language Rules Can Change'!$B$3:$AU$47,M228,21)),21, AND(M229&gt;INDEX('Language Rules Can Change'!$B$3:$AU$47,M228,21),M229&lt;=INDEX('Language Rules Can Change'!$B$3:$AU$47,M228,22)),22, AND(M229&gt;INDEX('Language Rules Can Change'!$B$3:$AU$47,M228,22),M229&lt;=INDEX('Language Rules Can Change'!$B$3:$AU$47,M228,23)),23, AND(M229&gt;INDEX('Language Rules Can Change'!$B$3:$AU$47,M228,23),M229&lt;=INDEX('Language Rules Can Change'!$B$3:$AU$47,M228,24)),24, AND(M229&gt;INDEX('Language Rules Can Change'!$B$3:$AU$47,M228,24),M229&lt;=INDEX('Language Rules Can Change'!$B$3:$AU$47,M228,25)),25, AND(M229&gt;INDEX('Language Rules Can Change'!$B$3:$AU$47,M228,25),M229&lt;=INDEX('Language Rules Can Change'!$B$3:$AU$47,M228,26)),26, AND(M229&gt;INDEX('Language Rules Can Change'!$B$3:$AU$47,M228,26),M229&lt;=INDEX('Language Rules Can Change'!$B$3:$AU$47,M228,27)),27, AND(M229&gt;INDEX('Language Rules Can Change'!$B$3:$AU$47,M228,27),M229&lt;=INDEX('Language Rules Can Change'!$B$3:$AU$47,M228,28)),28, AND(M229&gt;INDEX('Language Rules Can Change'!$B$3:$AU$47,M228,28),M229&lt;=INDEX('Language Rules Can Change'!$B$3:$AU$47,M228,29)),29, AND(M229&gt;INDEX('Language Rules Can Change'!$B$3:$AU$47,M228,29),M229&lt;=INDEX('Language Rules Can Change'!$B$3:$AU$47,M228,30)),30, AND(M229&gt;INDEX('Language Rules Can Change'!$B$3:$AU$47,M228,30),M229&lt;=INDEX('Language Rules Can Change'!$B$3:$AU$47,M228,31)),31, AND(M229&gt;INDEX('Language Rules Can Change'!$B$3:$AU$47,M228,31),M229&lt;=INDEX('Language Rules Can Change'!$B$3:$AU$47,M228,32)),32, AND(M229&gt;INDEX('Language Rules Can Change'!$B$3:$AU$47,M228,32),M229&lt;=INDEX('Language Rules Can Change'!$B$3:$AU$47,M228,33)),33, AND(M229&gt;INDEX('Language Rules Can Change'!$B$3:$AU$47,M228,33),M229&lt;=INDEX('Language Rules Can Change'!$B$3:$AU$47,M228,34)),34, AND(M229&gt;INDEX('Language Rules Can Change'!$B$3:$AU$47,M228,34),M229&lt;=INDEX('Language Rules Can Change'!$B$3:$AU$47,M228,35)),35, AND(M229&gt;INDEX('Language Rules Can Change'!$B$3:$AU$47,M228,35),M229&lt;=INDEX('Language Rules Can Change'!$B$3:$AU$47,M228,36)),36, AND(M229&gt;INDEX('Language Rules Can Change'!$B$3:$AU$47,M228,36),M229&lt;=INDEX('Language Rules Can Change'!$B$3:$AU$47,M228,37)),37, AND(M229&gt;INDEX('Language Rules Can Change'!$B$3:$AU$47,M228,37),M229&lt;=INDEX('Language Rules Can Change'!$B$3:$AU$47,M228,38)),38, AND(M229&gt;INDEX('Language Rules Can Change'!$B$3:$AU$47,M228,38),M229&lt;=INDEX('Language Rules Can Change'!$B$3:$AU$47,M228,39)),39, AND(M229&gt;INDEX('Language Rules Can Change'!$B$3:$AU$47,M228,39),M229&lt;=INDEX('Language Rules Can Change'!$B$3:$AU$47,M228,40)),40, AND(M229&gt;INDEX('Language Rules Can Change'!$B$3:$AU$47,M228,40),M229&lt;=INDEX('Language Rules Can Change'!$B$3:$AU$47,M228,41)),41, AND(M229&gt;INDEX('Language Rules Can Change'!$B$3:$AU$47,M228,41),M229&lt;=INDEX('Language Rules Can Change'!$B$3:$AU$47,M228,42)),42, AND(M229&gt;INDEX('Language Rules Can Change'!$B$3:$AU$47,M228,42),M229&lt;=INDEX('Language Rules Can Change'!$B$3:$AU$47,M228,43)),43, AND(M229&gt;INDEX('Language Rules Can Change'!$B$3:$AU$47,M228,43),M229&lt;=INDEX('Language Rules Can Change'!$B$3:$AU$47,M228,44)),44, AND(M229&gt;INDEX('Language Rules Can Change'!$B$3:$AU$47,M228,44),M229&lt;=INDEX('Language Rules Can Change'!$B$3:$AU$47,M228,45)),45, AND(M229&gt;INDEX('Language Rules Can Change'!$B$3:$AU$47,M228,45),M229&lt;=INDEX('Language Rules Can Change'!$B$3:$AU$47,M228,46)),46)</f>
        <v>#N/A</v>
      </c>
      <c r="N230" s="11" t="e" cm="1">
        <f t="array" aca="1" ref="N230" ca="1">_xlfn.IFS(AND(N229&gt;0,N229&lt;=INDEX('Language Rules Can Change'!$B$3:$AU$47,N228,1)),1, AND(N229&gt;INDEX('Language Rules Can Change'!$B$3:$AU$47,N228,1),N229&lt;=INDEX('Language Rules Can Change'!$B$3:$AU$47,N228,2)),2, AND(N229&gt;INDEX('Language Rules Can Change'!$B$3:$AU$47,N228,2),N229&lt;=INDEX('Language Rules Can Change'!$B$3:$AU$47,N228,3)),3, AND(N229&gt;INDEX('Language Rules Can Change'!$B$3:$AU$47,N228,3),N229&lt;=INDEX('Language Rules Can Change'!$B$3:$AU$47,N228,4)),4, AND(N229&gt;INDEX('Language Rules Can Change'!$B$3:$AU$47,N228,4),N229&lt;=INDEX('Language Rules Can Change'!$B$3:$AU$47,N228,5)),5, AND(N229&gt;INDEX('Language Rules Can Change'!$B$3:$AU$47,N228,5),N229&lt;=INDEX('Language Rules Can Change'!$B$3:$AU$47,N228,6)),6, AND(N229&gt;INDEX('Language Rules Can Change'!$B$3:$AU$47,N228,6),N229&lt;=INDEX('Language Rules Can Change'!$B$3:$AU$47,N228,7)),7, AND(N229&gt;INDEX('Language Rules Can Change'!$B$3:$AU$47,N228,7),N229&lt;=INDEX('Language Rules Can Change'!$B$3:$AU$47,N228,8)),8, AND(N229&gt;INDEX('Language Rules Can Change'!$B$3:$AU$47,N228,8),N229&lt;=INDEX('Language Rules Can Change'!$B$3:$AU$47,N228,9)),9, AND(N229&gt;INDEX('Language Rules Can Change'!$B$3:$AU$47,N228,9),N229&lt;=INDEX('Language Rules Can Change'!$B$3:$AU$47,N228,10)),10, AND(N229&gt;INDEX('Language Rules Can Change'!$B$3:$AU$47,N228,10),N229&lt;=INDEX('Language Rules Can Change'!$B$3:$AU$47,N228,11)),11, AND(N229&gt;INDEX('Language Rules Can Change'!$B$3:$AU$47,N228,11),N229&lt;=INDEX('Language Rules Can Change'!$B$3:$AU$47,N228,12)),12, AND(N229&gt;INDEX('Language Rules Can Change'!$B$3:$AU$47,N228,12),N229&lt;=INDEX('Language Rules Can Change'!$B$3:$AU$47,N228,13)),13, AND(N229&gt;INDEX('Language Rules Can Change'!$B$3:$AU$47,N228,13),N229&lt;=INDEX('Language Rules Can Change'!$B$3:$AU$47,N228,14)),14, AND(N229&gt;INDEX('Language Rules Can Change'!$B$3:$AU$47,N228,14),N229&lt;=INDEX('Language Rules Can Change'!$B$3:$AU$47,N228,15)),15, AND(N229&gt;INDEX('Language Rules Can Change'!$B$3:$AU$47,N228,15),N229&lt;=INDEX('Language Rules Can Change'!$B$3:$AU$47,N228,16)),16, AND(N229&gt;INDEX('Language Rules Can Change'!$B$3:$AU$47,N228,16),N229&lt;=INDEX('Language Rules Can Change'!$B$3:$AU$47,N228,17)),17, AND(N229&gt;INDEX('Language Rules Can Change'!$B$3:$AU$47,N228,17),N229&lt;=INDEX('Language Rules Can Change'!$B$3:$AU$47,N228,18)),18, AND(N229&gt;INDEX('Language Rules Can Change'!$B$3:$AU$47,N228,18),N229&lt;=INDEX('Language Rules Can Change'!$B$3:$AU$47,N228,19)),19, AND(N229&gt;INDEX('Language Rules Can Change'!$B$3:$AU$47,N228,19),N229&lt;=INDEX('Language Rules Can Change'!$B$3:$AU$47,N228,20)),20, AND(N229&gt;INDEX('Language Rules Can Change'!$B$3:$AU$47,N228,20),N229&lt;=INDEX('Language Rules Can Change'!$B$3:$AU$47,N228,21)),21, AND(N229&gt;INDEX('Language Rules Can Change'!$B$3:$AU$47,N228,21),N229&lt;=INDEX('Language Rules Can Change'!$B$3:$AU$47,N228,22)),22, AND(N229&gt;INDEX('Language Rules Can Change'!$B$3:$AU$47,N228,22),N229&lt;=INDEX('Language Rules Can Change'!$B$3:$AU$47,N228,23)),23, AND(N229&gt;INDEX('Language Rules Can Change'!$B$3:$AU$47,N228,23),N229&lt;=INDEX('Language Rules Can Change'!$B$3:$AU$47,N228,24)),24, AND(N229&gt;INDEX('Language Rules Can Change'!$B$3:$AU$47,N228,24),N229&lt;=INDEX('Language Rules Can Change'!$B$3:$AU$47,N228,25)),25, AND(N229&gt;INDEX('Language Rules Can Change'!$B$3:$AU$47,N228,25),N229&lt;=INDEX('Language Rules Can Change'!$B$3:$AU$47,N228,26)),26, AND(N229&gt;INDEX('Language Rules Can Change'!$B$3:$AU$47,N228,26),N229&lt;=INDEX('Language Rules Can Change'!$B$3:$AU$47,N228,27)),27, AND(N229&gt;INDEX('Language Rules Can Change'!$B$3:$AU$47,N228,27),N229&lt;=INDEX('Language Rules Can Change'!$B$3:$AU$47,N228,28)),28, AND(N229&gt;INDEX('Language Rules Can Change'!$B$3:$AU$47,N228,28),N229&lt;=INDEX('Language Rules Can Change'!$B$3:$AU$47,N228,29)),29, AND(N229&gt;INDEX('Language Rules Can Change'!$B$3:$AU$47,N228,29),N229&lt;=INDEX('Language Rules Can Change'!$B$3:$AU$47,N228,30)),30, AND(N229&gt;INDEX('Language Rules Can Change'!$B$3:$AU$47,N228,30),N229&lt;=INDEX('Language Rules Can Change'!$B$3:$AU$47,N228,31)),31, AND(N229&gt;INDEX('Language Rules Can Change'!$B$3:$AU$47,N228,31),N229&lt;=INDEX('Language Rules Can Change'!$B$3:$AU$47,N228,32)),32, AND(N229&gt;INDEX('Language Rules Can Change'!$B$3:$AU$47,N228,32),N229&lt;=INDEX('Language Rules Can Change'!$B$3:$AU$47,N228,33)),33, AND(N229&gt;INDEX('Language Rules Can Change'!$B$3:$AU$47,N228,33),N229&lt;=INDEX('Language Rules Can Change'!$B$3:$AU$47,N228,34)),34, AND(N229&gt;INDEX('Language Rules Can Change'!$B$3:$AU$47,N228,34),N229&lt;=INDEX('Language Rules Can Change'!$B$3:$AU$47,N228,35)),35, AND(N229&gt;INDEX('Language Rules Can Change'!$B$3:$AU$47,N228,35),N229&lt;=INDEX('Language Rules Can Change'!$B$3:$AU$47,N228,36)),36, AND(N229&gt;INDEX('Language Rules Can Change'!$B$3:$AU$47,N228,36),N229&lt;=INDEX('Language Rules Can Change'!$B$3:$AU$47,N228,37)),37, AND(N229&gt;INDEX('Language Rules Can Change'!$B$3:$AU$47,N228,37),N229&lt;=INDEX('Language Rules Can Change'!$B$3:$AU$47,N228,38)),38, AND(N229&gt;INDEX('Language Rules Can Change'!$B$3:$AU$47,N228,38),N229&lt;=INDEX('Language Rules Can Change'!$B$3:$AU$47,N228,39)),39, AND(N229&gt;INDEX('Language Rules Can Change'!$B$3:$AU$47,N228,39),N229&lt;=INDEX('Language Rules Can Change'!$B$3:$AU$47,N228,40)),40, AND(N229&gt;INDEX('Language Rules Can Change'!$B$3:$AU$47,N228,40),N229&lt;=INDEX('Language Rules Can Change'!$B$3:$AU$47,N228,41)),41, AND(N229&gt;INDEX('Language Rules Can Change'!$B$3:$AU$47,N228,41),N229&lt;=INDEX('Language Rules Can Change'!$B$3:$AU$47,N228,42)),42, AND(N229&gt;INDEX('Language Rules Can Change'!$B$3:$AU$47,N228,42),N229&lt;=INDEX('Language Rules Can Change'!$B$3:$AU$47,N228,43)),43, AND(N229&gt;INDEX('Language Rules Can Change'!$B$3:$AU$47,N228,43),N229&lt;=INDEX('Language Rules Can Change'!$B$3:$AU$47,N228,44)),44, AND(N229&gt;INDEX('Language Rules Can Change'!$B$3:$AU$47,N228,44),N229&lt;=INDEX('Language Rules Can Change'!$B$3:$AU$47,N228,45)),45, AND(N229&gt;INDEX('Language Rules Can Change'!$B$3:$AU$47,N228,45),N229&lt;=INDEX('Language Rules Can Change'!$B$3:$AU$47,N228,46)),46)</f>
        <v>#N/A</v>
      </c>
      <c r="O230" s="11" t="e" cm="1">
        <f t="array" aca="1" ref="O230" ca="1">_xlfn.IFS(AND(O229&gt;0,O229&lt;=INDEX('Language Rules Can Change'!$B$3:$AU$47,O228,1)),1, AND(O229&gt;INDEX('Language Rules Can Change'!$B$3:$AU$47,O228,1),O229&lt;=INDEX('Language Rules Can Change'!$B$3:$AU$47,O228,2)),2, AND(O229&gt;INDEX('Language Rules Can Change'!$B$3:$AU$47,O228,2),O229&lt;=INDEX('Language Rules Can Change'!$B$3:$AU$47,O228,3)),3, AND(O229&gt;INDEX('Language Rules Can Change'!$B$3:$AU$47,O228,3),O229&lt;=INDEX('Language Rules Can Change'!$B$3:$AU$47,O228,4)),4, AND(O229&gt;INDEX('Language Rules Can Change'!$B$3:$AU$47,O228,4),O229&lt;=INDEX('Language Rules Can Change'!$B$3:$AU$47,O228,5)),5, AND(O229&gt;INDEX('Language Rules Can Change'!$B$3:$AU$47,O228,5),O229&lt;=INDEX('Language Rules Can Change'!$B$3:$AU$47,O228,6)),6, AND(O229&gt;INDEX('Language Rules Can Change'!$B$3:$AU$47,O228,6),O229&lt;=INDEX('Language Rules Can Change'!$B$3:$AU$47,O228,7)),7, AND(O229&gt;INDEX('Language Rules Can Change'!$B$3:$AU$47,O228,7),O229&lt;=INDEX('Language Rules Can Change'!$B$3:$AU$47,O228,8)),8, AND(O229&gt;INDEX('Language Rules Can Change'!$B$3:$AU$47,O228,8),O229&lt;=INDEX('Language Rules Can Change'!$B$3:$AU$47,O228,9)),9, AND(O229&gt;INDEX('Language Rules Can Change'!$B$3:$AU$47,O228,9),O229&lt;=INDEX('Language Rules Can Change'!$B$3:$AU$47,O228,10)),10, AND(O229&gt;INDEX('Language Rules Can Change'!$B$3:$AU$47,O228,10),O229&lt;=INDEX('Language Rules Can Change'!$B$3:$AU$47,O228,11)),11, AND(O229&gt;INDEX('Language Rules Can Change'!$B$3:$AU$47,O228,11),O229&lt;=INDEX('Language Rules Can Change'!$B$3:$AU$47,O228,12)),12, AND(O229&gt;INDEX('Language Rules Can Change'!$B$3:$AU$47,O228,12),O229&lt;=INDEX('Language Rules Can Change'!$B$3:$AU$47,O228,13)),13, AND(O229&gt;INDEX('Language Rules Can Change'!$B$3:$AU$47,O228,13),O229&lt;=INDEX('Language Rules Can Change'!$B$3:$AU$47,O228,14)),14, AND(O229&gt;INDEX('Language Rules Can Change'!$B$3:$AU$47,O228,14),O229&lt;=INDEX('Language Rules Can Change'!$B$3:$AU$47,O228,15)),15, AND(O229&gt;INDEX('Language Rules Can Change'!$B$3:$AU$47,O228,15),O229&lt;=INDEX('Language Rules Can Change'!$B$3:$AU$47,O228,16)),16, AND(O229&gt;INDEX('Language Rules Can Change'!$B$3:$AU$47,O228,16),O229&lt;=INDEX('Language Rules Can Change'!$B$3:$AU$47,O228,17)),17, AND(O229&gt;INDEX('Language Rules Can Change'!$B$3:$AU$47,O228,17),O229&lt;=INDEX('Language Rules Can Change'!$B$3:$AU$47,O228,18)),18, AND(O229&gt;INDEX('Language Rules Can Change'!$B$3:$AU$47,O228,18),O229&lt;=INDEX('Language Rules Can Change'!$B$3:$AU$47,O228,19)),19, AND(O229&gt;INDEX('Language Rules Can Change'!$B$3:$AU$47,O228,19),O229&lt;=INDEX('Language Rules Can Change'!$B$3:$AU$47,O228,20)),20, AND(O229&gt;INDEX('Language Rules Can Change'!$B$3:$AU$47,O228,20),O229&lt;=INDEX('Language Rules Can Change'!$B$3:$AU$47,O228,21)),21, AND(O229&gt;INDEX('Language Rules Can Change'!$B$3:$AU$47,O228,21),O229&lt;=INDEX('Language Rules Can Change'!$B$3:$AU$47,O228,22)),22, AND(O229&gt;INDEX('Language Rules Can Change'!$B$3:$AU$47,O228,22),O229&lt;=INDEX('Language Rules Can Change'!$B$3:$AU$47,O228,23)),23, AND(O229&gt;INDEX('Language Rules Can Change'!$B$3:$AU$47,O228,23),O229&lt;=INDEX('Language Rules Can Change'!$B$3:$AU$47,O228,24)),24, AND(O229&gt;INDEX('Language Rules Can Change'!$B$3:$AU$47,O228,24),O229&lt;=INDEX('Language Rules Can Change'!$B$3:$AU$47,O228,25)),25, AND(O229&gt;INDEX('Language Rules Can Change'!$B$3:$AU$47,O228,25),O229&lt;=INDEX('Language Rules Can Change'!$B$3:$AU$47,O228,26)),26, AND(O229&gt;INDEX('Language Rules Can Change'!$B$3:$AU$47,O228,26),O229&lt;=INDEX('Language Rules Can Change'!$B$3:$AU$47,O228,27)),27, AND(O229&gt;INDEX('Language Rules Can Change'!$B$3:$AU$47,O228,27),O229&lt;=INDEX('Language Rules Can Change'!$B$3:$AU$47,O228,28)),28, AND(O229&gt;INDEX('Language Rules Can Change'!$B$3:$AU$47,O228,28),O229&lt;=INDEX('Language Rules Can Change'!$B$3:$AU$47,O228,29)),29, AND(O229&gt;INDEX('Language Rules Can Change'!$B$3:$AU$47,O228,29),O229&lt;=INDEX('Language Rules Can Change'!$B$3:$AU$47,O228,30)),30, AND(O229&gt;INDEX('Language Rules Can Change'!$B$3:$AU$47,O228,30),O229&lt;=INDEX('Language Rules Can Change'!$B$3:$AU$47,O228,31)),31, AND(O229&gt;INDEX('Language Rules Can Change'!$B$3:$AU$47,O228,31),O229&lt;=INDEX('Language Rules Can Change'!$B$3:$AU$47,O228,32)),32, AND(O229&gt;INDEX('Language Rules Can Change'!$B$3:$AU$47,O228,32),O229&lt;=INDEX('Language Rules Can Change'!$B$3:$AU$47,O228,33)),33, AND(O229&gt;INDEX('Language Rules Can Change'!$B$3:$AU$47,O228,33),O229&lt;=INDEX('Language Rules Can Change'!$B$3:$AU$47,O228,34)),34, AND(O229&gt;INDEX('Language Rules Can Change'!$B$3:$AU$47,O228,34),O229&lt;=INDEX('Language Rules Can Change'!$B$3:$AU$47,O228,35)),35, AND(O229&gt;INDEX('Language Rules Can Change'!$B$3:$AU$47,O228,35),O229&lt;=INDEX('Language Rules Can Change'!$B$3:$AU$47,O228,36)),36, AND(O229&gt;INDEX('Language Rules Can Change'!$B$3:$AU$47,O228,36),O229&lt;=INDEX('Language Rules Can Change'!$B$3:$AU$47,O228,37)),37, AND(O229&gt;INDEX('Language Rules Can Change'!$B$3:$AU$47,O228,37),O229&lt;=INDEX('Language Rules Can Change'!$B$3:$AU$47,O228,38)),38, AND(O229&gt;INDEX('Language Rules Can Change'!$B$3:$AU$47,O228,38),O229&lt;=INDEX('Language Rules Can Change'!$B$3:$AU$47,O228,39)),39, AND(O229&gt;INDEX('Language Rules Can Change'!$B$3:$AU$47,O228,39),O229&lt;=INDEX('Language Rules Can Change'!$B$3:$AU$47,O228,40)),40, AND(O229&gt;INDEX('Language Rules Can Change'!$B$3:$AU$47,O228,40),O229&lt;=INDEX('Language Rules Can Change'!$B$3:$AU$47,O228,41)),41, AND(O229&gt;INDEX('Language Rules Can Change'!$B$3:$AU$47,O228,41),O229&lt;=INDEX('Language Rules Can Change'!$B$3:$AU$47,O228,42)),42, AND(O229&gt;INDEX('Language Rules Can Change'!$B$3:$AU$47,O228,42),O229&lt;=INDEX('Language Rules Can Change'!$B$3:$AU$47,O228,43)),43, AND(O229&gt;INDEX('Language Rules Can Change'!$B$3:$AU$47,O228,43),O229&lt;=INDEX('Language Rules Can Change'!$B$3:$AU$47,O228,44)),44, AND(O229&gt;INDEX('Language Rules Can Change'!$B$3:$AU$47,O228,44),O229&lt;=INDEX('Language Rules Can Change'!$B$3:$AU$47,O228,45)),45, AND(O229&gt;INDEX('Language Rules Can Change'!$B$3:$AU$47,O228,45),O229&lt;=INDEX('Language Rules Can Change'!$B$3:$AU$47,O228,46)),46)</f>
        <v>#N/A</v>
      </c>
      <c r="P230" s="11" t="e" cm="1">
        <f t="array" aca="1" ref="P230" ca="1">_xlfn.IFS(AND(P229&gt;0,P229&lt;=INDEX('Language Rules Can Change'!$B$3:$AU$47,P228,1)),1, AND(P229&gt;INDEX('Language Rules Can Change'!$B$3:$AU$47,P228,1),P229&lt;=INDEX('Language Rules Can Change'!$B$3:$AU$47,P228,2)),2, AND(P229&gt;INDEX('Language Rules Can Change'!$B$3:$AU$47,P228,2),P229&lt;=INDEX('Language Rules Can Change'!$B$3:$AU$47,P228,3)),3, AND(P229&gt;INDEX('Language Rules Can Change'!$B$3:$AU$47,P228,3),P229&lt;=INDEX('Language Rules Can Change'!$B$3:$AU$47,P228,4)),4, AND(P229&gt;INDEX('Language Rules Can Change'!$B$3:$AU$47,P228,4),P229&lt;=INDEX('Language Rules Can Change'!$B$3:$AU$47,P228,5)),5, AND(P229&gt;INDEX('Language Rules Can Change'!$B$3:$AU$47,P228,5),P229&lt;=INDEX('Language Rules Can Change'!$B$3:$AU$47,P228,6)),6, AND(P229&gt;INDEX('Language Rules Can Change'!$B$3:$AU$47,P228,6),P229&lt;=INDEX('Language Rules Can Change'!$B$3:$AU$47,P228,7)),7, AND(P229&gt;INDEX('Language Rules Can Change'!$B$3:$AU$47,P228,7),P229&lt;=INDEX('Language Rules Can Change'!$B$3:$AU$47,P228,8)),8, AND(P229&gt;INDEX('Language Rules Can Change'!$B$3:$AU$47,P228,8),P229&lt;=INDEX('Language Rules Can Change'!$B$3:$AU$47,P228,9)),9, AND(P229&gt;INDEX('Language Rules Can Change'!$B$3:$AU$47,P228,9),P229&lt;=INDEX('Language Rules Can Change'!$B$3:$AU$47,P228,10)),10, AND(P229&gt;INDEX('Language Rules Can Change'!$B$3:$AU$47,P228,10),P229&lt;=INDEX('Language Rules Can Change'!$B$3:$AU$47,P228,11)),11, AND(P229&gt;INDEX('Language Rules Can Change'!$B$3:$AU$47,P228,11),P229&lt;=INDEX('Language Rules Can Change'!$B$3:$AU$47,P228,12)),12, AND(P229&gt;INDEX('Language Rules Can Change'!$B$3:$AU$47,P228,12),P229&lt;=INDEX('Language Rules Can Change'!$B$3:$AU$47,P228,13)),13, AND(P229&gt;INDEX('Language Rules Can Change'!$B$3:$AU$47,P228,13),P229&lt;=INDEX('Language Rules Can Change'!$B$3:$AU$47,P228,14)),14, AND(P229&gt;INDEX('Language Rules Can Change'!$B$3:$AU$47,P228,14),P229&lt;=INDEX('Language Rules Can Change'!$B$3:$AU$47,P228,15)),15, AND(P229&gt;INDEX('Language Rules Can Change'!$B$3:$AU$47,P228,15),P229&lt;=INDEX('Language Rules Can Change'!$B$3:$AU$47,P228,16)),16, AND(P229&gt;INDEX('Language Rules Can Change'!$B$3:$AU$47,P228,16),P229&lt;=INDEX('Language Rules Can Change'!$B$3:$AU$47,P228,17)),17, AND(P229&gt;INDEX('Language Rules Can Change'!$B$3:$AU$47,P228,17),P229&lt;=INDEX('Language Rules Can Change'!$B$3:$AU$47,P228,18)),18, AND(P229&gt;INDEX('Language Rules Can Change'!$B$3:$AU$47,P228,18),P229&lt;=INDEX('Language Rules Can Change'!$B$3:$AU$47,P228,19)),19, AND(P229&gt;INDEX('Language Rules Can Change'!$B$3:$AU$47,P228,19),P229&lt;=INDEX('Language Rules Can Change'!$B$3:$AU$47,P228,20)),20, AND(P229&gt;INDEX('Language Rules Can Change'!$B$3:$AU$47,P228,20),P229&lt;=INDEX('Language Rules Can Change'!$B$3:$AU$47,P228,21)),21, AND(P229&gt;INDEX('Language Rules Can Change'!$B$3:$AU$47,P228,21),P229&lt;=INDEX('Language Rules Can Change'!$B$3:$AU$47,P228,22)),22, AND(P229&gt;INDEX('Language Rules Can Change'!$B$3:$AU$47,P228,22),P229&lt;=INDEX('Language Rules Can Change'!$B$3:$AU$47,P228,23)),23, AND(P229&gt;INDEX('Language Rules Can Change'!$B$3:$AU$47,P228,23),P229&lt;=INDEX('Language Rules Can Change'!$B$3:$AU$47,P228,24)),24, AND(P229&gt;INDEX('Language Rules Can Change'!$B$3:$AU$47,P228,24),P229&lt;=INDEX('Language Rules Can Change'!$B$3:$AU$47,P228,25)),25, AND(P229&gt;INDEX('Language Rules Can Change'!$B$3:$AU$47,P228,25),P229&lt;=INDEX('Language Rules Can Change'!$B$3:$AU$47,P228,26)),26, AND(P229&gt;INDEX('Language Rules Can Change'!$B$3:$AU$47,P228,26),P229&lt;=INDEX('Language Rules Can Change'!$B$3:$AU$47,P228,27)),27, AND(P229&gt;INDEX('Language Rules Can Change'!$B$3:$AU$47,P228,27),P229&lt;=INDEX('Language Rules Can Change'!$B$3:$AU$47,P228,28)),28, AND(P229&gt;INDEX('Language Rules Can Change'!$B$3:$AU$47,P228,28),P229&lt;=INDEX('Language Rules Can Change'!$B$3:$AU$47,P228,29)),29, AND(P229&gt;INDEX('Language Rules Can Change'!$B$3:$AU$47,P228,29),P229&lt;=INDEX('Language Rules Can Change'!$B$3:$AU$47,P228,30)),30, AND(P229&gt;INDEX('Language Rules Can Change'!$B$3:$AU$47,P228,30),P229&lt;=INDEX('Language Rules Can Change'!$B$3:$AU$47,P228,31)),31, AND(P229&gt;INDEX('Language Rules Can Change'!$B$3:$AU$47,P228,31),P229&lt;=INDEX('Language Rules Can Change'!$B$3:$AU$47,P228,32)),32, AND(P229&gt;INDEX('Language Rules Can Change'!$B$3:$AU$47,P228,32),P229&lt;=INDEX('Language Rules Can Change'!$B$3:$AU$47,P228,33)),33, AND(P229&gt;INDEX('Language Rules Can Change'!$B$3:$AU$47,P228,33),P229&lt;=INDEX('Language Rules Can Change'!$B$3:$AU$47,P228,34)),34, AND(P229&gt;INDEX('Language Rules Can Change'!$B$3:$AU$47,P228,34),P229&lt;=INDEX('Language Rules Can Change'!$B$3:$AU$47,P228,35)),35, AND(P229&gt;INDEX('Language Rules Can Change'!$B$3:$AU$47,P228,35),P229&lt;=INDEX('Language Rules Can Change'!$B$3:$AU$47,P228,36)),36, AND(P229&gt;INDEX('Language Rules Can Change'!$B$3:$AU$47,P228,36),P229&lt;=INDEX('Language Rules Can Change'!$B$3:$AU$47,P228,37)),37, AND(P229&gt;INDEX('Language Rules Can Change'!$B$3:$AU$47,P228,37),P229&lt;=INDEX('Language Rules Can Change'!$B$3:$AU$47,P228,38)),38, AND(P229&gt;INDEX('Language Rules Can Change'!$B$3:$AU$47,P228,38),P229&lt;=INDEX('Language Rules Can Change'!$B$3:$AU$47,P228,39)),39, AND(P229&gt;INDEX('Language Rules Can Change'!$B$3:$AU$47,P228,39),P229&lt;=INDEX('Language Rules Can Change'!$B$3:$AU$47,P228,40)),40, AND(P229&gt;INDEX('Language Rules Can Change'!$B$3:$AU$47,P228,40),P229&lt;=INDEX('Language Rules Can Change'!$B$3:$AU$47,P228,41)),41, AND(P229&gt;INDEX('Language Rules Can Change'!$B$3:$AU$47,P228,41),P229&lt;=INDEX('Language Rules Can Change'!$B$3:$AU$47,P228,42)),42, AND(P229&gt;INDEX('Language Rules Can Change'!$B$3:$AU$47,P228,42),P229&lt;=INDEX('Language Rules Can Change'!$B$3:$AU$47,P228,43)),43, AND(P229&gt;INDEX('Language Rules Can Change'!$B$3:$AU$47,P228,43),P229&lt;=INDEX('Language Rules Can Change'!$B$3:$AU$47,P228,44)),44, AND(P229&gt;INDEX('Language Rules Can Change'!$B$3:$AU$47,P228,44),P229&lt;=INDEX('Language Rules Can Change'!$B$3:$AU$47,P228,45)),45, AND(P229&gt;INDEX('Language Rules Can Change'!$B$3:$AU$47,P228,45),P229&lt;=INDEX('Language Rules Can Change'!$B$3:$AU$47,P228,46)),46)</f>
        <v>#N/A</v>
      </c>
      <c r="Q230" s="11" t="e" cm="1">
        <f t="array" aca="1" ref="Q230" ca="1">_xlfn.IFS(AND(Q229&gt;0,Q229&lt;=INDEX('Language Rules Can Change'!$B$3:$AU$47,Q228,1)),1, AND(Q229&gt;INDEX('Language Rules Can Change'!$B$3:$AU$47,Q228,1),Q229&lt;=INDEX('Language Rules Can Change'!$B$3:$AU$47,Q228,2)),2, AND(Q229&gt;INDEX('Language Rules Can Change'!$B$3:$AU$47,Q228,2),Q229&lt;=INDEX('Language Rules Can Change'!$B$3:$AU$47,Q228,3)),3, AND(Q229&gt;INDEX('Language Rules Can Change'!$B$3:$AU$47,Q228,3),Q229&lt;=INDEX('Language Rules Can Change'!$B$3:$AU$47,Q228,4)),4, AND(Q229&gt;INDEX('Language Rules Can Change'!$B$3:$AU$47,Q228,4),Q229&lt;=INDEX('Language Rules Can Change'!$B$3:$AU$47,Q228,5)),5, AND(Q229&gt;INDEX('Language Rules Can Change'!$B$3:$AU$47,Q228,5),Q229&lt;=INDEX('Language Rules Can Change'!$B$3:$AU$47,Q228,6)),6, AND(Q229&gt;INDEX('Language Rules Can Change'!$B$3:$AU$47,Q228,6),Q229&lt;=INDEX('Language Rules Can Change'!$B$3:$AU$47,Q228,7)),7, AND(Q229&gt;INDEX('Language Rules Can Change'!$B$3:$AU$47,Q228,7),Q229&lt;=INDEX('Language Rules Can Change'!$B$3:$AU$47,Q228,8)),8, AND(Q229&gt;INDEX('Language Rules Can Change'!$B$3:$AU$47,Q228,8),Q229&lt;=INDEX('Language Rules Can Change'!$B$3:$AU$47,Q228,9)),9, AND(Q229&gt;INDEX('Language Rules Can Change'!$B$3:$AU$47,Q228,9),Q229&lt;=INDEX('Language Rules Can Change'!$B$3:$AU$47,Q228,10)),10, AND(Q229&gt;INDEX('Language Rules Can Change'!$B$3:$AU$47,Q228,10),Q229&lt;=INDEX('Language Rules Can Change'!$B$3:$AU$47,Q228,11)),11, AND(Q229&gt;INDEX('Language Rules Can Change'!$B$3:$AU$47,Q228,11),Q229&lt;=INDEX('Language Rules Can Change'!$B$3:$AU$47,Q228,12)),12, AND(Q229&gt;INDEX('Language Rules Can Change'!$B$3:$AU$47,Q228,12),Q229&lt;=INDEX('Language Rules Can Change'!$B$3:$AU$47,Q228,13)),13, AND(Q229&gt;INDEX('Language Rules Can Change'!$B$3:$AU$47,Q228,13),Q229&lt;=INDEX('Language Rules Can Change'!$B$3:$AU$47,Q228,14)),14, AND(Q229&gt;INDEX('Language Rules Can Change'!$B$3:$AU$47,Q228,14),Q229&lt;=INDEX('Language Rules Can Change'!$B$3:$AU$47,Q228,15)),15, AND(Q229&gt;INDEX('Language Rules Can Change'!$B$3:$AU$47,Q228,15),Q229&lt;=INDEX('Language Rules Can Change'!$B$3:$AU$47,Q228,16)),16, AND(Q229&gt;INDEX('Language Rules Can Change'!$B$3:$AU$47,Q228,16),Q229&lt;=INDEX('Language Rules Can Change'!$B$3:$AU$47,Q228,17)),17, AND(Q229&gt;INDEX('Language Rules Can Change'!$B$3:$AU$47,Q228,17),Q229&lt;=INDEX('Language Rules Can Change'!$B$3:$AU$47,Q228,18)),18, AND(Q229&gt;INDEX('Language Rules Can Change'!$B$3:$AU$47,Q228,18),Q229&lt;=INDEX('Language Rules Can Change'!$B$3:$AU$47,Q228,19)),19, AND(Q229&gt;INDEX('Language Rules Can Change'!$B$3:$AU$47,Q228,19),Q229&lt;=INDEX('Language Rules Can Change'!$B$3:$AU$47,Q228,20)),20, AND(Q229&gt;INDEX('Language Rules Can Change'!$B$3:$AU$47,Q228,20),Q229&lt;=INDEX('Language Rules Can Change'!$B$3:$AU$47,Q228,21)),21, AND(Q229&gt;INDEX('Language Rules Can Change'!$B$3:$AU$47,Q228,21),Q229&lt;=INDEX('Language Rules Can Change'!$B$3:$AU$47,Q228,22)),22, AND(Q229&gt;INDEX('Language Rules Can Change'!$B$3:$AU$47,Q228,22),Q229&lt;=INDEX('Language Rules Can Change'!$B$3:$AU$47,Q228,23)),23, AND(Q229&gt;INDEX('Language Rules Can Change'!$B$3:$AU$47,Q228,23),Q229&lt;=INDEX('Language Rules Can Change'!$B$3:$AU$47,Q228,24)),24, AND(Q229&gt;INDEX('Language Rules Can Change'!$B$3:$AU$47,Q228,24),Q229&lt;=INDEX('Language Rules Can Change'!$B$3:$AU$47,Q228,25)),25, AND(Q229&gt;INDEX('Language Rules Can Change'!$B$3:$AU$47,Q228,25),Q229&lt;=INDEX('Language Rules Can Change'!$B$3:$AU$47,Q228,26)),26, AND(Q229&gt;INDEX('Language Rules Can Change'!$B$3:$AU$47,Q228,26),Q229&lt;=INDEX('Language Rules Can Change'!$B$3:$AU$47,Q228,27)),27, AND(Q229&gt;INDEX('Language Rules Can Change'!$B$3:$AU$47,Q228,27),Q229&lt;=INDEX('Language Rules Can Change'!$B$3:$AU$47,Q228,28)),28, AND(Q229&gt;INDEX('Language Rules Can Change'!$B$3:$AU$47,Q228,28),Q229&lt;=INDEX('Language Rules Can Change'!$B$3:$AU$47,Q228,29)),29, AND(Q229&gt;INDEX('Language Rules Can Change'!$B$3:$AU$47,Q228,29),Q229&lt;=INDEX('Language Rules Can Change'!$B$3:$AU$47,Q228,30)),30, AND(Q229&gt;INDEX('Language Rules Can Change'!$B$3:$AU$47,Q228,30),Q229&lt;=INDEX('Language Rules Can Change'!$B$3:$AU$47,Q228,31)),31, AND(Q229&gt;INDEX('Language Rules Can Change'!$B$3:$AU$47,Q228,31),Q229&lt;=INDEX('Language Rules Can Change'!$B$3:$AU$47,Q228,32)),32, AND(Q229&gt;INDEX('Language Rules Can Change'!$B$3:$AU$47,Q228,32),Q229&lt;=INDEX('Language Rules Can Change'!$B$3:$AU$47,Q228,33)),33, AND(Q229&gt;INDEX('Language Rules Can Change'!$B$3:$AU$47,Q228,33),Q229&lt;=INDEX('Language Rules Can Change'!$B$3:$AU$47,Q228,34)),34, AND(Q229&gt;INDEX('Language Rules Can Change'!$B$3:$AU$47,Q228,34),Q229&lt;=INDEX('Language Rules Can Change'!$B$3:$AU$47,Q228,35)),35, AND(Q229&gt;INDEX('Language Rules Can Change'!$B$3:$AU$47,Q228,35),Q229&lt;=INDEX('Language Rules Can Change'!$B$3:$AU$47,Q228,36)),36, AND(Q229&gt;INDEX('Language Rules Can Change'!$B$3:$AU$47,Q228,36),Q229&lt;=INDEX('Language Rules Can Change'!$B$3:$AU$47,Q228,37)),37, AND(Q229&gt;INDEX('Language Rules Can Change'!$B$3:$AU$47,Q228,37),Q229&lt;=INDEX('Language Rules Can Change'!$B$3:$AU$47,Q228,38)),38, AND(Q229&gt;INDEX('Language Rules Can Change'!$B$3:$AU$47,Q228,38),Q229&lt;=INDEX('Language Rules Can Change'!$B$3:$AU$47,Q228,39)),39, AND(Q229&gt;INDEX('Language Rules Can Change'!$B$3:$AU$47,Q228,39),Q229&lt;=INDEX('Language Rules Can Change'!$B$3:$AU$47,Q228,40)),40, AND(Q229&gt;INDEX('Language Rules Can Change'!$B$3:$AU$47,Q228,40),Q229&lt;=INDEX('Language Rules Can Change'!$B$3:$AU$47,Q228,41)),41, AND(Q229&gt;INDEX('Language Rules Can Change'!$B$3:$AU$47,Q228,41),Q229&lt;=INDEX('Language Rules Can Change'!$B$3:$AU$47,Q228,42)),42, AND(Q229&gt;INDEX('Language Rules Can Change'!$B$3:$AU$47,Q228,42),Q229&lt;=INDEX('Language Rules Can Change'!$B$3:$AU$47,Q228,43)),43, AND(Q229&gt;INDEX('Language Rules Can Change'!$B$3:$AU$47,Q228,43),Q229&lt;=INDEX('Language Rules Can Change'!$B$3:$AU$47,Q228,44)),44, AND(Q229&gt;INDEX('Language Rules Can Change'!$B$3:$AU$47,Q228,44),Q229&lt;=INDEX('Language Rules Can Change'!$B$3:$AU$47,Q228,45)),45, AND(Q229&gt;INDEX('Language Rules Can Change'!$B$3:$AU$47,Q228,45),Q229&lt;=INDEX('Language Rules Can Change'!$B$3:$AU$47,Q228,46)),46)</f>
        <v>#N/A</v>
      </c>
      <c r="R230" s="11" t="e" cm="1">
        <f t="array" aca="1" ref="R230" ca="1">_xlfn.IFS(AND(R229&gt;0,R229&lt;=INDEX('Language Rules Can Change'!$B$3:$AU$47,R228,1)),1, AND(R229&gt;INDEX('Language Rules Can Change'!$B$3:$AU$47,R228,1),R229&lt;=INDEX('Language Rules Can Change'!$B$3:$AU$47,R228,2)),2, AND(R229&gt;INDEX('Language Rules Can Change'!$B$3:$AU$47,R228,2),R229&lt;=INDEX('Language Rules Can Change'!$B$3:$AU$47,R228,3)),3, AND(R229&gt;INDEX('Language Rules Can Change'!$B$3:$AU$47,R228,3),R229&lt;=INDEX('Language Rules Can Change'!$B$3:$AU$47,R228,4)),4, AND(R229&gt;INDEX('Language Rules Can Change'!$B$3:$AU$47,R228,4),R229&lt;=INDEX('Language Rules Can Change'!$B$3:$AU$47,R228,5)),5, AND(R229&gt;INDEX('Language Rules Can Change'!$B$3:$AU$47,R228,5),R229&lt;=INDEX('Language Rules Can Change'!$B$3:$AU$47,R228,6)),6, AND(R229&gt;INDEX('Language Rules Can Change'!$B$3:$AU$47,R228,6),R229&lt;=INDEX('Language Rules Can Change'!$B$3:$AU$47,R228,7)),7, AND(R229&gt;INDEX('Language Rules Can Change'!$B$3:$AU$47,R228,7),R229&lt;=INDEX('Language Rules Can Change'!$B$3:$AU$47,R228,8)),8, AND(R229&gt;INDEX('Language Rules Can Change'!$B$3:$AU$47,R228,8),R229&lt;=INDEX('Language Rules Can Change'!$B$3:$AU$47,R228,9)),9, AND(R229&gt;INDEX('Language Rules Can Change'!$B$3:$AU$47,R228,9),R229&lt;=INDEX('Language Rules Can Change'!$B$3:$AU$47,R228,10)),10, AND(R229&gt;INDEX('Language Rules Can Change'!$B$3:$AU$47,R228,10),R229&lt;=INDEX('Language Rules Can Change'!$B$3:$AU$47,R228,11)),11, AND(R229&gt;INDEX('Language Rules Can Change'!$B$3:$AU$47,R228,11),R229&lt;=INDEX('Language Rules Can Change'!$B$3:$AU$47,R228,12)),12, AND(R229&gt;INDEX('Language Rules Can Change'!$B$3:$AU$47,R228,12),R229&lt;=INDEX('Language Rules Can Change'!$B$3:$AU$47,R228,13)),13, AND(R229&gt;INDEX('Language Rules Can Change'!$B$3:$AU$47,R228,13),R229&lt;=INDEX('Language Rules Can Change'!$B$3:$AU$47,R228,14)),14, AND(R229&gt;INDEX('Language Rules Can Change'!$B$3:$AU$47,R228,14),R229&lt;=INDEX('Language Rules Can Change'!$B$3:$AU$47,R228,15)),15, AND(R229&gt;INDEX('Language Rules Can Change'!$B$3:$AU$47,R228,15),R229&lt;=INDEX('Language Rules Can Change'!$B$3:$AU$47,R228,16)),16, AND(R229&gt;INDEX('Language Rules Can Change'!$B$3:$AU$47,R228,16),R229&lt;=INDEX('Language Rules Can Change'!$B$3:$AU$47,R228,17)),17, AND(R229&gt;INDEX('Language Rules Can Change'!$B$3:$AU$47,R228,17),R229&lt;=INDEX('Language Rules Can Change'!$B$3:$AU$47,R228,18)),18, AND(R229&gt;INDEX('Language Rules Can Change'!$B$3:$AU$47,R228,18),R229&lt;=INDEX('Language Rules Can Change'!$B$3:$AU$47,R228,19)),19, AND(R229&gt;INDEX('Language Rules Can Change'!$B$3:$AU$47,R228,19),R229&lt;=INDEX('Language Rules Can Change'!$B$3:$AU$47,R228,20)),20, AND(R229&gt;INDEX('Language Rules Can Change'!$B$3:$AU$47,R228,20),R229&lt;=INDEX('Language Rules Can Change'!$B$3:$AU$47,R228,21)),21, AND(R229&gt;INDEX('Language Rules Can Change'!$B$3:$AU$47,R228,21),R229&lt;=INDEX('Language Rules Can Change'!$B$3:$AU$47,R228,22)),22, AND(R229&gt;INDEX('Language Rules Can Change'!$B$3:$AU$47,R228,22),R229&lt;=INDEX('Language Rules Can Change'!$B$3:$AU$47,R228,23)),23, AND(R229&gt;INDEX('Language Rules Can Change'!$B$3:$AU$47,R228,23),R229&lt;=INDEX('Language Rules Can Change'!$B$3:$AU$47,R228,24)),24, AND(R229&gt;INDEX('Language Rules Can Change'!$B$3:$AU$47,R228,24),R229&lt;=INDEX('Language Rules Can Change'!$B$3:$AU$47,R228,25)),25, AND(R229&gt;INDEX('Language Rules Can Change'!$B$3:$AU$47,R228,25),R229&lt;=INDEX('Language Rules Can Change'!$B$3:$AU$47,R228,26)),26, AND(R229&gt;INDEX('Language Rules Can Change'!$B$3:$AU$47,R228,26),R229&lt;=INDEX('Language Rules Can Change'!$B$3:$AU$47,R228,27)),27, AND(R229&gt;INDEX('Language Rules Can Change'!$B$3:$AU$47,R228,27),R229&lt;=INDEX('Language Rules Can Change'!$B$3:$AU$47,R228,28)),28, AND(R229&gt;INDEX('Language Rules Can Change'!$B$3:$AU$47,R228,28),R229&lt;=INDEX('Language Rules Can Change'!$B$3:$AU$47,R228,29)),29, AND(R229&gt;INDEX('Language Rules Can Change'!$B$3:$AU$47,R228,29),R229&lt;=INDEX('Language Rules Can Change'!$B$3:$AU$47,R228,30)),30, AND(R229&gt;INDEX('Language Rules Can Change'!$B$3:$AU$47,R228,30),R229&lt;=INDEX('Language Rules Can Change'!$B$3:$AU$47,R228,31)),31, AND(R229&gt;INDEX('Language Rules Can Change'!$B$3:$AU$47,R228,31),R229&lt;=INDEX('Language Rules Can Change'!$B$3:$AU$47,R228,32)),32, AND(R229&gt;INDEX('Language Rules Can Change'!$B$3:$AU$47,R228,32),R229&lt;=INDEX('Language Rules Can Change'!$B$3:$AU$47,R228,33)),33, AND(R229&gt;INDEX('Language Rules Can Change'!$B$3:$AU$47,R228,33),R229&lt;=INDEX('Language Rules Can Change'!$B$3:$AU$47,R228,34)),34, AND(R229&gt;INDEX('Language Rules Can Change'!$B$3:$AU$47,R228,34),R229&lt;=INDEX('Language Rules Can Change'!$B$3:$AU$47,R228,35)),35, AND(R229&gt;INDEX('Language Rules Can Change'!$B$3:$AU$47,R228,35),R229&lt;=INDEX('Language Rules Can Change'!$B$3:$AU$47,R228,36)),36, AND(R229&gt;INDEX('Language Rules Can Change'!$B$3:$AU$47,R228,36),R229&lt;=INDEX('Language Rules Can Change'!$B$3:$AU$47,R228,37)),37, AND(R229&gt;INDEX('Language Rules Can Change'!$B$3:$AU$47,R228,37),R229&lt;=INDEX('Language Rules Can Change'!$B$3:$AU$47,R228,38)),38, AND(R229&gt;INDEX('Language Rules Can Change'!$B$3:$AU$47,R228,38),R229&lt;=INDEX('Language Rules Can Change'!$B$3:$AU$47,R228,39)),39, AND(R229&gt;INDEX('Language Rules Can Change'!$B$3:$AU$47,R228,39),R229&lt;=INDEX('Language Rules Can Change'!$B$3:$AU$47,R228,40)),40, AND(R229&gt;INDEX('Language Rules Can Change'!$B$3:$AU$47,R228,40),R229&lt;=INDEX('Language Rules Can Change'!$B$3:$AU$47,R228,41)),41, AND(R229&gt;INDEX('Language Rules Can Change'!$B$3:$AU$47,R228,41),R229&lt;=INDEX('Language Rules Can Change'!$B$3:$AU$47,R228,42)),42, AND(R229&gt;INDEX('Language Rules Can Change'!$B$3:$AU$47,R228,42),R229&lt;=INDEX('Language Rules Can Change'!$B$3:$AU$47,R228,43)),43, AND(R229&gt;INDEX('Language Rules Can Change'!$B$3:$AU$47,R228,43),R229&lt;=INDEX('Language Rules Can Change'!$B$3:$AU$47,R228,44)),44, AND(R229&gt;INDEX('Language Rules Can Change'!$B$3:$AU$47,R228,44),R229&lt;=INDEX('Language Rules Can Change'!$B$3:$AU$47,R228,45)),45, AND(R229&gt;INDEX('Language Rules Can Change'!$B$3:$AU$47,R228,45),R229&lt;=INDEX('Language Rules Can Change'!$B$3:$AU$47,R228,46)),46)</f>
        <v>#N/A</v>
      </c>
      <c r="S230" s="11" t="e" cm="1">
        <f t="array" aca="1" ref="S230" ca="1">_xlfn.IFS(AND(S229&gt;0,S229&lt;=INDEX('Language Rules Can Change'!$B$3:$AU$47,S228,1)),1, AND(S229&gt;INDEX('Language Rules Can Change'!$B$3:$AU$47,S228,1),S229&lt;=INDEX('Language Rules Can Change'!$B$3:$AU$47,S228,2)),2, AND(S229&gt;INDEX('Language Rules Can Change'!$B$3:$AU$47,S228,2),S229&lt;=INDEX('Language Rules Can Change'!$B$3:$AU$47,S228,3)),3, AND(S229&gt;INDEX('Language Rules Can Change'!$B$3:$AU$47,S228,3),S229&lt;=INDEX('Language Rules Can Change'!$B$3:$AU$47,S228,4)),4, AND(S229&gt;INDEX('Language Rules Can Change'!$B$3:$AU$47,S228,4),S229&lt;=INDEX('Language Rules Can Change'!$B$3:$AU$47,S228,5)),5, AND(S229&gt;INDEX('Language Rules Can Change'!$B$3:$AU$47,S228,5),S229&lt;=INDEX('Language Rules Can Change'!$B$3:$AU$47,S228,6)),6, AND(S229&gt;INDEX('Language Rules Can Change'!$B$3:$AU$47,S228,6),S229&lt;=INDEX('Language Rules Can Change'!$B$3:$AU$47,S228,7)),7, AND(S229&gt;INDEX('Language Rules Can Change'!$B$3:$AU$47,S228,7),S229&lt;=INDEX('Language Rules Can Change'!$B$3:$AU$47,S228,8)),8, AND(S229&gt;INDEX('Language Rules Can Change'!$B$3:$AU$47,S228,8),S229&lt;=INDEX('Language Rules Can Change'!$B$3:$AU$47,S228,9)),9, AND(S229&gt;INDEX('Language Rules Can Change'!$B$3:$AU$47,S228,9),S229&lt;=INDEX('Language Rules Can Change'!$B$3:$AU$47,S228,10)),10, AND(S229&gt;INDEX('Language Rules Can Change'!$B$3:$AU$47,S228,10),S229&lt;=INDEX('Language Rules Can Change'!$B$3:$AU$47,S228,11)),11, AND(S229&gt;INDEX('Language Rules Can Change'!$B$3:$AU$47,S228,11),S229&lt;=INDEX('Language Rules Can Change'!$B$3:$AU$47,S228,12)),12, AND(S229&gt;INDEX('Language Rules Can Change'!$B$3:$AU$47,S228,12),S229&lt;=INDEX('Language Rules Can Change'!$B$3:$AU$47,S228,13)),13, AND(S229&gt;INDEX('Language Rules Can Change'!$B$3:$AU$47,S228,13),S229&lt;=INDEX('Language Rules Can Change'!$B$3:$AU$47,S228,14)),14, AND(S229&gt;INDEX('Language Rules Can Change'!$B$3:$AU$47,S228,14),S229&lt;=INDEX('Language Rules Can Change'!$B$3:$AU$47,S228,15)),15, AND(S229&gt;INDEX('Language Rules Can Change'!$B$3:$AU$47,S228,15),S229&lt;=INDEX('Language Rules Can Change'!$B$3:$AU$47,S228,16)),16, AND(S229&gt;INDEX('Language Rules Can Change'!$B$3:$AU$47,S228,16),S229&lt;=INDEX('Language Rules Can Change'!$B$3:$AU$47,S228,17)),17, AND(S229&gt;INDEX('Language Rules Can Change'!$B$3:$AU$47,S228,17),S229&lt;=INDEX('Language Rules Can Change'!$B$3:$AU$47,S228,18)),18, AND(S229&gt;INDEX('Language Rules Can Change'!$B$3:$AU$47,S228,18),S229&lt;=INDEX('Language Rules Can Change'!$B$3:$AU$47,S228,19)),19, AND(S229&gt;INDEX('Language Rules Can Change'!$B$3:$AU$47,S228,19),S229&lt;=INDEX('Language Rules Can Change'!$B$3:$AU$47,S228,20)),20, AND(S229&gt;INDEX('Language Rules Can Change'!$B$3:$AU$47,S228,20),S229&lt;=INDEX('Language Rules Can Change'!$B$3:$AU$47,S228,21)),21, AND(S229&gt;INDEX('Language Rules Can Change'!$B$3:$AU$47,S228,21),S229&lt;=INDEX('Language Rules Can Change'!$B$3:$AU$47,S228,22)),22, AND(S229&gt;INDEX('Language Rules Can Change'!$B$3:$AU$47,S228,22),S229&lt;=INDEX('Language Rules Can Change'!$B$3:$AU$47,S228,23)),23, AND(S229&gt;INDEX('Language Rules Can Change'!$B$3:$AU$47,S228,23),S229&lt;=INDEX('Language Rules Can Change'!$B$3:$AU$47,S228,24)),24, AND(S229&gt;INDEX('Language Rules Can Change'!$B$3:$AU$47,S228,24),S229&lt;=INDEX('Language Rules Can Change'!$B$3:$AU$47,S228,25)),25, AND(S229&gt;INDEX('Language Rules Can Change'!$B$3:$AU$47,S228,25),S229&lt;=INDEX('Language Rules Can Change'!$B$3:$AU$47,S228,26)),26, AND(S229&gt;INDEX('Language Rules Can Change'!$B$3:$AU$47,S228,26),S229&lt;=INDEX('Language Rules Can Change'!$B$3:$AU$47,S228,27)),27, AND(S229&gt;INDEX('Language Rules Can Change'!$B$3:$AU$47,S228,27),S229&lt;=INDEX('Language Rules Can Change'!$B$3:$AU$47,S228,28)),28, AND(S229&gt;INDEX('Language Rules Can Change'!$B$3:$AU$47,S228,28),S229&lt;=INDEX('Language Rules Can Change'!$B$3:$AU$47,S228,29)),29, AND(S229&gt;INDEX('Language Rules Can Change'!$B$3:$AU$47,S228,29),S229&lt;=INDEX('Language Rules Can Change'!$B$3:$AU$47,S228,30)),30, AND(S229&gt;INDEX('Language Rules Can Change'!$B$3:$AU$47,S228,30),S229&lt;=INDEX('Language Rules Can Change'!$B$3:$AU$47,S228,31)),31, AND(S229&gt;INDEX('Language Rules Can Change'!$B$3:$AU$47,S228,31),S229&lt;=INDEX('Language Rules Can Change'!$B$3:$AU$47,S228,32)),32, AND(S229&gt;INDEX('Language Rules Can Change'!$B$3:$AU$47,S228,32),S229&lt;=INDEX('Language Rules Can Change'!$B$3:$AU$47,S228,33)),33, AND(S229&gt;INDEX('Language Rules Can Change'!$B$3:$AU$47,S228,33),S229&lt;=INDEX('Language Rules Can Change'!$B$3:$AU$47,S228,34)),34, AND(S229&gt;INDEX('Language Rules Can Change'!$B$3:$AU$47,S228,34),S229&lt;=INDEX('Language Rules Can Change'!$B$3:$AU$47,S228,35)),35, AND(S229&gt;INDEX('Language Rules Can Change'!$B$3:$AU$47,S228,35),S229&lt;=INDEX('Language Rules Can Change'!$B$3:$AU$47,S228,36)),36, AND(S229&gt;INDEX('Language Rules Can Change'!$B$3:$AU$47,S228,36),S229&lt;=INDEX('Language Rules Can Change'!$B$3:$AU$47,S228,37)),37, AND(S229&gt;INDEX('Language Rules Can Change'!$B$3:$AU$47,S228,37),S229&lt;=INDEX('Language Rules Can Change'!$B$3:$AU$47,S228,38)),38, AND(S229&gt;INDEX('Language Rules Can Change'!$B$3:$AU$47,S228,38),S229&lt;=INDEX('Language Rules Can Change'!$B$3:$AU$47,S228,39)),39, AND(S229&gt;INDEX('Language Rules Can Change'!$B$3:$AU$47,S228,39),S229&lt;=INDEX('Language Rules Can Change'!$B$3:$AU$47,S228,40)),40, AND(S229&gt;INDEX('Language Rules Can Change'!$B$3:$AU$47,S228,40),S229&lt;=INDEX('Language Rules Can Change'!$B$3:$AU$47,S228,41)),41, AND(S229&gt;INDEX('Language Rules Can Change'!$B$3:$AU$47,S228,41),S229&lt;=INDEX('Language Rules Can Change'!$B$3:$AU$47,S228,42)),42, AND(S229&gt;INDEX('Language Rules Can Change'!$B$3:$AU$47,S228,42),S229&lt;=INDEX('Language Rules Can Change'!$B$3:$AU$47,S228,43)),43, AND(S229&gt;INDEX('Language Rules Can Change'!$B$3:$AU$47,S228,43),S229&lt;=INDEX('Language Rules Can Change'!$B$3:$AU$47,S228,44)),44, AND(S229&gt;INDEX('Language Rules Can Change'!$B$3:$AU$47,S228,44),S229&lt;=INDEX('Language Rules Can Change'!$B$3:$AU$47,S228,45)),45, AND(S229&gt;INDEX('Language Rules Can Change'!$B$3:$AU$47,S228,45),S229&lt;=INDEX('Language Rules Can Change'!$B$3:$AU$47,S228,46)),46)</f>
        <v>#N/A</v>
      </c>
      <c r="T230" s="17"/>
      <c r="U230" s="1"/>
      <c r="V230" s="5">
        <v>4</v>
      </c>
      <c r="W230" s="5" t="str">
        <f ca="1">IF(V230&lt;=U233,RANDBETWEEN(U229/(3/2),U229*(3/2))+W229,"")</f>
        <v/>
      </c>
      <c r="X230" s="15"/>
      <c r="Y230" s="11"/>
      <c r="Z230" s="11" cm="1">
        <f t="array" aca="1" ref="Z230" ca="1">_xlfn.IFS(AND(Z229&gt;0,Z229&lt;=INDEX('Language Rules Can Change'!$B$3:$AU$47,Z228,1)),1, AND(Z229&gt;INDEX('Language Rules Can Change'!$B$3:$AU$47,Z228,1),Z229&lt;=INDEX('Language Rules Can Change'!$B$3:$AU$47,Z228,2)),2, AND(Z229&gt;INDEX('Language Rules Can Change'!$B$3:$AU$47,Z228,2),Z229&lt;=INDEX('Language Rules Can Change'!$B$3:$AU$47,Z228,3)),3, AND(Z229&gt;INDEX('Language Rules Can Change'!$B$3:$AU$47,Z228,3),Z229&lt;=INDEX('Language Rules Can Change'!$B$3:$AU$47,Z228,4)),4, AND(Z229&gt;INDEX('Language Rules Can Change'!$B$3:$AU$47,Z228,4),Z229&lt;=INDEX('Language Rules Can Change'!$B$3:$AU$47,Z228,5)),5, AND(Z229&gt;INDEX('Language Rules Can Change'!$B$3:$AU$47,Z228,5),Z229&lt;=INDEX('Language Rules Can Change'!$B$3:$AU$47,Z228,6)),6, AND(Z229&gt;INDEX('Language Rules Can Change'!$B$3:$AU$47,Z228,6),Z229&lt;=INDEX('Language Rules Can Change'!$B$3:$AU$47,Z228,7)),7, AND(Z229&gt;INDEX('Language Rules Can Change'!$B$3:$AU$47,Z228,7),Z229&lt;=INDEX('Language Rules Can Change'!$B$3:$AU$47,Z228,8)),8, AND(Z229&gt;INDEX('Language Rules Can Change'!$B$3:$AU$47,Z228,8),Z229&lt;=INDEX('Language Rules Can Change'!$B$3:$AU$47,Z228,9)),9, AND(Z229&gt;INDEX('Language Rules Can Change'!$B$3:$AU$47,Z228,9),Z229&lt;=INDEX('Language Rules Can Change'!$B$3:$AU$47,Z228,10)),10, AND(Z229&gt;INDEX('Language Rules Can Change'!$B$3:$AU$47,Z228,10),Z229&lt;=INDEX('Language Rules Can Change'!$B$3:$AU$47,Z228,11)),11, AND(Z229&gt;INDEX('Language Rules Can Change'!$B$3:$AU$47,Z228,11),Z229&lt;=INDEX('Language Rules Can Change'!$B$3:$AU$47,Z228,12)),12, AND(Z229&gt;INDEX('Language Rules Can Change'!$B$3:$AU$47,Z228,12),Z229&lt;=INDEX('Language Rules Can Change'!$B$3:$AU$47,Z228,13)),13, AND(Z229&gt;INDEX('Language Rules Can Change'!$B$3:$AU$47,Z228,13),Z229&lt;=INDEX('Language Rules Can Change'!$B$3:$AU$47,Z228,14)),14, AND(Z229&gt;INDEX('Language Rules Can Change'!$B$3:$AU$47,Z228,14),Z229&lt;=INDEX('Language Rules Can Change'!$B$3:$AU$47,Z228,15)),15, AND(Z229&gt;INDEX('Language Rules Can Change'!$B$3:$AU$47,Z228,15),Z229&lt;=INDEX('Language Rules Can Change'!$B$3:$AU$47,Z228,16)),16, AND(Z229&gt;INDEX('Language Rules Can Change'!$B$3:$AU$47,Z228,16),Z229&lt;=INDEX('Language Rules Can Change'!$B$3:$AU$47,Z228,17)),17, AND(Z229&gt;INDEX('Language Rules Can Change'!$B$3:$AU$47,Z228,17),Z229&lt;=INDEX('Language Rules Can Change'!$B$3:$AU$47,Z228,18)),18, AND(Z229&gt;INDEX('Language Rules Can Change'!$B$3:$AU$47,Z228,18),Z229&lt;=INDEX('Language Rules Can Change'!$B$3:$AU$47,Z228,19)),19, AND(Z229&gt;INDEX('Language Rules Can Change'!$B$3:$AU$47,Z228,19),Z229&lt;=INDEX('Language Rules Can Change'!$B$3:$AU$47,Z228,20)),20, AND(Z229&gt;INDEX('Language Rules Can Change'!$B$3:$AU$47,Z228,20),Z229&lt;=INDEX('Language Rules Can Change'!$B$3:$AU$47,Z228,21)),21, AND(Z229&gt;INDEX('Language Rules Can Change'!$B$3:$AU$47,Z228,21),Z229&lt;=INDEX('Language Rules Can Change'!$B$3:$AU$47,Z228,22)),22, AND(Z229&gt;INDEX('Language Rules Can Change'!$B$3:$AU$47,Z228,22),Z229&lt;=INDEX('Language Rules Can Change'!$B$3:$AU$47,Z228,23)),23, AND(Z229&gt;INDEX('Language Rules Can Change'!$B$3:$AU$47,Z228,23),Z229&lt;=INDEX('Language Rules Can Change'!$B$3:$AU$47,Z228,24)),24, AND(Z229&gt;INDEX('Language Rules Can Change'!$B$3:$AU$47,Z228,24),Z229&lt;=INDEX('Language Rules Can Change'!$B$3:$AU$47,Z228,25)),25, AND(Z229&gt;INDEX('Language Rules Can Change'!$B$3:$AU$47,Z228,25),Z229&lt;=INDEX('Language Rules Can Change'!$B$3:$AU$47,Z228,26)),26, AND(Z229&gt;INDEX('Language Rules Can Change'!$B$3:$AU$47,Z228,26),Z229&lt;=INDEX('Language Rules Can Change'!$B$3:$AU$47,Z228,27)),27, AND(Z229&gt;INDEX('Language Rules Can Change'!$B$3:$AU$47,Z228,27),Z229&lt;=INDEX('Language Rules Can Change'!$B$3:$AU$47,Z228,28)),28, AND(Z229&gt;INDEX('Language Rules Can Change'!$B$3:$AU$47,Z228,28),Z229&lt;=INDEX('Language Rules Can Change'!$B$3:$AU$47,Z228,29)),29, AND(Z229&gt;INDEX('Language Rules Can Change'!$B$3:$AU$47,Z228,29),Z229&lt;=INDEX('Language Rules Can Change'!$B$3:$AU$47,Z228,30)),30, AND(Z229&gt;INDEX('Language Rules Can Change'!$B$3:$AU$47,Z228,30),Z229&lt;=INDEX('Language Rules Can Change'!$B$3:$AU$47,Z228,31)),31, AND(Z229&gt;INDEX('Language Rules Can Change'!$B$3:$AU$47,Z228,31),Z229&lt;=INDEX('Language Rules Can Change'!$B$3:$AU$47,Z228,32)),32, AND(Z229&gt;INDEX('Language Rules Can Change'!$B$3:$AU$47,Z228,32),Z229&lt;=INDEX('Language Rules Can Change'!$B$3:$AU$47,Z228,33)),33, AND(Z229&gt;INDEX('Language Rules Can Change'!$B$3:$AU$47,Z228,33),Z229&lt;=INDEX('Language Rules Can Change'!$B$3:$AU$47,Z228,34)),34, AND(Z229&gt;INDEX('Language Rules Can Change'!$B$3:$AU$47,Z228,34),Z229&lt;=INDEX('Language Rules Can Change'!$B$3:$AU$47,Z228,35)),35, AND(Z229&gt;INDEX('Language Rules Can Change'!$B$3:$AU$47,Z228,35),Z229&lt;=INDEX('Language Rules Can Change'!$B$3:$AU$47,Z228,36)),36, AND(Z229&gt;INDEX('Language Rules Can Change'!$B$3:$AU$47,Z228,36),Z229&lt;=INDEX('Language Rules Can Change'!$B$3:$AU$47,Z228,37)),37, AND(Z229&gt;INDEX('Language Rules Can Change'!$B$3:$AU$47,Z228,37),Z229&lt;=INDEX('Language Rules Can Change'!$B$3:$AU$47,Z228,38)),38, AND(Z229&gt;INDEX('Language Rules Can Change'!$B$3:$AU$47,Z228,38),Z229&lt;=INDEX('Language Rules Can Change'!$B$3:$AU$47,Z228,39)),39, AND(Z229&gt;INDEX('Language Rules Can Change'!$B$3:$AU$47,Z228,39),Z229&lt;=INDEX('Language Rules Can Change'!$B$3:$AU$47,Z228,40)),40, AND(Z229&gt;INDEX('Language Rules Can Change'!$B$3:$AU$47,Z228,40),Z229&lt;=INDEX('Language Rules Can Change'!$B$3:$AU$47,Z228,41)),41, AND(Z229&gt;INDEX('Language Rules Can Change'!$B$3:$AU$47,Z228,41),Z229&lt;=INDEX('Language Rules Can Change'!$B$3:$AU$47,Z228,42)),42, AND(Z229&gt;INDEX('Language Rules Can Change'!$B$3:$AU$47,Z228,42),Z229&lt;=INDEX('Language Rules Can Change'!$B$3:$AU$47,Z228,43)),43, AND(Z229&gt;INDEX('Language Rules Can Change'!$B$3:$AU$47,Z228,43),Z229&lt;=INDEX('Language Rules Can Change'!$B$3:$AU$47,Z228,44)),44, AND(Z229&gt;INDEX('Language Rules Can Change'!$B$3:$AU$47,Z228,44),Z229&lt;=INDEX('Language Rules Can Change'!$B$3:$AU$47,Z228,45)),45, AND(Z229&gt;INDEX('Language Rules Can Change'!$B$3:$AU$47,Z228,45),Z229&lt;=INDEX('Language Rules Can Change'!$B$3:$AU$47,Z228,46)),46)</f>
        <v>25</v>
      </c>
      <c r="AA230" s="11" cm="1">
        <f t="array" aca="1" ref="AA230" ca="1">_xlfn.IFS(AND(AA229&gt;0,AA229&lt;=INDEX('Language Rules Can Change'!$B$3:$AU$47,AA228,1)),1, AND(AA229&gt;INDEX('Language Rules Can Change'!$B$3:$AU$47,AA228,1),AA229&lt;=INDEX('Language Rules Can Change'!$B$3:$AU$47,AA228,2)),2, AND(AA229&gt;INDEX('Language Rules Can Change'!$B$3:$AU$47,AA228,2),AA229&lt;=INDEX('Language Rules Can Change'!$B$3:$AU$47,AA228,3)),3, AND(AA229&gt;INDEX('Language Rules Can Change'!$B$3:$AU$47,AA228,3),AA229&lt;=INDEX('Language Rules Can Change'!$B$3:$AU$47,AA228,4)),4, AND(AA229&gt;INDEX('Language Rules Can Change'!$B$3:$AU$47,AA228,4),AA229&lt;=INDEX('Language Rules Can Change'!$B$3:$AU$47,AA228,5)),5, AND(AA229&gt;INDEX('Language Rules Can Change'!$B$3:$AU$47,AA228,5),AA229&lt;=INDEX('Language Rules Can Change'!$B$3:$AU$47,AA228,6)),6, AND(AA229&gt;INDEX('Language Rules Can Change'!$B$3:$AU$47,AA228,6),AA229&lt;=INDEX('Language Rules Can Change'!$B$3:$AU$47,AA228,7)),7, AND(AA229&gt;INDEX('Language Rules Can Change'!$B$3:$AU$47,AA228,7),AA229&lt;=INDEX('Language Rules Can Change'!$B$3:$AU$47,AA228,8)),8, AND(AA229&gt;INDEX('Language Rules Can Change'!$B$3:$AU$47,AA228,8),AA229&lt;=INDEX('Language Rules Can Change'!$B$3:$AU$47,AA228,9)),9, AND(AA229&gt;INDEX('Language Rules Can Change'!$B$3:$AU$47,AA228,9),AA229&lt;=INDEX('Language Rules Can Change'!$B$3:$AU$47,AA228,10)),10, AND(AA229&gt;INDEX('Language Rules Can Change'!$B$3:$AU$47,AA228,10),AA229&lt;=INDEX('Language Rules Can Change'!$B$3:$AU$47,AA228,11)),11, AND(AA229&gt;INDEX('Language Rules Can Change'!$B$3:$AU$47,AA228,11),AA229&lt;=INDEX('Language Rules Can Change'!$B$3:$AU$47,AA228,12)),12, AND(AA229&gt;INDEX('Language Rules Can Change'!$B$3:$AU$47,AA228,12),AA229&lt;=INDEX('Language Rules Can Change'!$B$3:$AU$47,AA228,13)),13, AND(AA229&gt;INDEX('Language Rules Can Change'!$B$3:$AU$47,AA228,13),AA229&lt;=INDEX('Language Rules Can Change'!$B$3:$AU$47,AA228,14)),14, AND(AA229&gt;INDEX('Language Rules Can Change'!$B$3:$AU$47,AA228,14),AA229&lt;=INDEX('Language Rules Can Change'!$B$3:$AU$47,AA228,15)),15, AND(AA229&gt;INDEX('Language Rules Can Change'!$B$3:$AU$47,AA228,15),AA229&lt;=INDEX('Language Rules Can Change'!$B$3:$AU$47,AA228,16)),16, AND(AA229&gt;INDEX('Language Rules Can Change'!$B$3:$AU$47,AA228,16),AA229&lt;=INDEX('Language Rules Can Change'!$B$3:$AU$47,AA228,17)),17, AND(AA229&gt;INDEX('Language Rules Can Change'!$B$3:$AU$47,AA228,17),AA229&lt;=INDEX('Language Rules Can Change'!$B$3:$AU$47,AA228,18)),18, AND(AA229&gt;INDEX('Language Rules Can Change'!$B$3:$AU$47,AA228,18),AA229&lt;=INDEX('Language Rules Can Change'!$B$3:$AU$47,AA228,19)),19, AND(AA229&gt;INDEX('Language Rules Can Change'!$B$3:$AU$47,AA228,19),AA229&lt;=INDEX('Language Rules Can Change'!$B$3:$AU$47,AA228,20)),20, AND(AA229&gt;INDEX('Language Rules Can Change'!$B$3:$AU$47,AA228,20),AA229&lt;=INDEX('Language Rules Can Change'!$B$3:$AU$47,AA228,21)),21, AND(AA229&gt;INDEX('Language Rules Can Change'!$B$3:$AU$47,AA228,21),AA229&lt;=INDEX('Language Rules Can Change'!$B$3:$AU$47,AA228,22)),22, AND(AA229&gt;INDEX('Language Rules Can Change'!$B$3:$AU$47,AA228,22),AA229&lt;=INDEX('Language Rules Can Change'!$B$3:$AU$47,AA228,23)),23, AND(AA229&gt;INDEX('Language Rules Can Change'!$B$3:$AU$47,AA228,23),AA229&lt;=INDEX('Language Rules Can Change'!$B$3:$AU$47,AA228,24)),24, AND(AA229&gt;INDEX('Language Rules Can Change'!$B$3:$AU$47,AA228,24),AA229&lt;=INDEX('Language Rules Can Change'!$B$3:$AU$47,AA228,25)),25, AND(AA229&gt;INDEX('Language Rules Can Change'!$B$3:$AU$47,AA228,25),AA229&lt;=INDEX('Language Rules Can Change'!$B$3:$AU$47,AA228,26)),26, AND(AA229&gt;INDEX('Language Rules Can Change'!$B$3:$AU$47,AA228,26),AA229&lt;=INDEX('Language Rules Can Change'!$B$3:$AU$47,AA228,27)),27, AND(AA229&gt;INDEX('Language Rules Can Change'!$B$3:$AU$47,AA228,27),AA229&lt;=INDEX('Language Rules Can Change'!$B$3:$AU$47,AA228,28)),28, AND(AA229&gt;INDEX('Language Rules Can Change'!$B$3:$AU$47,AA228,28),AA229&lt;=INDEX('Language Rules Can Change'!$B$3:$AU$47,AA228,29)),29, AND(AA229&gt;INDEX('Language Rules Can Change'!$B$3:$AU$47,AA228,29),AA229&lt;=INDEX('Language Rules Can Change'!$B$3:$AU$47,AA228,30)),30, AND(AA229&gt;INDEX('Language Rules Can Change'!$B$3:$AU$47,AA228,30),AA229&lt;=INDEX('Language Rules Can Change'!$B$3:$AU$47,AA228,31)),31, AND(AA229&gt;INDEX('Language Rules Can Change'!$B$3:$AU$47,AA228,31),AA229&lt;=INDEX('Language Rules Can Change'!$B$3:$AU$47,AA228,32)),32, AND(AA229&gt;INDEX('Language Rules Can Change'!$B$3:$AU$47,AA228,32),AA229&lt;=INDEX('Language Rules Can Change'!$B$3:$AU$47,AA228,33)),33, AND(AA229&gt;INDEX('Language Rules Can Change'!$B$3:$AU$47,AA228,33),AA229&lt;=INDEX('Language Rules Can Change'!$B$3:$AU$47,AA228,34)),34, AND(AA229&gt;INDEX('Language Rules Can Change'!$B$3:$AU$47,AA228,34),AA229&lt;=INDEX('Language Rules Can Change'!$B$3:$AU$47,AA228,35)),35, AND(AA229&gt;INDEX('Language Rules Can Change'!$B$3:$AU$47,AA228,35),AA229&lt;=INDEX('Language Rules Can Change'!$B$3:$AU$47,AA228,36)),36, AND(AA229&gt;INDEX('Language Rules Can Change'!$B$3:$AU$47,AA228,36),AA229&lt;=INDEX('Language Rules Can Change'!$B$3:$AU$47,AA228,37)),37, AND(AA229&gt;INDEX('Language Rules Can Change'!$B$3:$AU$47,AA228,37),AA229&lt;=INDEX('Language Rules Can Change'!$B$3:$AU$47,AA228,38)),38, AND(AA229&gt;INDEX('Language Rules Can Change'!$B$3:$AU$47,AA228,38),AA229&lt;=INDEX('Language Rules Can Change'!$B$3:$AU$47,AA228,39)),39, AND(AA229&gt;INDEX('Language Rules Can Change'!$B$3:$AU$47,AA228,39),AA229&lt;=INDEX('Language Rules Can Change'!$B$3:$AU$47,AA228,40)),40, AND(AA229&gt;INDEX('Language Rules Can Change'!$B$3:$AU$47,AA228,40),AA229&lt;=INDEX('Language Rules Can Change'!$B$3:$AU$47,AA228,41)),41, AND(AA229&gt;INDEX('Language Rules Can Change'!$B$3:$AU$47,AA228,41),AA229&lt;=INDEX('Language Rules Can Change'!$B$3:$AU$47,AA228,42)),42, AND(AA229&gt;INDEX('Language Rules Can Change'!$B$3:$AU$47,AA228,42),AA229&lt;=INDEX('Language Rules Can Change'!$B$3:$AU$47,AA228,43)),43, AND(AA229&gt;INDEX('Language Rules Can Change'!$B$3:$AU$47,AA228,43),AA229&lt;=INDEX('Language Rules Can Change'!$B$3:$AU$47,AA228,44)),44, AND(AA229&gt;INDEX('Language Rules Can Change'!$B$3:$AU$47,AA228,44),AA229&lt;=INDEX('Language Rules Can Change'!$B$3:$AU$47,AA228,45)),45, AND(AA229&gt;INDEX('Language Rules Can Change'!$B$3:$AU$47,AA228,45),AA229&lt;=INDEX('Language Rules Can Change'!$B$3:$AU$47,AA228,46)),46)</f>
        <v>25</v>
      </c>
      <c r="AB230" s="11" t="e" cm="1">
        <f t="array" aca="1" ref="AB230" ca="1">_xlfn.IFS(AND(AB229&gt;0,AB229&lt;=INDEX('Language Rules Can Change'!$B$3:$AU$47,AB228,1)),1, AND(AB229&gt;INDEX('Language Rules Can Change'!$B$3:$AU$47,AB228,1),AB229&lt;=INDEX('Language Rules Can Change'!$B$3:$AU$47,AB228,2)),2, AND(AB229&gt;INDEX('Language Rules Can Change'!$B$3:$AU$47,AB228,2),AB229&lt;=INDEX('Language Rules Can Change'!$B$3:$AU$47,AB228,3)),3, AND(AB229&gt;INDEX('Language Rules Can Change'!$B$3:$AU$47,AB228,3),AB229&lt;=INDEX('Language Rules Can Change'!$B$3:$AU$47,AB228,4)),4, AND(AB229&gt;INDEX('Language Rules Can Change'!$B$3:$AU$47,AB228,4),AB229&lt;=INDEX('Language Rules Can Change'!$B$3:$AU$47,AB228,5)),5, AND(AB229&gt;INDEX('Language Rules Can Change'!$B$3:$AU$47,AB228,5),AB229&lt;=INDEX('Language Rules Can Change'!$B$3:$AU$47,AB228,6)),6, AND(AB229&gt;INDEX('Language Rules Can Change'!$B$3:$AU$47,AB228,6),AB229&lt;=INDEX('Language Rules Can Change'!$B$3:$AU$47,AB228,7)),7, AND(AB229&gt;INDEX('Language Rules Can Change'!$B$3:$AU$47,AB228,7),AB229&lt;=INDEX('Language Rules Can Change'!$B$3:$AU$47,AB228,8)),8, AND(AB229&gt;INDEX('Language Rules Can Change'!$B$3:$AU$47,AB228,8),AB229&lt;=INDEX('Language Rules Can Change'!$B$3:$AU$47,AB228,9)),9, AND(AB229&gt;INDEX('Language Rules Can Change'!$B$3:$AU$47,AB228,9),AB229&lt;=INDEX('Language Rules Can Change'!$B$3:$AU$47,AB228,10)),10, AND(AB229&gt;INDEX('Language Rules Can Change'!$B$3:$AU$47,AB228,10),AB229&lt;=INDEX('Language Rules Can Change'!$B$3:$AU$47,AB228,11)),11, AND(AB229&gt;INDEX('Language Rules Can Change'!$B$3:$AU$47,AB228,11),AB229&lt;=INDEX('Language Rules Can Change'!$B$3:$AU$47,AB228,12)),12, AND(AB229&gt;INDEX('Language Rules Can Change'!$B$3:$AU$47,AB228,12),AB229&lt;=INDEX('Language Rules Can Change'!$B$3:$AU$47,AB228,13)),13, AND(AB229&gt;INDEX('Language Rules Can Change'!$B$3:$AU$47,AB228,13),AB229&lt;=INDEX('Language Rules Can Change'!$B$3:$AU$47,AB228,14)),14, AND(AB229&gt;INDEX('Language Rules Can Change'!$B$3:$AU$47,AB228,14),AB229&lt;=INDEX('Language Rules Can Change'!$B$3:$AU$47,AB228,15)),15, AND(AB229&gt;INDEX('Language Rules Can Change'!$B$3:$AU$47,AB228,15),AB229&lt;=INDEX('Language Rules Can Change'!$B$3:$AU$47,AB228,16)),16, AND(AB229&gt;INDEX('Language Rules Can Change'!$B$3:$AU$47,AB228,16),AB229&lt;=INDEX('Language Rules Can Change'!$B$3:$AU$47,AB228,17)),17, AND(AB229&gt;INDEX('Language Rules Can Change'!$B$3:$AU$47,AB228,17),AB229&lt;=INDEX('Language Rules Can Change'!$B$3:$AU$47,AB228,18)),18, AND(AB229&gt;INDEX('Language Rules Can Change'!$B$3:$AU$47,AB228,18),AB229&lt;=INDEX('Language Rules Can Change'!$B$3:$AU$47,AB228,19)),19, AND(AB229&gt;INDEX('Language Rules Can Change'!$B$3:$AU$47,AB228,19),AB229&lt;=INDEX('Language Rules Can Change'!$B$3:$AU$47,AB228,20)),20, AND(AB229&gt;INDEX('Language Rules Can Change'!$B$3:$AU$47,AB228,20),AB229&lt;=INDEX('Language Rules Can Change'!$B$3:$AU$47,AB228,21)),21, AND(AB229&gt;INDEX('Language Rules Can Change'!$B$3:$AU$47,AB228,21),AB229&lt;=INDEX('Language Rules Can Change'!$B$3:$AU$47,AB228,22)),22, AND(AB229&gt;INDEX('Language Rules Can Change'!$B$3:$AU$47,AB228,22),AB229&lt;=INDEX('Language Rules Can Change'!$B$3:$AU$47,AB228,23)),23, AND(AB229&gt;INDEX('Language Rules Can Change'!$B$3:$AU$47,AB228,23),AB229&lt;=INDEX('Language Rules Can Change'!$B$3:$AU$47,AB228,24)),24, AND(AB229&gt;INDEX('Language Rules Can Change'!$B$3:$AU$47,AB228,24),AB229&lt;=INDEX('Language Rules Can Change'!$B$3:$AU$47,AB228,25)),25, AND(AB229&gt;INDEX('Language Rules Can Change'!$B$3:$AU$47,AB228,25),AB229&lt;=INDEX('Language Rules Can Change'!$B$3:$AU$47,AB228,26)),26, AND(AB229&gt;INDEX('Language Rules Can Change'!$B$3:$AU$47,AB228,26),AB229&lt;=INDEX('Language Rules Can Change'!$B$3:$AU$47,AB228,27)),27, AND(AB229&gt;INDEX('Language Rules Can Change'!$B$3:$AU$47,AB228,27),AB229&lt;=INDEX('Language Rules Can Change'!$B$3:$AU$47,AB228,28)),28, AND(AB229&gt;INDEX('Language Rules Can Change'!$B$3:$AU$47,AB228,28),AB229&lt;=INDEX('Language Rules Can Change'!$B$3:$AU$47,AB228,29)),29, AND(AB229&gt;INDEX('Language Rules Can Change'!$B$3:$AU$47,AB228,29),AB229&lt;=INDEX('Language Rules Can Change'!$B$3:$AU$47,AB228,30)),30, AND(AB229&gt;INDEX('Language Rules Can Change'!$B$3:$AU$47,AB228,30),AB229&lt;=INDEX('Language Rules Can Change'!$B$3:$AU$47,AB228,31)),31, AND(AB229&gt;INDEX('Language Rules Can Change'!$B$3:$AU$47,AB228,31),AB229&lt;=INDEX('Language Rules Can Change'!$B$3:$AU$47,AB228,32)),32, AND(AB229&gt;INDEX('Language Rules Can Change'!$B$3:$AU$47,AB228,32),AB229&lt;=INDEX('Language Rules Can Change'!$B$3:$AU$47,AB228,33)),33, AND(AB229&gt;INDEX('Language Rules Can Change'!$B$3:$AU$47,AB228,33),AB229&lt;=INDEX('Language Rules Can Change'!$B$3:$AU$47,AB228,34)),34, AND(AB229&gt;INDEX('Language Rules Can Change'!$B$3:$AU$47,AB228,34),AB229&lt;=INDEX('Language Rules Can Change'!$B$3:$AU$47,AB228,35)),35, AND(AB229&gt;INDEX('Language Rules Can Change'!$B$3:$AU$47,AB228,35),AB229&lt;=INDEX('Language Rules Can Change'!$B$3:$AU$47,AB228,36)),36, AND(AB229&gt;INDEX('Language Rules Can Change'!$B$3:$AU$47,AB228,36),AB229&lt;=INDEX('Language Rules Can Change'!$B$3:$AU$47,AB228,37)),37, AND(AB229&gt;INDEX('Language Rules Can Change'!$B$3:$AU$47,AB228,37),AB229&lt;=INDEX('Language Rules Can Change'!$B$3:$AU$47,AB228,38)),38, AND(AB229&gt;INDEX('Language Rules Can Change'!$B$3:$AU$47,AB228,38),AB229&lt;=INDEX('Language Rules Can Change'!$B$3:$AU$47,AB228,39)),39, AND(AB229&gt;INDEX('Language Rules Can Change'!$B$3:$AU$47,AB228,39),AB229&lt;=INDEX('Language Rules Can Change'!$B$3:$AU$47,AB228,40)),40, AND(AB229&gt;INDEX('Language Rules Can Change'!$B$3:$AU$47,AB228,40),AB229&lt;=INDEX('Language Rules Can Change'!$B$3:$AU$47,AB228,41)),41, AND(AB229&gt;INDEX('Language Rules Can Change'!$B$3:$AU$47,AB228,41),AB229&lt;=INDEX('Language Rules Can Change'!$B$3:$AU$47,AB228,42)),42, AND(AB229&gt;INDEX('Language Rules Can Change'!$B$3:$AU$47,AB228,42),AB229&lt;=INDEX('Language Rules Can Change'!$B$3:$AU$47,AB228,43)),43, AND(AB229&gt;INDEX('Language Rules Can Change'!$B$3:$AU$47,AB228,43),AB229&lt;=INDEX('Language Rules Can Change'!$B$3:$AU$47,AB228,44)),44, AND(AB229&gt;INDEX('Language Rules Can Change'!$B$3:$AU$47,AB228,44),AB229&lt;=INDEX('Language Rules Can Change'!$B$3:$AU$47,AB228,45)),45, AND(AB229&gt;INDEX('Language Rules Can Change'!$B$3:$AU$47,AB228,45),AB229&lt;=INDEX('Language Rules Can Change'!$B$3:$AU$47,AB228,46)),46)</f>
        <v>#N/A</v>
      </c>
      <c r="AC230" s="11" t="e" cm="1">
        <f t="array" aca="1" ref="AC230" ca="1">_xlfn.IFS(AND(AC229&gt;0,AC229&lt;=INDEX('Language Rules Can Change'!$B$3:$AU$47,AC228,1)),1, AND(AC229&gt;INDEX('Language Rules Can Change'!$B$3:$AU$47,AC228,1),AC229&lt;=INDEX('Language Rules Can Change'!$B$3:$AU$47,AC228,2)),2, AND(AC229&gt;INDEX('Language Rules Can Change'!$B$3:$AU$47,AC228,2),AC229&lt;=INDEX('Language Rules Can Change'!$B$3:$AU$47,AC228,3)),3, AND(AC229&gt;INDEX('Language Rules Can Change'!$B$3:$AU$47,AC228,3),AC229&lt;=INDEX('Language Rules Can Change'!$B$3:$AU$47,AC228,4)),4, AND(AC229&gt;INDEX('Language Rules Can Change'!$B$3:$AU$47,AC228,4),AC229&lt;=INDEX('Language Rules Can Change'!$B$3:$AU$47,AC228,5)),5, AND(AC229&gt;INDEX('Language Rules Can Change'!$B$3:$AU$47,AC228,5),AC229&lt;=INDEX('Language Rules Can Change'!$B$3:$AU$47,AC228,6)),6, AND(AC229&gt;INDEX('Language Rules Can Change'!$B$3:$AU$47,AC228,6),AC229&lt;=INDEX('Language Rules Can Change'!$B$3:$AU$47,AC228,7)),7, AND(AC229&gt;INDEX('Language Rules Can Change'!$B$3:$AU$47,AC228,7),AC229&lt;=INDEX('Language Rules Can Change'!$B$3:$AU$47,AC228,8)),8, AND(AC229&gt;INDEX('Language Rules Can Change'!$B$3:$AU$47,AC228,8),AC229&lt;=INDEX('Language Rules Can Change'!$B$3:$AU$47,AC228,9)),9, AND(AC229&gt;INDEX('Language Rules Can Change'!$B$3:$AU$47,AC228,9),AC229&lt;=INDEX('Language Rules Can Change'!$B$3:$AU$47,AC228,10)),10, AND(AC229&gt;INDEX('Language Rules Can Change'!$B$3:$AU$47,AC228,10),AC229&lt;=INDEX('Language Rules Can Change'!$B$3:$AU$47,AC228,11)),11, AND(AC229&gt;INDEX('Language Rules Can Change'!$B$3:$AU$47,AC228,11),AC229&lt;=INDEX('Language Rules Can Change'!$B$3:$AU$47,AC228,12)),12, AND(AC229&gt;INDEX('Language Rules Can Change'!$B$3:$AU$47,AC228,12),AC229&lt;=INDEX('Language Rules Can Change'!$B$3:$AU$47,AC228,13)),13, AND(AC229&gt;INDEX('Language Rules Can Change'!$B$3:$AU$47,AC228,13),AC229&lt;=INDEX('Language Rules Can Change'!$B$3:$AU$47,AC228,14)),14, AND(AC229&gt;INDEX('Language Rules Can Change'!$B$3:$AU$47,AC228,14),AC229&lt;=INDEX('Language Rules Can Change'!$B$3:$AU$47,AC228,15)),15, AND(AC229&gt;INDEX('Language Rules Can Change'!$B$3:$AU$47,AC228,15),AC229&lt;=INDEX('Language Rules Can Change'!$B$3:$AU$47,AC228,16)),16, AND(AC229&gt;INDEX('Language Rules Can Change'!$B$3:$AU$47,AC228,16),AC229&lt;=INDEX('Language Rules Can Change'!$B$3:$AU$47,AC228,17)),17, AND(AC229&gt;INDEX('Language Rules Can Change'!$B$3:$AU$47,AC228,17),AC229&lt;=INDEX('Language Rules Can Change'!$B$3:$AU$47,AC228,18)),18, AND(AC229&gt;INDEX('Language Rules Can Change'!$B$3:$AU$47,AC228,18),AC229&lt;=INDEX('Language Rules Can Change'!$B$3:$AU$47,AC228,19)),19, AND(AC229&gt;INDEX('Language Rules Can Change'!$B$3:$AU$47,AC228,19),AC229&lt;=INDEX('Language Rules Can Change'!$B$3:$AU$47,AC228,20)),20, AND(AC229&gt;INDEX('Language Rules Can Change'!$B$3:$AU$47,AC228,20),AC229&lt;=INDEX('Language Rules Can Change'!$B$3:$AU$47,AC228,21)),21, AND(AC229&gt;INDEX('Language Rules Can Change'!$B$3:$AU$47,AC228,21),AC229&lt;=INDEX('Language Rules Can Change'!$B$3:$AU$47,AC228,22)),22, AND(AC229&gt;INDEX('Language Rules Can Change'!$B$3:$AU$47,AC228,22),AC229&lt;=INDEX('Language Rules Can Change'!$B$3:$AU$47,AC228,23)),23, AND(AC229&gt;INDEX('Language Rules Can Change'!$B$3:$AU$47,AC228,23),AC229&lt;=INDEX('Language Rules Can Change'!$B$3:$AU$47,AC228,24)),24, AND(AC229&gt;INDEX('Language Rules Can Change'!$B$3:$AU$47,AC228,24),AC229&lt;=INDEX('Language Rules Can Change'!$B$3:$AU$47,AC228,25)),25, AND(AC229&gt;INDEX('Language Rules Can Change'!$B$3:$AU$47,AC228,25),AC229&lt;=INDEX('Language Rules Can Change'!$B$3:$AU$47,AC228,26)),26, AND(AC229&gt;INDEX('Language Rules Can Change'!$B$3:$AU$47,AC228,26),AC229&lt;=INDEX('Language Rules Can Change'!$B$3:$AU$47,AC228,27)),27, AND(AC229&gt;INDEX('Language Rules Can Change'!$B$3:$AU$47,AC228,27),AC229&lt;=INDEX('Language Rules Can Change'!$B$3:$AU$47,AC228,28)),28, AND(AC229&gt;INDEX('Language Rules Can Change'!$B$3:$AU$47,AC228,28),AC229&lt;=INDEX('Language Rules Can Change'!$B$3:$AU$47,AC228,29)),29, AND(AC229&gt;INDEX('Language Rules Can Change'!$B$3:$AU$47,AC228,29),AC229&lt;=INDEX('Language Rules Can Change'!$B$3:$AU$47,AC228,30)),30, AND(AC229&gt;INDEX('Language Rules Can Change'!$B$3:$AU$47,AC228,30),AC229&lt;=INDEX('Language Rules Can Change'!$B$3:$AU$47,AC228,31)),31, AND(AC229&gt;INDEX('Language Rules Can Change'!$B$3:$AU$47,AC228,31),AC229&lt;=INDEX('Language Rules Can Change'!$B$3:$AU$47,AC228,32)),32, AND(AC229&gt;INDEX('Language Rules Can Change'!$B$3:$AU$47,AC228,32),AC229&lt;=INDEX('Language Rules Can Change'!$B$3:$AU$47,AC228,33)),33, AND(AC229&gt;INDEX('Language Rules Can Change'!$B$3:$AU$47,AC228,33),AC229&lt;=INDEX('Language Rules Can Change'!$B$3:$AU$47,AC228,34)),34, AND(AC229&gt;INDEX('Language Rules Can Change'!$B$3:$AU$47,AC228,34),AC229&lt;=INDEX('Language Rules Can Change'!$B$3:$AU$47,AC228,35)),35, AND(AC229&gt;INDEX('Language Rules Can Change'!$B$3:$AU$47,AC228,35),AC229&lt;=INDEX('Language Rules Can Change'!$B$3:$AU$47,AC228,36)),36, AND(AC229&gt;INDEX('Language Rules Can Change'!$B$3:$AU$47,AC228,36),AC229&lt;=INDEX('Language Rules Can Change'!$B$3:$AU$47,AC228,37)),37, AND(AC229&gt;INDEX('Language Rules Can Change'!$B$3:$AU$47,AC228,37),AC229&lt;=INDEX('Language Rules Can Change'!$B$3:$AU$47,AC228,38)),38, AND(AC229&gt;INDEX('Language Rules Can Change'!$B$3:$AU$47,AC228,38),AC229&lt;=INDEX('Language Rules Can Change'!$B$3:$AU$47,AC228,39)),39, AND(AC229&gt;INDEX('Language Rules Can Change'!$B$3:$AU$47,AC228,39),AC229&lt;=INDEX('Language Rules Can Change'!$B$3:$AU$47,AC228,40)),40, AND(AC229&gt;INDEX('Language Rules Can Change'!$B$3:$AU$47,AC228,40),AC229&lt;=INDEX('Language Rules Can Change'!$B$3:$AU$47,AC228,41)),41, AND(AC229&gt;INDEX('Language Rules Can Change'!$B$3:$AU$47,AC228,41),AC229&lt;=INDEX('Language Rules Can Change'!$B$3:$AU$47,AC228,42)),42, AND(AC229&gt;INDEX('Language Rules Can Change'!$B$3:$AU$47,AC228,42),AC229&lt;=INDEX('Language Rules Can Change'!$B$3:$AU$47,AC228,43)),43, AND(AC229&gt;INDEX('Language Rules Can Change'!$B$3:$AU$47,AC228,43),AC229&lt;=INDEX('Language Rules Can Change'!$B$3:$AU$47,AC228,44)),44, AND(AC229&gt;INDEX('Language Rules Can Change'!$B$3:$AU$47,AC228,44),AC229&lt;=INDEX('Language Rules Can Change'!$B$3:$AU$47,AC228,45)),45, AND(AC229&gt;INDEX('Language Rules Can Change'!$B$3:$AU$47,AC228,45),AC229&lt;=INDEX('Language Rules Can Change'!$B$3:$AU$47,AC228,46)),46)</f>
        <v>#N/A</v>
      </c>
      <c r="AD230" s="11" t="e" cm="1">
        <f t="array" aca="1" ref="AD230" ca="1">_xlfn.IFS(AND(AD229&gt;0,AD229&lt;=INDEX('Language Rules Can Change'!$B$3:$AU$47,AD228,1)),1, AND(AD229&gt;INDEX('Language Rules Can Change'!$B$3:$AU$47,AD228,1),AD229&lt;=INDEX('Language Rules Can Change'!$B$3:$AU$47,AD228,2)),2, AND(AD229&gt;INDEX('Language Rules Can Change'!$B$3:$AU$47,AD228,2),AD229&lt;=INDEX('Language Rules Can Change'!$B$3:$AU$47,AD228,3)),3, AND(AD229&gt;INDEX('Language Rules Can Change'!$B$3:$AU$47,AD228,3),AD229&lt;=INDEX('Language Rules Can Change'!$B$3:$AU$47,AD228,4)),4, AND(AD229&gt;INDEX('Language Rules Can Change'!$B$3:$AU$47,AD228,4),AD229&lt;=INDEX('Language Rules Can Change'!$B$3:$AU$47,AD228,5)),5, AND(AD229&gt;INDEX('Language Rules Can Change'!$B$3:$AU$47,AD228,5),AD229&lt;=INDEX('Language Rules Can Change'!$B$3:$AU$47,AD228,6)),6, AND(AD229&gt;INDEX('Language Rules Can Change'!$B$3:$AU$47,AD228,6),AD229&lt;=INDEX('Language Rules Can Change'!$B$3:$AU$47,AD228,7)),7, AND(AD229&gt;INDEX('Language Rules Can Change'!$B$3:$AU$47,AD228,7),AD229&lt;=INDEX('Language Rules Can Change'!$B$3:$AU$47,AD228,8)),8, AND(AD229&gt;INDEX('Language Rules Can Change'!$B$3:$AU$47,AD228,8),AD229&lt;=INDEX('Language Rules Can Change'!$B$3:$AU$47,AD228,9)),9, AND(AD229&gt;INDEX('Language Rules Can Change'!$B$3:$AU$47,AD228,9),AD229&lt;=INDEX('Language Rules Can Change'!$B$3:$AU$47,AD228,10)),10, AND(AD229&gt;INDEX('Language Rules Can Change'!$B$3:$AU$47,AD228,10),AD229&lt;=INDEX('Language Rules Can Change'!$B$3:$AU$47,AD228,11)),11, AND(AD229&gt;INDEX('Language Rules Can Change'!$B$3:$AU$47,AD228,11),AD229&lt;=INDEX('Language Rules Can Change'!$B$3:$AU$47,AD228,12)),12, AND(AD229&gt;INDEX('Language Rules Can Change'!$B$3:$AU$47,AD228,12),AD229&lt;=INDEX('Language Rules Can Change'!$B$3:$AU$47,AD228,13)),13, AND(AD229&gt;INDEX('Language Rules Can Change'!$B$3:$AU$47,AD228,13),AD229&lt;=INDEX('Language Rules Can Change'!$B$3:$AU$47,AD228,14)),14, AND(AD229&gt;INDEX('Language Rules Can Change'!$B$3:$AU$47,AD228,14),AD229&lt;=INDEX('Language Rules Can Change'!$B$3:$AU$47,AD228,15)),15, AND(AD229&gt;INDEX('Language Rules Can Change'!$B$3:$AU$47,AD228,15),AD229&lt;=INDEX('Language Rules Can Change'!$B$3:$AU$47,AD228,16)),16, AND(AD229&gt;INDEX('Language Rules Can Change'!$B$3:$AU$47,AD228,16),AD229&lt;=INDEX('Language Rules Can Change'!$B$3:$AU$47,AD228,17)),17, AND(AD229&gt;INDEX('Language Rules Can Change'!$B$3:$AU$47,AD228,17),AD229&lt;=INDEX('Language Rules Can Change'!$B$3:$AU$47,AD228,18)),18, AND(AD229&gt;INDEX('Language Rules Can Change'!$B$3:$AU$47,AD228,18),AD229&lt;=INDEX('Language Rules Can Change'!$B$3:$AU$47,AD228,19)),19, AND(AD229&gt;INDEX('Language Rules Can Change'!$B$3:$AU$47,AD228,19),AD229&lt;=INDEX('Language Rules Can Change'!$B$3:$AU$47,AD228,20)),20, AND(AD229&gt;INDEX('Language Rules Can Change'!$B$3:$AU$47,AD228,20),AD229&lt;=INDEX('Language Rules Can Change'!$B$3:$AU$47,AD228,21)),21, AND(AD229&gt;INDEX('Language Rules Can Change'!$B$3:$AU$47,AD228,21),AD229&lt;=INDEX('Language Rules Can Change'!$B$3:$AU$47,AD228,22)),22, AND(AD229&gt;INDEX('Language Rules Can Change'!$B$3:$AU$47,AD228,22),AD229&lt;=INDEX('Language Rules Can Change'!$B$3:$AU$47,AD228,23)),23, AND(AD229&gt;INDEX('Language Rules Can Change'!$B$3:$AU$47,AD228,23),AD229&lt;=INDEX('Language Rules Can Change'!$B$3:$AU$47,AD228,24)),24, AND(AD229&gt;INDEX('Language Rules Can Change'!$B$3:$AU$47,AD228,24),AD229&lt;=INDEX('Language Rules Can Change'!$B$3:$AU$47,AD228,25)),25, AND(AD229&gt;INDEX('Language Rules Can Change'!$B$3:$AU$47,AD228,25),AD229&lt;=INDEX('Language Rules Can Change'!$B$3:$AU$47,AD228,26)),26, AND(AD229&gt;INDEX('Language Rules Can Change'!$B$3:$AU$47,AD228,26),AD229&lt;=INDEX('Language Rules Can Change'!$B$3:$AU$47,AD228,27)),27, AND(AD229&gt;INDEX('Language Rules Can Change'!$B$3:$AU$47,AD228,27),AD229&lt;=INDEX('Language Rules Can Change'!$B$3:$AU$47,AD228,28)),28, AND(AD229&gt;INDEX('Language Rules Can Change'!$B$3:$AU$47,AD228,28),AD229&lt;=INDEX('Language Rules Can Change'!$B$3:$AU$47,AD228,29)),29, AND(AD229&gt;INDEX('Language Rules Can Change'!$B$3:$AU$47,AD228,29),AD229&lt;=INDEX('Language Rules Can Change'!$B$3:$AU$47,AD228,30)),30, AND(AD229&gt;INDEX('Language Rules Can Change'!$B$3:$AU$47,AD228,30),AD229&lt;=INDEX('Language Rules Can Change'!$B$3:$AU$47,AD228,31)),31, AND(AD229&gt;INDEX('Language Rules Can Change'!$B$3:$AU$47,AD228,31),AD229&lt;=INDEX('Language Rules Can Change'!$B$3:$AU$47,AD228,32)),32, AND(AD229&gt;INDEX('Language Rules Can Change'!$B$3:$AU$47,AD228,32),AD229&lt;=INDEX('Language Rules Can Change'!$B$3:$AU$47,AD228,33)),33, AND(AD229&gt;INDEX('Language Rules Can Change'!$B$3:$AU$47,AD228,33),AD229&lt;=INDEX('Language Rules Can Change'!$B$3:$AU$47,AD228,34)),34, AND(AD229&gt;INDEX('Language Rules Can Change'!$B$3:$AU$47,AD228,34),AD229&lt;=INDEX('Language Rules Can Change'!$B$3:$AU$47,AD228,35)),35, AND(AD229&gt;INDEX('Language Rules Can Change'!$B$3:$AU$47,AD228,35),AD229&lt;=INDEX('Language Rules Can Change'!$B$3:$AU$47,AD228,36)),36, AND(AD229&gt;INDEX('Language Rules Can Change'!$B$3:$AU$47,AD228,36),AD229&lt;=INDEX('Language Rules Can Change'!$B$3:$AU$47,AD228,37)),37, AND(AD229&gt;INDEX('Language Rules Can Change'!$B$3:$AU$47,AD228,37),AD229&lt;=INDEX('Language Rules Can Change'!$B$3:$AU$47,AD228,38)),38, AND(AD229&gt;INDEX('Language Rules Can Change'!$B$3:$AU$47,AD228,38),AD229&lt;=INDEX('Language Rules Can Change'!$B$3:$AU$47,AD228,39)),39, AND(AD229&gt;INDEX('Language Rules Can Change'!$B$3:$AU$47,AD228,39),AD229&lt;=INDEX('Language Rules Can Change'!$B$3:$AU$47,AD228,40)),40, AND(AD229&gt;INDEX('Language Rules Can Change'!$B$3:$AU$47,AD228,40),AD229&lt;=INDEX('Language Rules Can Change'!$B$3:$AU$47,AD228,41)),41, AND(AD229&gt;INDEX('Language Rules Can Change'!$B$3:$AU$47,AD228,41),AD229&lt;=INDEX('Language Rules Can Change'!$B$3:$AU$47,AD228,42)),42, AND(AD229&gt;INDEX('Language Rules Can Change'!$B$3:$AU$47,AD228,42),AD229&lt;=INDEX('Language Rules Can Change'!$B$3:$AU$47,AD228,43)),43, AND(AD229&gt;INDEX('Language Rules Can Change'!$B$3:$AU$47,AD228,43),AD229&lt;=INDEX('Language Rules Can Change'!$B$3:$AU$47,AD228,44)),44, AND(AD229&gt;INDEX('Language Rules Can Change'!$B$3:$AU$47,AD228,44),AD229&lt;=INDEX('Language Rules Can Change'!$B$3:$AU$47,AD228,45)),45, AND(AD229&gt;INDEX('Language Rules Can Change'!$B$3:$AU$47,AD228,45),AD229&lt;=INDEX('Language Rules Can Change'!$B$3:$AU$47,AD228,46)),46)</f>
        <v>#N/A</v>
      </c>
      <c r="AE230" s="11" t="e" cm="1">
        <f t="array" aca="1" ref="AE230" ca="1">_xlfn.IFS(AND(AE229&gt;0,AE229&lt;=INDEX('Language Rules Can Change'!$B$3:$AU$47,AE228,1)),1, AND(AE229&gt;INDEX('Language Rules Can Change'!$B$3:$AU$47,AE228,1),AE229&lt;=INDEX('Language Rules Can Change'!$B$3:$AU$47,AE228,2)),2, AND(AE229&gt;INDEX('Language Rules Can Change'!$B$3:$AU$47,AE228,2),AE229&lt;=INDEX('Language Rules Can Change'!$B$3:$AU$47,AE228,3)),3, AND(AE229&gt;INDEX('Language Rules Can Change'!$B$3:$AU$47,AE228,3),AE229&lt;=INDEX('Language Rules Can Change'!$B$3:$AU$47,AE228,4)),4, AND(AE229&gt;INDEX('Language Rules Can Change'!$B$3:$AU$47,AE228,4),AE229&lt;=INDEX('Language Rules Can Change'!$B$3:$AU$47,AE228,5)),5, AND(AE229&gt;INDEX('Language Rules Can Change'!$B$3:$AU$47,AE228,5),AE229&lt;=INDEX('Language Rules Can Change'!$B$3:$AU$47,AE228,6)),6, AND(AE229&gt;INDEX('Language Rules Can Change'!$B$3:$AU$47,AE228,6),AE229&lt;=INDEX('Language Rules Can Change'!$B$3:$AU$47,AE228,7)),7, AND(AE229&gt;INDEX('Language Rules Can Change'!$B$3:$AU$47,AE228,7),AE229&lt;=INDEX('Language Rules Can Change'!$B$3:$AU$47,AE228,8)),8, AND(AE229&gt;INDEX('Language Rules Can Change'!$B$3:$AU$47,AE228,8),AE229&lt;=INDEX('Language Rules Can Change'!$B$3:$AU$47,AE228,9)),9, AND(AE229&gt;INDEX('Language Rules Can Change'!$B$3:$AU$47,AE228,9),AE229&lt;=INDEX('Language Rules Can Change'!$B$3:$AU$47,AE228,10)),10, AND(AE229&gt;INDEX('Language Rules Can Change'!$B$3:$AU$47,AE228,10),AE229&lt;=INDEX('Language Rules Can Change'!$B$3:$AU$47,AE228,11)),11, AND(AE229&gt;INDEX('Language Rules Can Change'!$B$3:$AU$47,AE228,11),AE229&lt;=INDEX('Language Rules Can Change'!$B$3:$AU$47,AE228,12)),12, AND(AE229&gt;INDEX('Language Rules Can Change'!$B$3:$AU$47,AE228,12),AE229&lt;=INDEX('Language Rules Can Change'!$B$3:$AU$47,AE228,13)),13, AND(AE229&gt;INDEX('Language Rules Can Change'!$B$3:$AU$47,AE228,13),AE229&lt;=INDEX('Language Rules Can Change'!$B$3:$AU$47,AE228,14)),14, AND(AE229&gt;INDEX('Language Rules Can Change'!$B$3:$AU$47,AE228,14),AE229&lt;=INDEX('Language Rules Can Change'!$B$3:$AU$47,AE228,15)),15, AND(AE229&gt;INDEX('Language Rules Can Change'!$B$3:$AU$47,AE228,15),AE229&lt;=INDEX('Language Rules Can Change'!$B$3:$AU$47,AE228,16)),16, AND(AE229&gt;INDEX('Language Rules Can Change'!$B$3:$AU$47,AE228,16),AE229&lt;=INDEX('Language Rules Can Change'!$B$3:$AU$47,AE228,17)),17, AND(AE229&gt;INDEX('Language Rules Can Change'!$B$3:$AU$47,AE228,17),AE229&lt;=INDEX('Language Rules Can Change'!$B$3:$AU$47,AE228,18)),18, AND(AE229&gt;INDEX('Language Rules Can Change'!$B$3:$AU$47,AE228,18),AE229&lt;=INDEX('Language Rules Can Change'!$B$3:$AU$47,AE228,19)),19, AND(AE229&gt;INDEX('Language Rules Can Change'!$B$3:$AU$47,AE228,19),AE229&lt;=INDEX('Language Rules Can Change'!$B$3:$AU$47,AE228,20)),20, AND(AE229&gt;INDEX('Language Rules Can Change'!$B$3:$AU$47,AE228,20),AE229&lt;=INDEX('Language Rules Can Change'!$B$3:$AU$47,AE228,21)),21, AND(AE229&gt;INDEX('Language Rules Can Change'!$B$3:$AU$47,AE228,21),AE229&lt;=INDEX('Language Rules Can Change'!$B$3:$AU$47,AE228,22)),22, AND(AE229&gt;INDEX('Language Rules Can Change'!$B$3:$AU$47,AE228,22),AE229&lt;=INDEX('Language Rules Can Change'!$B$3:$AU$47,AE228,23)),23, AND(AE229&gt;INDEX('Language Rules Can Change'!$B$3:$AU$47,AE228,23),AE229&lt;=INDEX('Language Rules Can Change'!$B$3:$AU$47,AE228,24)),24, AND(AE229&gt;INDEX('Language Rules Can Change'!$B$3:$AU$47,AE228,24),AE229&lt;=INDEX('Language Rules Can Change'!$B$3:$AU$47,AE228,25)),25, AND(AE229&gt;INDEX('Language Rules Can Change'!$B$3:$AU$47,AE228,25),AE229&lt;=INDEX('Language Rules Can Change'!$B$3:$AU$47,AE228,26)),26, AND(AE229&gt;INDEX('Language Rules Can Change'!$B$3:$AU$47,AE228,26),AE229&lt;=INDEX('Language Rules Can Change'!$B$3:$AU$47,AE228,27)),27, AND(AE229&gt;INDEX('Language Rules Can Change'!$B$3:$AU$47,AE228,27),AE229&lt;=INDEX('Language Rules Can Change'!$B$3:$AU$47,AE228,28)),28, AND(AE229&gt;INDEX('Language Rules Can Change'!$B$3:$AU$47,AE228,28),AE229&lt;=INDEX('Language Rules Can Change'!$B$3:$AU$47,AE228,29)),29, AND(AE229&gt;INDEX('Language Rules Can Change'!$B$3:$AU$47,AE228,29),AE229&lt;=INDEX('Language Rules Can Change'!$B$3:$AU$47,AE228,30)),30, AND(AE229&gt;INDEX('Language Rules Can Change'!$B$3:$AU$47,AE228,30),AE229&lt;=INDEX('Language Rules Can Change'!$B$3:$AU$47,AE228,31)),31, AND(AE229&gt;INDEX('Language Rules Can Change'!$B$3:$AU$47,AE228,31),AE229&lt;=INDEX('Language Rules Can Change'!$B$3:$AU$47,AE228,32)),32, AND(AE229&gt;INDEX('Language Rules Can Change'!$B$3:$AU$47,AE228,32),AE229&lt;=INDEX('Language Rules Can Change'!$B$3:$AU$47,AE228,33)),33, AND(AE229&gt;INDEX('Language Rules Can Change'!$B$3:$AU$47,AE228,33),AE229&lt;=INDEX('Language Rules Can Change'!$B$3:$AU$47,AE228,34)),34, AND(AE229&gt;INDEX('Language Rules Can Change'!$B$3:$AU$47,AE228,34),AE229&lt;=INDEX('Language Rules Can Change'!$B$3:$AU$47,AE228,35)),35, AND(AE229&gt;INDEX('Language Rules Can Change'!$B$3:$AU$47,AE228,35),AE229&lt;=INDEX('Language Rules Can Change'!$B$3:$AU$47,AE228,36)),36, AND(AE229&gt;INDEX('Language Rules Can Change'!$B$3:$AU$47,AE228,36),AE229&lt;=INDEX('Language Rules Can Change'!$B$3:$AU$47,AE228,37)),37, AND(AE229&gt;INDEX('Language Rules Can Change'!$B$3:$AU$47,AE228,37),AE229&lt;=INDEX('Language Rules Can Change'!$B$3:$AU$47,AE228,38)),38, AND(AE229&gt;INDEX('Language Rules Can Change'!$B$3:$AU$47,AE228,38),AE229&lt;=INDEX('Language Rules Can Change'!$B$3:$AU$47,AE228,39)),39, AND(AE229&gt;INDEX('Language Rules Can Change'!$B$3:$AU$47,AE228,39),AE229&lt;=INDEX('Language Rules Can Change'!$B$3:$AU$47,AE228,40)),40, AND(AE229&gt;INDEX('Language Rules Can Change'!$B$3:$AU$47,AE228,40),AE229&lt;=INDEX('Language Rules Can Change'!$B$3:$AU$47,AE228,41)),41, AND(AE229&gt;INDEX('Language Rules Can Change'!$B$3:$AU$47,AE228,41),AE229&lt;=INDEX('Language Rules Can Change'!$B$3:$AU$47,AE228,42)),42, AND(AE229&gt;INDEX('Language Rules Can Change'!$B$3:$AU$47,AE228,42),AE229&lt;=INDEX('Language Rules Can Change'!$B$3:$AU$47,AE228,43)),43, AND(AE229&gt;INDEX('Language Rules Can Change'!$B$3:$AU$47,AE228,43),AE229&lt;=INDEX('Language Rules Can Change'!$B$3:$AU$47,AE228,44)),44, AND(AE229&gt;INDEX('Language Rules Can Change'!$B$3:$AU$47,AE228,44),AE229&lt;=INDEX('Language Rules Can Change'!$B$3:$AU$47,AE228,45)),45, AND(AE229&gt;INDEX('Language Rules Can Change'!$B$3:$AU$47,AE228,45),AE229&lt;=INDEX('Language Rules Can Change'!$B$3:$AU$47,AE228,46)),46)</f>
        <v>#N/A</v>
      </c>
      <c r="AF230" s="11" t="e" cm="1">
        <f t="array" aca="1" ref="AF230" ca="1">_xlfn.IFS(AND(AF229&gt;0,AF229&lt;=INDEX('Language Rules Can Change'!$B$3:$AU$47,AF228,1)),1, AND(AF229&gt;INDEX('Language Rules Can Change'!$B$3:$AU$47,AF228,1),AF229&lt;=INDEX('Language Rules Can Change'!$B$3:$AU$47,AF228,2)),2, AND(AF229&gt;INDEX('Language Rules Can Change'!$B$3:$AU$47,AF228,2),AF229&lt;=INDEX('Language Rules Can Change'!$B$3:$AU$47,AF228,3)),3, AND(AF229&gt;INDEX('Language Rules Can Change'!$B$3:$AU$47,AF228,3),AF229&lt;=INDEX('Language Rules Can Change'!$B$3:$AU$47,AF228,4)),4, AND(AF229&gt;INDEX('Language Rules Can Change'!$B$3:$AU$47,AF228,4),AF229&lt;=INDEX('Language Rules Can Change'!$B$3:$AU$47,AF228,5)),5, AND(AF229&gt;INDEX('Language Rules Can Change'!$B$3:$AU$47,AF228,5),AF229&lt;=INDEX('Language Rules Can Change'!$B$3:$AU$47,AF228,6)),6, AND(AF229&gt;INDEX('Language Rules Can Change'!$B$3:$AU$47,AF228,6),AF229&lt;=INDEX('Language Rules Can Change'!$B$3:$AU$47,AF228,7)),7, AND(AF229&gt;INDEX('Language Rules Can Change'!$B$3:$AU$47,AF228,7),AF229&lt;=INDEX('Language Rules Can Change'!$B$3:$AU$47,AF228,8)),8, AND(AF229&gt;INDEX('Language Rules Can Change'!$B$3:$AU$47,AF228,8),AF229&lt;=INDEX('Language Rules Can Change'!$B$3:$AU$47,AF228,9)),9, AND(AF229&gt;INDEX('Language Rules Can Change'!$B$3:$AU$47,AF228,9),AF229&lt;=INDEX('Language Rules Can Change'!$B$3:$AU$47,AF228,10)),10, AND(AF229&gt;INDEX('Language Rules Can Change'!$B$3:$AU$47,AF228,10),AF229&lt;=INDEX('Language Rules Can Change'!$B$3:$AU$47,AF228,11)),11, AND(AF229&gt;INDEX('Language Rules Can Change'!$B$3:$AU$47,AF228,11),AF229&lt;=INDEX('Language Rules Can Change'!$B$3:$AU$47,AF228,12)),12, AND(AF229&gt;INDEX('Language Rules Can Change'!$B$3:$AU$47,AF228,12),AF229&lt;=INDEX('Language Rules Can Change'!$B$3:$AU$47,AF228,13)),13, AND(AF229&gt;INDEX('Language Rules Can Change'!$B$3:$AU$47,AF228,13),AF229&lt;=INDEX('Language Rules Can Change'!$B$3:$AU$47,AF228,14)),14, AND(AF229&gt;INDEX('Language Rules Can Change'!$B$3:$AU$47,AF228,14),AF229&lt;=INDEX('Language Rules Can Change'!$B$3:$AU$47,AF228,15)),15, AND(AF229&gt;INDEX('Language Rules Can Change'!$B$3:$AU$47,AF228,15),AF229&lt;=INDEX('Language Rules Can Change'!$B$3:$AU$47,AF228,16)),16, AND(AF229&gt;INDEX('Language Rules Can Change'!$B$3:$AU$47,AF228,16),AF229&lt;=INDEX('Language Rules Can Change'!$B$3:$AU$47,AF228,17)),17, AND(AF229&gt;INDEX('Language Rules Can Change'!$B$3:$AU$47,AF228,17),AF229&lt;=INDEX('Language Rules Can Change'!$B$3:$AU$47,AF228,18)),18, AND(AF229&gt;INDEX('Language Rules Can Change'!$B$3:$AU$47,AF228,18),AF229&lt;=INDEX('Language Rules Can Change'!$B$3:$AU$47,AF228,19)),19, AND(AF229&gt;INDEX('Language Rules Can Change'!$B$3:$AU$47,AF228,19),AF229&lt;=INDEX('Language Rules Can Change'!$B$3:$AU$47,AF228,20)),20, AND(AF229&gt;INDEX('Language Rules Can Change'!$B$3:$AU$47,AF228,20),AF229&lt;=INDEX('Language Rules Can Change'!$B$3:$AU$47,AF228,21)),21, AND(AF229&gt;INDEX('Language Rules Can Change'!$B$3:$AU$47,AF228,21),AF229&lt;=INDEX('Language Rules Can Change'!$B$3:$AU$47,AF228,22)),22, AND(AF229&gt;INDEX('Language Rules Can Change'!$B$3:$AU$47,AF228,22),AF229&lt;=INDEX('Language Rules Can Change'!$B$3:$AU$47,AF228,23)),23, AND(AF229&gt;INDEX('Language Rules Can Change'!$B$3:$AU$47,AF228,23),AF229&lt;=INDEX('Language Rules Can Change'!$B$3:$AU$47,AF228,24)),24, AND(AF229&gt;INDEX('Language Rules Can Change'!$B$3:$AU$47,AF228,24),AF229&lt;=INDEX('Language Rules Can Change'!$B$3:$AU$47,AF228,25)),25, AND(AF229&gt;INDEX('Language Rules Can Change'!$B$3:$AU$47,AF228,25),AF229&lt;=INDEX('Language Rules Can Change'!$B$3:$AU$47,AF228,26)),26, AND(AF229&gt;INDEX('Language Rules Can Change'!$B$3:$AU$47,AF228,26),AF229&lt;=INDEX('Language Rules Can Change'!$B$3:$AU$47,AF228,27)),27, AND(AF229&gt;INDEX('Language Rules Can Change'!$B$3:$AU$47,AF228,27),AF229&lt;=INDEX('Language Rules Can Change'!$B$3:$AU$47,AF228,28)),28, AND(AF229&gt;INDEX('Language Rules Can Change'!$B$3:$AU$47,AF228,28),AF229&lt;=INDEX('Language Rules Can Change'!$B$3:$AU$47,AF228,29)),29, AND(AF229&gt;INDEX('Language Rules Can Change'!$B$3:$AU$47,AF228,29),AF229&lt;=INDEX('Language Rules Can Change'!$B$3:$AU$47,AF228,30)),30, AND(AF229&gt;INDEX('Language Rules Can Change'!$B$3:$AU$47,AF228,30),AF229&lt;=INDEX('Language Rules Can Change'!$B$3:$AU$47,AF228,31)),31, AND(AF229&gt;INDEX('Language Rules Can Change'!$B$3:$AU$47,AF228,31),AF229&lt;=INDEX('Language Rules Can Change'!$B$3:$AU$47,AF228,32)),32, AND(AF229&gt;INDEX('Language Rules Can Change'!$B$3:$AU$47,AF228,32),AF229&lt;=INDEX('Language Rules Can Change'!$B$3:$AU$47,AF228,33)),33, AND(AF229&gt;INDEX('Language Rules Can Change'!$B$3:$AU$47,AF228,33),AF229&lt;=INDEX('Language Rules Can Change'!$B$3:$AU$47,AF228,34)),34, AND(AF229&gt;INDEX('Language Rules Can Change'!$B$3:$AU$47,AF228,34),AF229&lt;=INDEX('Language Rules Can Change'!$B$3:$AU$47,AF228,35)),35, AND(AF229&gt;INDEX('Language Rules Can Change'!$B$3:$AU$47,AF228,35),AF229&lt;=INDEX('Language Rules Can Change'!$B$3:$AU$47,AF228,36)),36, AND(AF229&gt;INDEX('Language Rules Can Change'!$B$3:$AU$47,AF228,36),AF229&lt;=INDEX('Language Rules Can Change'!$B$3:$AU$47,AF228,37)),37, AND(AF229&gt;INDEX('Language Rules Can Change'!$B$3:$AU$47,AF228,37),AF229&lt;=INDEX('Language Rules Can Change'!$B$3:$AU$47,AF228,38)),38, AND(AF229&gt;INDEX('Language Rules Can Change'!$B$3:$AU$47,AF228,38),AF229&lt;=INDEX('Language Rules Can Change'!$B$3:$AU$47,AF228,39)),39, AND(AF229&gt;INDEX('Language Rules Can Change'!$B$3:$AU$47,AF228,39),AF229&lt;=INDEX('Language Rules Can Change'!$B$3:$AU$47,AF228,40)),40, AND(AF229&gt;INDEX('Language Rules Can Change'!$B$3:$AU$47,AF228,40),AF229&lt;=INDEX('Language Rules Can Change'!$B$3:$AU$47,AF228,41)),41, AND(AF229&gt;INDEX('Language Rules Can Change'!$B$3:$AU$47,AF228,41),AF229&lt;=INDEX('Language Rules Can Change'!$B$3:$AU$47,AF228,42)),42, AND(AF229&gt;INDEX('Language Rules Can Change'!$B$3:$AU$47,AF228,42),AF229&lt;=INDEX('Language Rules Can Change'!$B$3:$AU$47,AF228,43)),43, AND(AF229&gt;INDEX('Language Rules Can Change'!$B$3:$AU$47,AF228,43),AF229&lt;=INDEX('Language Rules Can Change'!$B$3:$AU$47,AF228,44)),44, AND(AF229&gt;INDEX('Language Rules Can Change'!$B$3:$AU$47,AF228,44),AF229&lt;=INDEX('Language Rules Can Change'!$B$3:$AU$47,AF228,45)),45, AND(AF229&gt;INDEX('Language Rules Can Change'!$B$3:$AU$47,AF228,45),AF229&lt;=INDEX('Language Rules Can Change'!$B$3:$AU$47,AF228,46)),46)</f>
        <v>#N/A</v>
      </c>
      <c r="AG230" s="11" t="e" cm="1">
        <f t="array" aca="1" ref="AG230" ca="1">_xlfn.IFS(AND(AG229&gt;0,AG229&lt;=INDEX('Language Rules Can Change'!$B$3:$AU$47,AG228,1)),1, AND(AG229&gt;INDEX('Language Rules Can Change'!$B$3:$AU$47,AG228,1),AG229&lt;=INDEX('Language Rules Can Change'!$B$3:$AU$47,AG228,2)),2, AND(AG229&gt;INDEX('Language Rules Can Change'!$B$3:$AU$47,AG228,2),AG229&lt;=INDEX('Language Rules Can Change'!$B$3:$AU$47,AG228,3)),3, AND(AG229&gt;INDEX('Language Rules Can Change'!$B$3:$AU$47,AG228,3),AG229&lt;=INDEX('Language Rules Can Change'!$B$3:$AU$47,AG228,4)),4, AND(AG229&gt;INDEX('Language Rules Can Change'!$B$3:$AU$47,AG228,4),AG229&lt;=INDEX('Language Rules Can Change'!$B$3:$AU$47,AG228,5)),5, AND(AG229&gt;INDEX('Language Rules Can Change'!$B$3:$AU$47,AG228,5),AG229&lt;=INDEX('Language Rules Can Change'!$B$3:$AU$47,AG228,6)),6, AND(AG229&gt;INDEX('Language Rules Can Change'!$B$3:$AU$47,AG228,6),AG229&lt;=INDEX('Language Rules Can Change'!$B$3:$AU$47,AG228,7)),7, AND(AG229&gt;INDEX('Language Rules Can Change'!$B$3:$AU$47,AG228,7),AG229&lt;=INDEX('Language Rules Can Change'!$B$3:$AU$47,AG228,8)),8, AND(AG229&gt;INDEX('Language Rules Can Change'!$B$3:$AU$47,AG228,8),AG229&lt;=INDEX('Language Rules Can Change'!$B$3:$AU$47,AG228,9)),9, AND(AG229&gt;INDEX('Language Rules Can Change'!$B$3:$AU$47,AG228,9),AG229&lt;=INDEX('Language Rules Can Change'!$B$3:$AU$47,AG228,10)),10, AND(AG229&gt;INDEX('Language Rules Can Change'!$B$3:$AU$47,AG228,10),AG229&lt;=INDEX('Language Rules Can Change'!$B$3:$AU$47,AG228,11)),11, AND(AG229&gt;INDEX('Language Rules Can Change'!$B$3:$AU$47,AG228,11),AG229&lt;=INDEX('Language Rules Can Change'!$B$3:$AU$47,AG228,12)),12, AND(AG229&gt;INDEX('Language Rules Can Change'!$B$3:$AU$47,AG228,12),AG229&lt;=INDEX('Language Rules Can Change'!$B$3:$AU$47,AG228,13)),13, AND(AG229&gt;INDEX('Language Rules Can Change'!$B$3:$AU$47,AG228,13),AG229&lt;=INDEX('Language Rules Can Change'!$B$3:$AU$47,AG228,14)),14, AND(AG229&gt;INDEX('Language Rules Can Change'!$B$3:$AU$47,AG228,14),AG229&lt;=INDEX('Language Rules Can Change'!$B$3:$AU$47,AG228,15)),15, AND(AG229&gt;INDEX('Language Rules Can Change'!$B$3:$AU$47,AG228,15),AG229&lt;=INDEX('Language Rules Can Change'!$B$3:$AU$47,AG228,16)),16, AND(AG229&gt;INDEX('Language Rules Can Change'!$B$3:$AU$47,AG228,16),AG229&lt;=INDEX('Language Rules Can Change'!$B$3:$AU$47,AG228,17)),17, AND(AG229&gt;INDEX('Language Rules Can Change'!$B$3:$AU$47,AG228,17),AG229&lt;=INDEX('Language Rules Can Change'!$B$3:$AU$47,AG228,18)),18, AND(AG229&gt;INDEX('Language Rules Can Change'!$B$3:$AU$47,AG228,18),AG229&lt;=INDEX('Language Rules Can Change'!$B$3:$AU$47,AG228,19)),19, AND(AG229&gt;INDEX('Language Rules Can Change'!$B$3:$AU$47,AG228,19),AG229&lt;=INDEX('Language Rules Can Change'!$B$3:$AU$47,AG228,20)),20, AND(AG229&gt;INDEX('Language Rules Can Change'!$B$3:$AU$47,AG228,20),AG229&lt;=INDEX('Language Rules Can Change'!$B$3:$AU$47,AG228,21)),21, AND(AG229&gt;INDEX('Language Rules Can Change'!$B$3:$AU$47,AG228,21),AG229&lt;=INDEX('Language Rules Can Change'!$B$3:$AU$47,AG228,22)),22, AND(AG229&gt;INDEX('Language Rules Can Change'!$B$3:$AU$47,AG228,22),AG229&lt;=INDEX('Language Rules Can Change'!$B$3:$AU$47,AG228,23)),23, AND(AG229&gt;INDEX('Language Rules Can Change'!$B$3:$AU$47,AG228,23),AG229&lt;=INDEX('Language Rules Can Change'!$B$3:$AU$47,AG228,24)),24, AND(AG229&gt;INDEX('Language Rules Can Change'!$B$3:$AU$47,AG228,24),AG229&lt;=INDEX('Language Rules Can Change'!$B$3:$AU$47,AG228,25)),25, AND(AG229&gt;INDEX('Language Rules Can Change'!$B$3:$AU$47,AG228,25),AG229&lt;=INDEX('Language Rules Can Change'!$B$3:$AU$47,AG228,26)),26, AND(AG229&gt;INDEX('Language Rules Can Change'!$B$3:$AU$47,AG228,26),AG229&lt;=INDEX('Language Rules Can Change'!$B$3:$AU$47,AG228,27)),27, AND(AG229&gt;INDEX('Language Rules Can Change'!$B$3:$AU$47,AG228,27),AG229&lt;=INDEX('Language Rules Can Change'!$B$3:$AU$47,AG228,28)),28, AND(AG229&gt;INDEX('Language Rules Can Change'!$B$3:$AU$47,AG228,28),AG229&lt;=INDEX('Language Rules Can Change'!$B$3:$AU$47,AG228,29)),29, AND(AG229&gt;INDEX('Language Rules Can Change'!$B$3:$AU$47,AG228,29),AG229&lt;=INDEX('Language Rules Can Change'!$B$3:$AU$47,AG228,30)),30, AND(AG229&gt;INDEX('Language Rules Can Change'!$B$3:$AU$47,AG228,30),AG229&lt;=INDEX('Language Rules Can Change'!$B$3:$AU$47,AG228,31)),31, AND(AG229&gt;INDEX('Language Rules Can Change'!$B$3:$AU$47,AG228,31),AG229&lt;=INDEX('Language Rules Can Change'!$B$3:$AU$47,AG228,32)),32, AND(AG229&gt;INDEX('Language Rules Can Change'!$B$3:$AU$47,AG228,32),AG229&lt;=INDEX('Language Rules Can Change'!$B$3:$AU$47,AG228,33)),33, AND(AG229&gt;INDEX('Language Rules Can Change'!$B$3:$AU$47,AG228,33),AG229&lt;=INDEX('Language Rules Can Change'!$B$3:$AU$47,AG228,34)),34, AND(AG229&gt;INDEX('Language Rules Can Change'!$B$3:$AU$47,AG228,34),AG229&lt;=INDEX('Language Rules Can Change'!$B$3:$AU$47,AG228,35)),35, AND(AG229&gt;INDEX('Language Rules Can Change'!$B$3:$AU$47,AG228,35),AG229&lt;=INDEX('Language Rules Can Change'!$B$3:$AU$47,AG228,36)),36, AND(AG229&gt;INDEX('Language Rules Can Change'!$B$3:$AU$47,AG228,36),AG229&lt;=INDEX('Language Rules Can Change'!$B$3:$AU$47,AG228,37)),37, AND(AG229&gt;INDEX('Language Rules Can Change'!$B$3:$AU$47,AG228,37),AG229&lt;=INDEX('Language Rules Can Change'!$B$3:$AU$47,AG228,38)),38, AND(AG229&gt;INDEX('Language Rules Can Change'!$B$3:$AU$47,AG228,38),AG229&lt;=INDEX('Language Rules Can Change'!$B$3:$AU$47,AG228,39)),39, AND(AG229&gt;INDEX('Language Rules Can Change'!$B$3:$AU$47,AG228,39),AG229&lt;=INDEX('Language Rules Can Change'!$B$3:$AU$47,AG228,40)),40, AND(AG229&gt;INDEX('Language Rules Can Change'!$B$3:$AU$47,AG228,40),AG229&lt;=INDEX('Language Rules Can Change'!$B$3:$AU$47,AG228,41)),41, AND(AG229&gt;INDEX('Language Rules Can Change'!$B$3:$AU$47,AG228,41),AG229&lt;=INDEX('Language Rules Can Change'!$B$3:$AU$47,AG228,42)),42, AND(AG229&gt;INDEX('Language Rules Can Change'!$B$3:$AU$47,AG228,42),AG229&lt;=INDEX('Language Rules Can Change'!$B$3:$AU$47,AG228,43)),43, AND(AG229&gt;INDEX('Language Rules Can Change'!$B$3:$AU$47,AG228,43),AG229&lt;=INDEX('Language Rules Can Change'!$B$3:$AU$47,AG228,44)),44, AND(AG229&gt;INDEX('Language Rules Can Change'!$B$3:$AU$47,AG228,44),AG229&lt;=INDEX('Language Rules Can Change'!$B$3:$AU$47,AG228,45)),45, AND(AG229&gt;INDEX('Language Rules Can Change'!$B$3:$AU$47,AG228,45),AG229&lt;=INDEX('Language Rules Can Change'!$B$3:$AU$47,AG228,46)),46)</f>
        <v>#N/A</v>
      </c>
      <c r="AH230" s="11" t="e" cm="1">
        <f t="array" aca="1" ref="AH230" ca="1">_xlfn.IFS(AND(AH229&gt;0,AH229&lt;=INDEX('Language Rules Can Change'!$B$3:$AU$47,AH228,1)),1, AND(AH229&gt;INDEX('Language Rules Can Change'!$B$3:$AU$47,AH228,1),AH229&lt;=INDEX('Language Rules Can Change'!$B$3:$AU$47,AH228,2)),2, AND(AH229&gt;INDEX('Language Rules Can Change'!$B$3:$AU$47,AH228,2),AH229&lt;=INDEX('Language Rules Can Change'!$B$3:$AU$47,AH228,3)),3, AND(AH229&gt;INDEX('Language Rules Can Change'!$B$3:$AU$47,AH228,3),AH229&lt;=INDEX('Language Rules Can Change'!$B$3:$AU$47,AH228,4)),4, AND(AH229&gt;INDEX('Language Rules Can Change'!$B$3:$AU$47,AH228,4),AH229&lt;=INDEX('Language Rules Can Change'!$B$3:$AU$47,AH228,5)),5, AND(AH229&gt;INDEX('Language Rules Can Change'!$B$3:$AU$47,AH228,5),AH229&lt;=INDEX('Language Rules Can Change'!$B$3:$AU$47,AH228,6)),6, AND(AH229&gt;INDEX('Language Rules Can Change'!$B$3:$AU$47,AH228,6),AH229&lt;=INDEX('Language Rules Can Change'!$B$3:$AU$47,AH228,7)),7, AND(AH229&gt;INDEX('Language Rules Can Change'!$B$3:$AU$47,AH228,7),AH229&lt;=INDEX('Language Rules Can Change'!$B$3:$AU$47,AH228,8)),8, AND(AH229&gt;INDEX('Language Rules Can Change'!$B$3:$AU$47,AH228,8),AH229&lt;=INDEX('Language Rules Can Change'!$B$3:$AU$47,AH228,9)),9, AND(AH229&gt;INDEX('Language Rules Can Change'!$B$3:$AU$47,AH228,9),AH229&lt;=INDEX('Language Rules Can Change'!$B$3:$AU$47,AH228,10)),10, AND(AH229&gt;INDEX('Language Rules Can Change'!$B$3:$AU$47,AH228,10),AH229&lt;=INDEX('Language Rules Can Change'!$B$3:$AU$47,AH228,11)),11, AND(AH229&gt;INDEX('Language Rules Can Change'!$B$3:$AU$47,AH228,11),AH229&lt;=INDEX('Language Rules Can Change'!$B$3:$AU$47,AH228,12)),12, AND(AH229&gt;INDEX('Language Rules Can Change'!$B$3:$AU$47,AH228,12),AH229&lt;=INDEX('Language Rules Can Change'!$B$3:$AU$47,AH228,13)),13, AND(AH229&gt;INDEX('Language Rules Can Change'!$B$3:$AU$47,AH228,13),AH229&lt;=INDEX('Language Rules Can Change'!$B$3:$AU$47,AH228,14)),14, AND(AH229&gt;INDEX('Language Rules Can Change'!$B$3:$AU$47,AH228,14),AH229&lt;=INDEX('Language Rules Can Change'!$B$3:$AU$47,AH228,15)),15, AND(AH229&gt;INDEX('Language Rules Can Change'!$B$3:$AU$47,AH228,15),AH229&lt;=INDEX('Language Rules Can Change'!$B$3:$AU$47,AH228,16)),16, AND(AH229&gt;INDEX('Language Rules Can Change'!$B$3:$AU$47,AH228,16),AH229&lt;=INDEX('Language Rules Can Change'!$B$3:$AU$47,AH228,17)),17, AND(AH229&gt;INDEX('Language Rules Can Change'!$B$3:$AU$47,AH228,17),AH229&lt;=INDEX('Language Rules Can Change'!$B$3:$AU$47,AH228,18)),18, AND(AH229&gt;INDEX('Language Rules Can Change'!$B$3:$AU$47,AH228,18),AH229&lt;=INDEX('Language Rules Can Change'!$B$3:$AU$47,AH228,19)),19, AND(AH229&gt;INDEX('Language Rules Can Change'!$B$3:$AU$47,AH228,19),AH229&lt;=INDEX('Language Rules Can Change'!$B$3:$AU$47,AH228,20)),20, AND(AH229&gt;INDEX('Language Rules Can Change'!$B$3:$AU$47,AH228,20),AH229&lt;=INDEX('Language Rules Can Change'!$B$3:$AU$47,AH228,21)),21, AND(AH229&gt;INDEX('Language Rules Can Change'!$B$3:$AU$47,AH228,21),AH229&lt;=INDEX('Language Rules Can Change'!$B$3:$AU$47,AH228,22)),22, AND(AH229&gt;INDEX('Language Rules Can Change'!$B$3:$AU$47,AH228,22),AH229&lt;=INDEX('Language Rules Can Change'!$B$3:$AU$47,AH228,23)),23, AND(AH229&gt;INDEX('Language Rules Can Change'!$B$3:$AU$47,AH228,23),AH229&lt;=INDEX('Language Rules Can Change'!$B$3:$AU$47,AH228,24)),24, AND(AH229&gt;INDEX('Language Rules Can Change'!$B$3:$AU$47,AH228,24),AH229&lt;=INDEX('Language Rules Can Change'!$B$3:$AU$47,AH228,25)),25, AND(AH229&gt;INDEX('Language Rules Can Change'!$B$3:$AU$47,AH228,25),AH229&lt;=INDEX('Language Rules Can Change'!$B$3:$AU$47,AH228,26)),26, AND(AH229&gt;INDEX('Language Rules Can Change'!$B$3:$AU$47,AH228,26),AH229&lt;=INDEX('Language Rules Can Change'!$B$3:$AU$47,AH228,27)),27, AND(AH229&gt;INDEX('Language Rules Can Change'!$B$3:$AU$47,AH228,27),AH229&lt;=INDEX('Language Rules Can Change'!$B$3:$AU$47,AH228,28)),28, AND(AH229&gt;INDEX('Language Rules Can Change'!$B$3:$AU$47,AH228,28),AH229&lt;=INDEX('Language Rules Can Change'!$B$3:$AU$47,AH228,29)),29, AND(AH229&gt;INDEX('Language Rules Can Change'!$B$3:$AU$47,AH228,29),AH229&lt;=INDEX('Language Rules Can Change'!$B$3:$AU$47,AH228,30)),30, AND(AH229&gt;INDEX('Language Rules Can Change'!$B$3:$AU$47,AH228,30),AH229&lt;=INDEX('Language Rules Can Change'!$B$3:$AU$47,AH228,31)),31, AND(AH229&gt;INDEX('Language Rules Can Change'!$B$3:$AU$47,AH228,31),AH229&lt;=INDEX('Language Rules Can Change'!$B$3:$AU$47,AH228,32)),32, AND(AH229&gt;INDEX('Language Rules Can Change'!$B$3:$AU$47,AH228,32),AH229&lt;=INDEX('Language Rules Can Change'!$B$3:$AU$47,AH228,33)),33, AND(AH229&gt;INDEX('Language Rules Can Change'!$B$3:$AU$47,AH228,33),AH229&lt;=INDEX('Language Rules Can Change'!$B$3:$AU$47,AH228,34)),34, AND(AH229&gt;INDEX('Language Rules Can Change'!$B$3:$AU$47,AH228,34),AH229&lt;=INDEX('Language Rules Can Change'!$B$3:$AU$47,AH228,35)),35, AND(AH229&gt;INDEX('Language Rules Can Change'!$B$3:$AU$47,AH228,35),AH229&lt;=INDEX('Language Rules Can Change'!$B$3:$AU$47,AH228,36)),36, AND(AH229&gt;INDEX('Language Rules Can Change'!$B$3:$AU$47,AH228,36),AH229&lt;=INDEX('Language Rules Can Change'!$B$3:$AU$47,AH228,37)),37, AND(AH229&gt;INDEX('Language Rules Can Change'!$B$3:$AU$47,AH228,37),AH229&lt;=INDEX('Language Rules Can Change'!$B$3:$AU$47,AH228,38)),38, AND(AH229&gt;INDEX('Language Rules Can Change'!$B$3:$AU$47,AH228,38),AH229&lt;=INDEX('Language Rules Can Change'!$B$3:$AU$47,AH228,39)),39, AND(AH229&gt;INDEX('Language Rules Can Change'!$B$3:$AU$47,AH228,39),AH229&lt;=INDEX('Language Rules Can Change'!$B$3:$AU$47,AH228,40)),40, AND(AH229&gt;INDEX('Language Rules Can Change'!$B$3:$AU$47,AH228,40),AH229&lt;=INDEX('Language Rules Can Change'!$B$3:$AU$47,AH228,41)),41, AND(AH229&gt;INDEX('Language Rules Can Change'!$B$3:$AU$47,AH228,41),AH229&lt;=INDEX('Language Rules Can Change'!$B$3:$AU$47,AH228,42)),42, AND(AH229&gt;INDEX('Language Rules Can Change'!$B$3:$AU$47,AH228,42),AH229&lt;=INDEX('Language Rules Can Change'!$B$3:$AU$47,AH228,43)),43, AND(AH229&gt;INDEX('Language Rules Can Change'!$B$3:$AU$47,AH228,43),AH229&lt;=INDEX('Language Rules Can Change'!$B$3:$AU$47,AH228,44)),44, AND(AH229&gt;INDEX('Language Rules Can Change'!$B$3:$AU$47,AH228,44),AH229&lt;=INDEX('Language Rules Can Change'!$B$3:$AU$47,AH228,45)),45, AND(AH229&gt;INDEX('Language Rules Can Change'!$B$3:$AU$47,AH228,45),AH229&lt;=INDEX('Language Rules Can Change'!$B$3:$AU$47,AH228,46)),46)</f>
        <v>#N/A</v>
      </c>
      <c r="AI230" s="11" t="e" cm="1">
        <f t="array" aca="1" ref="AI230" ca="1">_xlfn.IFS(AND(AI229&gt;0,AI229&lt;=INDEX('Language Rules Can Change'!$B$3:$AU$47,AI228,1)),1, AND(AI229&gt;INDEX('Language Rules Can Change'!$B$3:$AU$47,AI228,1),AI229&lt;=INDEX('Language Rules Can Change'!$B$3:$AU$47,AI228,2)),2, AND(AI229&gt;INDEX('Language Rules Can Change'!$B$3:$AU$47,AI228,2),AI229&lt;=INDEX('Language Rules Can Change'!$B$3:$AU$47,AI228,3)),3, AND(AI229&gt;INDEX('Language Rules Can Change'!$B$3:$AU$47,AI228,3),AI229&lt;=INDEX('Language Rules Can Change'!$B$3:$AU$47,AI228,4)),4, AND(AI229&gt;INDEX('Language Rules Can Change'!$B$3:$AU$47,AI228,4),AI229&lt;=INDEX('Language Rules Can Change'!$B$3:$AU$47,AI228,5)),5, AND(AI229&gt;INDEX('Language Rules Can Change'!$B$3:$AU$47,AI228,5),AI229&lt;=INDEX('Language Rules Can Change'!$B$3:$AU$47,AI228,6)),6, AND(AI229&gt;INDEX('Language Rules Can Change'!$B$3:$AU$47,AI228,6),AI229&lt;=INDEX('Language Rules Can Change'!$B$3:$AU$47,AI228,7)),7, AND(AI229&gt;INDEX('Language Rules Can Change'!$B$3:$AU$47,AI228,7),AI229&lt;=INDEX('Language Rules Can Change'!$B$3:$AU$47,AI228,8)),8, AND(AI229&gt;INDEX('Language Rules Can Change'!$B$3:$AU$47,AI228,8),AI229&lt;=INDEX('Language Rules Can Change'!$B$3:$AU$47,AI228,9)),9, AND(AI229&gt;INDEX('Language Rules Can Change'!$B$3:$AU$47,AI228,9),AI229&lt;=INDEX('Language Rules Can Change'!$B$3:$AU$47,AI228,10)),10, AND(AI229&gt;INDEX('Language Rules Can Change'!$B$3:$AU$47,AI228,10),AI229&lt;=INDEX('Language Rules Can Change'!$B$3:$AU$47,AI228,11)),11, AND(AI229&gt;INDEX('Language Rules Can Change'!$B$3:$AU$47,AI228,11),AI229&lt;=INDEX('Language Rules Can Change'!$B$3:$AU$47,AI228,12)),12, AND(AI229&gt;INDEX('Language Rules Can Change'!$B$3:$AU$47,AI228,12),AI229&lt;=INDEX('Language Rules Can Change'!$B$3:$AU$47,AI228,13)),13, AND(AI229&gt;INDEX('Language Rules Can Change'!$B$3:$AU$47,AI228,13),AI229&lt;=INDEX('Language Rules Can Change'!$B$3:$AU$47,AI228,14)),14, AND(AI229&gt;INDEX('Language Rules Can Change'!$B$3:$AU$47,AI228,14),AI229&lt;=INDEX('Language Rules Can Change'!$B$3:$AU$47,AI228,15)),15, AND(AI229&gt;INDEX('Language Rules Can Change'!$B$3:$AU$47,AI228,15),AI229&lt;=INDEX('Language Rules Can Change'!$B$3:$AU$47,AI228,16)),16, AND(AI229&gt;INDEX('Language Rules Can Change'!$B$3:$AU$47,AI228,16),AI229&lt;=INDEX('Language Rules Can Change'!$B$3:$AU$47,AI228,17)),17, AND(AI229&gt;INDEX('Language Rules Can Change'!$B$3:$AU$47,AI228,17),AI229&lt;=INDEX('Language Rules Can Change'!$B$3:$AU$47,AI228,18)),18, AND(AI229&gt;INDEX('Language Rules Can Change'!$B$3:$AU$47,AI228,18),AI229&lt;=INDEX('Language Rules Can Change'!$B$3:$AU$47,AI228,19)),19, AND(AI229&gt;INDEX('Language Rules Can Change'!$B$3:$AU$47,AI228,19),AI229&lt;=INDEX('Language Rules Can Change'!$B$3:$AU$47,AI228,20)),20, AND(AI229&gt;INDEX('Language Rules Can Change'!$B$3:$AU$47,AI228,20),AI229&lt;=INDEX('Language Rules Can Change'!$B$3:$AU$47,AI228,21)),21, AND(AI229&gt;INDEX('Language Rules Can Change'!$B$3:$AU$47,AI228,21),AI229&lt;=INDEX('Language Rules Can Change'!$B$3:$AU$47,AI228,22)),22, AND(AI229&gt;INDEX('Language Rules Can Change'!$B$3:$AU$47,AI228,22),AI229&lt;=INDEX('Language Rules Can Change'!$B$3:$AU$47,AI228,23)),23, AND(AI229&gt;INDEX('Language Rules Can Change'!$B$3:$AU$47,AI228,23),AI229&lt;=INDEX('Language Rules Can Change'!$B$3:$AU$47,AI228,24)),24, AND(AI229&gt;INDEX('Language Rules Can Change'!$B$3:$AU$47,AI228,24),AI229&lt;=INDEX('Language Rules Can Change'!$B$3:$AU$47,AI228,25)),25, AND(AI229&gt;INDEX('Language Rules Can Change'!$B$3:$AU$47,AI228,25),AI229&lt;=INDEX('Language Rules Can Change'!$B$3:$AU$47,AI228,26)),26, AND(AI229&gt;INDEX('Language Rules Can Change'!$B$3:$AU$47,AI228,26),AI229&lt;=INDEX('Language Rules Can Change'!$B$3:$AU$47,AI228,27)),27, AND(AI229&gt;INDEX('Language Rules Can Change'!$B$3:$AU$47,AI228,27),AI229&lt;=INDEX('Language Rules Can Change'!$B$3:$AU$47,AI228,28)),28, AND(AI229&gt;INDEX('Language Rules Can Change'!$B$3:$AU$47,AI228,28),AI229&lt;=INDEX('Language Rules Can Change'!$B$3:$AU$47,AI228,29)),29, AND(AI229&gt;INDEX('Language Rules Can Change'!$B$3:$AU$47,AI228,29),AI229&lt;=INDEX('Language Rules Can Change'!$B$3:$AU$47,AI228,30)),30, AND(AI229&gt;INDEX('Language Rules Can Change'!$B$3:$AU$47,AI228,30),AI229&lt;=INDEX('Language Rules Can Change'!$B$3:$AU$47,AI228,31)),31, AND(AI229&gt;INDEX('Language Rules Can Change'!$B$3:$AU$47,AI228,31),AI229&lt;=INDEX('Language Rules Can Change'!$B$3:$AU$47,AI228,32)),32, AND(AI229&gt;INDEX('Language Rules Can Change'!$B$3:$AU$47,AI228,32),AI229&lt;=INDEX('Language Rules Can Change'!$B$3:$AU$47,AI228,33)),33, AND(AI229&gt;INDEX('Language Rules Can Change'!$B$3:$AU$47,AI228,33),AI229&lt;=INDEX('Language Rules Can Change'!$B$3:$AU$47,AI228,34)),34, AND(AI229&gt;INDEX('Language Rules Can Change'!$B$3:$AU$47,AI228,34),AI229&lt;=INDEX('Language Rules Can Change'!$B$3:$AU$47,AI228,35)),35, AND(AI229&gt;INDEX('Language Rules Can Change'!$B$3:$AU$47,AI228,35),AI229&lt;=INDEX('Language Rules Can Change'!$B$3:$AU$47,AI228,36)),36, AND(AI229&gt;INDEX('Language Rules Can Change'!$B$3:$AU$47,AI228,36),AI229&lt;=INDEX('Language Rules Can Change'!$B$3:$AU$47,AI228,37)),37, AND(AI229&gt;INDEX('Language Rules Can Change'!$B$3:$AU$47,AI228,37),AI229&lt;=INDEX('Language Rules Can Change'!$B$3:$AU$47,AI228,38)),38, AND(AI229&gt;INDEX('Language Rules Can Change'!$B$3:$AU$47,AI228,38),AI229&lt;=INDEX('Language Rules Can Change'!$B$3:$AU$47,AI228,39)),39, AND(AI229&gt;INDEX('Language Rules Can Change'!$B$3:$AU$47,AI228,39),AI229&lt;=INDEX('Language Rules Can Change'!$B$3:$AU$47,AI228,40)),40, AND(AI229&gt;INDEX('Language Rules Can Change'!$B$3:$AU$47,AI228,40),AI229&lt;=INDEX('Language Rules Can Change'!$B$3:$AU$47,AI228,41)),41, AND(AI229&gt;INDEX('Language Rules Can Change'!$B$3:$AU$47,AI228,41),AI229&lt;=INDEX('Language Rules Can Change'!$B$3:$AU$47,AI228,42)),42, AND(AI229&gt;INDEX('Language Rules Can Change'!$B$3:$AU$47,AI228,42),AI229&lt;=INDEX('Language Rules Can Change'!$B$3:$AU$47,AI228,43)),43, AND(AI229&gt;INDEX('Language Rules Can Change'!$B$3:$AU$47,AI228,43),AI229&lt;=INDEX('Language Rules Can Change'!$B$3:$AU$47,AI228,44)),44, AND(AI229&gt;INDEX('Language Rules Can Change'!$B$3:$AU$47,AI228,44),AI229&lt;=INDEX('Language Rules Can Change'!$B$3:$AU$47,AI228,45)),45, AND(AI229&gt;INDEX('Language Rules Can Change'!$B$3:$AU$47,AI228,45),AI229&lt;=INDEX('Language Rules Can Change'!$B$3:$AU$47,AI228,46)),46)</f>
        <v>#N/A</v>
      </c>
      <c r="AJ230" s="11" t="e" cm="1">
        <f t="array" aca="1" ref="AJ230" ca="1">_xlfn.IFS(AND(AJ229&gt;0,AJ229&lt;=INDEX('Language Rules Can Change'!$B$3:$AU$47,AJ228,1)),1, AND(AJ229&gt;INDEX('Language Rules Can Change'!$B$3:$AU$47,AJ228,1),AJ229&lt;=INDEX('Language Rules Can Change'!$B$3:$AU$47,AJ228,2)),2, AND(AJ229&gt;INDEX('Language Rules Can Change'!$B$3:$AU$47,AJ228,2),AJ229&lt;=INDEX('Language Rules Can Change'!$B$3:$AU$47,AJ228,3)),3, AND(AJ229&gt;INDEX('Language Rules Can Change'!$B$3:$AU$47,AJ228,3),AJ229&lt;=INDEX('Language Rules Can Change'!$B$3:$AU$47,AJ228,4)),4, AND(AJ229&gt;INDEX('Language Rules Can Change'!$B$3:$AU$47,AJ228,4),AJ229&lt;=INDEX('Language Rules Can Change'!$B$3:$AU$47,AJ228,5)),5, AND(AJ229&gt;INDEX('Language Rules Can Change'!$B$3:$AU$47,AJ228,5),AJ229&lt;=INDEX('Language Rules Can Change'!$B$3:$AU$47,AJ228,6)),6, AND(AJ229&gt;INDEX('Language Rules Can Change'!$B$3:$AU$47,AJ228,6),AJ229&lt;=INDEX('Language Rules Can Change'!$B$3:$AU$47,AJ228,7)),7, AND(AJ229&gt;INDEX('Language Rules Can Change'!$B$3:$AU$47,AJ228,7),AJ229&lt;=INDEX('Language Rules Can Change'!$B$3:$AU$47,AJ228,8)),8, AND(AJ229&gt;INDEX('Language Rules Can Change'!$B$3:$AU$47,AJ228,8),AJ229&lt;=INDEX('Language Rules Can Change'!$B$3:$AU$47,AJ228,9)),9, AND(AJ229&gt;INDEX('Language Rules Can Change'!$B$3:$AU$47,AJ228,9),AJ229&lt;=INDEX('Language Rules Can Change'!$B$3:$AU$47,AJ228,10)),10, AND(AJ229&gt;INDEX('Language Rules Can Change'!$B$3:$AU$47,AJ228,10),AJ229&lt;=INDEX('Language Rules Can Change'!$B$3:$AU$47,AJ228,11)),11, AND(AJ229&gt;INDEX('Language Rules Can Change'!$B$3:$AU$47,AJ228,11),AJ229&lt;=INDEX('Language Rules Can Change'!$B$3:$AU$47,AJ228,12)),12, AND(AJ229&gt;INDEX('Language Rules Can Change'!$B$3:$AU$47,AJ228,12),AJ229&lt;=INDEX('Language Rules Can Change'!$B$3:$AU$47,AJ228,13)),13, AND(AJ229&gt;INDEX('Language Rules Can Change'!$B$3:$AU$47,AJ228,13),AJ229&lt;=INDEX('Language Rules Can Change'!$B$3:$AU$47,AJ228,14)),14, AND(AJ229&gt;INDEX('Language Rules Can Change'!$B$3:$AU$47,AJ228,14),AJ229&lt;=INDEX('Language Rules Can Change'!$B$3:$AU$47,AJ228,15)),15, AND(AJ229&gt;INDEX('Language Rules Can Change'!$B$3:$AU$47,AJ228,15),AJ229&lt;=INDEX('Language Rules Can Change'!$B$3:$AU$47,AJ228,16)),16, AND(AJ229&gt;INDEX('Language Rules Can Change'!$B$3:$AU$47,AJ228,16),AJ229&lt;=INDEX('Language Rules Can Change'!$B$3:$AU$47,AJ228,17)),17, AND(AJ229&gt;INDEX('Language Rules Can Change'!$B$3:$AU$47,AJ228,17),AJ229&lt;=INDEX('Language Rules Can Change'!$B$3:$AU$47,AJ228,18)),18, AND(AJ229&gt;INDEX('Language Rules Can Change'!$B$3:$AU$47,AJ228,18),AJ229&lt;=INDEX('Language Rules Can Change'!$B$3:$AU$47,AJ228,19)),19, AND(AJ229&gt;INDEX('Language Rules Can Change'!$B$3:$AU$47,AJ228,19),AJ229&lt;=INDEX('Language Rules Can Change'!$B$3:$AU$47,AJ228,20)),20, AND(AJ229&gt;INDEX('Language Rules Can Change'!$B$3:$AU$47,AJ228,20),AJ229&lt;=INDEX('Language Rules Can Change'!$B$3:$AU$47,AJ228,21)),21, AND(AJ229&gt;INDEX('Language Rules Can Change'!$B$3:$AU$47,AJ228,21),AJ229&lt;=INDEX('Language Rules Can Change'!$B$3:$AU$47,AJ228,22)),22, AND(AJ229&gt;INDEX('Language Rules Can Change'!$B$3:$AU$47,AJ228,22),AJ229&lt;=INDEX('Language Rules Can Change'!$B$3:$AU$47,AJ228,23)),23, AND(AJ229&gt;INDEX('Language Rules Can Change'!$B$3:$AU$47,AJ228,23),AJ229&lt;=INDEX('Language Rules Can Change'!$B$3:$AU$47,AJ228,24)),24, AND(AJ229&gt;INDEX('Language Rules Can Change'!$B$3:$AU$47,AJ228,24),AJ229&lt;=INDEX('Language Rules Can Change'!$B$3:$AU$47,AJ228,25)),25, AND(AJ229&gt;INDEX('Language Rules Can Change'!$B$3:$AU$47,AJ228,25),AJ229&lt;=INDEX('Language Rules Can Change'!$B$3:$AU$47,AJ228,26)),26, AND(AJ229&gt;INDEX('Language Rules Can Change'!$B$3:$AU$47,AJ228,26),AJ229&lt;=INDEX('Language Rules Can Change'!$B$3:$AU$47,AJ228,27)),27, AND(AJ229&gt;INDEX('Language Rules Can Change'!$B$3:$AU$47,AJ228,27),AJ229&lt;=INDEX('Language Rules Can Change'!$B$3:$AU$47,AJ228,28)),28, AND(AJ229&gt;INDEX('Language Rules Can Change'!$B$3:$AU$47,AJ228,28),AJ229&lt;=INDEX('Language Rules Can Change'!$B$3:$AU$47,AJ228,29)),29, AND(AJ229&gt;INDEX('Language Rules Can Change'!$B$3:$AU$47,AJ228,29),AJ229&lt;=INDEX('Language Rules Can Change'!$B$3:$AU$47,AJ228,30)),30, AND(AJ229&gt;INDEX('Language Rules Can Change'!$B$3:$AU$47,AJ228,30),AJ229&lt;=INDEX('Language Rules Can Change'!$B$3:$AU$47,AJ228,31)),31, AND(AJ229&gt;INDEX('Language Rules Can Change'!$B$3:$AU$47,AJ228,31),AJ229&lt;=INDEX('Language Rules Can Change'!$B$3:$AU$47,AJ228,32)),32, AND(AJ229&gt;INDEX('Language Rules Can Change'!$B$3:$AU$47,AJ228,32),AJ229&lt;=INDEX('Language Rules Can Change'!$B$3:$AU$47,AJ228,33)),33, AND(AJ229&gt;INDEX('Language Rules Can Change'!$B$3:$AU$47,AJ228,33),AJ229&lt;=INDEX('Language Rules Can Change'!$B$3:$AU$47,AJ228,34)),34, AND(AJ229&gt;INDEX('Language Rules Can Change'!$B$3:$AU$47,AJ228,34),AJ229&lt;=INDEX('Language Rules Can Change'!$B$3:$AU$47,AJ228,35)),35, AND(AJ229&gt;INDEX('Language Rules Can Change'!$B$3:$AU$47,AJ228,35),AJ229&lt;=INDEX('Language Rules Can Change'!$B$3:$AU$47,AJ228,36)),36, AND(AJ229&gt;INDEX('Language Rules Can Change'!$B$3:$AU$47,AJ228,36),AJ229&lt;=INDEX('Language Rules Can Change'!$B$3:$AU$47,AJ228,37)),37, AND(AJ229&gt;INDEX('Language Rules Can Change'!$B$3:$AU$47,AJ228,37),AJ229&lt;=INDEX('Language Rules Can Change'!$B$3:$AU$47,AJ228,38)),38, AND(AJ229&gt;INDEX('Language Rules Can Change'!$B$3:$AU$47,AJ228,38),AJ229&lt;=INDEX('Language Rules Can Change'!$B$3:$AU$47,AJ228,39)),39, AND(AJ229&gt;INDEX('Language Rules Can Change'!$B$3:$AU$47,AJ228,39),AJ229&lt;=INDEX('Language Rules Can Change'!$B$3:$AU$47,AJ228,40)),40, AND(AJ229&gt;INDEX('Language Rules Can Change'!$B$3:$AU$47,AJ228,40),AJ229&lt;=INDEX('Language Rules Can Change'!$B$3:$AU$47,AJ228,41)),41, AND(AJ229&gt;INDEX('Language Rules Can Change'!$B$3:$AU$47,AJ228,41),AJ229&lt;=INDEX('Language Rules Can Change'!$B$3:$AU$47,AJ228,42)),42, AND(AJ229&gt;INDEX('Language Rules Can Change'!$B$3:$AU$47,AJ228,42),AJ229&lt;=INDEX('Language Rules Can Change'!$B$3:$AU$47,AJ228,43)),43, AND(AJ229&gt;INDEX('Language Rules Can Change'!$B$3:$AU$47,AJ228,43),AJ229&lt;=INDEX('Language Rules Can Change'!$B$3:$AU$47,AJ228,44)),44, AND(AJ229&gt;INDEX('Language Rules Can Change'!$B$3:$AU$47,AJ228,44),AJ229&lt;=INDEX('Language Rules Can Change'!$B$3:$AU$47,AJ228,45)),45, AND(AJ229&gt;INDEX('Language Rules Can Change'!$B$3:$AU$47,AJ228,45),AJ229&lt;=INDEX('Language Rules Can Change'!$B$3:$AU$47,AJ228,46)),46)</f>
        <v>#N/A</v>
      </c>
      <c r="AK230" s="11" t="e" cm="1">
        <f t="array" aca="1" ref="AK230" ca="1">_xlfn.IFS(AND(AK229&gt;0,AK229&lt;=INDEX('Language Rules Can Change'!$B$3:$AU$47,AK228,1)),1, AND(AK229&gt;INDEX('Language Rules Can Change'!$B$3:$AU$47,AK228,1),AK229&lt;=INDEX('Language Rules Can Change'!$B$3:$AU$47,AK228,2)),2, AND(AK229&gt;INDEX('Language Rules Can Change'!$B$3:$AU$47,AK228,2),AK229&lt;=INDEX('Language Rules Can Change'!$B$3:$AU$47,AK228,3)),3, AND(AK229&gt;INDEX('Language Rules Can Change'!$B$3:$AU$47,AK228,3),AK229&lt;=INDEX('Language Rules Can Change'!$B$3:$AU$47,AK228,4)),4, AND(AK229&gt;INDEX('Language Rules Can Change'!$B$3:$AU$47,AK228,4),AK229&lt;=INDEX('Language Rules Can Change'!$B$3:$AU$47,AK228,5)),5, AND(AK229&gt;INDEX('Language Rules Can Change'!$B$3:$AU$47,AK228,5),AK229&lt;=INDEX('Language Rules Can Change'!$B$3:$AU$47,AK228,6)),6, AND(AK229&gt;INDEX('Language Rules Can Change'!$B$3:$AU$47,AK228,6),AK229&lt;=INDEX('Language Rules Can Change'!$B$3:$AU$47,AK228,7)),7, AND(AK229&gt;INDEX('Language Rules Can Change'!$B$3:$AU$47,AK228,7),AK229&lt;=INDEX('Language Rules Can Change'!$B$3:$AU$47,AK228,8)),8, AND(AK229&gt;INDEX('Language Rules Can Change'!$B$3:$AU$47,AK228,8),AK229&lt;=INDEX('Language Rules Can Change'!$B$3:$AU$47,AK228,9)),9, AND(AK229&gt;INDEX('Language Rules Can Change'!$B$3:$AU$47,AK228,9),AK229&lt;=INDEX('Language Rules Can Change'!$B$3:$AU$47,AK228,10)),10, AND(AK229&gt;INDEX('Language Rules Can Change'!$B$3:$AU$47,AK228,10),AK229&lt;=INDEX('Language Rules Can Change'!$B$3:$AU$47,AK228,11)),11, AND(AK229&gt;INDEX('Language Rules Can Change'!$B$3:$AU$47,AK228,11),AK229&lt;=INDEX('Language Rules Can Change'!$B$3:$AU$47,AK228,12)),12, AND(AK229&gt;INDEX('Language Rules Can Change'!$B$3:$AU$47,AK228,12),AK229&lt;=INDEX('Language Rules Can Change'!$B$3:$AU$47,AK228,13)),13, AND(AK229&gt;INDEX('Language Rules Can Change'!$B$3:$AU$47,AK228,13),AK229&lt;=INDEX('Language Rules Can Change'!$B$3:$AU$47,AK228,14)),14, AND(AK229&gt;INDEX('Language Rules Can Change'!$B$3:$AU$47,AK228,14),AK229&lt;=INDEX('Language Rules Can Change'!$B$3:$AU$47,AK228,15)),15, AND(AK229&gt;INDEX('Language Rules Can Change'!$B$3:$AU$47,AK228,15),AK229&lt;=INDEX('Language Rules Can Change'!$B$3:$AU$47,AK228,16)),16, AND(AK229&gt;INDEX('Language Rules Can Change'!$B$3:$AU$47,AK228,16),AK229&lt;=INDEX('Language Rules Can Change'!$B$3:$AU$47,AK228,17)),17, AND(AK229&gt;INDEX('Language Rules Can Change'!$B$3:$AU$47,AK228,17),AK229&lt;=INDEX('Language Rules Can Change'!$B$3:$AU$47,AK228,18)),18, AND(AK229&gt;INDEX('Language Rules Can Change'!$B$3:$AU$47,AK228,18),AK229&lt;=INDEX('Language Rules Can Change'!$B$3:$AU$47,AK228,19)),19, AND(AK229&gt;INDEX('Language Rules Can Change'!$B$3:$AU$47,AK228,19),AK229&lt;=INDEX('Language Rules Can Change'!$B$3:$AU$47,AK228,20)),20, AND(AK229&gt;INDEX('Language Rules Can Change'!$B$3:$AU$47,AK228,20),AK229&lt;=INDEX('Language Rules Can Change'!$B$3:$AU$47,AK228,21)),21, AND(AK229&gt;INDEX('Language Rules Can Change'!$B$3:$AU$47,AK228,21),AK229&lt;=INDEX('Language Rules Can Change'!$B$3:$AU$47,AK228,22)),22, AND(AK229&gt;INDEX('Language Rules Can Change'!$B$3:$AU$47,AK228,22),AK229&lt;=INDEX('Language Rules Can Change'!$B$3:$AU$47,AK228,23)),23, AND(AK229&gt;INDEX('Language Rules Can Change'!$B$3:$AU$47,AK228,23),AK229&lt;=INDEX('Language Rules Can Change'!$B$3:$AU$47,AK228,24)),24, AND(AK229&gt;INDEX('Language Rules Can Change'!$B$3:$AU$47,AK228,24),AK229&lt;=INDEX('Language Rules Can Change'!$B$3:$AU$47,AK228,25)),25, AND(AK229&gt;INDEX('Language Rules Can Change'!$B$3:$AU$47,AK228,25),AK229&lt;=INDEX('Language Rules Can Change'!$B$3:$AU$47,AK228,26)),26, AND(AK229&gt;INDEX('Language Rules Can Change'!$B$3:$AU$47,AK228,26),AK229&lt;=INDEX('Language Rules Can Change'!$B$3:$AU$47,AK228,27)),27, AND(AK229&gt;INDEX('Language Rules Can Change'!$B$3:$AU$47,AK228,27),AK229&lt;=INDEX('Language Rules Can Change'!$B$3:$AU$47,AK228,28)),28, AND(AK229&gt;INDEX('Language Rules Can Change'!$B$3:$AU$47,AK228,28),AK229&lt;=INDEX('Language Rules Can Change'!$B$3:$AU$47,AK228,29)),29, AND(AK229&gt;INDEX('Language Rules Can Change'!$B$3:$AU$47,AK228,29),AK229&lt;=INDEX('Language Rules Can Change'!$B$3:$AU$47,AK228,30)),30, AND(AK229&gt;INDEX('Language Rules Can Change'!$B$3:$AU$47,AK228,30),AK229&lt;=INDEX('Language Rules Can Change'!$B$3:$AU$47,AK228,31)),31, AND(AK229&gt;INDEX('Language Rules Can Change'!$B$3:$AU$47,AK228,31),AK229&lt;=INDEX('Language Rules Can Change'!$B$3:$AU$47,AK228,32)),32, AND(AK229&gt;INDEX('Language Rules Can Change'!$B$3:$AU$47,AK228,32),AK229&lt;=INDEX('Language Rules Can Change'!$B$3:$AU$47,AK228,33)),33, AND(AK229&gt;INDEX('Language Rules Can Change'!$B$3:$AU$47,AK228,33),AK229&lt;=INDEX('Language Rules Can Change'!$B$3:$AU$47,AK228,34)),34, AND(AK229&gt;INDEX('Language Rules Can Change'!$B$3:$AU$47,AK228,34),AK229&lt;=INDEX('Language Rules Can Change'!$B$3:$AU$47,AK228,35)),35, AND(AK229&gt;INDEX('Language Rules Can Change'!$B$3:$AU$47,AK228,35),AK229&lt;=INDEX('Language Rules Can Change'!$B$3:$AU$47,AK228,36)),36, AND(AK229&gt;INDEX('Language Rules Can Change'!$B$3:$AU$47,AK228,36),AK229&lt;=INDEX('Language Rules Can Change'!$B$3:$AU$47,AK228,37)),37, AND(AK229&gt;INDEX('Language Rules Can Change'!$B$3:$AU$47,AK228,37),AK229&lt;=INDEX('Language Rules Can Change'!$B$3:$AU$47,AK228,38)),38, AND(AK229&gt;INDEX('Language Rules Can Change'!$B$3:$AU$47,AK228,38),AK229&lt;=INDEX('Language Rules Can Change'!$B$3:$AU$47,AK228,39)),39, AND(AK229&gt;INDEX('Language Rules Can Change'!$B$3:$AU$47,AK228,39),AK229&lt;=INDEX('Language Rules Can Change'!$B$3:$AU$47,AK228,40)),40, AND(AK229&gt;INDEX('Language Rules Can Change'!$B$3:$AU$47,AK228,40),AK229&lt;=INDEX('Language Rules Can Change'!$B$3:$AU$47,AK228,41)),41, AND(AK229&gt;INDEX('Language Rules Can Change'!$B$3:$AU$47,AK228,41),AK229&lt;=INDEX('Language Rules Can Change'!$B$3:$AU$47,AK228,42)),42, AND(AK229&gt;INDEX('Language Rules Can Change'!$B$3:$AU$47,AK228,42),AK229&lt;=INDEX('Language Rules Can Change'!$B$3:$AU$47,AK228,43)),43, AND(AK229&gt;INDEX('Language Rules Can Change'!$B$3:$AU$47,AK228,43),AK229&lt;=INDEX('Language Rules Can Change'!$B$3:$AU$47,AK228,44)),44, AND(AK229&gt;INDEX('Language Rules Can Change'!$B$3:$AU$47,AK228,44),AK229&lt;=INDEX('Language Rules Can Change'!$B$3:$AU$47,AK228,45)),45, AND(AK229&gt;INDEX('Language Rules Can Change'!$B$3:$AU$47,AK228,45),AK229&lt;=INDEX('Language Rules Can Change'!$B$3:$AU$47,AK228,46)),46)</f>
        <v>#N/A</v>
      </c>
      <c r="AL230" s="11" t="e" cm="1">
        <f t="array" aca="1" ref="AL230" ca="1">_xlfn.IFS(AND(AL229&gt;0,AL229&lt;=INDEX('Language Rules Can Change'!$B$3:$AU$47,AL228,1)),1, AND(AL229&gt;INDEX('Language Rules Can Change'!$B$3:$AU$47,AL228,1),AL229&lt;=INDEX('Language Rules Can Change'!$B$3:$AU$47,AL228,2)),2, AND(AL229&gt;INDEX('Language Rules Can Change'!$B$3:$AU$47,AL228,2),AL229&lt;=INDEX('Language Rules Can Change'!$B$3:$AU$47,AL228,3)),3, AND(AL229&gt;INDEX('Language Rules Can Change'!$B$3:$AU$47,AL228,3),AL229&lt;=INDEX('Language Rules Can Change'!$B$3:$AU$47,AL228,4)),4, AND(AL229&gt;INDEX('Language Rules Can Change'!$B$3:$AU$47,AL228,4),AL229&lt;=INDEX('Language Rules Can Change'!$B$3:$AU$47,AL228,5)),5, AND(AL229&gt;INDEX('Language Rules Can Change'!$B$3:$AU$47,AL228,5),AL229&lt;=INDEX('Language Rules Can Change'!$B$3:$AU$47,AL228,6)),6, AND(AL229&gt;INDEX('Language Rules Can Change'!$B$3:$AU$47,AL228,6),AL229&lt;=INDEX('Language Rules Can Change'!$B$3:$AU$47,AL228,7)),7, AND(AL229&gt;INDEX('Language Rules Can Change'!$B$3:$AU$47,AL228,7),AL229&lt;=INDEX('Language Rules Can Change'!$B$3:$AU$47,AL228,8)),8, AND(AL229&gt;INDEX('Language Rules Can Change'!$B$3:$AU$47,AL228,8),AL229&lt;=INDEX('Language Rules Can Change'!$B$3:$AU$47,AL228,9)),9, AND(AL229&gt;INDEX('Language Rules Can Change'!$B$3:$AU$47,AL228,9),AL229&lt;=INDEX('Language Rules Can Change'!$B$3:$AU$47,AL228,10)),10, AND(AL229&gt;INDEX('Language Rules Can Change'!$B$3:$AU$47,AL228,10),AL229&lt;=INDEX('Language Rules Can Change'!$B$3:$AU$47,AL228,11)),11, AND(AL229&gt;INDEX('Language Rules Can Change'!$B$3:$AU$47,AL228,11),AL229&lt;=INDEX('Language Rules Can Change'!$B$3:$AU$47,AL228,12)),12, AND(AL229&gt;INDEX('Language Rules Can Change'!$B$3:$AU$47,AL228,12),AL229&lt;=INDEX('Language Rules Can Change'!$B$3:$AU$47,AL228,13)),13, AND(AL229&gt;INDEX('Language Rules Can Change'!$B$3:$AU$47,AL228,13),AL229&lt;=INDEX('Language Rules Can Change'!$B$3:$AU$47,AL228,14)),14, AND(AL229&gt;INDEX('Language Rules Can Change'!$B$3:$AU$47,AL228,14),AL229&lt;=INDEX('Language Rules Can Change'!$B$3:$AU$47,AL228,15)),15, AND(AL229&gt;INDEX('Language Rules Can Change'!$B$3:$AU$47,AL228,15),AL229&lt;=INDEX('Language Rules Can Change'!$B$3:$AU$47,AL228,16)),16, AND(AL229&gt;INDEX('Language Rules Can Change'!$B$3:$AU$47,AL228,16),AL229&lt;=INDEX('Language Rules Can Change'!$B$3:$AU$47,AL228,17)),17, AND(AL229&gt;INDEX('Language Rules Can Change'!$B$3:$AU$47,AL228,17),AL229&lt;=INDEX('Language Rules Can Change'!$B$3:$AU$47,AL228,18)),18, AND(AL229&gt;INDEX('Language Rules Can Change'!$B$3:$AU$47,AL228,18),AL229&lt;=INDEX('Language Rules Can Change'!$B$3:$AU$47,AL228,19)),19, AND(AL229&gt;INDEX('Language Rules Can Change'!$B$3:$AU$47,AL228,19),AL229&lt;=INDEX('Language Rules Can Change'!$B$3:$AU$47,AL228,20)),20, AND(AL229&gt;INDEX('Language Rules Can Change'!$B$3:$AU$47,AL228,20),AL229&lt;=INDEX('Language Rules Can Change'!$B$3:$AU$47,AL228,21)),21, AND(AL229&gt;INDEX('Language Rules Can Change'!$B$3:$AU$47,AL228,21),AL229&lt;=INDEX('Language Rules Can Change'!$B$3:$AU$47,AL228,22)),22, AND(AL229&gt;INDEX('Language Rules Can Change'!$B$3:$AU$47,AL228,22),AL229&lt;=INDEX('Language Rules Can Change'!$B$3:$AU$47,AL228,23)),23, AND(AL229&gt;INDEX('Language Rules Can Change'!$B$3:$AU$47,AL228,23),AL229&lt;=INDEX('Language Rules Can Change'!$B$3:$AU$47,AL228,24)),24, AND(AL229&gt;INDEX('Language Rules Can Change'!$B$3:$AU$47,AL228,24),AL229&lt;=INDEX('Language Rules Can Change'!$B$3:$AU$47,AL228,25)),25, AND(AL229&gt;INDEX('Language Rules Can Change'!$B$3:$AU$47,AL228,25),AL229&lt;=INDEX('Language Rules Can Change'!$B$3:$AU$47,AL228,26)),26, AND(AL229&gt;INDEX('Language Rules Can Change'!$B$3:$AU$47,AL228,26),AL229&lt;=INDEX('Language Rules Can Change'!$B$3:$AU$47,AL228,27)),27, AND(AL229&gt;INDEX('Language Rules Can Change'!$B$3:$AU$47,AL228,27),AL229&lt;=INDEX('Language Rules Can Change'!$B$3:$AU$47,AL228,28)),28, AND(AL229&gt;INDEX('Language Rules Can Change'!$B$3:$AU$47,AL228,28),AL229&lt;=INDEX('Language Rules Can Change'!$B$3:$AU$47,AL228,29)),29, AND(AL229&gt;INDEX('Language Rules Can Change'!$B$3:$AU$47,AL228,29),AL229&lt;=INDEX('Language Rules Can Change'!$B$3:$AU$47,AL228,30)),30, AND(AL229&gt;INDEX('Language Rules Can Change'!$B$3:$AU$47,AL228,30),AL229&lt;=INDEX('Language Rules Can Change'!$B$3:$AU$47,AL228,31)),31, AND(AL229&gt;INDEX('Language Rules Can Change'!$B$3:$AU$47,AL228,31),AL229&lt;=INDEX('Language Rules Can Change'!$B$3:$AU$47,AL228,32)),32, AND(AL229&gt;INDEX('Language Rules Can Change'!$B$3:$AU$47,AL228,32),AL229&lt;=INDEX('Language Rules Can Change'!$B$3:$AU$47,AL228,33)),33, AND(AL229&gt;INDEX('Language Rules Can Change'!$B$3:$AU$47,AL228,33),AL229&lt;=INDEX('Language Rules Can Change'!$B$3:$AU$47,AL228,34)),34, AND(AL229&gt;INDEX('Language Rules Can Change'!$B$3:$AU$47,AL228,34),AL229&lt;=INDEX('Language Rules Can Change'!$B$3:$AU$47,AL228,35)),35, AND(AL229&gt;INDEX('Language Rules Can Change'!$B$3:$AU$47,AL228,35),AL229&lt;=INDEX('Language Rules Can Change'!$B$3:$AU$47,AL228,36)),36, AND(AL229&gt;INDEX('Language Rules Can Change'!$B$3:$AU$47,AL228,36),AL229&lt;=INDEX('Language Rules Can Change'!$B$3:$AU$47,AL228,37)),37, AND(AL229&gt;INDEX('Language Rules Can Change'!$B$3:$AU$47,AL228,37),AL229&lt;=INDEX('Language Rules Can Change'!$B$3:$AU$47,AL228,38)),38, AND(AL229&gt;INDEX('Language Rules Can Change'!$B$3:$AU$47,AL228,38),AL229&lt;=INDEX('Language Rules Can Change'!$B$3:$AU$47,AL228,39)),39, AND(AL229&gt;INDEX('Language Rules Can Change'!$B$3:$AU$47,AL228,39),AL229&lt;=INDEX('Language Rules Can Change'!$B$3:$AU$47,AL228,40)),40, AND(AL229&gt;INDEX('Language Rules Can Change'!$B$3:$AU$47,AL228,40),AL229&lt;=INDEX('Language Rules Can Change'!$B$3:$AU$47,AL228,41)),41, AND(AL229&gt;INDEX('Language Rules Can Change'!$B$3:$AU$47,AL228,41),AL229&lt;=INDEX('Language Rules Can Change'!$B$3:$AU$47,AL228,42)),42, AND(AL229&gt;INDEX('Language Rules Can Change'!$B$3:$AU$47,AL228,42),AL229&lt;=INDEX('Language Rules Can Change'!$B$3:$AU$47,AL228,43)),43, AND(AL229&gt;INDEX('Language Rules Can Change'!$B$3:$AU$47,AL228,43),AL229&lt;=INDEX('Language Rules Can Change'!$B$3:$AU$47,AL228,44)),44, AND(AL229&gt;INDEX('Language Rules Can Change'!$B$3:$AU$47,AL228,44),AL229&lt;=INDEX('Language Rules Can Change'!$B$3:$AU$47,AL228,45)),45, AND(AL229&gt;INDEX('Language Rules Can Change'!$B$3:$AU$47,AL228,45),AL229&lt;=INDEX('Language Rules Can Change'!$B$3:$AU$47,AL228,46)),46)</f>
        <v>#N/A</v>
      </c>
      <c r="AM230" s="11" t="e" cm="1">
        <f t="array" aca="1" ref="AM230" ca="1">_xlfn.IFS(AND(AM229&gt;0,AM229&lt;=INDEX('Language Rules Can Change'!$B$3:$AU$47,AM228,1)),1, AND(AM229&gt;INDEX('Language Rules Can Change'!$B$3:$AU$47,AM228,1),AM229&lt;=INDEX('Language Rules Can Change'!$B$3:$AU$47,AM228,2)),2, AND(AM229&gt;INDEX('Language Rules Can Change'!$B$3:$AU$47,AM228,2),AM229&lt;=INDEX('Language Rules Can Change'!$B$3:$AU$47,AM228,3)),3, AND(AM229&gt;INDEX('Language Rules Can Change'!$B$3:$AU$47,AM228,3),AM229&lt;=INDEX('Language Rules Can Change'!$B$3:$AU$47,AM228,4)),4, AND(AM229&gt;INDEX('Language Rules Can Change'!$B$3:$AU$47,AM228,4),AM229&lt;=INDEX('Language Rules Can Change'!$B$3:$AU$47,AM228,5)),5, AND(AM229&gt;INDEX('Language Rules Can Change'!$B$3:$AU$47,AM228,5),AM229&lt;=INDEX('Language Rules Can Change'!$B$3:$AU$47,AM228,6)),6, AND(AM229&gt;INDEX('Language Rules Can Change'!$B$3:$AU$47,AM228,6),AM229&lt;=INDEX('Language Rules Can Change'!$B$3:$AU$47,AM228,7)),7, AND(AM229&gt;INDEX('Language Rules Can Change'!$B$3:$AU$47,AM228,7),AM229&lt;=INDEX('Language Rules Can Change'!$B$3:$AU$47,AM228,8)),8, AND(AM229&gt;INDEX('Language Rules Can Change'!$B$3:$AU$47,AM228,8),AM229&lt;=INDEX('Language Rules Can Change'!$B$3:$AU$47,AM228,9)),9, AND(AM229&gt;INDEX('Language Rules Can Change'!$B$3:$AU$47,AM228,9),AM229&lt;=INDEX('Language Rules Can Change'!$B$3:$AU$47,AM228,10)),10, AND(AM229&gt;INDEX('Language Rules Can Change'!$B$3:$AU$47,AM228,10),AM229&lt;=INDEX('Language Rules Can Change'!$B$3:$AU$47,AM228,11)),11, AND(AM229&gt;INDEX('Language Rules Can Change'!$B$3:$AU$47,AM228,11),AM229&lt;=INDEX('Language Rules Can Change'!$B$3:$AU$47,AM228,12)),12, AND(AM229&gt;INDEX('Language Rules Can Change'!$B$3:$AU$47,AM228,12),AM229&lt;=INDEX('Language Rules Can Change'!$B$3:$AU$47,AM228,13)),13, AND(AM229&gt;INDEX('Language Rules Can Change'!$B$3:$AU$47,AM228,13),AM229&lt;=INDEX('Language Rules Can Change'!$B$3:$AU$47,AM228,14)),14, AND(AM229&gt;INDEX('Language Rules Can Change'!$B$3:$AU$47,AM228,14),AM229&lt;=INDEX('Language Rules Can Change'!$B$3:$AU$47,AM228,15)),15, AND(AM229&gt;INDEX('Language Rules Can Change'!$B$3:$AU$47,AM228,15),AM229&lt;=INDEX('Language Rules Can Change'!$B$3:$AU$47,AM228,16)),16, AND(AM229&gt;INDEX('Language Rules Can Change'!$B$3:$AU$47,AM228,16),AM229&lt;=INDEX('Language Rules Can Change'!$B$3:$AU$47,AM228,17)),17, AND(AM229&gt;INDEX('Language Rules Can Change'!$B$3:$AU$47,AM228,17),AM229&lt;=INDEX('Language Rules Can Change'!$B$3:$AU$47,AM228,18)),18, AND(AM229&gt;INDEX('Language Rules Can Change'!$B$3:$AU$47,AM228,18),AM229&lt;=INDEX('Language Rules Can Change'!$B$3:$AU$47,AM228,19)),19, AND(AM229&gt;INDEX('Language Rules Can Change'!$B$3:$AU$47,AM228,19),AM229&lt;=INDEX('Language Rules Can Change'!$B$3:$AU$47,AM228,20)),20, AND(AM229&gt;INDEX('Language Rules Can Change'!$B$3:$AU$47,AM228,20),AM229&lt;=INDEX('Language Rules Can Change'!$B$3:$AU$47,AM228,21)),21, AND(AM229&gt;INDEX('Language Rules Can Change'!$B$3:$AU$47,AM228,21),AM229&lt;=INDEX('Language Rules Can Change'!$B$3:$AU$47,AM228,22)),22, AND(AM229&gt;INDEX('Language Rules Can Change'!$B$3:$AU$47,AM228,22),AM229&lt;=INDEX('Language Rules Can Change'!$B$3:$AU$47,AM228,23)),23, AND(AM229&gt;INDEX('Language Rules Can Change'!$B$3:$AU$47,AM228,23),AM229&lt;=INDEX('Language Rules Can Change'!$B$3:$AU$47,AM228,24)),24, AND(AM229&gt;INDEX('Language Rules Can Change'!$B$3:$AU$47,AM228,24),AM229&lt;=INDEX('Language Rules Can Change'!$B$3:$AU$47,AM228,25)),25, AND(AM229&gt;INDEX('Language Rules Can Change'!$B$3:$AU$47,AM228,25),AM229&lt;=INDEX('Language Rules Can Change'!$B$3:$AU$47,AM228,26)),26, AND(AM229&gt;INDEX('Language Rules Can Change'!$B$3:$AU$47,AM228,26),AM229&lt;=INDEX('Language Rules Can Change'!$B$3:$AU$47,AM228,27)),27, AND(AM229&gt;INDEX('Language Rules Can Change'!$B$3:$AU$47,AM228,27),AM229&lt;=INDEX('Language Rules Can Change'!$B$3:$AU$47,AM228,28)),28, AND(AM229&gt;INDEX('Language Rules Can Change'!$B$3:$AU$47,AM228,28),AM229&lt;=INDEX('Language Rules Can Change'!$B$3:$AU$47,AM228,29)),29, AND(AM229&gt;INDEX('Language Rules Can Change'!$B$3:$AU$47,AM228,29),AM229&lt;=INDEX('Language Rules Can Change'!$B$3:$AU$47,AM228,30)),30, AND(AM229&gt;INDEX('Language Rules Can Change'!$B$3:$AU$47,AM228,30),AM229&lt;=INDEX('Language Rules Can Change'!$B$3:$AU$47,AM228,31)),31, AND(AM229&gt;INDEX('Language Rules Can Change'!$B$3:$AU$47,AM228,31),AM229&lt;=INDEX('Language Rules Can Change'!$B$3:$AU$47,AM228,32)),32, AND(AM229&gt;INDEX('Language Rules Can Change'!$B$3:$AU$47,AM228,32),AM229&lt;=INDEX('Language Rules Can Change'!$B$3:$AU$47,AM228,33)),33, AND(AM229&gt;INDEX('Language Rules Can Change'!$B$3:$AU$47,AM228,33),AM229&lt;=INDEX('Language Rules Can Change'!$B$3:$AU$47,AM228,34)),34, AND(AM229&gt;INDEX('Language Rules Can Change'!$B$3:$AU$47,AM228,34),AM229&lt;=INDEX('Language Rules Can Change'!$B$3:$AU$47,AM228,35)),35, AND(AM229&gt;INDEX('Language Rules Can Change'!$B$3:$AU$47,AM228,35),AM229&lt;=INDEX('Language Rules Can Change'!$B$3:$AU$47,AM228,36)),36, AND(AM229&gt;INDEX('Language Rules Can Change'!$B$3:$AU$47,AM228,36),AM229&lt;=INDEX('Language Rules Can Change'!$B$3:$AU$47,AM228,37)),37, AND(AM229&gt;INDEX('Language Rules Can Change'!$B$3:$AU$47,AM228,37),AM229&lt;=INDEX('Language Rules Can Change'!$B$3:$AU$47,AM228,38)),38, AND(AM229&gt;INDEX('Language Rules Can Change'!$B$3:$AU$47,AM228,38),AM229&lt;=INDEX('Language Rules Can Change'!$B$3:$AU$47,AM228,39)),39, AND(AM229&gt;INDEX('Language Rules Can Change'!$B$3:$AU$47,AM228,39),AM229&lt;=INDEX('Language Rules Can Change'!$B$3:$AU$47,AM228,40)),40, AND(AM229&gt;INDEX('Language Rules Can Change'!$B$3:$AU$47,AM228,40),AM229&lt;=INDEX('Language Rules Can Change'!$B$3:$AU$47,AM228,41)),41, AND(AM229&gt;INDEX('Language Rules Can Change'!$B$3:$AU$47,AM228,41),AM229&lt;=INDEX('Language Rules Can Change'!$B$3:$AU$47,AM228,42)),42, AND(AM229&gt;INDEX('Language Rules Can Change'!$B$3:$AU$47,AM228,42),AM229&lt;=INDEX('Language Rules Can Change'!$B$3:$AU$47,AM228,43)),43, AND(AM229&gt;INDEX('Language Rules Can Change'!$B$3:$AU$47,AM228,43),AM229&lt;=INDEX('Language Rules Can Change'!$B$3:$AU$47,AM228,44)),44, AND(AM229&gt;INDEX('Language Rules Can Change'!$B$3:$AU$47,AM228,44),AM229&lt;=INDEX('Language Rules Can Change'!$B$3:$AU$47,AM228,45)),45, AND(AM229&gt;INDEX('Language Rules Can Change'!$B$3:$AU$47,AM228,45),AM229&lt;=INDEX('Language Rules Can Change'!$B$3:$AU$47,AM228,46)),46)</f>
        <v>#N/A</v>
      </c>
    </row>
    <row r="231" spans="1:39" ht="12.75">
      <c r="A231" s="5">
        <f ca="1">RANDBETWEEN($A$4/(3/2),$A$4*(3/2))</f>
        <v>1</v>
      </c>
      <c r="B231" s="5">
        <v>5</v>
      </c>
      <c r="C231" s="5" t="str">
        <f ca="1">IF(B231&lt;=A233,RANDBETWEEN(A229/(3/2),A229*(3/2))+C230,"")</f>
        <v/>
      </c>
      <c r="D231" s="15"/>
      <c r="E231" s="11"/>
      <c r="F231" s="11" t="str" cm="1">
        <f t="array" aca="1" ref="F231" ca="1">INDEX('Language Rules Can Change'!$B$2:$AU$2,1,F230)</f>
        <v>ð</v>
      </c>
      <c r="G231" s="11" t="str" cm="1">
        <f t="array" aca="1" ref="G231" ca="1">INDEX('Language Rules Can Change'!$B$2:$AU$2,1,G230)</f>
        <v>əʊ</v>
      </c>
      <c r="H231" s="11" t="str" cm="1">
        <f t="array" aca="1" ref="H231" ca="1">INDEX('Language Rules Can Change'!$B$2:$AU$2,1,H230)</f>
        <v>"</v>
      </c>
      <c r="I231" s="11" t="e" cm="1">
        <f t="array" aca="1" ref="I231" ca="1">INDEX('Language Rules Can Change'!$B$2:$AU$2,1,I230)</f>
        <v>#N/A</v>
      </c>
      <c r="J231" s="11" t="e" cm="1">
        <f t="array" aca="1" ref="J231" ca="1">INDEX('Language Rules Can Change'!$B$2:$AU$2,1,J230)</f>
        <v>#N/A</v>
      </c>
      <c r="K231" s="11" t="e" cm="1">
        <f t="array" aca="1" ref="K231" ca="1">INDEX('Language Rules Can Change'!$B$2:$AU$2,1,K230)</f>
        <v>#N/A</v>
      </c>
      <c r="L231" s="11" t="e" cm="1">
        <f t="array" aca="1" ref="L231" ca="1">INDEX('Language Rules Can Change'!$B$2:$AU$2,1,L230)</f>
        <v>#N/A</v>
      </c>
      <c r="M231" s="11" t="e" cm="1">
        <f t="array" aca="1" ref="M231" ca="1">INDEX('Language Rules Can Change'!$B$2:$AU$2,1,M230)</f>
        <v>#N/A</v>
      </c>
      <c r="N231" s="11" t="e" cm="1">
        <f t="array" aca="1" ref="N231" ca="1">INDEX('Language Rules Can Change'!$B$2:$AU$2,1,N230)</f>
        <v>#N/A</v>
      </c>
      <c r="O231" s="11" t="e" cm="1">
        <f t="array" aca="1" ref="O231" ca="1">INDEX('Language Rules Can Change'!$B$2:$AU$2,1,O230)</f>
        <v>#N/A</v>
      </c>
      <c r="P231" s="11" t="e" cm="1">
        <f t="array" aca="1" ref="P231" ca="1">INDEX('Language Rules Can Change'!$B$2:$AU$2,1,P230)</f>
        <v>#N/A</v>
      </c>
      <c r="Q231" s="11" t="e" cm="1">
        <f t="array" aca="1" ref="Q231" ca="1">INDEX('Language Rules Can Change'!$B$2:$AU$2,1,Q230)</f>
        <v>#N/A</v>
      </c>
      <c r="R231" s="11" t="e" cm="1">
        <f t="array" aca="1" ref="R231" ca="1">INDEX('Language Rules Can Change'!$B$2:$AU$2,1,R230)</f>
        <v>#N/A</v>
      </c>
      <c r="S231" s="11" t="e" cm="1">
        <f t="array" aca="1" ref="S231" ca="1">INDEX('Language Rules Can Change'!$B$2:$AU$2,1,S230)</f>
        <v>#N/A</v>
      </c>
      <c r="T231" s="17"/>
      <c r="U231" s="5">
        <f ca="1">RANDBETWEEN($A$4/(3/2),$A$4*(3/2))</f>
        <v>1</v>
      </c>
      <c r="V231" s="5">
        <v>5</v>
      </c>
      <c r="W231" s="5" t="str">
        <f ca="1">IF(V231&lt;=U233,RANDBETWEEN(U229/(3/2),U229*(3/2))+W230,"")</f>
        <v/>
      </c>
      <c r="X231" s="15"/>
      <c r="Y231" s="11"/>
      <c r="Z231" s="11" t="str" cm="1">
        <f t="array" aca="1" ref="Z231" ca="1">INDEX('Language Rules Can Change'!$B$2:$AU$2,1,Z230)</f>
        <v>"</v>
      </c>
      <c r="AA231" s="11" t="str" cm="1">
        <f t="array" aca="1" ref="AA231" ca="1">INDEX('Language Rules Can Change'!$B$2:$AU$2,1,AA230)</f>
        <v>"</v>
      </c>
      <c r="AB231" s="11" t="e" cm="1">
        <f t="array" aca="1" ref="AB231" ca="1">INDEX('Language Rules Can Change'!$B$2:$AU$2,1,AB230)</f>
        <v>#N/A</v>
      </c>
      <c r="AC231" s="11" t="e" cm="1">
        <f t="array" aca="1" ref="AC231" ca="1">INDEX('Language Rules Can Change'!$B$2:$AU$2,1,AC230)</f>
        <v>#N/A</v>
      </c>
      <c r="AD231" s="11" t="e" cm="1">
        <f t="array" aca="1" ref="AD231" ca="1">INDEX('Language Rules Can Change'!$B$2:$AU$2,1,AD230)</f>
        <v>#N/A</v>
      </c>
      <c r="AE231" s="11" t="e" cm="1">
        <f t="array" aca="1" ref="AE231" ca="1">INDEX('Language Rules Can Change'!$B$2:$AU$2,1,AE230)</f>
        <v>#N/A</v>
      </c>
      <c r="AF231" s="11" t="e" cm="1">
        <f t="array" aca="1" ref="AF231" ca="1">INDEX('Language Rules Can Change'!$B$2:$AU$2,1,AF230)</f>
        <v>#N/A</v>
      </c>
      <c r="AG231" s="11" t="e" cm="1">
        <f t="array" aca="1" ref="AG231" ca="1">INDEX('Language Rules Can Change'!$B$2:$AU$2,1,AG230)</f>
        <v>#N/A</v>
      </c>
      <c r="AH231" s="11" t="e" cm="1">
        <f t="array" aca="1" ref="AH231" ca="1">INDEX('Language Rules Can Change'!$B$2:$AU$2,1,AH230)</f>
        <v>#N/A</v>
      </c>
      <c r="AI231" s="11" t="e" cm="1">
        <f t="array" aca="1" ref="AI231" ca="1">INDEX('Language Rules Can Change'!$B$2:$AU$2,1,AI230)</f>
        <v>#N/A</v>
      </c>
      <c r="AJ231" s="11" t="e" cm="1">
        <f t="array" aca="1" ref="AJ231" ca="1">INDEX('Language Rules Can Change'!$B$2:$AU$2,1,AJ230)</f>
        <v>#N/A</v>
      </c>
      <c r="AK231" s="11" t="e" cm="1">
        <f t="array" aca="1" ref="AK231" ca="1">INDEX('Language Rules Can Change'!$B$2:$AU$2,1,AK230)</f>
        <v>#N/A</v>
      </c>
      <c r="AL231" s="11" t="e" cm="1">
        <f t="array" aca="1" ref="AL231" ca="1">INDEX('Language Rules Can Change'!$B$2:$AU$2,1,AL230)</f>
        <v>#N/A</v>
      </c>
      <c r="AM231" s="11" t="e" cm="1">
        <f t="array" aca="1" ref="AM231" ca="1">INDEX('Language Rules Can Change'!$B$2:$AU$2,1,AM230)</f>
        <v>#N/A</v>
      </c>
    </row>
    <row r="232" spans="1:39" ht="12.75">
      <c r="A232" s="1">
        <f>COUNTA(F227:S227)</f>
        <v>4</v>
      </c>
      <c r="B232" s="5">
        <v>6</v>
      </c>
      <c r="C232" s="5" t="str">
        <f ca="1">IF(B232&lt;=A233,RANDBETWEEN(A229/(3/2),A229*(3/2))+C231,"")</f>
        <v/>
      </c>
      <c r="D232" s="15"/>
      <c r="E232" s="11"/>
      <c r="F232" s="11" t="str">
        <f t="shared" ref="F232:F295" ca="1" si="736">_xlfn.IFNA(F231,"")</f>
        <v>ð</v>
      </c>
      <c r="G232" s="11" t="str">
        <f t="shared" ref="G232:G295" ca="1" si="737">_xlfn.IFNA(G231,"")</f>
        <v>əʊ</v>
      </c>
      <c r="H232" s="11" t="str">
        <f t="shared" ref="H232:H295" ca="1" si="738">_xlfn.IFNA(H231,"")</f>
        <v>"</v>
      </c>
      <c r="I232" s="11" t="str">
        <f t="shared" ref="I232:I295" ca="1" si="739">_xlfn.IFNA(I231,"")</f>
        <v/>
      </c>
      <c r="J232" s="11" t="str">
        <f t="shared" ref="J232:J295" ca="1" si="740">_xlfn.IFNA(J231,"")</f>
        <v/>
      </c>
      <c r="K232" s="11" t="str">
        <f t="shared" ref="K232:K295" ca="1" si="741">_xlfn.IFNA(K231,"")</f>
        <v/>
      </c>
      <c r="L232" s="11" t="str">
        <f t="shared" ref="L232:L295" ca="1" si="742">_xlfn.IFNA(L231,"")</f>
        <v/>
      </c>
      <c r="M232" s="11" t="str">
        <f t="shared" ref="M232:M295" ca="1" si="743">_xlfn.IFNA(M231,"")</f>
        <v/>
      </c>
      <c r="N232" s="11" t="str">
        <f t="shared" ref="N232:N295" ca="1" si="744">_xlfn.IFNA(N231,"")</f>
        <v/>
      </c>
      <c r="O232" s="11" t="str">
        <f t="shared" ref="O232:O295" ca="1" si="745">_xlfn.IFNA(O231,"")</f>
        <v/>
      </c>
      <c r="P232" s="11" t="str">
        <f t="shared" ref="P232:P295" ca="1" si="746">_xlfn.IFNA(P231,"")</f>
        <v/>
      </c>
      <c r="Q232" s="11" t="str">
        <f t="shared" ref="Q232:Q295" ca="1" si="747">_xlfn.IFNA(Q231,"")</f>
        <v/>
      </c>
      <c r="R232" s="11" t="str">
        <f t="shared" ref="R232:R295" ca="1" si="748">_xlfn.IFNA(R231,"")</f>
        <v/>
      </c>
      <c r="S232" s="11" t="str">
        <f t="shared" ref="S232:S295" ca="1" si="749">_xlfn.IFNA(S231,"")</f>
        <v/>
      </c>
      <c r="T232" s="17"/>
      <c r="U232" s="1">
        <f>COUNTA(Z227:AM227)</f>
        <v>3</v>
      </c>
      <c r="V232" s="5">
        <v>6</v>
      </c>
      <c r="W232" s="5" t="str">
        <f ca="1">IF(V232&lt;=U233,RANDBETWEEN(U229/(3/2),U229*(3/2))+W231,"")</f>
        <v/>
      </c>
      <c r="X232" s="15"/>
      <c r="Y232" s="11"/>
      <c r="Z232" s="11" t="str">
        <f t="shared" ref="Z232:Z295" ca="1" si="750">_xlfn.IFNA(Z231,"")</f>
        <v>"</v>
      </c>
      <c r="AA232" s="11" t="str">
        <f t="shared" ref="AA232:AA295" ca="1" si="751">_xlfn.IFNA(AA231,"")</f>
        <v>"</v>
      </c>
      <c r="AB232" s="11" t="str">
        <f t="shared" ref="AB232:AB295" ca="1" si="752">_xlfn.IFNA(AB231,"")</f>
        <v/>
      </c>
      <c r="AC232" s="11" t="str">
        <f t="shared" ref="AC232:AC295" ca="1" si="753">_xlfn.IFNA(AC231,"")</f>
        <v/>
      </c>
      <c r="AD232" s="11" t="str">
        <f t="shared" ref="AD232:AD295" ca="1" si="754">_xlfn.IFNA(AD231,"")</f>
        <v/>
      </c>
      <c r="AE232" s="11" t="str">
        <f t="shared" ref="AE232:AE295" ca="1" si="755">_xlfn.IFNA(AE231,"")</f>
        <v/>
      </c>
      <c r="AF232" s="11" t="str">
        <f t="shared" ref="AF232:AF295" ca="1" si="756">_xlfn.IFNA(AF231,"")</f>
        <v/>
      </c>
      <c r="AG232" s="11" t="str">
        <f t="shared" ref="AG232:AG295" ca="1" si="757">_xlfn.IFNA(AG231,"")</f>
        <v/>
      </c>
      <c r="AH232" s="11" t="str">
        <f t="shared" ref="AH232:AH295" ca="1" si="758">_xlfn.IFNA(AH231,"")</f>
        <v/>
      </c>
      <c r="AI232" s="11" t="str">
        <f t="shared" ref="AI232:AI295" ca="1" si="759">_xlfn.IFNA(AI231,"")</f>
        <v/>
      </c>
      <c r="AJ232" s="11" t="str">
        <f t="shared" ref="AJ232:AJ295" ca="1" si="760">_xlfn.IFNA(AJ231,"")</f>
        <v/>
      </c>
      <c r="AK232" s="11" t="str">
        <f t="shared" ref="AK232:AK295" ca="1" si="761">_xlfn.IFNA(AK231,"")</f>
        <v/>
      </c>
      <c r="AL232" s="11" t="str">
        <f t="shared" ref="AL232:AL295" ca="1" si="762">_xlfn.IFNA(AL231,"")</f>
        <v/>
      </c>
      <c r="AM232" s="11" t="str">
        <f t="shared" ref="AM232:AM295" ca="1" si="763">_xlfn.IFNA(AM231,"")</f>
        <v/>
      </c>
    </row>
    <row r="233" spans="1:39" ht="12.75">
      <c r="A233" s="1">
        <f ca="1">A232/A231</f>
        <v>4</v>
      </c>
      <c r="B233" s="5">
        <v>7</v>
      </c>
      <c r="C233" s="5" t="str">
        <f ca="1">IF(B233&lt;=A233,RANDBETWEEN(A229/(3/2),A229*(3/2))+C232,"")</f>
        <v/>
      </c>
      <c r="D233" s="15"/>
      <c r="E233" s="11"/>
      <c r="F233" s="11" t="str">
        <f ca="1">_xlfn.IFNA(IF(0&lt;MATCH(F226,$C$2:$C$15),F232,F227),F227)</f>
        <v>ð</v>
      </c>
      <c r="G233" s="11" t="str">
        <f ca="1">_xlfn.IFNA(IF(0&lt;MATCH(G226,$C$2:$C$15),G232,G227),G227)</f>
        <v>əʊ</v>
      </c>
      <c r="H233" s="11" t="str">
        <f ca="1">_xlfn.IFNA(IF(0&lt;MATCH(H226,$C$2:$C$15),H232,H227),H227)</f>
        <v>"</v>
      </c>
      <c r="I233" s="11" t="str">
        <f ca="1">_xlfn.IFNA(IF(0&lt;MATCH(I226,$C$2:$C$15),I232,I227),I227)</f>
        <v/>
      </c>
      <c r="J233" s="11" t="str">
        <f ca="1">_xlfn.IFNA(IF(0&lt;MATCH(J226,$C$2:$C$15),J232,J227),J227)</f>
        <v/>
      </c>
      <c r="K233" s="11" t="str">
        <f ca="1">_xlfn.IFNA(IF(0&lt;MATCH(K226,$C$2:$C$15),K232,K227),K227)</f>
        <v/>
      </c>
      <c r="L233" s="11" t="str">
        <f ca="1">_xlfn.IFNA(IF(0&lt;MATCH(L226,$C$2:$C$15),L232,L227),L227)</f>
        <v/>
      </c>
      <c r="M233" s="11" t="str">
        <f ca="1">_xlfn.IFNA(IF(0&lt;MATCH(M226,$C$2:$C$15),M232,M227),M227)</f>
        <v/>
      </c>
      <c r="N233" s="11" t="str">
        <f ca="1">_xlfn.IFNA(IF(0&lt;MATCH(N226,$C$2:$C$15),N232,N227),N227)</f>
        <v/>
      </c>
      <c r="O233" s="11" t="str">
        <f ca="1">_xlfn.IFNA(IF(0&lt;MATCH(O226,$C$2:$C$15),O232,O227),O227)</f>
        <v/>
      </c>
      <c r="P233" s="11" t="str">
        <f ca="1">_xlfn.IFNA(IF(0&lt;MATCH(P226,$C$2:$C$15),P232,P227),P227)</f>
        <v/>
      </c>
      <c r="Q233" s="11" t="str">
        <f ca="1">_xlfn.IFNA(IF(0&lt;MATCH(Q226,$C$2:$C$15),Q232,Q227),Q227)</f>
        <v/>
      </c>
      <c r="R233" s="11" t="str">
        <f ca="1">_xlfn.IFNA(IF(0&lt;MATCH(R226,$C$2:$C$15),R232,R227),R227)</f>
        <v/>
      </c>
      <c r="S233" s="11" t="str">
        <f ca="1">_xlfn.IFNA(IF(0&lt;MATCH(S226,$C$2:$C$15),S232,S227),S227)</f>
        <v/>
      </c>
      <c r="T233" s="17"/>
      <c r="U233" s="1">
        <f ca="1">U232/U231</f>
        <v>3</v>
      </c>
      <c r="V233" s="5">
        <v>7</v>
      </c>
      <c r="W233" s="5" t="str">
        <f ca="1">IF(V233&lt;=U233,RANDBETWEEN(U229/(3/2),U229*(3/2))+W232,"")</f>
        <v/>
      </c>
      <c r="X233" s="15"/>
      <c r="Y233" s="11"/>
      <c r="Z233" s="11" t="str">
        <f ca="1">_xlfn.IFNA(IF(0&lt;MATCH(Z226,$C$2:$C$15),Z232,Z227),Z227)</f>
        <v>"</v>
      </c>
      <c r="AA233" s="11" t="str">
        <f ca="1">_xlfn.IFNA(IF(0&lt;MATCH(AA226,$C$2:$C$15),AA232,AA227),AA227)</f>
        <v>"</v>
      </c>
      <c r="AB233" s="11" t="str">
        <f ca="1">_xlfn.IFNA(IF(0&lt;MATCH(AB226,$C$2:$C$15),AB232,AB227),AB227)</f>
        <v/>
      </c>
      <c r="AC233" s="11" t="str">
        <f ca="1">_xlfn.IFNA(IF(0&lt;MATCH(AC226,$C$2:$C$15),AC232,AC227),AC227)</f>
        <v/>
      </c>
      <c r="AD233" s="11" t="str">
        <f ca="1">_xlfn.IFNA(IF(0&lt;MATCH(AD226,$C$2:$C$15),AD232,AD227),AD227)</f>
        <v/>
      </c>
      <c r="AE233" s="11" t="str">
        <f ca="1">_xlfn.IFNA(IF(0&lt;MATCH(AE226,$C$2:$C$15),AE232,AE227),AE227)</f>
        <v/>
      </c>
      <c r="AF233" s="11" t="str">
        <f ca="1">_xlfn.IFNA(IF(0&lt;MATCH(AF226,$C$2:$C$15),AF232,AF227),AF227)</f>
        <v/>
      </c>
      <c r="AG233" s="11" t="str">
        <f ca="1">_xlfn.IFNA(IF(0&lt;MATCH(AG226,$C$2:$C$15),AG232,AG227),AG227)</f>
        <v/>
      </c>
      <c r="AH233" s="11" t="str">
        <f ca="1">_xlfn.IFNA(IF(0&lt;MATCH(AH226,$C$2:$C$15),AH232,AH227),AH227)</f>
        <v/>
      </c>
      <c r="AI233" s="11" t="str">
        <f ca="1">_xlfn.IFNA(IF(0&lt;MATCH(AI226,$C$2:$C$15),AI232,AI227),AI227)</f>
        <v/>
      </c>
      <c r="AJ233" s="11" t="str">
        <f ca="1">_xlfn.IFNA(IF(0&lt;MATCH(AJ226,$C$2:$C$15),AJ232,AJ227),AJ227)</f>
        <v/>
      </c>
      <c r="AK233" s="11" t="str">
        <f ca="1">_xlfn.IFNA(IF(0&lt;MATCH(AK226,$C$2:$C$15),AK232,AK227),AK227)</f>
        <v/>
      </c>
      <c r="AL233" s="11" t="str">
        <f ca="1">_xlfn.IFNA(IF(0&lt;MATCH(AL226,$C$2:$C$15),AL232,AL227),AL227)</f>
        <v/>
      </c>
      <c r="AM233" s="11" t="str">
        <f ca="1">_xlfn.IFNA(IF(0&lt;MATCH(AM226,$C$2:$C$15),AM232,AM227),AM227)</f>
        <v/>
      </c>
    </row>
    <row r="234" spans="1:39" ht="12.75">
      <c r="A234" s="1"/>
      <c r="B234" s="5">
        <v>8</v>
      </c>
      <c r="C234" s="5" t="str">
        <f ca="1">IF(B234&lt;=A233,RANDBETWEEN(A229/(3/2),A229*(3/2))+C233,"")</f>
        <v/>
      </c>
      <c r="D234" s="15" t="s">
        <v>3989</v>
      </c>
      <c r="E234" s="11" t="str">
        <f t="shared" ref="E234:E297" ca="1" si="764">_xlfn.TEXTJOIN("/",TRUE,F233:S233)</f>
        <v>ð/əʊ/"</v>
      </c>
      <c r="F234" s="7" t="str" cm="1">
        <f t="array" aca="1" ref="F234:H234" ca="1">_xlfn.TEXTSPLIT(E234,"/")</f>
        <v>ð</v>
      </c>
      <c r="G234" s="11" t="str">
        <f ca="1"/>
        <v>əʊ</v>
      </c>
      <c r="H234" s="11" t="str">
        <f ca="1"/>
        <v>"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7"/>
      <c r="U234" s="1"/>
      <c r="V234" s="5">
        <v>8</v>
      </c>
      <c r="W234" s="5" t="str">
        <f ca="1">IF(V234&lt;=U233,RANDBETWEEN(U229/(3/2),U229*(3/2))+W233,"")</f>
        <v/>
      </c>
      <c r="X234" s="15" t="s">
        <v>3989</v>
      </c>
      <c r="Y234" s="11" t="str">
        <f t="shared" ref="Y234:Y297" ca="1" si="765">_xlfn.TEXTJOIN("/",TRUE,Z233:AM233)</f>
        <v>"/"</v>
      </c>
      <c r="Z234" s="7" t="str" cm="1">
        <f t="array" aca="1" ref="Z234:AA234" ca="1">_xlfn.TEXTSPLIT(Y234,"/")</f>
        <v>"</v>
      </c>
      <c r="AA234" s="11" t="str">
        <f ca="1"/>
        <v>"</v>
      </c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1:39" ht="12.75">
      <c r="A235" s="5"/>
      <c r="B235" s="5">
        <v>9</v>
      </c>
      <c r="C235" s="5" t="str">
        <f ca="1">IF(B235&lt;=A233,RANDBETWEEN(A229/(3/2),A229*(3/2))+C234,"")</f>
        <v/>
      </c>
      <c r="D235" s="15"/>
      <c r="E235" s="11"/>
      <c r="F235" s="7">
        <f ca="1">MATCH(F234,'Language Rules Can Change'!$AD$322:$AD$413,0)-1</f>
        <v>47</v>
      </c>
      <c r="G235" s="7">
        <f ca="1">MATCH(G234,'Language Rules Can Change'!$AD$322:$AD$413,0)-1</f>
        <v>67</v>
      </c>
      <c r="H235" s="7">
        <f ca="1">MATCH(H234,'Language Rules Can Change'!$AD$322:$AD$413,0)-1</f>
        <v>91</v>
      </c>
      <c r="I235" s="7" t="e">
        <f>MATCH(I234,'Language Rules Can Change'!$AD$322:$AD$413,0)-1</f>
        <v>#N/A</v>
      </c>
      <c r="J235" s="7" t="e">
        <f>MATCH(J234,'Language Rules Can Change'!$AD$322:$AD$413,0)-1</f>
        <v>#N/A</v>
      </c>
      <c r="K235" s="7" t="e">
        <f>MATCH(K234,'Language Rules Can Change'!$AD$322:$AD$413,0)-1</f>
        <v>#N/A</v>
      </c>
      <c r="L235" s="7" t="e">
        <f>MATCH(L234,'Language Rules Can Change'!$AD$322:$AD$413,0)-1</f>
        <v>#N/A</v>
      </c>
      <c r="M235" s="7" t="e">
        <f>MATCH(M234,'Language Rules Can Change'!$AD$322:$AD$413,0)-1</f>
        <v>#N/A</v>
      </c>
      <c r="N235" s="7" t="e">
        <f>MATCH(N234,'Language Rules Can Change'!$AD$322:$AD$413,0)-1</f>
        <v>#N/A</v>
      </c>
      <c r="O235" s="7" t="e">
        <f>MATCH(O234,'Language Rules Can Change'!$AD$322:$AD$413,0)-1</f>
        <v>#N/A</v>
      </c>
      <c r="P235" s="7" t="e">
        <f>MATCH(P234,'Language Rules Can Change'!$AD$322:$AD$413,0)-1</f>
        <v>#N/A</v>
      </c>
      <c r="Q235" s="7" t="e">
        <f>MATCH(Q234,'Language Rules Can Change'!$AD$322:$AD$413,0)-1</f>
        <v>#N/A</v>
      </c>
      <c r="R235" s="7" t="e">
        <f>MATCH(R234,'Language Rules Can Change'!$AD$322:$AD$413,0)-1</f>
        <v>#N/A</v>
      </c>
      <c r="S235" s="7" t="e">
        <f>MATCH(S234,'Language Rules Can Change'!$AD$322:$AD$413,0)-1</f>
        <v>#N/A</v>
      </c>
      <c r="T235" s="17"/>
      <c r="U235" s="5"/>
      <c r="V235" s="5">
        <v>9</v>
      </c>
      <c r="W235" s="5" t="str">
        <f ca="1">IF(V235&lt;=U233,RANDBETWEEN(U229/(3/2),U229*(3/2))+W234,"")</f>
        <v/>
      </c>
      <c r="X235" s="15"/>
      <c r="Y235" s="11"/>
      <c r="Z235" s="7">
        <f ca="1">MATCH(Z234,'Language Rules Can Change'!$AD$322:$AD$413,0)-1</f>
        <v>91</v>
      </c>
      <c r="AA235" s="7">
        <f ca="1">MATCH(AA234,'Language Rules Can Change'!$AD$322:$AD$413,0)-1</f>
        <v>91</v>
      </c>
      <c r="AB235" s="7" t="e">
        <f>MATCH(AB234,'Language Rules Can Change'!$AD$322:$AD$413,0)-1</f>
        <v>#N/A</v>
      </c>
      <c r="AC235" s="7" t="e">
        <f>MATCH(AC234,'Language Rules Can Change'!$AD$322:$AD$413,0)-1</f>
        <v>#N/A</v>
      </c>
      <c r="AD235" s="7" t="e">
        <f>MATCH(AD234,'Language Rules Can Change'!$AD$322:$AD$413,0)-1</f>
        <v>#N/A</v>
      </c>
      <c r="AE235" s="7" t="e">
        <f>MATCH(AE234,'Language Rules Can Change'!$AD$322:$AD$413,0)-1</f>
        <v>#N/A</v>
      </c>
      <c r="AF235" s="7" t="e">
        <f>MATCH(AF234,'Language Rules Can Change'!$AD$322:$AD$413,0)-1</f>
        <v>#N/A</v>
      </c>
      <c r="AG235" s="7" t="e">
        <f>MATCH(AG234,'Language Rules Can Change'!$AD$322:$AD$413,0)-1</f>
        <v>#N/A</v>
      </c>
      <c r="AH235" s="7" t="e">
        <f>MATCH(AH234,'Language Rules Can Change'!$AD$322:$AD$413,0)-1</f>
        <v>#N/A</v>
      </c>
      <c r="AI235" s="7" t="e">
        <f>MATCH(AI234,'Language Rules Can Change'!$AD$322:$AD$413,0)-1</f>
        <v>#N/A</v>
      </c>
      <c r="AJ235" s="7" t="e">
        <f>MATCH(AJ234,'Language Rules Can Change'!$AD$322:$AD$413,0)-1</f>
        <v>#N/A</v>
      </c>
      <c r="AK235" s="7" t="e">
        <f>MATCH(AK234,'Language Rules Can Change'!$AD$322:$AD$413,0)-1</f>
        <v>#N/A</v>
      </c>
      <c r="AL235" s="7" t="e">
        <f>MATCH(AL234,'Language Rules Can Change'!$AD$322:$AD$413,0)-1</f>
        <v>#N/A</v>
      </c>
      <c r="AM235" s="7" t="e">
        <f>MATCH(AM234,'Language Rules Can Change'!$AD$322:$AD$413,0)-1</f>
        <v>#N/A</v>
      </c>
    </row>
    <row r="236" spans="1:39" ht="12.75">
      <c r="A236" s="1"/>
      <c r="B236" s="5">
        <v>10</v>
      </c>
      <c r="C236" s="5" t="str">
        <f ca="1">IF(B236&lt;=A233,RANDBETWEEN(A229/(3/2),A229*(3/2))+C235,"")</f>
        <v/>
      </c>
      <c r="D236" s="15"/>
      <c r="E236" s="11"/>
      <c r="F236" s="7">
        <f t="shared" ref="F236:S299" ca="1" si="766">RAND()</f>
        <v>0.60664276998085587</v>
      </c>
      <c r="G236" s="7">
        <f t="shared" ca="1" si="766"/>
        <v>0.29681910941791612</v>
      </c>
      <c r="H236" s="7">
        <f t="shared" ca="1" si="766"/>
        <v>0.58726539329982508</v>
      </c>
      <c r="I236" s="7">
        <f t="shared" ca="1" si="766"/>
        <v>0.78131568856823241</v>
      </c>
      <c r="J236" s="7">
        <f t="shared" ca="1" si="766"/>
        <v>5.7002807692477009E-2</v>
      </c>
      <c r="K236" s="7">
        <f t="shared" ca="1" si="766"/>
        <v>0.14070427083672588</v>
      </c>
      <c r="L236" s="7">
        <f t="shared" ca="1" si="766"/>
        <v>0.37496219936695796</v>
      </c>
      <c r="M236" s="7">
        <f t="shared" ca="1" si="766"/>
        <v>0.82754642240076337</v>
      </c>
      <c r="N236" s="7">
        <f t="shared" ca="1" si="766"/>
        <v>0.84653290633387701</v>
      </c>
      <c r="O236" s="7">
        <f t="shared" ca="1" si="766"/>
        <v>0.57032816252779828</v>
      </c>
      <c r="P236" s="7">
        <f t="shared" ca="1" si="766"/>
        <v>0.95459869675923481</v>
      </c>
      <c r="Q236" s="7">
        <f t="shared" ca="1" si="766"/>
        <v>0.63274996710229436</v>
      </c>
      <c r="R236" s="7">
        <f t="shared" ca="1" si="766"/>
        <v>0.68960740387652009</v>
      </c>
      <c r="S236" s="7">
        <f t="shared" ca="1" si="766"/>
        <v>0.71425932740335407</v>
      </c>
      <c r="T236" s="17"/>
      <c r="U236" s="1"/>
      <c r="V236" s="5">
        <v>10</v>
      </c>
      <c r="W236" s="5" t="str">
        <f ca="1">IF(V236&lt;=U233,RANDBETWEEN(U229/(3/2),U229*(3/2))+W235,"")</f>
        <v/>
      </c>
      <c r="X236" s="15"/>
      <c r="Y236" s="11"/>
      <c r="Z236" s="7">
        <f t="shared" ref="Z236:AM299" ca="1" si="767">RAND()</f>
        <v>0.26846969379974683</v>
      </c>
      <c r="AA236" s="7">
        <f t="shared" ca="1" si="767"/>
        <v>0.1039778251016874</v>
      </c>
      <c r="AB236" s="7">
        <f t="shared" ca="1" si="767"/>
        <v>0.5191256471379152</v>
      </c>
      <c r="AC236" s="7">
        <f t="shared" ca="1" si="767"/>
        <v>6.9996742305671211E-2</v>
      </c>
      <c r="AD236" s="7">
        <f t="shared" ca="1" si="767"/>
        <v>0.12359527329390529</v>
      </c>
      <c r="AE236" s="7">
        <f t="shared" ca="1" si="767"/>
        <v>0.69030935821818873</v>
      </c>
      <c r="AF236" s="7">
        <f t="shared" ca="1" si="767"/>
        <v>0.33414963255460517</v>
      </c>
      <c r="AG236" s="7">
        <f t="shared" ca="1" si="767"/>
        <v>8.7586997381721265E-2</v>
      </c>
      <c r="AH236" s="7">
        <f t="shared" ca="1" si="767"/>
        <v>0.17214918406101221</v>
      </c>
      <c r="AI236" s="7">
        <f t="shared" ca="1" si="767"/>
        <v>4.7289010323110836E-2</v>
      </c>
      <c r="AJ236" s="7">
        <f t="shared" ca="1" si="767"/>
        <v>0.25106154075435216</v>
      </c>
      <c r="AK236" s="7">
        <f t="shared" ca="1" si="767"/>
        <v>0.20995479716444632</v>
      </c>
      <c r="AL236" s="7">
        <f t="shared" ca="1" si="767"/>
        <v>0.85352249522951895</v>
      </c>
      <c r="AM236" s="7">
        <f t="shared" ca="1" si="767"/>
        <v>0.11719864654202727</v>
      </c>
    </row>
    <row r="237" spans="1:39" ht="12.75">
      <c r="A237" s="1"/>
      <c r="B237" s="5">
        <v>11</v>
      </c>
      <c r="C237" s="5" t="str">
        <f ca="1">IF(B237&lt;=A233,RANDBETWEEN(A229/(3/2),A229*(3/2))+C236,"")</f>
        <v/>
      </c>
      <c r="D237" s="15"/>
      <c r="E237" s="11"/>
      <c r="F237" s="7" cm="1">
        <f t="array" aca="1" ref="F237" ca="1">_xlfn.IFS(AND(F236&gt;0,F236&lt;=INDEX('Language Rules Can Change'!$AE$322:$AM$413,F235,1)),1,AND(F236&gt;INDEX('Language Rules Can Change'!$AE$322:$AM$413,F235,1),F236&lt;=INDEX('Language Rules Can Change'!$AE$322:$AM$413,F235,2)),2,AND(F236&gt;INDEX('Language Rules Can Change'!$AE$322:$AM$413,F235,2),F236&lt;=INDEX('Language Rules Can Change'!$AE$322:$AM$413,F235,3)),3,AND(F236&gt;INDEX('Language Rules Can Change'!$AE$322:$AM$413,F235,3),F236&lt;=INDEX('Language Rules Can Change'!$AE$322:$AM$413,F235,4)),4,AND(F236&gt;INDEX('Language Rules Can Change'!$AE$322:$AM$413,F235,4),F236&lt;=INDEX('Language Rules Can Change'!$AE$322:$AM$413,F235,5)),5,AND(F236&gt;INDEX('Language Rules Can Change'!$AE$322:$AM$413,F235,5),F236&lt;=INDEX('Language Rules Can Change'!$AE$322:$AM$413,F235,6)),6,AND(F236&gt;INDEX('Language Rules Can Change'!$AE$322:$AM$413,F235,6),F236&lt;=INDEX('Language Rules Can Change'!$AE$322:$AM$413,F235,7)),7,AND(F236&gt;INDEX('Language Rules Can Change'!$AE$322:$AM$413,F235,7),F236&lt;=INDEX('Language Rules Can Change'!$AE$322:$AM$413,F235,8)),8,AND(F236&gt;INDEX('Language Rules Can Change'!$AE$322:$AM$413,F235,8),F236&lt;=INDEX('Language Rules Can Change'!$AE$322:$AM$413,F235,9)),9)</f>
        <v>2</v>
      </c>
      <c r="G237" s="7" cm="1">
        <f t="array" aca="1" ref="G237" ca="1">_xlfn.IFS(AND(G236&gt;0,G236&lt;=INDEX('Language Rules Can Change'!$AE$322:$AM$413,G235,1)),1,AND(G236&gt;INDEX('Language Rules Can Change'!$AE$322:$AM$413,G235,1),G236&lt;=INDEX('Language Rules Can Change'!$AE$322:$AM$413,G235,2)),2,AND(G236&gt;INDEX('Language Rules Can Change'!$AE$322:$AM$413,G235,2),G236&lt;=INDEX('Language Rules Can Change'!$AE$322:$AM$413,G235,3)),3,AND(G236&gt;INDEX('Language Rules Can Change'!$AE$322:$AM$413,G235,3),G236&lt;=INDEX('Language Rules Can Change'!$AE$322:$AM$413,G235,4)),4,AND(G236&gt;INDEX('Language Rules Can Change'!$AE$322:$AM$413,G235,4),G236&lt;=INDEX('Language Rules Can Change'!$AE$322:$AM$413,G235,5)),5,AND(G236&gt;INDEX('Language Rules Can Change'!$AE$322:$AM$413,G235,5),G236&lt;=INDEX('Language Rules Can Change'!$AE$322:$AM$413,G235,6)),6,AND(G236&gt;INDEX('Language Rules Can Change'!$AE$322:$AM$413,G235,6),G236&lt;=INDEX('Language Rules Can Change'!$AE$322:$AM$413,G235,7)),7,AND(G236&gt;INDEX('Language Rules Can Change'!$AE$322:$AM$413,G235,7),G236&lt;=INDEX('Language Rules Can Change'!$AE$322:$AM$413,G235,8)),8,AND(G236&gt;INDEX('Language Rules Can Change'!$AE$322:$AM$413,G235,8),G236&lt;=INDEX('Language Rules Can Change'!$AE$322:$AM$413,G235,9)),9)</f>
        <v>4</v>
      </c>
      <c r="H237" s="7" cm="1">
        <f t="array" aca="1" ref="H237" ca="1">_xlfn.IFS(AND(H236&gt;0,H236&lt;=INDEX('Language Rules Can Change'!$AE$322:$AM$413,H235,1)),1,AND(H236&gt;INDEX('Language Rules Can Change'!$AE$322:$AM$413,H235,1),H236&lt;=INDEX('Language Rules Can Change'!$AE$322:$AM$413,H235,2)),2,AND(H236&gt;INDEX('Language Rules Can Change'!$AE$322:$AM$413,H235,2),H236&lt;=INDEX('Language Rules Can Change'!$AE$322:$AM$413,H235,3)),3,AND(H236&gt;INDEX('Language Rules Can Change'!$AE$322:$AM$413,H235,3),H236&lt;=INDEX('Language Rules Can Change'!$AE$322:$AM$413,H235,4)),4,AND(H236&gt;INDEX('Language Rules Can Change'!$AE$322:$AM$413,H235,4),H236&lt;=INDEX('Language Rules Can Change'!$AE$322:$AM$413,H235,5)),5,AND(H236&gt;INDEX('Language Rules Can Change'!$AE$322:$AM$413,H235,5),H236&lt;=INDEX('Language Rules Can Change'!$AE$322:$AM$413,H235,6)),6,AND(H236&gt;INDEX('Language Rules Can Change'!$AE$322:$AM$413,H235,6),H236&lt;=INDEX('Language Rules Can Change'!$AE$322:$AM$413,H235,7)),7,AND(H236&gt;INDEX('Language Rules Can Change'!$AE$322:$AM$413,H235,7),H236&lt;=INDEX('Language Rules Can Change'!$AE$322:$AM$413,H235,8)),8,AND(H236&gt;INDEX('Language Rules Can Change'!$AE$322:$AM$413,H235,8),H236&lt;=INDEX('Language Rules Can Change'!$AE$322:$AM$413,H235,9)),9)</f>
        <v>1</v>
      </c>
      <c r="I237" s="7" t="e" cm="1">
        <f t="array" aca="1" ref="I237" ca="1">_xlfn.IFS(AND(I236&gt;0,I236&lt;=INDEX('Language Rules Can Change'!$AE$322:$AM$413,I235,1)),1,AND(I236&gt;INDEX('Language Rules Can Change'!$AE$322:$AM$413,I235,1),I236&lt;=INDEX('Language Rules Can Change'!$AE$322:$AM$413,I235,2)),2,AND(I236&gt;INDEX('Language Rules Can Change'!$AE$322:$AM$413,I235,2),I236&lt;=INDEX('Language Rules Can Change'!$AE$322:$AM$413,I235,3)),3,AND(I236&gt;INDEX('Language Rules Can Change'!$AE$322:$AM$413,I235,3),I236&lt;=INDEX('Language Rules Can Change'!$AE$322:$AM$413,I235,4)),4,AND(I236&gt;INDEX('Language Rules Can Change'!$AE$322:$AM$413,I235,4),I236&lt;=INDEX('Language Rules Can Change'!$AE$322:$AM$413,I235,5)),5,AND(I236&gt;INDEX('Language Rules Can Change'!$AE$322:$AM$413,I235,5),I236&lt;=INDEX('Language Rules Can Change'!$AE$322:$AM$413,I235,6)),6,AND(I236&gt;INDEX('Language Rules Can Change'!$AE$322:$AM$413,I235,6),I236&lt;=INDEX('Language Rules Can Change'!$AE$322:$AM$413,I235,7)),7,AND(I236&gt;INDEX('Language Rules Can Change'!$AE$322:$AM$413,I235,7),I236&lt;=INDEX('Language Rules Can Change'!$AE$322:$AM$413,I235,8)),8,AND(I236&gt;INDEX('Language Rules Can Change'!$AE$322:$AM$413,I235,8),I236&lt;=INDEX('Language Rules Can Change'!$AE$322:$AM$413,I235,9)),9)</f>
        <v>#N/A</v>
      </c>
      <c r="J237" s="7" t="e" cm="1">
        <f t="array" aca="1" ref="J237" ca="1">_xlfn.IFS(AND(J236&gt;0,J236&lt;=INDEX('Language Rules Can Change'!$AE$322:$AM$413,J235,1)),1,AND(J236&gt;INDEX('Language Rules Can Change'!$AE$322:$AM$413,J235,1),J236&lt;=INDEX('Language Rules Can Change'!$AE$322:$AM$413,J235,2)),2,AND(J236&gt;INDEX('Language Rules Can Change'!$AE$322:$AM$413,J235,2),J236&lt;=INDEX('Language Rules Can Change'!$AE$322:$AM$413,J235,3)),3,AND(J236&gt;INDEX('Language Rules Can Change'!$AE$322:$AM$413,J235,3),J236&lt;=INDEX('Language Rules Can Change'!$AE$322:$AM$413,J235,4)),4,AND(J236&gt;INDEX('Language Rules Can Change'!$AE$322:$AM$413,J235,4),J236&lt;=INDEX('Language Rules Can Change'!$AE$322:$AM$413,J235,5)),5,AND(J236&gt;INDEX('Language Rules Can Change'!$AE$322:$AM$413,J235,5),J236&lt;=INDEX('Language Rules Can Change'!$AE$322:$AM$413,J235,6)),6,AND(J236&gt;INDEX('Language Rules Can Change'!$AE$322:$AM$413,J235,6),J236&lt;=INDEX('Language Rules Can Change'!$AE$322:$AM$413,J235,7)),7,AND(J236&gt;INDEX('Language Rules Can Change'!$AE$322:$AM$413,J235,7),J236&lt;=INDEX('Language Rules Can Change'!$AE$322:$AM$413,J235,8)),8,AND(J236&gt;INDEX('Language Rules Can Change'!$AE$322:$AM$413,J235,8),J236&lt;=INDEX('Language Rules Can Change'!$AE$322:$AM$413,J235,9)),9)</f>
        <v>#N/A</v>
      </c>
      <c r="K237" s="7" t="e" cm="1">
        <f t="array" aca="1" ref="K237" ca="1">_xlfn.IFS(AND(K236&gt;0,K236&lt;=INDEX('Language Rules Can Change'!$AE$322:$AM$413,K235,1)),1,AND(K236&gt;INDEX('Language Rules Can Change'!$AE$322:$AM$413,K235,1),K236&lt;=INDEX('Language Rules Can Change'!$AE$322:$AM$413,K235,2)),2,AND(K236&gt;INDEX('Language Rules Can Change'!$AE$322:$AM$413,K235,2),K236&lt;=INDEX('Language Rules Can Change'!$AE$322:$AM$413,K235,3)),3,AND(K236&gt;INDEX('Language Rules Can Change'!$AE$322:$AM$413,K235,3),K236&lt;=INDEX('Language Rules Can Change'!$AE$322:$AM$413,K235,4)),4,AND(K236&gt;INDEX('Language Rules Can Change'!$AE$322:$AM$413,K235,4),K236&lt;=INDEX('Language Rules Can Change'!$AE$322:$AM$413,K235,5)),5,AND(K236&gt;INDEX('Language Rules Can Change'!$AE$322:$AM$413,K235,5),K236&lt;=INDEX('Language Rules Can Change'!$AE$322:$AM$413,K235,6)),6,AND(K236&gt;INDEX('Language Rules Can Change'!$AE$322:$AM$413,K235,6),K236&lt;=INDEX('Language Rules Can Change'!$AE$322:$AM$413,K235,7)),7,AND(K236&gt;INDEX('Language Rules Can Change'!$AE$322:$AM$413,K235,7),K236&lt;=INDEX('Language Rules Can Change'!$AE$322:$AM$413,K235,8)),8,AND(K236&gt;INDEX('Language Rules Can Change'!$AE$322:$AM$413,K235,8),K236&lt;=INDEX('Language Rules Can Change'!$AE$322:$AM$413,K235,9)),9)</f>
        <v>#N/A</v>
      </c>
      <c r="L237" s="7" t="e" cm="1">
        <f t="array" aca="1" ref="L237" ca="1">_xlfn.IFS(AND(L236&gt;0,L236&lt;=INDEX('Language Rules Can Change'!$AE$322:$AM$413,L235,1)),1,AND(L236&gt;INDEX('Language Rules Can Change'!$AE$322:$AM$413,L235,1),L236&lt;=INDEX('Language Rules Can Change'!$AE$322:$AM$413,L235,2)),2,AND(L236&gt;INDEX('Language Rules Can Change'!$AE$322:$AM$413,L235,2),L236&lt;=INDEX('Language Rules Can Change'!$AE$322:$AM$413,L235,3)),3,AND(L236&gt;INDEX('Language Rules Can Change'!$AE$322:$AM$413,L235,3),L236&lt;=INDEX('Language Rules Can Change'!$AE$322:$AM$413,L235,4)),4,AND(L236&gt;INDEX('Language Rules Can Change'!$AE$322:$AM$413,L235,4),L236&lt;=INDEX('Language Rules Can Change'!$AE$322:$AM$413,L235,5)),5,AND(L236&gt;INDEX('Language Rules Can Change'!$AE$322:$AM$413,L235,5),L236&lt;=INDEX('Language Rules Can Change'!$AE$322:$AM$413,L235,6)),6,AND(L236&gt;INDEX('Language Rules Can Change'!$AE$322:$AM$413,L235,6),L236&lt;=INDEX('Language Rules Can Change'!$AE$322:$AM$413,L235,7)),7,AND(L236&gt;INDEX('Language Rules Can Change'!$AE$322:$AM$413,L235,7),L236&lt;=INDEX('Language Rules Can Change'!$AE$322:$AM$413,L235,8)),8,AND(L236&gt;INDEX('Language Rules Can Change'!$AE$322:$AM$413,L235,8),L236&lt;=INDEX('Language Rules Can Change'!$AE$322:$AM$413,L235,9)),9)</f>
        <v>#N/A</v>
      </c>
      <c r="M237" s="7" t="e" cm="1">
        <f t="array" aca="1" ref="M237" ca="1">_xlfn.IFS(AND(M236&gt;0,M236&lt;=INDEX('Language Rules Can Change'!$AE$322:$AM$413,M235,1)),1,AND(M236&gt;INDEX('Language Rules Can Change'!$AE$322:$AM$413,M235,1),M236&lt;=INDEX('Language Rules Can Change'!$AE$322:$AM$413,M235,2)),2,AND(M236&gt;INDEX('Language Rules Can Change'!$AE$322:$AM$413,M235,2),M236&lt;=INDEX('Language Rules Can Change'!$AE$322:$AM$413,M235,3)),3,AND(M236&gt;INDEX('Language Rules Can Change'!$AE$322:$AM$413,M235,3),M236&lt;=INDEX('Language Rules Can Change'!$AE$322:$AM$413,M235,4)),4,AND(M236&gt;INDEX('Language Rules Can Change'!$AE$322:$AM$413,M235,4),M236&lt;=INDEX('Language Rules Can Change'!$AE$322:$AM$413,M235,5)),5,AND(M236&gt;INDEX('Language Rules Can Change'!$AE$322:$AM$413,M235,5),M236&lt;=INDEX('Language Rules Can Change'!$AE$322:$AM$413,M235,6)),6,AND(M236&gt;INDEX('Language Rules Can Change'!$AE$322:$AM$413,M235,6),M236&lt;=INDEX('Language Rules Can Change'!$AE$322:$AM$413,M235,7)),7,AND(M236&gt;INDEX('Language Rules Can Change'!$AE$322:$AM$413,M235,7),M236&lt;=INDEX('Language Rules Can Change'!$AE$322:$AM$413,M235,8)),8,AND(M236&gt;INDEX('Language Rules Can Change'!$AE$322:$AM$413,M235,8),M236&lt;=INDEX('Language Rules Can Change'!$AE$322:$AM$413,M235,9)),9)</f>
        <v>#N/A</v>
      </c>
      <c r="N237" s="7" t="e" cm="1">
        <f t="array" aca="1" ref="N237" ca="1">_xlfn.IFS(AND(N236&gt;0,N236&lt;=INDEX('Language Rules Can Change'!$AE$322:$AM$413,N235,1)),1,AND(N236&gt;INDEX('Language Rules Can Change'!$AE$322:$AM$413,N235,1),N236&lt;=INDEX('Language Rules Can Change'!$AE$322:$AM$413,N235,2)),2,AND(N236&gt;INDEX('Language Rules Can Change'!$AE$322:$AM$413,N235,2),N236&lt;=INDEX('Language Rules Can Change'!$AE$322:$AM$413,N235,3)),3,AND(N236&gt;INDEX('Language Rules Can Change'!$AE$322:$AM$413,N235,3),N236&lt;=INDEX('Language Rules Can Change'!$AE$322:$AM$413,N235,4)),4,AND(N236&gt;INDEX('Language Rules Can Change'!$AE$322:$AM$413,N235,4),N236&lt;=INDEX('Language Rules Can Change'!$AE$322:$AM$413,N235,5)),5,AND(N236&gt;INDEX('Language Rules Can Change'!$AE$322:$AM$413,N235,5),N236&lt;=INDEX('Language Rules Can Change'!$AE$322:$AM$413,N235,6)),6,AND(N236&gt;INDEX('Language Rules Can Change'!$AE$322:$AM$413,N235,6),N236&lt;=INDEX('Language Rules Can Change'!$AE$322:$AM$413,N235,7)),7,AND(N236&gt;INDEX('Language Rules Can Change'!$AE$322:$AM$413,N235,7),N236&lt;=INDEX('Language Rules Can Change'!$AE$322:$AM$413,N235,8)),8,AND(N236&gt;INDEX('Language Rules Can Change'!$AE$322:$AM$413,N235,8),N236&lt;=INDEX('Language Rules Can Change'!$AE$322:$AM$413,N235,9)),9)</f>
        <v>#N/A</v>
      </c>
      <c r="O237" s="7" t="e" cm="1">
        <f t="array" aca="1" ref="O237" ca="1">_xlfn.IFS(AND(O236&gt;0,O236&lt;=INDEX('Language Rules Can Change'!$AE$322:$AM$413,O235,1)),1,AND(O236&gt;INDEX('Language Rules Can Change'!$AE$322:$AM$413,O235,1),O236&lt;=INDEX('Language Rules Can Change'!$AE$322:$AM$413,O235,2)),2,AND(O236&gt;INDEX('Language Rules Can Change'!$AE$322:$AM$413,O235,2),O236&lt;=INDEX('Language Rules Can Change'!$AE$322:$AM$413,O235,3)),3,AND(O236&gt;INDEX('Language Rules Can Change'!$AE$322:$AM$413,O235,3),O236&lt;=INDEX('Language Rules Can Change'!$AE$322:$AM$413,O235,4)),4,AND(O236&gt;INDEX('Language Rules Can Change'!$AE$322:$AM$413,O235,4),O236&lt;=INDEX('Language Rules Can Change'!$AE$322:$AM$413,O235,5)),5,AND(O236&gt;INDEX('Language Rules Can Change'!$AE$322:$AM$413,O235,5),O236&lt;=INDEX('Language Rules Can Change'!$AE$322:$AM$413,O235,6)),6,AND(O236&gt;INDEX('Language Rules Can Change'!$AE$322:$AM$413,O235,6),O236&lt;=INDEX('Language Rules Can Change'!$AE$322:$AM$413,O235,7)),7,AND(O236&gt;INDEX('Language Rules Can Change'!$AE$322:$AM$413,O235,7),O236&lt;=INDEX('Language Rules Can Change'!$AE$322:$AM$413,O235,8)),8,AND(O236&gt;INDEX('Language Rules Can Change'!$AE$322:$AM$413,O235,8),O236&lt;=INDEX('Language Rules Can Change'!$AE$322:$AM$413,O235,9)),9)</f>
        <v>#N/A</v>
      </c>
      <c r="P237" s="7" t="e" cm="1">
        <f t="array" aca="1" ref="P237" ca="1">_xlfn.IFS(AND(P236&gt;0,P236&lt;=INDEX('Language Rules Can Change'!$AE$322:$AM$413,P235,1)),1,AND(P236&gt;INDEX('Language Rules Can Change'!$AE$322:$AM$413,P235,1),P236&lt;=INDEX('Language Rules Can Change'!$AE$322:$AM$413,P235,2)),2,AND(P236&gt;INDEX('Language Rules Can Change'!$AE$322:$AM$413,P235,2),P236&lt;=INDEX('Language Rules Can Change'!$AE$322:$AM$413,P235,3)),3,AND(P236&gt;INDEX('Language Rules Can Change'!$AE$322:$AM$413,P235,3),P236&lt;=INDEX('Language Rules Can Change'!$AE$322:$AM$413,P235,4)),4,AND(P236&gt;INDEX('Language Rules Can Change'!$AE$322:$AM$413,P235,4),P236&lt;=INDEX('Language Rules Can Change'!$AE$322:$AM$413,P235,5)),5,AND(P236&gt;INDEX('Language Rules Can Change'!$AE$322:$AM$413,P235,5),P236&lt;=INDEX('Language Rules Can Change'!$AE$322:$AM$413,P235,6)),6,AND(P236&gt;INDEX('Language Rules Can Change'!$AE$322:$AM$413,P235,6),P236&lt;=INDEX('Language Rules Can Change'!$AE$322:$AM$413,P235,7)),7,AND(P236&gt;INDEX('Language Rules Can Change'!$AE$322:$AM$413,P235,7),P236&lt;=INDEX('Language Rules Can Change'!$AE$322:$AM$413,P235,8)),8,AND(P236&gt;INDEX('Language Rules Can Change'!$AE$322:$AM$413,P235,8),P236&lt;=INDEX('Language Rules Can Change'!$AE$322:$AM$413,P235,9)),9)</f>
        <v>#N/A</v>
      </c>
      <c r="Q237" s="7" t="e" cm="1">
        <f t="array" aca="1" ref="Q237" ca="1">_xlfn.IFS(AND(Q236&gt;0,Q236&lt;=INDEX('Language Rules Can Change'!$AE$322:$AM$413,Q235,1)),1,AND(Q236&gt;INDEX('Language Rules Can Change'!$AE$322:$AM$413,Q235,1),Q236&lt;=INDEX('Language Rules Can Change'!$AE$322:$AM$413,Q235,2)),2,AND(Q236&gt;INDEX('Language Rules Can Change'!$AE$322:$AM$413,Q235,2),Q236&lt;=INDEX('Language Rules Can Change'!$AE$322:$AM$413,Q235,3)),3,AND(Q236&gt;INDEX('Language Rules Can Change'!$AE$322:$AM$413,Q235,3),Q236&lt;=INDEX('Language Rules Can Change'!$AE$322:$AM$413,Q235,4)),4,AND(Q236&gt;INDEX('Language Rules Can Change'!$AE$322:$AM$413,Q235,4),Q236&lt;=INDEX('Language Rules Can Change'!$AE$322:$AM$413,Q235,5)),5,AND(Q236&gt;INDEX('Language Rules Can Change'!$AE$322:$AM$413,Q235,5),Q236&lt;=INDEX('Language Rules Can Change'!$AE$322:$AM$413,Q235,6)),6,AND(Q236&gt;INDEX('Language Rules Can Change'!$AE$322:$AM$413,Q235,6),Q236&lt;=INDEX('Language Rules Can Change'!$AE$322:$AM$413,Q235,7)),7,AND(Q236&gt;INDEX('Language Rules Can Change'!$AE$322:$AM$413,Q235,7),Q236&lt;=INDEX('Language Rules Can Change'!$AE$322:$AM$413,Q235,8)),8,AND(Q236&gt;INDEX('Language Rules Can Change'!$AE$322:$AM$413,Q235,8),Q236&lt;=INDEX('Language Rules Can Change'!$AE$322:$AM$413,Q235,9)),9)</f>
        <v>#N/A</v>
      </c>
      <c r="R237" s="7" t="e" cm="1">
        <f t="array" aca="1" ref="R237" ca="1">_xlfn.IFS(AND(R236&gt;0,R236&lt;=INDEX('Language Rules Can Change'!$AE$322:$AM$413,R235,1)),1,AND(R236&gt;INDEX('Language Rules Can Change'!$AE$322:$AM$413,R235,1),R236&lt;=INDEX('Language Rules Can Change'!$AE$322:$AM$413,R235,2)),2,AND(R236&gt;INDEX('Language Rules Can Change'!$AE$322:$AM$413,R235,2),R236&lt;=INDEX('Language Rules Can Change'!$AE$322:$AM$413,R235,3)),3,AND(R236&gt;INDEX('Language Rules Can Change'!$AE$322:$AM$413,R235,3),R236&lt;=INDEX('Language Rules Can Change'!$AE$322:$AM$413,R235,4)),4,AND(R236&gt;INDEX('Language Rules Can Change'!$AE$322:$AM$413,R235,4),R236&lt;=INDEX('Language Rules Can Change'!$AE$322:$AM$413,R235,5)),5,AND(R236&gt;INDEX('Language Rules Can Change'!$AE$322:$AM$413,R235,5),R236&lt;=INDEX('Language Rules Can Change'!$AE$322:$AM$413,R235,6)),6,AND(R236&gt;INDEX('Language Rules Can Change'!$AE$322:$AM$413,R235,6),R236&lt;=INDEX('Language Rules Can Change'!$AE$322:$AM$413,R235,7)),7,AND(R236&gt;INDEX('Language Rules Can Change'!$AE$322:$AM$413,R235,7),R236&lt;=INDEX('Language Rules Can Change'!$AE$322:$AM$413,R235,8)),8,AND(R236&gt;INDEX('Language Rules Can Change'!$AE$322:$AM$413,R235,8),R236&lt;=INDEX('Language Rules Can Change'!$AE$322:$AM$413,R235,9)),9)</f>
        <v>#N/A</v>
      </c>
      <c r="S237" s="7" t="e" cm="1">
        <f t="array" aca="1" ref="S237" ca="1">_xlfn.IFS(AND(S236&gt;0,S236&lt;=INDEX('Language Rules Can Change'!$AE$322:$AM$413,S235,1)),1,AND(S236&gt;INDEX('Language Rules Can Change'!$AE$322:$AM$413,S235,1),S236&lt;=INDEX('Language Rules Can Change'!$AE$322:$AM$413,S235,2)),2,AND(S236&gt;INDEX('Language Rules Can Change'!$AE$322:$AM$413,S235,2),S236&lt;=INDEX('Language Rules Can Change'!$AE$322:$AM$413,S235,3)),3,AND(S236&gt;INDEX('Language Rules Can Change'!$AE$322:$AM$413,S235,3),S236&lt;=INDEX('Language Rules Can Change'!$AE$322:$AM$413,S235,4)),4,AND(S236&gt;INDEX('Language Rules Can Change'!$AE$322:$AM$413,S235,4),S236&lt;=INDEX('Language Rules Can Change'!$AE$322:$AM$413,S235,5)),5,AND(S236&gt;INDEX('Language Rules Can Change'!$AE$322:$AM$413,S235,5),S236&lt;=INDEX('Language Rules Can Change'!$AE$322:$AM$413,S235,6)),6,AND(S236&gt;INDEX('Language Rules Can Change'!$AE$322:$AM$413,S235,6),S236&lt;=INDEX('Language Rules Can Change'!$AE$322:$AM$413,S235,7)),7,AND(S236&gt;INDEX('Language Rules Can Change'!$AE$322:$AM$413,S235,7),S236&lt;=INDEX('Language Rules Can Change'!$AE$322:$AM$413,S235,8)),8,AND(S236&gt;INDEX('Language Rules Can Change'!$AE$322:$AM$413,S235,8),S236&lt;=INDEX('Language Rules Can Change'!$AE$322:$AM$413,S235,9)),9)</f>
        <v>#N/A</v>
      </c>
      <c r="T237" s="17"/>
      <c r="U237" s="1"/>
      <c r="V237" s="5">
        <v>11</v>
      </c>
      <c r="W237" s="5" t="str">
        <f ca="1">IF(V237&lt;=U233,RANDBETWEEN(U229/(3/2),U229*(3/2))+W236,"")</f>
        <v/>
      </c>
      <c r="X237" s="15"/>
      <c r="Y237" s="11"/>
      <c r="Z237" s="7" cm="1">
        <f t="array" aca="1" ref="Z237" ca="1">_xlfn.IFS(AND(Z236&gt;0,Z236&lt;=INDEX('Language Rules Can Change'!$AE$322:$AM$413,Z235,1)),1,AND(Z236&gt;INDEX('Language Rules Can Change'!$AE$322:$AM$413,Z235,1),Z236&lt;=INDEX('Language Rules Can Change'!$AE$322:$AM$413,Z235,2)),2,AND(Z236&gt;INDEX('Language Rules Can Change'!$AE$322:$AM$413,Z235,2),Z236&lt;=INDEX('Language Rules Can Change'!$AE$322:$AM$413,Z235,3)),3,AND(Z236&gt;INDEX('Language Rules Can Change'!$AE$322:$AM$413,Z235,3),Z236&lt;=INDEX('Language Rules Can Change'!$AE$322:$AM$413,Z235,4)),4,AND(Z236&gt;INDEX('Language Rules Can Change'!$AE$322:$AM$413,Z235,4),Z236&lt;=INDEX('Language Rules Can Change'!$AE$322:$AM$413,Z235,5)),5,AND(Z236&gt;INDEX('Language Rules Can Change'!$AE$322:$AM$413,Z235,5),Z236&lt;=INDEX('Language Rules Can Change'!$AE$322:$AM$413,Z235,6)),6,AND(Z236&gt;INDEX('Language Rules Can Change'!$AE$322:$AM$413,Z235,6),Z236&lt;=INDEX('Language Rules Can Change'!$AE$322:$AM$413,Z235,7)),7,AND(Z236&gt;INDEX('Language Rules Can Change'!$AE$322:$AM$413,Z235,7),Z236&lt;=INDEX('Language Rules Can Change'!$AE$322:$AM$413,Z235,8)),8,AND(Z236&gt;INDEX('Language Rules Can Change'!$AE$322:$AM$413,Z235,8),Z236&lt;=INDEX('Language Rules Can Change'!$AE$322:$AM$413,Z235,9)),9)</f>
        <v>1</v>
      </c>
      <c r="AA237" s="7" cm="1">
        <f t="array" aca="1" ref="AA237" ca="1">_xlfn.IFS(AND(AA236&gt;0,AA236&lt;=INDEX('Language Rules Can Change'!$AE$322:$AM$413,AA235,1)),1,AND(AA236&gt;INDEX('Language Rules Can Change'!$AE$322:$AM$413,AA235,1),AA236&lt;=INDEX('Language Rules Can Change'!$AE$322:$AM$413,AA235,2)),2,AND(AA236&gt;INDEX('Language Rules Can Change'!$AE$322:$AM$413,AA235,2),AA236&lt;=INDEX('Language Rules Can Change'!$AE$322:$AM$413,AA235,3)),3,AND(AA236&gt;INDEX('Language Rules Can Change'!$AE$322:$AM$413,AA235,3),AA236&lt;=INDEX('Language Rules Can Change'!$AE$322:$AM$413,AA235,4)),4,AND(AA236&gt;INDEX('Language Rules Can Change'!$AE$322:$AM$413,AA235,4),AA236&lt;=INDEX('Language Rules Can Change'!$AE$322:$AM$413,AA235,5)),5,AND(AA236&gt;INDEX('Language Rules Can Change'!$AE$322:$AM$413,AA235,5),AA236&lt;=INDEX('Language Rules Can Change'!$AE$322:$AM$413,AA235,6)),6,AND(AA236&gt;INDEX('Language Rules Can Change'!$AE$322:$AM$413,AA235,6),AA236&lt;=INDEX('Language Rules Can Change'!$AE$322:$AM$413,AA235,7)),7,AND(AA236&gt;INDEX('Language Rules Can Change'!$AE$322:$AM$413,AA235,7),AA236&lt;=INDEX('Language Rules Can Change'!$AE$322:$AM$413,AA235,8)),8,AND(AA236&gt;INDEX('Language Rules Can Change'!$AE$322:$AM$413,AA235,8),AA236&lt;=INDEX('Language Rules Can Change'!$AE$322:$AM$413,AA235,9)),9)</f>
        <v>1</v>
      </c>
      <c r="AB237" s="7" t="e" cm="1">
        <f t="array" aca="1" ref="AB237" ca="1">_xlfn.IFS(AND(AB236&gt;0,AB236&lt;=INDEX('Language Rules Can Change'!$AE$322:$AM$413,AB235,1)),1,AND(AB236&gt;INDEX('Language Rules Can Change'!$AE$322:$AM$413,AB235,1),AB236&lt;=INDEX('Language Rules Can Change'!$AE$322:$AM$413,AB235,2)),2,AND(AB236&gt;INDEX('Language Rules Can Change'!$AE$322:$AM$413,AB235,2),AB236&lt;=INDEX('Language Rules Can Change'!$AE$322:$AM$413,AB235,3)),3,AND(AB236&gt;INDEX('Language Rules Can Change'!$AE$322:$AM$413,AB235,3),AB236&lt;=INDEX('Language Rules Can Change'!$AE$322:$AM$413,AB235,4)),4,AND(AB236&gt;INDEX('Language Rules Can Change'!$AE$322:$AM$413,AB235,4),AB236&lt;=INDEX('Language Rules Can Change'!$AE$322:$AM$413,AB235,5)),5,AND(AB236&gt;INDEX('Language Rules Can Change'!$AE$322:$AM$413,AB235,5),AB236&lt;=INDEX('Language Rules Can Change'!$AE$322:$AM$413,AB235,6)),6,AND(AB236&gt;INDEX('Language Rules Can Change'!$AE$322:$AM$413,AB235,6),AB236&lt;=INDEX('Language Rules Can Change'!$AE$322:$AM$413,AB235,7)),7,AND(AB236&gt;INDEX('Language Rules Can Change'!$AE$322:$AM$413,AB235,7),AB236&lt;=INDEX('Language Rules Can Change'!$AE$322:$AM$413,AB235,8)),8,AND(AB236&gt;INDEX('Language Rules Can Change'!$AE$322:$AM$413,AB235,8),AB236&lt;=INDEX('Language Rules Can Change'!$AE$322:$AM$413,AB235,9)),9)</f>
        <v>#N/A</v>
      </c>
      <c r="AC237" s="7" t="e" cm="1">
        <f t="array" aca="1" ref="AC237" ca="1">_xlfn.IFS(AND(AC236&gt;0,AC236&lt;=INDEX('Language Rules Can Change'!$AE$322:$AM$413,AC235,1)),1,AND(AC236&gt;INDEX('Language Rules Can Change'!$AE$322:$AM$413,AC235,1),AC236&lt;=INDEX('Language Rules Can Change'!$AE$322:$AM$413,AC235,2)),2,AND(AC236&gt;INDEX('Language Rules Can Change'!$AE$322:$AM$413,AC235,2),AC236&lt;=INDEX('Language Rules Can Change'!$AE$322:$AM$413,AC235,3)),3,AND(AC236&gt;INDEX('Language Rules Can Change'!$AE$322:$AM$413,AC235,3),AC236&lt;=INDEX('Language Rules Can Change'!$AE$322:$AM$413,AC235,4)),4,AND(AC236&gt;INDEX('Language Rules Can Change'!$AE$322:$AM$413,AC235,4),AC236&lt;=INDEX('Language Rules Can Change'!$AE$322:$AM$413,AC235,5)),5,AND(AC236&gt;INDEX('Language Rules Can Change'!$AE$322:$AM$413,AC235,5),AC236&lt;=INDEX('Language Rules Can Change'!$AE$322:$AM$413,AC235,6)),6,AND(AC236&gt;INDEX('Language Rules Can Change'!$AE$322:$AM$413,AC235,6),AC236&lt;=INDEX('Language Rules Can Change'!$AE$322:$AM$413,AC235,7)),7,AND(AC236&gt;INDEX('Language Rules Can Change'!$AE$322:$AM$413,AC235,7),AC236&lt;=INDEX('Language Rules Can Change'!$AE$322:$AM$413,AC235,8)),8,AND(AC236&gt;INDEX('Language Rules Can Change'!$AE$322:$AM$413,AC235,8),AC236&lt;=INDEX('Language Rules Can Change'!$AE$322:$AM$413,AC235,9)),9)</f>
        <v>#N/A</v>
      </c>
      <c r="AD237" s="7" t="e" cm="1">
        <f t="array" aca="1" ref="AD237" ca="1">_xlfn.IFS(AND(AD236&gt;0,AD236&lt;=INDEX('Language Rules Can Change'!$AE$322:$AM$413,AD235,1)),1,AND(AD236&gt;INDEX('Language Rules Can Change'!$AE$322:$AM$413,AD235,1),AD236&lt;=INDEX('Language Rules Can Change'!$AE$322:$AM$413,AD235,2)),2,AND(AD236&gt;INDEX('Language Rules Can Change'!$AE$322:$AM$413,AD235,2),AD236&lt;=INDEX('Language Rules Can Change'!$AE$322:$AM$413,AD235,3)),3,AND(AD236&gt;INDEX('Language Rules Can Change'!$AE$322:$AM$413,AD235,3),AD236&lt;=INDEX('Language Rules Can Change'!$AE$322:$AM$413,AD235,4)),4,AND(AD236&gt;INDEX('Language Rules Can Change'!$AE$322:$AM$413,AD235,4),AD236&lt;=INDEX('Language Rules Can Change'!$AE$322:$AM$413,AD235,5)),5,AND(AD236&gt;INDEX('Language Rules Can Change'!$AE$322:$AM$413,AD235,5),AD236&lt;=INDEX('Language Rules Can Change'!$AE$322:$AM$413,AD235,6)),6,AND(AD236&gt;INDEX('Language Rules Can Change'!$AE$322:$AM$413,AD235,6),AD236&lt;=INDEX('Language Rules Can Change'!$AE$322:$AM$413,AD235,7)),7,AND(AD236&gt;INDEX('Language Rules Can Change'!$AE$322:$AM$413,AD235,7),AD236&lt;=INDEX('Language Rules Can Change'!$AE$322:$AM$413,AD235,8)),8,AND(AD236&gt;INDEX('Language Rules Can Change'!$AE$322:$AM$413,AD235,8),AD236&lt;=INDEX('Language Rules Can Change'!$AE$322:$AM$413,AD235,9)),9)</f>
        <v>#N/A</v>
      </c>
      <c r="AE237" s="7" t="e" cm="1">
        <f t="array" aca="1" ref="AE237" ca="1">_xlfn.IFS(AND(AE236&gt;0,AE236&lt;=INDEX('Language Rules Can Change'!$AE$322:$AM$413,AE235,1)),1,AND(AE236&gt;INDEX('Language Rules Can Change'!$AE$322:$AM$413,AE235,1),AE236&lt;=INDEX('Language Rules Can Change'!$AE$322:$AM$413,AE235,2)),2,AND(AE236&gt;INDEX('Language Rules Can Change'!$AE$322:$AM$413,AE235,2),AE236&lt;=INDEX('Language Rules Can Change'!$AE$322:$AM$413,AE235,3)),3,AND(AE236&gt;INDEX('Language Rules Can Change'!$AE$322:$AM$413,AE235,3),AE236&lt;=INDEX('Language Rules Can Change'!$AE$322:$AM$413,AE235,4)),4,AND(AE236&gt;INDEX('Language Rules Can Change'!$AE$322:$AM$413,AE235,4),AE236&lt;=INDEX('Language Rules Can Change'!$AE$322:$AM$413,AE235,5)),5,AND(AE236&gt;INDEX('Language Rules Can Change'!$AE$322:$AM$413,AE235,5),AE236&lt;=INDEX('Language Rules Can Change'!$AE$322:$AM$413,AE235,6)),6,AND(AE236&gt;INDEX('Language Rules Can Change'!$AE$322:$AM$413,AE235,6),AE236&lt;=INDEX('Language Rules Can Change'!$AE$322:$AM$413,AE235,7)),7,AND(AE236&gt;INDEX('Language Rules Can Change'!$AE$322:$AM$413,AE235,7),AE236&lt;=INDEX('Language Rules Can Change'!$AE$322:$AM$413,AE235,8)),8,AND(AE236&gt;INDEX('Language Rules Can Change'!$AE$322:$AM$413,AE235,8),AE236&lt;=INDEX('Language Rules Can Change'!$AE$322:$AM$413,AE235,9)),9)</f>
        <v>#N/A</v>
      </c>
      <c r="AF237" s="7" t="e" cm="1">
        <f t="array" aca="1" ref="AF237" ca="1">_xlfn.IFS(AND(AF236&gt;0,AF236&lt;=INDEX('Language Rules Can Change'!$AE$322:$AM$413,AF235,1)),1,AND(AF236&gt;INDEX('Language Rules Can Change'!$AE$322:$AM$413,AF235,1),AF236&lt;=INDEX('Language Rules Can Change'!$AE$322:$AM$413,AF235,2)),2,AND(AF236&gt;INDEX('Language Rules Can Change'!$AE$322:$AM$413,AF235,2),AF236&lt;=INDEX('Language Rules Can Change'!$AE$322:$AM$413,AF235,3)),3,AND(AF236&gt;INDEX('Language Rules Can Change'!$AE$322:$AM$413,AF235,3),AF236&lt;=INDEX('Language Rules Can Change'!$AE$322:$AM$413,AF235,4)),4,AND(AF236&gt;INDEX('Language Rules Can Change'!$AE$322:$AM$413,AF235,4),AF236&lt;=INDEX('Language Rules Can Change'!$AE$322:$AM$413,AF235,5)),5,AND(AF236&gt;INDEX('Language Rules Can Change'!$AE$322:$AM$413,AF235,5),AF236&lt;=INDEX('Language Rules Can Change'!$AE$322:$AM$413,AF235,6)),6,AND(AF236&gt;INDEX('Language Rules Can Change'!$AE$322:$AM$413,AF235,6),AF236&lt;=INDEX('Language Rules Can Change'!$AE$322:$AM$413,AF235,7)),7,AND(AF236&gt;INDEX('Language Rules Can Change'!$AE$322:$AM$413,AF235,7),AF236&lt;=INDEX('Language Rules Can Change'!$AE$322:$AM$413,AF235,8)),8,AND(AF236&gt;INDEX('Language Rules Can Change'!$AE$322:$AM$413,AF235,8),AF236&lt;=INDEX('Language Rules Can Change'!$AE$322:$AM$413,AF235,9)),9)</f>
        <v>#N/A</v>
      </c>
      <c r="AG237" s="7" t="e" cm="1">
        <f t="array" aca="1" ref="AG237" ca="1">_xlfn.IFS(AND(AG236&gt;0,AG236&lt;=INDEX('Language Rules Can Change'!$AE$322:$AM$413,AG235,1)),1,AND(AG236&gt;INDEX('Language Rules Can Change'!$AE$322:$AM$413,AG235,1),AG236&lt;=INDEX('Language Rules Can Change'!$AE$322:$AM$413,AG235,2)),2,AND(AG236&gt;INDEX('Language Rules Can Change'!$AE$322:$AM$413,AG235,2),AG236&lt;=INDEX('Language Rules Can Change'!$AE$322:$AM$413,AG235,3)),3,AND(AG236&gt;INDEX('Language Rules Can Change'!$AE$322:$AM$413,AG235,3),AG236&lt;=INDEX('Language Rules Can Change'!$AE$322:$AM$413,AG235,4)),4,AND(AG236&gt;INDEX('Language Rules Can Change'!$AE$322:$AM$413,AG235,4),AG236&lt;=INDEX('Language Rules Can Change'!$AE$322:$AM$413,AG235,5)),5,AND(AG236&gt;INDEX('Language Rules Can Change'!$AE$322:$AM$413,AG235,5),AG236&lt;=INDEX('Language Rules Can Change'!$AE$322:$AM$413,AG235,6)),6,AND(AG236&gt;INDEX('Language Rules Can Change'!$AE$322:$AM$413,AG235,6),AG236&lt;=INDEX('Language Rules Can Change'!$AE$322:$AM$413,AG235,7)),7,AND(AG236&gt;INDEX('Language Rules Can Change'!$AE$322:$AM$413,AG235,7),AG236&lt;=INDEX('Language Rules Can Change'!$AE$322:$AM$413,AG235,8)),8,AND(AG236&gt;INDEX('Language Rules Can Change'!$AE$322:$AM$413,AG235,8),AG236&lt;=INDEX('Language Rules Can Change'!$AE$322:$AM$413,AG235,9)),9)</f>
        <v>#N/A</v>
      </c>
      <c r="AH237" s="7" t="e" cm="1">
        <f t="array" aca="1" ref="AH237" ca="1">_xlfn.IFS(AND(AH236&gt;0,AH236&lt;=INDEX('Language Rules Can Change'!$AE$322:$AM$413,AH235,1)),1,AND(AH236&gt;INDEX('Language Rules Can Change'!$AE$322:$AM$413,AH235,1),AH236&lt;=INDEX('Language Rules Can Change'!$AE$322:$AM$413,AH235,2)),2,AND(AH236&gt;INDEX('Language Rules Can Change'!$AE$322:$AM$413,AH235,2),AH236&lt;=INDEX('Language Rules Can Change'!$AE$322:$AM$413,AH235,3)),3,AND(AH236&gt;INDEX('Language Rules Can Change'!$AE$322:$AM$413,AH235,3),AH236&lt;=INDEX('Language Rules Can Change'!$AE$322:$AM$413,AH235,4)),4,AND(AH236&gt;INDEX('Language Rules Can Change'!$AE$322:$AM$413,AH235,4),AH236&lt;=INDEX('Language Rules Can Change'!$AE$322:$AM$413,AH235,5)),5,AND(AH236&gt;INDEX('Language Rules Can Change'!$AE$322:$AM$413,AH235,5),AH236&lt;=INDEX('Language Rules Can Change'!$AE$322:$AM$413,AH235,6)),6,AND(AH236&gt;INDEX('Language Rules Can Change'!$AE$322:$AM$413,AH235,6),AH236&lt;=INDEX('Language Rules Can Change'!$AE$322:$AM$413,AH235,7)),7,AND(AH236&gt;INDEX('Language Rules Can Change'!$AE$322:$AM$413,AH235,7),AH236&lt;=INDEX('Language Rules Can Change'!$AE$322:$AM$413,AH235,8)),8,AND(AH236&gt;INDEX('Language Rules Can Change'!$AE$322:$AM$413,AH235,8),AH236&lt;=INDEX('Language Rules Can Change'!$AE$322:$AM$413,AH235,9)),9)</f>
        <v>#N/A</v>
      </c>
      <c r="AI237" s="7" t="e" cm="1">
        <f t="array" aca="1" ref="AI237" ca="1">_xlfn.IFS(AND(AI236&gt;0,AI236&lt;=INDEX('Language Rules Can Change'!$AE$322:$AM$413,AI235,1)),1,AND(AI236&gt;INDEX('Language Rules Can Change'!$AE$322:$AM$413,AI235,1),AI236&lt;=INDEX('Language Rules Can Change'!$AE$322:$AM$413,AI235,2)),2,AND(AI236&gt;INDEX('Language Rules Can Change'!$AE$322:$AM$413,AI235,2),AI236&lt;=INDEX('Language Rules Can Change'!$AE$322:$AM$413,AI235,3)),3,AND(AI236&gt;INDEX('Language Rules Can Change'!$AE$322:$AM$413,AI235,3),AI236&lt;=INDEX('Language Rules Can Change'!$AE$322:$AM$413,AI235,4)),4,AND(AI236&gt;INDEX('Language Rules Can Change'!$AE$322:$AM$413,AI235,4),AI236&lt;=INDEX('Language Rules Can Change'!$AE$322:$AM$413,AI235,5)),5,AND(AI236&gt;INDEX('Language Rules Can Change'!$AE$322:$AM$413,AI235,5),AI236&lt;=INDEX('Language Rules Can Change'!$AE$322:$AM$413,AI235,6)),6,AND(AI236&gt;INDEX('Language Rules Can Change'!$AE$322:$AM$413,AI235,6),AI236&lt;=INDEX('Language Rules Can Change'!$AE$322:$AM$413,AI235,7)),7,AND(AI236&gt;INDEX('Language Rules Can Change'!$AE$322:$AM$413,AI235,7),AI236&lt;=INDEX('Language Rules Can Change'!$AE$322:$AM$413,AI235,8)),8,AND(AI236&gt;INDEX('Language Rules Can Change'!$AE$322:$AM$413,AI235,8),AI236&lt;=INDEX('Language Rules Can Change'!$AE$322:$AM$413,AI235,9)),9)</f>
        <v>#N/A</v>
      </c>
      <c r="AJ237" s="7" t="e" cm="1">
        <f t="array" aca="1" ref="AJ237" ca="1">_xlfn.IFS(AND(AJ236&gt;0,AJ236&lt;=INDEX('Language Rules Can Change'!$AE$322:$AM$413,AJ235,1)),1,AND(AJ236&gt;INDEX('Language Rules Can Change'!$AE$322:$AM$413,AJ235,1),AJ236&lt;=INDEX('Language Rules Can Change'!$AE$322:$AM$413,AJ235,2)),2,AND(AJ236&gt;INDEX('Language Rules Can Change'!$AE$322:$AM$413,AJ235,2),AJ236&lt;=INDEX('Language Rules Can Change'!$AE$322:$AM$413,AJ235,3)),3,AND(AJ236&gt;INDEX('Language Rules Can Change'!$AE$322:$AM$413,AJ235,3),AJ236&lt;=INDEX('Language Rules Can Change'!$AE$322:$AM$413,AJ235,4)),4,AND(AJ236&gt;INDEX('Language Rules Can Change'!$AE$322:$AM$413,AJ235,4),AJ236&lt;=INDEX('Language Rules Can Change'!$AE$322:$AM$413,AJ235,5)),5,AND(AJ236&gt;INDEX('Language Rules Can Change'!$AE$322:$AM$413,AJ235,5),AJ236&lt;=INDEX('Language Rules Can Change'!$AE$322:$AM$413,AJ235,6)),6,AND(AJ236&gt;INDEX('Language Rules Can Change'!$AE$322:$AM$413,AJ235,6),AJ236&lt;=INDEX('Language Rules Can Change'!$AE$322:$AM$413,AJ235,7)),7,AND(AJ236&gt;INDEX('Language Rules Can Change'!$AE$322:$AM$413,AJ235,7),AJ236&lt;=INDEX('Language Rules Can Change'!$AE$322:$AM$413,AJ235,8)),8,AND(AJ236&gt;INDEX('Language Rules Can Change'!$AE$322:$AM$413,AJ235,8),AJ236&lt;=INDEX('Language Rules Can Change'!$AE$322:$AM$413,AJ235,9)),9)</f>
        <v>#N/A</v>
      </c>
      <c r="AK237" s="7" t="e" cm="1">
        <f t="array" aca="1" ref="AK237" ca="1">_xlfn.IFS(AND(AK236&gt;0,AK236&lt;=INDEX('Language Rules Can Change'!$AE$322:$AM$413,AK235,1)),1,AND(AK236&gt;INDEX('Language Rules Can Change'!$AE$322:$AM$413,AK235,1),AK236&lt;=INDEX('Language Rules Can Change'!$AE$322:$AM$413,AK235,2)),2,AND(AK236&gt;INDEX('Language Rules Can Change'!$AE$322:$AM$413,AK235,2),AK236&lt;=INDEX('Language Rules Can Change'!$AE$322:$AM$413,AK235,3)),3,AND(AK236&gt;INDEX('Language Rules Can Change'!$AE$322:$AM$413,AK235,3),AK236&lt;=INDEX('Language Rules Can Change'!$AE$322:$AM$413,AK235,4)),4,AND(AK236&gt;INDEX('Language Rules Can Change'!$AE$322:$AM$413,AK235,4),AK236&lt;=INDEX('Language Rules Can Change'!$AE$322:$AM$413,AK235,5)),5,AND(AK236&gt;INDEX('Language Rules Can Change'!$AE$322:$AM$413,AK235,5),AK236&lt;=INDEX('Language Rules Can Change'!$AE$322:$AM$413,AK235,6)),6,AND(AK236&gt;INDEX('Language Rules Can Change'!$AE$322:$AM$413,AK235,6),AK236&lt;=INDEX('Language Rules Can Change'!$AE$322:$AM$413,AK235,7)),7,AND(AK236&gt;INDEX('Language Rules Can Change'!$AE$322:$AM$413,AK235,7),AK236&lt;=INDEX('Language Rules Can Change'!$AE$322:$AM$413,AK235,8)),8,AND(AK236&gt;INDEX('Language Rules Can Change'!$AE$322:$AM$413,AK235,8),AK236&lt;=INDEX('Language Rules Can Change'!$AE$322:$AM$413,AK235,9)),9)</f>
        <v>#N/A</v>
      </c>
      <c r="AL237" s="7" t="e" cm="1">
        <f t="array" aca="1" ref="AL237" ca="1">_xlfn.IFS(AND(AL236&gt;0,AL236&lt;=INDEX('Language Rules Can Change'!$AE$322:$AM$413,AL235,1)),1,AND(AL236&gt;INDEX('Language Rules Can Change'!$AE$322:$AM$413,AL235,1),AL236&lt;=INDEX('Language Rules Can Change'!$AE$322:$AM$413,AL235,2)),2,AND(AL236&gt;INDEX('Language Rules Can Change'!$AE$322:$AM$413,AL235,2),AL236&lt;=INDEX('Language Rules Can Change'!$AE$322:$AM$413,AL235,3)),3,AND(AL236&gt;INDEX('Language Rules Can Change'!$AE$322:$AM$413,AL235,3),AL236&lt;=INDEX('Language Rules Can Change'!$AE$322:$AM$413,AL235,4)),4,AND(AL236&gt;INDEX('Language Rules Can Change'!$AE$322:$AM$413,AL235,4),AL236&lt;=INDEX('Language Rules Can Change'!$AE$322:$AM$413,AL235,5)),5,AND(AL236&gt;INDEX('Language Rules Can Change'!$AE$322:$AM$413,AL235,5),AL236&lt;=INDEX('Language Rules Can Change'!$AE$322:$AM$413,AL235,6)),6,AND(AL236&gt;INDEX('Language Rules Can Change'!$AE$322:$AM$413,AL235,6),AL236&lt;=INDEX('Language Rules Can Change'!$AE$322:$AM$413,AL235,7)),7,AND(AL236&gt;INDEX('Language Rules Can Change'!$AE$322:$AM$413,AL235,7),AL236&lt;=INDEX('Language Rules Can Change'!$AE$322:$AM$413,AL235,8)),8,AND(AL236&gt;INDEX('Language Rules Can Change'!$AE$322:$AM$413,AL235,8),AL236&lt;=INDEX('Language Rules Can Change'!$AE$322:$AM$413,AL235,9)),9)</f>
        <v>#N/A</v>
      </c>
      <c r="AM237" s="7" t="e" cm="1">
        <f t="array" aca="1" ref="AM237" ca="1">_xlfn.IFS(AND(AM236&gt;0,AM236&lt;=INDEX('Language Rules Can Change'!$AE$322:$AM$413,AM235,1)),1,AND(AM236&gt;INDEX('Language Rules Can Change'!$AE$322:$AM$413,AM235,1),AM236&lt;=INDEX('Language Rules Can Change'!$AE$322:$AM$413,AM235,2)),2,AND(AM236&gt;INDEX('Language Rules Can Change'!$AE$322:$AM$413,AM235,2),AM236&lt;=INDEX('Language Rules Can Change'!$AE$322:$AM$413,AM235,3)),3,AND(AM236&gt;INDEX('Language Rules Can Change'!$AE$322:$AM$413,AM235,3),AM236&lt;=INDEX('Language Rules Can Change'!$AE$322:$AM$413,AM235,4)),4,AND(AM236&gt;INDEX('Language Rules Can Change'!$AE$322:$AM$413,AM235,4),AM236&lt;=INDEX('Language Rules Can Change'!$AE$322:$AM$413,AM235,5)),5,AND(AM236&gt;INDEX('Language Rules Can Change'!$AE$322:$AM$413,AM235,5),AM236&lt;=INDEX('Language Rules Can Change'!$AE$322:$AM$413,AM235,6)),6,AND(AM236&gt;INDEX('Language Rules Can Change'!$AE$322:$AM$413,AM235,6),AM236&lt;=INDEX('Language Rules Can Change'!$AE$322:$AM$413,AM235,7)),7,AND(AM236&gt;INDEX('Language Rules Can Change'!$AE$322:$AM$413,AM235,7),AM236&lt;=INDEX('Language Rules Can Change'!$AE$322:$AM$413,AM235,8)),8,AND(AM236&gt;INDEX('Language Rules Can Change'!$AE$322:$AM$413,AM235,8),AM236&lt;=INDEX('Language Rules Can Change'!$AE$322:$AM$413,AM235,9)),9)</f>
        <v>#N/A</v>
      </c>
    </row>
    <row r="238" spans="1:39" ht="12.75">
      <c r="A238" s="1"/>
      <c r="B238" s="5">
        <v>12</v>
      </c>
      <c r="C238" s="5" t="str">
        <f ca="1">IF(B238&lt;=A233,RANDBETWEEN(A229/(3/2),A229*(3/2))+C237,"")</f>
        <v/>
      </c>
      <c r="D238" s="15"/>
      <c r="E238" s="11"/>
      <c r="F238" s="7" t="str" cm="1">
        <f t="array" aca="1" ref="F238" ca="1">INDEX('Language Rules Can Change'!$AE$322:$AM$413,F235+1,F237)</f>
        <v>th</v>
      </c>
      <c r="G238" s="7" t="str">
        <f t="array" aca="1" ref="G238" ca="1">INDEX('Language Rules Can Change'!$AE$322:$AM$413,G235+1,G237)</f>
        <v>oe</v>
      </c>
      <c r="H238" s="7" t="str">
        <f t="array" aca="1" ref="H238" ca="1">INDEX('Language Rules Can Change'!$AE$322:$AM$413,H235+1,H237)</f>
        <v>"</v>
      </c>
      <c r="I238" s="7" t="e">
        <f t="array" aca="1" ref="I238" ca="1">INDEX('Language Rules Can Change'!$AE$322:$AM$413,I235+1,I237)</f>
        <v>#N/A</v>
      </c>
      <c r="J238" s="7" t="e">
        <f t="array" aca="1" ref="J238" ca="1">INDEX('Language Rules Can Change'!$AE$322:$AM$413,J235+1,J237)</f>
        <v>#N/A</v>
      </c>
      <c r="K238" s="7" t="e">
        <f t="array" aca="1" ref="K238" ca="1">INDEX('Language Rules Can Change'!$AE$322:$AM$413,K235+1,K237)</f>
        <v>#N/A</v>
      </c>
      <c r="L238" s="7" t="e">
        <f t="array" aca="1" ref="L238" ca="1">INDEX('Language Rules Can Change'!$AE$322:$AM$413,L235+1,L237)</f>
        <v>#N/A</v>
      </c>
      <c r="M238" s="7" t="e">
        <f t="array" aca="1" ref="M238" ca="1">INDEX('Language Rules Can Change'!$AE$322:$AM$413,M235+1,M237)</f>
        <v>#N/A</v>
      </c>
      <c r="N238" s="7" t="e">
        <f t="array" aca="1" ref="N238" ca="1">INDEX('Language Rules Can Change'!$AE$322:$AM$413,N235+1,N237)</f>
        <v>#N/A</v>
      </c>
      <c r="O238" s="7" t="e">
        <f t="array" aca="1" ref="O238" ca="1">INDEX('Language Rules Can Change'!$AE$322:$AM$413,O235+1,O237)</f>
        <v>#N/A</v>
      </c>
      <c r="P238" s="7" t="e">
        <f t="array" aca="1" ref="P238" ca="1">INDEX('Language Rules Can Change'!$AE$322:$AM$413,P235+1,P237)</f>
        <v>#N/A</v>
      </c>
      <c r="Q238" s="7" t="e">
        <f t="array" aca="1" ref="Q238" ca="1">INDEX('Language Rules Can Change'!$AE$322:$AM$413,Q235+1,Q237)</f>
        <v>#N/A</v>
      </c>
      <c r="R238" s="7" t="e">
        <f t="array" aca="1" ref="R238" ca="1">INDEX('Language Rules Can Change'!$AE$322:$AM$413,R235+1,R237)</f>
        <v>#N/A</v>
      </c>
      <c r="S238" s="7" t="e">
        <f t="array" aca="1" ref="S238" ca="1">INDEX('Language Rules Can Change'!$AE$322:$AM$413,S235+1,S237)</f>
        <v>#N/A</v>
      </c>
      <c r="T238" s="17"/>
      <c r="U238" s="1"/>
      <c r="V238" s="5">
        <v>12</v>
      </c>
      <c r="W238" s="5" t="str">
        <f ca="1">IF(V238&lt;=U233,RANDBETWEEN(U229/(3/2),U229*(3/2))+W237,"")</f>
        <v/>
      </c>
      <c r="X238" s="15"/>
      <c r="Y238" s="11"/>
      <c r="Z238" s="7" t="str" cm="1">
        <f t="array" aca="1" ref="Z238" ca="1">INDEX('Language Rules Can Change'!$AE$322:$AM$413,Z235+1,Z237)</f>
        <v>"</v>
      </c>
      <c r="AA238" s="7" t="str">
        <f t="array" aca="1" ref="AA238" ca="1">INDEX('Language Rules Can Change'!$AE$322:$AM$413,AA235+1,AA237)</f>
        <v>"</v>
      </c>
      <c r="AB238" s="7" t="e">
        <f t="array" aca="1" ref="AB238" ca="1">INDEX('Language Rules Can Change'!$AE$322:$AM$413,AB235+1,AB237)</f>
        <v>#N/A</v>
      </c>
      <c r="AC238" s="7" t="e">
        <f t="array" aca="1" ref="AC238" ca="1">INDEX('Language Rules Can Change'!$AE$322:$AM$413,AC235+1,AC237)</f>
        <v>#N/A</v>
      </c>
      <c r="AD238" s="7" t="e">
        <f t="array" aca="1" ref="AD238" ca="1">INDEX('Language Rules Can Change'!$AE$322:$AM$413,AD235+1,AD237)</f>
        <v>#N/A</v>
      </c>
      <c r="AE238" s="7" t="e">
        <f t="array" aca="1" ref="AE238" ca="1">INDEX('Language Rules Can Change'!$AE$322:$AM$413,AE235+1,AE237)</f>
        <v>#N/A</v>
      </c>
      <c r="AF238" s="7" t="e">
        <f t="array" aca="1" ref="AF238" ca="1">INDEX('Language Rules Can Change'!$AE$322:$AM$413,AF235+1,AF237)</f>
        <v>#N/A</v>
      </c>
      <c r="AG238" s="7" t="e">
        <f t="array" aca="1" ref="AG238" ca="1">INDEX('Language Rules Can Change'!$AE$322:$AM$413,AG235+1,AG237)</f>
        <v>#N/A</v>
      </c>
      <c r="AH238" s="7" t="e">
        <f t="array" aca="1" ref="AH238" ca="1">INDEX('Language Rules Can Change'!$AE$322:$AM$413,AH235+1,AH237)</f>
        <v>#N/A</v>
      </c>
      <c r="AI238" s="7" t="e">
        <f t="array" aca="1" ref="AI238" ca="1">INDEX('Language Rules Can Change'!$AE$322:$AM$413,AI235+1,AI237)</f>
        <v>#N/A</v>
      </c>
      <c r="AJ238" s="7" t="e">
        <f t="array" aca="1" ref="AJ238" ca="1">INDEX('Language Rules Can Change'!$AE$322:$AM$413,AJ235+1,AJ237)</f>
        <v>#N/A</v>
      </c>
      <c r="AK238" s="7" t="e">
        <f t="array" aca="1" ref="AK238" ca="1">INDEX('Language Rules Can Change'!$AE$322:$AM$413,AK235+1,AK237)</f>
        <v>#N/A</v>
      </c>
      <c r="AL238" s="7" t="e">
        <f t="array" aca="1" ref="AL238" ca="1">INDEX('Language Rules Can Change'!$AE$322:$AM$413,AL235+1,AL237)</f>
        <v>#N/A</v>
      </c>
      <c r="AM238" s="7" t="e">
        <f t="array" aca="1" ref="AM238" ca="1">INDEX('Language Rules Can Change'!$AE$322:$AM$413,AM235+1,AM237)</f>
        <v>#N/A</v>
      </c>
    </row>
    <row r="239" spans="1:39" ht="12.75">
      <c r="A239" s="1"/>
      <c r="B239" s="5">
        <v>13</v>
      </c>
      <c r="C239" s="5" t="str">
        <f ca="1">IF(B239&lt;=A233,RANDBETWEEN(A229/(3/2),A229*(3/2))+C238,"")</f>
        <v/>
      </c>
      <c r="D239" s="15" t="s">
        <v>3990</v>
      </c>
      <c r="E239" s="11" t="str">
        <f t="shared" ref="E239" ca="1" si="768">_xlfn.CONCAT(F239:S239)</f>
        <v>thoe"</v>
      </c>
      <c r="F239" s="11" t="str">
        <f t="shared" ref="F239:S302" ca="1" si="769">_xlfn.IFNA(F238,"")</f>
        <v>th</v>
      </c>
      <c r="G239" s="11" t="str">
        <f t="shared" ca="1" si="769"/>
        <v>oe</v>
      </c>
      <c r="H239" s="11" t="str">
        <f t="shared" ca="1" si="769"/>
        <v>"</v>
      </c>
      <c r="I239" s="11" t="str">
        <f t="shared" ca="1" si="769"/>
        <v/>
      </c>
      <c r="J239" s="11" t="str">
        <f t="shared" ca="1" si="769"/>
        <v/>
      </c>
      <c r="K239" s="11" t="str">
        <f t="shared" ca="1" si="769"/>
        <v/>
      </c>
      <c r="L239" s="11" t="str">
        <f t="shared" ca="1" si="769"/>
        <v/>
      </c>
      <c r="M239" s="11" t="str">
        <f t="shared" ca="1" si="769"/>
        <v/>
      </c>
      <c r="N239" s="11" t="str">
        <f t="shared" ca="1" si="769"/>
        <v/>
      </c>
      <c r="O239" s="11" t="str">
        <f t="shared" ca="1" si="769"/>
        <v/>
      </c>
      <c r="P239" s="11" t="str">
        <f t="shared" ca="1" si="769"/>
        <v/>
      </c>
      <c r="Q239" s="11" t="str">
        <f t="shared" ca="1" si="769"/>
        <v/>
      </c>
      <c r="R239" s="11" t="str">
        <f t="shared" ca="1" si="769"/>
        <v/>
      </c>
      <c r="S239" s="11" t="str">
        <f t="shared" ca="1" si="769"/>
        <v/>
      </c>
      <c r="T239" s="17"/>
      <c r="U239" s="1"/>
      <c r="V239" s="5">
        <v>13</v>
      </c>
      <c r="W239" s="5" t="str">
        <f ca="1">IF(V239&lt;=U233,RANDBETWEEN(U229/(3/2),U229*(3/2))+W238,"")</f>
        <v/>
      </c>
      <c r="X239" s="15" t="s">
        <v>3990</v>
      </c>
      <c r="Y239" s="11" t="str">
        <f t="shared" ref="Y239" ca="1" si="770">_xlfn.CONCAT(Z239:AM239)</f>
        <v>""</v>
      </c>
      <c r="Z239" s="11" t="str">
        <f t="shared" ref="Z239:Z302" ca="1" si="771">_xlfn.IFNA(Z238,"")</f>
        <v>"</v>
      </c>
      <c r="AA239" s="11" t="str">
        <f t="shared" ref="AA239:AA302" ca="1" si="772">_xlfn.IFNA(AA238,"")</f>
        <v>"</v>
      </c>
      <c r="AB239" s="11" t="str">
        <f t="shared" ref="AB239:AB302" ca="1" si="773">_xlfn.IFNA(AB238,"")</f>
        <v/>
      </c>
      <c r="AC239" s="11" t="str">
        <f t="shared" ref="AC239:AC302" ca="1" si="774">_xlfn.IFNA(AC238,"")</f>
        <v/>
      </c>
      <c r="AD239" s="11" t="str">
        <f t="shared" ref="AD239:AD302" ca="1" si="775">_xlfn.IFNA(AD238,"")</f>
        <v/>
      </c>
      <c r="AE239" s="11" t="str">
        <f t="shared" ref="AE239:AE302" ca="1" si="776">_xlfn.IFNA(AE238,"")</f>
        <v/>
      </c>
      <c r="AF239" s="11" t="str">
        <f t="shared" ref="AF239:AF302" ca="1" si="777">_xlfn.IFNA(AF238,"")</f>
        <v/>
      </c>
      <c r="AG239" s="11" t="str">
        <f t="shared" ref="AG239:AG302" ca="1" si="778">_xlfn.IFNA(AG238,"")</f>
        <v/>
      </c>
      <c r="AH239" s="11" t="str">
        <f t="shared" ref="AH239:AH302" ca="1" si="779">_xlfn.IFNA(AH238,"")</f>
        <v/>
      </c>
      <c r="AI239" s="11" t="str">
        <f t="shared" ref="AI239:AI302" ca="1" si="780">_xlfn.IFNA(AI238,"")</f>
        <v/>
      </c>
      <c r="AJ239" s="11" t="str">
        <f t="shared" ref="AJ239:AJ302" ca="1" si="781">_xlfn.IFNA(AJ238,"")</f>
        <v/>
      </c>
      <c r="AK239" s="11" t="str">
        <f t="shared" ref="AK239:AK302" ca="1" si="782">_xlfn.IFNA(AK238,"")</f>
        <v/>
      </c>
      <c r="AL239" s="11" t="str">
        <f t="shared" ref="AL239:AL302" ca="1" si="783">_xlfn.IFNA(AL238,"")</f>
        <v/>
      </c>
      <c r="AM239" s="11" t="str">
        <f t="shared" ref="AM239:AM302" ca="1" si="784">_xlfn.IFNA(AM238,"")</f>
        <v/>
      </c>
    </row>
    <row r="240" spans="1:39" ht="12.75">
      <c r="A240" s="1"/>
      <c r="B240" s="5">
        <v>14</v>
      </c>
      <c r="C240" s="5" t="str">
        <f ca="1">IF(B240&lt;=A233,RANDBETWEEN(A229/(3/2),A229*(3/2))+C239,"")</f>
        <v/>
      </c>
      <c r="D240" s="5"/>
      <c r="T240" s="17"/>
      <c r="U240" s="1"/>
      <c r="V240" s="5">
        <v>14</v>
      </c>
      <c r="W240" s="5" t="str">
        <f ca="1">IF(V240&lt;=U233,RANDBETWEEN(U229/(3/2),U229*(3/2))+W239,"")</f>
        <v/>
      </c>
      <c r="X240" s="5"/>
    </row>
    <row r="241" spans="1:39" ht="12.75">
      <c r="A241" s="5">
        <f>A226+2</f>
        <v>825</v>
      </c>
      <c r="B241" s="5"/>
      <c r="C241" s="5"/>
      <c r="D241" s="5"/>
      <c r="E241" s="15"/>
      <c r="F241" s="7">
        <v>1</v>
      </c>
      <c r="G241" s="15">
        <v>2</v>
      </c>
      <c r="H241" s="7">
        <v>3</v>
      </c>
      <c r="I241" s="15">
        <v>4</v>
      </c>
      <c r="J241" s="7">
        <v>5</v>
      </c>
      <c r="K241" s="15">
        <v>6</v>
      </c>
      <c r="L241" s="7">
        <v>7</v>
      </c>
      <c r="M241" s="15">
        <v>8</v>
      </c>
      <c r="N241" s="7">
        <v>9</v>
      </c>
      <c r="O241" s="15">
        <v>10</v>
      </c>
      <c r="P241" s="7">
        <v>11</v>
      </c>
      <c r="Q241" s="15">
        <v>12</v>
      </c>
      <c r="R241" s="7">
        <v>13</v>
      </c>
      <c r="S241" s="15">
        <v>14</v>
      </c>
      <c r="T241" s="17"/>
      <c r="U241" s="5">
        <f>U226+2</f>
        <v>826</v>
      </c>
      <c r="V241" s="5"/>
      <c r="W241" s="5"/>
      <c r="X241" s="5"/>
      <c r="Y241" s="15"/>
      <c r="Z241" s="7">
        <v>1</v>
      </c>
      <c r="AA241" s="15">
        <v>2</v>
      </c>
      <c r="AB241" s="7">
        <v>3</v>
      </c>
      <c r="AC241" s="15">
        <v>4</v>
      </c>
      <c r="AD241" s="7">
        <v>5</v>
      </c>
      <c r="AE241" s="15">
        <v>6</v>
      </c>
      <c r="AF241" s="7">
        <v>7</v>
      </c>
      <c r="AG241" s="15">
        <v>8</v>
      </c>
      <c r="AH241" s="7">
        <v>9</v>
      </c>
      <c r="AI241" s="15">
        <v>10</v>
      </c>
      <c r="AJ241" s="7">
        <v>11</v>
      </c>
      <c r="AK241" s="15">
        <v>12</v>
      </c>
      <c r="AL241" s="7">
        <v>13</v>
      </c>
      <c r="AM241" s="15">
        <v>14</v>
      </c>
    </row>
    <row r="242" spans="1:39" ht="12.75">
      <c r="A242" t="str" cm="1">
        <f t="array" ref="A242">INDEX('All Words All Languages'!$A$2:$A$853,'Verse-True'!A241)</f>
        <v>why</v>
      </c>
      <c r="B242" s="5">
        <v>1</v>
      </c>
      <c r="C242" s="5">
        <f ca="1">IF(B242&lt;=A248,RANDBETWEEN(A244/(3/2),A244*(3/2)),"")</f>
        <v>1</v>
      </c>
      <c r="D242" s="15" t="s">
        <v>3988</v>
      </c>
      <c r="E242" s="15" t="str" cm="1">
        <f t="array" ref="E242">INDEX('All Words All Languages'!$H$2:$H$853,A241)</f>
        <v>w/aɪ/</v>
      </c>
      <c r="F242" s="7" t="str" cm="1">
        <f t="array" ref="F242:H242">_xlfn.TEXTSPLIT(E242,"/")</f>
        <v>w</v>
      </c>
      <c r="G242" s="15" t="str">
        <v>aɪ</v>
      </c>
      <c r="H242" s="15" t="str">
        <v/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7"/>
      <c r="U242" t="str" cm="1">
        <f t="array" ref="U242">INDEX('All Words All Languages'!$A$2:$A$853,'Verse-True'!U241)</f>
        <v>wide</v>
      </c>
      <c r="V242" s="5">
        <v>1</v>
      </c>
      <c r="W242" s="5">
        <f ca="1">IF(V242&lt;=U248,RANDBETWEEN(U244/(3/2),U244*(3/2)),"")</f>
        <v>1</v>
      </c>
      <c r="X242" s="15" t="s">
        <v>3988</v>
      </c>
      <c r="Y242" s="15" t="str" cm="1">
        <f t="array" ref="Y242">INDEX('All Words All Languages'!$H$2:$H$853,U241)</f>
        <v>w/aɪ/d/</v>
      </c>
      <c r="Z242" s="7" t="str" cm="1">
        <f t="array" ref="Z242:AC242">_xlfn.TEXTSPLIT(Y242,"/")</f>
        <v>w</v>
      </c>
      <c r="AA242" s="15" t="str">
        <v>aɪ</v>
      </c>
      <c r="AB242" s="15" t="str">
        <v>d</v>
      </c>
      <c r="AC242" s="15" t="str">
        <v/>
      </c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spans="1:39" ht="12.75">
      <c r="A243" s="1"/>
      <c r="B243" s="5">
        <v>2</v>
      </c>
      <c r="C243" s="5">
        <f ca="1">IF(B243&lt;=A248,RANDBETWEEN(A244/(3/2),A244*(3/2))+C242,"")</f>
        <v>2</v>
      </c>
      <c r="D243" s="15"/>
      <c r="E243" s="11"/>
      <c r="F243" s="11">
        <f>MATCH(F242,'Language Rules Can Change'!$A$3:$A$47,0)</f>
        <v>4</v>
      </c>
      <c r="G243" s="11">
        <f>MATCH(G242,'Language Rules Can Change'!$A$3:$A$47,0)</f>
        <v>33</v>
      </c>
      <c r="H243" s="11" t="e">
        <f>MATCH(H242,'Language Rules Can Change'!$A$3:$A$47,0)</f>
        <v>#N/A</v>
      </c>
      <c r="I243" s="11" t="e">
        <f>MATCH(I242,'Language Rules Can Change'!$A$3:$A$47,0)</f>
        <v>#N/A</v>
      </c>
      <c r="J243" s="11" t="e">
        <f>MATCH(J242,'Language Rules Can Change'!$A$3:$A$47,0)</f>
        <v>#N/A</v>
      </c>
      <c r="K243" s="11" t="e">
        <f>MATCH(K242,'Language Rules Can Change'!$A$3:$A$47,0)</f>
        <v>#N/A</v>
      </c>
      <c r="L243" s="11" t="e">
        <f>MATCH(L242,'Language Rules Can Change'!$A$3:$A$47,0)</f>
        <v>#N/A</v>
      </c>
      <c r="M243" s="11" t="e">
        <f>MATCH(M242,'Language Rules Can Change'!$A$3:$A$47,0)</f>
        <v>#N/A</v>
      </c>
      <c r="N243" s="11" t="e">
        <f>MATCH(N242,'Language Rules Can Change'!$A$3:$A$47,0)</f>
        <v>#N/A</v>
      </c>
      <c r="O243" s="11" t="e">
        <f>MATCH(O242,'Language Rules Can Change'!$A$3:$A$47,0)</f>
        <v>#N/A</v>
      </c>
      <c r="P243" s="11" t="e">
        <f>MATCH(P242,'Language Rules Can Change'!$A$3:$A$47,0)</f>
        <v>#N/A</v>
      </c>
      <c r="Q243" s="11" t="e">
        <f>MATCH(Q242,'Language Rules Can Change'!$A$3:$A$47,0)</f>
        <v>#N/A</v>
      </c>
      <c r="R243" s="11" t="e">
        <f>MATCH(R242,'Language Rules Can Change'!$A$3:$A$47,0)</f>
        <v>#N/A</v>
      </c>
      <c r="S243" s="11" t="e">
        <f>MATCH(S242,'Language Rules Can Change'!$A$3:$A$47,0)</f>
        <v>#N/A</v>
      </c>
      <c r="T243" s="17"/>
      <c r="U243" s="1"/>
      <c r="V243" s="5">
        <v>2</v>
      </c>
      <c r="W243" s="5">
        <f ca="1">IF(V243&lt;=U248,RANDBETWEEN(U244/(3/2),U244*(3/2))+W242,"")</f>
        <v>2</v>
      </c>
      <c r="X243" s="15"/>
      <c r="Y243" s="11"/>
      <c r="Z243" s="11">
        <f>MATCH(Z242,'Language Rules Can Change'!$A$3:$A$47,0)</f>
        <v>4</v>
      </c>
      <c r="AA243" s="11">
        <f>MATCH(AA242,'Language Rules Can Change'!$A$3:$A$47,0)</f>
        <v>33</v>
      </c>
      <c r="AB243" s="11">
        <f>MATCH(AB242,'Language Rules Can Change'!$A$3:$A$47,0)</f>
        <v>12</v>
      </c>
      <c r="AC243" s="11" t="e">
        <f>MATCH(AC242,'Language Rules Can Change'!$A$3:$A$47,0)</f>
        <v>#N/A</v>
      </c>
      <c r="AD243" s="11" t="e">
        <f>MATCH(AD242,'Language Rules Can Change'!$A$3:$A$47,0)</f>
        <v>#N/A</v>
      </c>
      <c r="AE243" s="11" t="e">
        <f>MATCH(AE242,'Language Rules Can Change'!$A$3:$A$47,0)</f>
        <v>#N/A</v>
      </c>
      <c r="AF243" s="11" t="e">
        <f>MATCH(AF242,'Language Rules Can Change'!$A$3:$A$47,0)</f>
        <v>#N/A</v>
      </c>
      <c r="AG243" s="11" t="e">
        <f>MATCH(AG242,'Language Rules Can Change'!$A$3:$A$47,0)</f>
        <v>#N/A</v>
      </c>
      <c r="AH243" s="11" t="e">
        <f>MATCH(AH242,'Language Rules Can Change'!$A$3:$A$47,0)</f>
        <v>#N/A</v>
      </c>
      <c r="AI243" s="11" t="e">
        <f>MATCH(AI242,'Language Rules Can Change'!$A$3:$A$47,0)</f>
        <v>#N/A</v>
      </c>
      <c r="AJ243" s="11" t="e">
        <f>MATCH(AJ242,'Language Rules Can Change'!$A$3:$A$47,0)</f>
        <v>#N/A</v>
      </c>
      <c r="AK243" s="11" t="e">
        <f>MATCH(AK242,'Language Rules Can Change'!$A$3:$A$47,0)</f>
        <v>#N/A</v>
      </c>
      <c r="AL243" s="11" t="e">
        <f>MATCH(AL242,'Language Rules Can Change'!$A$3:$A$47,0)</f>
        <v>#N/A</v>
      </c>
      <c r="AM243" s="11" t="e">
        <f>MATCH(AM242,'Language Rules Can Change'!$A$3:$A$47,0)</f>
        <v>#N/A</v>
      </c>
    </row>
    <row r="244" spans="1:39" ht="12.75">
      <c r="A244" s="11">
        <f>'All Words All Languages'!$I$1</f>
        <v>1</v>
      </c>
      <c r="B244" s="5">
        <v>3</v>
      </c>
      <c r="C244" s="5">
        <f ca="1">IF(B244&lt;=A248,RANDBETWEEN(A244/(3/2),A244*(3/2))+C243,"")</f>
        <v>3</v>
      </c>
      <c r="D244" s="15"/>
      <c r="E244" s="11"/>
      <c r="F244" s="11">
        <f t="shared" ref="F244:S307" ca="1" si="785">RAND()</f>
        <v>0.41754193503584336</v>
      </c>
      <c r="G244" s="11">
        <f t="shared" ca="1" si="785"/>
        <v>0.89394414952866441</v>
      </c>
      <c r="H244" s="11">
        <f t="shared" ca="1" si="785"/>
        <v>0.35718335582376559</v>
      </c>
      <c r="I244" s="11">
        <f t="shared" ca="1" si="785"/>
        <v>0.36175026738286586</v>
      </c>
      <c r="J244" s="11">
        <f t="shared" ca="1" si="785"/>
        <v>0.88661222972699438</v>
      </c>
      <c r="K244" s="11">
        <f t="shared" ca="1" si="785"/>
        <v>0.422838957453058</v>
      </c>
      <c r="L244" s="11">
        <f t="shared" ca="1" si="785"/>
        <v>0.98090265900375739</v>
      </c>
      <c r="M244" s="11">
        <f t="shared" ca="1" si="785"/>
        <v>0.85411160159558641</v>
      </c>
      <c r="N244" s="11">
        <f t="shared" ca="1" si="785"/>
        <v>0.44596011722000406</v>
      </c>
      <c r="O244" s="11">
        <f t="shared" ca="1" si="785"/>
        <v>0.34601736777338665</v>
      </c>
      <c r="P244" s="11">
        <f t="shared" ca="1" si="785"/>
        <v>0.78291915325774608</v>
      </c>
      <c r="Q244" s="11">
        <f t="shared" ca="1" si="785"/>
        <v>0.16220826408856814</v>
      </c>
      <c r="R244" s="11">
        <f t="shared" ca="1" si="785"/>
        <v>0.80939670043767487</v>
      </c>
      <c r="S244" s="11">
        <f t="shared" ca="1" si="785"/>
        <v>0.29953954097286961</v>
      </c>
      <c r="T244" s="17"/>
      <c r="U244" s="11">
        <f>'All Words All Languages'!$I$1</f>
        <v>1</v>
      </c>
      <c r="V244" s="5">
        <v>3</v>
      </c>
      <c r="W244" s="5">
        <f ca="1">IF(V244&lt;=U248,RANDBETWEEN(U244/(3/2),U244*(3/2))+W243,"")</f>
        <v>3</v>
      </c>
      <c r="X244" s="15"/>
      <c r="Y244" s="11"/>
      <c r="Z244" s="11">
        <f t="shared" ref="Z244:AM307" ca="1" si="786">RAND()</f>
        <v>0.64248493142332486</v>
      </c>
      <c r="AA244" s="11">
        <f t="shared" ca="1" si="786"/>
        <v>0.16259888048105342</v>
      </c>
      <c r="AB244" s="11">
        <f t="shared" ca="1" si="786"/>
        <v>0.16321426949419371</v>
      </c>
      <c r="AC244" s="11">
        <f t="shared" ca="1" si="786"/>
        <v>2.9383348145746613E-2</v>
      </c>
      <c r="AD244" s="11">
        <f t="shared" ca="1" si="786"/>
        <v>0.56615288790099572</v>
      </c>
      <c r="AE244" s="11">
        <f t="shared" ca="1" si="786"/>
        <v>0.55720220132578568</v>
      </c>
      <c r="AF244" s="11">
        <f t="shared" ca="1" si="786"/>
        <v>0.57437278431577554</v>
      </c>
      <c r="AG244" s="11">
        <f t="shared" ca="1" si="786"/>
        <v>0.31336502637756092</v>
      </c>
      <c r="AH244" s="11">
        <f t="shared" ca="1" si="786"/>
        <v>0.19753169896660638</v>
      </c>
      <c r="AI244" s="11">
        <f t="shared" ca="1" si="786"/>
        <v>0.31835766574201607</v>
      </c>
      <c r="AJ244" s="11">
        <f t="shared" ca="1" si="786"/>
        <v>0.83895141413095597</v>
      </c>
      <c r="AK244" s="11">
        <f t="shared" ca="1" si="786"/>
        <v>0.21591332787938433</v>
      </c>
      <c r="AL244" s="11">
        <f t="shared" ca="1" si="786"/>
        <v>0.82846878649733413</v>
      </c>
      <c r="AM244" s="11">
        <f t="shared" ca="1" si="786"/>
        <v>0.86700767351525077</v>
      </c>
    </row>
    <row r="245" spans="1:39" ht="12.75">
      <c r="A245" s="1"/>
      <c r="B245" s="5">
        <v>4</v>
      </c>
      <c r="C245" s="5" t="str">
        <f ca="1">IF(B245&lt;=A248,RANDBETWEEN(A244/(3/2),A244*(3/2))+C244,"")</f>
        <v/>
      </c>
      <c r="D245" s="15"/>
      <c r="E245" s="11"/>
      <c r="F245" s="11" cm="1">
        <f t="array" aca="1" ref="F245" ca="1">_xlfn.IFS(AND(F244&gt;0,F244&lt;=INDEX('Language Rules Can Change'!$B$3:$AU$47,F243,1)),1, AND(F244&gt;INDEX('Language Rules Can Change'!$B$3:$AU$47,F243,1),F244&lt;=INDEX('Language Rules Can Change'!$B$3:$AU$47,F243,2)),2, AND(F244&gt;INDEX('Language Rules Can Change'!$B$3:$AU$47,F243,2),F244&lt;=INDEX('Language Rules Can Change'!$B$3:$AU$47,F243,3)),3, AND(F244&gt;INDEX('Language Rules Can Change'!$B$3:$AU$47,F243,3),F244&lt;=INDEX('Language Rules Can Change'!$B$3:$AU$47,F243,4)),4, AND(F244&gt;INDEX('Language Rules Can Change'!$B$3:$AU$47,F243,4),F244&lt;=INDEX('Language Rules Can Change'!$B$3:$AU$47,F243,5)),5, AND(F244&gt;INDEX('Language Rules Can Change'!$B$3:$AU$47,F243,5),F244&lt;=INDEX('Language Rules Can Change'!$B$3:$AU$47,F243,6)),6, AND(F244&gt;INDEX('Language Rules Can Change'!$B$3:$AU$47,F243,6),F244&lt;=INDEX('Language Rules Can Change'!$B$3:$AU$47,F243,7)),7, AND(F244&gt;INDEX('Language Rules Can Change'!$B$3:$AU$47,F243,7),F244&lt;=INDEX('Language Rules Can Change'!$B$3:$AU$47,F243,8)),8, AND(F244&gt;INDEX('Language Rules Can Change'!$B$3:$AU$47,F243,8),F244&lt;=INDEX('Language Rules Can Change'!$B$3:$AU$47,F243,9)),9, AND(F244&gt;INDEX('Language Rules Can Change'!$B$3:$AU$47,F243,9),F244&lt;=INDEX('Language Rules Can Change'!$B$3:$AU$47,F243,10)),10, AND(F244&gt;INDEX('Language Rules Can Change'!$B$3:$AU$47,F243,10),F244&lt;=INDEX('Language Rules Can Change'!$B$3:$AU$47,F243,11)),11, AND(F244&gt;INDEX('Language Rules Can Change'!$B$3:$AU$47,F243,11),F244&lt;=INDEX('Language Rules Can Change'!$B$3:$AU$47,F243,12)),12, AND(F244&gt;INDEX('Language Rules Can Change'!$B$3:$AU$47,F243,12),F244&lt;=INDEX('Language Rules Can Change'!$B$3:$AU$47,F243,13)),13, AND(F244&gt;INDEX('Language Rules Can Change'!$B$3:$AU$47,F243,13),F244&lt;=INDEX('Language Rules Can Change'!$B$3:$AU$47,F243,14)),14, AND(F244&gt;INDEX('Language Rules Can Change'!$B$3:$AU$47,F243,14),F244&lt;=INDEX('Language Rules Can Change'!$B$3:$AU$47,F243,15)),15, AND(F244&gt;INDEX('Language Rules Can Change'!$B$3:$AU$47,F243,15),F244&lt;=INDEX('Language Rules Can Change'!$B$3:$AU$47,F243,16)),16, AND(F244&gt;INDEX('Language Rules Can Change'!$B$3:$AU$47,F243,16),F244&lt;=INDEX('Language Rules Can Change'!$B$3:$AU$47,F243,17)),17, AND(F244&gt;INDEX('Language Rules Can Change'!$B$3:$AU$47,F243,17),F244&lt;=INDEX('Language Rules Can Change'!$B$3:$AU$47,F243,18)),18, AND(F244&gt;INDEX('Language Rules Can Change'!$B$3:$AU$47,F243,18),F244&lt;=INDEX('Language Rules Can Change'!$B$3:$AU$47,F243,19)),19, AND(F244&gt;INDEX('Language Rules Can Change'!$B$3:$AU$47,F243,19),F244&lt;=INDEX('Language Rules Can Change'!$B$3:$AU$47,F243,20)),20, AND(F244&gt;INDEX('Language Rules Can Change'!$B$3:$AU$47,F243,20),F244&lt;=INDEX('Language Rules Can Change'!$B$3:$AU$47,F243,21)),21, AND(F244&gt;INDEX('Language Rules Can Change'!$B$3:$AU$47,F243,21),F244&lt;=INDEX('Language Rules Can Change'!$B$3:$AU$47,F243,22)),22, AND(F244&gt;INDEX('Language Rules Can Change'!$B$3:$AU$47,F243,22),F244&lt;=INDEX('Language Rules Can Change'!$B$3:$AU$47,F243,23)),23, AND(F244&gt;INDEX('Language Rules Can Change'!$B$3:$AU$47,F243,23),F244&lt;=INDEX('Language Rules Can Change'!$B$3:$AU$47,F243,24)),24, AND(F244&gt;INDEX('Language Rules Can Change'!$B$3:$AU$47,F243,24),F244&lt;=INDEX('Language Rules Can Change'!$B$3:$AU$47,F243,25)),25, AND(F244&gt;INDEX('Language Rules Can Change'!$B$3:$AU$47,F243,25),F244&lt;=INDEX('Language Rules Can Change'!$B$3:$AU$47,F243,26)),26, AND(F244&gt;INDEX('Language Rules Can Change'!$B$3:$AU$47,F243,26),F244&lt;=INDEX('Language Rules Can Change'!$B$3:$AU$47,F243,27)),27, AND(F244&gt;INDEX('Language Rules Can Change'!$B$3:$AU$47,F243,27),F244&lt;=INDEX('Language Rules Can Change'!$B$3:$AU$47,F243,28)),28, AND(F244&gt;INDEX('Language Rules Can Change'!$B$3:$AU$47,F243,28),F244&lt;=INDEX('Language Rules Can Change'!$B$3:$AU$47,F243,29)),29, AND(F244&gt;INDEX('Language Rules Can Change'!$B$3:$AU$47,F243,29),F244&lt;=INDEX('Language Rules Can Change'!$B$3:$AU$47,F243,30)),30, AND(F244&gt;INDEX('Language Rules Can Change'!$B$3:$AU$47,F243,30),F244&lt;=INDEX('Language Rules Can Change'!$B$3:$AU$47,F243,31)),31, AND(F244&gt;INDEX('Language Rules Can Change'!$B$3:$AU$47,F243,31),F244&lt;=INDEX('Language Rules Can Change'!$B$3:$AU$47,F243,32)),32, AND(F244&gt;INDEX('Language Rules Can Change'!$B$3:$AU$47,F243,32),F244&lt;=INDEX('Language Rules Can Change'!$B$3:$AU$47,F243,33)),33, AND(F244&gt;INDEX('Language Rules Can Change'!$B$3:$AU$47,F243,33),F244&lt;=INDEX('Language Rules Can Change'!$B$3:$AU$47,F243,34)),34, AND(F244&gt;INDEX('Language Rules Can Change'!$B$3:$AU$47,F243,34),F244&lt;=INDEX('Language Rules Can Change'!$B$3:$AU$47,F243,35)),35, AND(F244&gt;INDEX('Language Rules Can Change'!$B$3:$AU$47,F243,35),F244&lt;=INDEX('Language Rules Can Change'!$B$3:$AU$47,F243,36)),36, AND(F244&gt;INDEX('Language Rules Can Change'!$B$3:$AU$47,F243,36),F244&lt;=INDEX('Language Rules Can Change'!$B$3:$AU$47,F243,37)),37, AND(F244&gt;INDEX('Language Rules Can Change'!$B$3:$AU$47,F243,37),F244&lt;=INDEX('Language Rules Can Change'!$B$3:$AU$47,F243,38)),38, AND(F244&gt;INDEX('Language Rules Can Change'!$B$3:$AU$47,F243,38),F244&lt;=INDEX('Language Rules Can Change'!$B$3:$AU$47,F243,39)),39, AND(F244&gt;INDEX('Language Rules Can Change'!$B$3:$AU$47,F243,39),F244&lt;=INDEX('Language Rules Can Change'!$B$3:$AU$47,F243,40)),40, AND(F244&gt;INDEX('Language Rules Can Change'!$B$3:$AU$47,F243,40),F244&lt;=INDEX('Language Rules Can Change'!$B$3:$AU$47,F243,41)),41, AND(F244&gt;INDEX('Language Rules Can Change'!$B$3:$AU$47,F243,41),F244&lt;=INDEX('Language Rules Can Change'!$B$3:$AU$47,F243,42)),42, AND(F244&gt;INDEX('Language Rules Can Change'!$B$3:$AU$47,F243,42),F244&lt;=INDEX('Language Rules Can Change'!$B$3:$AU$47,F243,43)),43, AND(F244&gt;INDEX('Language Rules Can Change'!$B$3:$AU$47,F243,43),F244&lt;=INDEX('Language Rules Can Change'!$B$3:$AU$47,F243,44)),44, AND(F244&gt;INDEX('Language Rules Can Change'!$B$3:$AU$47,F243,44),F244&lt;=INDEX('Language Rules Can Change'!$B$3:$AU$47,F243,45)),45, AND(F244&gt;INDEX('Language Rules Can Change'!$B$3:$AU$47,F243,45),F244&lt;=INDEX('Language Rules Can Change'!$B$3:$AU$47,F243,46)),46)</f>
        <v>25</v>
      </c>
      <c r="G245" s="11" cm="1">
        <f t="array" aca="1" ref="G245" ca="1">_xlfn.IFS(AND(G244&gt;0,G244&lt;=INDEX('Language Rules Can Change'!$B$3:$AU$47,G243,1)),1, AND(G244&gt;INDEX('Language Rules Can Change'!$B$3:$AU$47,G243,1),G244&lt;=INDEX('Language Rules Can Change'!$B$3:$AU$47,G243,2)),2, AND(G244&gt;INDEX('Language Rules Can Change'!$B$3:$AU$47,G243,2),G244&lt;=INDEX('Language Rules Can Change'!$B$3:$AU$47,G243,3)),3, AND(G244&gt;INDEX('Language Rules Can Change'!$B$3:$AU$47,G243,3),G244&lt;=INDEX('Language Rules Can Change'!$B$3:$AU$47,G243,4)),4, AND(G244&gt;INDEX('Language Rules Can Change'!$B$3:$AU$47,G243,4),G244&lt;=INDEX('Language Rules Can Change'!$B$3:$AU$47,G243,5)),5, AND(G244&gt;INDEX('Language Rules Can Change'!$B$3:$AU$47,G243,5),G244&lt;=INDEX('Language Rules Can Change'!$B$3:$AU$47,G243,6)),6, AND(G244&gt;INDEX('Language Rules Can Change'!$B$3:$AU$47,G243,6),G244&lt;=INDEX('Language Rules Can Change'!$B$3:$AU$47,G243,7)),7, AND(G244&gt;INDEX('Language Rules Can Change'!$B$3:$AU$47,G243,7),G244&lt;=INDEX('Language Rules Can Change'!$B$3:$AU$47,G243,8)),8, AND(G244&gt;INDEX('Language Rules Can Change'!$B$3:$AU$47,G243,8),G244&lt;=INDEX('Language Rules Can Change'!$B$3:$AU$47,G243,9)),9, AND(G244&gt;INDEX('Language Rules Can Change'!$B$3:$AU$47,G243,9),G244&lt;=INDEX('Language Rules Can Change'!$B$3:$AU$47,G243,10)),10, AND(G244&gt;INDEX('Language Rules Can Change'!$B$3:$AU$47,G243,10),G244&lt;=INDEX('Language Rules Can Change'!$B$3:$AU$47,G243,11)),11, AND(G244&gt;INDEX('Language Rules Can Change'!$B$3:$AU$47,G243,11),G244&lt;=INDEX('Language Rules Can Change'!$B$3:$AU$47,G243,12)),12, AND(G244&gt;INDEX('Language Rules Can Change'!$B$3:$AU$47,G243,12),G244&lt;=INDEX('Language Rules Can Change'!$B$3:$AU$47,G243,13)),13, AND(G244&gt;INDEX('Language Rules Can Change'!$B$3:$AU$47,G243,13),G244&lt;=INDEX('Language Rules Can Change'!$B$3:$AU$47,G243,14)),14, AND(G244&gt;INDEX('Language Rules Can Change'!$B$3:$AU$47,G243,14),G244&lt;=INDEX('Language Rules Can Change'!$B$3:$AU$47,G243,15)),15, AND(G244&gt;INDEX('Language Rules Can Change'!$B$3:$AU$47,G243,15),G244&lt;=INDEX('Language Rules Can Change'!$B$3:$AU$47,G243,16)),16, AND(G244&gt;INDEX('Language Rules Can Change'!$B$3:$AU$47,G243,16),G244&lt;=INDEX('Language Rules Can Change'!$B$3:$AU$47,G243,17)),17, AND(G244&gt;INDEX('Language Rules Can Change'!$B$3:$AU$47,G243,17),G244&lt;=INDEX('Language Rules Can Change'!$B$3:$AU$47,G243,18)),18, AND(G244&gt;INDEX('Language Rules Can Change'!$B$3:$AU$47,G243,18),G244&lt;=INDEX('Language Rules Can Change'!$B$3:$AU$47,G243,19)),19, AND(G244&gt;INDEX('Language Rules Can Change'!$B$3:$AU$47,G243,19),G244&lt;=INDEX('Language Rules Can Change'!$B$3:$AU$47,G243,20)),20, AND(G244&gt;INDEX('Language Rules Can Change'!$B$3:$AU$47,G243,20),G244&lt;=INDEX('Language Rules Can Change'!$B$3:$AU$47,G243,21)),21, AND(G244&gt;INDEX('Language Rules Can Change'!$B$3:$AU$47,G243,21),G244&lt;=INDEX('Language Rules Can Change'!$B$3:$AU$47,G243,22)),22, AND(G244&gt;INDEX('Language Rules Can Change'!$B$3:$AU$47,G243,22),G244&lt;=INDEX('Language Rules Can Change'!$B$3:$AU$47,G243,23)),23, AND(G244&gt;INDEX('Language Rules Can Change'!$B$3:$AU$47,G243,23),G244&lt;=INDEX('Language Rules Can Change'!$B$3:$AU$47,G243,24)),24, AND(G244&gt;INDEX('Language Rules Can Change'!$B$3:$AU$47,G243,24),G244&lt;=INDEX('Language Rules Can Change'!$B$3:$AU$47,G243,25)),25, AND(G244&gt;INDEX('Language Rules Can Change'!$B$3:$AU$47,G243,25),G244&lt;=INDEX('Language Rules Can Change'!$B$3:$AU$47,G243,26)),26, AND(G244&gt;INDEX('Language Rules Can Change'!$B$3:$AU$47,G243,26),G244&lt;=INDEX('Language Rules Can Change'!$B$3:$AU$47,G243,27)),27, AND(G244&gt;INDEX('Language Rules Can Change'!$B$3:$AU$47,G243,27),G244&lt;=INDEX('Language Rules Can Change'!$B$3:$AU$47,G243,28)),28, AND(G244&gt;INDEX('Language Rules Can Change'!$B$3:$AU$47,G243,28),G244&lt;=INDEX('Language Rules Can Change'!$B$3:$AU$47,G243,29)),29, AND(G244&gt;INDEX('Language Rules Can Change'!$B$3:$AU$47,G243,29),G244&lt;=INDEX('Language Rules Can Change'!$B$3:$AU$47,G243,30)),30, AND(G244&gt;INDEX('Language Rules Can Change'!$B$3:$AU$47,G243,30),G244&lt;=INDEX('Language Rules Can Change'!$B$3:$AU$47,G243,31)),31, AND(G244&gt;INDEX('Language Rules Can Change'!$B$3:$AU$47,G243,31),G244&lt;=INDEX('Language Rules Can Change'!$B$3:$AU$47,G243,32)),32, AND(G244&gt;INDEX('Language Rules Can Change'!$B$3:$AU$47,G243,32),G244&lt;=INDEX('Language Rules Can Change'!$B$3:$AU$47,G243,33)),33, AND(G244&gt;INDEX('Language Rules Can Change'!$B$3:$AU$47,G243,33),G244&lt;=INDEX('Language Rules Can Change'!$B$3:$AU$47,G243,34)),34, AND(G244&gt;INDEX('Language Rules Can Change'!$B$3:$AU$47,G243,34),G244&lt;=INDEX('Language Rules Can Change'!$B$3:$AU$47,G243,35)),35, AND(G244&gt;INDEX('Language Rules Can Change'!$B$3:$AU$47,G243,35),G244&lt;=INDEX('Language Rules Can Change'!$B$3:$AU$47,G243,36)),36, AND(G244&gt;INDEX('Language Rules Can Change'!$B$3:$AU$47,G243,36),G244&lt;=INDEX('Language Rules Can Change'!$B$3:$AU$47,G243,37)),37, AND(G244&gt;INDEX('Language Rules Can Change'!$B$3:$AU$47,G243,37),G244&lt;=INDEX('Language Rules Can Change'!$B$3:$AU$47,G243,38)),38, AND(G244&gt;INDEX('Language Rules Can Change'!$B$3:$AU$47,G243,38),G244&lt;=INDEX('Language Rules Can Change'!$B$3:$AU$47,G243,39)),39, AND(G244&gt;INDEX('Language Rules Can Change'!$B$3:$AU$47,G243,39),G244&lt;=INDEX('Language Rules Can Change'!$B$3:$AU$47,G243,40)),40, AND(G244&gt;INDEX('Language Rules Can Change'!$B$3:$AU$47,G243,40),G244&lt;=INDEX('Language Rules Can Change'!$B$3:$AU$47,G243,41)),41, AND(G244&gt;INDEX('Language Rules Can Change'!$B$3:$AU$47,G243,41),G244&lt;=INDEX('Language Rules Can Change'!$B$3:$AU$47,G243,42)),42, AND(G244&gt;INDEX('Language Rules Can Change'!$B$3:$AU$47,G243,42),G244&lt;=INDEX('Language Rules Can Change'!$B$3:$AU$47,G243,43)),43, AND(G244&gt;INDEX('Language Rules Can Change'!$B$3:$AU$47,G243,43),G244&lt;=INDEX('Language Rules Can Change'!$B$3:$AU$47,G243,44)),44, AND(G244&gt;INDEX('Language Rules Can Change'!$B$3:$AU$47,G243,44),G244&lt;=INDEX('Language Rules Can Change'!$B$3:$AU$47,G243,45)),45, AND(G244&gt;INDEX('Language Rules Can Change'!$B$3:$AU$47,G243,45),G244&lt;=INDEX('Language Rules Can Change'!$B$3:$AU$47,G243,46)),46)</f>
        <v>42</v>
      </c>
      <c r="H245" s="11" t="e" cm="1">
        <f t="array" aca="1" ref="H245" ca="1">_xlfn.IFS(AND(H244&gt;0,H244&lt;=INDEX('Language Rules Can Change'!$B$3:$AU$47,H243,1)),1, AND(H244&gt;INDEX('Language Rules Can Change'!$B$3:$AU$47,H243,1),H244&lt;=INDEX('Language Rules Can Change'!$B$3:$AU$47,H243,2)),2, AND(H244&gt;INDEX('Language Rules Can Change'!$B$3:$AU$47,H243,2),H244&lt;=INDEX('Language Rules Can Change'!$B$3:$AU$47,H243,3)),3, AND(H244&gt;INDEX('Language Rules Can Change'!$B$3:$AU$47,H243,3),H244&lt;=INDEX('Language Rules Can Change'!$B$3:$AU$47,H243,4)),4, AND(H244&gt;INDEX('Language Rules Can Change'!$B$3:$AU$47,H243,4),H244&lt;=INDEX('Language Rules Can Change'!$B$3:$AU$47,H243,5)),5, AND(H244&gt;INDEX('Language Rules Can Change'!$B$3:$AU$47,H243,5),H244&lt;=INDEX('Language Rules Can Change'!$B$3:$AU$47,H243,6)),6, AND(H244&gt;INDEX('Language Rules Can Change'!$B$3:$AU$47,H243,6),H244&lt;=INDEX('Language Rules Can Change'!$B$3:$AU$47,H243,7)),7, AND(H244&gt;INDEX('Language Rules Can Change'!$B$3:$AU$47,H243,7),H244&lt;=INDEX('Language Rules Can Change'!$B$3:$AU$47,H243,8)),8, AND(H244&gt;INDEX('Language Rules Can Change'!$B$3:$AU$47,H243,8),H244&lt;=INDEX('Language Rules Can Change'!$B$3:$AU$47,H243,9)),9, AND(H244&gt;INDEX('Language Rules Can Change'!$B$3:$AU$47,H243,9),H244&lt;=INDEX('Language Rules Can Change'!$B$3:$AU$47,H243,10)),10, AND(H244&gt;INDEX('Language Rules Can Change'!$B$3:$AU$47,H243,10),H244&lt;=INDEX('Language Rules Can Change'!$B$3:$AU$47,H243,11)),11, AND(H244&gt;INDEX('Language Rules Can Change'!$B$3:$AU$47,H243,11),H244&lt;=INDEX('Language Rules Can Change'!$B$3:$AU$47,H243,12)),12, AND(H244&gt;INDEX('Language Rules Can Change'!$B$3:$AU$47,H243,12),H244&lt;=INDEX('Language Rules Can Change'!$B$3:$AU$47,H243,13)),13, AND(H244&gt;INDEX('Language Rules Can Change'!$B$3:$AU$47,H243,13),H244&lt;=INDEX('Language Rules Can Change'!$B$3:$AU$47,H243,14)),14, AND(H244&gt;INDEX('Language Rules Can Change'!$B$3:$AU$47,H243,14),H244&lt;=INDEX('Language Rules Can Change'!$B$3:$AU$47,H243,15)),15, AND(H244&gt;INDEX('Language Rules Can Change'!$B$3:$AU$47,H243,15),H244&lt;=INDEX('Language Rules Can Change'!$B$3:$AU$47,H243,16)),16, AND(H244&gt;INDEX('Language Rules Can Change'!$B$3:$AU$47,H243,16),H244&lt;=INDEX('Language Rules Can Change'!$B$3:$AU$47,H243,17)),17, AND(H244&gt;INDEX('Language Rules Can Change'!$B$3:$AU$47,H243,17),H244&lt;=INDEX('Language Rules Can Change'!$B$3:$AU$47,H243,18)),18, AND(H244&gt;INDEX('Language Rules Can Change'!$B$3:$AU$47,H243,18),H244&lt;=INDEX('Language Rules Can Change'!$B$3:$AU$47,H243,19)),19, AND(H244&gt;INDEX('Language Rules Can Change'!$B$3:$AU$47,H243,19),H244&lt;=INDEX('Language Rules Can Change'!$B$3:$AU$47,H243,20)),20, AND(H244&gt;INDEX('Language Rules Can Change'!$B$3:$AU$47,H243,20),H244&lt;=INDEX('Language Rules Can Change'!$B$3:$AU$47,H243,21)),21, AND(H244&gt;INDEX('Language Rules Can Change'!$B$3:$AU$47,H243,21),H244&lt;=INDEX('Language Rules Can Change'!$B$3:$AU$47,H243,22)),22, AND(H244&gt;INDEX('Language Rules Can Change'!$B$3:$AU$47,H243,22),H244&lt;=INDEX('Language Rules Can Change'!$B$3:$AU$47,H243,23)),23, AND(H244&gt;INDEX('Language Rules Can Change'!$B$3:$AU$47,H243,23),H244&lt;=INDEX('Language Rules Can Change'!$B$3:$AU$47,H243,24)),24, AND(H244&gt;INDEX('Language Rules Can Change'!$B$3:$AU$47,H243,24),H244&lt;=INDEX('Language Rules Can Change'!$B$3:$AU$47,H243,25)),25, AND(H244&gt;INDEX('Language Rules Can Change'!$B$3:$AU$47,H243,25),H244&lt;=INDEX('Language Rules Can Change'!$B$3:$AU$47,H243,26)),26, AND(H244&gt;INDEX('Language Rules Can Change'!$B$3:$AU$47,H243,26),H244&lt;=INDEX('Language Rules Can Change'!$B$3:$AU$47,H243,27)),27, AND(H244&gt;INDEX('Language Rules Can Change'!$B$3:$AU$47,H243,27),H244&lt;=INDEX('Language Rules Can Change'!$B$3:$AU$47,H243,28)),28, AND(H244&gt;INDEX('Language Rules Can Change'!$B$3:$AU$47,H243,28),H244&lt;=INDEX('Language Rules Can Change'!$B$3:$AU$47,H243,29)),29, AND(H244&gt;INDEX('Language Rules Can Change'!$B$3:$AU$47,H243,29),H244&lt;=INDEX('Language Rules Can Change'!$B$3:$AU$47,H243,30)),30, AND(H244&gt;INDEX('Language Rules Can Change'!$B$3:$AU$47,H243,30),H244&lt;=INDEX('Language Rules Can Change'!$B$3:$AU$47,H243,31)),31, AND(H244&gt;INDEX('Language Rules Can Change'!$B$3:$AU$47,H243,31),H244&lt;=INDEX('Language Rules Can Change'!$B$3:$AU$47,H243,32)),32, AND(H244&gt;INDEX('Language Rules Can Change'!$B$3:$AU$47,H243,32),H244&lt;=INDEX('Language Rules Can Change'!$B$3:$AU$47,H243,33)),33, AND(H244&gt;INDEX('Language Rules Can Change'!$B$3:$AU$47,H243,33),H244&lt;=INDEX('Language Rules Can Change'!$B$3:$AU$47,H243,34)),34, AND(H244&gt;INDEX('Language Rules Can Change'!$B$3:$AU$47,H243,34),H244&lt;=INDEX('Language Rules Can Change'!$B$3:$AU$47,H243,35)),35, AND(H244&gt;INDEX('Language Rules Can Change'!$B$3:$AU$47,H243,35),H244&lt;=INDEX('Language Rules Can Change'!$B$3:$AU$47,H243,36)),36, AND(H244&gt;INDEX('Language Rules Can Change'!$B$3:$AU$47,H243,36),H244&lt;=INDEX('Language Rules Can Change'!$B$3:$AU$47,H243,37)),37, AND(H244&gt;INDEX('Language Rules Can Change'!$B$3:$AU$47,H243,37),H244&lt;=INDEX('Language Rules Can Change'!$B$3:$AU$47,H243,38)),38, AND(H244&gt;INDEX('Language Rules Can Change'!$B$3:$AU$47,H243,38),H244&lt;=INDEX('Language Rules Can Change'!$B$3:$AU$47,H243,39)),39, AND(H244&gt;INDEX('Language Rules Can Change'!$B$3:$AU$47,H243,39),H244&lt;=INDEX('Language Rules Can Change'!$B$3:$AU$47,H243,40)),40, AND(H244&gt;INDEX('Language Rules Can Change'!$B$3:$AU$47,H243,40),H244&lt;=INDEX('Language Rules Can Change'!$B$3:$AU$47,H243,41)),41, AND(H244&gt;INDEX('Language Rules Can Change'!$B$3:$AU$47,H243,41),H244&lt;=INDEX('Language Rules Can Change'!$B$3:$AU$47,H243,42)),42, AND(H244&gt;INDEX('Language Rules Can Change'!$B$3:$AU$47,H243,42),H244&lt;=INDEX('Language Rules Can Change'!$B$3:$AU$47,H243,43)),43, AND(H244&gt;INDEX('Language Rules Can Change'!$B$3:$AU$47,H243,43),H244&lt;=INDEX('Language Rules Can Change'!$B$3:$AU$47,H243,44)),44, AND(H244&gt;INDEX('Language Rules Can Change'!$B$3:$AU$47,H243,44),H244&lt;=INDEX('Language Rules Can Change'!$B$3:$AU$47,H243,45)),45, AND(H244&gt;INDEX('Language Rules Can Change'!$B$3:$AU$47,H243,45),H244&lt;=INDEX('Language Rules Can Change'!$B$3:$AU$47,H243,46)),46)</f>
        <v>#N/A</v>
      </c>
      <c r="I245" s="11" t="e" cm="1">
        <f t="array" aca="1" ref="I245" ca="1">_xlfn.IFS(AND(I244&gt;0,I244&lt;=INDEX('Language Rules Can Change'!$B$3:$AU$47,I243,1)),1, AND(I244&gt;INDEX('Language Rules Can Change'!$B$3:$AU$47,I243,1),I244&lt;=INDEX('Language Rules Can Change'!$B$3:$AU$47,I243,2)),2, AND(I244&gt;INDEX('Language Rules Can Change'!$B$3:$AU$47,I243,2),I244&lt;=INDEX('Language Rules Can Change'!$B$3:$AU$47,I243,3)),3, AND(I244&gt;INDEX('Language Rules Can Change'!$B$3:$AU$47,I243,3),I244&lt;=INDEX('Language Rules Can Change'!$B$3:$AU$47,I243,4)),4, AND(I244&gt;INDEX('Language Rules Can Change'!$B$3:$AU$47,I243,4),I244&lt;=INDEX('Language Rules Can Change'!$B$3:$AU$47,I243,5)),5, AND(I244&gt;INDEX('Language Rules Can Change'!$B$3:$AU$47,I243,5),I244&lt;=INDEX('Language Rules Can Change'!$B$3:$AU$47,I243,6)),6, AND(I244&gt;INDEX('Language Rules Can Change'!$B$3:$AU$47,I243,6),I244&lt;=INDEX('Language Rules Can Change'!$B$3:$AU$47,I243,7)),7, AND(I244&gt;INDEX('Language Rules Can Change'!$B$3:$AU$47,I243,7),I244&lt;=INDEX('Language Rules Can Change'!$B$3:$AU$47,I243,8)),8, AND(I244&gt;INDEX('Language Rules Can Change'!$B$3:$AU$47,I243,8),I244&lt;=INDEX('Language Rules Can Change'!$B$3:$AU$47,I243,9)),9, AND(I244&gt;INDEX('Language Rules Can Change'!$B$3:$AU$47,I243,9),I244&lt;=INDEX('Language Rules Can Change'!$B$3:$AU$47,I243,10)),10, AND(I244&gt;INDEX('Language Rules Can Change'!$B$3:$AU$47,I243,10),I244&lt;=INDEX('Language Rules Can Change'!$B$3:$AU$47,I243,11)),11, AND(I244&gt;INDEX('Language Rules Can Change'!$B$3:$AU$47,I243,11),I244&lt;=INDEX('Language Rules Can Change'!$B$3:$AU$47,I243,12)),12, AND(I244&gt;INDEX('Language Rules Can Change'!$B$3:$AU$47,I243,12),I244&lt;=INDEX('Language Rules Can Change'!$B$3:$AU$47,I243,13)),13, AND(I244&gt;INDEX('Language Rules Can Change'!$B$3:$AU$47,I243,13),I244&lt;=INDEX('Language Rules Can Change'!$B$3:$AU$47,I243,14)),14, AND(I244&gt;INDEX('Language Rules Can Change'!$B$3:$AU$47,I243,14),I244&lt;=INDEX('Language Rules Can Change'!$B$3:$AU$47,I243,15)),15, AND(I244&gt;INDEX('Language Rules Can Change'!$B$3:$AU$47,I243,15),I244&lt;=INDEX('Language Rules Can Change'!$B$3:$AU$47,I243,16)),16, AND(I244&gt;INDEX('Language Rules Can Change'!$B$3:$AU$47,I243,16),I244&lt;=INDEX('Language Rules Can Change'!$B$3:$AU$47,I243,17)),17, AND(I244&gt;INDEX('Language Rules Can Change'!$B$3:$AU$47,I243,17),I244&lt;=INDEX('Language Rules Can Change'!$B$3:$AU$47,I243,18)),18, AND(I244&gt;INDEX('Language Rules Can Change'!$B$3:$AU$47,I243,18),I244&lt;=INDEX('Language Rules Can Change'!$B$3:$AU$47,I243,19)),19, AND(I244&gt;INDEX('Language Rules Can Change'!$B$3:$AU$47,I243,19),I244&lt;=INDEX('Language Rules Can Change'!$B$3:$AU$47,I243,20)),20, AND(I244&gt;INDEX('Language Rules Can Change'!$B$3:$AU$47,I243,20),I244&lt;=INDEX('Language Rules Can Change'!$B$3:$AU$47,I243,21)),21, AND(I244&gt;INDEX('Language Rules Can Change'!$B$3:$AU$47,I243,21),I244&lt;=INDEX('Language Rules Can Change'!$B$3:$AU$47,I243,22)),22, AND(I244&gt;INDEX('Language Rules Can Change'!$B$3:$AU$47,I243,22),I244&lt;=INDEX('Language Rules Can Change'!$B$3:$AU$47,I243,23)),23, AND(I244&gt;INDEX('Language Rules Can Change'!$B$3:$AU$47,I243,23),I244&lt;=INDEX('Language Rules Can Change'!$B$3:$AU$47,I243,24)),24, AND(I244&gt;INDEX('Language Rules Can Change'!$B$3:$AU$47,I243,24),I244&lt;=INDEX('Language Rules Can Change'!$B$3:$AU$47,I243,25)),25, AND(I244&gt;INDEX('Language Rules Can Change'!$B$3:$AU$47,I243,25),I244&lt;=INDEX('Language Rules Can Change'!$B$3:$AU$47,I243,26)),26, AND(I244&gt;INDEX('Language Rules Can Change'!$B$3:$AU$47,I243,26),I244&lt;=INDEX('Language Rules Can Change'!$B$3:$AU$47,I243,27)),27, AND(I244&gt;INDEX('Language Rules Can Change'!$B$3:$AU$47,I243,27),I244&lt;=INDEX('Language Rules Can Change'!$B$3:$AU$47,I243,28)),28, AND(I244&gt;INDEX('Language Rules Can Change'!$B$3:$AU$47,I243,28),I244&lt;=INDEX('Language Rules Can Change'!$B$3:$AU$47,I243,29)),29, AND(I244&gt;INDEX('Language Rules Can Change'!$B$3:$AU$47,I243,29),I244&lt;=INDEX('Language Rules Can Change'!$B$3:$AU$47,I243,30)),30, AND(I244&gt;INDEX('Language Rules Can Change'!$B$3:$AU$47,I243,30),I244&lt;=INDEX('Language Rules Can Change'!$B$3:$AU$47,I243,31)),31, AND(I244&gt;INDEX('Language Rules Can Change'!$B$3:$AU$47,I243,31),I244&lt;=INDEX('Language Rules Can Change'!$B$3:$AU$47,I243,32)),32, AND(I244&gt;INDEX('Language Rules Can Change'!$B$3:$AU$47,I243,32),I244&lt;=INDEX('Language Rules Can Change'!$B$3:$AU$47,I243,33)),33, AND(I244&gt;INDEX('Language Rules Can Change'!$B$3:$AU$47,I243,33),I244&lt;=INDEX('Language Rules Can Change'!$B$3:$AU$47,I243,34)),34, AND(I244&gt;INDEX('Language Rules Can Change'!$B$3:$AU$47,I243,34),I244&lt;=INDEX('Language Rules Can Change'!$B$3:$AU$47,I243,35)),35, AND(I244&gt;INDEX('Language Rules Can Change'!$B$3:$AU$47,I243,35),I244&lt;=INDEX('Language Rules Can Change'!$B$3:$AU$47,I243,36)),36, AND(I244&gt;INDEX('Language Rules Can Change'!$B$3:$AU$47,I243,36),I244&lt;=INDEX('Language Rules Can Change'!$B$3:$AU$47,I243,37)),37, AND(I244&gt;INDEX('Language Rules Can Change'!$B$3:$AU$47,I243,37),I244&lt;=INDEX('Language Rules Can Change'!$B$3:$AU$47,I243,38)),38, AND(I244&gt;INDEX('Language Rules Can Change'!$B$3:$AU$47,I243,38),I244&lt;=INDEX('Language Rules Can Change'!$B$3:$AU$47,I243,39)),39, AND(I244&gt;INDEX('Language Rules Can Change'!$B$3:$AU$47,I243,39),I244&lt;=INDEX('Language Rules Can Change'!$B$3:$AU$47,I243,40)),40, AND(I244&gt;INDEX('Language Rules Can Change'!$B$3:$AU$47,I243,40),I244&lt;=INDEX('Language Rules Can Change'!$B$3:$AU$47,I243,41)),41, AND(I244&gt;INDEX('Language Rules Can Change'!$B$3:$AU$47,I243,41),I244&lt;=INDEX('Language Rules Can Change'!$B$3:$AU$47,I243,42)),42, AND(I244&gt;INDEX('Language Rules Can Change'!$B$3:$AU$47,I243,42),I244&lt;=INDEX('Language Rules Can Change'!$B$3:$AU$47,I243,43)),43, AND(I244&gt;INDEX('Language Rules Can Change'!$B$3:$AU$47,I243,43),I244&lt;=INDEX('Language Rules Can Change'!$B$3:$AU$47,I243,44)),44, AND(I244&gt;INDEX('Language Rules Can Change'!$B$3:$AU$47,I243,44),I244&lt;=INDEX('Language Rules Can Change'!$B$3:$AU$47,I243,45)),45, AND(I244&gt;INDEX('Language Rules Can Change'!$B$3:$AU$47,I243,45),I244&lt;=INDEX('Language Rules Can Change'!$B$3:$AU$47,I243,46)),46)</f>
        <v>#N/A</v>
      </c>
      <c r="J245" s="11" t="e" cm="1">
        <f t="array" aca="1" ref="J245" ca="1">_xlfn.IFS(AND(J244&gt;0,J244&lt;=INDEX('Language Rules Can Change'!$B$3:$AU$47,J243,1)),1, AND(J244&gt;INDEX('Language Rules Can Change'!$B$3:$AU$47,J243,1),J244&lt;=INDEX('Language Rules Can Change'!$B$3:$AU$47,J243,2)),2, AND(J244&gt;INDEX('Language Rules Can Change'!$B$3:$AU$47,J243,2),J244&lt;=INDEX('Language Rules Can Change'!$B$3:$AU$47,J243,3)),3, AND(J244&gt;INDEX('Language Rules Can Change'!$B$3:$AU$47,J243,3),J244&lt;=INDEX('Language Rules Can Change'!$B$3:$AU$47,J243,4)),4, AND(J244&gt;INDEX('Language Rules Can Change'!$B$3:$AU$47,J243,4),J244&lt;=INDEX('Language Rules Can Change'!$B$3:$AU$47,J243,5)),5, AND(J244&gt;INDEX('Language Rules Can Change'!$B$3:$AU$47,J243,5),J244&lt;=INDEX('Language Rules Can Change'!$B$3:$AU$47,J243,6)),6, AND(J244&gt;INDEX('Language Rules Can Change'!$B$3:$AU$47,J243,6),J244&lt;=INDEX('Language Rules Can Change'!$B$3:$AU$47,J243,7)),7, AND(J244&gt;INDEX('Language Rules Can Change'!$B$3:$AU$47,J243,7),J244&lt;=INDEX('Language Rules Can Change'!$B$3:$AU$47,J243,8)),8, AND(J244&gt;INDEX('Language Rules Can Change'!$B$3:$AU$47,J243,8),J244&lt;=INDEX('Language Rules Can Change'!$B$3:$AU$47,J243,9)),9, AND(J244&gt;INDEX('Language Rules Can Change'!$B$3:$AU$47,J243,9),J244&lt;=INDEX('Language Rules Can Change'!$B$3:$AU$47,J243,10)),10, AND(J244&gt;INDEX('Language Rules Can Change'!$B$3:$AU$47,J243,10),J244&lt;=INDEX('Language Rules Can Change'!$B$3:$AU$47,J243,11)),11, AND(J244&gt;INDEX('Language Rules Can Change'!$B$3:$AU$47,J243,11),J244&lt;=INDEX('Language Rules Can Change'!$B$3:$AU$47,J243,12)),12, AND(J244&gt;INDEX('Language Rules Can Change'!$B$3:$AU$47,J243,12),J244&lt;=INDEX('Language Rules Can Change'!$B$3:$AU$47,J243,13)),13, AND(J244&gt;INDEX('Language Rules Can Change'!$B$3:$AU$47,J243,13),J244&lt;=INDEX('Language Rules Can Change'!$B$3:$AU$47,J243,14)),14, AND(J244&gt;INDEX('Language Rules Can Change'!$B$3:$AU$47,J243,14),J244&lt;=INDEX('Language Rules Can Change'!$B$3:$AU$47,J243,15)),15, AND(J244&gt;INDEX('Language Rules Can Change'!$B$3:$AU$47,J243,15),J244&lt;=INDEX('Language Rules Can Change'!$B$3:$AU$47,J243,16)),16, AND(J244&gt;INDEX('Language Rules Can Change'!$B$3:$AU$47,J243,16),J244&lt;=INDEX('Language Rules Can Change'!$B$3:$AU$47,J243,17)),17, AND(J244&gt;INDEX('Language Rules Can Change'!$B$3:$AU$47,J243,17),J244&lt;=INDEX('Language Rules Can Change'!$B$3:$AU$47,J243,18)),18, AND(J244&gt;INDEX('Language Rules Can Change'!$B$3:$AU$47,J243,18),J244&lt;=INDEX('Language Rules Can Change'!$B$3:$AU$47,J243,19)),19, AND(J244&gt;INDEX('Language Rules Can Change'!$B$3:$AU$47,J243,19),J244&lt;=INDEX('Language Rules Can Change'!$B$3:$AU$47,J243,20)),20, AND(J244&gt;INDEX('Language Rules Can Change'!$B$3:$AU$47,J243,20),J244&lt;=INDEX('Language Rules Can Change'!$B$3:$AU$47,J243,21)),21, AND(J244&gt;INDEX('Language Rules Can Change'!$B$3:$AU$47,J243,21),J244&lt;=INDEX('Language Rules Can Change'!$B$3:$AU$47,J243,22)),22, AND(J244&gt;INDEX('Language Rules Can Change'!$B$3:$AU$47,J243,22),J244&lt;=INDEX('Language Rules Can Change'!$B$3:$AU$47,J243,23)),23, AND(J244&gt;INDEX('Language Rules Can Change'!$B$3:$AU$47,J243,23),J244&lt;=INDEX('Language Rules Can Change'!$B$3:$AU$47,J243,24)),24, AND(J244&gt;INDEX('Language Rules Can Change'!$B$3:$AU$47,J243,24),J244&lt;=INDEX('Language Rules Can Change'!$B$3:$AU$47,J243,25)),25, AND(J244&gt;INDEX('Language Rules Can Change'!$B$3:$AU$47,J243,25),J244&lt;=INDEX('Language Rules Can Change'!$B$3:$AU$47,J243,26)),26, AND(J244&gt;INDEX('Language Rules Can Change'!$B$3:$AU$47,J243,26),J244&lt;=INDEX('Language Rules Can Change'!$B$3:$AU$47,J243,27)),27, AND(J244&gt;INDEX('Language Rules Can Change'!$B$3:$AU$47,J243,27),J244&lt;=INDEX('Language Rules Can Change'!$B$3:$AU$47,J243,28)),28, AND(J244&gt;INDEX('Language Rules Can Change'!$B$3:$AU$47,J243,28),J244&lt;=INDEX('Language Rules Can Change'!$B$3:$AU$47,J243,29)),29, AND(J244&gt;INDEX('Language Rules Can Change'!$B$3:$AU$47,J243,29),J244&lt;=INDEX('Language Rules Can Change'!$B$3:$AU$47,J243,30)),30, AND(J244&gt;INDEX('Language Rules Can Change'!$B$3:$AU$47,J243,30),J244&lt;=INDEX('Language Rules Can Change'!$B$3:$AU$47,J243,31)),31, AND(J244&gt;INDEX('Language Rules Can Change'!$B$3:$AU$47,J243,31),J244&lt;=INDEX('Language Rules Can Change'!$B$3:$AU$47,J243,32)),32, AND(J244&gt;INDEX('Language Rules Can Change'!$B$3:$AU$47,J243,32),J244&lt;=INDEX('Language Rules Can Change'!$B$3:$AU$47,J243,33)),33, AND(J244&gt;INDEX('Language Rules Can Change'!$B$3:$AU$47,J243,33),J244&lt;=INDEX('Language Rules Can Change'!$B$3:$AU$47,J243,34)),34, AND(J244&gt;INDEX('Language Rules Can Change'!$B$3:$AU$47,J243,34),J244&lt;=INDEX('Language Rules Can Change'!$B$3:$AU$47,J243,35)),35, AND(J244&gt;INDEX('Language Rules Can Change'!$B$3:$AU$47,J243,35),J244&lt;=INDEX('Language Rules Can Change'!$B$3:$AU$47,J243,36)),36, AND(J244&gt;INDEX('Language Rules Can Change'!$B$3:$AU$47,J243,36),J244&lt;=INDEX('Language Rules Can Change'!$B$3:$AU$47,J243,37)),37, AND(J244&gt;INDEX('Language Rules Can Change'!$B$3:$AU$47,J243,37),J244&lt;=INDEX('Language Rules Can Change'!$B$3:$AU$47,J243,38)),38, AND(J244&gt;INDEX('Language Rules Can Change'!$B$3:$AU$47,J243,38),J244&lt;=INDEX('Language Rules Can Change'!$B$3:$AU$47,J243,39)),39, AND(J244&gt;INDEX('Language Rules Can Change'!$B$3:$AU$47,J243,39),J244&lt;=INDEX('Language Rules Can Change'!$B$3:$AU$47,J243,40)),40, AND(J244&gt;INDEX('Language Rules Can Change'!$B$3:$AU$47,J243,40),J244&lt;=INDEX('Language Rules Can Change'!$B$3:$AU$47,J243,41)),41, AND(J244&gt;INDEX('Language Rules Can Change'!$B$3:$AU$47,J243,41),J244&lt;=INDEX('Language Rules Can Change'!$B$3:$AU$47,J243,42)),42, AND(J244&gt;INDEX('Language Rules Can Change'!$B$3:$AU$47,J243,42),J244&lt;=INDEX('Language Rules Can Change'!$B$3:$AU$47,J243,43)),43, AND(J244&gt;INDEX('Language Rules Can Change'!$B$3:$AU$47,J243,43),J244&lt;=INDEX('Language Rules Can Change'!$B$3:$AU$47,J243,44)),44, AND(J244&gt;INDEX('Language Rules Can Change'!$B$3:$AU$47,J243,44),J244&lt;=INDEX('Language Rules Can Change'!$B$3:$AU$47,J243,45)),45, AND(J244&gt;INDEX('Language Rules Can Change'!$B$3:$AU$47,J243,45),J244&lt;=INDEX('Language Rules Can Change'!$B$3:$AU$47,J243,46)),46)</f>
        <v>#N/A</v>
      </c>
      <c r="K245" s="11" t="e" cm="1">
        <f t="array" aca="1" ref="K245" ca="1">_xlfn.IFS(AND(K244&gt;0,K244&lt;=INDEX('Language Rules Can Change'!$B$3:$AU$47,K243,1)),1, AND(K244&gt;INDEX('Language Rules Can Change'!$B$3:$AU$47,K243,1),K244&lt;=INDEX('Language Rules Can Change'!$B$3:$AU$47,K243,2)),2, AND(K244&gt;INDEX('Language Rules Can Change'!$B$3:$AU$47,K243,2),K244&lt;=INDEX('Language Rules Can Change'!$B$3:$AU$47,K243,3)),3, AND(K244&gt;INDEX('Language Rules Can Change'!$B$3:$AU$47,K243,3),K244&lt;=INDEX('Language Rules Can Change'!$B$3:$AU$47,K243,4)),4, AND(K244&gt;INDEX('Language Rules Can Change'!$B$3:$AU$47,K243,4),K244&lt;=INDEX('Language Rules Can Change'!$B$3:$AU$47,K243,5)),5, AND(K244&gt;INDEX('Language Rules Can Change'!$B$3:$AU$47,K243,5),K244&lt;=INDEX('Language Rules Can Change'!$B$3:$AU$47,K243,6)),6, AND(K244&gt;INDEX('Language Rules Can Change'!$B$3:$AU$47,K243,6),K244&lt;=INDEX('Language Rules Can Change'!$B$3:$AU$47,K243,7)),7, AND(K244&gt;INDEX('Language Rules Can Change'!$B$3:$AU$47,K243,7),K244&lt;=INDEX('Language Rules Can Change'!$B$3:$AU$47,K243,8)),8, AND(K244&gt;INDEX('Language Rules Can Change'!$B$3:$AU$47,K243,8),K244&lt;=INDEX('Language Rules Can Change'!$B$3:$AU$47,K243,9)),9, AND(K244&gt;INDEX('Language Rules Can Change'!$B$3:$AU$47,K243,9),K244&lt;=INDEX('Language Rules Can Change'!$B$3:$AU$47,K243,10)),10, AND(K244&gt;INDEX('Language Rules Can Change'!$B$3:$AU$47,K243,10),K244&lt;=INDEX('Language Rules Can Change'!$B$3:$AU$47,K243,11)),11, AND(K244&gt;INDEX('Language Rules Can Change'!$B$3:$AU$47,K243,11),K244&lt;=INDEX('Language Rules Can Change'!$B$3:$AU$47,K243,12)),12, AND(K244&gt;INDEX('Language Rules Can Change'!$B$3:$AU$47,K243,12),K244&lt;=INDEX('Language Rules Can Change'!$B$3:$AU$47,K243,13)),13, AND(K244&gt;INDEX('Language Rules Can Change'!$B$3:$AU$47,K243,13),K244&lt;=INDEX('Language Rules Can Change'!$B$3:$AU$47,K243,14)),14, AND(K244&gt;INDEX('Language Rules Can Change'!$B$3:$AU$47,K243,14),K244&lt;=INDEX('Language Rules Can Change'!$B$3:$AU$47,K243,15)),15, AND(K244&gt;INDEX('Language Rules Can Change'!$B$3:$AU$47,K243,15),K244&lt;=INDEX('Language Rules Can Change'!$B$3:$AU$47,K243,16)),16, AND(K244&gt;INDEX('Language Rules Can Change'!$B$3:$AU$47,K243,16),K244&lt;=INDEX('Language Rules Can Change'!$B$3:$AU$47,K243,17)),17, AND(K244&gt;INDEX('Language Rules Can Change'!$B$3:$AU$47,K243,17),K244&lt;=INDEX('Language Rules Can Change'!$B$3:$AU$47,K243,18)),18, AND(K244&gt;INDEX('Language Rules Can Change'!$B$3:$AU$47,K243,18),K244&lt;=INDEX('Language Rules Can Change'!$B$3:$AU$47,K243,19)),19, AND(K244&gt;INDEX('Language Rules Can Change'!$B$3:$AU$47,K243,19),K244&lt;=INDEX('Language Rules Can Change'!$B$3:$AU$47,K243,20)),20, AND(K244&gt;INDEX('Language Rules Can Change'!$B$3:$AU$47,K243,20),K244&lt;=INDEX('Language Rules Can Change'!$B$3:$AU$47,K243,21)),21, AND(K244&gt;INDEX('Language Rules Can Change'!$B$3:$AU$47,K243,21),K244&lt;=INDEX('Language Rules Can Change'!$B$3:$AU$47,K243,22)),22, AND(K244&gt;INDEX('Language Rules Can Change'!$B$3:$AU$47,K243,22),K244&lt;=INDEX('Language Rules Can Change'!$B$3:$AU$47,K243,23)),23, AND(K244&gt;INDEX('Language Rules Can Change'!$B$3:$AU$47,K243,23),K244&lt;=INDEX('Language Rules Can Change'!$B$3:$AU$47,K243,24)),24, AND(K244&gt;INDEX('Language Rules Can Change'!$B$3:$AU$47,K243,24),K244&lt;=INDEX('Language Rules Can Change'!$B$3:$AU$47,K243,25)),25, AND(K244&gt;INDEX('Language Rules Can Change'!$B$3:$AU$47,K243,25),K244&lt;=INDEX('Language Rules Can Change'!$B$3:$AU$47,K243,26)),26, AND(K244&gt;INDEX('Language Rules Can Change'!$B$3:$AU$47,K243,26),K244&lt;=INDEX('Language Rules Can Change'!$B$3:$AU$47,K243,27)),27, AND(K244&gt;INDEX('Language Rules Can Change'!$B$3:$AU$47,K243,27),K244&lt;=INDEX('Language Rules Can Change'!$B$3:$AU$47,K243,28)),28, AND(K244&gt;INDEX('Language Rules Can Change'!$B$3:$AU$47,K243,28),K244&lt;=INDEX('Language Rules Can Change'!$B$3:$AU$47,K243,29)),29, AND(K244&gt;INDEX('Language Rules Can Change'!$B$3:$AU$47,K243,29),K244&lt;=INDEX('Language Rules Can Change'!$B$3:$AU$47,K243,30)),30, AND(K244&gt;INDEX('Language Rules Can Change'!$B$3:$AU$47,K243,30),K244&lt;=INDEX('Language Rules Can Change'!$B$3:$AU$47,K243,31)),31, AND(K244&gt;INDEX('Language Rules Can Change'!$B$3:$AU$47,K243,31),K244&lt;=INDEX('Language Rules Can Change'!$B$3:$AU$47,K243,32)),32, AND(K244&gt;INDEX('Language Rules Can Change'!$B$3:$AU$47,K243,32),K244&lt;=INDEX('Language Rules Can Change'!$B$3:$AU$47,K243,33)),33, AND(K244&gt;INDEX('Language Rules Can Change'!$B$3:$AU$47,K243,33),K244&lt;=INDEX('Language Rules Can Change'!$B$3:$AU$47,K243,34)),34, AND(K244&gt;INDEX('Language Rules Can Change'!$B$3:$AU$47,K243,34),K244&lt;=INDEX('Language Rules Can Change'!$B$3:$AU$47,K243,35)),35, AND(K244&gt;INDEX('Language Rules Can Change'!$B$3:$AU$47,K243,35),K244&lt;=INDEX('Language Rules Can Change'!$B$3:$AU$47,K243,36)),36, AND(K244&gt;INDEX('Language Rules Can Change'!$B$3:$AU$47,K243,36),K244&lt;=INDEX('Language Rules Can Change'!$B$3:$AU$47,K243,37)),37, AND(K244&gt;INDEX('Language Rules Can Change'!$B$3:$AU$47,K243,37),K244&lt;=INDEX('Language Rules Can Change'!$B$3:$AU$47,K243,38)),38, AND(K244&gt;INDEX('Language Rules Can Change'!$B$3:$AU$47,K243,38),K244&lt;=INDEX('Language Rules Can Change'!$B$3:$AU$47,K243,39)),39, AND(K244&gt;INDEX('Language Rules Can Change'!$B$3:$AU$47,K243,39),K244&lt;=INDEX('Language Rules Can Change'!$B$3:$AU$47,K243,40)),40, AND(K244&gt;INDEX('Language Rules Can Change'!$B$3:$AU$47,K243,40),K244&lt;=INDEX('Language Rules Can Change'!$B$3:$AU$47,K243,41)),41, AND(K244&gt;INDEX('Language Rules Can Change'!$B$3:$AU$47,K243,41),K244&lt;=INDEX('Language Rules Can Change'!$B$3:$AU$47,K243,42)),42, AND(K244&gt;INDEX('Language Rules Can Change'!$B$3:$AU$47,K243,42),K244&lt;=INDEX('Language Rules Can Change'!$B$3:$AU$47,K243,43)),43, AND(K244&gt;INDEX('Language Rules Can Change'!$B$3:$AU$47,K243,43),K244&lt;=INDEX('Language Rules Can Change'!$B$3:$AU$47,K243,44)),44, AND(K244&gt;INDEX('Language Rules Can Change'!$B$3:$AU$47,K243,44),K244&lt;=INDEX('Language Rules Can Change'!$B$3:$AU$47,K243,45)),45, AND(K244&gt;INDEX('Language Rules Can Change'!$B$3:$AU$47,K243,45),K244&lt;=INDEX('Language Rules Can Change'!$B$3:$AU$47,K243,46)),46)</f>
        <v>#N/A</v>
      </c>
      <c r="L245" s="11" t="e" cm="1">
        <f t="array" aca="1" ref="L245" ca="1">_xlfn.IFS(AND(L244&gt;0,L244&lt;=INDEX('Language Rules Can Change'!$B$3:$AU$47,L243,1)),1, AND(L244&gt;INDEX('Language Rules Can Change'!$B$3:$AU$47,L243,1),L244&lt;=INDEX('Language Rules Can Change'!$B$3:$AU$47,L243,2)),2, AND(L244&gt;INDEX('Language Rules Can Change'!$B$3:$AU$47,L243,2),L244&lt;=INDEX('Language Rules Can Change'!$B$3:$AU$47,L243,3)),3, AND(L244&gt;INDEX('Language Rules Can Change'!$B$3:$AU$47,L243,3),L244&lt;=INDEX('Language Rules Can Change'!$B$3:$AU$47,L243,4)),4, AND(L244&gt;INDEX('Language Rules Can Change'!$B$3:$AU$47,L243,4),L244&lt;=INDEX('Language Rules Can Change'!$B$3:$AU$47,L243,5)),5, AND(L244&gt;INDEX('Language Rules Can Change'!$B$3:$AU$47,L243,5),L244&lt;=INDEX('Language Rules Can Change'!$B$3:$AU$47,L243,6)),6, AND(L244&gt;INDEX('Language Rules Can Change'!$B$3:$AU$47,L243,6),L244&lt;=INDEX('Language Rules Can Change'!$B$3:$AU$47,L243,7)),7, AND(L244&gt;INDEX('Language Rules Can Change'!$B$3:$AU$47,L243,7),L244&lt;=INDEX('Language Rules Can Change'!$B$3:$AU$47,L243,8)),8, AND(L244&gt;INDEX('Language Rules Can Change'!$B$3:$AU$47,L243,8),L244&lt;=INDEX('Language Rules Can Change'!$B$3:$AU$47,L243,9)),9, AND(L244&gt;INDEX('Language Rules Can Change'!$B$3:$AU$47,L243,9),L244&lt;=INDEX('Language Rules Can Change'!$B$3:$AU$47,L243,10)),10, AND(L244&gt;INDEX('Language Rules Can Change'!$B$3:$AU$47,L243,10),L244&lt;=INDEX('Language Rules Can Change'!$B$3:$AU$47,L243,11)),11, AND(L244&gt;INDEX('Language Rules Can Change'!$B$3:$AU$47,L243,11),L244&lt;=INDEX('Language Rules Can Change'!$B$3:$AU$47,L243,12)),12, AND(L244&gt;INDEX('Language Rules Can Change'!$B$3:$AU$47,L243,12),L244&lt;=INDEX('Language Rules Can Change'!$B$3:$AU$47,L243,13)),13, AND(L244&gt;INDEX('Language Rules Can Change'!$B$3:$AU$47,L243,13),L244&lt;=INDEX('Language Rules Can Change'!$B$3:$AU$47,L243,14)),14, AND(L244&gt;INDEX('Language Rules Can Change'!$B$3:$AU$47,L243,14),L244&lt;=INDEX('Language Rules Can Change'!$B$3:$AU$47,L243,15)),15, AND(L244&gt;INDEX('Language Rules Can Change'!$B$3:$AU$47,L243,15),L244&lt;=INDEX('Language Rules Can Change'!$B$3:$AU$47,L243,16)),16, AND(L244&gt;INDEX('Language Rules Can Change'!$B$3:$AU$47,L243,16),L244&lt;=INDEX('Language Rules Can Change'!$B$3:$AU$47,L243,17)),17, AND(L244&gt;INDEX('Language Rules Can Change'!$B$3:$AU$47,L243,17),L244&lt;=INDEX('Language Rules Can Change'!$B$3:$AU$47,L243,18)),18, AND(L244&gt;INDEX('Language Rules Can Change'!$B$3:$AU$47,L243,18),L244&lt;=INDEX('Language Rules Can Change'!$B$3:$AU$47,L243,19)),19, AND(L244&gt;INDEX('Language Rules Can Change'!$B$3:$AU$47,L243,19),L244&lt;=INDEX('Language Rules Can Change'!$B$3:$AU$47,L243,20)),20, AND(L244&gt;INDEX('Language Rules Can Change'!$B$3:$AU$47,L243,20),L244&lt;=INDEX('Language Rules Can Change'!$B$3:$AU$47,L243,21)),21, AND(L244&gt;INDEX('Language Rules Can Change'!$B$3:$AU$47,L243,21),L244&lt;=INDEX('Language Rules Can Change'!$B$3:$AU$47,L243,22)),22, AND(L244&gt;INDEX('Language Rules Can Change'!$B$3:$AU$47,L243,22),L244&lt;=INDEX('Language Rules Can Change'!$B$3:$AU$47,L243,23)),23, AND(L244&gt;INDEX('Language Rules Can Change'!$B$3:$AU$47,L243,23),L244&lt;=INDEX('Language Rules Can Change'!$B$3:$AU$47,L243,24)),24, AND(L244&gt;INDEX('Language Rules Can Change'!$B$3:$AU$47,L243,24),L244&lt;=INDEX('Language Rules Can Change'!$B$3:$AU$47,L243,25)),25, AND(L244&gt;INDEX('Language Rules Can Change'!$B$3:$AU$47,L243,25),L244&lt;=INDEX('Language Rules Can Change'!$B$3:$AU$47,L243,26)),26, AND(L244&gt;INDEX('Language Rules Can Change'!$B$3:$AU$47,L243,26),L244&lt;=INDEX('Language Rules Can Change'!$B$3:$AU$47,L243,27)),27, AND(L244&gt;INDEX('Language Rules Can Change'!$B$3:$AU$47,L243,27),L244&lt;=INDEX('Language Rules Can Change'!$B$3:$AU$47,L243,28)),28, AND(L244&gt;INDEX('Language Rules Can Change'!$B$3:$AU$47,L243,28),L244&lt;=INDEX('Language Rules Can Change'!$B$3:$AU$47,L243,29)),29, AND(L244&gt;INDEX('Language Rules Can Change'!$B$3:$AU$47,L243,29),L244&lt;=INDEX('Language Rules Can Change'!$B$3:$AU$47,L243,30)),30, AND(L244&gt;INDEX('Language Rules Can Change'!$B$3:$AU$47,L243,30),L244&lt;=INDEX('Language Rules Can Change'!$B$3:$AU$47,L243,31)),31, AND(L244&gt;INDEX('Language Rules Can Change'!$B$3:$AU$47,L243,31),L244&lt;=INDEX('Language Rules Can Change'!$B$3:$AU$47,L243,32)),32, AND(L244&gt;INDEX('Language Rules Can Change'!$B$3:$AU$47,L243,32),L244&lt;=INDEX('Language Rules Can Change'!$B$3:$AU$47,L243,33)),33, AND(L244&gt;INDEX('Language Rules Can Change'!$B$3:$AU$47,L243,33),L244&lt;=INDEX('Language Rules Can Change'!$B$3:$AU$47,L243,34)),34, AND(L244&gt;INDEX('Language Rules Can Change'!$B$3:$AU$47,L243,34),L244&lt;=INDEX('Language Rules Can Change'!$B$3:$AU$47,L243,35)),35, AND(L244&gt;INDEX('Language Rules Can Change'!$B$3:$AU$47,L243,35),L244&lt;=INDEX('Language Rules Can Change'!$B$3:$AU$47,L243,36)),36, AND(L244&gt;INDEX('Language Rules Can Change'!$B$3:$AU$47,L243,36),L244&lt;=INDEX('Language Rules Can Change'!$B$3:$AU$47,L243,37)),37, AND(L244&gt;INDEX('Language Rules Can Change'!$B$3:$AU$47,L243,37),L244&lt;=INDEX('Language Rules Can Change'!$B$3:$AU$47,L243,38)),38, AND(L244&gt;INDEX('Language Rules Can Change'!$B$3:$AU$47,L243,38),L244&lt;=INDEX('Language Rules Can Change'!$B$3:$AU$47,L243,39)),39, AND(L244&gt;INDEX('Language Rules Can Change'!$B$3:$AU$47,L243,39),L244&lt;=INDEX('Language Rules Can Change'!$B$3:$AU$47,L243,40)),40, AND(L244&gt;INDEX('Language Rules Can Change'!$B$3:$AU$47,L243,40),L244&lt;=INDEX('Language Rules Can Change'!$B$3:$AU$47,L243,41)),41, AND(L244&gt;INDEX('Language Rules Can Change'!$B$3:$AU$47,L243,41),L244&lt;=INDEX('Language Rules Can Change'!$B$3:$AU$47,L243,42)),42, AND(L244&gt;INDEX('Language Rules Can Change'!$B$3:$AU$47,L243,42),L244&lt;=INDEX('Language Rules Can Change'!$B$3:$AU$47,L243,43)),43, AND(L244&gt;INDEX('Language Rules Can Change'!$B$3:$AU$47,L243,43),L244&lt;=INDEX('Language Rules Can Change'!$B$3:$AU$47,L243,44)),44, AND(L244&gt;INDEX('Language Rules Can Change'!$B$3:$AU$47,L243,44),L244&lt;=INDEX('Language Rules Can Change'!$B$3:$AU$47,L243,45)),45, AND(L244&gt;INDEX('Language Rules Can Change'!$B$3:$AU$47,L243,45),L244&lt;=INDEX('Language Rules Can Change'!$B$3:$AU$47,L243,46)),46)</f>
        <v>#N/A</v>
      </c>
      <c r="M245" s="11" t="e" cm="1">
        <f t="array" aca="1" ref="M245" ca="1">_xlfn.IFS(AND(M244&gt;0,M244&lt;=INDEX('Language Rules Can Change'!$B$3:$AU$47,M243,1)),1, AND(M244&gt;INDEX('Language Rules Can Change'!$B$3:$AU$47,M243,1),M244&lt;=INDEX('Language Rules Can Change'!$B$3:$AU$47,M243,2)),2, AND(M244&gt;INDEX('Language Rules Can Change'!$B$3:$AU$47,M243,2),M244&lt;=INDEX('Language Rules Can Change'!$B$3:$AU$47,M243,3)),3, AND(M244&gt;INDEX('Language Rules Can Change'!$B$3:$AU$47,M243,3),M244&lt;=INDEX('Language Rules Can Change'!$B$3:$AU$47,M243,4)),4, AND(M244&gt;INDEX('Language Rules Can Change'!$B$3:$AU$47,M243,4),M244&lt;=INDEX('Language Rules Can Change'!$B$3:$AU$47,M243,5)),5, AND(M244&gt;INDEX('Language Rules Can Change'!$B$3:$AU$47,M243,5),M244&lt;=INDEX('Language Rules Can Change'!$B$3:$AU$47,M243,6)),6, AND(M244&gt;INDEX('Language Rules Can Change'!$B$3:$AU$47,M243,6),M244&lt;=INDEX('Language Rules Can Change'!$B$3:$AU$47,M243,7)),7, AND(M244&gt;INDEX('Language Rules Can Change'!$B$3:$AU$47,M243,7),M244&lt;=INDEX('Language Rules Can Change'!$B$3:$AU$47,M243,8)),8, AND(M244&gt;INDEX('Language Rules Can Change'!$B$3:$AU$47,M243,8),M244&lt;=INDEX('Language Rules Can Change'!$B$3:$AU$47,M243,9)),9, AND(M244&gt;INDEX('Language Rules Can Change'!$B$3:$AU$47,M243,9),M244&lt;=INDEX('Language Rules Can Change'!$B$3:$AU$47,M243,10)),10, AND(M244&gt;INDEX('Language Rules Can Change'!$B$3:$AU$47,M243,10),M244&lt;=INDEX('Language Rules Can Change'!$B$3:$AU$47,M243,11)),11, AND(M244&gt;INDEX('Language Rules Can Change'!$B$3:$AU$47,M243,11),M244&lt;=INDEX('Language Rules Can Change'!$B$3:$AU$47,M243,12)),12, AND(M244&gt;INDEX('Language Rules Can Change'!$B$3:$AU$47,M243,12),M244&lt;=INDEX('Language Rules Can Change'!$B$3:$AU$47,M243,13)),13, AND(M244&gt;INDEX('Language Rules Can Change'!$B$3:$AU$47,M243,13),M244&lt;=INDEX('Language Rules Can Change'!$B$3:$AU$47,M243,14)),14, AND(M244&gt;INDEX('Language Rules Can Change'!$B$3:$AU$47,M243,14),M244&lt;=INDEX('Language Rules Can Change'!$B$3:$AU$47,M243,15)),15, AND(M244&gt;INDEX('Language Rules Can Change'!$B$3:$AU$47,M243,15),M244&lt;=INDEX('Language Rules Can Change'!$B$3:$AU$47,M243,16)),16, AND(M244&gt;INDEX('Language Rules Can Change'!$B$3:$AU$47,M243,16),M244&lt;=INDEX('Language Rules Can Change'!$B$3:$AU$47,M243,17)),17, AND(M244&gt;INDEX('Language Rules Can Change'!$B$3:$AU$47,M243,17),M244&lt;=INDEX('Language Rules Can Change'!$B$3:$AU$47,M243,18)),18, AND(M244&gt;INDEX('Language Rules Can Change'!$B$3:$AU$47,M243,18),M244&lt;=INDEX('Language Rules Can Change'!$B$3:$AU$47,M243,19)),19, AND(M244&gt;INDEX('Language Rules Can Change'!$B$3:$AU$47,M243,19),M244&lt;=INDEX('Language Rules Can Change'!$B$3:$AU$47,M243,20)),20, AND(M244&gt;INDEX('Language Rules Can Change'!$B$3:$AU$47,M243,20),M244&lt;=INDEX('Language Rules Can Change'!$B$3:$AU$47,M243,21)),21, AND(M244&gt;INDEX('Language Rules Can Change'!$B$3:$AU$47,M243,21),M244&lt;=INDEX('Language Rules Can Change'!$B$3:$AU$47,M243,22)),22, AND(M244&gt;INDEX('Language Rules Can Change'!$B$3:$AU$47,M243,22),M244&lt;=INDEX('Language Rules Can Change'!$B$3:$AU$47,M243,23)),23, AND(M244&gt;INDEX('Language Rules Can Change'!$B$3:$AU$47,M243,23),M244&lt;=INDEX('Language Rules Can Change'!$B$3:$AU$47,M243,24)),24, AND(M244&gt;INDEX('Language Rules Can Change'!$B$3:$AU$47,M243,24),M244&lt;=INDEX('Language Rules Can Change'!$B$3:$AU$47,M243,25)),25, AND(M244&gt;INDEX('Language Rules Can Change'!$B$3:$AU$47,M243,25),M244&lt;=INDEX('Language Rules Can Change'!$B$3:$AU$47,M243,26)),26, AND(M244&gt;INDEX('Language Rules Can Change'!$B$3:$AU$47,M243,26),M244&lt;=INDEX('Language Rules Can Change'!$B$3:$AU$47,M243,27)),27, AND(M244&gt;INDEX('Language Rules Can Change'!$B$3:$AU$47,M243,27),M244&lt;=INDEX('Language Rules Can Change'!$B$3:$AU$47,M243,28)),28, AND(M244&gt;INDEX('Language Rules Can Change'!$B$3:$AU$47,M243,28),M244&lt;=INDEX('Language Rules Can Change'!$B$3:$AU$47,M243,29)),29, AND(M244&gt;INDEX('Language Rules Can Change'!$B$3:$AU$47,M243,29),M244&lt;=INDEX('Language Rules Can Change'!$B$3:$AU$47,M243,30)),30, AND(M244&gt;INDEX('Language Rules Can Change'!$B$3:$AU$47,M243,30),M244&lt;=INDEX('Language Rules Can Change'!$B$3:$AU$47,M243,31)),31, AND(M244&gt;INDEX('Language Rules Can Change'!$B$3:$AU$47,M243,31),M244&lt;=INDEX('Language Rules Can Change'!$B$3:$AU$47,M243,32)),32, AND(M244&gt;INDEX('Language Rules Can Change'!$B$3:$AU$47,M243,32),M244&lt;=INDEX('Language Rules Can Change'!$B$3:$AU$47,M243,33)),33, AND(M244&gt;INDEX('Language Rules Can Change'!$B$3:$AU$47,M243,33),M244&lt;=INDEX('Language Rules Can Change'!$B$3:$AU$47,M243,34)),34, AND(M244&gt;INDEX('Language Rules Can Change'!$B$3:$AU$47,M243,34),M244&lt;=INDEX('Language Rules Can Change'!$B$3:$AU$47,M243,35)),35, AND(M244&gt;INDEX('Language Rules Can Change'!$B$3:$AU$47,M243,35),M244&lt;=INDEX('Language Rules Can Change'!$B$3:$AU$47,M243,36)),36, AND(M244&gt;INDEX('Language Rules Can Change'!$B$3:$AU$47,M243,36),M244&lt;=INDEX('Language Rules Can Change'!$B$3:$AU$47,M243,37)),37, AND(M244&gt;INDEX('Language Rules Can Change'!$B$3:$AU$47,M243,37),M244&lt;=INDEX('Language Rules Can Change'!$B$3:$AU$47,M243,38)),38, AND(M244&gt;INDEX('Language Rules Can Change'!$B$3:$AU$47,M243,38),M244&lt;=INDEX('Language Rules Can Change'!$B$3:$AU$47,M243,39)),39, AND(M244&gt;INDEX('Language Rules Can Change'!$B$3:$AU$47,M243,39),M244&lt;=INDEX('Language Rules Can Change'!$B$3:$AU$47,M243,40)),40, AND(M244&gt;INDEX('Language Rules Can Change'!$B$3:$AU$47,M243,40),M244&lt;=INDEX('Language Rules Can Change'!$B$3:$AU$47,M243,41)),41, AND(M244&gt;INDEX('Language Rules Can Change'!$B$3:$AU$47,M243,41),M244&lt;=INDEX('Language Rules Can Change'!$B$3:$AU$47,M243,42)),42, AND(M244&gt;INDEX('Language Rules Can Change'!$B$3:$AU$47,M243,42),M244&lt;=INDEX('Language Rules Can Change'!$B$3:$AU$47,M243,43)),43, AND(M244&gt;INDEX('Language Rules Can Change'!$B$3:$AU$47,M243,43),M244&lt;=INDEX('Language Rules Can Change'!$B$3:$AU$47,M243,44)),44, AND(M244&gt;INDEX('Language Rules Can Change'!$B$3:$AU$47,M243,44),M244&lt;=INDEX('Language Rules Can Change'!$B$3:$AU$47,M243,45)),45, AND(M244&gt;INDEX('Language Rules Can Change'!$B$3:$AU$47,M243,45),M244&lt;=INDEX('Language Rules Can Change'!$B$3:$AU$47,M243,46)),46)</f>
        <v>#N/A</v>
      </c>
      <c r="N245" s="11" t="e" cm="1">
        <f t="array" aca="1" ref="N245" ca="1">_xlfn.IFS(AND(N244&gt;0,N244&lt;=INDEX('Language Rules Can Change'!$B$3:$AU$47,N243,1)),1, AND(N244&gt;INDEX('Language Rules Can Change'!$B$3:$AU$47,N243,1),N244&lt;=INDEX('Language Rules Can Change'!$B$3:$AU$47,N243,2)),2, AND(N244&gt;INDEX('Language Rules Can Change'!$B$3:$AU$47,N243,2),N244&lt;=INDEX('Language Rules Can Change'!$B$3:$AU$47,N243,3)),3, AND(N244&gt;INDEX('Language Rules Can Change'!$B$3:$AU$47,N243,3),N244&lt;=INDEX('Language Rules Can Change'!$B$3:$AU$47,N243,4)),4, AND(N244&gt;INDEX('Language Rules Can Change'!$B$3:$AU$47,N243,4),N244&lt;=INDEX('Language Rules Can Change'!$B$3:$AU$47,N243,5)),5, AND(N244&gt;INDEX('Language Rules Can Change'!$B$3:$AU$47,N243,5),N244&lt;=INDEX('Language Rules Can Change'!$B$3:$AU$47,N243,6)),6, AND(N244&gt;INDEX('Language Rules Can Change'!$B$3:$AU$47,N243,6),N244&lt;=INDEX('Language Rules Can Change'!$B$3:$AU$47,N243,7)),7, AND(N244&gt;INDEX('Language Rules Can Change'!$B$3:$AU$47,N243,7),N244&lt;=INDEX('Language Rules Can Change'!$B$3:$AU$47,N243,8)),8, AND(N244&gt;INDEX('Language Rules Can Change'!$B$3:$AU$47,N243,8),N244&lt;=INDEX('Language Rules Can Change'!$B$3:$AU$47,N243,9)),9, AND(N244&gt;INDEX('Language Rules Can Change'!$B$3:$AU$47,N243,9),N244&lt;=INDEX('Language Rules Can Change'!$B$3:$AU$47,N243,10)),10, AND(N244&gt;INDEX('Language Rules Can Change'!$B$3:$AU$47,N243,10),N244&lt;=INDEX('Language Rules Can Change'!$B$3:$AU$47,N243,11)),11, AND(N244&gt;INDEX('Language Rules Can Change'!$B$3:$AU$47,N243,11),N244&lt;=INDEX('Language Rules Can Change'!$B$3:$AU$47,N243,12)),12, AND(N244&gt;INDEX('Language Rules Can Change'!$B$3:$AU$47,N243,12),N244&lt;=INDEX('Language Rules Can Change'!$B$3:$AU$47,N243,13)),13, AND(N244&gt;INDEX('Language Rules Can Change'!$B$3:$AU$47,N243,13),N244&lt;=INDEX('Language Rules Can Change'!$B$3:$AU$47,N243,14)),14, AND(N244&gt;INDEX('Language Rules Can Change'!$B$3:$AU$47,N243,14),N244&lt;=INDEX('Language Rules Can Change'!$B$3:$AU$47,N243,15)),15, AND(N244&gt;INDEX('Language Rules Can Change'!$B$3:$AU$47,N243,15),N244&lt;=INDEX('Language Rules Can Change'!$B$3:$AU$47,N243,16)),16, AND(N244&gt;INDEX('Language Rules Can Change'!$B$3:$AU$47,N243,16),N244&lt;=INDEX('Language Rules Can Change'!$B$3:$AU$47,N243,17)),17, AND(N244&gt;INDEX('Language Rules Can Change'!$B$3:$AU$47,N243,17),N244&lt;=INDEX('Language Rules Can Change'!$B$3:$AU$47,N243,18)),18, AND(N244&gt;INDEX('Language Rules Can Change'!$B$3:$AU$47,N243,18),N244&lt;=INDEX('Language Rules Can Change'!$B$3:$AU$47,N243,19)),19, AND(N244&gt;INDEX('Language Rules Can Change'!$B$3:$AU$47,N243,19),N244&lt;=INDEX('Language Rules Can Change'!$B$3:$AU$47,N243,20)),20, AND(N244&gt;INDEX('Language Rules Can Change'!$B$3:$AU$47,N243,20),N244&lt;=INDEX('Language Rules Can Change'!$B$3:$AU$47,N243,21)),21, AND(N244&gt;INDEX('Language Rules Can Change'!$B$3:$AU$47,N243,21),N244&lt;=INDEX('Language Rules Can Change'!$B$3:$AU$47,N243,22)),22, AND(N244&gt;INDEX('Language Rules Can Change'!$B$3:$AU$47,N243,22),N244&lt;=INDEX('Language Rules Can Change'!$B$3:$AU$47,N243,23)),23, AND(N244&gt;INDEX('Language Rules Can Change'!$B$3:$AU$47,N243,23),N244&lt;=INDEX('Language Rules Can Change'!$B$3:$AU$47,N243,24)),24, AND(N244&gt;INDEX('Language Rules Can Change'!$B$3:$AU$47,N243,24),N244&lt;=INDEX('Language Rules Can Change'!$B$3:$AU$47,N243,25)),25, AND(N244&gt;INDEX('Language Rules Can Change'!$B$3:$AU$47,N243,25),N244&lt;=INDEX('Language Rules Can Change'!$B$3:$AU$47,N243,26)),26, AND(N244&gt;INDEX('Language Rules Can Change'!$B$3:$AU$47,N243,26),N244&lt;=INDEX('Language Rules Can Change'!$B$3:$AU$47,N243,27)),27, AND(N244&gt;INDEX('Language Rules Can Change'!$B$3:$AU$47,N243,27),N244&lt;=INDEX('Language Rules Can Change'!$B$3:$AU$47,N243,28)),28, AND(N244&gt;INDEX('Language Rules Can Change'!$B$3:$AU$47,N243,28),N244&lt;=INDEX('Language Rules Can Change'!$B$3:$AU$47,N243,29)),29, AND(N244&gt;INDEX('Language Rules Can Change'!$B$3:$AU$47,N243,29),N244&lt;=INDEX('Language Rules Can Change'!$B$3:$AU$47,N243,30)),30, AND(N244&gt;INDEX('Language Rules Can Change'!$B$3:$AU$47,N243,30),N244&lt;=INDEX('Language Rules Can Change'!$B$3:$AU$47,N243,31)),31, AND(N244&gt;INDEX('Language Rules Can Change'!$B$3:$AU$47,N243,31),N244&lt;=INDEX('Language Rules Can Change'!$B$3:$AU$47,N243,32)),32, AND(N244&gt;INDEX('Language Rules Can Change'!$B$3:$AU$47,N243,32),N244&lt;=INDEX('Language Rules Can Change'!$B$3:$AU$47,N243,33)),33, AND(N244&gt;INDEX('Language Rules Can Change'!$B$3:$AU$47,N243,33),N244&lt;=INDEX('Language Rules Can Change'!$B$3:$AU$47,N243,34)),34, AND(N244&gt;INDEX('Language Rules Can Change'!$B$3:$AU$47,N243,34),N244&lt;=INDEX('Language Rules Can Change'!$B$3:$AU$47,N243,35)),35, AND(N244&gt;INDEX('Language Rules Can Change'!$B$3:$AU$47,N243,35),N244&lt;=INDEX('Language Rules Can Change'!$B$3:$AU$47,N243,36)),36, AND(N244&gt;INDEX('Language Rules Can Change'!$B$3:$AU$47,N243,36),N244&lt;=INDEX('Language Rules Can Change'!$B$3:$AU$47,N243,37)),37, AND(N244&gt;INDEX('Language Rules Can Change'!$B$3:$AU$47,N243,37),N244&lt;=INDEX('Language Rules Can Change'!$B$3:$AU$47,N243,38)),38, AND(N244&gt;INDEX('Language Rules Can Change'!$B$3:$AU$47,N243,38),N244&lt;=INDEX('Language Rules Can Change'!$B$3:$AU$47,N243,39)),39, AND(N244&gt;INDEX('Language Rules Can Change'!$B$3:$AU$47,N243,39),N244&lt;=INDEX('Language Rules Can Change'!$B$3:$AU$47,N243,40)),40, AND(N244&gt;INDEX('Language Rules Can Change'!$B$3:$AU$47,N243,40),N244&lt;=INDEX('Language Rules Can Change'!$B$3:$AU$47,N243,41)),41, AND(N244&gt;INDEX('Language Rules Can Change'!$B$3:$AU$47,N243,41),N244&lt;=INDEX('Language Rules Can Change'!$B$3:$AU$47,N243,42)),42, AND(N244&gt;INDEX('Language Rules Can Change'!$B$3:$AU$47,N243,42),N244&lt;=INDEX('Language Rules Can Change'!$B$3:$AU$47,N243,43)),43, AND(N244&gt;INDEX('Language Rules Can Change'!$B$3:$AU$47,N243,43),N244&lt;=INDEX('Language Rules Can Change'!$B$3:$AU$47,N243,44)),44, AND(N244&gt;INDEX('Language Rules Can Change'!$B$3:$AU$47,N243,44),N244&lt;=INDEX('Language Rules Can Change'!$B$3:$AU$47,N243,45)),45, AND(N244&gt;INDEX('Language Rules Can Change'!$B$3:$AU$47,N243,45),N244&lt;=INDEX('Language Rules Can Change'!$B$3:$AU$47,N243,46)),46)</f>
        <v>#N/A</v>
      </c>
      <c r="O245" s="11" t="e" cm="1">
        <f t="array" aca="1" ref="O245" ca="1">_xlfn.IFS(AND(O244&gt;0,O244&lt;=INDEX('Language Rules Can Change'!$B$3:$AU$47,O243,1)),1, AND(O244&gt;INDEX('Language Rules Can Change'!$B$3:$AU$47,O243,1),O244&lt;=INDEX('Language Rules Can Change'!$B$3:$AU$47,O243,2)),2, AND(O244&gt;INDEX('Language Rules Can Change'!$B$3:$AU$47,O243,2),O244&lt;=INDEX('Language Rules Can Change'!$B$3:$AU$47,O243,3)),3, AND(O244&gt;INDEX('Language Rules Can Change'!$B$3:$AU$47,O243,3),O244&lt;=INDEX('Language Rules Can Change'!$B$3:$AU$47,O243,4)),4, AND(O244&gt;INDEX('Language Rules Can Change'!$B$3:$AU$47,O243,4),O244&lt;=INDEX('Language Rules Can Change'!$B$3:$AU$47,O243,5)),5, AND(O244&gt;INDEX('Language Rules Can Change'!$B$3:$AU$47,O243,5),O244&lt;=INDEX('Language Rules Can Change'!$B$3:$AU$47,O243,6)),6, AND(O244&gt;INDEX('Language Rules Can Change'!$B$3:$AU$47,O243,6),O244&lt;=INDEX('Language Rules Can Change'!$B$3:$AU$47,O243,7)),7, AND(O244&gt;INDEX('Language Rules Can Change'!$B$3:$AU$47,O243,7),O244&lt;=INDEX('Language Rules Can Change'!$B$3:$AU$47,O243,8)),8, AND(O244&gt;INDEX('Language Rules Can Change'!$B$3:$AU$47,O243,8),O244&lt;=INDEX('Language Rules Can Change'!$B$3:$AU$47,O243,9)),9, AND(O244&gt;INDEX('Language Rules Can Change'!$B$3:$AU$47,O243,9),O244&lt;=INDEX('Language Rules Can Change'!$B$3:$AU$47,O243,10)),10, AND(O244&gt;INDEX('Language Rules Can Change'!$B$3:$AU$47,O243,10),O244&lt;=INDEX('Language Rules Can Change'!$B$3:$AU$47,O243,11)),11, AND(O244&gt;INDEX('Language Rules Can Change'!$B$3:$AU$47,O243,11),O244&lt;=INDEX('Language Rules Can Change'!$B$3:$AU$47,O243,12)),12, AND(O244&gt;INDEX('Language Rules Can Change'!$B$3:$AU$47,O243,12),O244&lt;=INDEX('Language Rules Can Change'!$B$3:$AU$47,O243,13)),13, AND(O244&gt;INDEX('Language Rules Can Change'!$B$3:$AU$47,O243,13),O244&lt;=INDEX('Language Rules Can Change'!$B$3:$AU$47,O243,14)),14, AND(O244&gt;INDEX('Language Rules Can Change'!$B$3:$AU$47,O243,14),O244&lt;=INDEX('Language Rules Can Change'!$B$3:$AU$47,O243,15)),15, AND(O244&gt;INDEX('Language Rules Can Change'!$B$3:$AU$47,O243,15),O244&lt;=INDEX('Language Rules Can Change'!$B$3:$AU$47,O243,16)),16, AND(O244&gt;INDEX('Language Rules Can Change'!$B$3:$AU$47,O243,16),O244&lt;=INDEX('Language Rules Can Change'!$B$3:$AU$47,O243,17)),17, AND(O244&gt;INDEX('Language Rules Can Change'!$B$3:$AU$47,O243,17),O244&lt;=INDEX('Language Rules Can Change'!$B$3:$AU$47,O243,18)),18, AND(O244&gt;INDEX('Language Rules Can Change'!$B$3:$AU$47,O243,18),O244&lt;=INDEX('Language Rules Can Change'!$B$3:$AU$47,O243,19)),19, AND(O244&gt;INDEX('Language Rules Can Change'!$B$3:$AU$47,O243,19),O244&lt;=INDEX('Language Rules Can Change'!$B$3:$AU$47,O243,20)),20, AND(O244&gt;INDEX('Language Rules Can Change'!$B$3:$AU$47,O243,20),O244&lt;=INDEX('Language Rules Can Change'!$B$3:$AU$47,O243,21)),21, AND(O244&gt;INDEX('Language Rules Can Change'!$B$3:$AU$47,O243,21),O244&lt;=INDEX('Language Rules Can Change'!$B$3:$AU$47,O243,22)),22, AND(O244&gt;INDEX('Language Rules Can Change'!$B$3:$AU$47,O243,22),O244&lt;=INDEX('Language Rules Can Change'!$B$3:$AU$47,O243,23)),23, AND(O244&gt;INDEX('Language Rules Can Change'!$B$3:$AU$47,O243,23),O244&lt;=INDEX('Language Rules Can Change'!$B$3:$AU$47,O243,24)),24, AND(O244&gt;INDEX('Language Rules Can Change'!$B$3:$AU$47,O243,24),O244&lt;=INDEX('Language Rules Can Change'!$B$3:$AU$47,O243,25)),25, AND(O244&gt;INDEX('Language Rules Can Change'!$B$3:$AU$47,O243,25),O244&lt;=INDEX('Language Rules Can Change'!$B$3:$AU$47,O243,26)),26, AND(O244&gt;INDEX('Language Rules Can Change'!$B$3:$AU$47,O243,26),O244&lt;=INDEX('Language Rules Can Change'!$B$3:$AU$47,O243,27)),27, AND(O244&gt;INDEX('Language Rules Can Change'!$B$3:$AU$47,O243,27),O244&lt;=INDEX('Language Rules Can Change'!$B$3:$AU$47,O243,28)),28, AND(O244&gt;INDEX('Language Rules Can Change'!$B$3:$AU$47,O243,28),O244&lt;=INDEX('Language Rules Can Change'!$B$3:$AU$47,O243,29)),29, AND(O244&gt;INDEX('Language Rules Can Change'!$B$3:$AU$47,O243,29),O244&lt;=INDEX('Language Rules Can Change'!$B$3:$AU$47,O243,30)),30, AND(O244&gt;INDEX('Language Rules Can Change'!$B$3:$AU$47,O243,30),O244&lt;=INDEX('Language Rules Can Change'!$B$3:$AU$47,O243,31)),31, AND(O244&gt;INDEX('Language Rules Can Change'!$B$3:$AU$47,O243,31),O244&lt;=INDEX('Language Rules Can Change'!$B$3:$AU$47,O243,32)),32, AND(O244&gt;INDEX('Language Rules Can Change'!$B$3:$AU$47,O243,32),O244&lt;=INDEX('Language Rules Can Change'!$B$3:$AU$47,O243,33)),33, AND(O244&gt;INDEX('Language Rules Can Change'!$B$3:$AU$47,O243,33),O244&lt;=INDEX('Language Rules Can Change'!$B$3:$AU$47,O243,34)),34, AND(O244&gt;INDEX('Language Rules Can Change'!$B$3:$AU$47,O243,34),O244&lt;=INDEX('Language Rules Can Change'!$B$3:$AU$47,O243,35)),35, AND(O244&gt;INDEX('Language Rules Can Change'!$B$3:$AU$47,O243,35),O244&lt;=INDEX('Language Rules Can Change'!$B$3:$AU$47,O243,36)),36, AND(O244&gt;INDEX('Language Rules Can Change'!$B$3:$AU$47,O243,36),O244&lt;=INDEX('Language Rules Can Change'!$B$3:$AU$47,O243,37)),37, AND(O244&gt;INDEX('Language Rules Can Change'!$B$3:$AU$47,O243,37),O244&lt;=INDEX('Language Rules Can Change'!$B$3:$AU$47,O243,38)),38, AND(O244&gt;INDEX('Language Rules Can Change'!$B$3:$AU$47,O243,38),O244&lt;=INDEX('Language Rules Can Change'!$B$3:$AU$47,O243,39)),39, AND(O244&gt;INDEX('Language Rules Can Change'!$B$3:$AU$47,O243,39),O244&lt;=INDEX('Language Rules Can Change'!$B$3:$AU$47,O243,40)),40, AND(O244&gt;INDEX('Language Rules Can Change'!$B$3:$AU$47,O243,40),O244&lt;=INDEX('Language Rules Can Change'!$B$3:$AU$47,O243,41)),41, AND(O244&gt;INDEX('Language Rules Can Change'!$B$3:$AU$47,O243,41),O244&lt;=INDEX('Language Rules Can Change'!$B$3:$AU$47,O243,42)),42, AND(O244&gt;INDEX('Language Rules Can Change'!$B$3:$AU$47,O243,42),O244&lt;=INDEX('Language Rules Can Change'!$B$3:$AU$47,O243,43)),43, AND(O244&gt;INDEX('Language Rules Can Change'!$B$3:$AU$47,O243,43),O244&lt;=INDEX('Language Rules Can Change'!$B$3:$AU$47,O243,44)),44, AND(O244&gt;INDEX('Language Rules Can Change'!$B$3:$AU$47,O243,44),O244&lt;=INDEX('Language Rules Can Change'!$B$3:$AU$47,O243,45)),45, AND(O244&gt;INDEX('Language Rules Can Change'!$B$3:$AU$47,O243,45),O244&lt;=INDEX('Language Rules Can Change'!$B$3:$AU$47,O243,46)),46)</f>
        <v>#N/A</v>
      </c>
      <c r="P245" s="11" t="e" cm="1">
        <f t="array" aca="1" ref="P245" ca="1">_xlfn.IFS(AND(P244&gt;0,P244&lt;=INDEX('Language Rules Can Change'!$B$3:$AU$47,P243,1)),1, AND(P244&gt;INDEX('Language Rules Can Change'!$B$3:$AU$47,P243,1),P244&lt;=INDEX('Language Rules Can Change'!$B$3:$AU$47,P243,2)),2, AND(P244&gt;INDEX('Language Rules Can Change'!$B$3:$AU$47,P243,2),P244&lt;=INDEX('Language Rules Can Change'!$B$3:$AU$47,P243,3)),3, AND(P244&gt;INDEX('Language Rules Can Change'!$B$3:$AU$47,P243,3),P244&lt;=INDEX('Language Rules Can Change'!$B$3:$AU$47,P243,4)),4, AND(P244&gt;INDEX('Language Rules Can Change'!$B$3:$AU$47,P243,4),P244&lt;=INDEX('Language Rules Can Change'!$B$3:$AU$47,P243,5)),5, AND(P244&gt;INDEX('Language Rules Can Change'!$B$3:$AU$47,P243,5),P244&lt;=INDEX('Language Rules Can Change'!$B$3:$AU$47,P243,6)),6, AND(P244&gt;INDEX('Language Rules Can Change'!$B$3:$AU$47,P243,6),P244&lt;=INDEX('Language Rules Can Change'!$B$3:$AU$47,P243,7)),7, AND(P244&gt;INDEX('Language Rules Can Change'!$B$3:$AU$47,P243,7),P244&lt;=INDEX('Language Rules Can Change'!$B$3:$AU$47,P243,8)),8, AND(P244&gt;INDEX('Language Rules Can Change'!$B$3:$AU$47,P243,8),P244&lt;=INDEX('Language Rules Can Change'!$B$3:$AU$47,P243,9)),9, AND(P244&gt;INDEX('Language Rules Can Change'!$B$3:$AU$47,P243,9),P244&lt;=INDEX('Language Rules Can Change'!$B$3:$AU$47,P243,10)),10, AND(P244&gt;INDEX('Language Rules Can Change'!$B$3:$AU$47,P243,10),P244&lt;=INDEX('Language Rules Can Change'!$B$3:$AU$47,P243,11)),11, AND(P244&gt;INDEX('Language Rules Can Change'!$B$3:$AU$47,P243,11),P244&lt;=INDEX('Language Rules Can Change'!$B$3:$AU$47,P243,12)),12, AND(P244&gt;INDEX('Language Rules Can Change'!$B$3:$AU$47,P243,12),P244&lt;=INDEX('Language Rules Can Change'!$B$3:$AU$47,P243,13)),13, AND(P244&gt;INDEX('Language Rules Can Change'!$B$3:$AU$47,P243,13),P244&lt;=INDEX('Language Rules Can Change'!$B$3:$AU$47,P243,14)),14, AND(P244&gt;INDEX('Language Rules Can Change'!$B$3:$AU$47,P243,14),P244&lt;=INDEX('Language Rules Can Change'!$B$3:$AU$47,P243,15)),15, AND(P244&gt;INDEX('Language Rules Can Change'!$B$3:$AU$47,P243,15),P244&lt;=INDEX('Language Rules Can Change'!$B$3:$AU$47,P243,16)),16, AND(P244&gt;INDEX('Language Rules Can Change'!$B$3:$AU$47,P243,16),P244&lt;=INDEX('Language Rules Can Change'!$B$3:$AU$47,P243,17)),17, AND(P244&gt;INDEX('Language Rules Can Change'!$B$3:$AU$47,P243,17),P244&lt;=INDEX('Language Rules Can Change'!$B$3:$AU$47,P243,18)),18, AND(P244&gt;INDEX('Language Rules Can Change'!$B$3:$AU$47,P243,18),P244&lt;=INDEX('Language Rules Can Change'!$B$3:$AU$47,P243,19)),19, AND(P244&gt;INDEX('Language Rules Can Change'!$B$3:$AU$47,P243,19),P244&lt;=INDEX('Language Rules Can Change'!$B$3:$AU$47,P243,20)),20, AND(P244&gt;INDEX('Language Rules Can Change'!$B$3:$AU$47,P243,20),P244&lt;=INDEX('Language Rules Can Change'!$B$3:$AU$47,P243,21)),21, AND(P244&gt;INDEX('Language Rules Can Change'!$B$3:$AU$47,P243,21),P244&lt;=INDEX('Language Rules Can Change'!$B$3:$AU$47,P243,22)),22, AND(P244&gt;INDEX('Language Rules Can Change'!$B$3:$AU$47,P243,22),P244&lt;=INDEX('Language Rules Can Change'!$B$3:$AU$47,P243,23)),23, AND(P244&gt;INDEX('Language Rules Can Change'!$B$3:$AU$47,P243,23),P244&lt;=INDEX('Language Rules Can Change'!$B$3:$AU$47,P243,24)),24, AND(P244&gt;INDEX('Language Rules Can Change'!$B$3:$AU$47,P243,24),P244&lt;=INDEX('Language Rules Can Change'!$B$3:$AU$47,P243,25)),25, AND(P244&gt;INDEX('Language Rules Can Change'!$B$3:$AU$47,P243,25),P244&lt;=INDEX('Language Rules Can Change'!$B$3:$AU$47,P243,26)),26, AND(P244&gt;INDEX('Language Rules Can Change'!$B$3:$AU$47,P243,26),P244&lt;=INDEX('Language Rules Can Change'!$B$3:$AU$47,P243,27)),27, AND(P244&gt;INDEX('Language Rules Can Change'!$B$3:$AU$47,P243,27),P244&lt;=INDEX('Language Rules Can Change'!$B$3:$AU$47,P243,28)),28, AND(P244&gt;INDEX('Language Rules Can Change'!$B$3:$AU$47,P243,28),P244&lt;=INDEX('Language Rules Can Change'!$B$3:$AU$47,P243,29)),29, AND(P244&gt;INDEX('Language Rules Can Change'!$B$3:$AU$47,P243,29),P244&lt;=INDEX('Language Rules Can Change'!$B$3:$AU$47,P243,30)),30, AND(P244&gt;INDEX('Language Rules Can Change'!$B$3:$AU$47,P243,30),P244&lt;=INDEX('Language Rules Can Change'!$B$3:$AU$47,P243,31)),31, AND(P244&gt;INDEX('Language Rules Can Change'!$B$3:$AU$47,P243,31),P244&lt;=INDEX('Language Rules Can Change'!$B$3:$AU$47,P243,32)),32, AND(P244&gt;INDEX('Language Rules Can Change'!$B$3:$AU$47,P243,32),P244&lt;=INDEX('Language Rules Can Change'!$B$3:$AU$47,P243,33)),33, AND(P244&gt;INDEX('Language Rules Can Change'!$B$3:$AU$47,P243,33),P244&lt;=INDEX('Language Rules Can Change'!$B$3:$AU$47,P243,34)),34, AND(P244&gt;INDEX('Language Rules Can Change'!$B$3:$AU$47,P243,34),P244&lt;=INDEX('Language Rules Can Change'!$B$3:$AU$47,P243,35)),35, AND(P244&gt;INDEX('Language Rules Can Change'!$B$3:$AU$47,P243,35),P244&lt;=INDEX('Language Rules Can Change'!$B$3:$AU$47,P243,36)),36, AND(P244&gt;INDEX('Language Rules Can Change'!$B$3:$AU$47,P243,36),P244&lt;=INDEX('Language Rules Can Change'!$B$3:$AU$47,P243,37)),37, AND(P244&gt;INDEX('Language Rules Can Change'!$B$3:$AU$47,P243,37),P244&lt;=INDEX('Language Rules Can Change'!$B$3:$AU$47,P243,38)),38, AND(P244&gt;INDEX('Language Rules Can Change'!$B$3:$AU$47,P243,38),P244&lt;=INDEX('Language Rules Can Change'!$B$3:$AU$47,P243,39)),39, AND(P244&gt;INDEX('Language Rules Can Change'!$B$3:$AU$47,P243,39),P244&lt;=INDEX('Language Rules Can Change'!$B$3:$AU$47,P243,40)),40, AND(P244&gt;INDEX('Language Rules Can Change'!$B$3:$AU$47,P243,40),P244&lt;=INDEX('Language Rules Can Change'!$B$3:$AU$47,P243,41)),41, AND(P244&gt;INDEX('Language Rules Can Change'!$B$3:$AU$47,P243,41),P244&lt;=INDEX('Language Rules Can Change'!$B$3:$AU$47,P243,42)),42, AND(P244&gt;INDEX('Language Rules Can Change'!$B$3:$AU$47,P243,42),P244&lt;=INDEX('Language Rules Can Change'!$B$3:$AU$47,P243,43)),43, AND(P244&gt;INDEX('Language Rules Can Change'!$B$3:$AU$47,P243,43),P244&lt;=INDEX('Language Rules Can Change'!$B$3:$AU$47,P243,44)),44, AND(P244&gt;INDEX('Language Rules Can Change'!$B$3:$AU$47,P243,44),P244&lt;=INDEX('Language Rules Can Change'!$B$3:$AU$47,P243,45)),45, AND(P244&gt;INDEX('Language Rules Can Change'!$B$3:$AU$47,P243,45),P244&lt;=INDEX('Language Rules Can Change'!$B$3:$AU$47,P243,46)),46)</f>
        <v>#N/A</v>
      </c>
      <c r="Q245" s="11" t="e" cm="1">
        <f t="array" aca="1" ref="Q245" ca="1">_xlfn.IFS(AND(Q244&gt;0,Q244&lt;=INDEX('Language Rules Can Change'!$B$3:$AU$47,Q243,1)),1, AND(Q244&gt;INDEX('Language Rules Can Change'!$B$3:$AU$47,Q243,1),Q244&lt;=INDEX('Language Rules Can Change'!$B$3:$AU$47,Q243,2)),2, AND(Q244&gt;INDEX('Language Rules Can Change'!$B$3:$AU$47,Q243,2),Q244&lt;=INDEX('Language Rules Can Change'!$B$3:$AU$47,Q243,3)),3, AND(Q244&gt;INDEX('Language Rules Can Change'!$B$3:$AU$47,Q243,3),Q244&lt;=INDEX('Language Rules Can Change'!$B$3:$AU$47,Q243,4)),4, AND(Q244&gt;INDEX('Language Rules Can Change'!$B$3:$AU$47,Q243,4),Q244&lt;=INDEX('Language Rules Can Change'!$B$3:$AU$47,Q243,5)),5, AND(Q244&gt;INDEX('Language Rules Can Change'!$B$3:$AU$47,Q243,5),Q244&lt;=INDEX('Language Rules Can Change'!$B$3:$AU$47,Q243,6)),6, AND(Q244&gt;INDEX('Language Rules Can Change'!$B$3:$AU$47,Q243,6),Q244&lt;=INDEX('Language Rules Can Change'!$B$3:$AU$47,Q243,7)),7, AND(Q244&gt;INDEX('Language Rules Can Change'!$B$3:$AU$47,Q243,7),Q244&lt;=INDEX('Language Rules Can Change'!$B$3:$AU$47,Q243,8)),8, AND(Q244&gt;INDEX('Language Rules Can Change'!$B$3:$AU$47,Q243,8),Q244&lt;=INDEX('Language Rules Can Change'!$B$3:$AU$47,Q243,9)),9, AND(Q244&gt;INDEX('Language Rules Can Change'!$B$3:$AU$47,Q243,9),Q244&lt;=INDEX('Language Rules Can Change'!$B$3:$AU$47,Q243,10)),10, AND(Q244&gt;INDEX('Language Rules Can Change'!$B$3:$AU$47,Q243,10),Q244&lt;=INDEX('Language Rules Can Change'!$B$3:$AU$47,Q243,11)),11, AND(Q244&gt;INDEX('Language Rules Can Change'!$B$3:$AU$47,Q243,11),Q244&lt;=INDEX('Language Rules Can Change'!$B$3:$AU$47,Q243,12)),12, AND(Q244&gt;INDEX('Language Rules Can Change'!$B$3:$AU$47,Q243,12),Q244&lt;=INDEX('Language Rules Can Change'!$B$3:$AU$47,Q243,13)),13, AND(Q244&gt;INDEX('Language Rules Can Change'!$B$3:$AU$47,Q243,13),Q244&lt;=INDEX('Language Rules Can Change'!$B$3:$AU$47,Q243,14)),14, AND(Q244&gt;INDEX('Language Rules Can Change'!$B$3:$AU$47,Q243,14),Q244&lt;=INDEX('Language Rules Can Change'!$B$3:$AU$47,Q243,15)),15, AND(Q244&gt;INDEX('Language Rules Can Change'!$B$3:$AU$47,Q243,15),Q244&lt;=INDEX('Language Rules Can Change'!$B$3:$AU$47,Q243,16)),16, AND(Q244&gt;INDEX('Language Rules Can Change'!$B$3:$AU$47,Q243,16),Q244&lt;=INDEX('Language Rules Can Change'!$B$3:$AU$47,Q243,17)),17, AND(Q244&gt;INDEX('Language Rules Can Change'!$B$3:$AU$47,Q243,17),Q244&lt;=INDEX('Language Rules Can Change'!$B$3:$AU$47,Q243,18)),18, AND(Q244&gt;INDEX('Language Rules Can Change'!$B$3:$AU$47,Q243,18),Q244&lt;=INDEX('Language Rules Can Change'!$B$3:$AU$47,Q243,19)),19, AND(Q244&gt;INDEX('Language Rules Can Change'!$B$3:$AU$47,Q243,19),Q244&lt;=INDEX('Language Rules Can Change'!$B$3:$AU$47,Q243,20)),20, AND(Q244&gt;INDEX('Language Rules Can Change'!$B$3:$AU$47,Q243,20),Q244&lt;=INDEX('Language Rules Can Change'!$B$3:$AU$47,Q243,21)),21, AND(Q244&gt;INDEX('Language Rules Can Change'!$B$3:$AU$47,Q243,21),Q244&lt;=INDEX('Language Rules Can Change'!$B$3:$AU$47,Q243,22)),22, AND(Q244&gt;INDEX('Language Rules Can Change'!$B$3:$AU$47,Q243,22),Q244&lt;=INDEX('Language Rules Can Change'!$B$3:$AU$47,Q243,23)),23, AND(Q244&gt;INDEX('Language Rules Can Change'!$B$3:$AU$47,Q243,23),Q244&lt;=INDEX('Language Rules Can Change'!$B$3:$AU$47,Q243,24)),24, AND(Q244&gt;INDEX('Language Rules Can Change'!$B$3:$AU$47,Q243,24),Q244&lt;=INDEX('Language Rules Can Change'!$B$3:$AU$47,Q243,25)),25, AND(Q244&gt;INDEX('Language Rules Can Change'!$B$3:$AU$47,Q243,25),Q244&lt;=INDEX('Language Rules Can Change'!$B$3:$AU$47,Q243,26)),26, AND(Q244&gt;INDEX('Language Rules Can Change'!$B$3:$AU$47,Q243,26),Q244&lt;=INDEX('Language Rules Can Change'!$B$3:$AU$47,Q243,27)),27, AND(Q244&gt;INDEX('Language Rules Can Change'!$B$3:$AU$47,Q243,27),Q244&lt;=INDEX('Language Rules Can Change'!$B$3:$AU$47,Q243,28)),28, AND(Q244&gt;INDEX('Language Rules Can Change'!$B$3:$AU$47,Q243,28),Q244&lt;=INDEX('Language Rules Can Change'!$B$3:$AU$47,Q243,29)),29, AND(Q244&gt;INDEX('Language Rules Can Change'!$B$3:$AU$47,Q243,29),Q244&lt;=INDEX('Language Rules Can Change'!$B$3:$AU$47,Q243,30)),30, AND(Q244&gt;INDEX('Language Rules Can Change'!$B$3:$AU$47,Q243,30),Q244&lt;=INDEX('Language Rules Can Change'!$B$3:$AU$47,Q243,31)),31, AND(Q244&gt;INDEX('Language Rules Can Change'!$B$3:$AU$47,Q243,31),Q244&lt;=INDEX('Language Rules Can Change'!$B$3:$AU$47,Q243,32)),32, AND(Q244&gt;INDEX('Language Rules Can Change'!$B$3:$AU$47,Q243,32),Q244&lt;=INDEX('Language Rules Can Change'!$B$3:$AU$47,Q243,33)),33, AND(Q244&gt;INDEX('Language Rules Can Change'!$B$3:$AU$47,Q243,33),Q244&lt;=INDEX('Language Rules Can Change'!$B$3:$AU$47,Q243,34)),34, AND(Q244&gt;INDEX('Language Rules Can Change'!$B$3:$AU$47,Q243,34),Q244&lt;=INDEX('Language Rules Can Change'!$B$3:$AU$47,Q243,35)),35, AND(Q244&gt;INDEX('Language Rules Can Change'!$B$3:$AU$47,Q243,35),Q244&lt;=INDEX('Language Rules Can Change'!$B$3:$AU$47,Q243,36)),36, AND(Q244&gt;INDEX('Language Rules Can Change'!$B$3:$AU$47,Q243,36),Q244&lt;=INDEX('Language Rules Can Change'!$B$3:$AU$47,Q243,37)),37, AND(Q244&gt;INDEX('Language Rules Can Change'!$B$3:$AU$47,Q243,37),Q244&lt;=INDEX('Language Rules Can Change'!$B$3:$AU$47,Q243,38)),38, AND(Q244&gt;INDEX('Language Rules Can Change'!$B$3:$AU$47,Q243,38),Q244&lt;=INDEX('Language Rules Can Change'!$B$3:$AU$47,Q243,39)),39, AND(Q244&gt;INDEX('Language Rules Can Change'!$B$3:$AU$47,Q243,39),Q244&lt;=INDEX('Language Rules Can Change'!$B$3:$AU$47,Q243,40)),40, AND(Q244&gt;INDEX('Language Rules Can Change'!$B$3:$AU$47,Q243,40),Q244&lt;=INDEX('Language Rules Can Change'!$B$3:$AU$47,Q243,41)),41, AND(Q244&gt;INDEX('Language Rules Can Change'!$B$3:$AU$47,Q243,41),Q244&lt;=INDEX('Language Rules Can Change'!$B$3:$AU$47,Q243,42)),42, AND(Q244&gt;INDEX('Language Rules Can Change'!$B$3:$AU$47,Q243,42),Q244&lt;=INDEX('Language Rules Can Change'!$B$3:$AU$47,Q243,43)),43, AND(Q244&gt;INDEX('Language Rules Can Change'!$B$3:$AU$47,Q243,43),Q244&lt;=INDEX('Language Rules Can Change'!$B$3:$AU$47,Q243,44)),44, AND(Q244&gt;INDEX('Language Rules Can Change'!$B$3:$AU$47,Q243,44),Q244&lt;=INDEX('Language Rules Can Change'!$B$3:$AU$47,Q243,45)),45, AND(Q244&gt;INDEX('Language Rules Can Change'!$B$3:$AU$47,Q243,45),Q244&lt;=INDEX('Language Rules Can Change'!$B$3:$AU$47,Q243,46)),46)</f>
        <v>#N/A</v>
      </c>
      <c r="R245" s="11" t="e" cm="1">
        <f t="array" aca="1" ref="R245" ca="1">_xlfn.IFS(AND(R244&gt;0,R244&lt;=INDEX('Language Rules Can Change'!$B$3:$AU$47,R243,1)),1, AND(R244&gt;INDEX('Language Rules Can Change'!$B$3:$AU$47,R243,1),R244&lt;=INDEX('Language Rules Can Change'!$B$3:$AU$47,R243,2)),2, AND(R244&gt;INDEX('Language Rules Can Change'!$B$3:$AU$47,R243,2),R244&lt;=INDEX('Language Rules Can Change'!$B$3:$AU$47,R243,3)),3, AND(R244&gt;INDEX('Language Rules Can Change'!$B$3:$AU$47,R243,3),R244&lt;=INDEX('Language Rules Can Change'!$B$3:$AU$47,R243,4)),4, AND(R244&gt;INDEX('Language Rules Can Change'!$B$3:$AU$47,R243,4),R244&lt;=INDEX('Language Rules Can Change'!$B$3:$AU$47,R243,5)),5, AND(R244&gt;INDEX('Language Rules Can Change'!$B$3:$AU$47,R243,5),R244&lt;=INDEX('Language Rules Can Change'!$B$3:$AU$47,R243,6)),6, AND(R244&gt;INDEX('Language Rules Can Change'!$B$3:$AU$47,R243,6),R244&lt;=INDEX('Language Rules Can Change'!$B$3:$AU$47,R243,7)),7, AND(R244&gt;INDEX('Language Rules Can Change'!$B$3:$AU$47,R243,7),R244&lt;=INDEX('Language Rules Can Change'!$B$3:$AU$47,R243,8)),8, AND(R244&gt;INDEX('Language Rules Can Change'!$B$3:$AU$47,R243,8),R244&lt;=INDEX('Language Rules Can Change'!$B$3:$AU$47,R243,9)),9, AND(R244&gt;INDEX('Language Rules Can Change'!$B$3:$AU$47,R243,9),R244&lt;=INDEX('Language Rules Can Change'!$B$3:$AU$47,R243,10)),10, AND(R244&gt;INDEX('Language Rules Can Change'!$B$3:$AU$47,R243,10),R244&lt;=INDEX('Language Rules Can Change'!$B$3:$AU$47,R243,11)),11, AND(R244&gt;INDEX('Language Rules Can Change'!$B$3:$AU$47,R243,11),R244&lt;=INDEX('Language Rules Can Change'!$B$3:$AU$47,R243,12)),12, AND(R244&gt;INDEX('Language Rules Can Change'!$B$3:$AU$47,R243,12),R244&lt;=INDEX('Language Rules Can Change'!$B$3:$AU$47,R243,13)),13, AND(R244&gt;INDEX('Language Rules Can Change'!$B$3:$AU$47,R243,13),R244&lt;=INDEX('Language Rules Can Change'!$B$3:$AU$47,R243,14)),14, AND(R244&gt;INDEX('Language Rules Can Change'!$B$3:$AU$47,R243,14),R244&lt;=INDEX('Language Rules Can Change'!$B$3:$AU$47,R243,15)),15, AND(R244&gt;INDEX('Language Rules Can Change'!$B$3:$AU$47,R243,15),R244&lt;=INDEX('Language Rules Can Change'!$B$3:$AU$47,R243,16)),16, AND(R244&gt;INDEX('Language Rules Can Change'!$B$3:$AU$47,R243,16),R244&lt;=INDEX('Language Rules Can Change'!$B$3:$AU$47,R243,17)),17, AND(R244&gt;INDEX('Language Rules Can Change'!$B$3:$AU$47,R243,17),R244&lt;=INDEX('Language Rules Can Change'!$B$3:$AU$47,R243,18)),18, AND(R244&gt;INDEX('Language Rules Can Change'!$B$3:$AU$47,R243,18),R244&lt;=INDEX('Language Rules Can Change'!$B$3:$AU$47,R243,19)),19, AND(R244&gt;INDEX('Language Rules Can Change'!$B$3:$AU$47,R243,19),R244&lt;=INDEX('Language Rules Can Change'!$B$3:$AU$47,R243,20)),20, AND(R244&gt;INDEX('Language Rules Can Change'!$B$3:$AU$47,R243,20),R244&lt;=INDEX('Language Rules Can Change'!$B$3:$AU$47,R243,21)),21, AND(R244&gt;INDEX('Language Rules Can Change'!$B$3:$AU$47,R243,21),R244&lt;=INDEX('Language Rules Can Change'!$B$3:$AU$47,R243,22)),22, AND(R244&gt;INDEX('Language Rules Can Change'!$B$3:$AU$47,R243,22),R244&lt;=INDEX('Language Rules Can Change'!$B$3:$AU$47,R243,23)),23, AND(R244&gt;INDEX('Language Rules Can Change'!$B$3:$AU$47,R243,23),R244&lt;=INDEX('Language Rules Can Change'!$B$3:$AU$47,R243,24)),24, AND(R244&gt;INDEX('Language Rules Can Change'!$B$3:$AU$47,R243,24),R244&lt;=INDEX('Language Rules Can Change'!$B$3:$AU$47,R243,25)),25, AND(R244&gt;INDEX('Language Rules Can Change'!$B$3:$AU$47,R243,25),R244&lt;=INDEX('Language Rules Can Change'!$B$3:$AU$47,R243,26)),26, AND(R244&gt;INDEX('Language Rules Can Change'!$B$3:$AU$47,R243,26),R244&lt;=INDEX('Language Rules Can Change'!$B$3:$AU$47,R243,27)),27, AND(R244&gt;INDEX('Language Rules Can Change'!$B$3:$AU$47,R243,27),R244&lt;=INDEX('Language Rules Can Change'!$B$3:$AU$47,R243,28)),28, AND(R244&gt;INDEX('Language Rules Can Change'!$B$3:$AU$47,R243,28),R244&lt;=INDEX('Language Rules Can Change'!$B$3:$AU$47,R243,29)),29, AND(R244&gt;INDEX('Language Rules Can Change'!$B$3:$AU$47,R243,29),R244&lt;=INDEX('Language Rules Can Change'!$B$3:$AU$47,R243,30)),30, AND(R244&gt;INDEX('Language Rules Can Change'!$B$3:$AU$47,R243,30),R244&lt;=INDEX('Language Rules Can Change'!$B$3:$AU$47,R243,31)),31, AND(R244&gt;INDEX('Language Rules Can Change'!$B$3:$AU$47,R243,31),R244&lt;=INDEX('Language Rules Can Change'!$B$3:$AU$47,R243,32)),32, AND(R244&gt;INDEX('Language Rules Can Change'!$B$3:$AU$47,R243,32),R244&lt;=INDEX('Language Rules Can Change'!$B$3:$AU$47,R243,33)),33, AND(R244&gt;INDEX('Language Rules Can Change'!$B$3:$AU$47,R243,33),R244&lt;=INDEX('Language Rules Can Change'!$B$3:$AU$47,R243,34)),34, AND(R244&gt;INDEX('Language Rules Can Change'!$B$3:$AU$47,R243,34),R244&lt;=INDEX('Language Rules Can Change'!$B$3:$AU$47,R243,35)),35, AND(R244&gt;INDEX('Language Rules Can Change'!$B$3:$AU$47,R243,35),R244&lt;=INDEX('Language Rules Can Change'!$B$3:$AU$47,R243,36)),36, AND(R244&gt;INDEX('Language Rules Can Change'!$B$3:$AU$47,R243,36),R244&lt;=INDEX('Language Rules Can Change'!$B$3:$AU$47,R243,37)),37, AND(R244&gt;INDEX('Language Rules Can Change'!$B$3:$AU$47,R243,37),R244&lt;=INDEX('Language Rules Can Change'!$B$3:$AU$47,R243,38)),38, AND(R244&gt;INDEX('Language Rules Can Change'!$B$3:$AU$47,R243,38),R244&lt;=INDEX('Language Rules Can Change'!$B$3:$AU$47,R243,39)),39, AND(R244&gt;INDEX('Language Rules Can Change'!$B$3:$AU$47,R243,39),R244&lt;=INDEX('Language Rules Can Change'!$B$3:$AU$47,R243,40)),40, AND(R244&gt;INDEX('Language Rules Can Change'!$B$3:$AU$47,R243,40),R244&lt;=INDEX('Language Rules Can Change'!$B$3:$AU$47,R243,41)),41, AND(R244&gt;INDEX('Language Rules Can Change'!$B$3:$AU$47,R243,41),R244&lt;=INDEX('Language Rules Can Change'!$B$3:$AU$47,R243,42)),42, AND(R244&gt;INDEX('Language Rules Can Change'!$B$3:$AU$47,R243,42),R244&lt;=INDEX('Language Rules Can Change'!$B$3:$AU$47,R243,43)),43, AND(R244&gt;INDEX('Language Rules Can Change'!$B$3:$AU$47,R243,43),R244&lt;=INDEX('Language Rules Can Change'!$B$3:$AU$47,R243,44)),44, AND(R244&gt;INDEX('Language Rules Can Change'!$B$3:$AU$47,R243,44),R244&lt;=INDEX('Language Rules Can Change'!$B$3:$AU$47,R243,45)),45, AND(R244&gt;INDEX('Language Rules Can Change'!$B$3:$AU$47,R243,45),R244&lt;=INDEX('Language Rules Can Change'!$B$3:$AU$47,R243,46)),46)</f>
        <v>#N/A</v>
      </c>
      <c r="S245" s="11" t="e" cm="1">
        <f t="array" aca="1" ref="S245" ca="1">_xlfn.IFS(AND(S244&gt;0,S244&lt;=INDEX('Language Rules Can Change'!$B$3:$AU$47,S243,1)),1, AND(S244&gt;INDEX('Language Rules Can Change'!$B$3:$AU$47,S243,1),S244&lt;=INDEX('Language Rules Can Change'!$B$3:$AU$47,S243,2)),2, AND(S244&gt;INDEX('Language Rules Can Change'!$B$3:$AU$47,S243,2),S244&lt;=INDEX('Language Rules Can Change'!$B$3:$AU$47,S243,3)),3, AND(S244&gt;INDEX('Language Rules Can Change'!$B$3:$AU$47,S243,3),S244&lt;=INDEX('Language Rules Can Change'!$B$3:$AU$47,S243,4)),4, AND(S244&gt;INDEX('Language Rules Can Change'!$B$3:$AU$47,S243,4),S244&lt;=INDEX('Language Rules Can Change'!$B$3:$AU$47,S243,5)),5, AND(S244&gt;INDEX('Language Rules Can Change'!$B$3:$AU$47,S243,5),S244&lt;=INDEX('Language Rules Can Change'!$B$3:$AU$47,S243,6)),6, AND(S244&gt;INDEX('Language Rules Can Change'!$B$3:$AU$47,S243,6),S244&lt;=INDEX('Language Rules Can Change'!$B$3:$AU$47,S243,7)),7, AND(S244&gt;INDEX('Language Rules Can Change'!$B$3:$AU$47,S243,7),S244&lt;=INDEX('Language Rules Can Change'!$B$3:$AU$47,S243,8)),8, AND(S244&gt;INDEX('Language Rules Can Change'!$B$3:$AU$47,S243,8),S244&lt;=INDEX('Language Rules Can Change'!$B$3:$AU$47,S243,9)),9, AND(S244&gt;INDEX('Language Rules Can Change'!$B$3:$AU$47,S243,9),S244&lt;=INDEX('Language Rules Can Change'!$B$3:$AU$47,S243,10)),10, AND(S244&gt;INDEX('Language Rules Can Change'!$B$3:$AU$47,S243,10),S244&lt;=INDEX('Language Rules Can Change'!$B$3:$AU$47,S243,11)),11, AND(S244&gt;INDEX('Language Rules Can Change'!$B$3:$AU$47,S243,11),S244&lt;=INDEX('Language Rules Can Change'!$B$3:$AU$47,S243,12)),12, AND(S244&gt;INDEX('Language Rules Can Change'!$B$3:$AU$47,S243,12),S244&lt;=INDEX('Language Rules Can Change'!$B$3:$AU$47,S243,13)),13, AND(S244&gt;INDEX('Language Rules Can Change'!$B$3:$AU$47,S243,13),S244&lt;=INDEX('Language Rules Can Change'!$B$3:$AU$47,S243,14)),14, AND(S244&gt;INDEX('Language Rules Can Change'!$B$3:$AU$47,S243,14),S244&lt;=INDEX('Language Rules Can Change'!$B$3:$AU$47,S243,15)),15, AND(S244&gt;INDEX('Language Rules Can Change'!$B$3:$AU$47,S243,15),S244&lt;=INDEX('Language Rules Can Change'!$B$3:$AU$47,S243,16)),16, AND(S244&gt;INDEX('Language Rules Can Change'!$B$3:$AU$47,S243,16),S244&lt;=INDEX('Language Rules Can Change'!$B$3:$AU$47,S243,17)),17, AND(S244&gt;INDEX('Language Rules Can Change'!$B$3:$AU$47,S243,17),S244&lt;=INDEX('Language Rules Can Change'!$B$3:$AU$47,S243,18)),18, AND(S244&gt;INDEX('Language Rules Can Change'!$B$3:$AU$47,S243,18),S244&lt;=INDEX('Language Rules Can Change'!$B$3:$AU$47,S243,19)),19, AND(S244&gt;INDEX('Language Rules Can Change'!$B$3:$AU$47,S243,19),S244&lt;=INDEX('Language Rules Can Change'!$B$3:$AU$47,S243,20)),20, AND(S244&gt;INDEX('Language Rules Can Change'!$B$3:$AU$47,S243,20),S244&lt;=INDEX('Language Rules Can Change'!$B$3:$AU$47,S243,21)),21, AND(S244&gt;INDEX('Language Rules Can Change'!$B$3:$AU$47,S243,21),S244&lt;=INDEX('Language Rules Can Change'!$B$3:$AU$47,S243,22)),22, AND(S244&gt;INDEX('Language Rules Can Change'!$B$3:$AU$47,S243,22),S244&lt;=INDEX('Language Rules Can Change'!$B$3:$AU$47,S243,23)),23, AND(S244&gt;INDEX('Language Rules Can Change'!$B$3:$AU$47,S243,23),S244&lt;=INDEX('Language Rules Can Change'!$B$3:$AU$47,S243,24)),24, AND(S244&gt;INDEX('Language Rules Can Change'!$B$3:$AU$47,S243,24),S244&lt;=INDEX('Language Rules Can Change'!$B$3:$AU$47,S243,25)),25, AND(S244&gt;INDEX('Language Rules Can Change'!$B$3:$AU$47,S243,25),S244&lt;=INDEX('Language Rules Can Change'!$B$3:$AU$47,S243,26)),26, AND(S244&gt;INDEX('Language Rules Can Change'!$B$3:$AU$47,S243,26),S244&lt;=INDEX('Language Rules Can Change'!$B$3:$AU$47,S243,27)),27, AND(S244&gt;INDEX('Language Rules Can Change'!$B$3:$AU$47,S243,27),S244&lt;=INDEX('Language Rules Can Change'!$B$3:$AU$47,S243,28)),28, AND(S244&gt;INDEX('Language Rules Can Change'!$B$3:$AU$47,S243,28),S244&lt;=INDEX('Language Rules Can Change'!$B$3:$AU$47,S243,29)),29, AND(S244&gt;INDEX('Language Rules Can Change'!$B$3:$AU$47,S243,29),S244&lt;=INDEX('Language Rules Can Change'!$B$3:$AU$47,S243,30)),30, AND(S244&gt;INDEX('Language Rules Can Change'!$B$3:$AU$47,S243,30),S244&lt;=INDEX('Language Rules Can Change'!$B$3:$AU$47,S243,31)),31, AND(S244&gt;INDEX('Language Rules Can Change'!$B$3:$AU$47,S243,31),S244&lt;=INDEX('Language Rules Can Change'!$B$3:$AU$47,S243,32)),32, AND(S244&gt;INDEX('Language Rules Can Change'!$B$3:$AU$47,S243,32),S244&lt;=INDEX('Language Rules Can Change'!$B$3:$AU$47,S243,33)),33, AND(S244&gt;INDEX('Language Rules Can Change'!$B$3:$AU$47,S243,33),S244&lt;=INDEX('Language Rules Can Change'!$B$3:$AU$47,S243,34)),34, AND(S244&gt;INDEX('Language Rules Can Change'!$B$3:$AU$47,S243,34),S244&lt;=INDEX('Language Rules Can Change'!$B$3:$AU$47,S243,35)),35, AND(S244&gt;INDEX('Language Rules Can Change'!$B$3:$AU$47,S243,35),S244&lt;=INDEX('Language Rules Can Change'!$B$3:$AU$47,S243,36)),36, AND(S244&gt;INDEX('Language Rules Can Change'!$B$3:$AU$47,S243,36),S244&lt;=INDEX('Language Rules Can Change'!$B$3:$AU$47,S243,37)),37, AND(S244&gt;INDEX('Language Rules Can Change'!$B$3:$AU$47,S243,37),S244&lt;=INDEX('Language Rules Can Change'!$B$3:$AU$47,S243,38)),38, AND(S244&gt;INDEX('Language Rules Can Change'!$B$3:$AU$47,S243,38),S244&lt;=INDEX('Language Rules Can Change'!$B$3:$AU$47,S243,39)),39, AND(S244&gt;INDEX('Language Rules Can Change'!$B$3:$AU$47,S243,39),S244&lt;=INDEX('Language Rules Can Change'!$B$3:$AU$47,S243,40)),40, AND(S244&gt;INDEX('Language Rules Can Change'!$B$3:$AU$47,S243,40),S244&lt;=INDEX('Language Rules Can Change'!$B$3:$AU$47,S243,41)),41, AND(S244&gt;INDEX('Language Rules Can Change'!$B$3:$AU$47,S243,41),S244&lt;=INDEX('Language Rules Can Change'!$B$3:$AU$47,S243,42)),42, AND(S244&gt;INDEX('Language Rules Can Change'!$B$3:$AU$47,S243,42),S244&lt;=INDEX('Language Rules Can Change'!$B$3:$AU$47,S243,43)),43, AND(S244&gt;INDEX('Language Rules Can Change'!$B$3:$AU$47,S243,43),S244&lt;=INDEX('Language Rules Can Change'!$B$3:$AU$47,S243,44)),44, AND(S244&gt;INDEX('Language Rules Can Change'!$B$3:$AU$47,S243,44),S244&lt;=INDEX('Language Rules Can Change'!$B$3:$AU$47,S243,45)),45, AND(S244&gt;INDEX('Language Rules Can Change'!$B$3:$AU$47,S243,45),S244&lt;=INDEX('Language Rules Can Change'!$B$3:$AU$47,S243,46)),46)</f>
        <v>#N/A</v>
      </c>
      <c r="T245" s="17"/>
      <c r="U245" s="1"/>
      <c r="V245" s="5">
        <v>4</v>
      </c>
      <c r="W245" s="5">
        <f ca="1">IF(V245&lt;=U248,RANDBETWEEN(U244/(3/2),U244*(3/2))+W244,"")</f>
        <v>4</v>
      </c>
      <c r="X245" s="15"/>
      <c r="Y245" s="11"/>
      <c r="Z245" s="11" cm="1">
        <f t="array" aca="1" ref="Z245" ca="1">_xlfn.IFS(AND(Z244&gt;0,Z244&lt;=INDEX('Language Rules Can Change'!$B$3:$AU$47,Z243,1)),1, AND(Z244&gt;INDEX('Language Rules Can Change'!$B$3:$AU$47,Z243,1),Z244&lt;=INDEX('Language Rules Can Change'!$B$3:$AU$47,Z243,2)),2, AND(Z244&gt;INDEX('Language Rules Can Change'!$B$3:$AU$47,Z243,2),Z244&lt;=INDEX('Language Rules Can Change'!$B$3:$AU$47,Z243,3)),3, AND(Z244&gt;INDEX('Language Rules Can Change'!$B$3:$AU$47,Z243,3),Z244&lt;=INDEX('Language Rules Can Change'!$B$3:$AU$47,Z243,4)),4, AND(Z244&gt;INDEX('Language Rules Can Change'!$B$3:$AU$47,Z243,4),Z244&lt;=INDEX('Language Rules Can Change'!$B$3:$AU$47,Z243,5)),5, AND(Z244&gt;INDEX('Language Rules Can Change'!$B$3:$AU$47,Z243,5),Z244&lt;=INDEX('Language Rules Can Change'!$B$3:$AU$47,Z243,6)),6, AND(Z244&gt;INDEX('Language Rules Can Change'!$B$3:$AU$47,Z243,6),Z244&lt;=INDEX('Language Rules Can Change'!$B$3:$AU$47,Z243,7)),7, AND(Z244&gt;INDEX('Language Rules Can Change'!$B$3:$AU$47,Z243,7),Z244&lt;=INDEX('Language Rules Can Change'!$B$3:$AU$47,Z243,8)),8, AND(Z244&gt;INDEX('Language Rules Can Change'!$B$3:$AU$47,Z243,8),Z244&lt;=INDEX('Language Rules Can Change'!$B$3:$AU$47,Z243,9)),9, AND(Z244&gt;INDEX('Language Rules Can Change'!$B$3:$AU$47,Z243,9),Z244&lt;=INDEX('Language Rules Can Change'!$B$3:$AU$47,Z243,10)),10, AND(Z244&gt;INDEX('Language Rules Can Change'!$B$3:$AU$47,Z243,10),Z244&lt;=INDEX('Language Rules Can Change'!$B$3:$AU$47,Z243,11)),11, AND(Z244&gt;INDEX('Language Rules Can Change'!$B$3:$AU$47,Z243,11),Z244&lt;=INDEX('Language Rules Can Change'!$B$3:$AU$47,Z243,12)),12, AND(Z244&gt;INDEX('Language Rules Can Change'!$B$3:$AU$47,Z243,12),Z244&lt;=INDEX('Language Rules Can Change'!$B$3:$AU$47,Z243,13)),13, AND(Z244&gt;INDEX('Language Rules Can Change'!$B$3:$AU$47,Z243,13),Z244&lt;=INDEX('Language Rules Can Change'!$B$3:$AU$47,Z243,14)),14, AND(Z244&gt;INDEX('Language Rules Can Change'!$B$3:$AU$47,Z243,14),Z244&lt;=INDEX('Language Rules Can Change'!$B$3:$AU$47,Z243,15)),15, AND(Z244&gt;INDEX('Language Rules Can Change'!$B$3:$AU$47,Z243,15),Z244&lt;=INDEX('Language Rules Can Change'!$B$3:$AU$47,Z243,16)),16, AND(Z244&gt;INDEX('Language Rules Can Change'!$B$3:$AU$47,Z243,16),Z244&lt;=INDEX('Language Rules Can Change'!$B$3:$AU$47,Z243,17)),17, AND(Z244&gt;INDEX('Language Rules Can Change'!$B$3:$AU$47,Z243,17),Z244&lt;=INDEX('Language Rules Can Change'!$B$3:$AU$47,Z243,18)),18, AND(Z244&gt;INDEX('Language Rules Can Change'!$B$3:$AU$47,Z243,18),Z244&lt;=INDEX('Language Rules Can Change'!$B$3:$AU$47,Z243,19)),19, AND(Z244&gt;INDEX('Language Rules Can Change'!$B$3:$AU$47,Z243,19),Z244&lt;=INDEX('Language Rules Can Change'!$B$3:$AU$47,Z243,20)),20, AND(Z244&gt;INDEX('Language Rules Can Change'!$B$3:$AU$47,Z243,20),Z244&lt;=INDEX('Language Rules Can Change'!$B$3:$AU$47,Z243,21)),21, AND(Z244&gt;INDEX('Language Rules Can Change'!$B$3:$AU$47,Z243,21),Z244&lt;=INDEX('Language Rules Can Change'!$B$3:$AU$47,Z243,22)),22, AND(Z244&gt;INDEX('Language Rules Can Change'!$B$3:$AU$47,Z243,22),Z244&lt;=INDEX('Language Rules Can Change'!$B$3:$AU$47,Z243,23)),23, AND(Z244&gt;INDEX('Language Rules Can Change'!$B$3:$AU$47,Z243,23),Z244&lt;=INDEX('Language Rules Can Change'!$B$3:$AU$47,Z243,24)),24, AND(Z244&gt;INDEX('Language Rules Can Change'!$B$3:$AU$47,Z243,24),Z244&lt;=INDEX('Language Rules Can Change'!$B$3:$AU$47,Z243,25)),25, AND(Z244&gt;INDEX('Language Rules Can Change'!$B$3:$AU$47,Z243,25),Z244&lt;=INDEX('Language Rules Can Change'!$B$3:$AU$47,Z243,26)),26, AND(Z244&gt;INDEX('Language Rules Can Change'!$B$3:$AU$47,Z243,26),Z244&lt;=INDEX('Language Rules Can Change'!$B$3:$AU$47,Z243,27)),27, AND(Z244&gt;INDEX('Language Rules Can Change'!$B$3:$AU$47,Z243,27),Z244&lt;=INDEX('Language Rules Can Change'!$B$3:$AU$47,Z243,28)),28, AND(Z244&gt;INDEX('Language Rules Can Change'!$B$3:$AU$47,Z243,28),Z244&lt;=INDEX('Language Rules Can Change'!$B$3:$AU$47,Z243,29)),29, AND(Z244&gt;INDEX('Language Rules Can Change'!$B$3:$AU$47,Z243,29),Z244&lt;=INDEX('Language Rules Can Change'!$B$3:$AU$47,Z243,30)),30, AND(Z244&gt;INDEX('Language Rules Can Change'!$B$3:$AU$47,Z243,30),Z244&lt;=INDEX('Language Rules Can Change'!$B$3:$AU$47,Z243,31)),31, AND(Z244&gt;INDEX('Language Rules Can Change'!$B$3:$AU$47,Z243,31),Z244&lt;=INDEX('Language Rules Can Change'!$B$3:$AU$47,Z243,32)),32, AND(Z244&gt;INDEX('Language Rules Can Change'!$B$3:$AU$47,Z243,32),Z244&lt;=INDEX('Language Rules Can Change'!$B$3:$AU$47,Z243,33)),33, AND(Z244&gt;INDEX('Language Rules Can Change'!$B$3:$AU$47,Z243,33),Z244&lt;=INDEX('Language Rules Can Change'!$B$3:$AU$47,Z243,34)),34, AND(Z244&gt;INDEX('Language Rules Can Change'!$B$3:$AU$47,Z243,34),Z244&lt;=INDEX('Language Rules Can Change'!$B$3:$AU$47,Z243,35)),35, AND(Z244&gt;INDEX('Language Rules Can Change'!$B$3:$AU$47,Z243,35),Z244&lt;=INDEX('Language Rules Can Change'!$B$3:$AU$47,Z243,36)),36, AND(Z244&gt;INDEX('Language Rules Can Change'!$B$3:$AU$47,Z243,36),Z244&lt;=INDEX('Language Rules Can Change'!$B$3:$AU$47,Z243,37)),37, AND(Z244&gt;INDEX('Language Rules Can Change'!$B$3:$AU$47,Z243,37),Z244&lt;=INDEX('Language Rules Can Change'!$B$3:$AU$47,Z243,38)),38, AND(Z244&gt;INDEX('Language Rules Can Change'!$B$3:$AU$47,Z243,38),Z244&lt;=INDEX('Language Rules Can Change'!$B$3:$AU$47,Z243,39)),39, AND(Z244&gt;INDEX('Language Rules Can Change'!$B$3:$AU$47,Z243,39),Z244&lt;=INDEX('Language Rules Can Change'!$B$3:$AU$47,Z243,40)),40, AND(Z244&gt;INDEX('Language Rules Can Change'!$B$3:$AU$47,Z243,40),Z244&lt;=INDEX('Language Rules Can Change'!$B$3:$AU$47,Z243,41)),41, AND(Z244&gt;INDEX('Language Rules Can Change'!$B$3:$AU$47,Z243,41),Z244&lt;=INDEX('Language Rules Can Change'!$B$3:$AU$47,Z243,42)),42, AND(Z244&gt;INDEX('Language Rules Can Change'!$B$3:$AU$47,Z243,42),Z244&lt;=INDEX('Language Rules Can Change'!$B$3:$AU$47,Z243,43)),43, AND(Z244&gt;INDEX('Language Rules Can Change'!$B$3:$AU$47,Z243,43),Z244&lt;=INDEX('Language Rules Can Change'!$B$3:$AU$47,Z243,44)),44, AND(Z244&gt;INDEX('Language Rules Can Change'!$B$3:$AU$47,Z243,44),Z244&lt;=INDEX('Language Rules Can Change'!$B$3:$AU$47,Z243,45)),45, AND(Z244&gt;INDEX('Language Rules Can Change'!$B$3:$AU$47,Z243,45),Z244&lt;=INDEX('Language Rules Can Change'!$B$3:$AU$47,Z243,46)),46)</f>
        <v>25</v>
      </c>
      <c r="AA245" s="11" cm="1">
        <f t="array" aca="1" ref="AA245" ca="1">_xlfn.IFS(AND(AA244&gt;0,AA244&lt;=INDEX('Language Rules Can Change'!$B$3:$AU$47,AA243,1)),1, AND(AA244&gt;INDEX('Language Rules Can Change'!$B$3:$AU$47,AA243,1),AA244&lt;=INDEX('Language Rules Can Change'!$B$3:$AU$47,AA243,2)),2, AND(AA244&gt;INDEX('Language Rules Can Change'!$B$3:$AU$47,AA243,2),AA244&lt;=INDEX('Language Rules Can Change'!$B$3:$AU$47,AA243,3)),3, AND(AA244&gt;INDEX('Language Rules Can Change'!$B$3:$AU$47,AA243,3),AA244&lt;=INDEX('Language Rules Can Change'!$B$3:$AU$47,AA243,4)),4, AND(AA244&gt;INDEX('Language Rules Can Change'!$B$3:$AU$47,AA243,4),AA244&lt;=INDEX('Language Rules Can Change'!$B$3:$AU$47,AA243,5)),5, AND(AA244&gt;INDEX('Language Rules Can Change'!$B$3:$AU$47,AA243,5),AA244&lt;=INDEX('Language Rules Can Change'!$B$3:$AU$47,AA243,6)),6, AND(AA244&gt;INDEX('Language Rules Can Change'!$B$3:$AU$47,AA243,6),AA244&lt;=INDEX('Language Rules Can Change'!$B$3:$AU$47,AA243,7)),7, AND(AA244&gt;INDEX('Language Rules Can Change'!$B$3:$AU$47,AA243,7),AA244&lt;=INDEX('Language Rules Can Change'!$B$3:$AU$47,AA243,8)),8, AND(AA244&gt;INDEX('Language Rules Can Change'!$B$3:$AU$47,AA243,8),AA244&lt;=INDEX('Language Rules Can Change'!$B$3:$AU$47,AA243,9)),9, AND(AA244&gt;INDEX('Language Rules Can Change'!$B$3:$AU$47,AA243,9),AA244&lt;=INDEX('Language Rules Can Change'!$B$3:$AU$47,AA243,10)),10, AND(AA244&gt;INDEX('Language Rules Can Change'!$B$3:$AU$47,AA243,10),AA244&lt;=INDEX('Language Rules Can Change'!$B$3:$AU$47,AA243,11)),11, AND(AA244&gt;INDEX('Language Rules Can Change'!$B$3:$AU$47,AA243,11),AA244&lt;=INDEX('Language Rules Can Change'!$B$3:$AU$47,AA243,12)),12, AND(AA244&gt;INDEX('Language Rules Can Change'!$B$3:$AU$47,AA243,12),AA244&lt;=INDEX('Language Rules Can Change'!$B$3:$AU$47,AA243,13)),13, AND(AA244&gt;INDEX('Language Rules Can Change'!$B$3:$AU$47,AA243,13),AA244&lt;=INDEX('Language Rules Can Change'!$B$3:$AU$47,AA243,14)),14, AND(AA244&gt;INDEX('Language Rules Can Change'!$B$3:$AU$47,AA243,14),AA244&lt;=INDEX('Language Rules Can Change'!$B$3:$AU$47,AA243,15)),15, AND(AA244&gt;INDEX('Language Rules Can Change'!$B$3:$AU$47,AA243,15),AA244&lt;=INDEX('Language Rules Can Change'!$B$3:$AU$47,AA243,16)),16, AND(AA244&gt;INDEX('Language Rules Can Change'!$B$3:$AU$47,AA243,16),AA244&lt;=INDEX('Language Rules Can Change'!$B$3:$AU$47,AA243,17)),17, AND(AA244&gt;INDEX('Language Rules Can Change'!$B$3:$AU$47,AA243,17),AA244&lt;=INDEX('Language Rules Can Change'!$B$3:$AU$47,AA243,18)),18, AND(AA244&gt;INDEX('Language Rules Can Change'!$B$3:$AU$47,AA243,18),AA244&lt;=INDEX('Language Rules Can Change'!$B$3:$AU$47,AA243,19)),19, AND(AA244&gt;INDEX('Language Rules Can Change'!$B$3:$AU$47,AA243,19),AA244&lt;=INDEX('Language Rules Can Change'!$B$3:$AU$47,AA243,20)),20, AND(AA244&gt;INDEX('Language Rules Can Change'!$B$3:$AU$47,AA243,20),AA244&lt;=INDEX('Language Rules Can Change'!$B$3:$AU$47,AA243,21)),21, AND(AA244&gt;INDEX('Language Rules Can Change'!$B$3:$AU$47,AA243,21),AA244&lt;=INDEX('Language Rules Can Change'!$B$3:$AU$47,AA243,22)),22, AND(AA244&gt;INDEX('Language Rules Can Change'!$B$3:$AU$47,AA243,22),AA244&lt;=INDEX('Language Rules Can Change'!$B$3:$AU$47,AA243,23)),23, AND(AA244&gt;INDEX('Language Rules Can Change'!$B$3:$AU$47,AA243,23),AA244&lt;=INDEX('Language Rules Can Change'!$B$3:$AU$47,AA243,24)),24, AND(AA244&gt;INDEX('Language Rules Can Change'!$B$3:$AU$47,AA243,24),AA244&lt;=INDEX('Language Rules Can Change'!$B$3:$AU$47,AA243,25)),25, AND(AA244&gt;INDEX('Language Rules Can Change'!$B$3:$AU$47,AA243,25),AA244&lt;=INDEX('Language Rules Can Change'!$B$3:$AU$47,AA243,26)),26, AND(AA244&gt;INDEX('Language Rules Can Change'!$B$3:$AU$47,AA243,26),AA244&lt;=INDEX('Language Rules Can Change'!$B$3:$AU$47,AA243,27)),27, AND(AA244&gt;INDEX('Language Rules Can Change'!$B$3:$AU$47,AA243,27),AA244&lt;=INDEX('Language Rules Can Change'!$B$3:$AU$47,AA243,28)),28, AND(AA244&gt;INDEX('Language Rules Can Change'!$B$3:$AU$47,AA243,28),AA244&lt;=INDEX('Language Rules Can Change'!$B$3:$AU$47,AA243,29)),29, AND(AA244&gt;INDEX('Language Rules Can Change'!$B$3:$AU$47,AA243,29),AA244&lt;=INDEX('Language Rules Can Change'!$B$3:$AU$47,AA243,30)),30, AND(AA244&gt;INDEX('Language Rules Can Change'!$B$3:$AU$47,AA243,30),AA244&lt;=INDEX('Language Rules Can Change'!$B$3:$AU$47,AA243,31)),31, AND(AA244&gt;INDEX('Language Rules Can Change'!$B$3:$AU$47,AA243,31),AA244&lt;=INDEX('Language Rules Can Change'!$B$3:$AU$47,AA243,32)),32, AND(AA244&gt;INDEX('Language Rules Can Change'!$B$3:$AU$47,AA243,32),AA244&lt;=INDEX('Language Rules Can Change'!$B$3:$AU$47,AA243,33)),33, AND(AA244&gt;INDEX('Language Rules Can Change'!$B$3:$AU$47,AA243,33),AA244&lt;=INDEX('Language Rules Can Change'!$B$3:$AU$47,AA243,34)),34, AND(AA244&gt;INDEX('Language Rules Can Change'!$B$3:$AU$47,AA243,34),AA244&lt;=INDEX('Language Rules Can Change'!$B$3:$AU$47,AA243,35)),35, AND(AA244&gt;INDEX('Language Rules Can Change'!$B$3:$AU$47,AA243,35),AA244&lt;=INDEX('Language Rules Can Change'!$B$3:$AU$47,AA243,36)),36, AND(AA244&gt;INDEX('Language Rules Can Change'!$B$3:$AU$47,AA243,36),AA244&lt;=INDEX('Language Rules Can Change'!$B$3:$AU$47,AA243,37)),37, AND(AA244&gt;INDEX('Language Rules Can Change'!$B$3:$AU$47,AA243,37),AA244&lt;=INDEX('Language Rules Can Change'!$B$3:$AU$47,AA243,38)),38, AND(AA244&gt;INDEX('Language Rules Can Change'!$B$3:$AU$47,AA243,38),AA244&lt;=INDEX('Language Rules Can Change'!$B$3:$AU$47,AA243,39)),39, AND(AA244&gt;INDEX('Language Rules Can Change'!$B$3:$AU$47,AA243,39),AA244&lt;=INDEX('Language Rules Can Change'!$B$3:$AU$47,AA243,40)),40, AND(AA244&gt;INDEX('Language Rules Can Change'!$B$3:$AU$47,AA243,40),AA244&lt;=INDEX('Language Rules Can Change'!$B$3:$AU$47,AA243,41)),41, AND(AA244&gt;INDEX('Language Rules Can Change'!$B$3:$AU$47,AA243,41),AA244&lt;=INDEX('Language Rules Can Change'!$B$3:$AU$47,AA243,42)),42, AND(AA244&gt;INDEX('Language Rules Can Change'!$B$3:$AU$47,AA243,42),AA244&lt;=INDEX('Language Rules Can Change'!$B$3:$AU$47,AA243,43)),43, AND(AA244&gt;INDEX('Language Rules Can Change'!$B$3:$AU$47,AA243,43),AA244&lt;=INDEX('Language Rules Can Change'!$B$3:$AU$47,AA243,44)),44, AND(AA244&gt;INDEX('Language Rules Can Change'!$B$3:$AU$47,AA243,44),AA244&lt;=INDEX('Language Rules Can Change'!$B$3:$AU$47,AA243,45)),45, AND(AA244&gt;INDEX('Language Rules Can Change'!$B$3:$AU$47,AA243,45),AA244&lt;=INDEX('Language Rules Can Change'!$B$3:$AU$47,AA243,46)),46)</f>
        <v>25</v>
      </c>
      <c r="AB245" s="11" cm="1">
        <f t="array" aca="1" ref="AB245" ca="1">_xlfn.IFS(AND(AB244&gt;0,AB244&lt;=INDEX('Language Rules Can Change'!$B$3:$AU$47,AB243,1)),1, AND(AB244&gt;INDEX('Language Rules Can Change'!$B$3:$AU$47,AB243,1),AB244&lt;=INDEX('Language Rules Can Change'!$B$3:$AU$47,AB243,2)),2, AND(AB244&gt;INDEX('Language Rules Can Change'!$B$3:$AU$47,AB243,2),AB244&lt;=INDEX('Language Rules Can Change'!$B$3:$AU$47,AB243,3)),3, AND(AB244&gt;INDEX('Language Rules Can Change'!$B$3:$AU$47,AB243,3),AB244&lt;=INDEX('Language Rules Can Change'!$B$3:$AU$47,AB243,4)),4, AND(AB244&gt;INDEX('Language Rules Can Change'!$B$3:$AU$47,AB243,4),AB244&lt;=INDEX('Language Rules Can Change'!$B$3:$AU$47,AB243,5)),5, AND(AB244&gt;INDEX('Language Rules Can Change'!$B$3:$AU$47,AB243,5),AB244&lt;=INDEX('Language Rules Can Change'!$B$3:$AU$47,AB243,6)),6, AND(AB244&gt;INDEX('Language Rules Can Change'!$B$3:$AU$47,AB243,6),AB244&lt;=INDEX('Language Rules Can Change'!$B$3:$AU$47,AB243,7)),7, AND(AB244&gt;INDEX('Language Rules Can Change'!$B$3:$AU$47,AB243,7),AB244&lt;=INDEX('Language Rules Can Change'!$B$3:$AU$47,AB243,8)),8, AND(AB244&gt;INDEX('Language Rules Can Change'!$B$3:$AU$47,AB243,8),AB244&lt;=INDEX('Language Rules Can Change'!$B$3:$AU$47,AB243,9)),9, AND(AB244&gt;INDEX('Language Rules Can Change'!$B$3:$AU$47,AB243,9),AB244&lt;=INDEX('Language Rules Can Change'!$B$3:$AU$47,AB243,10)),10, AND(AB244&gt;INDEX('Language Rules Can Change'!$B$3:$AU$47,AB243,10),AB244&lt;=INDEX('Language Rules Can Change'!$B$3:$AU$47,AB243,11)),11, AND(AB244&gt;INDEX('Language Rules Can Change'!$B$3:$AU$47,AB243,11),AB244&lt;=INDEX('Language Rules Can Change'!$B$3:$AU$47,AB243,12)),12, AND(AB244&gt;INDEX('Language Rules Can Change'!$B$3:$AU$47,AB243,12),AB244&lt;=INDEX('Language Rules Can Change'!$B$3:$AU$47,AB243,13)),13, AND(AB244&gt;INDEX('Language Rules Can Change'!$B$3:$AU$47,AB243,13),AB244&lt;=INDEX('Language Rules Can Change'!$B$3:$AU$47,AB243,14)),14, AND(AB244&gt;INDEX('Language Rules Can Change'!$B$3:$AU$47,AB243,14),AB244&lt;=INDEX('Language Rules Can Change'!$B$3:$AU$47,AB243,15)),15, AND(AB244&gt;INDEX('Language Rules Can Change'!$B$3:$AU$47,AB243,15),AB244&lt;=INDEX('Language Rules Can Change'!$B$3:$AU$47,AB243,16)),16, AND(AB244&gt;INDEX('Language Rules Can Change'!$B$3:$AU$47,AB243,16),AB244&lt;=INDEX('Language Rules Can Change'!$B$3:$AU$47,AB243,17)),17, AND(AB244&gt;INDEX('Language Rules Can Change'!$B$3:$AU$47,AB243,17),AB244&lt;=INDEX('Language Rules Can Change'!$B$3:$AU$47,AB243,18)),18, AND(AB244&gt;INDEX('Language Rules Can Change'!$B$3:$AU$47,AB243,18),AB244&lt;=INDEX('Language Rules Can Change'!$B$3:$AU$47,AB243,19)),19, AND(AB244&gt;INDEX('Language Rules Can Change'!$B$3:$AU$47,AB243,19),AB244&lt;=INDEX('Language Rules Can Change'!$B$3:$AU$47,AB243,20)),20, AND(AB244&gt;INDEX('Language Rules Can Change'!$B$3:$AU$47,AB243,20),AB244&lt;=INDEX('Language Rules Can Change'!$B$3:$AU$47,AB243,21)),21, AND(AB244&gt;INDEX('Language Rules Can Change'!$B$3:$AU$47,AB243,21),AB244&lt;=INDEX('Language Rules Can Change'!$B$3:$AU$47,AB243,22)),22, AND(AB244&gt;INDEX('Language Rules Can Change'!$B$3:$AU$47,AB243,22),AB244&lt;=INDEX('Language Rules Can Change'!$B$3:$AU$47,AB243,23)),23, AND(AB244&gt;INDEX('Language Rules Can Change'!$B$3:$AU$47,AB243,23),AB244&lt;=INDEX('Language Rules Can Change'!$B$3:$AU$47,AB243,24)),24, AND(AB244&gt;INDEX('Language Rules Can Change'!$B$3:$AU$47,AB243,24),AB244&lt;=INDEX('Language Rules Can Change'!$B$3:$AU$47,AB243,25)),25, AND(AB244&gt;INDEX('Language Rules Can Change'!$B$3:$AU$47,AB243,25),AB244&lt;=INDEX('Language Rules Can Change'!$B$3:$AU$47,AB243,26)),26, AND(AB244&gt;INDEX('Language Rules Can Change'!$B$3:$AU$47,AB243,26),AB244&lt;=INDEX('Language Rules Can Change'!$B$3:$AU$47,AB243,27)),27, AND(AB244&gt;INDEX('Language Rules Can Change'!$B$3:$AU$47,AB243,27),AB244&lt;=INDEX('Language Rules Can Change'!$B$3:$AU$47,AB243,28)),28, AND(AB244&gt;INDEX('Language Rules Can Change'!$B$3:$AU$47,AB243,28),AB244&lt;=INDEX('Language Rules Can Change'!$B$3:$AU$47,AB243,29)),29, AND(AB244&gt;INDEX('Language Rules Can Change'!$B$3:$AU$47,AB243,29),AB244&lt;=INDEX('Language Rules Can Change'!$B$3:$AU$47,AB243,30)),30, AND(AB244&gt;INDEX('Language Rules Can Change'!$B$3:$AU$47,AB243,30),AB244&lt;=INDEX('Language Rules Can Change'!$B$3:$AU$47,AB243,31)),31, AND(AB244&gt;INDEX('Language Rules Can Change'!$B$3:$AU$47,AB243,31),AB244&lt;=INDEX('Language Rules Can Change'!$B$3:$AU$47,AB243,32)),32, AND(AB244&gt;INDEX('Language Rules Can Change'!$B$3:$AU$47,AB243,32),AB244&lt;=INDEX('Language Rules Can Change'!$B$3:$AU$47,AB243,33)),33, AND(AB244&gt;INDEX('Language Rules Can Change'!$B$3:$AU$47,AB243,33),AB244&lt;=INDEX('Language Rules Can Change'!$B$3:$AU$47,AB243,34)),34, AND(AB244&gt;INDEX('Language Rules Can Change'!$B$3:$AU$47,AB243,34),AB244&lt;=INDEX('Language Rules Can Change'!$B$3:$AU$47,AB243,35)),35, AND(AB244&gt;INDEX('Language Rules Can Change'!$B$3:$AU$47,AB243,35),AB244&lt;=INDEX('Language Rules Can Change'!$B$3:$AU$47,AB243,36)),36, AND(AB244&gt;INDEX('Language Rules Can Change'!$B$3:$AU$47,AB243,36),AB244&lt;=INDEX('Language Rules Can Change'!$B$3:$AU$47,AB243,37)),37, AND(AB244&gt;INDEX('Language Rules Can Change'!$B$3:$AU$47,AB243,37),AB244&lt;=INDEX('Language Rules Can Change'!$B$3:$AU$47,AB243,38)),38, AND(AB244&gt;INDEX('Language Rules Can Change'!$B$3:$AU$47,AB243,38),AB244&lt;=INDEX('Language Rules Can Change'!$B$3:$AU$47,AB243,39)),39, AND(AB244&gt;INDEX('Language Rules Can Change'!$B$3:$AU$47,AB243,39),AB244&lt;=INDEX('Language Rules Can Change'!$B$3:$AU$47,AB243,40)),40, AND(AB244&gt;INDEX('Language Rules Can Change'!$B$3:$AU$47,AB243,40),AB244&lt;=INDEX('Language Rules Can Change'!$B$3:$AU$47,AB243,41)),41, AND(AB244&gt;INDEX('Language Rules Can Change'!$B$3:$AU$47,AB243,41),AB244&lt;=INDEX('Language Rules Can Change'!$B$3:$AU$47,AB243,42)),42, AND(AB244&gt;INDEX('Language Rules Can Change'!$B$3:$AU$47,AB243,42),AB244&lt;=INDEX('Language Rules Can Change'!$B$3:$AU$47,AB243,43)),43, AND(AB244&gt;INDEX('Language Rules Can Change'!$B$3:$AU$47,AB243,43),AB244&lt;=INDEX('Language Rules Can Change'!$B$3:$AU$47,AB243,44)),44, AND(AB244&gt;INDEX('Language Rules Can Change'!$B$3:$AU$47,AB243,44),AB244&lt;=INDEX('Language Rules Can Change'!$B$3:$AU$47,AB243,45)),45, AND(AB244&gt;INDEX('Language Rules Can Change'!$B$3:$AU$47,AB243,45),AB244&lt;=INDEX('Language Rules Can Change'!$B$3:$AU$47,AB243,46)),46)</f>
        <v>10</v>
      </c>
      <c r="AC245" s="11" t="e" cm="1">
        <f t="array" aca="1" ref="AC245" ca="1">_xlfn.IFS(AND(AC244&gt;0,AC244&lt;=INDEX('Language Rules Can Change'!$B$3:$AU$47,AC243,1)),1, AND(AC244&gt;INDEX('Language Rules Can Change'!$B$3:$AU$47,AC243,1),AC244&lt;=INDEX('Language Rules Can Change'!$B$3:$AU$47,AC243,2)),2, AND(AC244&gt;INDEX('Language Rules Can Change'!$B$3:$AU$47,AC243,2),AC244&lt;=INDEX('Language Rules Can Change'!$B$3:$AU$47,AC243,3)),3, AND(AC244&gt;INDEX('Language Rules Can Change'!$B$3:$AU$47,AC243,3),AC244&lt;=INDEX('Language Rules Can Change'!$B$3:$AU$47,AC243,4)),4, AND(AC244&gt;INDEX('Language Rules Can Change'!$B$3:$AU$47,AC243,4),AC244&lt;=INDEX('Language Rules Can Change'!$B$3:$AU$47,AC243,5)),5, AND(AC244&gt;INDEX('Language Rules Can Change'!$B$3:$AU$47,AC243,5),AC244&lt;=INDEX('Language Rules Can Change'!$B$3:$AU$47,AC243,6)),6, AND(AC244&gt;INDEX('Language Rules Can Change'!$B$3:$AU$47,AC243,6),AC244&lt;=INDEX('Language Rules Can Change'!$B$3:$AU$47,AC243,7)),7, AND(AC244&gt;INDEX('Language Rules Can Change'!$B$3:$AU$47,AC243,7),AC244&lt;=INDEX('Language Rules Can Change'!$B$3:$AU$47,AC243,8)),8, AND(AC244&gt;INDEX('Language Rules Can Change'!$B$3:$AU$47,AC243,8),AC244&lt;=INDEX('Language Rules Can Change'!$B$3:$AU$47,AC243,9)),9, AND(AC244&gt;INDEX('Language Rules Can Change'!$B$3:$AU$47,AC243,9),AC244&lt;=INDEX('Language Rules Can Change'!$B$3:$AU$47,AC243,10)),10, AND(AC244&gt;INDEX('Language Rules Can Change'!$B$3:$AU$47,AC243,10),AC244&lt;=INDEX('Language Rules Can Change'!$B$3:$AU$47,AC243,11)),11, AND(AC244&gt;INDEX('Language Rules Can Change'!$B$3:$AU$47,AC243,11),AC244&lt;=INDEX('Language Rules Can Change'!$B$3:$AU$47,AC243,12)),12, AND(AC244&gt;INDEX('Language Rules Can Change'!$B$3:$AU$47,AC243,12),AC244&lt;=INDEX('Language Rules Can Change'!$B$3:$AU$47,AC243,13)),13, AND(AC244&gt;INDEX('Language Rules Can Change'!$B$3:$AU$47,AC243,13),AC244&lt;=INDEX('Language Rules Can Change'!$B$3:$AU$47,AC243,14)),14, AND(AC244&gt;INDEX('Language Rules Can Change'!$B$3:$AU$47,AC243,14),AC244&lt;=INDEX('Language Rules Can Change'!$B$3:$AU$47,AC243,15)),15, AND(AC244&gt;INDEX('Language Rules Can Change'!$B$3:$AU$47,AC243,15),AC244&lt;=INDEX('Language Rules Can Change'!$B$3:$AU$47,AC243,16)),16, AND(AC244&gt;INDEX('Language Rules Can Change'!$B$3:$AU$47,AC243,16),AC244&lt;=INDEX('Language Rules Can Change'!$B$3:$AU$47,AC243,17)),17, AND(AC244&gt;INDEX('Language Rules Can Change'!$B$3:$AU$47,AC243,17),AC244&lt;=INDEX('Language Rules Can Change'!$B$3:$AU$47,AC243,18)),18, AND(AC244&gt;INDEX('Language Rules Can Change'!$B$3:$AU$47,AC243,18),AC244&lt;=INDEX('Language Rules Can Change'!$B$3:$AU$47,AC243,19)),19, AND(AC244&gt;INDEX('Language Rules Can Change'!$B$3:$AU$47,AC243,19),AC244&lt;=INDEX('Language Rules Can Change'!$B$3:$AU$47,AC243,20)),20, AND(AC244&gt;INDEX('Language Rules Can Change'!$B$3:$AU$47,AC243,20),AC244&lt;=INDEX('Language Rules Can Change'!$B$3:$AU$47,AC243,21)),21, AND(AC244&gt;INDEX('Language Rules Can Change'!$B$3:$AU$47,AC243,21),AC244&lt;=INDEX('Language Rules Can Change'!$B$3:$AU$47,AC243,22)),22, AND(AC244&gt;INDEX('Language Rules Can Change'!$B$3:$AU$47,AC243,22),AC244&lt;=INDEX('Language Rules Can Change'!$B$3:$AU$47,AC243,23)),23, AND(AC244&gt;INDEX('Language Rules Can Change'!$B$3:$AU$47,AC243,23),AC244&lt;=INDEX('Language Rules Can Change'!$B$3:$AU$47,AC243,24)),24, AND(AC244&gt;INDEX('Language Rules Can Change'!$B$3:$AU$47,AC243,24),AC244&lt;=INDEX('Language Rules Can Change'!$B$3:$AU$47,AC243,25)),25, AND(AC244&gt;INDEX('Language Rules Can Change'!$B$3:$AU$47,AC243,25),AC244&lt;=INDEX('Language Rules Can Change'!$B$3:$AU$47,AC243,26)),26, AND(AC244&gt;INDEX('Language Rules Can Change'!$B$3:$AU$47,AC243,26),AC244&lt;=INDEX('Language Rules Can Change'!$B$3:$AU$47,AC243,27)),27, AND(AC244&gt;INDEX('Language Rules Can Change'!$B$3:$AU$47,AC243,27),AC244&lt;=INDEX('Language Rules Can Change'!$B$3:$AU$47,AC243,28)),28, AND(AC244&gt;INDEX('Language Rules Can Change'!$B$3:$AU$47,AC243,28),AC244&lt;=INDEX('Language Rules Can Change'!$B$3:$AU$47,AC243,29)),29, AND(AC244&gt;INDEX('Language Rules Can Change'!$B$3:$AU$47,AC243,29),AC244&lt;=INDEX('Language Rules Can Change'!$B$3:$AU$47,AC243,30)),30, AND(AC244&gt;INDEX('Language Rules Can Change'!$B$3:$AU$47,AC243,30),AC244&lt;=INDEX('Language Rules Can Change'!$B$3:$AU$47,AC243,31)),31, AND(AC244&gt;INDEX('Language Rules Can Change'!$B$3:$AU$47,AC243,31),AC244&lt;=INDEX('Language Rules Can Change'!$B$3:$AU$47,AC243,32)),32, AND(AC244&gt;INDEX('Language Rules Can Change'!$B$3:$AU$47,AC243,32),AC244&lt;=INDEX('Language Rules Can Change'!$B$3:$AU$47,AC243,33)),33, AND(AC244&gt;INDEX('Language Rules Can Change'!$B$3:$AU$47,AC243,33),AC244&lt;=INDEX('Language Rules Can Change'!$B$3:$AU$47,AC243,34)),34, AND(AC244&gt;INDEX('Language Rules Can Change'!$B$3:$AU$47,AC243,34),AC244&lt;=INDEX('Language Rules Can Change'!$B$3:$AU$47,AC243,35)),35, AND(AC244&gt;INDEX('Language Rules Can Change'!$B$3:$AU$47,AC243,35),AC244&lt;=INDEX('Language Rules Can Change'!$B$3:$AU$47,AC243,36)),36, AND(AC244&gt;INDEX('Language Rules Can Change'!$B$3:$AU$47,AC243,36),AC244&lt;=INDEX('Language Rules Can Change'!$B$3:$AU$47,AC243,37)),37, AND(AC244&gt;INDEX('Language Rules Can Change'!$B$3:$AU$47,AC243,37),AC244&lt;=INDEX('Language Rules Can Change'!$B$3:$AU$47,AC243,38)),38, AND(AC244&gt;INDEX('Language Rules Can Change'!$B$3:$AU$47,AC243,38),AC244&lt;=INDEX('Language Rules Can Change'!$B$3:$AU$47,AC243,39)),39, AND(AC244&gt;INDEX('Language Rules Can Change'!$B$3:$AU$47,AC243,39),AC244&lt;=INDEX('Language Rules Can Change'!$B$3:$AU$47,AC243,40)),40, AND(AC244&gt;INDEX('Language Rules Can Change'!$B$3:$AU$47,AC243,40),AC244&lt;=INDEX('Language Rules Can Change'!$B$3:$AU$47,AC243,41)),41, AND(AC244&gt;INDEX('Language Rules Can Change'!$B$3:$AU$47,AC243,41),AC244&lt;=INDEX('Language Rules Can Change'!$B$3:$AU$47,AC243,42)),42, AND(AC244&gt;INDEX('Language Rules Can Change'!$B$3:$AU$47,AC243,42),AC244&lt;=INDEX('Language Rules Can Change'!$B$3:$AU$47,AC243,43)),43, AND(AC244&gt;INDEX('Language Rules Can Change'!$B$3:$AU$47,AC243,43),AC244&lt;=INDEX('Language Rules Can Change'!$B$3:$AU$47,AC243,44)),44, AND(AC244&gt;INDEX('Language Rules Can Change'!$B$3:$AU$47,AC243,44),AC244&lt;=INDEX('Language Rules Can Change'!$B$3:$AU$47,AC243,45)),45, AND(AC244&gt;INDEX('Language Rules Can Change'!$B$3:$AU$47,AC243,45),AC244&lt;=INDEX('Language Rules Can Change'!$B$3:$AU$47,AC243,46)),46)</f>
        <v>#N/A</v>
      </c>
      <c r="AD245" s="11" t="e" cm="1">
        <f t="array" aca="1" ref="AD245" ca="1">_xlfn.IFS(AND(AD244&gt;0,AD244&lt;=INDEX('Language Rules Can Change'!$B$3:$AU$47,AD243,1)),1, AND(AD244&gt;INDEX('Language Rules Can Change'!$B$3:$AU$47,AD243,1),AD244&lt;=INDEX('Language Rules Can Change'!$B$3:$AU$47,AD243,2)),2, AND(AD244&gt;INDEX('Language Rules Can Change'!$B$3:$AU$47,AD243,2),AD244&lt;=INDEX('Language Rules Can Change'!$B$3:$AU$47,AD243,3)),3, AND(AD244&gt;INDEX('Language Rules Can Change'!$B$3:$AU$47,AD243,3),AD244&lt;=INDEX('Language Rules Can Change'!$B$3:$AU$47,AD243,4)),4, AND(AD244&gt;INDEX('Language Rules Can Change'!$B$3:$AU$47,AD243,4),AD244&lt;=INDEX('Language Rules Can Change'!$B$3:$AU$47,AD243,5)),5, AND(AD244&gt;INDEX('Language Rules Can Change'!$B$3:$AU$47,AD243,5),AD244&lt;=INDEX('Language Rules Can Change'!$B$3:$AU$47,AD243,6)),6, AND(AD244&gt;INDEX('Language Rules Can Change'!$B$3:$AU$47,AD243,6),AD244&lt;=INDEX('Language Rules Can Change'!$B$3:$AU$47,AD243,7)),7, AND(AD244&gt;INDEX('Language Rules Can Change'!$B$3:$AU$47,AD243,7),AD244&lt;=INDEX('Language Rules Can Change'!$B$3:$AU$47,AD243,8)),8, AND(AD244&gt;INDEX('Language Rules Can Change'!$B$3:$AU$47,AD243,8),AD244&lt;=INDEX('Language Rules Can Change'!$B$3:$AU$47,AD243,9)),9, AND(AD244&gt;INDEX('Language Rules Can Change'!$B$3:$AU$47,AD243,9),AD244&lt;=INDEX('Language Rules Can Change'!$B$3:$AU$47,AD243,10)),10, AND(AD244&gt;INDEX('Language Rules Can Change'!$B$3:$AU$47,AD243,10),AD244&lt;=INDEX('Language Rules Can Change'!$B$3:$AU$47,AD243,11)),11, AND(AD244&gt;INDEX('Language Rules Can Change'!$B$3:$AU$47,AD243,11),AD244&lt;=INDEX('Language Rules Can Change'!$B$3:$AU$47,AD243,12)),12, AND(AD244&gt;INDEX('Language Rules Can Change'!$B$3:$AU$47,AD243,12),AD244&lt;=INDEX('Language Rules Can Change'!$B$3:$AU$47,AD243,13)),13, AND(AD244&gt;INDEX('Language Rules Can Change'!$B$3:$AU$47,AD243,13),AD244&lt;=INDEX('Language Rules Can Change'!$B$3:$AU$47,AD243,14)),14, AND(AD244&gt;INDEX('Language Rules Can Change'!$B$3:$AU$47,AD243,14),AD244&lt;=INDEX('Language Rules Can Change'!$B$3:$AU$47,AD243,15)),15, AND(AD244&gt;INDEX('Language Rules Can Change'!$B$3:$AU$47,AD243,15),AD244&lt;=INDEX('Language Rules Can Change'!$B$3:$AU$47,AD243,16)),16, AND(AD244&gt;INDEX('Language Rules Can Change'!$B$3:$AU$47,AD243,16),AD244&lt;=INDEX('Language Rules Can Change'!$B$3:$AU$47,AD243,17)),17, AND(AD244&gt;INDEX('Language Rules Can Change'!$B$3:$AU$47,AD243,17),AD244&lt;=INDEX('Language Rules Can Change'!$B$3:$AU$47,AD243,18)),18, AND(AD244&gt;INDEX('Language Rules Can Change'!$B$3:$AU$47,AD243,18),AD244&lt;=INDEX('Language Rules Can Change'!$B$3:$AU$47,AD243,19)),19, AND(AD244&gt;INDEX('Language Rules Can Change'!$B$3:$AU$47,AD243,19),AD244&lt;=INDEX('Language Rules Can Change'!$B$3:$AU$47,AD243,20)),20, AND(AD244&gt;INDEX('Language Rules Can Change'!$B$3:$AU$47,AD243,20),AD244&lt;=INDEX('Language Rules Can Change'!$B$3:$AU$47,AD243,21)),21, AND(AD244&gt;INDEX('Language Rules Can Change'!$B$3:$AU$47,AD243,21),AD244&lt;=INDEX('Language Rules Can Change'!$B$3:$AU$47,AD243,22)),22, AND(AD244&gt;INDEX('Language Rules Can Change'!$B$3:$AU$47,AD243,22),AD244&lt;=INDEX('Language Rules Can Change'!$B$3:$AU$47,AD243,23)),23, AND(AD244&gt;INDEX('Language Rules Can Change'!$B$3:$AU$47,AD243,23),AD244&lt;=INDEX('Language Rules Can Change'!$B$3:$AU$47,AD243,24)),24, AND(AD244&gt;INDEX('Language Rules Can Change'!$B$3:$AU$47,AD243,24),AD244&lt;=INDEX('Language Rules Can Change'!$B$3:$AU$47,AD243,25)),25, AND(AD244&gt;INDEX('Language Rules Can Change'!$B$3:$AU$47,AD243,25),AD244&lt;=INDEX('Language Rules Can Change'!$B$3:$AU$47,AD243,26)),26, AND(AD244&gt;INDEX('Language Rules Can Change'!$B$3:$AU$47,AD243,26),AD244&lt;=INDEX('Language Rules Can Change'!$B$3:$AU$47,AD243,27)),27, AND(AD244&gt;INDEX('Language Rules Can Change'!$B$3:$AU$47,AD243,27),AD244&lt;=INDEX('Language Rules Can Change'!$B$3:$AU$47,AD243,28)),28, AND(AD244&gt;INDEX('Language Rules Can Change'!$B$3:$AU$47,AD243,28),AD244&lt;=INDEX('Language Rules Can Change'!$B$3:$AU$47,AD243,29)),29, AND(AD244&gt;INDEX('Language Rules Can Change'!$B$3:$AU$47,AD243,29),AD244&lt;=INDEX('Language Rules Can Change'!$B$3:$AU$47,AD243,30)),30, AND(AD244&gt;INDEX('Language Rules Can Change'!$B$3:$AU$47,AD243,30),AD244&lt;=INDEX('Language Rules Can Change'!$B$3:$AU$47,AD243,31)),31, AND(AD244&gt;INDEX('Language Rules Can Change'!$B$3:$AU$47,AD243,31),AD244&lt;=INDEX('Language Rules Can Change'!$B$3:$AU$47,AD243,32)),32, AND(AD244&gt;INDEX('Language Rules Can Change'!$B$3:$AU$47,AD243,32),AD244&lt;=INDEX('Language Rules Can Change'!$B$3:$AU$47,AD243,33)),33, AND(AD244&gt;INDEX('Language Rules Can Change'!$B$3:$AU$47,AD243,33),AD244&lt;=INDEX('Language Rules Can Change'!$B$3:$AU$47,AD243,34)),34, AND(AD244&gt;INDEX('Language Rules Can Change'!$B$3:$AU$47,AD243,34),AD244&lt;=INDEX('Language Rules Can Change'!$B$3:$AU$47,AD243,35)),35, AND(AD244&gt;INDEX('Language Rules Can Change'!$B$3:$AU$47,AD243,35),AD244&lt;=INDEX('Language Rules Can Change'!$B$3:$AU$47,AD243,36)),36, AND(AD244&gt;INDEX('Language Rules Can Change'!$B$3:$AU$47,AD243,36),AD244&lt;=INDEX('Language Rules Can Change'!$B$3:$AU$47,AD243,37)),37, AND(AD244&gt;INDEX('Language Rules Can Change'!$B$3:$AU$47,AD243,37),AD244&lt;=INDEX('Language Rules Can Change'!$B$3:$AU$47,AD243,38)),38, AND(AD244&gt;INDEX('Language Rules Can Change'!$B$3:$AU$47,AD243,38),AD244&lt;=INDEX('Language Rules Can Change'!$B$3:$AU$47,AD243,39)),39, AND(AD244&gt;INDEX('Language Rules Can Change'!$B$3:$AU$47,AD243,39),AD244&lt;=INDEX('Language Rules Can Change'!$B$3:$AU$47,AD243,40)),40, AND(AD244&gt;INDEX('Language Rules Can Change'!$B$3:$AU$47,AD243,40),AD244&lt;=INDEX('Language Rules Can Change'!$B$3:$AU$47,AD243,41)),41, AND(AD244&gt;INDEX('Language Rules Can Change'!$B$3:$AU$47,AD243,41),AD244&lt;=INDEX('Language Rules Can Change'!$B$3:$AU$47,AD243,42)),42, AND(AD244&gt;INDEX('Language Rules Can Change'!$B$3:$AU$47,AD243,42),AD244&lt;=INDEX('Language Rules Can Change'!$B$3:$AU$47,AD243,43)),43, AND(AD244&gt;INDEX('Language Rules Can Change'!$B$3:$AU$47,AD243,43),AD244&lt;=INDEX('Language Rules Can Change'!$B$3:$AU$47,AD243,44)),44, AND(AD244&gt;INDEX('Language Rules Can Change'!$B$3:$AU$47,AD243,44),AD244&lt;=INDEX('Language Rules Can Change'!$B$3:$AU$47,AD243,45)),45, AND(AD244&gt;INDEX('Language Rules Can Change'!$B$3:$AU$47,AD243,45),AD244&lt;=INDEX('Language Rules Can Change'!$B$3:$AU$47,AD243,46)),46)</f>
        <v>#N/A</v>
      </c>
      <c r="AE245" s="11" t="e" cm="1">
        <f t="array" aca="1" ref="AE245" ca="1">_xlfn.IFS(AND(AE244&gt;0,AE244&lt;=INDEX('Language Rules Can Change'!$B$3:$AU$47,AE243,1)),1, AND(AE244&gt;INDEX('Language Rules Can Change'!$B$3:$AU$47,AE243,1),AE244&lt;=INDEX('Language Rules Can Change'!$B$3:$AU$47,AE243,2)),2, AND(AE244&gt;INDEX('Language Rules Can Change'!$B$3:$AU$47,AE243,2),AE244&lt;=INDEX('Language Rules Can Change'!$B$3:$AU$47,AE243,3)),3, AND(AE244&gt;INDEX('Language Rules Can Change'!$B$3:$AU$47,AE243,3),AE244&lt;=INDEX('Language Rules Can Change'!$B$3:$AU$47,AE243,4)),4, AND(AE244&gt;INDEX('Language Rules Can Change'!$B$3:$AU$47,AE243,4),AE244&lt;=INDEX('Language Rules Can Change'!$B$3:$AU$47,AE243,5)),5, AND(AE244&gt;INDEX('Language Rules Can Change'!$B$3:$AU$47,AE243,5),AE244&lt;=INDEX('Language Rules Can Change'!$B$3:$AU$47,AE243,6)),6, AND(AE244&gt;INDEX('Language Rules Can Change'!$B$3:$AU$47,AE243,6),AE244&lt;=INDEX('Language Rules Can Change'!$B$3:$AU$47,AE243,7)),7, AND(AE244&gt;INDEX('Language Rules Can Change'!$B$3:$AU$47,AE243,7),AE244&lt;=INDEX('Language Rules Can Change'!$B$3:$AU$47,AE243,8)),8, AND(AE244&gt;INDEX('Language Rules Can Change'!$B$3:$AU$47,AE243,8),AE244&lt;=INDEX('Language Rules Can Change'!$B$3:$AU$47,AE243,9)),9, AND(AE244&gt;INDEX('Language Rules Can Change'!$B$3:$AU$47,AE243,9),AE244&lt;=INDEX('Language Rules Can Change'!$B$3:$AU$47,AE243,10)),10, AND(AE244&gt;INDEX('Language Rules Can Change'!$B$3:$AU$47,AE243,10),AE244&lt;=INDEX('Language Rules Can Change'!$B$3:$AU$47,AE243,11)),11, AND(AE244&gt;INDEX('Language Rules Can Change'!$B$3:$AU$47,AE243,11),AE244&lt;=INDEX('Language Rules Can Change'!$B$3:$AU$47,AE243,12)),12, AND(AE244&gt;INDEX('Language Rules Can Change'!$B$3:$AU$47,AE243,12),AE244&lt;=INDEX('Language Rules Can Change'!$B$3:$AU$47,AE243,13)),13, AND(AE244&gt;INDEX('Language Rules Can Change'!$B$3:$AU$47,AE243,13),AE244&lt;=INDEX('Language Rules Can Change'!$B$3:$AU$47,AE243,14)),14, AND(AE244&gt;INDEX('Language Rules Can Change'!$B$3:$AU$47,AE243,14),AE244&lt;=INDEX('Language Rules Can Change'!$B$3:$AU$47,AE243,15)),15, AND(AE244&gt;INDEX('Language Rules Can Change'!$B$3:$AU$47,AE243,15),AE244&lt;=INDEX('Language Rules Can Change'!$B$3:$AU$47,AE243,16)),16, AND(AE244&gt;INDEX('Language Rules Can Change'!$B$3:$AU$47,AE243,16),AE244&lt;=INDEX('Language Rules Can Change'!$B$3:$AU$47,AE243,17)),17, AND(AE244&gt;INDEX('Language Rules Can Change'!$B$3:$AU$47,AE243,17),AE244&lt;=INDEX('Language Rules Can Change'!$B$3:$AU$47,AE243,18)),18, AND(AE244&gt;INDEX('Language Rules Can Change'!$B$3:$AU$47,AE243,18),AE244&lt;=INDEX('Language Rules Can Change'!$B$3:$AU$47,AE243,19)),19, AND(AE244&gt;INDEX('Language Rules Can Change'!$B$3:$AU$47,AE243,19),AE244&lt;=INDEX('Language Rules Can Change'!$B$3:$AU$47,AE243,20)),20, AND(AE244&gt;INDEX('Language Rules Can Change'!$B$3:$AU$47,AE243,20),AE244&lt;=INDEX('Language Rules Can Change'!$B$3:$AU$47,AE243,21)),21, AND(AE244&gt;INDEX('Language Rules Can Change'!$B$3:$AU$47,AE243,21),AE244&lt;=INDEX('Language Rules Can Change'!$B$3:$AU$47,AE243,22)),22, AND(AE244&gt;INDEX('Language Rules Can Change'!$B$3:$AU$47,AE243,22),AE244&lt;=INDEX('Language Rules Can Change'!$B$3:$AU$47,AE243,23)),23, AND(AE244&gt;INDEX('Language Rules Can Change'!$B$3:$AU$47,AE243,23),AE244&lt;=INDEX('Language Rules Can Change'!$B$3:$AU$47,AE243,24)),24, AND(AE244&gt;INDEX('Language Rules Can Change'!$B$3:$AU$47,AE243,24),AE244&lt;=INDEX('Language Rules Can Change'!$B$3:$AU$47,AE243,25)),25, AND(AE244&gt;INDEX('Language Rules Can Change'!$B$3:$AU$47,AE243,25),AE244&lt;=INDEX('Language Rules Can Change'!$B$3:$AU$47,AE243,26)),26, AND(AE244&gt;INDEX('Language Rules Can Change'!$B$3:$AU$47,AE243,26),AE244&lt;=INDEX('Language Rules Can Change'!$B$3:$AU$47,AE243,27)),27, AND(AE244&gt;INDEX('Language Rules Can Change'!$B$3:$AU$47,AE243,27),AE244&lt;=INDEX('Language Rules Can Change'!$B$3:$AU$47,AE243,28)),28, AND(AE244&gt;INDEX('Language Rules Can Change'!$B$3:$AU$47,AE243,28),AE244&lt;=INDEX('Language Rules Can Change'!$B$3:$AU$47,AE243,29)),29, AND(AE244&gt;INDEX('Language Rules Can Change'!$B$3:$AU$47,AE243,29),AE244&lt;=INDEX('Language Rules Can Change'!$B$3:$AU$47,AE243,30)),30, AND(AE244&gt;INDEX('Language Rules Can Change'!$B$3:$AU$47,AE243,30),AE244&lt;=INDEX('Language Rules Can Change'!$B$3:$AU$47,AE243,31)),31, AND(AE244&gt;INDEX('Language Rules Can Change'!$B$3:$AU$47,AE243,31),AE244&lt;=INDEX('Language Rules Can Change'!$B$3:$AU$47,AE243,32)),32, AND(AE244&gt;INDEX('Language Rules Can Change'!$B$3:$AU$47,AE243,32),AE244&lt;=INDEX('Language Rules Can Change'!$B$3:$AU$47,AE243,33)),33, AND(AE244&gt;INDEX('Language Rules Can Change'!$B$3:$AU$47,AE243,33),AE244&lt;=INDEX('Language Rules Can Change'!$B$3:$AU$47,AE243,34)),34, AND(AE244&gt;INDEX('Language Rules Can Change'!$B$3:$AU$47,AE243,34),AE244&lt;=INDEX('Language Rules Can Change'!$B$3:$AU$47,AE243,35)),35, AND(AE244&gt;INDEX('Language Rules Can Change'!$B$3:$AU$47,AE243,35),AE244&lt;=INDEX('Language Rules Can Change'!$B$3:$AU$47,AE243,36)),36, AND(AE244&gt;INDEX('Language Rules Can Change'!$B$3:$AU$47,AE243,36),AE244&lt;=INDEX('Language Rules Can Change'!$B$3:$AU$47,AE243,37)),37, AND(AE244&gt;INDEX('Language Rules Can Change'!$B$3:$AU$47,AE243,37),AE244&lt;=INDEX('Language Rules Can Change'!$B$3:$AU$47,AE243,38)),38, AND(AE244&gt;INDEX('Language Rules Can Change'!$B$3:$AU$47,AE243,38),AE244&lt;=INDEX('Language Rules Can Change'!$B$3:$AU$47,AE243,39)),39, AND(AE244&gt;INDEX('Language Rules Can Change'!$B$3:$AU$47,AE243,39),AE244&lt;=INDEX('Language Rules Can Change'!$B$3:$AU$47,AE243,40)),40, AND(AE244&gt;INDEX('Language Rules Can Change'!$B$3:$AU$47,AE243,40),AE244&lt;=INDEX('Language Rules Can Change'!$B$3:$AU$47,AE243,41)),41, AND(AE244&gt;INDEX('Language Rules Can Change'!$B$3:$AU$47,AE243,41),AE244&lt;=INDEX('Language Rules Can Change'!$B$3:$AU$47,AE243,42)),42, AND(AE244&gt;INDEX('Language Rules Can Change'!$B$3:$AU$47,AE243,42),AE244&lt;=INDEX('Language Rules Can Change'!$B$3:$AU$47,AE243,43)),43, AND(AE244&gt;INDEX('Language Rules Can Change'!$B$3:$AU$47,AE243,43),AE244&lt;=INDEX('Language Rules Can Change'!$B$3:$AU$47,AE243,44)),44, AND(AE244&gt;INDEX('Language Rules Can Change'!$B$3:$AU$47,AE243,44),AE244&lt;=INDEX('Language Rules Can Change'!$B$3:$AU$47,AE243,45)),45, AND(AE244&gt;INDEX('Language Rules Can Change'!$B$3:$AU$47,AE243,45),AE244&lt;=INDEX('Language Rules Can Change'!$B$3:$AU$47,AE243,46)),46)</f>
        <v>#N/A</v>
      </c>
      <c r="AF245" s="11" t="e" cm="1">
        <f t="array" aca="1" ref="AF245" ca="1">_xlfn.IFS(AND(AF244&gt;0,AF244&lt;=INDEX('Language Rules Can Change'!$B$3:$AU$47,AF243,1)),1, AND(AF244&gt;INDEX('Language Rules Can Change'!$B$3:$AU$47,AF243,1),AF244&lt;=INDEX('Language Rules Can Change'!$B$3:$AU$47,AF243,2)),2, AND(AF244&gt;INDEX('Language Rules Can Change'!$B$3:$AU$47,AF243,2),AF244&lt;=INDEX('Language Rules Can Change'!$B$3:$AU$47,AF243,3)),3, AND(AF244&gt;INDEX('Language Rules Can Change'!$B$3:$AU$47,AF243,3),AF244&lt;=INDEX('Language Rules Can Change'!$B$3:$AU$47,AF243,4)),4, AND(AF244&gt;INDEX('Language Rules Can Change'!$B$3:$AU$47,AF243,4),AF244&lt;=INDEX('Language Rules Can Change'!$B$3:$AU$47,AF243,5)),5, AND(AF244&gt;INDEX('Language Rules Can Change'!$B$3:$AU$47,AF243,5),AF244&lt;=INDEX('Language Rules Can Change'!$B$3:$AU$47,AF243,6)),6, AND(AF244&gt;INDEX('Language Rules Can Change'!$B$3:$AU$47,AF243,6),AF244&lt;=INDEX('Language Rules Can Change'!$B$3:$AU$47,AF243,7)),7, AND(AF244&gt;INDEX('Language Rules Can Change'!$B$3:$AU$47,AF243,7),AF244&lt;=INDEX('Language Rules Can Change'!$B$3:$AU$47,AF243,8)),8, AND(AF244&gt;INDEX('Language Rules Can Change'!$B$3:$AU$47,AF243,8),AF244&lt;=INDEX('Language Rules Can Change'!$B$3:$AU$47,AF243,9)),9, AND(AF244&gt;INDEX('Language Rules Can Change'!$B$3:$AU$47,AF243,9),AF244&lt;=INDEX('Language Rules Can Change'!$B$3:$AU$47,AF243,10)),10, AND(AF244&gt;INDEX('Language Rules Can Change'!$B$3:$AU$47,AF243,10),AF244&lt;=INDEX('Language Rules Can Change'!$B$3:$AU$47,AF243,11)),11, AND(AF244&gt;INDEX('Language Rules Can Change'!$B$3:$AU$47,AF243,11),AF244&lt;=INDEX('Language Rules Can Change'!$B$3:$AU$47,AF243,12)),12, AND(AF244&gt;INDEX('Language Rules Can Change'!$B$3:$AU$47,AF243,12),AF244&lt;=INDEX('Language Rules Can Change'!$B$3:$AU$47,AF243,13)),13, AND(AF244&gt;INDEX('Language Rules Can Change'!$B$3:$AU$47,AF243,13),AF244&lt;=INDEX('Language Rules Can Change'!$B$3:$AU$47,AF243,14)),14, AND(AF244&gt;INDEX('Language Rules Can Change'!$B$3:$AU$47,AF243,14),AF244&lt;=INDEX('Language Rules Can Change'!$B$3:$AU$47,AF243,15)),15, AND(AF244&gt;INDEX('Language Rules Can Change'!$B$3:$AU$47,AF243,15),AF244&lt;=INDEX('Language Rules Can Change'!$B$3:$AU$47,AF243,16)),16, AND(AF244&gt;INDEX('Language Rules Can Change'!$B$3:$AU$47,AF243,16),AF244&lt;=INDEX('Language Rules Can Change'!$B$3:$AU$47,AF243,17)),17, AND(AF244&gt;INDEX('Language Rules Can Change'!$B$3:$AU$47,AF243,17),AF244&lt;=INDEX('Language Rules Can Change'!$B$3:$AU$47,AF243,18)),18, AND(AF244&gt;INDEX('Language Rules Can Change'!$B$3:$AU$47,AF243,18),AF244&lt;=INDEX('Language Rules Can Change'!$B$3:$AU$47,AF243,19)),19, AND(AF244&gt;INDEX('Language Rules Can Change'!$B$3:$AU$47,AF243,19),AF244&lt;=INDEX('Language Rules Can Change'!$B$3:$AU$47,AF243,20)),20, AND(AF244&gt;INDEX('Language Rules Can Change'!$B$3:$AU$47,AF243,20),AF244&lt;=INDEX('Language Rules Can Change'!$B$3:$AU$47,AF243,21)),21, AND(AF244&gt;INDEX('Language Rules Can Change'!$B$3:$AU$47,AF243,21),AF244&lt;=INDEX('Language Rules Can Change'!$B$3:$AU$47,AF243,22)),22, AND(AF244&gt;INDEX('Language Rules Can Change'!$B$3:$AU$47,AF243,22),AF244&lt;=INDEX('Language Rules Can Change'!$B$3:$AU$47,AF243,23)),23, AND(AF244&gt;INDEX('Language Rules Can Change'!$B$3:$AU$47,AF243,23),AF244&lt;=INDEX('Language Rules Can Change'!$B$3:$AU$47,AF243,24)),24, AND(AF244&gt;INDEX('Language Rules Can Change'!$B$3:$AU$47,AF243,24),AF244&lt;=INDEX('Language Rules Can Change'!$B$3:$AU$47,AF243,25)),25, AND(AF244&gt;INDEX('Language Rules Can Change'!$B$3:$AU$47,AF243,25),AF244&lt;=INDEX('Language Rules Can Change'!$B$3:$AU$47,AF243,26)),26, AND(AF244&gt;INDEX('Language Rules Can Change'!$B$3:$AU$47,AF243,26),AF244&lt;=INDEX('Language Rules Can Change'!$B$3:$AU$47,AF243,27)),27, AND(AF244&gt;INDEX('Language Rules Can Change'!$B$3:$AU$47,AF243,27),AF244&lt;=INDEX('Language Rules Can Change'!$B$3:$AU$47,AF243,28)),28, AND(AF244&gt;INDEX('Language Rules Can Change'!$B$3:$AU$47,AF243,28),AF244&lt;=INDEX('Language Rules Can Change'!$B$3:$AU$47,AF243,29)),29, AND(AF244&gt;INDEX('Language Rules Can Change'!$B$3:$AU$47,AF243,29),AF244&lt;=INDEX('Language Rules Can Change'!$B$3:$AU$47,AF243,30)),30, AND(AF244&gt;INDEX('Language Rules Can Change'!$B$3:$AU$47,AF243,30),AF244&lt;=INDEX('Language Rules Can Change'!$B$3:$AU$47,AF243,31)),31, AND(AF244&gt;INDEX('Language Rules Can Change'!$B$3:$AU$47,AF243,31),AF244&lt;=INDEX('Language Rules Can Change'!$B$3:$AU$47,AF243,32)),32, AND(AF244&gt;INDEX('Language Rules Can Change'!$B$3:$AU$47,AF243,32),AF244&lt;=INDEX('Language Rules Can Change'!$B$3:$AU$47,AF243,33)),33, AND(AF244&gt;INDEX('Language Rules Can Change'!$B$3:$AU$47,AF243,33),AF244&lt;=INDEX('Language Rules Can Change'!$B$3:$AU$47,AF243,34)),34, AND(AF244&gt;INDEX('Language Rules Can Change'!$B$3:$AU$47,AF243,34),AF244&lt;=INDEX('Language Rules Can Change'!$B$3:$AU$47,AF243,35)),35, AND(AF244&gt;INDEX('Language Rules Can Change'!$B$3:$AU$47,AF243,35),AF244&lt;=INDEX('Language Rules Can Change'!$B$3:$AU$47,AF243,36)),36, AND(AF244&gt;INDEX('Language Rules Can Change'!$B$3:$AU$47,AF243,36),AF244&lt;=INDEX('Language Rules Can Change'!$B$3:$AU$47,AF243,37)),37, AND(AF244&gt;INDEX('Language Rules Can Change'!$B$3:$AU$47,AF243,37),AF244&lt;=INDEX('Language Rules Can Change'!$B$3:$AU$47,AF243,38)),38, AND(AF244&gt;INDEX('Language Rules Can Change'!$B$3:$AU$47,AF243,38),AF244&lt;=INDEX('Language Rules Can Change'!$B$3:$AU$47,AF243,39)),39, AND(AF244&gt;INDEX('Language Rules Can Change'!$B$3:$AU$47,AF243,39),AF244&lt;=INDEX('Language Rules Can Change'!$B$3:$AU$47,AF243,40)),40, AND(AF244&gt;INDEX('Language Rules Can Change'!$B$3:$AU$47,AF243,40),AF244&lt;=INDEX('Language Rules Can Change'!$B$3:$AU$47,AF243,41)),41, AND(AF244&gt;INDEX('Language Rules Can Change'!$B$3:$AU$47,AF243,41),AF244&lt;=INDEX('Language Rules Can Change'!$B$3:$AU$47,AF243,42)),42, AND(AF244&gt;INDEX('Language Rules Can Change'!$B$3:$AU$47,AF243,42),AF244&lt;=INDEX('Language Rules Can Change'!$B$3:$AU$47,AF243,43)),43, AND(AF244&gt;INDEX('Language Rules Can Change'!$B$3:$AU$47,AF243,43),AF244&lt;=INDEX('Language Rules Can Change'!$B$3:$AU$47,AF243,44)),44, AND(AF244&gt;INDEX('Language Rules Can Change'!$B$3:$AU$47,AF243,44),AF244&lt;=INDEX('Language Rules Can Change'!$B$3:$AU$47,AF243,45)),45, AND(AF244&gt;INDEX('Language Rules Can Change'!$B$3:$AU$47,AF243,45),AF244&lt;=INDEX('Language Rules Can Change'!$B$3:$AU$47,AF243,46)),46)</f>
        <v>#N/A</v>
      </c>
      <c r="AG245" s="11" t="e" cm="1">
        <f t="array" aca="1" ref="AG245" ca="1">_xlfn.IFS(AND(AG244&gt;0,AG244&lt;=INDEX('Language Rules Can Change'!$B$3:$AU$47,AG243,1)),1, AND(AG244&gt;INDEX('Language Rules Can Change'!$B$3:$AU$47,AG243,1),AG244&lt;=INDEX('Language Rules Can Change'!$B$3:$AU$47,AG243,2)),2, AND(AG244&gt;INDEX('Language Rules Can Change'!$B$3:$AU$47,AG243,2),AG244&lt;=INDEX('Language Rules Can Change'!$B$3:$AU$47,AG243,3)),3, AND(AG244&gt;INDEX('Language Rules Can Change'!$B$3:$AU$47,AG243,3),AG244&lt;=INDEX('Language Rules Can Change'!$B$3:$AU$47,AG243,4)),4, AND(AG244&gt;INDEX('Language Rules Can Change'!$B$3:$AU$47,AG243,4),AG244&lt;=INDEX('Language Rules Can Change'!$B$3:$AU$47,AG243,5)),5, AND(AG244&gt;INDEX('Language Rules Can Change'!$B$3:$AU$47,AG243,5),AG244&lt;=INDEX('Language Rules Can Change'!$B$3:$AU$47,AG243,6)),6, AND(AG244&gt;INDEX('Language Rules Can Change'!$B$3:$AU$47,AG243,6),AG244&lt;=INDEX('Language Rules Can Change'!$B$3:$AU$47,AG243,7)),7, AND(AG244&gt;INDEX('Language Rules Can Change'!$B$3:$AU$47,AG243,7),AG244&lt;=INDEX('Language Rules Can Change'!$B$3:$AU$47,AG243,8)),8, AND(AG244&gt;INDEX('Language Rules Can Change'!$B$3:$AU$47,AG243,8),AG244&lt;=INDEX('Language Rules Can Change'!$B$3:$AU$47,AG243,9)),9, AND(AG244&gt;INDEX('Language Rules Can Change'!$B$3:$AU$47,AG243,9),AG244&lt;=INDEX('Language Rules Can Change'!$B$3:$AU$47,AG243,10)),10, AND(AG244&gt;INDEX('Language Rules Can Change'!$B$3:$AU$47,AG243,10),AG244&lt;=INDEX('Language Rules Can Change'!$B$3:$AU$47,AG243,11)),11, AND(AG244&gt;INDEX('Language Rules Can Change'!$B$3:$AU$47,AG243,11),AG244&lt;=INDEX('Language Rules Can Change'!$B$3:$AU$47,AG243,12)),12, AND(AG244&gt;INDEX('Language Rules Can Change'!$B$3:$AU$47,AG243,12),AG244&lt;=INDEX('Language Rules Can Change'!$B$3:$AU$47,AG243,13)),13, AND(AG244&gt;INDEX('Language Rules Can Change'!$B$3:$AU$47,AG243,13),AG244&lt;=INDEX('Language Rules Can Change'!$B$3:$AU$47,AG243,14)),14, AND(AG244&gt;INDEX('Language Rules Can Change'!$B$3:$AU$47,AG243,14),AG244&lt;=INDEX('Language Rules Can Change'!$B$3:$AU$47,AG243,15)),15, AND(AG244&gt;INDEX('Language Rules Can Change'!$B$3:$AU$47,AG243,15),AG244&lt;=INDEX('Language Rules Can Change'!$B$3:$AU$47,AG243,16)),16, AND(AG244&gt;INDEX('Language Rules Can Change'!$B$3:$AU$47,AG243,16),AG244&lt;=INDEX('Language Rules Can Change'!$B$3:$AU$47,AG243,17)),17, AND(AG244&gt;INDEX('Language Rules Can Change'!$B$3:$AU$47,AG243,17),AG244&lt;=INDEX('Language Rules Can Change'!$B$3:$AU$47,AG243,18)),18, AND(AG244&gt;INDEX('Language Rules Can Change'!$B$3:$AU$47,AG243,18),AG244&lt;=INDEX('Language Rules Can Change'!$B$3:$AU$47,AG243,19)),19, AND(AG244&gt;INDEX('Language Rules Can Change'!$B$3:$AU$47,AG243,19),AG244&lt;=INDEX('Language Rules Can Change'!$B$3:$AU$47,AG243,20)),20, AND(AG244&gt;INDEX('Language Rules Can Change'!$B$3:$AU$47,AG243,20),AG244&lt;=INDEX('Language Rules Can Change'!$B$3:$AU$47,AG243,21)),21, AND(AG244&gt;INDEX('Language Rules Can Change'!$B$3:$AU$47,AG243,21),AG244&lt;=INDEX('Language Rules Can Change'!$B$3:$AU$47,AG243,22)),22, AND(AG244&gt;INDEX('Language Rules Can Change'!$B$3:$AU$47,AG243,22),AG244&lt;=INDEX('Language Rules Can Change'!$B$3:$AU$47,AG243,23)),23, AND(AG244&gt;INDEX('Language Rules Can Change'!$B$3:$AU$47,AG243,23),AG244&lt;=INDEX('Language Rules Can Change'!$B$3:$AU$47,AG243,24)),24, AND(AG244&gt;INDEX('Language Rules Can Change'!$B$3:$AU$47,AG243,24),AG244&lt;=INDEX('Language Rules Can Change'!$B$3:$AU$47,AG243,25)),25, AND(AG244&gt;INDEX('Language Rules Can Change'!$B$3:$AU$47,AG243,25),AG244&lt;=INDEX('Language Rules Can Change'!$B$3:$AU$47,AG243,26)),26, AND(AG244&gt;INDEX('Language Rules Can Change'!$B$3:$AU$47,AG243,26),AG244&lt;=INDEX('Language Rules Can Change'!$B$3:$AU$47,AG243,27)),27, AND(AG244&gt;INDEX('Language Rules Can Change'!$B$3:$AU$47,AG243,27),AG244&lt;=INDEX('Language Rules Can Change'!$B$3:$AU$47,AG243,28)),28, AND(AG244&gt;INDEX('Language Rules Can Change'!$B$3:$AU$47,AG243,28),AG244&lt;=INDEX('Language Rules Can Change'!$B$3:$AU$47,AG243,29)),29, AND(AG244&gt;INDEX('Language Rules Can Change'!$B$3:$AU$47,AG243,29),AG244&lt;=INDEX('Language Rules Can Change'!$B$3:$AU$47,AG243,30)),30, AND(AG244&gt;INDEX('Language Rules Can Change'!$B$3:$AU$47,AG243,30),AG244&lt;=INDEX('Language Rules Can Change'!$B$3:$AU$47,AG243,31)),31, AND(AG244&gt;INDEX('Language Rules Can Change'!$B$3:$AU$47,AG243,31),AG244&lt;=INDEX('Language Rules Can Change'!$B$3:$AU$47,AG243,32)),32, AND(AG244&gt;INDEX('Language Rules Can Change'!$B$3:$AU$47,AG243,32),AG244&lt;=INDEX('Language Rules Can Change'!$B$3:$AU$47,AG243,33)),33, AND(AG244&gt;INDEX('Language Rules Can Change'!$B$3:$AU$47,AG243,33),AG244&lt;=INDEX('Language Rules Can Change'!$B$3:$AU$47,AG243,34)),34, AND(AG244&gt;INDEX('Language Rules Can Change'!$B$3:$AU$47,AG243,34),AG244&lt;=INDEX('Language Rules Can Change'!$B$3:$AU$47,AG243,35)),35, AND(AG244&gt;INDEX('Language Rules Can Change'!$B$3:$AU$47,AG243,35),AG244&lt;=INDEX('Language Rules Can Change'!$B$3:$AU$47,AG243,36)),36, AND(AG244&gt;INDEX('Language Rules Can Change'!$B$3:$AU$47,AG243,36),AG244&lt;=INDEX('Language Rules Can Change'!$B$3:$AU$47,AG243,37)),37, AND(AG244&gt;INDEX('Language Rules Can Change'!$B$3:$AU$47,AG243,37),AG244&lt;=INDEX('Language Rules Can Change'!$B$3:$AU$47,AG243,38)),38, AND(AG244&gt;INDEX('Language Rules Can Change'!$B$3:$AU$47,AG243,38),AG244&lt;=INDEX('Language Rules Can Change'!$B$3:$AU$47,AG243,39)),39, AND(AG244&gt;INDEX('Language Rules Can Change'!$B$3:$AU$47,AG243,39),AG244&lt;=INDEX('Language Rules Can Change'!$B$3:$AU$47,AG243,40)),40, AND(AG244&gt;INDEX('Language Rules Can Change'!$B$3:$AU$47,AG243,40),AG244&lt;=INDEX('Language Rules Can Change'!$B$3:$AU$47,AG243,41)),41, AND(AG244&gt;INDEX('Language Rules Can Change'!$B$3:$AU$47,AG243,41),AG244&lt;=INDEX('Language Rules Can Change'!$B$3:$AU$47,AG243,42)),42, AND(AG244&gt;INDEX('Language Rules Can Change'!$B$3:$AU$47,AG243,42),AG244&lt;=INDEX('Language Rules Can Change'!$B$3:$AU$47,AG243,43)),43, AND(AG244&gt;INDEX('Language Rules Can Change'!$B$3:$AU$47,AG243,43),AG244&lt;=INDEX('Language Rules Can Change'!$B$3:$AU$47,AG243,44)),44, AND(AG244&gt;INDEX('Language Rules Can Change'!$B$3:$AU$47,AG243,44),AG244&lt;=INDEX('Language Rules Can Change'!$B$3:$AU$47,AG243,45)),45, AND(AG244&gt;INDEX('Language Rules Can Change'!$B$3:$AU$47,AG243,45),AG244&lt;=INDEX('Language Rules Can Change'!$B$3:$AU$47,AG243,46)),46)</f>
        <v>#N/A</v>
      </c>
      <c r="AH245" s="11" t="e" cm="1">
        <f t="array" aca="1" ref="AH245" ca="1">_xlfn.IFS(AND(AH244&gt;0,AH244&lt;=INDEX('Language Rules Can Change'!$B$3:$AU$47,AH243,1)),1, AND(AH244&gt;INDEX('Language Rules Can Change'!$B$3:$AU$47,AH243,1),AH244&lt;=INDEX('Language Rules Can Change'!$B$3:$AU$47,AH243,2)),2, AND(AH244&gt;INDEX('Language Rules Can Change'!$B$3:$AU$47,AH243,2),AH244&lt;=INDEX('Language Rules Can Change'!$B$3:$AU$47,AH243,3)),3, AND(AH244&gt;INDEX('Language Rules Can Change'!$B$3:$AU$47,AH243,3),AH244&lt;=INDEX('Language Rules Can Change'!$B$3:$AU$47,AH243,4)),4, AND(AH244&gt;INDEX('Language Rules Can Change'!$B$3:$AU$47,AH243,4),AH244&lt;=INDEX('Language Rules Can Change'!$B$3:$AU$47,AH243,5)),5, AND(AH244&gt;INDEX('Language Rules Can Change'!$B$3:$AU$47,AH243,5),AH244&lt;=INDEX('Language Rules Can Change'!$B$3:$AU$47,AH243,6)),6, AND(AH244&gt;INDEX('Language Rules Can Change'!$B$3:$AU$47,AH243,6),AH244&lt;=INDEX('Language Rules Can Change'!$B$3:$AU$47,AH243,7)),7, AND(AH244&gt;INDEX('Language Rules Can Change'!$B$3:$AU$47,AH243,7),AH244&lt;=INDEX('Language Rules Can Change'!$B$3:$AU$47,AH243,8)),8, AND(AH244&gt;INDEX('Language Rules Can Change'!$B$3:$AU$47,AH243,8),AH244&lt;=INDEX('Language Rules Can Change'!$B$3:$AU$47,AH243,9)),9, AND(AH244&gt;INDEX('Language Rules Can Change'!$B$3:$AU$47,AH243,9),AH244&lt;=INDEX('Language Rules Can Change'!$B$3:$AU$47,AH243,10)),10, AND(AH244&gt;INDEX('Language Rules Can Change'!$B$3:$AU$47,AH243,10),AH244&lt;=INDEX('Language Rules Can Change'!$B$3:$AU$47,AH243,11)),11, AND(AH244&gt;INDEX('Language Rules Can Change'!$B$3:$AU$47,AH243,11),AH244&lt;=INDEX('Language Rules Can Change'!$B$3:$AU$47,AH243,12)),12, AND(AH244&gt;INDEX('Language Rules Can Change'!$B$3:$AU$47,AH243,12),AH244&lt;=INDEX('Language Rules Can Change'!$B$3:$AU$47,AH243,13)),13, AND(AH244&gt;INDEX('Language Rules Can Change'!$B$3:$AU$47,AH243,13),AH244&lt;=INDEX('Language Rules Can Change'!$B$3:$AU$47,AH243,14)),14, AND(AH244&gt;INDEX('Language Rules Can Change'!$B$3:$AU$47,AH243,14),AH244&lt;=INDEX('Language Rules Can Change'!$B$3:$AU$47,AH243,15)),15, AND(AH244&gt;INDEX('Language Rules Can Change'!$B$3:$AU$47,AH243,15),AH244&lt;=INDEX('Language Rules Can Change'!$B$3:$AU$47,AH243,16)),16, AND(AH244&gt;INDEX('Language Rules Can Change'!$B$3:$AU$47,AH243,16),AH244&lt;=INDEX('Language Rules Can Change'!$B$3:$AU$47,AH243,17)),17, AND(AH244&gt;INDEX('Language Rules Can Change'!$B$3:$AU$47,AH243,17),AH244&lt;=INDEX('Language Rules Can Change'!$B$3:$AU$47,AH243,18)),18, AND(AH244&gt;INDEX('Language Rules Can Change'!$B$3:$AU$47,AH243,18),AH244&lt;=INDEX('Language Rules Can Change'!$B$3:$AU$47,AH243,19)),19, AND(AH244&gt;INDEX('Language Rules Can Change'!$B$3:$AU$47,AH243,19),AH244&lt;=INDEX('Language Rules Can Change'!$B$3:$AU$47,AH243,20)),20, AND(AH244&gt;INDEX('Language Rules Can Change'!$B$3:$AU$47,AH243,20),AH244&lt;=INDEX('Language Rules Can Change'!$B$3:$AU$47,AH243,21)),21, AND(AH244&gt;INDEX('Language Rules Can Change'!$B$3:$AU$47,AH243,21),AH244&lt;=INDEX('Language Rules Can Change'!$B$3:$AU$47,AH243,22)),22, AND(AH244&gt;INDEX('Language Rules Can Change'!$B$3:$AU$47,AH243,22),AH244&lt;=INDEX('Language Rules Can Change'!$B$3:$AU$47,AH243,23)),23, AND(AH244&gt;INDEX('Language Rules Can Change'!$B$3:$AU$47,AH243,23),AH244&lt;=INDEX('Language Rules Can Change'!$B$3:$AU$47,AH243,24)),24, AND(AH244&gt;INDEX('Language Rules Can Change'!$B$3:$AU$47,AH243,24),AH244&lt;=INDEX('Language Rules Can Change'!$B$3:$AU$47,AH243,25)),25, AND(AH244&gt;INDEX('Language Rules Can Change'!$B$3:$AU$47,AH243,25),AH244&lt;=INDEX('Language Rules Can Change'!$B$3:$AU$47,AH243,26)),26, AND(AH244&gt;INDEX('Language Rules Can Change'!$B$3:$AU$47,AH243,26),AH244&lt;=INDEX('Language Rules Can Change'!$B$3:$AU$47,AH243,27)),27, AND(AH244&gt;INDEX('Language Rules Can Change'!$B$3:$AU$47,AH243,27),AH244&lt;=INDEX('Language Rules Can Change'!$B$3:$AU$47,AH243,28)),28, AND(AH244&gt;INDEX('Language Rules Can Change'!$B$3:$AU$47,AH243,28),AH244&lt;=INDEX('Language Rules Can Change'!$B$3:$AU$47,AH243,29)),29, AND(AH244&gt;INDEX('Language Rules Can Change'!$B$3:$AU$47,AH243,29),AH244&lt;=INDEX('Language Rules Can Change'!$B$3:$AU$47,AH243,30)),30, AND(AH244&gt;INDEX('Language Rules Can Change'!$B$3:$AU$47,AH243,30),AH244&lt;=INDEX('Language Rules Can Change'!$B$3:$AU$47,AH243,31)),31, AND(AH244&gt;INDEX('Language Rules Can Change'!$B$3:$AU$47,AH243,31),AH244&lt;=INDEX('Language Rules Can Change'!$B$3:$AU$47,AH243,32)),32, AND(AH244&gt;INDEX('Language Rules Can Change'!$B$3:$AU$47,AH243,32),AH244&lt;=INDEX('Language Rules Can Change'!$B$3:$AU$47,AH243,33)),33, AND(AH244&gt;INDEX('Language Rules Can Change'!$B$3:$AU$47,AH243,33),AH244&lt;=INDEX('Language Rules Can Change'!$B$3:$AU$47,AH243,34)),34, AND(AH244&gt;INDEX('Language Rules Can Change'!$B$3:$AU$47,AH243,34),AH244&lt;=INDEX('Language Rules Can Change'!$B$3:$AU$47,AH243,35)),35, AND(AH244&gt;INDEX('Language Rules Can Change'!$B$3:$AU$47,AH243,35),AH244&lt;=INDEX('Language Rules Can Change'!$B$3:$AU$47,AH243,36)),36, AND(AH244&gt;INDEX('Language Rules Can Change'!$B$3:$AU$47,AH243,36),AH244&lt;=INDEX('Language Rules Can Change'!$B$3:$AU$47,AH243,37)),37, AND(AH244&gt;INDEX('Language Rules Can Change'!$B$3:$AU$47,AH243,37),AH244&lt;=INDEX('Language Rules Can Change'!$B$3:$AU$47,AH243,38)),38, AND(AH244&gt;INDEX('Language Rules Can Change'!$B$3:$AU$47,AH243,38),AH244&lt;=INDEX('Language Rules Can Change'!$B$3:$AU$47,AH243,39)),39, AND(AH244&gt;INDEX('Language Rules Can Change'!$B$3:$AU$47,AH243,39),AH244&lt;=INDEX('Language Rules Can Change'!$B$3:$AU$47,AH243,40)),40, AND(AH244&gt;INDEX('Language Rules Can Change'!$B$3:$AU$47,AH243,40),AH244&lt;=INDEX('Language Rules Can Change'!$B$3:$AU$47,AH243,41)),41, AND(AH244&gt;INDEX('Language Rules Can Change'!$B$3:$AU$47,AH243,41),AH244&lt;=INDEX('Language Rules Can Change'!$B$3:$AU$47,AH243,42)),42, AND(AH244&gt;INDEX('Language Rules Can Change'!$B$3:$AU$47,AH243,42),AH244&lt;=INDEX('Language Rules Can Change'!$B$3:$AU$47,AH243,43)),43, AND(AH244&gt;INDEX('Language Rules Can Change'!$B$3:$AU$47,AH243,43),AH244&lt;=INDEX('Language Rules Can Change'!$B$3:$AU$47,AH243,44)),44, AND(AH244&gt;INDEX('Language Rules Can Change'!$B$3:$AU$47,AH243,44),AH244&lt;=INDEX('Language Rules Can Change'!$B$3:$AU$47,AH243,45)),45, AND(AH244&gt;INDEX('Language Rules Can Change'!$B$3:$AU$47,AH243,45),AH244&lt;=INDEX('Language Rules Can Change'!$B$3:$AU$47,AH243,46)),46)</f>
        <v>#N/A</v>
      </c>
      <c r="AI245" s="11" t="e" cm="1">
        <f t="array" aca="1" ref="AI245" ca="1">_xlfn.IFS(AND(AI244&gt;0,AI244&lt;=INDEX('Language Rules Can Change'!$B$3:$AU$47,AI243,1)),1, AND(AI244&gt;INDEX('Language Rules Can Change'!$B$3:$AU$47,AI243,1),AI244&lt;=INDEX('Language Rules Can Change'!$B$3:$AU$47,AI243,2)),2, AND(AI244&gt;INDEX('Language Rules Can Change'!$B$3:$AU$47,AI243,2),AI244&lt;=INDEX('Language Rules Can Change'!$B$3:$AU$47,AI243,3)),3, AND(AI244&gt;INDEX('Language Rules Can Change'!$B$3:$AU$47,AI243,3),AI244&lt;=INDEX('Language Rules Can Change'!$B$3:$AU$47,AI243,4)),4, AND(AI244&gt;INDEX('Language Rules Can Change'!$B$3:$AU$47,AI243,4),AI244&lt;=INDEX('Language Rules Can Change'!$B$3:$AU$47,AI243,5)),5, AND(AI244&gt;INDEX('Language Rules Can Change'!$B$3:$AU$47,AI243,5),AI244&lt;=INDEX('Language Rules Can Change'!$B$3:$AU$47,AI243,6)),6, AND(AI244&gt;INDEX('Language Rules Can Change'!$B$3:$AU$47,AI243,6),AI244&lt;=INDEX('Language Rules Can Change'!$B$3:$AU$47,AI243,7)),7, AND(AI244&gt;INDEX('Language Rules Can Change'!$B$3:$AU$47,AI243,7),AI244&lt;=INDEX('Language Rules Can Change'!$B$3:$AU$47,AI243,8)),8, AND(AI244&gt;INDEX('Language Rules Can Change'!$B$3:$AU$47,AI243,8),AI244&lt;=INDEX('Language Rules Can Change'!$B$3:$AU$47,AI243,9)),9, AND(AI244&gt;INDEX('Language Rules Can Change'!$B$3:$AU$47,AI243,9),AI244&lt;=INDEX('Language Rules Can Change'!$B$3:$AU$47,AI243,10)),10, AND(AI244&gt;INDEX('Language Rules Can Change'!$B$3:$AU$47,AI243,10),AI244&lt;=INDEX('Language Rules Can Change'!$B$3:$AU$47,AI243,11)),11, AND(AI244&gt;INDEX('Language Rules Can Change'!$B$3:$AU$47,AI243,11),AI244&lt;=INDEX('Language Rules Can Change'!$B$3:$AU$47,AI243,12)),12, AND(AI244&gt;INDEX('Language Rules Can Change'!$B$3:$AU$47,AI243,12),AI244&lt;=INDEX('Language Rules Can Change'!$B$3:$AU$47,AI243,13)),13, AND(AI244&gt;INDEX('Language Rules Can Change'!$B$3:$AU$47,AI243,13),AI244&lt;=INDEX('Language Rules Can Change'!$B$3:$AU$47,AI243,14)),14, AND(AI244&gt;INDEX('Language Rules Can Change'!$B$3:$AU$47,AI243,14),AI244&lt;=INDEX('Language Rules Can Change'!$B$3:$AU$47,AI243,15)),15, AND(AI244&gt;INDEX('Language Rules Can Change'!$B$3:$AU$47,AI243,15),AI244&lt;=INDEX('Language Rules Can Change'!$B$3:$AU$47,AI243,16)),16, AND(AI244&gt;INDEX('Language Rules Can Change'!$B$3:$AU$47,AI243,16),AI244&lt;=INDEX('Language Rules Can Change'!$B$3:$AU$47,AI243,17)),17, AND(AI244&gt;INDEX('Language Rules Can Change'!$B$3:$AU$47,AI243,17),AI244&lt;=INDEX('Language Rules Can Change'!$B$3:$AU$47,AI243,18)),18, AND(AI244&gt;INDEX('Language Rules Can Change'!$B$3:$AU$47,AI243,18),AI244&lt;=INDEX('Language Rules Can Change'!$B$3:$AU$47,AI243,19)),19, AND(AI244&gt;INDEX('Language Rules Can Change'!$B$3:$AU$47,AI243,19),AI244&lt;=INDEX('Language Rules Can Change'!$B$3:$AU$47,AI243,20)),20, AND(AI244&gt;INDEX('Language Rules Can Change'!$B$3:$AU$47,AI243,20),AI244&lt;=INDEX('Language Rules Can Change'!$B$3:$AU$47,AI243,21)),21, AND(AI244&gt;INDEX('Language Rules Can Change'!$B$3:$AU$47,AI243,21),AI244&lt;=INDEX('Language Rules Can Change'!$B$3:$AU$47,AI243,22)),22, AND(AI244&gt;INDEX('Language Rules Can Change'!$B$3:$AU$47,AI243,22),AI244&lt;=INDEX('Language Rules Can Change'!$B$3:$AU$47,AI243,23)),23, AND(AI244&gt;INDEX('Language Rules Can Change'!$B$3:$AU$47,AI243,23),AI244&lt;=INDEX('Language Rules Can Change'!$B$3:$AU$47,AI243,24)),24, AND(AI244&gt;INDEX('Language Rules Can Change'!$B$3:$AU$47,AI243,24),AI244&lt;=INDEX('Language Rules Can Change'!$B$3:$AU$47,AI243,25)),25, AND(AI244&gt;INDEX('Language Rules Can Change'!$B$3:$AU$47,AI243,25),AI244&lt;=INDEX('Language Rules Can Change'!$B$3:$AU$47,AI243,26)),26, AND(AI244&gt;INDEX('Language Rules Can Change'!$B$3:$AU$47,AI243,26),AI244&lt;=INDEX('Language Rules Can Change'!$B$3:$AU$47,AI243,27)),27, AND(AI244&gt;INDEX('Language Rules Can Change'!$B$3:$AU$47,AI243,27),AI244&lt;=INDEX('Language Rules Can Change'!$B$3:$AU$47,AI243,28)),28, AND(AI244&gt;INDEX('Language Rules Can Change'!$B$3:$AU$47,AI243,28),AI244&lt;=INDEX('Language Rules Can Change'!$B$3:$AU$47,AI243,29)),29, AND(AI244&gt;INDEX('Language Rules Can Change'!$B$3:$AU$47,AI243,29),AI244&lt;=INDEX('Language Rules Can Change'!$B$3:$AU$47,AI243,30)),30, AND(AI244&gt;INDEX('Language Rules Can Change'!$B$3:$AU$47,AI243,30),AI244&lt;=INDEX('Language Rules Can Change'!$B$3:$AU$47,AI243,31)),31, AND(AI244&gt;INDEX('Language Rules Can Change'!$B$3:$AU$47,AI243,31),AI244&lt;=INDEX('Language Rules Can Change'!$B$3:$AU$47,AI243,32)),32, AND(AI244&gt;INDEX('Language Rules Can Change'!$B$3:$AU$47,AI243,32),AI244&lt;=INDEX('Language Rules Can Change'!$B$3:$AU$47,AI243,33)),33, AND(AI244&gt;INDEX('Language Rules Can Change'!$B$3:$AU$47,AI243,33),AI244&lt;=INDEX('Language Rules Can Change'!$B$3:$AU$47,AI243,34)),34, AND(AI244&gt;INDEX('Language Rules Can Change'!$B$3:$AU$47,AI243,34),AI244&lt;=INDEX('Language Rules Can Change'!$B$3:$AU$47,AI243,35)),35, AND(AI244&gt;INDEX('Language Rules Can Change'!$B$3:$AU$47,AI243,35),AI244&lt;=INDEX('Language Rules Can Change'!$B$3:$AU$47,AI243,36)),36, AND(AI244&gt;INDEX('Language Rules Can Change'!$B$3:$AU$47,AI243,36),AI244&lt;=INDEX('Language Rules Can Change'!$B$3:$AU$47,AI243,37)),37, AND(AI244&gt;INDEX('Language Rules Can Change'!$B$3:$AU$47,AI243,37),AI244&lt;=INDEX('Language Rules Can Change'!$B$3:$AU$47,AI243,38)),38, AND(AI244&gt;INDEX('Language Rules Can Change'!$B$3:$AU$47,AI243,38),AI244&lt;=INDEX('Language Rules Can Change'!$B$3:$AU$47,AI243,39)),39, AND(AI244&gt;INDEX('Language Rules Can Change'!$B$3:$AU$47,AI243,39),AI244&lt;=INDEX('Language Rules Can Change'!$B$3:$AU$47,AI243,40)),40, AND(AI244&gt;INDEX('Language Rules Can Change'!$B$3:$AU$47,AI243,40),AI244&lt;=INDEX('Language Rules Can Change'!$B$3:$AU$47,AI243,41)),41, AND(AI244&gt;INDEX('Language Rules Can Change'!$B$3:$AU$47,AI243,41),AI244&lt;=INDEX('Language Rules Can Change'!$B$3:$AU$47,AI243,42)),42, AND(AI244&gt;INDEX('Language Rules Can Change'!$B$3:$AU$47,AI243,42),AI244&lt;=INDEX('Language Rules Can Change'!$B$3:$AU$47,AI243,43)),43, AND(AI244&gt;INDEX('Language Rules Can Change'!$B$3:$AU$47,AI243,43),AI244&lt;=INDEX('Language Rules Can Change'!$B$3:$AU$47,AI243,44)),44, AND(AI244&gt;INDEX('Language Rules Can Change'!$B$3:$AU$47,AI243,44),AI244&lt;=INDEX('Language Rules Can Change'!$B$3:$AU$47,AI243,45)),45, AND(AI244&gt;INDEX('Language Rules Can Change'!$B$3:$AU$47,AI243,45),AI244&lt;=INDEX('Language Rules Can Change'!$B$3:$AU$47,AI243,46)),46)</f>
        <v>#N/A</v>
      </c>
      <c r="AJ245" s="11" t="e" cm="1">
        <f t="array" aca="1" ref="AJ245" ca="1">_xlfn.IFS(AND(AJ244&gt;0,AJ244&lt;=INDEX('Language Rules Can Change'!$B$3:$AU$47,AJ243,1)),1, AND(AJ244&gt;INDEX('Language Rules Can Change'!$B$3:$AU$47,AJ243,1),AJ244&lt;=INDEX('Language Rules Can Change'!$B$3:$AU$47,AJ243,2)),2, AND(AJ244&gt;INDEX('Language Rules Can Change'!$B$3:$AU$47,AJ243,2),AJ244&lt;=INDEX('Language Rules Can Change'!$B$3:$AU$47,AJ243,3)),3, AND(AJ244&gt;INDEX('Language Rules Can Change'!$B$3:$AU$47,AJ243,3),AJ244&lt;=INDEX('Language Rules Can Change'!$B$3:$AU$47,AJ243,4)),4, AND(AJ244&gt;INDEX('Language Rules Can Change'!$B$3:$AU$47,AJ243,4),AJ244&lt;=INDEX('Language Rules Can Change'!$B$3:$AU$47,AJ243,5)),5, AND(AJ244&gt;INDEX('Language Rules Can Change'!$B$3:$AU$47,AJ243,5),AJ244&lt;=INDEX('Language Rules Can Change'!$B$3:$AU$47,AJ243,6)),6, AND(AJ244&gt;INDEX('Language Rules Can Change'!$B$3:$AU$47,AJ243,6),AJ244&lt;=INDEX('Language Rules Can Change'!$B$3:$AU$47,AJ243,7)),7, AND(AJ244&gt;INDEX('Language Rules Can Change'!$B$3:$AU$47,AJ243,7),AJ244&lt;=INDEX('Language Rules Can Change'!$B$3:$AU$47,AJ243,8)),8, AND(AJ244&gt;INDEX('Language Rules Can Change'!$B$3:$AU$47,AJ243,8),AJ244&lt;=INDEX('Language Rules Can Change'!$B$3:$AU$47,AJ243,9)),9, AND(AJ244&gt;INDEX('Language Rules Can Change'!$B$3:$AU$47,AJ243,9),AJ244&lt;=INDEX('Language Rules Can Change'!$B$3:$AU$47,AJ243,10)),10, AND(AJ244&gt;INDEX('Language Rules Can Change'!$B$3:$AU$47,AJ243,10),AJ244&lt;=INDEX('Language Rules Can Change'!$B$3:$AU$47,AJ243,11)),11, AND(AJ244&gt;INDEX('Language Rules Can Change'!$B$3:$AU$47,AJ243,11),AJ244&lt;=INDEX('Language Rules Can Change'!$B$3:$AU$47,AJ243,12)),12, AND(AJ244&gt;INDEX('Language Rules Can Change'!$B$3:$AU$47,AJ243,12),AJ244&lt;=INDEX('Language Rules Can Change'!$B$3:$AU$47,AJ243,13)),13, AND(AJ244&gt;INDEX('Language Rules Can Change'!$B$3:$AU$47,AJ243,13),AJ244&lt;=INDEX('Language Rules Can Change'!$B$3:$AU$47,AJ243,14)),14, AND(AJ244&gt;INDEX('Language Rules Can Change'!$B$3:$AU$47,AJ243,14),AJ244&lt;=INDEX('Language Rules Can Change'!$B$3:$AU$47,AJ243,15)),15, AND(AJ244&gt;INDEX('Language Rules Can Change'!$B$3:$AU$47,AJ243,15),AJ244&lt;=INDEX('Language Rules Can Change'!$B$3:$AU$47,AJ243,16)),16, AND(AJ244&gt;INDEX('Language Rules Can Change'!$B$3:$AU$47,AJ243,16),AJ244&lt;=INDEX('Language Rules Can Change'!$B$3:$AU$47,AJ243,17)),17, AND(AJ244&gt;INDEX('Language Rules Can Change'!$B$3:$AU$47,AJ243,17),AJ244&lt;=INDEX('Language Rules Can Change'!$B$3:$AU$47,AJ243,18)),18, AND(AJ244&gt;INDEX('Language Rules Can Change'!$B$3:$AU$47,AJ243,18),AJ244&lt;=INDEX('Language Rules Can Change'!$B$3:$AU$47,AJ243,19)),19, AND(AJ244&gt;INDEX('Language Rules Can Change'!$B$3:$AU$47,AJ243,19),AJ244&lt;=INDEX('Language Rules Can Change'!$B$3:$AU$47,AJ243,20)),20, AND(AJ244&gt;INDEX('Language Rules Can Change'!$B$3:$AU$47,AJ243,20),AJ244&lt;=INDEX('Language Rules Can Change'!$B$3:$AU$47,AJ243,21)),21, AND(AJ244&gt;INDEX('Language Rules Can Change'!$B$3:$AU$47,AJ243,21),AJ244&lt;=INDEX('Language Rules Can Change'!$B$3:$AU$47,AJ243,22)),22, AND(AJ244&gt;INDEX('Language Rules Can Change'!$B$3:$AU$47,AJ243,22),AJ244&lt;=INDEX('Language Rules Can Change'!$B$3:$AU$47,AJ243,23)),23, AND(AJ244&gt;INDEX('Language Rules Can Change'!$B$3:$AU$47,AJ243,23),AJ244&lt;=INDEX('Language Rules Can Change'!$B$3:$AU$47,AJ243,24)),24, AND(AJ244&gt;INDEX('Language Rules Can Change'!$B$3:$AU$47,AJ243,24),AJ244&lt;=INDEX('Language Rules Can Change'!$B$3:$AU$47,AJ243,25)),25, AND(AJ244&gt;INDEX('Language Rules Can Change'!$B$3:$AU$47,AJ243,25),AJ244&lt;=INDEX('Language Rules Can Change'!$B$3:$AU$47,AJ243,26)),26, AND(AJ244&gt;INDEX('Language Rules Can Change'!$B$3:$AU$47,AJ243,26),AJ244&lt;=INDEX('Language Rules Can Change'!$B$3:$AU$47,AJ243,27)),27, AND(AJ244&gt;INDEX('Language Rules Can Change'!$B$3:$AU$47,AJ243,27),AJ244&lt;=INDEX('Language Rules Can Change'!$B$3:$AU$47,AJ243,28)),28, AND(AJ244&gt;INDEX('Language Rules Can Change'!$B$3:$AU$47,AJ243,28),AJ244&lt;=INDEX('Language Rules Can Change'!$B$3:$AU$47,AJ243,29)),29, AND(AJ244&gt;INDEX('Language Rules Can Change'!$B$3:$AU$47,AJ243,29),AJ244&lt;=INDEX('Language Rules Can Change'!$B$3:$AU$47,AJ243,30)),30, AND(AJ244&gt;INDEX('Language Rules Can Change'!$B$3:$AU$47,AJ243,30),AJ244&lt;=INDEX('Language Rules Can Change'!$B$3:$AU$47,AJ243,31)),31, AND(AJ244&gt;INDEX('Language Rules Can Change'!$B$3:$AU$47,AJ243,31),AJ244&lt;=INDEX('Language Rules Can Change'!$B$3:$AU$47,AJ243,32)),32, AND(AJ244&gt;INDEX('Language Rules Can Change'!$B$3:$AU$47,AJ243,32),AJ244&lt;=INDEX('Language Rules Can Change'!$B$3:$AU$47,AJ243,33)),33, AND(AJ244&gt;INDEX('Language Rules Can Change'!$B$3:$AU$47,AJ243,33),AJ244&lt;=INDEX('Language Rules Can Change'!$B$3:$AU$47,AJ243,34)),34, AND(AJ244&gt;INDEX('Language Rules Can Change'!$B$3:$AU$47,AJ243,34),AJ244&lt;=INDEX('Language Rules Can Change'!$B$3:$AU$47,AJ243,35)),35, AND(AJ244&gt;INDEX('Language Rules Can Change'!$B$3:$AU$47,AJ243,35),AJ244&lt;=INDEX('Language Rules Can Change'!$B$3:$AU$47,AJ243,36)),36, AND(AJ244&gt;INDEX('Language Rules Can Change'!$B$3:$AU$47,AJ243,36),AJ244&lt;=INDEX('Language Rules Can Change'!$B$3:$AU$47,AJ243,37)),37, AND(AJ244&gt;INDEX('Language Rules Can Change'!$B$3:$AU$47,AJ243,37),AJ244&lt;=INDEX('Language Rules Can Change'!$B$3:$AU$47,AJ243,38)),38, AND(AJ244&gt;INDEX('Language Rules Can Change'!$B$3:$AU$47,AJ243,38),AJ244&lt;=INDEX('Language Rules Can Change'!$B$3:$AU$47,AJ243,39)),39, AND(AJ244&gt;INDEX('Language Rules Can Change'!$B$3:$AU$47,AJ243,39),AJ244&lt;=INDEX('Language Rules Can Change'!$B$3:$AU$47,AJ243,40)),40, AND(AJ244&gt;INDEX('Language Rules Can Change'!$B$3:$AU$47,AJ243,40),AJ244&lt;=INDEX('Language Rules Can Change'!$B$3:$AU$47,AJ243,41)),41, AND(AJ244&gt;INDEX('Language Rules Can Change'!$B$3:$AU$47,AJ243,41),AJ244&lt;=INDEX('Language Rules Can Change'!$B$3:$AU$47,AJ243,42)),42, AND(AJ244&gt;INDEX('Language Rules Can Change'!$B$3:$AU$47,AJ243,42),AJ244&lt;=INDEX('Language Rules Can Change'!$B$3:$AU$47,AJ243,43)),43, AND(AJ244&gt;INDEX('Language Rules Can Change'!$B$3:$AU$47,AJ243,43),AJ244&lt;=INDEX('Language Rules Can Change'!$B$3:$AU$47,AJ243,44)),44, AND(AJ244&gt;INDEX('Language Rules Can Change'!$B$3:$AU$47,AJ243,44),AJ244&lt;=INDEX('Language Rules Can Change'!$B$3:$AU$47,AJ243,45)),45, AND(AJ244&gt;INDEX('Language Rules Can Change'!$B$3:$AU$47,AJ243,45),AJ244&lt;=INDEX('Language Rules Can Change'!$B$3:$AU$47,AJ243,46)),46)</f>
        <v>#N/A</v>
      </c>
      <c r="AK245" s="11" t="e" cm="1">
        <f t="array" aca="1" ref="AK245" ca="1">_xlfn.IFS(AND(AK244&gt;0,AK244&lt;=INDEX('Language Rules Can Change'!$B$3:$AU$47,AK243,1)),1, AND(AK244&gt;INDEX('Language Rules Can Change'!$B$3:$AU$47,AK243,1),AK244&lt;=INDEX('Language Rules Can Change'!$B$3:$AU$47,AK243,2)),2, AND(AK244&gt;INDEX('Language Rules Can Change'!$B$3:$AU$47,AK243,2),AK244&lt;=INDEX('Language Rules Can Change'!$B$3:$AU$47,AK243,3)),3, AND(AK244&gt;INDEX('Language Rules Can Change'!$B$3:$AU$47,AK243,3),AK244&lt;=INDEX('Language Rules Can Change'!$B$3:$AU$47,AK243,4)),4, AND(AK244&gt;INDEX('Language Rules Can Change'!$B$3:$AU$47,AK243,4),AK244&lt;=INDEX('Language Rules Can Change'!$B$3:$AU$47,AK243,5)),5, AND(AK244&gt;INDEX('Language Rules Can Change'!$B$3:$AU$47,AK243,5),AK244&lt;=INDEX('Language Rules Can Change'!$B$3:$AU$47,AK243,6)),6, AND(AK244&gt;INDEX('Language Rules Can Change'!$B$3:$AU$47,AK243,6),AK244&lt;=INDEX('Language Rules Can Change'!$B$3:$AU$47,AK243,7)),7, AND(AK244&gt;INDEX('Language Rules Can Change'!$B$3:$AU$47,AK243,7),AK244&lt;=INDEX('Language Rules Can Change'!$B$3:$AU$47,AK243,8)),8, AND(AK244&gt;INDEX('Language Rules Can Change'!$B$3:$AU$47,AK243,8),AK244&lt;=INDEX('Language Rules Can Change'!$B$3:$AU$47,AK243,9)),9, AND(AK244&gt;INDEX('Language Rules Can Change'!$B$3:$AU$47,AK243,9),AK244&lt;=INDEX('Language Rules Can Change'!$B$3:$AU$47,AK243,10)),10, AND(AK244&gt;INDEX('Language Rules Can Change'!$B$3:$AU$47,AK243,10),AK244&lt;=INDEX('Language Rules Can Change'!$B$3:$AU$47,AK243,11)),11, AND(AK244&gt;INDEX('Language Rules Can Change'!$B$3:$AU$47,AK243,11),AK244&lt;=INDEX('Language Rules Can Change'!$B$3:$AU$47,AK243,12)),12, AND(AK244&gt;INDEX('Language Rules Can Change'!$B$3:$AU$47,AK243,12),AK244&lt;=INDEX('Language Rules Can Change'!$B$3:$AU$47,AK243,13)),13, AND(AK244&gt;INDEX('Language Rules Can Change'!$B$3:$AU$47,AK243,13),AK244&lt;=INDEX('Language Rules Can Change'!$B$3:$AU$47,AK243,14)),14, AND(AK244&gt;INDEX('Language Rules Can Change'!$B$3:$AU$47,AK243,14),AK244&lt;=INDEX('Language Rules Can Change'!$B$3:$AU$47,AK243,15)),15, AND(AK244&gt;INDEX('Language Rules Can Change'!$B$3:$AU$47,AK243,15),AK244&lt;=INDEX('Language Rules Can Change'!$B$3:$AU$47,AK243,16)),16, AND(AK244&gt;INDEX('Language Rules Can Change'!$B$3:$AU$47,AK243,16),AK244&lt;=INDEX('Language Rules Can Change'!$B$3:$AU$47,AK243,17)),17, AND(AK244&gt;INDEX('Language Rules Can Change'!$B$3:$AU$47,AK243,17),AK244&lt;=INDEX('Language Rules Can Change'!$B$3:$AU$47,AK243,18)),18, AND(AK244&gt;INDEX('Language Rules Can Change'!$B$3:$AU$47,AK243,18),AK244&lt;=INDEX('Language Rules Can Change'!$B$3:$AU$47,AK243,19)),19, AND(AK244&gt;INDEX('Language Rules Can Change'!$B$3:$AU$47,AK243,19),AK244&lt;=INDEX('Language Rules Can Change'!$B$3:$AU$47,AK243,20)),20, AND(AK244&gt;INDEX('Language Rules Can Change'!$B$3:$AU$47,AK243,20),AK244&lt;=INDEX('Language Rules Can Change'!$B$3:$AU$47,AK243,21)),21, AND(AK244&gt;INDEX('Language Rules Can Change'!$B$3:$AU$47,AK243,21),AK244&lt;=INDEX('Language Rules Can Change'!$B$3:$AU$47,AK243,22)),22, AND(AK244&gt;INDEX('Language Rules Can Change'!$B$3:$AU$47,AK243,22),AK244&lt;=INDEX('Language Rules Can Change'!$B$3:$AU$47,AK243,23)),23, AND(AK244&gt;INDEX('Language Rules Can Change'!$B$3:$AU$47,AK243,23),AK244&lt;=INDEX('Language Rules Can Change'!$B$3:$AU$47,AK243,24)),24, AND(AK244&gt;INDEX('Language Rules Can Change'!$B$3:$AU$47,AK243,24),AK244&lt;=INDEX('Language Rules Can Change'!$B$3:$AU$47,AK243,25)),25, AND(AK244&gt;INDEX('Language Rules Can Change'!$B$3:$AU$47,AK243,25),AK244&lt;=INDEX('Language Rules Can Change'!$B$3:$AU$47,AK243,26)),26, AND(AK244&gt;INDEX('Language Rules Can Change'!$B$3:$AU$47,AK243,26),AK244&lt;=INDEX('Language Rules Can Change'!$B$3:$AU$47,AK243,27)),27, AND(AK244&gt;INDEX('Language Rules Can Change'!$B$3:$AU$47,AK243,27),AK244&lt;=INDEX('Language Rules Can Change'!$B$3:$AU$47,AK243,28)),28, AND(AK244&gt;INDEX('Language Rules Can Change'!$B$3:$AU$47,AK243,28),AK244&lt;=INDEX('Language Rules Can Change'!$B$3:$AU$47,AK243,29)),29, AND(AK244&gt;INDEX('Language Rules Can Change'!$B$3:$AU$47,AK243,29),AK244&lt;=INDEX('Language Rules Can Change'!$B$3:$AU$47,AK243,30)),30, AND(AK244&gt;INDEX('Language Rules Can Change'!$B$3:$AU$47,AK243,30),AK244&lt;=INDEX('Language Rules Can Change'!$B$3:$AU$47,AK243,31)),31, AND(AK244&gt;INDEX('Language Rules Can Change'!$B$3:$AU$47,AK243,31),AK244&lt;=INDEX('Language Rules Can Change'!$B$3:$AU$47,AK243,32)),32, AND(AK244&gt;INDEX('Language Rules Can Change'!$B$3:$AU$47,AK243,32),AK244&lt;=INDEX('Language Rules Can Change'!$B$3:$AU$47,AK243,33)),33, AND(AK244&gt;INDEX('Language Rules Can Change'!$B$3:$AU$47,AK243,33),AK244&lt;=INDEX('Language Rules Can Change'!$B$3:$AU$47,AK243,34)),34, AND(AK244&gt;INDEX('Language Rules Can Change'!$B$3:$AU$47,AK243,34),AK244&lt;=INDEX('Language Rules Can Change'!$B$3:$AU$47,AK243,35)),35, AND(AK244&gt;INDEX('Language Rules Can Change'!$B$3:$AU$47,AK243,35),AK244&lt;=INDEX('Language Rules Can Change'!$B$3:$AU$47,AK243,36)),36, AND(AK244&gt;INDEX('Language Rules Can Change'!$B$3:$AU$47,AK243,36),AK244&lt;=INDEX('Language Rules Can Change'!$B$3:$AU$47,AK243,37)),37, AND(AK244&gt;INDEX('Language Rules Can Change'!$B$3:$AU$47,AK243,37),AK244&lt;=INDEX('Language Rules Can Change'!$B$3:$AU$47,AK243,38)),38, AND(AK244&gt;INDEX('Language Rules Can Change'!$B$3:$AU$47,AK243,38),AK244&lt;=INDEX('Language Rules Can Change'!$B$3:$AU$47,AK243,39)),39, AND(AK244&gt;INDEX('Language Rules Can Change'!$B$3:$AU$47,AK243,39),AK244&lt;=INDEX('Language Rules Can Change'!$B$3:$AU$47,AK243,40)),40, AND(AK244&gt;INDEX('Language Rules Can Change'!$B$3:$AU$47,AK243,40),AK244&lt;=INDEX('Language Rules Can Change'!$B$3:$AU$47,AK243,41)),41, AND(AK244&gt;INDEX('Language Rules Can Change'!$B$3:$AU$47,AK243,41),AK244&lt;=INDEX('Language Rules Can Change'!$B$3:$AU$47,AK243,42)),42, AND(AK244&gt;INDEX('Language Rules Can Change'!$B$3:$AU$47,AK243,42),AK244&lt;=INDEX('Language Rules Can Change'!$B$3:$AU$47,AK243,43)),43, AND(AK244&gt;INDEX('Language Rules Can Change'!$B$3:$AU$47,AK243,43),AK244&lt;=INDEX('Language Rules Can Change'!$B$3:$AU$47,AK243,44)),44, AND(AK244&gt;INDEX('Language Rules Can Change'!$B$3:$AU$47,AK243,44),AK244&lt;=INDEX('Language Rules Can Change'!$B$3:$AU$47,AK243,45)),45, AND(AK244&gt;INDEX('Language Rules Can Change'!$B$3:$AU$47,AK243,45),AK244&lt;=INDEX('Language Rules Can Change'!$B$3:$AU$47,AK243,46)),46)</f>
        <v>#N/A</v>
      </c>
      <c r="AL245" s="11" t="e" cm="1">
        <f t="array" aca="1" ref="AL245" ca="1">_xlfn.IFS(AND(AL244&gt;0,AL244&lt;=INDEX('Language Rules Can Change'!$B$3:$AU$47,AL243,1)),1, AND(AL244&gt;INDEX('Language Rules Can Change'!$B$3:$AU$47,AL243,1),AL244&lt;=INDEX('Language Rules Can Change'!$B$3:$AU$47,AL243,2)),2, AND(AL244&gt;INDEX('Language Rules Can Change'!$B$3:$AU$47,AL243,2),AL244&lt;=INDEX('Language Rules Can Change'!$B$3:$AU$47,AL243,3)),3, AND(AL244&gt;INDEX('Language Rules Can Change'!$B$3:$AU$47,AL243,3),AL244&lt;=INDEX('Language Rules Can Change'!$B$3:$AU$47,AL243,4)),4, AND(AL244&gt;INDEX('Language Rules Can Change'!$B$3:$AU$47,AL243,4),AL244&lt;=INDEX('Language Rules Can Change'!$B$3:$AU$47,AL243,5)),5, AND(AL244&gt;INDEX('Language Rules Can Change'!$B$3:$AU$47,AL243,5),AL244&lt;=INDEX('Language Rules Can Change'!$B$3:$AU$47,AL243,6)),6, AND(AL244&gt;INDEX('Language Rules Can Change'!$B$3:$AU$47,AL243,6),AL244&lt;=INDEX('Language Rules Can Change'!$B$3:$AU$47,AL243,7)),7, AND(AL244&gt;INDEX('Language Rules Can Change'!$B$3:$AU$47,AL243,7),AL244&lt;=INDEX('Language Rules Can Change'!$B$3:$AU$47,AL243,8)),8, AND(AL244&gt;INDEX('Language Rules Can Change'!$B$3:$AU$47,AL243,8),AL244&lt;=INDEX('Language Rules Can Change'!$B$3:$AU$47,AL243,9)),9, AND(AL244&gt;INDEX('Language Rules Can Change'!$B$3:$AU$47,AL243,9),AL244&lt;=INDEX('Language Rules Can Change'!$B$3:$AU$47,AL243,10)),10, AND(AL244&gt;INDEX('Language Rules Can Change'!$B$3:$AU$47,AL243,10),AL244&lt;=INDEX('Language Rules Can Change'!$B$3:$AU$47,AL243,11)),11, AND(AL244&gt;INDEX('Language Rules Can Change'!$B$3:$AU$47,AL243,11),AL244&lt;=INDEX('Language Rules Can Change'!$B$3:$AU$47,AL243,12)),12, AND(AL244&gt;INDEX('Language Rules Can Change'!$B$3:$AU$47,AL243,12),AL244&lt;=INDEX('Language Rules Can Change'!$B$3:$AU$47,AL243,13)),13, AND(AL244&gt;INDEX('Language Rules Can Change'!$B$3:$AU$47,AL243,13),AL244&lt;=INDEX('Language Rules Can Change'!$B$3:$AU$47,AL243,14)),14, AND(AL244&gt;INDEX('Language Rules Can Change'!$B$3:$AU$47,AL243,14),AL244&lt;=INDEX('Language Rules Can Change'!$B$3:$AU$47,AL243,15)),15, AND(AL244&gt;INDEX('Language Rules Can Change'!$B$3:$AU$47,AL243,15),AL244&lt;=INDEX('Language Rules Can Change'!$B$3:$AU$47,AL243,16)),16, AND(AL244&gt;INDEX('Language Rules Can Change'!$B$3:$AU$47,AL243,16),AL244&lt;=INDEX('Language Rules Can Change'!$B$3:$AU$47,AL243,17)),17, AND(AL244&gt;INDEX('Language Rules Can Change'!$B$3:$AU$47,AL243,17),AL244&lt;=INDEX('Language Rules Can Change'!$B$3:$AU$47,AL243,18)),18, AND(AL244&gt;INDEX('Language Rules Can Change'!$B$3:$AU$47,AL243,18),AL244&lt;=INDEX('Language Rules Can Change'!$B$3:$AU$47,AL243,19)),19, AND(AL244&gt;INDEX('Language Rules Can Change'!$B$3:$AU$47,AL243,19),AL244&lt;=INDEX('Language Rules Can Change'!$B$3:$AU$47,AL243,20)),20, AND(AL244&gt;INDEX('Language Rules Can Change'!$B$3:$AU$47,AL243,20),AL244&lt;=INDEX('Language Rules Can Change'!$B$3:$AU$47,AL243,21)),21, AND(AL244&gt;INDEX('Language Rules Can Change'!$B$3:$AU$47,AL243,21),AL244&lt;=INDEX('Language Rules Can Change'!$B$3:$AU$47,AL243,22)),22, AND(AL244&gt;INDEX('Language Rules Can Change'!$B$3:$AU$47,AL243,22),AL244&lt;=INDEX('Language Rules Can Change'!$B$3:$AU$47,AL243,23)),23, AND(AL244&gt;INDEX('Language Rules Can Change'!$B$3:$AU$47,AL243,23),AL244&lt;=INDEX('Language Rules Can Change'!$B$3:$AU$47,AL243,24)),24, AND(AL244&gt;INDEX('Language Rules Can Change'!$B$3:$AU$47,AL243,24),AL244&lt;=INDEX('Language Rules Can Change'!$B$3:$AU$47,AL243,25)),25, AND(AL244&gt;INDEX('Language Rules Can Change'!$B$3:$AU$47,AL243,25),AL244&lt;=INDEX('Language Rules Can Change'!$B$3:$AU$47,AL243,26)),26, AND(AL244&gt;INDEX('Language Rules Can Change'!$B$3:$AU$47,AL243,26),AL244&lt;=INDEX('Language Rules Can Change'!$B$3:$AU$47,AL243,27)),27, AND(AL244&gt;INDEX('Language Rules Can Change'!$B$3:$AU$47,AL243,27),AL244&lt;=INDEX('Language Rules Can Change'!$B$3:$AU$47,AL243,28)),28, AND(AL244&gt;INDEX('Language Rules Can Change'!$B$3:$AU$47,AL243,28),AL244&lt;=INDEX('Language Rules Can Change'!$B$3:$AU$47,AL243,29)),29, AND(AL244&gt;INDEX('Language Rules Can Change'!$B$3:$AU$47,AL243,29),AL244&lt;=INDEX('Language Rules Can Change'!$B$3:$AU$47,AL243,30)),30, AND(AL244&gt;INDEX('Language Rules Can Change'!$B$3:$AU$47,AL243,30),AL244&lt;=INDEX('Language Rules Can Change'!$B$3:$AU$47,AL243,31)),31, AND(AL244&gt;INDEX('Language Rules Can Change'!$B$3:$AU$47,AL243,31),AL244&lt;=INDEX('Language Rules Can Change'!$B$3:$AU$47,AL243,32)),32, AND(AL244&gt;INDEX('Language Rules Can Change'!$B$3:$AU$47,AL243,32),AL244&lt;=INDEX('Language Rules Can Change'!$B$3:$AU$47,AL243,33)),33, AND(AL244&gt;INDEX('Language Rules Can Change'!$B$3:$AU$47,AL243,33),AL244&lt;=INDEX('Language Rules Can Change'!$B$3:$AU$47,AL243,34)),34, AND(AL244&gt;INDEX('Language Rules Can Change'!$B$3:$AU$47,AL243,34),AL244&lt;=INDEX('Language Rules Can Change'!$B$3:$AU$47,AL243,35)),35, AND(AL244&gt;INDEX('Language Rules Can Change'!$B$3:$AU$47,AL243,35),AL244&lt;=INDEX('Language Rules Can Change'!$B$3:$AU$47,AL243,36)),36, AND(AL244&gt;INDEX('Language Rules Can Change'!$B$3:$AU$47,AL243,36),AL244&lt;=INDEX('Language Rules Can Change'!$B$3:$AU$47,AL243,37)),37, AND(AL244&gt;INDEX('Language Rules Can Change'!$B$3:$AU$47,AL243,37),AL244&lt;=INDEX('Language Rules Can Change'!$B$3:$AU$47,AL243,38)),38, AND(AL244&gt;INDEX('Language Rules Can Change'!$B$3:$AU$47,AL243,38),AL244&lt;=INDEX('Language Rules Can Change'!$B$3:$AU$47,AL243,39)),39, AND(AL244&gt;INDEX('Language Rules Can Change'!$B$3:$AU$47,AL243,39),AL244&lt;=INDEX('Language Rules Can Change'!$B$3:$AU$47,AL243,40)),40, AND(AL244&gt;INDEX('Language Rules Can Change'!$B$3:$AU$47,AL243,40),AL244&lt;=INDEX('Language Rules Can Change'!$B$3:$AU$47,AL243,41)),41, AND(AL244&gt;INDEX('Language Rules Can Change'!$B$3:$AU$47,AL243,41),AL244&lt;=INDEX('Language Rules Can Change'!$B$3:$AU$47,AL243,42)),42, AND(AL244&gt;INDEX('Language Rules Can Change'!$B$3:$AU$47,AL243,42),AL244&lt;=INDEX('Language Rules Can Change'!$B$3:$AU$47,AL243,43)),43, AND(AL244&gt;INDEX('Language Rules Can Change'!$B$3:$AU$47,AL243,43),AL244&lt;=INDEX('Language Rules Can Change'!$B$3:$AU$47,AL243,44)),44, AND(AL244&gt;INDEX('Language Rules Can Change'!$B$3:$AU$47,AL243,44),AL244&lt;=INDEX('Language Rules Can Change'!$B$3:$AU$47,AL243,45)),45, AND(AL244&gt;INDEX('Language Rules Can Change'!$B$3:$AU$47,AL243,45),AL244&lt;=INDEX('Language Rules Can Change'!$B$3:$AU$47,AL243,46)),46)</f>
        <v>#N/A</v>
      </c>
      <c r="AM245" s="11" t="e" cm="1">
        <f t="array" aca="1" ref="AM245" ca="1">_xlfn.IFS(AND(AM244&gt;0,AM244&lt;=INDEX('Language Rules Can Change'!$B$3:$AU$47,AM243,1)),1, AND(AM244&gt;INDEX('Language Rules Can Change'!$B$3:$AU$47,AM243,1),AM244&lt;=INDEX('Language Rules Can Change'!$B$3:$AU$47,AM243,2)),2, AND(AM244&gt;INDEX('Language Rules Can Change'!$B$3:$AU$47,AM243,2),AM244&lt;=INDEX('Language Rules Can Change'!$B$3:$AU$47,AM243,3)),3, AND(AM244&gt;INDEX('Language Rules Can Change'!$B$3:$AU$47,AM243,3),AM244&lt;=INDEX('Language Rules Can Change'!$B$3:$AU$47,AM243,4)),4, AND(AM244&gt;INDEX('Language Rules Can Change'!$B$3:$AU$47,AM243,4),AM244&lt;=INDEX('Language Rules Can Change'!$B$3:$AU$47,AM243,5)),5, AND(AM244&gt;INDEX('Language Rules Can Change'!$B$3:$AU$47,AM243,5),AM244&lt;=INDEX('Language Rules Can Change'!$B$3:$AU$47,AM243,6)),6, AND(AM244&gt;INDEX('Language Rules Can Change'!$B$3:$AU$47,AM243,6),AM244&lt;=INDEX('Language Rules Can Change'!$B$3:$AU$47,AM243,7)),7, AND(AM244&gt;INDEX('Language Rules Can Change'!$B$3:$AU$47,AM243,7),AM244&lt;=INDEX('Language Rules Can Change'!$B$3:$AU$47,AM243,8)),8, AND(AM244&gt;INDEX('Language Rules Can Change'!$B$3:$AU$47,AM243,8),AM244&lt;=INDEX('Language Rules Can Change'!$B$3:$AU$47,AM243,9)),9, AND(AM244&gt;INDEX('Language Rules Can Change'!$B$3:$AU$47,AM243,9),AM244&lt;=INDEX('Language Rules Can Change'!$B$3:$AU$47,AM243,10)),10, AND(AM244&gt;INDEX('Language Rules Can Change'!$B$3:$AU$47,AM243,10),AM244&lt;=INDEX('Language Rules Can Change'!$B$3:$AU$47,AM243,11)),11, AND(AM244&gt;INDEX('Language Rules Can Change'!$B$3:$AU$47,AM243,11),AM244&lt;=INDEX('Language Rules Can Change'!$B$3:$AU$47,AM243,12)),12, AND(AM244&gt;INDEX('Language Rules Can Change'!$B$3:$AU$47,AM243,12),AM244&lt;=INDEX('Language Rules Can Change'!$B$3:$AU$47,AM243,13)),13, AND(AM244&gt;INDEX('Language Rules Can Change'!$B$3:$AU$47,AM243,13),AM244&lt;=INDEX('Language Rules Can Change'!$B$3:$AU$47,AM243,14)),14, AND(AM244&gt;INDEX('Language Rules Can Change'!$B$3:$AU$47,AM243,14),AM244&lt;=INDEX('Language Rules Can Change'!$B$3:$AU$47,AM243,15)),15, AND(AM244&gt;INDEX('Language Rules Can Change'!$B$3:$AU$47,AM243,15),AM244&lt;=INDEX('Language Rules Can Change'!$B$3:$AU$47,AM243,16)),16, AND(AM244&gt;INDEX('Language Rules Can Change'!$B$3:$AU$47,AM243,16),AM244&lt;=INDEX('Language Rules Can Change'!$B$3:$AU$47,AM243,17)),17, AND(AM244&gt;INDEX('Language Rules Can Change'!$B$3:$AU$47,AM243,17),AM244&lt;=INDEX('Language Rules Can Change'!$B$3:$AU$47,AM243,18)),18, AND(AM244&gt;INDEX('Language Rules Can Change'!$B$3:$AU$47,AM243,18),AM244&lt;=INDEX('Language Rules Can Change'!$B$3:$AU$47,AM243,19)),19, AND(AM244&gt;INDEX('Language Rules Can Change'!$B$3:$AU$47,AM243,19),AM244&lt;=INDEX('Language Rules Can Change'!$B$3:$AU$47,AM243,20)),20, AND(AM244&gt;INDEX('Language Rules Can Change'!$B$3:$AU$47,AM243,20),AM244&lt;=INDEX('Language Rules Can Change'!$B$3:$AU$47,AM243,21)),21, AND(AM244&gt;INDEX('Language Rules Can Change'!$B$3:$AU$47,AM243,21),AM244&lt;=INDEX('Language Rules Can Change'!$B$3:$AU$47,AM243,22)),22, AND(AM244&gt;INDEX('Language Rules Can Change'!$B$3:$AU$47,AM243,22),AM244&lt;=INDEX('Language Rules Can Change'!$B$3:$AU$47,AM243,23)),23, AND(AM244&gt;INDEX('Language Rules Can Change'!$B$3:$AU$47,AM243,23),AM244&lt;=INDEX('Language Rules Can Change'!$B$3:$AU$47,AM243,24)),24, AND(AM244&gt;INDEX('Language Rules Can Change'!$B$3:$AU$47,AM243,24),AM244&lt;=INDEX('Language Rules Can Change'!$B$3:$AU$47,AM243,25)),25, AND(AM244&gt;INDEX('Language Rules Can Change'!$B$3:$AU$47,AM243,25),AM244&lt;=INDEX('Language Rules Can Change'!$B$3:$AU$47,AM243,26)),26, AND(AM244&gt;INDEX('Language Rules Can Change'!$B$3:$AU$47,AM243,26),AM244&lt;=INDEX('Language Rules Can Change'!$B$3:$AU$47,AM243,27)),27, AND(AM244&gt;INDEX('Language Rules Can Change'!$B$3:$AU$47,AM243,27),AM244&lt;=INDEX('Language Rules Can Change'!$B$3:$AU$47,AM243,28)),28, AND(AM244&gt;INDEX('Language Rules Can Change'!$B$3:$AU$47,AM243,28),AM244&lt;=INDEX('Language Rules Can Change'!$B$3:$AU$47,AM243,29)),29, AND(AM244&gt;INDEX('Language Rules Can Change'!$B$3:$AU$47,AM243,29),AM244&lt;=INDEX('Language Rules Can Change'!$B$3:$AU$47,AM243,30)),30, AND(AM244&gt;INDEX('Language Rules Can Change'!$B$3:$AU$47,AM243,30),AM244&lt;=INDEX('Language Rules Can Change'!$B$3:$AU$47,AM243,31)),31, AND(AM244&gt;INDEX('Language Rules Can Change'!$B$3:$AU$47,AM243,31),AM244&lt;=INDEX('Language Rules Can Change'!$B$3:$AU$47,AM243,32)),32, AND(AM244&gt;INDEX('Language Rules Can Change'!$B$3:$AU$47,AM243,32),AM244&lt;=INDEX('Language Rules Can Change'!$B$3:$AU$47,AM243,33)),33, AND(AM244&gt;INDEX('Language Rules Can Change'!$B$3:$AU$47,AM243,33),AM244&lt;=INDEX('Language Rules Can Change'!$B$3:$AU$47,AM243,34)),34, AND(AM244&gt;INDEX('Language Rules Can Change'!$B$3:$AU$47,AM243,34),AM244&lt;=INDEX('Language Rules Can Change'!$B$3:$AU$47,AM243,35)),35, AND(AM244&gt;INDEX('Language Rules Can Change'!$B$3:$AU$47,AM243,35),AM244&lt;=INDEX('Language Rules Can Change'!$B$3:$AU$47,AM243,36)),36, AND(AM244&gt;INDEX('Language Rules Can Change'!$B$3:$AU$47,AM243,36),AM244&lt;=INDEX('Language Rules Can Change'!$B$3:$AU$47,AM243,37)),37, AND(AM244&gt;INDEX('Language Rules Can Change'!$B$3:$AU$47,AM243,37),AM244&lt;=INDEX('Language Rules Can Change'!$B$3:$AU$47,AM243,38)),38, AND(AM244&gt;INDEX('Language Rules Can Change'!$B$3:$AU$47,AM243,38),AM244&lt;=INDEX('Language Rules Can Change'!$B$3:$AU$47,AM243,39)),39, AND(AM244&gt;INDEX('Language Rules Can Change'!$B$3:$AU$47,AM243,39),AM244&lt;=INDEX('Language Rules Can Change'!$B$3:$AU$47,AM243,40)),40, AND(AM244&gt;INDEX('Language Rules Can Change'!$B$3:$AU$47,AM243,40),AM244&lt;=INDEX('Language Rules Can Change'!$B$3:$AU$47,AM243,41)),41, AND(AM244&gt;INDEX('Language Rules Can Change'!$B$3:$AU$47,AM243,41),AM244&lt;=INDEX('Language Rules Can Change'!$B$3:$AU$47,AM243,42)),42, AND(AM244&gt;INDEX('Language Rules Can Change'!$B$3:$AU$47,AM243,42),AM244&lt;=INDEX('Language Rules Can Change'!$B$3:$AU$47,AM243,43)),43, AND(AM244&gt;INDEX('Language Rules Can Change'!$B$3:$AU$47,AM243,43),AM244&lt;=INDEX('Language Rules Can Change'!$B$3:$AU$47,AM243,44)),44, AND(AM244&gt;INDEX('Language Rules Can Change'!$B$3:$AU$47,AM243,44),AM244&lt;=INDEX('Language Rules Can Change'!$B$3:$AU$47,AM243,45)),45, AND(AM244&gt;INDEX('Language Rules Can Change'!$B$3:$AU$47,AM243,45),AM244&lt;=INDEX('Language Rules Can Change'!$B$3:$AU$47,AM243,46)),46)</f>
        <v>#N/A</v>
      </c>
    </row>
    <row r="246" spans="1:39" ht="12.75">
      <c r="A246" s="5">
        <f ca="1">RANDBETWEEN($A$4/(3/2),$A$4*(3/2))</f>
        <v>1</v>
      </c>
      <c r="B246" s="5">
        <v>5</v>
      </c>
      <c r="C246" s="5" t="str">
        <f ca="1">IF(B246&lt;=A248,RANDBETWEEN(A244/(3/2),A244*(3/2))+C245,"")</f>
        <v/>
      </c>
      <c r="D246" s="15"/>
      <c r="E246" s="11"/>
      <c r="F246" s="11" t="str" cm="1">
        <f t="array" aca="1" ref="F246" ca="1">INDEX('Language Rules Can Change'!$B$2:$AU$2,1,F245)</f>
        <v>"</v>
      </c>
      <c r="G246" s="11" t="str" cm="1">
        <f t="array" aca="1" ref="G246" ca="1">INDEX('Language Rules Can Change'!$B$2:$AU$2,1,G245)</f>
        <v>aʊ</v>
      </c>
      <c r="H246" s="11" t="e" cm="1">
        <f t="array" aca="1" ref="H246" ca="1">INDEX('Language Rules Can Change'!$B$2:$AU$2,1,H245)</f>
        <v>#N/A</v>
      </c>
      <c r="I246" s="11" t="e" cm="1">
        <f t="array" aca="1" ref="I246" ca="1">INDEX('Language Rules Can Change'!$B$2:$AU$2,1,I245)</f>
        <v>#N/A</v>
      </c>
      <c r="J246" s="11" t="e" cm="1">
        <f t="array" aca="1" ref="J246" ca="1">INDEX('Language Rules Can Change'!$B$2:$AU$2,1,J245)</f>
        <v>#N/A</v>
      </c>
      <c r="K246" s="11" t="e" cm="1">
        <f t="array" aca="1" ref="K246" ca="1">INDEX('Language Rules Can Change'!$B$2:$AU$2,1,K245)</f>
        <v>#N/A</v>
      </c>
      <c r="L246" s="11" t="e" cm="1">
        <f t="array" aca="1" ref="L246" ca="1">INDEX('Language Rules Can Change'!$B$2:$AU$2,1,L245)</f>
        <v>#N/A</v>
      </c>
      <c r="M246" s="11" t="e" cm="1">
        <f t="array" aca="1" ref="M246" ca="1">INDEX('Language Rules Can Change'!$B$2:$AU$2,1,M245)</f>
        <v>#N/A</v>
      </c>
      <c r="N246" s="11" t="e" cm="1">
        <f t="array" aca="1" ref="N246" ca="1">INDEX('Language Rules Can Change'!$B$2:$AU$2,1,N245)</f>
        <v>#N/A</v>
      </c>
      <c r="O246" s="11" t="e" cm="1">
        <f t="array" aca="1" ref="O246" ca="1">INDEX('Language Rules Can Change'!$B$2:$AU$2,1,O245)</f>
        <v>#N/A</v>
      </c>
      <c r="P246" s="11" t="e" cm="1">
        <f t="array" aca="1" ref="P246" ca="1">INDEX('Language Rules Can Change'!$B$2:$AU$2,1,P245)</f>
        <v>#N/A</v>
      </c>
      <c r="Q246" s="11" t="e" cm="1">
        <f t="array" aca="1" ref="Q246" ca="1">INDEX('Language Rules Can Change'!$B$2:$AU$2,1,Q245)</f>
        <v>#N/A</v>
      </c>
      <c r="R246" s="11" t="e" cm="1">
        <f t="array" aca="1" ref="R246" ca="1">INDEX('Language Rules Can Change'!$B$2:$AU$2,1,R245)</f>
        <v>#N/A</v>
      </c>
      <c r="S246" s="11" t="e" cm="1">
        <f t="array" aca="1" ref="S246" ca="1">INDEX('Language Rules Can Change'!$B$2:$AU$2,1,S245)</f>
        <v>#N/A</v>
      </c>
      <c r="T246" s="17"/>
      <c r="U246" s="5">
        <f ca="1">RANDBETWEEN($A$4/(3/2),$A$4*(3/2))</f>
        <v>1</v>
      </c>
      <c r="V246" s="5">
        <v>5</v>
      </c>
      <c r="W246" s="5" t="str">
        <f ca="1">IF(V246&lt;=U248,RANDBETWEEN(U244/(3/2),U244*(3/2))+W245,"")</f>
        <v/>
      </c>
      <c r="X246" s="15"/>
      <c r="Y246" s="11"/>
      <c r="Z246" s="11" t="str" cm="1">
        <f t="array" aca="1" ref="Z246" ca="1">INDEX('Language Rules Can Change'!$B$2:$AU$2,1,Z245)</f>
        <v>"</v>
      </c>
      <c r="AA246" s="11" t="str" cm="1">
        <f t="array" aca="1" ref="AA246" ca="1">INDEX('Language Rules Can Change'!$B$2:$AU$2,1,AA245)</f>
        <v>"</v>
      </c>
      <c r="AB246" s="11" t="str" cm="1">
        <f t="array" aca="1" ref="AB246" ca="1">INDEX('Language Rules Can Change'!$B$2:$AU$2,1,AB245)</f>
        <v>s</v>
      </c>
      <c r="AC246" s="11" t="e" cm="1">
        <f t="array" aca="1" ref="AC246" ca="1">INDEX('Language Rules Can Change'!$B$2:$AU$2,1,AC245)</f>
        <v>#N/A</v>
      </c>
      <c r="AD246" s="11" t="e" cm="1">
        <f t="array" aca="1" ref="AD246" ca="1">INDEX('Language Rules Can Change'!$B$2:$AU$2,1,AD245)</f>
        <v>#N/A</v>
      </c>
      <c r="AE246" s="11" t="e" cm="1">
        <f t="array" aca="1" ref="AE246" ca="1">INDEX('Language Rules Can Change'!$B$2:$AU$2,1,AE245)</f>
        <v>#N/A</v>
      </c>
      <c r="AF246" s="11" t="e" cm="1">
        <f t="array" aca="1" ref="AF246" ca="1">INDEX('Language Rules Can Change'!$B$2:$AU$2,1,AF245)</f>
        <v>#N/A</v>
      </c>
      <c r="AG246" s="11" t="e" cm="1">
        <f t="array" aca="1" ref="AG246" ca="1">INDEX('Language Rules Can Change'!$B$2:$AU$2,1,AG245)</f>
        <v>#N/A</v>
      </c>
      <c r="AH246" s="11" t="e" cm="1">
        <f t="array" aca="1" ref="AH246" ca="1">INDEX('Language Rules Can Change'!$B$2:$AU$2,1,AH245)</f>
        <v>#N/A</v>
      </c>
      <c r="AI246" s="11" t="e" cm="1">
        <f t="array" aca="1" ref="AI246" ca="1">INDEX('Language Rules Can Change'!$B$2:$AU$2,1,AI245)</f>
        <v>#N/A</v>
      </c>
      <c r="AJ246" s="11" t="e" cm="1">
        <f t="array" aca="1" ref="AJ246" ca="1">INDEX('Language Rules Can Change'!$B$2:$AU$2,1,AJ245)</f>
        <v>#N/A</v>
      </c>
      <c r="AK246" s="11" t="e" cm="1">
        <f t="array" aca="1" ref="AK246" ca="1">INDEX('Language Rules Can Change'!$B$2:$AU$2,1,AK245)</f>
        <v>#N/A</v>
      </c>
      <c r="AL246" s="11" t="e" cm="1">
        <f t="array" aca="1" ref="AL246" ca="1">INDEX('Language Rules Can Change'!$B$2:$AU$2,1,AL245)</f>
        <v>#N/A</v>
      </c>
      <c r="AM246" s="11" t="e" cm="1">
        <f t="array" aca="1" ref="AM246" ca="1">INDEX('Language Rules Can Change'!$B$2:$AU$2,1,AM245)</f>
        <v>#N/A</v>
      </c>
    </row>
    <row r="247" spans="1:39" ht="12.75">
      <c r="A247" s="1">
        <f>COUNTA(F242:S242)</f>
        <v>3</v>
      </c>
      <c r="B247" s="5">
        <v>6</v>
      </c>
      <c r="C247" s="5" t="str">
        <f ca="1">IF(B247&lt;=A248,RANDBETWEEN(A244/(3/2),A244*(3/2))+C246,"")</f>
        <v/>
      </c>
      <c r="D247" s="15"/>
      <c r="E247" s="11"/>
      <c r="F247" s="11" t="str">
        <f t="shared" ref="F247:F310" ca="1" si="787">_xlfn.IFNA(F246,"")</f>
        <v>"</v>
      </c>
      <c r="G247" s="11" t="str">
        <f t="shared" ref="G247:G310" ca="1" si="788">_xlfn.IFNA(G246,"")</f>
        <v>aʊ</v>
      </c>
      <c r="H247" s="11" t="str">
        <f t="shared" ref="H247:H310" ca="1" si="789">_xlfn.IFNA(H246,"")</f>
        <v/>
      </c>
      <c r="I247" s="11" t="str">
        <f t="shared" ref="I247:I310" ca="1" si="790">_xlfn.IFNA(I246,"")</f>
        <v/>
      </c>
      <c r="J247" s="11" t="str">
        <f t="shared" ref="J247:J310" ca="1" si="791">_xlfn.IFNA(J246,"")</f>
        <v/>
      </c>
      <c r="K247" s="11" t="str">
        <f t="shared" ref="K247:K310" ca="1" si="792">_xlfn.IFNA(K246,"")</f>
        <v/>
      </c>
      <c r="L247" s="11" t="str">
        <f t="shared" ref="L247:L310" ca="1" si="793">_xlfn.IFNA(L246,"")</f>
        <v/>
      </c>
      <c r="M247" s="11" t="str">
        <f t="shared" ref="M247:M310" ca="1" si="794">_xlfn.IFNA(M246,"")</f>
        <v/>
      </c>
      <c r="N247" s="11" t="str">
        <f t="shared" ref="N247:N310" ca="1" si="795">_xlfn.IFNA(N246,"")</f>
        <v/>
      </c>
      <c r="O247" s="11" t="str">
        <f t="shared" ref="O247:O310" ca="1" si="796">_xlfn.IFNA(O246,"")</f>
        <v/>
      </c>
      <c r="P247" s="11" t="str">
        <f t="shared" ref="P247:P310" ca="1" si="797">_xlfn.IFNA(P246,"")</f>
        <v/>
      </c>
      <c r="Q247" s="11" t="str">
        <f t="shared" ref="Q247:Q310" ca="1" si="798">_xlfn.IFNA(Q246,"")</f>
        <v/>
      </c>
      <c r="R247" s="11" t="str">
        <f t="shared" ref="R247:R310" ca="1" si="799">_xlfn.IFNA(R246,"")</f>
        <v/>
      </c>
      <c r="S247" s="11" t="str">
        <f t="shared" ref="S247:S310" ca="1" si="800">_xlfn.IFNA(S246,"")</f>
        <v/>
      </c>
      <c r="T247" s="17"/>
      <c r="U247" s="1">
        <f>COUNTA(Z242:AM242)</f>
        <v>4</v>
      </c>
      <c r="V247" s="5">
        <v>6</v>
      </c>
      <c r="W247" s="5" t="str">
        <f ca="1">IF(V247&lt;=U248,RANDBETWEEN(U244/(3/2),U244*(3/2))+W246,"")</f>
        <v/>
      </c>
      <c r="X247" s="15"/>
      <c r="Y247" s="11"/>
      <c r="Z247" s="11" t="str">
        <f t="shared" ref="Z247:Z310" ca="1" si="801">_xlfn.IFNA(Z246,"")</f>
        <v>"</v>
      </c>
      <c r="AA247" s="11" t="str">
        <f t="shared" ref="AA247:AA310" ca="1" si="802">_xlfn.IFNA(AA246,"")</f>
        <v>"</v>
      </c>
      <c r="AB247" s="11" t="str">
        <f t="shared" ref="AB247:AB310" ca="1" si="803">_xlfn.IFNA(AB246,"")</f>
        <v>s</v>
      </c>
      <c r="AC247" s="11" t="str">
        <f t="shared" ref="AC247:AC310" ca="1" si="804">_xlfn.IFNA(AC246,"")</f>
        <v/>
      </c>
      <c r="AD247" s="11" t="str">
        <f t="shared" ref="AD247:AD310" ca="1" si="805">_xlfn.IFNA(AD246,"")</f>
        <v/>
      </c>
      <c r="AE247" s="11" t="str">
        <f t="shared" ref="AE247:AE310" ca="1" si="806">_xlfn.IFNA(AE246,"")</f>
        <v/>
      </c>
      <c r="AF247" s="11" t="str">
        <f t="shared" ref="AF247:AF310" ca="1" si="807">_xlfn.IFNA(AF246,"")</f>
        <v/>
      </c>
      <c r="AG247" s="11" t="str">
        <f t="shared" ref="AG247:AG310" ca="1" si="808">_xlfn.IFNA(AG246,"")</f>
        <v/>
      </c>
      <c r="AH247" s="11" t="str">
        <f t="shared" ref="AH247:AH310" ca="1" si="809">_xlfn.IFNA(AH246,"")</f>
        <v/>
      </c>
      <c r="AI247" s="11" t="str">
        <f t="shared" ref="AI247:AI310" ca="1" si="810">_xlfn.IFNA(AI246,"")</f>
        <v/>
      </c>
      <c r="AJ247" s="11" t="str">
        <f t="shared" ref="AJ247:AJ310" ca="1" si="811">_xlfn.IFNA(AJ246,"")</f>
        <v/>
      </c>
      <c r="AK247" s="11" t="str">
        <f t="shared" ref="AK247:AK310" ca="1" si="812">_xlfn.IFNA(AK246,"")</f>
        <v/>
      </c>
      <c r="AL247" s="11" t="str">
        <f t="shared" ref="AL247:AL310" ca="1" si="813">_xlfn.IFNA(AL246,"")</f>
        <v/>
      </c>
      <c r="AM247" s="11" t="str">
        <f t="shared" ref="AM247:AM310" ca="1" si="814">_xlfn.IFNA(AM246,"")</f>
        <v/>
      </c>
    </row>
    <row r="248" spans="1:39" ht="12.75">
      <c r="A248" s="1">
        <f ca="1">A247/A246</f>
        <v>3</v>
      </c>
      <c r="B248" s="5">
        <v>7</v>
      </c>
      <c r="C248" s="5" t="str">
        <f ca="1">IF(B248&lt;=A248,RANDBETWEEN(A244/(3/2),A244*(3/2))+C247,"")</f>
        <v/>
      </c>
      <c r="D248" s="15"/>
      <c r="E248" s="11"/>
      <c r="F248" s="11" t="str">
        <f ca="1">_xlfn.IFNA(IF(0&lt;MATCH(F241,$C$2:$C$15),F247,F242),F242)</f>
        <v>"</v>
      </c>
      <c r="G248" s="11" t="str">
        <f ca="1">_xlfn.IFNA(IF(0&lt;MATCH(G241,$C$2:$C$15),G247,G242),G242)</f>
        <v>aʊ</v>
      </c>
      <c r="H248" s="11" t="str">
        <f ca="1">_xlfn.IFNA(IF(0&lt;MATCH(H241,$C$2:$C$15),H247,H242),H242)</f>
        <v/>
      </c>
      <c r="I248" s="11" t="str">
        <f ca="1">_xlfn.IFNA(IF(0&lt;MATCH(I241,$C$2:$C$15),I247,I242),I242)</f>
        <v/>
      </c>
      <c r="J248" s="11" t="str">
        <f ca="1">_xlfn.IFNA(IF(0&lt;MATCH(J241,$C$2:$C$15),J247,J242),J242)</f>
        <v/>
      </c>
      <c r="K248" s="11" t="str">
        <f ca="1">_xlfn.IFNA(IF(0&lt;MATCH(K241,$C$2:$C$15),K247,K242),K242)</f>
        <v/>
      </c>
      <c r="L248" s="11" t="str">
        <f ca="1">_xlfn.IFNA(IF(0&lt;MATCH(L241,$C$2:$C$15),L247,L242),L242)</f>
        <v/>
      </c>
      <c r="M248" s="11" t="str">
        <f ca="1">_xlfn.IFNA(IF(0&lt;MATCH(M241,$C$2:$C$15),M247,M242),M242)</f>
        <v/>
      </c>
      <c r="N248" s="11" t="str">
        <f ca="1">_xlfn.IFNA(IF(0&lt;MATCH(N241,$C$2:$C$15),N247,N242),N242)</f>
        <v/>
      </c>
      <c r="O248" s="11" t="str">
        <f ca="1">_xlfn.IFNA(IF(0&lt;MATCH(O241,$C$2:$C$15),O247,O242),O242)</f>
        <v/>
      </c>
      <c r="P248" s="11" t="str">
        <f ca="1">_xlfn.IFNA(IF(0&lt;MATCH(P241,$C$2:$C$15),P247,P242),P242)</f>
        <v/>
      </c>
      <c r="Q248" s="11" t="str">
        <f ca="1">_xlfn.IFNA(IF(0&lt;MATCH(Q241,$C$2:$C$15),Q247,Q242),Q242)</f>
        <v/>
      </c>
      <c r="R248" s="11" t="str">
        <f ca="1">_xlfn.IFNA(IF(0&lt;MATCH(R241,$C$2:$C$15),R247,R242),R242)</f>
        <v/>
      </c>
      <c r="S248" s="11" t="str">
        <f ca="1">_xlfn.IFNA(IF(0&lt;MATCH(S241,$C$2:$C$15),S247,S242),S242)</f>
        <v/>
      </c>
      <c r="T248" s="17"/>
      <c r="U248" s="1">
        <f ca="1">U247/U246</f>
        <v>4</v>
      </c>
      <c r="V248" s="5">
        <v>7</v>
      </c>
      <c r="W248" s="5" t="str">
        <f ca="1">IF(V248&lt;=U248,RANDBETWEEN(U244/(3/2),U244*(3/2))+W247,"")</f>
        <v/>
      </c>
      <c r="X248" s="15"/>
      <c r="Y248" s="11"/>
      <c r="Z248" s="11" t="str">
        <f ca="1">_xlfn.IFNA(IF(0&lt;MATCH(Z241,$C$2:$C$15),Z247,Z242),Z242)</f>
        <v>"</v>
      </c>
      <c r="AA248" s="11" t="str">
        <f ca="1">_xlfn.IFNA(IF(0&lt;MATCH(AA241,$C$2:$C$15),AA247,AA242),AA242)</f>
        <v>"</v>
      </c>
      <c r="AB248" s="11" t="str">
        <f ca="1">_xlfn.IFNA(IF(0&lt;MATCH(AB241,$C$2:$C$15),AB247,AB242),AB242)</f>
        <v>s</v>
      </c>
      <c r="AC248" s="11" t="str">
        <f ca="1">_xlfn.IFNA(IF(0&lt;MATCH(AC241,$C$2:$C$15),AC247,AC242),AC242)</f>
        <v/>
      </c>
      <c r="AD248" s="11" t="str">
        <f ca="1">_xlfn.IFNA(IF(0&lt;MATCH(AD241,$C$2:$C$15),AD247,AD242),AD242)</f>
        <v/>
      </c>
      <c r="AE248" s="11" t="str">
        <f ca="1">_xlfn.IFNA(IF(0&lt;MATCH(AE241,$C$2:$C$15),AE247,AE242),AE242)</f>
        <v/>
      </c>
      <c r="AF248" s="11" t="str">
        <f ca="1">_xlfn.IFNA(IF(0&lt;MATCH(AF241,$C$2:$C$15),AF247,AF242),AF242)</f>
        <v/>
      </c>
      <c r="AG248" s="11" t="str">
        <f ca="1">_xlfn.IFNA(IF(0&lt;MATCH(AG241,$C$2:$C$15),AG247,AG242),AG242)</f>
        <v/>
      </c>
      <c r="AH248" s="11" t="str">
        <f ca="1">_xlfn.IFNA(IF(0&lt;MATCH(AH241,$C$2:$C$15),AH247,AH242),AH242)</f>
        <v/>
      </c>
      <c r="AI248" s="11" t="str">
        <f ca="1">_xlfn.IFNA(IF(0&lt;MATCH(AI241,$C$2:$C$15),AI247,AI242),AI242)</f>
        <v/>
      </c>
      <c r="AJ248" s="11" t="str">
        <f ca="1">_xlfn.IFNA(IF(0&lt;MATCH(AJ241,$C$2:$C$15),AJ247,AJ242),AJ242)</f>
        <v/>
      </c>
      <c r="AK248" s="11" t="str">
        <f ca="1">_xlfn.IFNA(IF(0&lt;MATCH(AK241,$C$2:$C$15),AK247,AK242),AK242)</f>
        <v/>
      </c>
      <c r="AL248" s="11" t="str">
        <f ca="1">_xlfn.IFNA(IF(0&lt;MATCH(AL241,$C$2:$C$15),AL247,AL242),AL242)</f>
        <v/>
      </c>
      <c r="AM248" s="11" t="str">
        <f ca="1">_xlfn.IFNA(IF(0&lt;MATCH(AM241,$C$2:$C$15),AM247,AM242),AM242)</f>
        <v/>
      </c>
    </row>
    <row r="249" spans="1:39" ht="12.75">
      <c r="A249" s="1"/>
      <c r="B249" s="5">
        <v>8</v>
      </c>
      <c r="C249" s="5" t="str">
        <f ca="1">IF(B249&lt;=A248,RANDBETWEEN(A244/(3/2),A244*(3/2))+C248,"")</f>
        <v/>
      </c>
      <c r="D249" s="15" t="s">
        <v>3989</v>
      </c>
      <c r="E249" s="11" t="str">
        <f t="shared" ref="E249:E312" ca="1" si="815">_xlfn.TEXTJOIN("/",TRUE,F248:S248)</f>
        <v>"/aʊ</v>
      </c>
      <c r="F249" s="7" t="str" cm="1">
        <f t="array" aca="1" ref="F249:G249" ca="1">_xlfn.TEXTSPLIT(E249,"/")</f>
        <v>"</v>
      </c>
      <c r="G249" s="11" t="str">
        <f ca="1"/>
        <v>aʊ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7"/>
      <c r="U249" s="1"/>
      <c r="V249" s="5">
        <v>8</v>
      </c>
      <c r="W249" s="5" t="str">
        <f ca="1">IF(V249&lt;=U248,RANDBETWEEN(U244/(3/2),U244*(3/2))+W248,"")</f>
        <v/>
      </c>
      <c r="X249" s="15" t="s">
        <v>3989</v>
      </c>
      <c r="Y249" s="11" t="str">
        <f t="shared" ref="Y249:Y312" ca="1" si="816">_xlfn.TEXTJOIN("/",TRUE,Z248:AM248)</f>
        <v>"/"/s</v>
      </c>
      <c r="Z249" s="7" t="str" cm="1">
        <f t="array" aca="1" ref="Z249:AB249" ca="1">_xlfn.TEXTSPLIT(Y249,"/")</f>
        <v>"</v>
      </c>
      <c r="AA249" s="11" t="str">
        <f ca="1"/>
        <v>"</v>
      </c>
      <c r="AB249" s="11" t="str">
        <f ca="1"/>
        <v>s</v>
      </c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1:39" ht="12.75">
      <c r="A250" s="5"/>
      <c r="B250" s="5">
        <v>9</v>
      </c>
      <c r="C250" s="5" t="str">
        <f ca="1">IF(B250&lt;=A248,RANDBETWEEN(A244/(3/2),A244*(3/2))+C249,"")</f>
        <v/>
      </c>
      <c r="D250" s="15"/>
      <c r="E250" s="11"/>
      <c r="F250" s="7">
        <f ca="1">MATCH(F249,'Language Rules Can Change'!$AD$322:$AD$413,0)-1</f>
        <v>91</v>
      </c>
      <c r="G250" s="7">
        <f ca="1">MATCH(G249,'Language Rules Can Change'!$AD$322:$AD$413,0)-1</f>
        <v>75</v>
      </c>
      <c r="H250" s="7" t="e">
        <f>MATCH(H249,'Language Rules Can Change'!$AD$322:$AD$413,0)-1</f>
        <v>#N/A</v>
      </c>
      <c r="I250" s="7" t="e">
        <f>MATCH(I249,'Language Rules Can Change'!$AD$322:$AD$413,0)-1</f>
        <v>#N/A</v>
      </c>
      <c r="J250" s="7" t="e">
        <f>MATCH(J249,'Language Rules Can Change'!$AD$322:$AD$413,0)-1</f>
        <v>#N/A</v>
      </c>
      <c r="K250" s="7" t="e">
        <f>MATCH(K249,'Language Rules Can Change'!$AD$322:$AD$413,0)-1</f>
        <v>#N/A</v>
      </c>
      <c r="L250" s="7" t="e">
        <f>MATCH(L249,'Language Rules Can Change'!$AD$322:$AD$413,0)-1</f>
        <v>#N/A</v>
      </c>
      <c r="M250" s="7" t="e">
        <f>MATCH(M249,'Language Rules Can Change'!$AD$322:$AD$413,0)-1</f>
        <v>#N/A</v>
      </c>
      <c r="N250" s="7" t="e">
        <f>MATCH(N249,'Language Rules Can Change'!$AD$322:$AD$413,0)-1</f>
        <v>#N/A</v>
      </c>
      <c r="O250" s="7" t="e">
        <f>MATCH(O249,'Language Rules Can Change'!$AD$322:$AD$413,0)-1</f>
        <v>#N/A</v>
      </c>
      <c r="P250" s="7" t="e">
        <f>MATCH(P249,'Language Rules Can Change'!$AD$322:$AD$413,0)-1</f>
        <v>#N/A</v>
      </c>
      <c r="Q250" s="7" t="e">
        <f>MATCH(Q249,'Language Rules Can Change'!$AD$322:$AD$413,0)-1</f>
        <v>#N/A</v>
      </c>
      <c r="R250" s="7" t="e">
        <f>MATCH(R249,'Language Rules Can Change'!$AD$322:$AD$413,0)-1</f>
        <v>#N/A</v>
      </c>
      <c r="S250" s="7" t="e">
        <f>MATCH(S249,'Language Rules Can Change'!$AD$322:$AD$413,0)-1</f>
        <v>#N/A</v>
      </c>
      <c r="T250" s="17"/>
      <c r="U250" s="5"/>
      <c r="V250" s="5">
        <v>9</v>
      </c>
      <c r="W250" s="5" t="str">
        <f ca="1">IF(V250&lt;=U248,RANDBETWEEN(U244/(3/2),U244*(3/2))+W249,"")</f>
        <v/>
      </c>
      <c r="X250" s="15"/>
      <c r="Y250" s="11"/>
      <c r="Z250" s="7">
        <f ca="1">MATCH(Z249,'Language Rules Can Change'!$AD$322:$AD$413,0)-1</f>
        <v>91</v>
      </c>
      <c r="AA250" s="7">
        <f ca="1">MATCH(AA249,'Language Rules Can Change'!$AD$322:$AD$413,0)-1</f>
        <v>91</v>
      </c>
      <c r="AB250" s="7">
        <f ca="1">MATCH(AB249,'Language Rules Can Change'!$AD$322:$AD$413,0)-1</f>
        <v>27</v>
      </c>
      <c r="AC250" s="7" t="e">
        <f>MATCH(AC249,'Language Rules Can Change'!$AD$322:$AD$413,0)-1</f>
        <v>#N/A</v>
      </c>
      <c r="AD250" s="7" t="e">
        <f>MATCH(AD249,'Language Rules Can Change'!$AD$322:$AD$413,0)-1</f>
        <v>#N/A</v>
      </c>
      <c r="AE250" s="7" t="e">
        <f>MATCH(AE249,'Language Rules Can Change'!$AD$322:$AD$413,0)-1</f>
        <v>#N/A</v>
      </c>
      <c r="AF250" s="7" t="e">
        <f>MATCH(AF249,'Language Rules Can Change'!$AD$322:$AD$413,0)-1</f>
        <v>#N/A</v>
      </c>
      <c r="AG250" s="7" t="e">
        <f>MATCH(AG249,'Language Rules Can Change'!$AD$322:$AD$413,0)-1</f>
        <v>#N/A</v>
      </c>
      <c r="AH250" s="7" t="e">
        <f>MATCH(AH249,'Language Rules Can Change'!$AD$322:$AD$413,0)-1</f>
        <v>#N/A</v>
      </c>
      <c r="AI250" s="7" t="e">
        <f>MATCH(AI249,'Language Rules Can Change'!$AD$322:$AD$413,0)-1</f>
        <v>#N/A</v>
      </c>
      <c r="AJ250" s="7" t="e">
        <f>MATCH(AJ249,'Language Rules Can Change'!$AD$322:$AD$413,0)-1</f>
        <v>#N/A</v>
      </c>
      <c r="AK250" s="7" t="e">
        <f>MATCH(AK249,'Language Rules Can Change'!$AD$322:$AD$413,0)-1</f>
        <v>#N/A</v>
      </c>
      <c r="AL250" s="7" t="e">
        <f>MATCH(AL249,'Language Rules Can Change'!$AD$322:$AD$413,0)-1</f>
        <v>#N/A</v>
      </c>
      <c r="AM250" s="7" t="e">
        <f>MATCH(AM249,'Language Rules Can Change'!$AD$322:$AD$413,0)-1</f>
        <v>#N/A</v>
      </c>
    </row>
    <row r="251" spans="1:39" ht="12.75">
      <c r="A251" s="1"/>
      <c r="B251" s="5">
        <v>10</v>
      </c>
      <c r="C251" s="5" t="str">
        <f ca="1">IF(B251&lt;=A248,RANDBETWEEN(A244/(3/2),A244*(3/2))+C250,"")</f>
        <v/>
      </c>
      <c r="D251" s="15"/>
      <c r="E251" s="11"/>
      <c r="F251" s="7">
        <f t="shared" ref="F251:S314" ca="1" si="817">RAND()</f>
        <v>0.48574322824484595</v>
      </c>
      <c r="G251" s="7">
        <f t="shared" ca="1" si="817"/>
        <v>2.1483170113604788E-2</v>
      </c>
      <c r="H251" s="7">
        <f t="shared" ca="1" si="817"/>
        <v>0.6339751404776125</v>
      </c>
      <c r="I251" s="7">
        <f t="shared" ca="1" si="817"/>
        <v>0.79211730086227794</v>
      </c>
      <c r="J251" s="7">
        <f t="shared" ca="1" si="817"/>
        <v>0.97440399384860688</v>
      </c>
      <c r="K251" s="7">
        <f t="shared" ca="1" si="817"/>
        <v>0.39191491381389953</v>
      </c>
      <c r="L251" s="7">
        <f t="shared" ca="1" si="817"/>
        <v>0.42677029467582095</v>
      </c>
      <c r="M251" s="7">
        <f t="shared" ca="1" si="817"/>
        <v>0.12082176770648356</v>
      </c>
      <c r="N251" s="7">
        <f t="shared" ca="1" si="817"/>
        <v>0.97311503983407621</v>
      </c>
      <c r="O251" s="7">
        <f t="shared" ca="1" si="817"/>
        <v>0.6981728538766071</v>
      </c>
      <c r="P251" s="7">
        <f t="shared" ca="1" si="817"/>
        <v>0.43532945849387938</v>
      </c>
      <c r="Q251" s="7">
        <f t="shared" ca="1" si="817"/>
        <v>1.2926041833319357E-2</v>
      </c>
      <c r="R251" s="7">
        <f t="shared" ca="1" si="817"/>
        <v>0.74544862206009965</v>
      </c>
      <c r="S251" s="7">
        <f t="shared" ca="1" si="817"/>
        <v>0.4246274555864481</v>
      </c>
      <c r="T251" s="17"/>
      <c r="U251" s="1"/>
      <c r="V251" s="5">
        <v>10</v>
      </c>
      <c r="W251" s="5" t="str">
        <f ca="1">IF(V251&lt;=U248,RANDBETWEEN(U244/(3/2),U244*(3/2))+W250,"")</f>
        <v/>
      </c>
      <c r="X251" s="15"/>
      <c r="Y251" s="11"/>
      <c r="Z251" s="7">
        <f t="shared" ref="Z251:AM314" ca="1" si="818">RAND()</f>
        <v>0.62651979504035249</v>
      </c>
      <c r="AA251" s="7">
        <f t="shared" ca="1" si="818"/>
        <v>0.325386497476718</v>
      </c>
      <c r="AB251" s="7">
        <f t="shared" ca="1" si="818"/>
        <v>0.91146068425057669</v>
      </c>
      <c r="AC251" s="7">
        <f t="shared" ca="1" si="818"/>
        <v>0.78804521519686266</v>
      </c>
      <c r="AD251" s="7">
        <f t="shared" ca="1" si="818"/>
        <v>6.2032540264826852E-2</v>
      </c>
      <c r="AE251" s="7">
        <f t="shared" ca="1" si="818"/>
        <v>0.77134683908198465</v>
      </c>
      <c r="AF251" s="7">
        <f t="shared" ca="1" si="818"/>
        <v>0.18493759061019599</v>
      </c>
      <c r="AG251" s="7">
        <f t="shared" ca="1" si="818"/>
        <v>0.39375764303379146</v>
      </c>
      <c r="AH251" s="7">
        <f t="shared" ca="1" si="818"/>
        <v>9.9663102756739286E-2</v>
      </c>
      <c r="AI251" s="7">
        <f t="shared" ca="1" si="818"/>
        <v>0.40883023387465844</v>
      </c>
      <c r="AJ251" s="7">
        <f t="shared" ca="1" si="818"/>
        <v>0.37451058849769403</v>
      </c>
      <c r="AK251" s="7">
        <f t="shared" ca="1" si="818"/>
        <v>3.6801886786355431E-2</v>
      </c>
      <c r="AL251" s="7">
        <f t="shared" ca="1" si="818"/>
        <v>0.54471739964428534</v>
      </c>
      <c r="AM251" s="7">
        <f t="shared" ca="1" si="818"/>
        <v>0.71564062200545808</v>
      </c>
    </row>
    <row r="252" spans="1:39" ht="12.75">
      <c r="A252" s="1"/>
      <c r="B252" s="5">
        <v>11</v>
      </c>
      <c r="C252" s="5" t="str">
        <f ca="1">IF(B252&lt;=A248,RANDBETWEEN(A244/(3/2),A244*(3/2))+C251,"")</f>
        <v/>
      </c>
      <c r="D252" s="15"/>
      <c r="E252" s="11"/>
      <c r="F252" s="7" cm="1">
        <f t="array" aca="1" ref="F252" ca="1">_xlfn.IFS(AND(F251&gt;0,F251&lt;=INDEX('Language Rules Can Change'!$AE$322:$AM$413,F250,1)),1,AND(F251&gt;INDEX('Language Rules Can Change'!$AE$322:$AM$413,F250,1),F251&lt;=INDEX('Language Rules Can Change'!$AE$322:$AM$413,F250,2)),2,AND(F251&gt;INDEX('Language Rules Can Change'!$AE$322:$AM$413,F250,2),F251&lt;=INDEX('Language Rules Can Change'!$AE$322:$AM$413,F250,3)),3,AND(F251&gt;INDEX('Language Rules Can Change'!$AE$322:$AM$413,F250,3),F251&lt;=INDEX('Language Rules Can Change'!$AE$322:$AM$413,F250,4)),4,AND(F251&gt;INDEX('Language Rules Can Change'!$AE$322:$AM$413,F250,4),F251&lt;=INDEX('Language Rules Can Change'!$AE$322:$AM$413,F250,5)),5,AND(F251&gt;INDEX('Language Rules Can Change'!$AE$322:$AM$413,F250,5),F251&lt;=INDEX('Language Rules Can Change'!$AE$322:$AM$413,F250,6)),6,AND(F251&gt;INDEX('Language Rules Can Change'!$AE$322:$AM$413,F250,6),F251&lt;=INDEX('Language Rules Can Change'!$AE$322:$AM$413,F250,7)),7,AND(F251&gt;INDEX('Language Rules Can Change'!$AE$322:$AM$413,F250,7),F251&lt;=INDEX('Language Rules Can Change'!$AE$322:$AM$413,F250,8)),8,AND(F251&gt;INDEX('Language Rules Can Change'!$AE$322:$AM$413,F250,8),F251&lt;=INDEX('Language Rules Can Change'!$AE$322:$AM$413,F250,9)),9)</f>
        <v>1</v>
      </c>
      <c r="G252" s="7" cm="1">
        <f t="array" aca="1" ref="G252" ca="1">_xlfn.IFS(AND(G251&gt;0,G251&lt;=INDEX('Language Rules Can Change'!$AE$322:$AM$413,G250,1)),1,AND(G251&gt;INDEX('Language Rules Can Change'!$AE$322:$AM$413,G250,1),G251&lt;=INDEX('Language Rules Can Change'!$AE$322:$AM$413,G250,2)),2,AND(G251&gt;INDEX('Language Rules Can Change'!$AE$322:$AM$413,G250,2),G251&lt;=INDEX('Language Rules Can Change'!$AE$322:$AM$413,G250,3)),3,AND(G251&gt;INDEX('Language Rules Can Change'!$AE$322:$AM$413,G250,3),G251&lt;=INDEX('Language Rules Can Change'!$AE$322:$AM$413,G250,4)),4,AND(G251&gt;INDEX('Language Rules Can Change'!$AE$322:$AM$413,G250,4),G251&lt;=INDEX('Language Rules Can Change'!$AE$322:$AM$413,G250,5)),5,AND(G251&gt;INDEX('Language Rules Can Change'!$AE$322:$AM$413,G250,5),G251&lt;=INDEX('Language Rules Can Change'!$AE$322:$AM$413,G250,6)),6,AND(G251&gt;INDEX('Language Rules Can Change'!$AE$322:$AM$413,G250,6),G251&lt;=INDEX('Language Rules Can Change'!$AE$322:$AM$413,G250,7)),7,AND(G251&gt;INDEX('Language Rules Can Change'!$AE$322:$AM$413,G250,7),G251&lt;=INDEX('Language Rules Can Change'!$AE$322:$AM$413,G250,8)),8,AND(G251&gt;INDEX('Language Rules Can Change'!$AE$322:$AM$413,G250,8),G251&lt;=INDEX('Language Rules Can Change'!$AE$322:$AM$413,G250,9)),9)</f>
        <v>1</v>
      </c>
      <c r="H252" s="7" t="e" cm="1">
        <f t="array" aca="1" ref="H252" ca="1">_xlfn.IFS(AND(H251&gt;0,H251&lt;=INDEX('Language Rules Can Change'!$AE$322:$AM$413,H250,1)),1,AND(H251&gt;INDEX('Language Rules Can Change'!$AE$322:$AM$413,H250,1),H251&lt;=INDEX('Language Rules Can Change'!$AE$322:$AM$413,H250,2)),2,AND(H251&gt;INDEX('Language Rules Can Change'!$AE$322:$AM$413,H250,2),H251&lt;=INDEX('Language Rules Can Change'!$AE$322:$AM$413,H250,3)),3,AND(H251&gt;INDEX('Language Rules Can Change'!$AE$322:$AM$413,H250,3),H251&lt;=INDEX('Language Rules Can Change'!$AE$322:$AM$413,H250,4)),4,AND(H251&gt;INDEX('Language Rules Can Change'!$AE$322:$AM$413,H250,4),H251&lt;=INDEX('Language Rules Can Change'!$AE$322:$AM$413,H250,5)),5,AND(H251&gt;INDEX('Language Rules Can Change'!$AE$322:$AM$413,H250,5),H251&lt;=INDEX('Language Rules Can Change'!$AE$322:$AM$413,H250,6)),6,AND(H251&gt;INDEX('Language Rules Can Change'!$AE$322:$AM$413,H250,6),H251&lt;=INDEX('Language Rules Can Change'!$AE$322:$AM$413,H250,7)),7,AND(H251&gt;INDEX('Language Rules Can Change'!$AE$322:$AM$413,H250,7),H251&lt;=INDEX('Language Rules Can Change'!$AE$322:$AM$413,H250,8)),8,AND(H251&gt;INDEX('Language Rules Can Change'!$AE$322:$AM$413,H250,8),H251&lt;=INDEX('Language Rules Can Change'!$AE$322:$AM$413,H250,9)),9)</f>
        <v>#N/A</v>
      </c>
      <c r="I252" s="7" t="e" cm="1">
        <f t="array" aca="1" ref="I252" ca="1">_xlfn.IFS(AND(I251&gt;0,I251&lt;=INDEX('Language Rules Can Change'!$AE$322:$AM$413,I250,1)),1,AND(I251&gt;INDEX('Language Rules Can Change'!$AE$322:$AM$413,I250,1),I251&lt;=INDEX('Language Rules Can Change'!$AE$322:$AM$413,I250,2)),2,AND(I251&gt;INDEX('Language Rules Can Change'!$AE$322:$AM$413,I250,2),I251&lt;=INDEX('Language Rules Can Change'!$AE$322:$AM$413,I250,3)),3,AND(I251&gt;INDEX('Language Rules Can Change'!$AE$322:$AM$413,I250,3),I251&lt;=INDEX('Language Rules Can Change'!$AE$322:$AM$413,I250,4)),4,AND(I251&gt;INDEX('Language Rules Can Change'!$AE$322:$AM$413,I250,4),I251&lt;=INDEX('Language Rules Can Change'!$AE$322:$AM$413,I250,5)),5,AND(I251&gt;INDEX('Language Rules Can Change'!$AE$322:$AM$413,I250,5),I251&lt;=INDEX('Language Rules Can Change'!$AE$322:$AM$413,I250,6)),6,AND(I251&gt;INDEX('Language Rules Can Change'!$AE$322:$AM$413,I250,6),I251&lt;=INDEX('Language Rules Can Change'!$AE$322:$AM$413,I250,7)),7,AND(I251&gt;INDEX('Language Rules Can Change'!$AE$322:$AM$413,I250,7),I251&lt;=INDEX('Language Rules Can Change'!$AE$322:$AM$413,I250,8)),8,AND(I251&gt;INDEX('Language Rules Can Change'!$AE$322:$AM$413,I250,8),I251&lt;=INDEX('Language Rules Can Change'!$AE$322:$AM$413,I250,9)),9)</f>
        <v>#N/A</v>
      </c>
      <c r="J252" s="7" t="e" cm="1">
        <f t="array" aca="1" ref="J252" ca="1">_xlfn.IFS(AND(J251&gt;0,J251&lt;=INDEX('Language Rules Can Change'!$AE$322:$AM$413,J250,1)),1,AND(J251&gt;INDEX('Language Rules Can Change'!$AE$322:$AM$413,J250,1),J251&lt;=INDEX('Language Rules Can Change'!$AE$322:$AM$413,J250,2)),2,AND(J251&gt;INDEX('Language Rules Can Change'!$AE$322:$AM$413,J250,2),J251&lt;=INDEX('Language Rules Can Change'!$AE$322:$AM$413,J250,3)),3,AND(J251&gt;INDEX('Language Rules Can Change'!$AE$322:$AM$413,J250,3),J251&lt;=INDEX('Language Rules Can Change'!$AE$322:$AM$413,J250,4)),4,AND(J251&gt;INDEX('Language Rules Can Change'!$AE$322:$AM$413,J250,4),J251&lt;=INDEX('Language Rules Can Change'!$AE$322:$AM$413,J250,5)),5,AND(J251&gt;INDEX('Language Rules Can Change'!$AE$322:$AM$413,J250,5),J251&lt;=INDEX('Language Rules Can Change'!$AE$322:$AM$413,J250,6)),6,AND(J251&gt;INDEX('Language Rules Can Change'!$AE$322:$AM$413,J250,6),J251&lt;=INDEX('Language Rules Can Change'!$AE$322:$AM$413,J250,7)),7,AND(J251&gt;INDEX('Language Rules Can Change'!$AE$322:$AM$413,J250,7),J251&lt;=INDEX('Language Rules Can Change'!$AE$322:$AM$413,J250,8)),8,AND(J251&gt;INDEX('Language Rules Can Change'!$AE$322:$AM$413,J250,8),J251&lt;=INDEX('Language Rules Can Change'!$AE$322:$AM$413,J250,9)),9)</f>
        <v>#N/A</v>
      </c>
      <c r="K252" s="7" t="e" cm="1">
        <f t="array" aca="1" ref="K252" ca="1">_xlfn.IFS(AND(K251&gt;0,K251&lt;=INDEX('Language Rules Can Change'!$AE$322:$AM$413,K250,1)),1,AND(K251&gt;INDEX('Language Rules Can Change'!$AE$322:$AM$413,K250,1),K251&lt;=INDEX('Language Rules Can Change'!$AE$322:$AM$413,K250,2)),2,AND(K251&gt;INDEX('Language Rules Can Change'!$AE$322:$AM$413,K250,2),K251&lt;=INDEX('Language Rules Can Change'!$AE$322:$AM$413,K250,3)),3,AND(K251&gt;INDEX('Language Rules Can Change'!$AE$322:$AM$413,K250,3),K251&lt;=INDEX('Language Rules Can Change'!$AE$322:$AM$413,K250,4)),4,AND(K251&gt;INDEX('Language Rules Can Change'!$AE$322:$AM$413,K250,4),K251&lt;=INDEX('Language Rules Can Change'!$AE$322:$AM$413,K250,5)),5,AND(K251&gt;INDEX('Language Rules Can Change'!$AE$322:$AM$413,K250,5),K251&lt;=INDEX('Language Rules Can Change'!$AE$322:$AM$413,K250,6)),6,AND(K251&gt;INDEX('Language Rules Can Change'!$AE$322:$AM$413,K250,6),K251&lt;=INDEX('Language Rules Can Change'!$AE$322:$AM$413,K250,7)),7,AND(K251&gt;INDEX('Language Rules Can Change'!$AE$322:$AM$413,K250,7),K251&lt;=INDEX('Language Rules Can Change'!$AE$322:$AM$413,K250,8)),8,AND(K251&gt;INDEX('Language Rules Can Change'!$AE$322:$AM$413,K250,8),K251&lt;=INDEX('Language Rules Can Change'!$AE$322:$AM$413,K250,9)),9)</f>
        <v>#N/A</v>
      </c>
      <c r="L252" s="7" t="e" cm="1">
        <f t="array" aca="1" ref="L252" ca="1">_xlfn.IFS(AND(L251&gt;0,L251&lt;=INDEX('Language Rules Can Change'!$AE$322:$AM$413,L250,1)),1,AND(L251&gt;INDEX('Language Rules Can Change'!$AE$322:$AM$413,L250,1),L251&lt;=INDEX('Language Rules Can Change'!$AE$322:$AM$413,L250,2)),2,AND(L251&gt;INDEX('Language Rules Can Change'!$AE$322:$AM$413,L250,2),L251&lt;=INDEX('Language Rules Can Change'!$AE$322:$AM$413,L250,3)),3,AND(L251&gt;INDEX('Language Rules Can Change'!$AE$322:$AM$413,L250,3),L251&lt;=INDEX('Language Rules Can Change'!$AE$322:$AM$413,L250,4)),4,AND(L251&gt;INDEX('Language Rules Can Change'!$AE$322:$AM$413,L250,4),L251&lt;=INDEX('Language Rules Can Change'!$AE$322:$AM$413,L250,5)),5,AND(L251&gt;INDEX('Language Rules Can Change'!$AE$322:$AM$413,L250,5),L251&lt;=INDEX('Language Rules Can Change'!$AE$322:$AM$413,L250,6)),6,AND(L251&gt;INDEX('Language Rules Can Change'!$AE$322:$AM$413,L250,6),L251&lt;=INDEX('Language Rules Can Change'!$AE$322:$AM$413,L250,7)),7,AND(L251&gt;INDEX('Language Rules Can Change'!$AE$322:$AM$413,L250,7),L251&lt;=INDEX('Language Rules Can Change'!$AE$322:$AM$413,L250,8)),8,AND(L251&gt;INDEX('Language Rules Can Change'!$AE$322:$AM$413,L250,8),L251&lt;=INDEX('Language Rules Can Change'!$AE$322:$AM$413,L250,9)),9)</f>
        <v>#N/A</v>
      </c>
      <c r="M252" s="7" t="e" cm="1">
        <f t="array" aca="1" ref="M252" ca="1">_xlfn.IFS(AND(M251&gt;0,M251&lt;=INDEX('Language Rules Can Change'!$AE$322:$AM$413,M250,1)),1,AND(M251&gt;INDEX('Language Rules Can Change'!$AE$322:$AM$413,M250,1),M251&lt;=INDEX('Language Rules Can Change'!$AE$322:$AM$413,M250,2)),2,AND(M251&gt;INDEX('Language Rules Can Change'!$AE$322:$AM$413,M250,2),M251&lt;=INDEX('Language Rules Can Change'!$AE$322:$AM$413,M250,3)),3,AND(M251&gt;INDEX('Language Rules Can Change'!$AE$322:$AM$413,M250,3),M251&lt;=INDEX('Language Rules Can Change'!$AE$322:$AM$413,M250,4)),4,AND(M251&gt;INDEX('Language Rules Can Change'!$AE$322:$AM$413,M250,4),M251&lt;=INDEX('Language Rules Can Change'!$AE$322:$AM$413,M250,5)),5,AND(M251&gt;INDEX('Language Rules Can Change'!$AE$322:$AM$413,M250,5),M251&lt;=INDEX('Language Rules Can Change'!$AE$322:$AM$413,M250,6)),6,AND(M251&gt;INDEX('Language Rules Can Change'!$AE$322:$AM$413,M250,6),M251&lt;=INDEX('Language Rules Can Change'!$AE$322:$AM$413,M250,7)),7,AND(M251&gt;INDEX('Language Rules Can Change'!$AE$322:$AM$413,M250,7),M251&lt;=INDEX('Language Rules Can Change'!$AE$322:$AM$413,M250,8)),8,AND(M251&gt;INDEX('Language Rules Can Change'!$AE$322:$AM$413,M250,8),M251&lt;=INDEX('Language Rules Can Change'!$AE$322:$AM$413,M250,9)),9)</f>
        <v>#N/A</v>
      </c>
      <c r="N252" s="7" t="e" cm="1">
        <f t="array" aca="1" ref="N252" ca="1">_xlfn.IFS(AND(N251&gt;0,N251&lt;=INDEX('Language Rules Can Change'!$AE$322:$AM$413,N250,1)),1,AND(N251&gt;INDEX('Language Rules Can Change'!$AE$322:$AM$413,N250,1),N251&lt;=INDEX('Language Rules Can Change'!$AE$322:$AM$413,N250,2)),2,AND(N251&gt;INDEX('Language Rules Can Change'!$AE$322:$AM$413,N250,2),N251&lt;=INDEX('Language Rules Can Change'!$AE$322:$AM$413,N250,3)),3,AND(N251&gt;INDEX('Language Rules Can Change'!$AE$322:$AM$413,N250,3),N251&lt;=INDEX('Language Rules Can Change'!$AE$322:$AM$413,N250,4)),4,AND(N251&gt;INDEX('Language Rules Can Change'!$AE$322:$AM$413,N250,4),N251&lt;=INDEX('Language Rules Can Change'!$AE$322:$AM$413,N250,5)),5,AND(N251&gt;INDEX('Language Rules Can Change'!$AE$322:$AM$413,N250,5),N251&lt;=INDEX('Language Rules Can Change'!$AE$322:$AM$413,N250,6)),6,AND(N251&gt;INDEX('Language Rules Can Change'!$AE$322:$AM$413,N250,6),N251&lt;=INDEX('Language Rules Can Change'!$AE$322:$AM$413,N250,7)),7,AND(N251&gt;INDEX('Language Rules Can Change'!$AE$322:$AM$413,N250,7),N251&lt;=INDEX('Language Rules Can Change'!$AE$322:$AM$413,N250,8)),8,AND(N251&gt;INDEX('Language Rules Can Change'!$AE$322:$AM$413,N250,8),N251&lt;=INDEX('Language Rules Can Change'!$AE$322:$AM$413,N250,9)),9)</f>
        <v>#N/A</v>
      </c>
      <c r="O252" s="7" t="e" cm="1">
        <f t="array" aca="1" ref="O252" ca="1">_xlfn.IFS(AND(O251&gt;0,O251&lt;=INDEX('Language Rules Can Change'!$AE$322:$AM$413,O250,1)),1,AND(O251&gt;INDEX('Language Rules Can Change'!$AE$322:$AM$413,O250,1),O251&lt;=INDEX('Language Rules Can Change'!$AE$322:$AM$413,O250,2)),2,AND(O251&gt;INDEX('Language Rules Can Change'!$AE$322:$AM$413,O250,2),O251&lt;=INDEX('Language Rules Can Change'!$AE$322:$AM$413,O250,3)),3,AND(O251&gt;INDEX('Language Rules Can Change'!$AE$322:$AM$413,O250,3),O251&lt;=INDEX('Language Rules Can Change'!$AE$322:$AM$413,O250,4)),4,AND(O251&gt;INDEX('Language Rules Can Change'!$AE$322:$AM$413,O250,4),O251&lt;=INDEX('Language Rules Can Change'!$AE$322:$AM$413,O250,5)),5,AND(O251&gt;INDEX('Language Rules Can Change'!$AE$322:$AM$413,O250,5),O251&lt;=INDEX('Language Rules Can Change'!$AE$322:$AM$413,O250,6)),6,AND(O251&gt;INDEX('Language Rules Can Change'!$AE$322:$AM$413,O250,6),O251&lt;=INDEX('Language Rules Can Change'!$AE$322:$AM$413,O250,7)),7,AND(O251&gt;INDEX('Language Rules Can Change'!$AE$322:$AM$413,O250,7),O251&lt;=INDEX('Language Rules Can Change'!$AE$322:$AM$413,O250,8)),8,AND(O251&gt;INDEX('Language Rules Can Change'!$AE$322:$AM$413,O250,8),O251&lt;=INDEX('Language Rules Can Change'!$AE$322:$AM$413,O250,9)),9)</f>
        <v>#N/A</v>
      </c>
      <c r="P252" s="7" t="e" cm="1">
        <f t="array" aca="1" ref="P252" ca="1">_xlfn.IFS(AND(P251&gt;0,P251&lt;=INDEX('Language Rules Can Change'!$AE$322:$AM$413,P250,1)),1,AND(P251&gt;INDEX('Language Rules Can Change'!$AE$322:$AM$413,P250,1),P251&lt;=INDEX('Language Rules Can Change'!$AE$322:$AM$413,P250,2)),2,AND(P251&gt;INDEX('Language Rules Can Change'!$AE$322:$AM$413,P250,2),P251&lt;=INDEX('Language Rules Can Change'!$AE$322:$AM$413,P250,3)),3,AND(P251&gt;INDEX('Language Rules Can Change'!$AE$322:$AM$413,P250,3),P251&lt;=INDEX('Language Rules Can Change'!$AE$322:$AM$413,P250,4)),4,AND(P251&gt;INDEX('Language Rules Can Change'!$AE$322:$AM$413,P250,4),P251&lt;=INDEX('Language Rules Can Change'!$AE$322:$AM$413,P250,5)),5,AND(P251&gt;INDEX('Language Rules Can Change'!$AE$322:$AM$413,P250,5),P251&lt;=INDEX('Language Rules Can Change'!$AE$322:$AM$413,P250,6)),6,AND(P251&gt;INDEX('Language Rules Can Change'!$AE$322:$AM$413,P250,6),P251&lt;=INDEX('Language Rules Can Change'!$AE$322:$AM$413,P250,7)),7,AND(P251&gt;INDEX('Language Rules Can Change'!$AE$322:$AM$413,P250,7),P251&lt;=INDEX('Language Rules Can Change'!$AE$322:$AM$413,P250,8)),8,AND(P251&gt;INDEX('Language Rules Can Change'!$AE$322:$AM$413,P250,8),P251&lt;=INDEX('Language Rules Can Change'!$AE$322:$AM$413,P250,9)),9)</f>
        <v>#N/A</v>
      </c>
      <c r="Q252" s="7" t="e" cm="1">
        <f t="array" aca="1" ref="Q252" ca="1">_xlfn.IFS(AND(Q251&gt;0,Q251&lt;=INDEX('Language Rules Can Change'!$AE$322:$AM$413,Q250,1)),1,AND(Q251&gt;INDEX('Language Rules Can Change'!$AE$322:$AM$413,Q250,1),Q251&lt;=INDEX('Language Rules Can Change'!$AE$322:$AM$413,Q250,2)),2,AND(Q251&gt;INDEX('Language Rules Can Change'!$AE$322:$AM$413,Q250,2),Q251&lt;=INDEX('Language Rules Can Change'!$AE$322:$AM$413,Q250,3)),3,AND(Q251&gt;INDEX('Language Rules Can Change'!$AE$322:$AM$413,Q250,3),Q251&lt;=INDEX('Language Rules Can Change'!$AE$322:$AM$413,Q250,4)),4,AND(Q251&gt;INDEX('Language Rules Can Change'!$AE$322:$AM$413,Q250,4),Q251&lt;=INDEX('Language Rules Can Change'!$AE$322:$AM$413,Q250,5)),5,AND(Q251&gt;INDEX('Language Rules Can Change'!$AE$322:$AM$413,Q250,5),Q251&lt;=INDEX('Language Rules Can Change'!$AE$322:$AM$413,Q250,6)),6,AND(Q251&gt;INDEX('Language Rules Can Change'!$AE$322:$AM$413,Q250,6),Q251&lt;=INDEX('Language Rules Can Change'!$AE$322:$AM$413,Q250,7)),7,AND(Q251&gt;INDEX('Language Rules Can Change'!$AE$322:$AM$413,Q250,7),Q251&lt;=INDEX('Language Rules Can Change'!$AE$322:$AM$413,Q250,8)),8,AND(Q251&gt;INDEX('Language Rules Can Change'!$AE$322:$AM$413,Q250,8),Q251&lt;=INDEX('Language Rules Can Change'!$AE$322:$AM$413,Q250,9)),9)</f>
        <v>#N/A</v>
      </c>
      <c r="R252" s="7" t="e" cm="1">
        <f t="array" aca="1" ref="R252" ca="1">_xlfn.IFS(AND(R251&gt;0,R251&lt;=INDEX('Language Rules Can Change'!$AE$322:$AM$413,R250,1)),1,AND(R251&gt;INDEX('Language Rules Can Change'!$AE$322:$AM$413,R250,1),R251&lt;=INDEX('Language Rules Can Change'!$AE$322:$AM$413,R250,2)),2,AND(R251&gt;INDEX('Language Rules Can Change'!$AE$322:$AM$413,R250,2),R251&lt;=INDEX('Language Rules Can Change'!$AE$322:$AM$413,R250,3)),3,AND(R251&gt;INDEX('Language Rules Can Change'!$AE$322:$AM$413,R250,3),R251&lt;=INDEX('Language Rules Can Change'!$AE$322:$AM$413,R250,4)),4,AND(R251&gt;INDEX('Language Rules Can Change'!$AE$322:$AM$413,R250,4),R251&lt;=INDEX('Language Rules Can Change'!$AE$322:$AM$413,R250,5)),5,AND(R251&gt;INDEX('Language Rules Can Change'!$AE$322:$AM$413,R250,5),R251&lt;=INDEX('Language Rules Can Change'!$AE$322:$AM$413,R250,6)),6,AND(R251&gt;INDEX('Language Rules Can Change'!$AE$322:$AM$413,R250,6),R251&lt;=INDEX('Language Rules Can Change'!$AE$322:$AM$413,R250,7)),7,AND(R251&gt;INDEX('Language Rules Can Change'!$AE$322:$AM$413,R250,7),R251&lt;=INDEX('Language Rules Can Change'!$AE$322:$AM$413,R250,8)),8,AND(R251&gt;INDEX('Language Rules Can Change'!$AE$322:$AM$413,R250,8),R251&lt;=INDEX('Language Rules Can Change'!$AE$322:$AM$413,R250,9)),9)</f>
        <v>#N/A</v>
      </c>
      <c r="S252" s="7" t="e" cm="1">
        <f t="array" aca="1" ref="S252" ca="1">_xlfn.IFS(AND(S251&gt;0,S251&lt;=INDEX('Language Rules Can Change'!$AE$322:$AM$413,S250,1)),1,AND(S251&gt;INDEX('Language Rules Can Change'!$AE$322:$AM$413,S250,1),S251&lt;=INDEX('Language Rules Can Change'!$AE$322:$AM$413,S250,2)),2,AND(S251&gt;INDEX('Language Rules Can Change'!$AE$322:$AM$413,S250,2),S251&lt;=INDEX('Language Rules Can Change'!$AE$322:$AM$413,S250,3)),3,AND(S251&gt;INDEX('Language Rules Can Change'!$AE$322:$AM$413,S250,3),S251&lt;=INDEX('Language Rules Can Change'!$AE$322:$AM$413,S250,4)),4,AND(S251&gt;INDEX('Language Rules Can Change'!$AE$322:$AM$413,S250,4),S251&lt;=INDEX('Language Rules Can Change'!$AE$322:$AM$413,S250,5)),5,AND(S251&gt;INDEX('Language Rules Can Change'!$AE$322:$AM$413,S250,5),S251&lt;=INDEX('Language Rules Can Change'!$AE$322:$AM$413,S250,6)),6,AND(S251&gt;INDEX('Language Rules Can Change'!$AE$322:$AM$413,S250,6),S251&lt;=INDEX('Language Rules Can Change'!$AE$322:$AM$413,S250,7)),7,AND(S251&gt;INDEX('Language Rules Can Change'!$AE$322:$AM$413,S250,7),S251&lt;=INDEX('Language Rules Can Change'!$AE$322:$AM$413,S250,8)),8,AND(S251&gt;INDEX('Language Rules Can Change'!$AE$322:$AM$413,S250,8),S251&lt;=INDEX('Language Rules Can Change'!$AE$322:$AM$413,S250,9)),9)</f>
        <v>#N/A</v>
      </c>
      <c r="T252" s="17"/>
      <c r="U252" s="1"/>
      <c r="V252" s="5">
        <v>11</v>
      </c>
      <c r="W252" s="5" t="str">
        <f ca="1">IF(V252&lt;=U248,RANDBETWEEN(U244/(3/2),U244*(3/2))+W251,"")</f>
        <v/>
      </c>
      <c r="X252" s="15"/>
      <c r="Y252" s="11"/>
      <c r="Z252" s="7" cm="1">
        <f t="array" aca="1" ref="Z252" ca="1">_xlfn.IFS(AND(Z251&gt;0,Z251&lt;=INDEX('Language Rules Can Change'!$AE$322:$AM$413,Z250,1)),1,AND(Z251&gt;INDEX('Language Rules Can Change'!$AE$322:$AM$413,Z250,1),Z251&lt;=INDEX('Language Rules Can Change'!$AE$322:$AM$413,Z250,2)),2,AND(Z251&gt;INDEX('Language Rules Can Change'!$AE$322:$AM$413,Z250,2),Z251&lt;=INDEX('Language Rules Can Change'!$AE$322:$AM$413,Z250,3)),3,AND(Z251&gt;INDEX('Language Rules Can Change'!$AE$322:$AM$413,Z250,3),Z251&lt;=INDEX('Language Rules Can Change'!$AE$322:$AM$413,Z250,4)),4,AND(Z251&gt;INDEX('Language Rules Can Change'!$AE$322:$AM$413,Z250,4),Z251&lt;=INDEX('Language Rules Can Change'!$AE$322:$AM$413,Z250,5)),5,AND(Z251&gt;INDEX('Language Rules Can Change'!$AE$322:$AM$413,Z250,5),Z251&lt;=INDEX('Language Rules Can Change'!$AE$322:$AM$413,Z250,6)),6,AND(Z251&gt;INDEX('Language Rules Can Change'!$AE$322:$AM$413,Z250,6),Z251&lt;=INDEX('Language Rules Can Change'!$AE$322:$AM$413,Z250,7)),7,AND(Z251&gt;INDEX('Language Rules Can Change'!$AE$322:$AM$413,Z250,7),Z251&lt;=INDEX('Language Rules Can Change'!$AE$322:$AM$413,Z250,8)),8,AND(Z251&gt;INDEX('Language Rules Can Change'!$AE$322:$AM$413,Z250,8),Z251&lt;=INDEX('Language Rules Can Change'!$AE$322:$AM$413,Z250,9)),9)</f>
        <v>1</v>
      </c>
      <c r="AA252" s="7" cm="1">
        <f t="array" aca="1" ref="AA252" ca="1">_xlfn.IFS(AND(AA251&gt;0,AA251&lt;=INDEX('Language Rules Can Change'!$AE$322:$AM$413,AA250,1)),1,AND(AA251&gt;INDEX('Language Rules Can Change'!$AE$322:$AM$413,AA250,1),AA251&lt;=INDEX('Language Rules Can Change'!$AE$322:$AM$413,AA250,2)),2,AND(AA251&gt;INDEX('Language Rules Can Change'!$AE$322:$AM$413,AA250,2),AA251&lt;=INDEX('Language Rules Can Change'!$AE$322:$AM$413,AA250,3)),3,AND(AA251&gt;INDEX('Language Rules Can Change'!$AE$322:$AM$413,AA250,3),AA251&lt;=INDEX('Language Rules Can Change'!$AE$322:$AM$413,AA250,4)),4,AND(AA251&gt;INDEX('Language Rules Can Change'!$AE$322:$AM$413,AA250,4),AA251&lt;=INDEX('Language Rules Can Change'!$AE$322:$AM$413,AA250,5)),5,AND(AA251&gt;INDEX('Language Rules Can Change'!$AE$322:$AM$413,AA250,5),AA251&lt;=INDEX('Language Rules Can Change'!$AE$322:$AM$413,AA250,6)),6,AND(AA251&gt;INDEX('Language Rules Can Change'!$AE$322:$AM$413,AA250,6),AA251&lt;=INDEX('Language Rules Can Change'!$AE$322:$AM$413,AA250,7)),7,AND(AA251&gt;INDEX('Language Rules Can Change'!$AE$322:$AM$413,AA250,7),AA251&lt;=INDEX('Language Rules Can Change'!$AE$322:$AM$413,AA250,8)),8,AND(AA251&gt;INDEX('Language Rules Can Change'!$AE$322:$AM$413,AA250,8),AA251&lt;=INDEX('Language Rules Can Change'!$AE$322:$AM$413,AA250,9)),9)</f>
        <v>1</v>
      </c>
      <c r="AB252" s="7" cm="1">
        <f t="array" aca="1" ref="AB252" ca="1">_xlfn.IFS(AND(AB251&gt;0,AB251&lt;=INDEX('Language Rules Can Change'!$AE$322:$AM$413,AB250,1)),1,AND(AB251&gt;INDEX('Language Rules Can Change'!$AE$322:$AM$413,AB250,1),AB251&lt;=INDEX('Language Rules Can Change'!$AE$322:$AM$413,AB250,2)),2,AND(AB251&gt;INDEX('Language Rules Can Change'!$AE$322:$AM$413,AB250,2),AB251&lt;=INDEX('Language Rules Can Change'!$AE$322:$AM$413,AB250,3)),3,AND(AB251&gt;INDEX('Language Rules Can Change'!$AE$322:$AM$413,AB250,3),AB251&lt;=INDEX('Language Rules Can Change'!$AE$322:$AM$413,AB250,4)),4,AND(AB251&gt;INDEX('Language Rules Can Change'!$AE$322:$AM$413,AB250,4),AB251&lt;=INDEX('Language Rules Can Change'!$AE$322:$AM$413,AB250,5)),5,AND(AB251&gt;INDEX('Language Rules Can Change'!$AE$322:$AM$413,AB250,5),AB251&lt;=INDEX('Language Rules Can Change'!$AE$322:$AM$413,AB250,6)),6,AND(AB251&gt;INDEX('Language Rules Can Change'!$AE$322:$AM$413,AB250,6),AB251&lt;=INDEX('Language Rules Can Change'!$AE$322:$AM$413,AB250,7)),7,AND(AB251&gt;INDEX('Language Rules Can Change'!$AE$322:$AM$413,AB250,7),AB251&lt;=INDEX('Language Rules Can Change'!$AE$322:$AM$413,AB250,8)),8,AND(AB251&gt;INDEX('Language Rules Can Change'!$AE$322:$AM$413,AB250,8),AB251&lt;=INDEX('Language Rules Can Change'!$AE$322:$AM$413,AB250,9)),9)</f>
        <v>8</v>
      </c>
      <c r="AC252" s="7" t="e" cm="1">
        <f t="array" aca="1" ref="AC252" ca="1">_xlfn.IFS(AND(AC251&gt;0,AC251&lt;=INDEX('Language Rules Can Change'!$AE$322:$AM$413,AC250,1)),1,AND(AC251&gt;INDEX('Language Rules Can Change'!$AE$322:$AM$413,AC250,1),AC251&lt;=INDEX('Language Rules Can Change'!$AE$322:$AM$413,AC250,2)),2,AND(AC251&gt;INDEX('Language Rules Can Change'!$AE$322:$AM$413,AC250,2),AC251&lt;=INDEX('Language Rules Can Change'!$AE$322:$AM$413,AC250,3)),3,AND(AC251&gt;INDEX('Language Rules Can Change'!$AE$322:$AM$413,AC250,3),AC251&lt;=INDEX('Language Rules Can Change'!$AE$322:$AM$413,AC250,4)),4,AND(AC251&gt;INDEX('Language Rules Can Change'!$AE$322:$AM$413,AC250,4),AC251&lt;=INDEX('Language Rules Can Change'!$AE$322:$AM$413,AC250,5)),5,AND(AC251&gt;INDEX('Language Rules Can Change'!$AE$322:$AM$413,AC250,5),AC251&lt;=INDEX('Language Rules Can Change'!$AE$322:$AM$413,AC250,6)),6,AND(AC251&gt;INDEX('Language Rules Can Change'!$AE$322:$AM$413,AC250,6),AC251&lt;=INDEX('Language Rules Can Change'!$AE$322:$AM$413,AC250,7)),7,AND(AC251&gt;INDEX('Language Rules Can Change'!$AE$322:$AM$413,AC250,7),AC251&lt;=INDEX('Language Rules Can Change'!$AE$322:$AM$413,AC250,8)),8,AND(AC251&gt;INDEX('Language Rules Can Change'!$AE$322:$AM$413,AC250,8),AC251&lt;=INDEX('Language Rules Can Change'!$AE$322:$AM$413,AC250,9)),9)</f>
        <v>#N/A</v>
      </c>
      <c r="AD252" s="7" t="e" cm="1">
        <f t="array" aca="1" ref="AD252" ca="1">_xlfn.IFS(AND(AD251&gt;0,AD251&lt;=INDEX('Language Rules Can Change'!$AE$322:$AM$413,AD250,1)),1,AND(AD251&gt;INDEX('Language Rules Can Change'!$AE$322:$AM$413,AD250,1),AD251&lt;=INDEX('Language Rules Can Change'!$AE$322:$AM$413,AD250,2)),2,AND(AD251&gt;INDEX('Language Rules Can Change'!$AE$322:$AM$413,AD250,2),AD251&lt;=INDEX('Language Rules Can Change'!$AE$322:$AM$413,AD250,3)),3,AND(AD251&gt;INDEX('Language Rules Can Change'!$AE$322:$AM$413,AD250,3),AD251&lt;=INDEX('Language Rules Can Change'!$AE$322:$AM$413,AD250,4)),4,AND(AD251&gt;INDEX('Language Rules Can Change'!$AE$322:$AM$413,AD250,4),AD251&lt;=INDEX('Language Rules Can Change'!$AE$322:$AM$413,AD250,5)),5,AND(AD251&gt;INDEX('Language Rules Can Change'!$AE$322:$AM$413,AD250,5),AD251&lt;=INDEX('Language Rules Can Change'!$AE$322:$AM$413,AD250,6)),6,AND(AD251&gt;INDEX('Language Rules Can Change'!$AE$322:$AM$413,AD250,6),AD251&lt;=INDEX('Language Rules Can Change'!$AE$322:$AM$413,AD250,7)),7,AND(AD251&gt;INDEX('Language Rules Can Change'!$AE$322:$AM$413,AD250,7),AD251&lt;=INDEX('Language Rules Can Change'!$AE$322:$AM$413,AD250,8)),8,AND(AD251&gt;INDEX('Language Rules Can Change'!$AE$322:$AM$413,AD250,8),AD251&lt;=INDEX('Language Rules Can Change'!$AE$322:$AM$413,AD250,9)),9)</f>
        <v>#N/A</v>
      </c>
      <c r="AE252" s="7" t="e" cm="1">
        <f t="array" aca="1" ref="AE252" ca="1">_xlfn.IFS(AND(AE251&gt;0,AE251&lt;=INDEX('Language Rules Can Change'!$AE$322:$AM$413,AE250,1)),1,AND(AE251&gt;INDEX('Language Rules Can Change'!$AE$322:$AM$413,AE250,1),AE251&lt;=INDEX('Language Rules Can Change'!$AE$322:$AM$413,AE250,2)),2,AND(AE251&gt;INDEX('Language Rules Can Change'!$AE$322:$AM$413,AE250,2),AE251&lt;=INDEX('Language Rules Can Change'!$AE$322:$AM$413,AE250,3)),3,AND(AE251&gt;INDEX('Language Rules Can Change'!$AE$322:$AM$413,AE250,3),AE251&lt;=INDEX('Language Rules Can Change'!$AE$322:$AM$413,AE250,4)),4,AND(AE251&gt;INDEX('Language Rules Can Change'!$AE$322:$AM$413,AE250,4),AE251&lt;=INDEX('Language Rules Can Change'!$AE$322:$AM$413,AE250,5)),5,AND(AE251&gt;INDEX('Language Rules Can Change'!$AE$322:$AM$413,AE250,5),AE251&lt;=INDEX('Language Rules Can Change'!$AE$322:$AM$413,AE250,6)),6,AND(AE251&gt;INDEX('Language Rules Can Change'!$AE$322:$AM$413,AE250,6),AE251&lt;=INDEX('Language Rules Can Change'!$AE$322:$AM$413,AE250,7)),7,AND(AE251&gt;INDEX('Language Rules Can Change'!$AE$322:$AM$413,AE250,7),AE251&lt;=INDEX('Language Rules Can Change'!$AE$322:$AM$413,AE250,8)),8,AND(AE251&gt;INDEX('Language Rules Can Change'!$AE$322:$AM$413,AE250,8),AE251&lt;=INDEX('Language Rules Can Change'!$AE$322:$AM$413,AE250,9)),9)</f>
        <v>#N/A</v>
      </c>
      <c r="AF252" s="7" t="e" cm="1">
        <f t="array" aca="1" ref="AF252" ca="1">_xlfn.IFS(AND(AF251&gt;0,AF251&lt;=INDEX('Language Rules Can Change'!$AE$322:$AM$413,AF250,1)),1,AND(AF251&gt;INDEX('Language Rules Can Change'!$AE$322:$AM$413,AF250,1),AF251&lt;=INDEX('Language Rules Can Change'!$AE$322:$AM$413,AF250,2)),2,AND(AF251&gt;INDEX('Language Rules Can Change'!$AE$322:$AM$413,AF250,2),AF251&lt;=INDEX('Language Rules Can Change'!$AE$322:$AM$413,AF250,3)),3,AND(AF251&gt;INDEX('Language Rules Can Change'!$AE$322:$AM$413,AF250,3),AF251&lt;=INDEX('Language Rules Can Change'!$AE$322:$AM$413,AF250,4)),4,AND(AF251&gt;INDEX('Language Rules Can Change'!$AE$322:$AM$413,AF250,4),AF251&lt;=INDEX('Language Rules Can Change'!$AE$322:$AM$413,AF250,5)),5,AND(AF251&gt;INDEX('Language Rules Can Change'!$AE$322:$AM$413,AF250,5),AF251&lt;=INDEX('Language Rules Can Change'!$AE$322:$AM$413,AF250,6)),6,AND(AF251&gt;INDEX('Language Rules Can Change'!$AE$322:$AM$413,AF250,6),AF251&lt;=INDEX('Language Rules Can Change'!$AE$322:$AM$413,AF250,7)),7,AND(AF251&gt;INDEX('Language Rules Can Change'!$AE$322:$AM$413,AF250,7),AF251&lt;=INDEX('Language Rules Can Change'!$AE$322:$AM$413,AF250,8)),8,AND(AF251&gt;INDEX('Language Rules Can Change'!$AE$322:$AM$413,AF250,8),AF251&lt;=INDEX('Language Rules Can Change'!$AE$322:$AM$413,AF250,9)),9)</f>
        <v>#N/A</v>
      </c>
      <c r="AG252" s="7" t="e" cm="1">
        <f t="array" aca="1" ref="AG252" ca="1">_xlfn.IFS(AND(AG251&gt;0,AG251&lt;=INDEX('Language Rules Can Change'!$AE$322:$AM$413,AG250,1)),1,AND(AG251&gt;INDEX('Language Rules Can Change'!$AE$322:$AM$413,AG250,1),AG251&lt;=INDEX('Language Rules Can Change'!$AE$322:$AM$413,AG250,2)),2,AND(AG251&gt;INDEX('Language Rules Can Change'!$AE$322:$AM$413,AG250,2),AG251&lt;=INDEX('Language Rules Can Change'!$AE$322:$AM$413,AG250,3)),3,AND(AG251&gt;INDEX('Language Rules Can Change'!$AE$322:$AM$413,AG250,3),AG251&lt;=INDEX('Language Rules Can Change'!$AE$322:$AM$413,AG250,4)),4,AND(AG251&gt;INDEX('Language Rules Can Change'!$AE$322:$AM$413,AG250,4),AG251&lt;=INDEX('Language Rules Can Change'!$AE$322:$AM$413,AG250,5)),5,AND(AG251&gt;INDEX('Language Rules Can Change'!$AE$322:$AM$413,AG250,5),AG251&lt;=INDEX('Language Rules Can Change'!$AE$322:$AM$413,AG250,6)),6,AND(AG251&gt;INDEX('Language Rules Can Change'!$AE$322:$AM$413,AG250,6),AG251&lt;=INDEX('Language Rules Can Change'!$AE$322:$AM$413,AG250,7)),7,AND(AG251&gt;INDEX('Language Rules Can Change'!$AE$322:$AM$413,AG250,7),AG251&lt;=INDEX('Language Rules Can Change'!$AE$322:$AM$413,AG250,8)),8,AND(AG251&gt;INDEX('Language Rules Can Change'!$AE$322:$AM$413,AG250,8),AG251&lt;=INDEX('Language Rules Can Change'!$AE$322:$AM$413,AG250,9)),9)</f>
        <v>#N/A</v>
      </c>
      <c r="AH252" s="7" t="e" cm="1">
        <f t="array" aca="1" ref="AH252" ca="1">_xlfn.IFS(AND(AH251&gt;0,AH251&lt;=INDEX('Language Rules Can Change'!$AE$322:$AM$413,AH250,1)),1,AND(AH251&gt;INDEX('Language Rules Can Change'!$AE$322:$AM$413,AH250,1),AH251&lt;=INDEX('Language Rules Can Change'!$AE$322:$AM$413,AH250,2)),2,AND(AH251&gt;INDEX('Language Rules Can Change'!$AE$322:$AM$413,AH250,2),AH251&lt;=INDEX('Language Rules Can Change'!$AE$322:$AM$413,AH250,3)),3,AND(AH251&gt;INDEX('Language Rules Can Change'!$AE$322:$AM$413,AH250,3),AH251&lt;=INDEX('Language Rules Can Change'!$AE$322:$AM$413,AH250,4)),4,AND(AH251&gt;INDEX('Language Rules Can Change'!$AE$322:$AM$413,AH250,4),AH251&lt;=INDEX('Language Rules Can Change'!$AE$322:$AM$413,AH250,5)),5,AND(AH251&gt;INDEX('Language Rules Can Change'!$AE$322:$AM$413,AH250,5),AH251&lt;=INDEX('Language Rules Can Change'!$AE$322:$AM$413,AH250,6)),6,AND(AH251&gt;INDEX('Language Rules Can Change'!$AE$322:$AM$413,AH250,6),AH251&lt;=INDEX('Language Rules Can Change'!$AE$322:$AM$413,AH250,7)),7,AND(AH251&gt;INDEX('Language Rules Can Change'!$AE$322:$AM$413,AH250,7),AH251&lt;=INDEX('Language Rules Can Change'!$AE$322:$AM$413,AH250,8)),8,AND(AH251&gt;INDEX('Language Rules Can Change'!$AE$322:$AM$413,AH250,8),AH251&lt;=INDEX('Language Rules Can Change'!$AE$322:$AM$413,AH250,9)),9)</f>
        <v>#N/A</v>
      </c>
      <c r="AI252" s="7" t="e" cm="1">
        <f t="array" aca="1" ref="AI252" ca="1">_xlfn.IFS(AND(AI251&gt;0,AI251&lt;=INDEX('Language Rules Can Change'!$AE$322:$AM$413,AI250,1)),1,AND(AI251&gt;INDEX('Language Rules Can Change'!$AE$322:$AM$413,AI250,1),AI251&lt;=INDEX('Language Rules Can Change'!$AE$322:$AM$413,AI250,2)),2,AND(AI251&gt;INDEX('Language Rules Can Change'!$AE$322:$AM$413,AI250,2),AI251&lt;=INDEX('Language Rules Can Change'!$AE$322:$AM$413,AI250,3)),3,AND(AI251&gt;INDEX('Language Rules Can Change'!$AE$322:$AM$413,AI250,3),AI251&lt;=INDEX('Language Rules Can Change'!$AE$322:$AM$413,AI250,4)),4,AND(AI251&gt;INDEX('Language Rules Can Change'!$AE$322:$AM$413,AI250,4),AI251&lt;=INDEX('Language Rules Can Change'!$AE$322:$AM$413,AI250,5)),5,AND(AI251&gt;INDEX('Language Rules Can Change'!$AE$322:$AM$413,AI250,5),AI251&lt;=INDEX('Language Rules Can Change'!$AE$322:$AM$413,AI250,6)),6,AND(AI251&gt;INDEX('Language Rules Can Change'!$AE$322:$AM$413,AI250,6),AI251&lt;=INDEX('Language Rules Can Change'!$AE$322:$AM$413,AI250,7)),7,AND(AI251&gt;INDEX('Language Rules Can Change'!$AE$322:$AM$413,AI250,7),AI251&lt;=INDEX('Language Rules Can Change'!$AE$322:$AM$413,AI250,8)),8,AND(AI251&gt;INDEX('Language Rules Can Change'!$AE$322:$AM$413,AI250,8),AI251&lt;=INDEX('Language Rules Can Change'!$AE$322:$AM$413,AI250,9)),9)</f>
        <v>#N/A</v>
      </c>
      <c r="AJ252" s="7" t="e" cm="1">
        <f t="array" aca="1" ref="AJ252" ca="1">_xlfn.IFS(AND(AJ251&gt;0,AJ251&lt;=INDEX('Language Rules Can Change'!$AE$322:$AM$413,AJ250,1)),1,AND(AJ251&gt;INDEX('Language Rules Can Change'!$AE$322:$AM$413,AJ250,1),AJ251&lt;=INDEX('Language Rules Can Change'!$AE$322:$AM$413,AJ250,2)),2,AND(AJ251&gt;INDEX('Language Rules Can Change'!$AE$322:$AM$413,AJ250,2),AJ251&lt;=INDEX('Language Rules Can Change'!$AE$322:$AM$413,AJ250,3)),3,AND(AJ251&gt;INDEX('Language Rules Can Change'!$AE$322:$AM$413,AJ250,3),AJ251&lt;=INDEX('Language Rules Can Change'!$AE$322:$AM$413,AJ250,4)),4,AND(AJ251&gt;INDEX('Language Rules Can Change'!$AE$322:$AM$413,AJ250,4),AJ251&lt;=INDEX('Language Rules Can Change'!$AE$322:$AM$413,AJ250,5)),5,AND(AJ251&gt;INDEX('Language Rules Can Change'!$AE$322:$AM$413,AJ250,5),AJ251&lt;=INDEX('Language Rules Can Change'!$AE$322:$AM$413,AJ250,6)),6,AND(AJ251&gt;INDEX('Language Rules Can Change'!$AE$322:$AM$413,AJ250,6),AJ251&lt;=INDEX('Language Rules Can Change'!$AE$322:$AM$413,AJ250,7)),7,AND(AJ251&gt;INDEX('Language Rules Can Change'!$AE$322:$AM$413,AJ250,7),AJ251&lt;=INDEX('Language Rules Can Change'!$AE$322:$AM$413,AJ250,8)),8,AND(AJ251&gt;INDEX('Language Rules Can Change'!$AE$322:$AM$413,AJ250,8),AJ251&lt;=INDEX('Language Rules Can Change'!$AE$322:$AM$413,AJ250,9)),9)</f>
        <v>#N/A</v>
      </c>
      <c r="AK252" s="7" t="e" cm="1">
        <f t="array" aca="1" ref="AK252" ca="1">_xlfn.IFS(AND(AK251&gt;0,AK251&lt;=INDEX('Language Rules Can Change'!$AE$322:$AM$413,AK250,1)),1,AND(AK251&gt;INDEX('Language Rules Can Change'!$AE$322:$AM$413,AK250,1),AK251&lt;=INDEX('Language Rules Can Change'!$AE$322:$AM$413,AK250,2)),2,AND(AK251&gt;INDEX('Language Rules Can Change'!$AE$322:$AM$413,AK250,2),AK251&lt;=INDEX('Language Rules Can Change'!$AE$322:$AM$413,AK250,3)),3,AND(AK251&gt;INDEX('Language Rules Can Change'!$AE$322:$AM$413,AK250,3),AK251&lt;=INDEX('Language Rules Can Change'!$AE$322:$AM$413,AK250,4)),4,AND(AK251&gt;INDEX('Language Rules Can Change'!$AE$322:$AM$413,AK250,4),AK251&lt;=INDEX('Language Rules Can Change'!$AE$322:$AM$413,AK250,5)),5,AND(AK251&gt;INDEX('Language Rules Can Change'!$AE$322:$AM$413,AK250,5),AK251&lt;=INDEX('Language Rules Can Change'!$AE$322:$AM$413,AK250,6)),6,AND(AK251&gt;INDEX('Language Rules Can Change'!$AE$322:$AM$413,AK250,6),AK251&lt;=INDEX('Language Rules Can Change'!$AE$322:$AM$413,AK250,7)),7,AND(AK251&gt;INDEX('Language Rules Can Change'!$AE$322:$AM$413,AK250,7),AK251&lt;=INDEX('Language Rules Can Change'!$AE$322:$AM$413,AK250,8)),8,AND(AK251&gt;INDEX('Language Rules Can Change'!$AE$322:$AM$413,AK250,8),AK251&lt;=INDEX('Language Rules Can Change'!$AE$322:$AM$413,AK250,9)),9)</f>
        <v>#N/A</v>
      </c>
      <c r="AL252" s="7" t="e" cm="1">
        <f t="array" aca="1" ref="AL252" ca="1">_xlfn.IFS(AND(AL251&gt;0,AL251&lt;=INDEX('Language Rules Can Change'!$AE$322:$AM$413,AL250,1)),1,AND(AL251&gt;INDEX('Language Rules Can Change'!$AE$322:$AM$413,AL250,1),AL251&lt;=INDEX('Language Rules Can Change'!$AE$322:$AM$413,AL250,2)),2,AND(AL251&gt;INDEX('Language Rules Can Change'!$AE$322:$AM$413,AL250,2),AL251&lt;=INDEX('Language Rules Can Change'!$AE$322:$AM$413,AL250,3)),3,AND(AL251&gt;INDEX('Language Rules Can Change'!$AE$322:$AM$413,AL250,3),AL251&lt;=INDEX('Language Rules Can Change'!$AE$322:$AM$413,AL250,4)),4,AND(AL251&gt;INDEX('Language Rules Can Change'!$AE$322:$AM$413,AL250,4),AL251&lt;=INDEX('Language Rules Can Change'!$AE$322:$AM$413,AL250,5)),5,AND(AL251&gt;INDEX('Language Rules Can Change'!$AE$322:$AM$413,AL250,5),AL251&lt;=INDEX('Language Rules Can Change'!$AE$322:$AM$413,AL250,6)),6,AND(AL251&gt;INDEX('Language Rules Can Change'!$AE$322:$AM$413,AL250,6),AL251&lt;=INDEX('Language Rules Can Change'!$AE$322:$AM$413,AL250,7)),7,AND(AL251&gt;INDEX('Language Rules Can Change'!$AE$322:$AM$413,AL250,7),AL251&lt;=INDEX('Language Rules Can Change'!$AE$322:$AM$413,AL250,8)),8,AND(AL251&gt;INDEX('Language Rules Can Change'!$AE$322:$AM$413,AL250,8),AL251&lt;=INDEX('Language Rules Can Change'!$AE$322:$AM$413,AL250,9)),9)</f>
        <v>#N/A</v>
      </c>
      <c r="AM252" s="7" t="e" cm="1">
        <f t="array" aca="1" ref="AM252" ca="1">_xlfn.IFS(AND(AM251&gt;0,AM251&lt;=INDEX('Language Rules Can Change'!$AE$322:$AM$413,AM250,1)),1,AND(AM251&gt;INDEX('Language Rules Can Change'!$AE$322:$AM$413,AM250,1),AM251&lt;=INDEX('Language Rules Can Change'!$AE$322:$AM$413,AM250,2)),2,AND(AM251&gt;INDEX('Language Rules Can Change'!$AE$322:$AM$413,AM250,2),AM251&lt;=INDEX('Language Rules Can Change'!$AE$322:$AM$413,AM250,3)),3,AND(AM251&gt;INDEX('Language Rules Can Change'!$AE$322:$AM$413,AM250,3),AM251&lt;=INDEX('Language Rules Can Change'!$AE$322:$AM$413,AM250,4)),4,AND(AM251&gt;INDEX('Language Rules Can Change'!$AE$322:$AM$413,AM250,4),AM251&lt;=INDEX('Language Rules Can Change'!$AE$322:$AM$413,AM250,5)),5,AND(AM251&gt;INDEX('Language Rules Can Change'!$AE$322:$AM$413,AM250,5),AM251&lt;=INDEX('Language Rules Can Change'!$AE$322:$AM$413,AM250,6)),6,AND(AM251&gt;INDEX('Language Rules Can Change'!$AE$322:$AM$413,AM250,6),AM251&lt;=INDEX('Language Rules Can Change'!$AE$322:$AM$413,AM250,7)),7,AND(AM251&gt;INDEX('Language Rules Can Change'!$AE$322:$AM$413,AM250,7),AM251&lt;=INDEX('Language Rules Can Change'!$AE$322:$AM$413,AM250,8)),8,AND(AM251&gt;INDEX('Language Rules Can Change'!$AE$322:$AM$413,AM250,8),AM251&lt;=INDEX('Language Rules Can Change'!$AE$322:$AM$413,AM250,9)),9)</f>
        <v>#N/A</v>
      </c>
    </row>
    <row r="253" spans="1:39" ht="12.75">
      <c r="A253" s="1"/>
      <c r="B253" s="5">
        <v>12</v>
      </c>
      <c r="C253" s="5" t="str">
        <f ca="1">IF(B253&lt;=A248,RANDBETWEEN(A244/(3/2),A244*(3/2))+C252,"")</f>
        <v/>
      </c>
      <c r="D253" s="15"/>
      <c r="E253" s="11"/>
      <c r="F253" s="7" t="str" cm="1">
        <f t="array" aca="1" ref="F253" ca="1">INDEX('Language Rules Can Change'!$AE$322:$AM$413,F250+1,F252)</f>
        <v>"</v>
      </c>
      <c r="G253" s="7" t="str">
        <f t="array" aca="1" ref="G253" ca="1">INDEX('Language Rules Can Change'!$AE$322:$AM$413,G250+1,G252)</f>
        <v>"</v>
      </c>
      <c r="H253" s="7" t="e">
        <f t="array" aca="1" ref="H253" ca="1">INDEX('Language Rules Can Change'!$AE$322:$AM$413,H250+1,H252)</f>
        <v>#N/A</v>
      </c>
      <c r="I253" s="7" t="e">
        <f t="array" aca="1" ref="I253" ca="1">INDEX('Language Rules Can Change'!$AE$322:$AM$413,I250+1,I252)</f>
        <v>#N/A</v>
      </c>
      <c r="J253" s="7" t="e">
        <f t="array" aca="1" ref="J253" ca="1">INDEX('Language Rules Can Change'!$AE$322:$AM$413,J250+1,J252)</f>
        <v>#N/A</v>
      </c>
      <c r="K253" s="7" t="e">
        <f t="array" aca="1" ref="K253" ca="1">INDEX('Language Rules Can Change'!$AE$322:$AM$413,K250+1,K252)</f>
        <v>#N/A</v>
      </c>
      <c r="L253" s="7" t="e">
        <f t="array" aca="1" ref="L253" ca="1">INDEX('Language Rules Can Change'!$AE$322:$AM$413,L250+1,L252)</f>
        <v>#N/A</v>
      </c>
      <c r="M253" s="7" t="e">
        <f t="array" aca="1" ref="M253" ca="1">INDEX('Language Rules Can Change'!$AE$322:$AM$413,M250+1,M252)</f>
        <v>#N/A</v>
      </c>
      <c r="N253" s="7" t="e">
        <f t="array" aca="1" ref="N253" ca="1">INDEX('Language Rules Can Change'!$AE$322:$AM$413,N250+1,N252)</f>
        <v>#N/A</v>
      </c>
      <c r="O253" s="7" t="e">
        <f t="array" aca="1" ref="O253" ca="1">INDEX('Language Rules Can Change'!$AE$322:$AM$413,O250+1,O252)</f>
        <v>#N/A</v>
      </c>
      <c r="P253" s="7" t="e">
        <f t="array" aca="1" ref="P253" ca="1">INDEX('Language Rules Can Change'!$AE$322:$AM$413,P250+1,P252)</f>
        <v>#N/A</v>
      </c>
      <c r="Q253" s="7" t="e">
        <f t="array" aca="1" ref="Q253" ca="1">INDEX('Language Rules Can Change'!$AE$322:$AM$413,Q250+1,Q252)</f>
        <v>#N/A</v>
      </c>
      <c r="R253" s="7" t="e">
        <f t="array" aca="1" ref="R253" ca="1">INDEX('Language Rules Can Change'!$AE$322:$AM$413,R250+1,R252)</f>
        <v>#N/A</v>
      </c>
      <c r="S253" s="7" t="e">
        <f t="array" aca="1" ref="S253" ca="1">INDEX('Language Rules Can Change'!$AE$322:$AM$413,S250+1,S252)</f>
        <v>#N/A</v>
      </c>
      <c r="T253" s="17"/>
      <c r="U253" s="1"/>
      <c r="V253" s="5">
        <v>12</v>
      </c>
      <c r="W253" s="5" t="str">
        <f ca="1">IF(V253&lt;=U248,RANDBETWEEN(U244/(3/2),U244*(3/2))+W252,"")</f>
        <v/>
      </c>
      <c r="X253" s="15"/>
      <c r="Y253" s="11"/>
      <c r="Z253" s="7" t="str" cm="1">
        <f t="array" aca="1" ref="Z253" ca="1">INDEX('Language Rules Can Change'!$AE$322:$AM$413,Z250+1,Z252)</f>
        <v>"</v>
      </c>
      <c r="AA253" s="7" t="str">
        <f t="array" aca="1" ref="AA253" ca="1">INDEX('Language Rules Can Change'!$AE$322:$AM$413,AA250+1,AA252)</f>
        <v>"</v>
      </c>
      <c r="AB253" s="7" t="str">
        <f t="array" aca="1" ref="AB253" ca="1">INDEX('Language Rules Can Change'!$AE$322:$AM$413,AB250+1,AB252)</f>
        <v>ps</v>
      </c>
      <c r="AC253" s="7" t="e">
        <f t="array" aca="1" ref="AC253" ca="1">INDEX('Language Rules Can Change'!$AE$322:$AM$413,AC250+1,AC252)</f>
        <v>#N/A</v>
      </c>
      <c r="AD253" s="7" t="e">
        <f t="array" aca="1" ref="AD253" ca="1">INDEX('Language Rules Can Change'!$AE$322:$AM$413,AD250+1,AD252)</f>
        <v>#N/A</v>
      </c>
      <c r="AE253" s="7" t="e">
        <f t="array" aca="1" ref="AE253" ca="1">INDEX('Language Rules Can Change'!$AE$322:$AM$413,AE250+1,AE252)</f>
        <v>#N/A</v>
      </c>
      <c r="AF253" s="7" t="e">
        <f t="array" aca="1" ref="AF253" ca="1">INDEX('Language Rules Can Change'!$AE$322:$AM$413,AF250+1,AF252)</f>
        <v>#N/A</v>
      </c>
      <c r="AG253" s="7" t="e">
        <f t="array" aca="1" ref="AG253" ca="1">INDEX('Language Rules Can Change'!$AE$322:$AM$413,AG250+1,AG252)</f>
        <v>#N/A</v>
      </c>
      <c r="AH253" s="7" t="e">
        <f t="array" aca="1" ref="AH253" ca="1">INDEX('Language Rules Can Change'!$AE$322:$AM$413,AH250+1,AH252)</f>
        <v>#N/A</v>
      </c>
      <c r="AI253" s="7" t="e">
        <f t="array" aca="1" ref="AI253" ca="1">INDEX('Language Rules Can Change'!$AE$322:$AM$413,AI250+1,AI252)</f>
        <v>#N/A</v>
      </c>
      <c r="AJ253" s="7" t="e">
        <f t="array" aca="1" ref="AJ253" ca="1">INDEX('Language Rules Can Change'!$AE$322:$AM$413,AJ250+1,AJ252)</f>
        <v>#N/A</v>
      </c>
      <c r="AK253" s="7" t="e">
        <f t="array" aca="1" ref="AK253" ca="1">INDEX('Language Rules Can Change'!$AE$322:$AM$413,AK250+1,AK252)</f>
        <v>#N/A</v>
      </c>
      <c r="AL253" s="7" t="e">
        <f t="array" aca="1" ref="AL253" ca="1">INDEX('Language Rules Can Change'!$AE$322:$AM$413,AL250+1,AL252)</f>
        <v>#N/A</v>
      </c>
      <c r="AM253" s="7" t="e">
        <f t="array" aca="1" ref="AM253" ca="1">INDEX('Language Rules Can Change'!$AE$322:$AM$413,AM250+1,AM252)</f>
        <v>#N/A</v>
      </c>
    </row>
    <row r="254" spans="1:39" ht="12.75">
      <c r="A254" s="1"/>
      <c r="B254" s="5">
        <v>13</v>
      </c>
      <c r="C254" s="5" t="str">
        <f ca="1">IF(B254&lt;=A248,RANDBETWEEN(A244/(3/2),A244*(3/2))+C253,"")</f>
        <v/>
      </c>
      <c r="D254" s="15" t="s">
        <v>3990</v>
      </c>
      <c r="E254" s="11" t="str">
        <f t="shared" ref="E254" ca="1" si="819">_xlfn.CONCAT(F254:S254)</f>
        <v>""</v>
      </c>
      <c r="F254" s="11" t="str">
        <f t="shared" ref="F254:S317" ca="1" si="820">_xlfn.IFNA(F253,"")</f>
        <v>"</v>
      </c>
      <c r="G254" s="11" t="str">
        <f t="shared" ca="1" si="820"/>
        <v>"</v>
      </c>
      <c r="H254" s="11" t="str">
        <f t="shared" ca="1" si="820"/>
        <v/>
      </c>
      <c r="I254" s="11" t="str">
        <f t="shared" ca="1" si="820"/>
        <v/>
      </c>
      <c r="J254" s="11" t="str">
        <f t="shared" ca="1" si="820"/>
        <v/>
      </c>
      <c r="K254" s="11" t="str">
        <f t="shared" ca="1" si="820"/>
        <v/>
      </c>
      <c r="L254" s="11" t="str">
        <f t="shared" ca="1" si="820"/>
        <v/>
      </c>
      <c r="M254" s="11" t="str">
        <f t="shared" ca="1" si="820"/>
        <v/>
      </c>
      <c r="N254" s="11" t="str">
        <f t="shared" ca="1" si="820"/>
        <v/>
      </c>
      <c r="O254" s="11" t="str">
        <f t="shared" ca="1" si="820"/>
        <v/>
      </c>
      <c r="P254" s="11" t="str">
        <f t="shared" ca="1" si="820"/>
        <v/>
      </c>
      <c r="Q254" s="11" t="str">
        <f t="shared" ca="1" si="820"/>
        <v/>
      </c>
      <c r="R254" s="11" t="str">
        <f t="shared" ca="1" si="820"/>
        <v/>
      </c>
      <c r="S254" s="11" t="str">
        <f t="shared" ca="1" si="820"/>
        <v/>
      </c>
      <c r="T254" s="17"/>
      <c r="U254" s="1"/>
      <c r="V254" s="5">
        <v>13</v>
      </c>
      <c r="W254" s="5" t="str">
        <f ca="1">IF(V254&lt;=U248,RANDBETWEEN(U244/(3/2),U244*(3/2))+W253,"")</f>
        <v/>
      </c>
      <c r="X254" s="15" t="s">
        <v>3990</v>
      </c>
      <c r="Y254" s="11" t="str">
        <f t="shared" ref="Y254" ca="1" si="821">_xlfn.CONCAT(Z254:AM254)</f>
        <v>""ps</v>
      </c>
      <c r="Z254" s="11" t="str">
        <f t="shared" ref="Z254:Z317" ca="1" si="822">_xlfn.IFNA(Z253,"")</f>
        <v>"</v>
      </c>
      <c r="AA254" s="11" t="str">
        <f t="shared" ref="AA254:AA317" ca="1" si="823">_xlfn.IFNA(AA253,"")</f>
        <v>"</v>
      </c>
      <c r="AB254" s="11" t="str">
        <f t="shared" ref="AB254:AB317" ca="1" si="824">_xlfn.IFNA(AB253,"")</f>
        <v>ps</v>
      </c>
      <c r="AC254" s="11" t="str">
        <f t="shared" ref="AC254:AC317" ca="1" si="825">_xlfn.IFNA(AC253,"")</f>
        <v/>
      </c>
      <c r="AD254" s="11" t="str">
        <f t="shared" ref="AD254:AD317" ca="1" si="826">_xlfn.IFNA(AD253,"")</f>
        <v/>
      </c>
      <c r="AE254" s="11" t="str">
        <f t="shared" ref="AE254:AE317" ca="1" si="827">_xlfn.IFNA(AE253,"")</f>
        <v/>
      </c>
      <c r="AF254" s="11" t="str">
        <f t="shared" ref="AF254:AF317" ca="1" si="828">_xlfn.IFNA(AF253,"")</f>
        <v/>
      </c>
      <c r="AG254" s="11" t="str">
        <f t="shared" ref="AG254:AG317" ca="1" si="829">_xlfn.IFNA(AG253,"")</f>
        <v/>
      </c>
      <c r="AH254" s="11" t="str">
        <f t="shared" ref="AH254:AH317" ca="1" si="830">_xlfn.IFNA(AH253,"")</f>
        <v/>
      </c>
      <c r="AI254" s="11" t="str">
        <f t="shared" ref="AI254:AI317" ca="1" si="831">_xlfn.IFNA(AI253,"")</f>
        <v/>
      </c>
      <c r="AJ254" s="11" t="str">
        <f t="shared" ref="AJ254:AJ317" ca="1" si="832">_xlfn.IFNA(AJ253,"")</f>
        <v/>
      </c>
      <c r="AK254" s="11" t="str">
        <f t="shared" ref="AK254:AK317" ca="1" si="833">_xlfn.IFNA(AK253,"")</f>
        <v/>
      </c>
      <c r="AL254" s="11" t="str">
        <f t="shared" ref="AL254:AL317" ca="1" si="834">_xlfn.IFNA(AL253,"")</f>
        <v/>
      </c>
      <c r="AM254" s="11" t="str">
        <f t="shared" ref="AM254:AM317" ca="1" si="835">_xlfn.IFNA(AM253,"")</f>
        <v/>
      </c>
    </row>
    <row r="255" spans="1:39" ht="12.75">
      <c r="A255" s="1"/>
      <c r="B255" s="5">
        <v>14</v>
      </c>
      <c r="C255" s="5" t="str">
        <f ca="1">IF(B255&lt;=A248,RANDBETWEEN(A244/(3/2),A244*(3/2))+C254,"")</f>
        <v/>
      </c>
      <c r="D255" s="5"/>
      <c r="T255" s="17"/>
      <c r="U255" s="1"/>
      <c r="V255" s="5">
        <v>14</v>
      </c>
      <c r="W255" s="5" t="str">
        <f ca="1">IF(V255&lt;=U248,RANDBETWEEN(U244/(3/2),U244*(3/2))+W254,"")</f>
        <v/>
      </c>
      <c r="X255" s="5"/>
    </row>
    <row r="256" spans="1:39" ht="12.75">
      <c r="A256" s="5">
        <f>A241+2</f>
        <v>827</v>
      </c>
      <c r="B256" s="5"/>
      <c r="C256" s="5"/>
      <c r="D256" s="5"/>
      <c r="E256" s="15"/>
      <c r="F256" s="7">
        <v>1</v>
      </c>
      <c r="G256" s="15">
        <v>2</v>
      </c>
      <c r="H256" s="7">
        <v>3</v>
      </c>
      <c r="I256" s="15">
        <v>4</v>
      </c>
      <c r="J256" s="7">
        <v>5</v>
      </c>
      <c r="K256" s="15">
        <v>6</v>
      </c>
      <c r="L256" s="7">
        <v>7</v>
      </c>
      <c r="M256" s="15">
        <v>8</v>
      </c>
      <c r="N256" s="7">
        <v>9</v>
      </c>
      <c r="O256" s="15">
        <v>10</v>
      </c>
      <c r="P256" s="7">
        <v>11</v>
      </c>
      <c r="Q256" s="15">
        <v>12</v>
      </c>
      <c r="R256" s="7">
        <v>13</v>
      </c>
      <c r="S256" s="15">
        <v>14</v>
      </c>
      <c r="T256" s="17"/>
      <c r="U256" s="5">
        <f>U241+2</f>
        <v>828</v>
      </c>
      <c r="V256" s="5"/>
      <c r="W256" s="5"/>
      <c r="X256" s="5"/>
      <c r="Y256" s="15"/>
      <c r="Z256" s="7">
        <v>1</v>
      </c>
      <c r="AA256" s="15">
        <v>2</v>
      </c>
      <c r="AB256" s="7">
        <v>3</v>
      </c>
      <c r="AC256" s="15">
        <v>4</v>
      </c>
      <c r="AD256" s="7">
        <v>5</v>
      </c>
      <c r="AE256" s="15">
        <v>6</v>
      </c>
      <c r="AF256" s="7">
        <v>7</v>
      </c>
      <c r="AG256" s="15">
        <v>8</v>
      </c>
      <c r="AH256" s="7">
        <v>9</v>
      </c>
      <c r="AI256" s="15">
        <v>10</v>
      </c>
      <c r="AJ256" s="7">
        <v>11</v>
      </c>
      <c r="AK256" s="15">
        <v>12</v>
      </c>
      <c r="AL256" s="7">
        <v>13</v>
      </c>
      <c r="AM256" s="15">
        <v>14</v>
      </c>
    </row>
    <row r="257" spans="1:39" ht="12.75">
      <c r="A257" t="str" cm="1">
        <f t="array" ref="A257">INDEX('All Words All Languages'!$A$2:$A$853,'Verse-True'!A256)</f>
        <v>will</v>
      </c>
      <c r="B257" s="5">
        <v>1</v>
      </c>
      <c r="C257" s="5">
        <f ca="1">IF(B257&lt;=A263,RANDBETWEEN(A259/(3/2),A259*(3/2)),"")</f>
        <v>1</v>
      </c>
      <c r="D257" s="15" t="s">
        <v>3988</v>
      </c>
      <c r="E257" s="15" t="str" cm="1">
        <f t="array" ref="E257">INDEX('All Words All Languages'!$H$2:$H$853,A256)</f>
        <v>w/ɪ/l/</v>
      </c>
      <c r="F257" s="7" t="str" cm="1">
        <f t="array" ref="F257:I257">_xlfn.TEXTSPLIT(E257,"/")</f>
        <v>w</v>
      </c>
      <c r="G257" s="15" t="str">
        <v>ɪ</v>
      </c>
      <c r="H257" s="15" t="str">
        <v>l</v>
      </c>
      <c r="I257" s="15" t="str">
        <v/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7"/>
      <c r="U257" t="str" cm="1">
        <f t="array" ref="U257">INDEX('All Words All Languages'!$A$2:$A$853,'Verse-True'!U256)</f>
        <v>wind</v>
      </c>
      <c r="V257" s="5">
        <v>1</v>
      </c>
      <c r="W257" s="5">
        <f ca="1">IF(V257&lt;=U263,RANDBETWEEN(U259/(3/2),U259*(3/2)),"")</f>
        <v>1</v>
      </c>
      <c r="X257" s="15" t="s">
        <v>3988</v>
      </c>
      <c r="Y257" s="15" t="str" cm="1">
        <f t="array" ref="Y257">INDEX('All Words All Languages'!$H$2:$H$853,U256)</f>
        <v>w/ɪ/n/d/</v>
      </c>
      <c r="Z257" s="7" t="str" cm="1">
        <f t="array" ref="Z257:AD257">_xlfn.TEXTSPLIT(Y257,"/")</f>
        <v>w</v>
      </c>
      <c r="AA257" s="15" t="str">
        <v>ɪ</v>
      </c>
      <c r="AB257" s="15" t="str">
        <v>n</v>
      </c>
      <c r="AC257" s="15" t="str">
        <v>d</v>
      </c>
      <c r="AD257" s="15" t="str">
        <v/>
      </c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spans="1:39" ht="12.75">
      <c r="A258" s="1"/>
      <c r="B258" s="5">
        <v>2</v>
      </c>
      <c r="C258" s="5">
        <f ca="1">IF(B258&lt;=A263,RANDBETWEEN(A259/(3/2),A259*(3/2))+C257,"")</f>
        <v>2</v>
      </c>
      <c r="D258" s="15"/>
      <c r="E258" s="11"/>
      <c r="F258" s="11">
        <f>MATCH(F257,'Language Rules Can Change'!$A$3:$A$47,0)</f>
        <v>4</v>
      </c>
      <c r="G258" s="11">
        <f>MATCH(G257,'Language Rules Can Change'!$A$3:$A$47,0)</f>
        <v>27</v>
      </c>
      <c r="H258" s="11">
        <f>MATCH(H257,'Language Rules Can Change'!$A$3:$A$47,0)</f>
        <v>17</v>
      </c>
      <c r="I258" s="11" t="e">
        <f>MATCH(I257,'Language Rules Can Change'!$A$3:$A$47,0)</f>
        <v>#N/A</v>
      </c>
      <c r="J258" s="11" t="e">
        <f>MATCH(J257,'Language Rules Can Change'!$A$3:$A$47,0)</f>
        <v>#N/A</v>
      </c>
      <c r="K258" s="11" t="e">
        <f>MATCH(K257,'Language Rules Can Change'!$A$3:$A$47,0)</f>
        <v>#N/A</v>
      </c>
      <c r="L258" s="11" t="e">
        <f>MATCH(L257,'Language Rules Can Change'!$A$3:$A$47,0)</f>
        <v>#N/A</v>
      </c>
      <c r="M258" s="11" t="e">
        <f>MATCH(M257,'Language Rules Can Change'!$A$3:$A$47,0)</f>
        <v>#N/A</v>
      </c>
      <c r="N258" s="11" t="e">
        <f>MATCH(N257,'Language Rules Can Change'!$A$3:$A$47,0)</f>
        <v>#N/A</v>
      </c>
      <c r="O258" s="11" t="e">
        <f>MATCH(O257,'Language Rules Can Change'!$A$3:$A$47,0)</f>
        <v>#N/A</v>
      </c>
      <c r="P258" s="11" t="e">
        <f>MATCH(P257,'Language Rules Can Change'!$A$3:$A$47,0)</f>
        <v>#N/A</v>
      </c>
      <c r="Q258" s="11" t="e">
        <f>MATCH(Q257,'Language Rules Can Change'!$A$3:$A$47,0)</f>
        <v>#N/A</v>
      </c>
      <c r="R258" s="11" t="e">
        <f>MATCH(R257,'Language Rules Can Change'!$A$3:$A$47,0)</f>
        <v>#N/A</v>
      </c>
      <c r="S258" s="11" t="e">
        <f>MATCH(S257,'Language Rules Can Change'!$A$3:$A$47,0)</f>
        <v>#N/A</v>
      </c>
      <c r="T258" s="17"/>
      <c r="U258" s="1"/>
      <c r="V258" s="5">
        <v>2</v>
      </c>
      <c r="W258" s="5">
        <f ca="1">IF(V258&lt;=U263,RANDBETWEEN(U259/(3/2),U259*(3/2))+W257,"")</f>
        <v>2</v>
      </c>
      <c r="X258" s="15"/>
      <c r="Y258" s="11"/>
      <c r="Z258" s="11">
        <f>MATCH(Z257,'Language Rules Can Change'!$A$3:$A$47,0)</f>
        <v>4</v>
      </c>
      <c r="AA258" s="11">
        <f>MATCH(AA257,'Language Rules Can Change'!$A$3:$A$47,0)</f>
        <v>27</v>
      </c>
      <c r="AB258" s="11">
        <f>MATCH(AB257,'Language Rules Can Change'!$A$3:$A$47,0)</f>
        <v>13</v>
      </c>
      <c r="AC258" s="11">
        <f>MATCH(AC257,'Language Rules Can Change'!$A$3:$A$47,0)</f>
        <v>12</v>
      </c>
      <c r="AD258" s="11" t="e">
        <f>MATCH(AD257,'Language Rules Can Change'!$A$3:$A$47,0)</f>
        <v>#N/A</v>
      </c>
      <c r="AE258" s="11" t="e">
        <f>MATCH(AE257,'Language Rules Can Change'!$A$3:$A$47,0)</f>
        <v>#N/A</v>
      </c>
      <c r="AF258" s="11" t="e">
        <f>MATCH(AF257,'Language Rules Can Change'!$A$3:$A$47,0)</f>
        <v>#N/A</v>
      </c>
      <c r="AG258" s="11" t="e">
        <f>MATCH(AG257,'Language Rules Can Change'!$A$3:$A$47,0)</f>
        <v>#N/A</v>
      </c>
      <c r="AH258" s="11" t="e">
        <f>MATCH(AH257,'Language Rules Can Change'!$A$3:$A$47,0)</f>
        <v>#N/A</v>
      </c>
      <c r="AI258" s="11" t="e">
        <f>MATCH(AI257,'Language Rules Can Change'!$A$3:$A$47,0)</f>
        <v>#N/A</v>
      </c>
      <c r="AJ258" s="11" t="e">
        <f>MATCH(AJ257,'Language Rules Can Change'!$A$3:$A$47,0)</f>
        <v>#N/A</v>
      </c>
      <c r="AK258" s="11" t="e">
        <f>MATCH(AK257,'Language Rules Can Change'!$A$3:$A$47,0)</f>
        <v>#N/A</v>
      </c>
      <c r="AL258" s="11" t="e">
        <f>MATCH(AL257,'Language Rules Can Change'!$A$3:$A$47,0)</f>
        <v>#N/A</v>
      </c>
      <c r="AM258" s="11" t="e">
        <f>MATCH(AM257,'Language Rules Can Change'!$A$3:$A$47,0)</f>
        <v>#N/A</v>
      </c>
    </row>
    <row r="259" spans="1:39" ht="12.75">
      <c r="A259" s="11">
        <f>'All Words All Languages'!$I$1</f>
        <v>1</v>
      </c>
      <c r="B259" s="5">
        <v>3</v>
      </c>
      <c r="C259" s="5">
        <f ca="1">IF(B259&lt;=A263,RANDBETWEEN(A259/(3/2),A259*(3/2))+C258,"")</f>
        <v>3</v>
      </c>
      <c r="D259" s="15"/>
      <c r="E259" s="11"/>
      <c r="F259" s="11">
        <f t="shared" ref="F259:S322" ca="1" si="836">RAND()</f>
        <v>2.5845445250594623E-2</v>
      </c>
      <c r="G259" s="11">
        <f t="shared" ca="1" si="836"/>
        <v>0.81267870428919686</v>
      </c>
      <c r="H259" s="11">
        <f t="shared" ca="1" si="836"/>
        <v>0.7246201044055488</v>
      </c>
      <c r="I259" s="11">
        <f t="shared" ca="1" si="836"/>
        <v>0.41972780910267948</v>
      </c>
      <c r="J259" s="11">
        <f t="shared" ca="1" si="836"/>
        <v>0.24175991744360037</v>
      </c>
      <c r="K259" s="11">
        <f t="shared" ca="1" si="836"/>
        <v>0.24446908115378996</v>
      </c>
      <c r="L259" s="11">
        <f t="shared" ca="1" si="836"/>
        <v>0.80000739251128328</v>
      </c>
      <c r="M259" s="11">
        <f t="shared" ca="1" si="836"/>
        <v>0.4590738334740766</v>
      </c>
      <c r="N259" s="11">
        <f t="shared" ca="1" si="836"/>
        <v>0.30493346129866938</v>
      </c>
      <c r="O259" s="11">
        <f t="shared" ca="1" si="836"/>
        <v>0.61320818598554583</v>
      </c>
      <c r="P259" s="11">
        <f t="shared" ca="1" si="836"/>
        <v>0.37827861716390099</v>
      </c>
      <c r="Q259" s="11">
        <f t="shared" ca="1" si="836"/>
        <v>0.25358964357490099</v>
      </c>
      <c r="R259" s="11">
        <f t="shared" ca="1" si="836"/>
        <v>0.19818384530686595</v>
      </c>
      <c r="S259" s="11">
        <f t="shared" ca="1" si="836"/>
        <v>0.65795844750191124</v>
      </c>
      <c r="T259" s="17"/>
      <c r="U259" s="11">
        <f>'All Words All Languages'!$I$1</f>
        <v>1</v>
      </c>
      <c r="V259" s="5">
        <v>3</v>
      </c>
      <c r="W259" s="5">
        <f ca="1">IF(V259&lt;=U263,RANDBETWEEN(U259/(3/2),U259*(3/2))+W258,"")</f>
        <v>3</v>
      </c>
      <c r="X259" s="15"/>
      <c r="Y259" s="11"/>
      <c r="Z259" s="11">
        <f t="shared" ref="Z259:AM322" ca="1" si="837">RAND()</f>
        <v>0.24878231996214617</v>
      </c>
      <c r="AA259" s="11">
        <f t="shared" ca="1" si="837"/>
        <v>0.22186309539372839</v>
      </c>
      <c r="AB259" s="11">
        <f t="shared" ca="1" si="837"/>
        <v>0.66026201663258821</v>
      </c>
      <c r="AC259" s="11">
        <f t="shared" ca="1" si="837"/>
        <v>3.8792511630971971E-2</v>
      </c>
      <c r="AD259" s="11">
        <f t="shared" ca="1" si="837"/>
        <v>0.18054386951378243</v>
      </c>
      <c r="AE259" s="11">
        <f t="shared" ca="1" si="837"/>
        <v>0.55368993586762405</v>
      </c>
      <c r="AF259" s="11">
        <f t="shared" ca="1" si="837"/>
        <v>0.16229789969294939</v>
      </c>
      <c r="AG259" s="11">
        <f t="shared" ca="1" si="837"/>
        <v>0.70033225693770007</v>
      </c>
      <c r="AH259" s="11">
        <f t="shared" ca="1" si="837"/>
        <v>0.9855120180073651</v>
      </c>
      <c r="AI259" s="11">
        <f t="shared" ca="1" si="837"/>
        <v>0.52645514949174754</v>
      </c>
      <c r="AJ259" s="11">
        <f t="shared" ca="1" si="837"/>
        <v>0.78289027976867998</v>
      </c>
      <c r="AK259" s="11">
        <f t="shared" ca="1" si="837"/>
        <v>0.44360128371921992</v>
      </c>
      <c r="AL259" s="11">
        <f t="shared" ca="1" si="837"/>
        <v>0.40957307987214953</v>
      </c>
      <c r="AM259" s="11">
        <f t="shared" ca="1" si="837"/>
        <v>0.28594801753122134</v>
      </c>
    </row>
    <row r="260" spans="1:39" ht="12.75">
      <c r="A260" s="1"/>
      <c r="B260" s="5">
        <v>4</v>
      </c>
      <c r="C260" s="5">
        <f ca="1">IF(B260&lt;=A263,RANDBETWEEN(A259/(3/2),A259*(3/2))+C259,"")</f>
        <v>4</v>
      </c>
      <c r="D260" s="15"/>
      <c r="E260" s="11"/>
      <c r="F260" s="11" cm="1">
        <f t="array" aca="1" ref="F260" ca="1">_xlfn.IFS(AND(F259&gt;0,F259&lt;=INDEX('Language Rules Can Change'!$B$3:$AU$47,F258,1)),1, AND(F259&gt;INDEX('Language Rules Can Change'!$B$3:$AU$47,F258,1),F259&lt;=INDEX('Language Rules Can Change'!$B$3:$AU$47,F258,2)),2, AND(F259&gt;INDEX('Language Rules Can Change'!$B$3:$AU$47,F258,2),F259&lt;=INDEX('Language Rules Can Change'!$B$3:$AU$47,F258,3)),3, AND(F259&gt;INDEX('Language Rules Can Change'!$B$3:$AU$47,F258,3),F259&lt;=INDEX('Language Rules Can Change'!$B$3:$AU$47,F258,4)),4, AND(F259&gt;INDEX('Language Rules Can Change'!$B$3:$AU$47,F258,4),F259&lt;=INDEX('Language Rules Can Change'!$B$3:$AU$47,F258,5)),5, AND(F259&gt;INDEX('Language Rules Can Change'!$B$3:$AU$47,F258,5),F259&lt;=INDEX('Language Rules Can Change'!$B$3:$AU$47,F258,6)),6, AND(F259&gt;INDEX('Language Rules Can Change'!$B$3:$AU$47,F258,6),F259&lt;=INDEX('Language Rules Can Change'!$B$3:$AU$47,F258,7)),7, AND(F259&gt;INDEX('Language Rules Can Change'!$B$3:$AU$47,F258,7),F259&lt;=INDEX('Language Rules Can Change'!$B$3:$AU$47,F258,8)),8, AND(F259&gt;INDEX('Language Rules Can Change'!$B$3:$AU$47,F258,8),F259&lt;=INDEX('Language Rules Can Change'!$B$3:$AU$47,F258,9)),9, AND(F259&gt;INDEX('Language Rules Can Change'!$B$3:$AU$47,F258,9),F259&lt;=INDEX('Language Rules Can Change'!$B$3:$AU$47,F258,10)),10, AND(F259&gt;INDEX('Language Rules Can Change'!$B$3:$AU$47,F258,10),F259&lt;=INDEX('Language Rules Can Change'!$B$3:$AU$47,F258,11)),11, AND(F259&gt;INDEX('Language Rules Can Change'!$B$3:$AU$47,F258,11),F259&lt;=INDEX('Language Rules Can Change'!$B$3:$AU$47,F258,12)),12, AND(F259&gt;INDEX('Language Rules Can Change'!$B$3:$AU$47,F258,12),F259&lt;=INDEX('Language Rules Can Change'!$B$3:$AU$47,F258,13)),13, AND(F259&gt;INDEX('Language Rules Can Change'!$B$3:$AU$47,F258,13),F259&lt;=INDEX('Language Rules Can Change'!$B$3:$AU$47,F258,14)),14, AND(F259&gt;INDEX('Language Rules Can Change'!$B$3:$AU$47,F258,14),F259&lt;=INDEX('Language Rules Can Change'!$B$3:$AU$47,F258,15)),15, AND(F259&gt;INDEX('Language Rules Can Change'!$B$3:$AU$47,F258,15),F259&lt;=INDEX('Language Rules Can Change'!$B$3:$AU$47,F258,16)),16, AND(F259&gt;INDEX('Language Rules Can Change'!$B$3:$AU$47,F258,16),F259&lt;=INDEX('Language Rules Can Change'!$B$3:$AU$47,F258,17)),17, AND(F259&gt;INDEX('Language Rules Can Change'!$B$3:$AU$47,F258,17),F259&lt;=INDEX('Language Rules Can Change'!$B$3:$AU$47,F258,18)),18, AND(F259&gt;INDEX('Language Rules Can Change'!$B$3:$AU$47,F258,18),F259&lt;=INDEX('Language Rules Can Change'!$B$3:$AU$47,F258,19)),19, AND(F259&gt;INDEX('Language Rules Can Change'!$B$3:$AU$47,F258,19),F259&lt;=INDEX('Language Rules Can Change'!$B$3:$AU$47,F258,20)),20, AND(F259&gt;INDEX('Language Rules Can Change'!$B$3:$AU$47,F258,20),F259&lt;=INDEX('Language Rules Can Change'!$B$3:$AU$47,F258,21)),21, AND(F259&gt;INDEX('Language Rules Can Change'!$B$3:$AU$47,F258,21),F259&lt;=INDEX('Language Rules Can Change'!$B$3:$AU$47,F258,22)),22, AND(F259&gt;INDEX('Language Rules Can Change'!$B$3:$AU$47,F258,22),F259&lt;=INDEX('Language Rules Can Change'!$B$3:$AU$47,F258,23)),23, AND(F259&gt;INDEX('Language Rules Can Change'!$B$3:$AU$47,F258,23),F259&lt;=INDEX('Language Rules Can Change'!$B$3:$AU$47,F258,24)),24, AND(F259&gt;INDEX('Language Rules Can Change'!$B$3:$AU$47,F258,24),F259&lt;=INDEX('Language Rules Can Change'!$B$3:$AU$47,F258,25)),25, AND(F259&gt;INDEX('Language Rules Can Change'!$B$3:$AU$47,F258,25),F259&lt;=INDEX('Language Rules Can Change'!$B$3:$AU$47,F258,26)),26, AND(F259&gt;INDEX('Language Rules Can Change'!$B$3:$AU$47,F258,26),F259&lt;=INDEX('Language Rules Can Change'!$B$3:$AU$47,F258,27)),27, AND(F259&gt;INDEX('Language Rules Can Change'!$B$3:$AU$47,F258,27),F259&lt;=INDEX('Language Rules Can Change'!$B$3:$AU$47,F258,28)),28, AND(F259&gt;INDEX('Language Rules Can Change'!$B$3:$AU$47,F258,28),F259&lt;=INDEX('Language Rules Can Change'!$B$3:$AU$47,F258,29)),29, AND(F259&gt;INDEX('Language Rules Can Change'!$B$3:$AU$47,F258,29),F259&lt;=INDEX('Language Rules Can Change'!$B$3:$AU$47,F258,30)),30, AND(F259&gt;INDEX('Language Rules Can Change'!$B$3:$AU$47,F258,30),F259&lt;=INDEX('Language Rules Can Change'!$B$3:$AU$47,F258,31)),31, AND(F259&gt;INDEX('Language Rules Can Change'!$B$3:$AU$47,F258,31),F259&lt;=INDEX('Language Rules Can Change'!$B$3:$AU$47,F258,32)),32, AND(F259&gt;INDEX('Language Rules Can Change'!$B$3:$AU$47,F258,32),F259&lt;=INDEX('Language Rules Can Change'!$B$3:$AU$47,F258,33)),33, AND(F259&gt;INDEX('Language Rules Can Change'!$B$3:$AU$47,F258,33),F259&lt;=INDEX('Language Rules Can Change'!$B$3:$AU$47,F258,34)),34, AND(F259&gt;INDEX('Language Rules Can Change'!$B$3:$AU$47,F258,34),F259&lt;=INDEX('Language Rules Can Change'!$B$3:$AU$47,F258,35)),35, AND(F259&gt;INDEX('Language Rules Can Change'!$B$3:$AU$47,F258,35),F259&lt;=INDEX('Language Rules Can Change'!$B$3:$AU$47,F258,36)),36, AND(F259&gt;INDEX('Language Rules Can Change'!$B$3:$AU$47,F258,36),F259&lt;=INDEX('Language Rules Can Change'!$B$3:$AU$47,F258,37)),37, AND(F259&gt;INDEX('Language Rules Can Change'!$B$3:$AU$47,F258,37),F259&lt;=INDEX('Language Rules Can Change'!$B$3:$AU$47,F258,38)),38, AND(F259&gt;INDEX('Language Rules Can Change'!$B$3:$AU$47,F258,38),F259&lt;=INDEX('Language Rules Can Change'!$B$3:$AU$47,F258,39)),39, AND(F259&gt;INDEX('Language Rules Can Change'!$B$3:$AU$47,F258,39),F259&lt;=INDEX('Language Rules Can Change'!$B$3:$AU$47,F258,40)),40, AND(F259&gt;INDEX('Language Rules Can Change'!$B$3:$AU$47,F258,40),F259&lt;=INDEX('Language Rules Can Change'!$B$3:$AU$47,F258,41)),41, AND(F259&gt;INDEX('Language Rules Can Change'!$B$3:$AU$47,F258,41),F259&lt;=INDEX('Language Rules Can Change'!$B$3:$AU$47,F258,42)),42, AND(F259&gt;INDEX('Language Rules Can Change'!$B$3:$AU$47,F258,42),F259&lt;=INDEX('Language Rules Can Change'!$B$3:$AU$47,F258,43)),43, AND(F259&gt;INDEX('Language Rules Can Change'!$B$3:$AU$47,F258,43),F259&lt;=INDEX('Language Rules Can Change'!$B$3:$AU$47,F258,44)),44, AND(F259&gt;INDEX('Language Rules Can Change'!$B$3:$AU$47,F258,44),F259&lt;=INDEX('Language Rules Can Change'!$B$3:$AU$47,F258,45)),45, AND(F259&gt;INDEX('Language Rules Can Change'!$B$3:$AU$47,F258,45),F259&lt;=INDEX('Language Rules Can Change'!$B$3:$AU$47,F258,46)),46)</f>
        <v>3</v>
      </c>
      <c r="G260" s="11" cm="1">
        <f t="array" aca="1" ref="G260" ca="1">_xlfn.IFS(AND(G259&gt;0,G259&lt;=INDEX('Language Rules Can Change'!$B$3:$AU$47,G258,1)),1, AND(G259&gt;INDEX('Language Rules Can Change'!$B$3:$AU$47,G258,1),G259&lt;=INDEX('Language Rules Can Change'!$B$3:$AU$47,G258,2)),2, AND(G259&gt;INDEX('Language Rules Can Change'!$B$3:$AU$47,G258,2),G259&lt;=INDEX('Language Rules Can Change'!$B$3:$AU$47,G258,3)),3, AND(G259&gt;INDEX('Language Rules Can Change'!$B$3:$AU$47,G258,3),G259&lt;=INDEX('Language Rules Can Change'!$B$3:$AU$47,G258,4)),4, AND(G259&gt;INDEX('Language Rules Can Change'!$B$3:$AU$47,G258,4),G259&lt;=INDEX('Language Rules Can Change'!$B$3:$AU$47,G258,5)),5, AND(G259&gt;INDEX('Language Rules Can Change'!$B$3:$AU$47,G258,5),G259&lt;=INDEX('Language Rules Can Change'!$B$3:$AU$47,G258,6)),6, AND(G259&gt;INDEX('Language Rules Can Change'!$B$3:$AU$47,G258,6),G259&lt;=INDEX('Language Rules Can Change'!$B$3:$AU$47,G258,7)),7, AND(G259&gt;INDEX('Language Rules Can Change'!$B$3:$AU$47,G258,7),G259&lt;=INDEX('Language Rules Can Change'!$B$3:$AU$47,G258,8)),8, AND(G259&gt;INDEX('Language Rules Can Change'!$B$3:$AU$47,G258,8),G259&lt;=INDEX('Language Rules Can Change'!$B$3:$AU$47,G258,9)),9, AND(G259&gt;INDEX('Language Rules Can Change'!$B$3:$AU$47,G258,9),G259&lt;=INDEX('Language Rules Can Change'!$B$3:$AU$47,G258,10)),10, AND(G259&gt;INDEX('Language Rules Can Change'!$B$3:$AU$47,G258,10),G259&lt;=INDEX('Language Rules Can Change'!$B$3:$AU$47,G258,11)),11, AND(G259&gt;INDEX('Language Rules Can Change'!$B$3:$AU$47,G258,11),G259&lt;=INDEX('Language Rules Can Change'!$B$3:$AU$47,G258,12)),12, AND(G259&gt;INDEX('Language Rules Can Change'!$B$3:$AU$47,G258,12),G259&lt;=INDEX('Language Rules Can Change'!$B$3:$AU$47,G258,13)),13, AND(G259&gt;INDEX('Language Rules Can Change'!$B$3:$AU$47,G258,13),G259&lt;=INDEX('Language Rules Can Change'!$B$3:$AU$47,G258,14)),14, AND(G259&gt;INDEX('Language Rules Can Change'!$B$3:$AU$47,G258,14),G259&lt;=INDEX('Language Rules Can Change'!$B$3:$AU$47,G258,15)),15, AND(G259&gt;INDEX('Language Rules Can Change'!$B$3:$AU$47,G258,15),G259&lt;=INDEX('Language Rules Can Change'!$B$3:$AU$47,G258,16)),16, AND(G259&gt;INDEX('Language Rules Can Change'!$B$3:$AU$47,G258,16),G259&lt;=INDEX('Language Rules Can Change'!$B$3:$AU$47,G258,17)),17, AND(G259&gt;INDEX('Language Rules Can Change'!$B$3:$AU$47,G258,17),G259&lt;=INDEX('Language Rules Can Change'!$B$3:$AU$47,G258,18)),18, AND(G259&gt;INDEX('Language Rules Can Change'!$B$3:$AU$47,G258,18),G259&lt;=INDEX('Language Rules Can Change'!$B$3:$AU$47,G258,19)),19, AND(G259&gt;INDEX('Language Rules Can Change'!$B$3:$AU$47,G258,19),G259&lt;=INDEX('Language Rules Can Change'!$B$3:$AU$47,G258,20)),20, AND(G259&gt;INDEX('Language Rules Can Change'!$B$3:$AU$47,G258,20),G259&lt;=INDEX('Language Rules Can Change'!$B$3:$AU$47,G258,21)),21, AND(G259&gt;INDEX('Language Rules Can Change'!$B$3:$AU$47,G258,21),G259&lt;=INDEX('Language Rules Can Change'!$B$3:$AU$47,G258,22)),22, AND(G259&gt;INDEX('Language Rules Can Change'!$B$3:$AU$47,G258,22),G259&lt;=INDEX('Language Rules Can Change'!$B$3:$AU$47,G258,23)),23, AND(G259&gt;INDEX('Language Rules Can Change'!$B$3:$AU$47,G258,23),G259&lt;=INDEX('Language Rules Can Change'!$B$3:$AU$47,G258,24)),24, AND(G259&gt;INDEX('Language Rules Can Change'!$B$3:$AU$47,G258,24),G259&lt;=INDEX('Language Rules Can Change'!$B$3:$AU$47,G258,25)),25, AND(G259&gt;INDEX('Language Rules Can Change'!$B$3:$AU$47,G258,25),G259&lt;=INDEX('Language Rules Can Change'!$B$3:$AU$47,G258,26)),26, AND(G259&gt;INDEX('Language Rules Can Change'!$B$3:$AU$47,G258,26),G259&lt;=INDEX('Language Rules Can Change'!$B$3:$AU$47,G258,27)),27, AND(G259&gt;INDEX('Language Rules Can Change'!$B$3:$AU$47,G258,27),G259&lt;=INDEX('Language Rules Can Change'!$B$3:$AU$47,G258,28)),28, AND(G259&gt;INDEX('Language Rules Can Change'!$B$3:$AU$47,G258,28),G259&lt;=INDEX('Language Rules Can Change'!$B$3:$AU$47,G258,29)),29, AND(G259&gt;INDEX('Language Rules Can Change'!$B$3:$AU$47,G258,29),G259&lt;=INDEX('Language Rules Can Change'!$B$3:$AU$47,G258,30)),30, AND(G259&gt;INDEX('Language Rules Can Change'!$B$3:$AU$47,G258,30),G259&lt;=INDEX('Language Rules Can Change'!$B$3:$AU$47,G258,31)),31, AND(G259&gt;INDEX('Language Rules Can Change'!$B$3:$AU$47,G258,31),G259&lt;=INDEX('Language Rules Can Change'!$B$3:$AU$47,G258,32)),32, AND(G259&gt;INDEX('Language Rules Can Change'!$B$3:$AU$47,G258,32),G259&lt;=INDEX('Language Rules Can Change'!$B$3:$AU$47,G258,33)),33, AND(G259&gt;INDEX('Language Rules Can Change'!$B$3:$AU$47,G258,33),G259&lt;=INDEX('Language Rules Can Change'!$B$3:$AU$47,G258,34)),34, AND(G259&gt;INDEX('Language Rules Can Change'!$B$3:$AU$47,G258,34),G259&lt;=INDEX('Language Rules Can Change'!$B$3:$AU$47,G258,35)),35, AND(G259&gt;INDEX('Language Rules Can Change'!$B$3:$AU$47,G258,35),G259&lt;=INDEX('Language Rules Can Change'!$B$3:$AU$47,G258,36)),36, AND(G259&gt;INDEX('Language Rules Can Change'!$B$3:$AU$47,G258,36),G259&lt;=INDEX('Language Rules Can Change'!$B$3:$AU$47,G258,37)),37, AND(G259&gt;INDEX('Language Rules Can Change'!$B$3:$AU$47,G258,37),G259&lt;=INDEX('Language Rules Can Change'!$B$3:$AU$47,G258,38)),38, AND(G259&gt;INDEX('Language Rules Can Change'!$B$3:$AU$47,G258,38),G259&lt;=INDEX('Language Rules Can Change'!$B$3:$AU$47,G258,39)),39, AND(G259&gt;INDEX('Language Rules Can Change'!$B$3:$AU$47,G258,39),G259&lt;=INDEX('Language Rules Can Change'!$B$3:$AU$47,G258,40)),40, AND(G259&gt;INDEX('Language Rules Can Change'!$B$3:$AU$47,G258,40),G259&lt;=INDEX('Language Rules Can Change'!$B$3:$AU$47,G258,41)),41, AND(G259&gt;INDEX('Language Rules Can Change'!$B$3:$AU$47,G258,41),G259&lt;=INDEX('Language Rules Can Change'!$B$3:$AU$47,G258,42)),42, AND(G259&gt;INDEX('Language Rules Can Change'!$B$3:$AU$47,G258,42),G259&lt;=INDEX('Language Rules Can Change'!$B$3:$AU$47,G258,43)),43, AND(G259&gt;INDEX('Language Rules Can Change'!$B$3:$AU$47,G258,43),G259&lt;=INDEX('Language Rules Can Change'!$B$3:$AU$47,G258,44)),44, AND(G259&gt;INDEX('Language Rules Can Change'!$B$3:$AU$47,G258,44),G259&lt;=INDEX('Language Rules Can Change'!$B$3:$AU$47,G258,45)),45, AND(G259&gt;INDEX('Language Rules Can Change'!$B$3:$AU$47,G258,45),G259&lt;=INDEX('Language Rules Can Change'!$B$3:$AU$47,G258,46)),46)</f>
        <v>39</v>
      </c>
      <c r="H260" s="11" cm="1">
        <f t="array" aca="1" ref="H260" ca="1">_xlfn.IFS(AND(H259&gt;0,H259&lt;=INDEX('Language Rules Can Change'!$B$3:$AU$47,H258,1)),1, AND(H259&gt;INDEX('Language Rules Can Change'!$B$3:$AU$47,H258,1),H259&lt;=INDEX('Language Rules Can Change'!$B$3:$AU$47,H258,2)),2, AND(H259&gt;INDEX('Language Rules Can Change'!$B$3:$AU$47,H258,2),H259&lt;=INDEX('Language Rules Can Change'!$B$3:$AU$47,H258,3)),3, AND(H259&gt;INDEX('Language Rules Can Change'!$B$3:$AU$47,H258,3),H259&lt;=INDEX('Language Rules Can Change'!$B$3:$AU$47,H258,4)),4, AND(H259&gt;INDEX('Language Rules Can Change'!$B$3:$AU$47,H258,4),H259&lt;=INDEX('Language Rules Can Change'!$B$3:$AU$47,H258,5)),5, AND(H259&gt;INDEX('Language Rules Can Change'!$B$3:$AU$47,H258,5),H259&lt;=INDEX('Language Rules Can Change'!$B$3:$AU$47,H258,6)),6, AND(H259&gt;INDEX('Language Rules Can Change'!$B$3:$AU$47,H258,6),H259&lt;=INDEX('Language Rules Can Change'!$B$3:$AU$47,H258,7)),7, AND(H259&gt;INDEX('Language Rules Can Change'!$B$3:$AU$47,H258,7),H259&lt;=INDEX('Language Rules Can Change'!$B$3:$AU$47,H258,8)),8, AND(H259&gt;INDEX('Language Rules Can Change'!$B$3:$AU$47,H258,8),H259&lt;=INDEX('Language Rules Can Change'!$B$3:$AU$47,H258,9)),9, AND(H259&gt;INDEX('Language Rules Can Change'!$B$3:$AU$47,H258,9),H259&lt;=INDEX('Language Rules Can Change'!$B$3:$AU$47,H258,10)),10, AND(H259&gt;INDEX('Language Rules Can Change'!$B$3:$AU$47,H258,10),H259&lt;=INDEX('Language Rules Can Change'!$B$3:$AU$47,H258,11)),11, AND(H259&gt;INDEX('Language Rules Can Change'!$B$3:$AU$47,H258,11),H259&lt;=INDEX('Language Rules Can Change'!$B$3:$AU$47,H258,12)),12, AND(H259&gt;INDEX('Language Rules Can Change'!$B$3:$AU$47,H258,12),H259&lt;=INDEX('Language Rules Can Change'!$B$3:$AU$47,H258,13)),13, AND(H259&gt;INDEX('Language Rules Can Change'!$B$3:$AU$47,H258,13),H259&lt;=INDEX('Language Rules Can Change'!$B$3:$AU$47,H258,14)),14, AND(H259&gt;INDEX('Language Rules Can Change'!$B$3:$AU$47,H258,14),H259&lt;=INDEX('Language Rules Can Change'!$B$3:$AU$47,H258,15)),15, AND(H259&gt;INDEX('Language Rules Can Change'!$B$3:$AU$47,H258,15),H259&lt;=INDEX('Language Rules Can Change'!$B$3:$AU$47,H258,16)),16, AND(H259&gt;INDEX('Language Rules Can Change'!$B$3:$AU$47,H258,16),H259&lt;=INDEX('Language Rules Can Change'!$B$3:$AU$47,H258,17)),17, AND(H259&gt;INDEX('Language Rules Can Change'!$B$3:$AU$47,H258,17),H259&lt;=INDEX('Language Rules Can Change'!$B$3:$AU$47,H258,18)),18, AND(H259&gt;INDEX('Language Rules Can Change'!$B$3:$AU$47,H258,18),H259&lt;=INDEX('Language Rules Can Change'!$B$3:$AU$47,H258,19)),19, AND(H259&gt;INDEX('Language Rules Can Change'!$B$3:$AU$47,H258,19),H259&lt;=INDEX('Language Rules Can Change'!$B$3:$AU$47,H258,20)),20, AND(H259&gt;INDEX('Language Rules Can Change'!$B$3:$AU$47,H258,20),H259&lt;=INDEX('Language Rules Can Change'!$B$3:$AU$47,H258,21)),21, AND(H259&gt;INDEX('Language Rules Can Change'!$B$3:$AU$47,H258,21),H259&lt;=INDEX('Language Rules Can Change'!$B$3:$AU$47,H258,22)),22, AND(H259&gt;INDEX('Language Rules Can Change'!$B$3:$AU$47,H258,22),H259&lt;=INDEX('Language Rules Can Change'!$B$3:$AU$47,H258,23)),23, AND(H259&gt;INDEX('Language Rules Can Change'!$B$3:$AU$47,H258,23),H259&lt;=INDEX('Language Rules Can Change'!$B$3:$AU$47,H258,24)),24, AND(H259&gt;INDEX('Language Rules Can Change'!$B$3:$AU$47,H258,24),H259&lt;=INDEX('Language Rules Can Change'!$B$3:$AU$47,H258,25)),25, AND(H259&gt;INDEX('Language Rules Can Change'!$B$3:$AU$47,H258,25),H259&lt;=INDEX('Language Rules Can Change'!$B$3:$AU$47,H258,26)),26, AND(H259&gt;INDEX('Language Rules Can Change'!$B$3:$AU$47,H258,26),H259&lt;=INDEX('Language Rules Can Change'!$B$3:$AU$47,H258,27)),27, AND(H259&gt;INDEX('Language Rules Can Change'!$B$3:$AU$47,H258,27),H259&lt;=INDEX('Language Rules Can Change'!$B$3:$AU$47,H258,28)),28, AND(H259&gt;INDEX('Language Rules Can Change'!$B$3:$AU$47,H258,28),H259&lt;=INDEX('Language Rules Can Change'!$B$3:$AU$47,H258,29)),29, AND(H259&gt;INDEX('Language Rules Can Change'!$B$3:$AU$47,H258,29),H259&lt;=INDEX('Language Rules Can Change'!$B$3:$AU$47,H258,30)),30, AND(H259&gt;INDEX('Language Rules Can Change'!$B$3:$AU$47,H258,30),H259&lt;=INDEX('Language Rules Can Change'!$B$3:$AU$47,H258,31)),31, AND(H259&gt;INDEX('Language Rules Can Change'!$B$3:$AU$47,H258,31),H259&lt;=INDEX('Language Rules Can Change'!$B$3:$AU$47,H258,32)),32, AND(H259&gt;INDEX('Language Rules Can Change'!$B$3:$AU$47,H258,32),H259&lt;=INDEX('Language Rules Can Change'!$B$3:$AU$47,H258,33)),33, AND(H259&gt;INDEX('Language Rules Can Change'!$B$3:$AU$47,H258,33),H259&lt;=INDEX('Language Rules Can Change'!$B$3:$AU$47,H258,34)),34, AND(H259&gt;INDEX('Language Rules Can Change'!$B$3:$AU$47,H258,34),H259&lt;=INDEX('Language Rules Can Change'!$B$3:$AU$47,H258,35)),35, AND(H259&gt;INDEX('Language Rules Can Change'!$B$3:$AU$47,H258,35),H259&lt;=INDEX('Language Rules Can Change'!$B$3:$AU$47,H258,36)),36, AND(H259&gt;INDEX('Language Rules Can Change'!$B$3:$AU$47,H258,36),H259&lt;=INDEX('Language Rules Can Change'!$B$3:$AU$47,H258,37)),37, AND(H259&gt;INDEX('Language Rules Can Change'!$B$3:$AU$47,H258,37),H259&lt;=INDEX('Language Rules Can Change'!$B$3:$AU$47,H258,38)),38, AND(H259&gt;INDEX('Language Rules Can Change'!$B$3:$AU$47,H258,38),H259&lt;=INDEX('Language Rules Can Change'!$B$3:$AU$47,H258,39)),39, AND(H259&gt;INDEX('Language Rules Can Change'!$B$3:$AU$47,H258,39),H259&lt;=INDEX('Language Rules Can Change'!$B$3:$AU$47,H258,40)),40, AND(H259&gt;INDEX('Language Rules Can Change'!$B$3:$AU$47,H258,40),H259&lt;=INDEX('Language Rules Can Change'!$B$3:$AU$47,H258,41)),41, AND(H259&gt;INDEX('Language Rules Can Change'!$B$3:$AU$47,H258,41),H259&lt;=INDEX('Language Rules Can Change'!$B$3:$AU$47,H258,42)),42, AND(H259&gt;INDEX('Language Rules Can Change'!$B$3:$AU$47,H258,42),H259&lt;=INDEX('Language Rules Can Change'!$B$3:$AU$47,H258,43)),43, AND(H259&gt;INDEX('Language Rules Can Change'!$B$3:$AU$47,H258,43),H259&lt;=INDEX('Language Rules Can Change'!$B$3:$AU$47,H258,44)),44, AND(H259&gt;INDEX('Language Rules Can Change'!$B$3:$AU$47,H258,44),H259&lt;=INDEX('Language Rules Can Change'!$B$3:$AU$47,H258,45)),45, AND(H259&gt;INDEX('Language Rules Can Change'!$B$3:$AU$47,H258,45),H259&lt;=INDEX('Language Rules Can Change'!$B$3:$AU$47,H258,46)),46)</f>
        <v>25</v>
      </c>
      <c r="I260" s="11" t="e" cm="1">
        <f t="array" aca="1" ref="I260" ca="1">_xlfn.IFS(AND(I259&gt;0,I259&lt;=INDEX('Language Rules Can Change'!$B$3:$AU$47,I258,1)),1, AND(I259&gt;INDEX('Language Rules Can Change'!$B$3:$AU$47,I258,1),I259&lt;=INDEX('Language Rules Can Change'!$B$3:$AU$47,I258,2)),2, AND(I259&gt;INDEX('Language Rules Can Change'!$B$3:$AU$47,I258,2),I259&lt;=INDEX('Language Rules Can Change'!$B$3:$AU$47,I258,3)),3, AND(I259&gt;INDEX('Language Rules Can Change'!$B$3:$AU$47,I258,3),I259&lt;=INDEX('Language Rules Can Change'!$B$3:$AU$47,I258,4)),4, AND(I259&gt;INDEX('Language Rules Can Change'!$B$3:$AU$47,I258,4),I259&lt;=INDEX('Language Rules Can Change'!$B$3:$AU$47,I258,5)),5, AND(I259&gt;INDEX('Language Rules Can Change'!$B$3:$AU$47,I258,5),I259&lt;=INDEX('Language Rules Can Change'!$B$3:$AU$47,I258,6)),6, AND(I259&gt;INDEX('Language Rules Can Change'!$B$3:$AU$47,I258,6),I259&lt;=INDEX('Language Rules Can Change'!$B$3:$AU$47,I258,7)),7, AND(I259&gt;INDEX('Language Rules Can Change'!$B$3:$AU$47,I258,7),I259&lt;=INDEX('Language Rules Can Change'!$B$3:$AU$47,I258,8)),8, AND(I259&gt;INDEX('Language Rules Can Change'!$B$3:$AU$47,I258,8),I259&lt;=INDEX('Language Rules Can Change'!$B$3:$AU$47,I258,9)),9, AND(I259&gt;INDEX('Language Rules Can Change'!$B$3:$AU$47,I258,9),I259&lt;=INDEX('Language Rules Can Change'!$B$3:$AU$47,I258,10)),10, AND(I259&gt;INDEX('Language Rules Can Change'!$B$3:$AU$47,I258,10),I259&lt;=INDEX('Language Rules Can Change'!$B$3:$AU$47,I258,11)),11, AND(I259&gt;INDEX('Language Rules Can Change'!$B$3:$AU$47,I258,11),I259&lt;=INDEX('Language Rules Can Change'!$B$3:$AU$47,I258,12)),12, AND(I259&gt;INDEX('Language Rules Can Change'!$B$3:$AU$47,I258,12),I259&lt;=INDEX('Language Rules Can Change'!$B$3:$AU$47,I258,13)),13, AND(I259&gt;INDEX('Language Rules Can Change'!$B$3:$AU$47,I258,13),I259&lt;=INDEX('Language Rules Can Change'!$B$3:$AU$47,I258,14)),14, AND(I259&gt;INDEX('Language Rules Can Change'!$B$3:$AU$47,I258,14),I259&lt;=INDEX('Language Rules Can Change'!$B$3:$AU$47,I258,15)),15, AND(I259&gt;INDEX('Language Rules Can Change'!$B$3:$AU$47,I258,15),I259&lt;=INDEX('Language Rules Can Change'!$B$3:$AU$47,I258,16)),16, AND(I259&gt;INDEX('Language Rules Can Change'!$B$3:$AU$47,I258,16),I259&lt;=INDEX('Language Rules Can Change'!$B$3:$AU$47,I258,17)),17, AND(I259&gt;INDEX('Language Rules Can Change'!$B$3:$AU$47,I258,17),I259&lt;=INDEX('Language Rules Can Change'!$B$3:$AU$47,I258,18)),18, AND(I259&gt;INDEX('Language Rules Can Change'!$B$3:$AU$47,I258,18),I259&lt;=INDEX('Language Rules Can Change'!$B$3:$AU$47,I258,19)),19, AND(I259&gt;INDEX('Language Rules Can Change'!$B$3:$AU$47,I258,19),I259&lt;=INDEX('Language Rules Can Change'!$B$3:$AU$47,I258,20)),20, AND(I259&gt;INDEX('Language Rules Can Change'!$B$3:$AU$47,I258,20),I259&lt;=INDEX('Language Rules Can Change'!$B$3:$AU$47,I258,21)),21, AND(I259&gt;INDEX('Language Rules Can Change'!$B$3:$AU$47,I258,21),I259&lt;=INDEX('Language Rules Can Change'!$B$3:$AU$47,I258,22)),22, AND(I259&gt;INDEX('Language Rules Can Change'!$B$3:$AU$47,I258,22),I259&lt;=INDEX('Language Rules Can Change'!$B$3:$AU$47,I258,23)),23, AND(I259&gt;INDEX('Language Rules Can Change'!$B$3:$AU$47,I258,23),I259&lt;=INDEX('Language Rules Can Change'!$B$3:$AU$47,I258,24)),24, AND(I259&gt;INDEX('Language Rules Can Change'!$B$3:$AU$47,I258,24),I259&lt;=INDEX('Language Rules Can Change'!$B$3:$AU$47,I258,25)),25, AND(I259&gt;INDEX('Language Rules Can Change'!$B$3:$AU$47,I258,25),I259&lt;=INDEX('Language Rules Can Change'!$B$3:$AU$47,I258,26)),26, AND(I259&gt;INDEX('Language Rules Can Change'!$B$3:$AU$47,I258,26),I259&lt;=INDEX('Language Rules Can Change'!$B$3:$AU$47,I258,27)),27, AND(I259&gt;INDEX('Language Rules Can Change'!$B$3:$AU$47,I258,27),I259&lt;=INDEX('Language Rules Can Change'!$B$3:$AU$47,I258,28)),28, AND(I259&gt;INDEX('Language Rules Can Change'!$B$3:$AU$47,I258,28),I259&lt;=INDEX('Language Rules Can Change'!$B$3:$AU$47,I258,29)),29, AND(I259&gt;INDEX('Language Rules Can Change'!$B$3:$AU$47,I258,29),I259&lt;=INDEX('Language Rules Can Change'!$B$3:$AU$47,I258,30)),30, AND(I259&gt;INDEX('Language Rules Can Change'!$B$3:$AU$47,I258,30),I259&lt;=INDEX('Language Rules Can Change'!$B$3:$AU$47,I258,31)),31, AND(I259&gt;INDEX('Language Rules Can Change'!$B$3:$AU$47,I258,31),I259&lt;=INDEX('Language Rules Can Change'!$B$3:$AU$47,I258,32)),32, AND(I259&gt;INDEX('Language Rules Can Change'!$B$3:$AU$47,I258,32),I259&lt;=INDEX('Language Rules Can Change'!$B$3:$AU$47,I258,33)),33, AND(I259&gt;INDEX('Language Rules Can Change'!$B$3:$AU$47,I258,33),I259&lt;=INDEX('Language Rules Can Change'!$B$3:$AU$47,I258,34)),34, AND(I259&gt;INDEX('Language Rules Can Change'!$B$3:$AU$47,I258,34),I259&lt;=INDEX('Language Rules Can Change'!$B$3:$AU$47,I258,35)),35, AND(I259&gt;INDEX('Language Rules Can Change'!$B$3:$AU$47,I258,35),I259&lt;=INDEX('Language Rules Can Change'!$B$3:$AU$47,I258,36)),36, AND(I259&gt;INDEX('Language Rules Can Change'!$B$3:$AU$47,I258,36),I259&lt;=INDEX('Language Rules Can Change'!$B$3:$AU$47,I258,37)),37, AND(I259&gt;INDEX('Language Rules Can Change'!$B$3:$AU$47,I258,37),I259&lt;=INDEX('Language Rules Can Change'!$B$3:$AU$47,I258,38)),38, AND(I259&gt;INDEX('Language Rules Can Change'!$B$3:$AU$47,I258,38),I259&lt;=INDEX('Language Rules Can Change'!$B$3:$AU$47,I258,39)),39, AND(I259&gt;INDEX('Language Rules Can Change'!$B$3:$AU$47,I258,39),I259&lt;=INDEX('Language Rules Can Change'!$B$3:$AU$47,I258,40)),40, AND(I259&gt;INDEX('Language Rules Can Change'!$B$3:$AU$47,I258,40),I259&lt;=INDEX('Language Rules Can Change'!$B$3:$AU$47,I258,41)),41, AND(I259&gt;INDEX('Language Rules Can Change'!$B$3:$AU$47,I258,41),I259&lt;=INDEX('Language Rules Can Change'!$B$3:$AU$47,I258,42)),42, AND(I259&gt;INDEX('Language Rules Can Change'!$B$3:$AU$47,I258,42),I259&lt;=INDEX('Language Rules Can Change'!$B$3:$AU$47,I258,43)),43, AND(I259&gt;INDEX('Language Rules Can Change'!$B$3:$AU$47,I258,43),I259&lt;=INDEX('Language Rules Can Change'!$B$3:$AU$47,I258,44)),44, AND(I259&gt;INDEX('Language Rules Can Change'!$B$3:$AU$47,I258,44),I259&lt;=INDEX('Language Rules Can Change'!$B$3:$AU$47,I258,45)),45, AND(I259&gt;INDEX('Language Rules Can Change'!$B$3:$AU$47,I258,45),I259&lt;=INDEX('Language Rules Can Change'!$B$3:$AU$47,I258,46)),46)</f>
        <v>#N/A</v>
      </c>
      <c r="J260" s="11" t="e" cm="1">
        <f t="array" aca="1" ref="J260" ca="1">_xlfn.IFS(AND(J259&gt;0,J259&lt;=INDEX('Language Rules Can Change'!$B$3:$AU$47,J258,1)),1, AND(J259&gt;INDEX('Language Rules Can Change'!$B$3:$AU$47,J258,1),J259&lt;=INDEX('Language Rules Can Change'!$B$3:$AU$47,J258,2)),2, AND(J259&gt;INDEX('Language Rules Can Change'!$B$3:$AU$47,J258,2),J259&lt;=INDEX('Language Rules Can Change'!$B$3:$AU$47,J258,3)),3, AND(J259&gt;INDEX('Language Rules Can Change'!$B$3:$AU$47,J258,3),J259&lt;=INDEX('Language Rules Can Change'!$B$3:$AU$47,J258,4)),4, AND(J259&gt;INDEX('Language Rules Can Change'!$B$3:$AU$47,J258,4),J259&lt;=INDEX('Language Rules Can Change'!$B$3:$AU$47,J258,5)),5, AND(J259&gt;INDEX('Language Rules Can Change'!$B$3:$AU$47,J258,5),J259&lt;=INDEX('Language Rules Can Change'!$B$3:$AU$47,J258,6)),6, AND(J259&gt;INDEX('Language Rules Can Change'!$B$3:$AU$47,J258,6),J259&lt;=INDEX('Language Rules Can Change'!$B$3:$AU$47,J258,7)),7, AND(J259&gt;INDEX('Language Rules Can Change'!$B$3:$AU$47,J258,7),J259&lt;=INDEX('Language Rules Can Change'!$B$3:$AU$47,J258,8)),8, AND(J259&gt;INDEX('Language Rules Can Change'!$B$3:$AU$47,J258,8),J259&lt;=INDEX('Language Rules Can Change'!$B$3:$AU$47,J258,9)),9, AND(J259&gt;INDEX('Language Rules Can Change'!$B$3:$AU$47,J258,9),J259&lt;=INDEX('Language Rules Can Change'!$B$3:$AU$47,J258,10)),10, AND(J259&gt;INDEX('Language Rules Can Change'!$B$3:$AU$47,J258,10),J259&lt;=INDEX('Language Rules Can Change'!$B$3:$AU$47,J258,11)),11, AND(J259&gt;INDEX('Language Rules Can Change'!$B$3:$AU$47,J258,11),J259&lt;=INDEX('Language Rules Can Change'!$B$3:$AU$47,J258,12)),12, AND(J259&gt;INDEX('Language Rules Can Change'!$B$3:$AU$47,J258,12),J259&lt;=INDEX('Language Rules Can Change'!$B$3:$AU$47,J258,13)),13, AND(J259&gt;INDEX('Language Rules Can Change'!$B$3:$AU$47,J258,13),J259&lt;=INDEX('Language Rules Can Change'!$B$3:$AU$47,J258,14)),14, AND(J259&gt;INDEX('Language Rules Can Change'!$B$3:$AU$47,J258,14),J259&lt;=INDEX('Language Rules Can Change'!$B$3:$AU$47,J258,15)),15, AND(J259&gt;INDEX('Language Rules Can Change'!$B$3:$AU$47,J258,15),J259&lt;=INDEX('Language Rules Can Change'!$B$3:$AU$47,J258,16)),16, AND(J259&gt;INDEX('Language Rules Can Change'!$B$3:$AU$47,J258,16),J259&lt;=INDEX('Language Rules Can Change'!$B$3:$AU$47,J258,17)),17, AND(J259&gt;INDEX('Language Rules Can Change'!$B$3:$AU$47,J258,17),J259&lt;=INDEX('Language Rules Can Change'!$B$3:$AU$47,J258,18)),18, AND(J259&gt;INDEX('Language Rules Can Change'!$B$3:$AU$47,J258,18),J259&lt;=INDEX('Language Rules Can Change'!$B$3:$AU$47,J258,19)),19, AND(J259&gt;INDEX('Language Rules Can Change'!$B$3:$AU$47,J258,19),J259&lt;=INDEX('Language Rules Can Change'!$B$3:$AU$47,J258,20)),20, AND(J259&gt;INDEX('Language Rules Can Change'!$B$3:$AU$47,J258,20),J259&lt;=INDEX('Language Rules Can Change'!$B$3:$AU$47,J258,21)),21, AND(J259&gt;INDEX('Language Rules Can Change'!$B$3:$AU$47,J258,21),J259&lt;=INDEX('Language Rules Can Change'!$B$3:$AU$47,J258,22)),22, AND(J259&gt;INDEX('Language Rules Can Change'!$B$3:$AU$47,J258,22),J259&lt;=INDEX('Language Rules Can Change'!$B$3:$AU$47,J258,23)),23, AND(J259&gt;INDEX('Language Rules Can Change'!$B$3:$AU$47,J258,23),J259&lt;=INDEX('Language Rules Can Change'!$B$3:$AU$47,J258,24)),24, AND(J259&gt;INDEX('Language Rules Can Change'!$B$3:$AU$47,J258,24),J259&lt;=INDEX('Language Rules Can Change'!$B$3:$AU$47,J258,25)),25, AND(J259&gt;INDEX('Language Rules Can Change'!$B$3:$AU$47,J258,25),J259&lt;=INDEX('Language Rules Can Change'!$B$3:$AU$47,J258,26)),26, AND(J259&gt;INDEX('Language Rules Can Change'!$B$3:$AU$47,J258,26),J259&lt;=INDEX('Language Rules Can Change'!$B$3:$AU$47,J258,27)),27, AND(J259&gt;INDEX('Language Rules Can Change'!$B$3:$AU$47,J258,27),J259&lt;=INDEX('Language Rules Can Change'!$B$3:$AU$47,J258,28)),28, AND(J259&gt;INDEX('Language Rules Can Change'!$B$3:$AU$47,J258,28),J259&lt;=INDEX('Language Rules Can Change'!$B$3:$AU$47,J258,29)),29, AND(J259&gt;INDEX('Language Rules Can Change'!$B$3:$AU$47,J258,29),J259&lt;=INDEX('Language Rules Can Change'!$B$3:$AU$47,J258,30)),30, AND(J259&gt;INDEX('Language Rules Can Change'!$B$3:$AU$47,J258,30),J259&lt;=INDEX('Language Rules Can Change'!$B$3:$AU$47,J258,31)),31, AND(J259&gt;INDEX('Language Rules Can Change'!$B$3:$AU$47,J258,31),J259&lt;=INDEX('Language Rules Can Change'!$B$3:$AU$47,J258,32)),32, AND(J259&gt;INDEX('Language Rules Can Change'!$B$3:$AU$47,J258,32),J259&lt;=INDEX('Language Rules Can Change'!$B$3:$AU$47,J258,33)),33, AND(J259&gt;INDEX('Language Rules Can Change'!$B$3:$AU$47,J258,33),J259&lt;=INDEX('Language Rules Can Change'!$B$3:$AU$47,J258,34)),34, AND(J259&gt;INDEX('Language Rules Can Change'!$B$3:$AU$47,J258,34),J259&lt;=INDEX('Language Rules Can Change'!$B$3:$AU$47,J258,35)),35, AND(J259&gt;INDEX('Language Rules Can Change'!$B$3:$AU$47,J258,35),J259&lt;=INDEX('Language Rules Can Change'!$B$3:$AU$47,J258,36)),36, AND(J259&gt;INDEX('Language Rules Can Change'!$B$3:$AU$47,J258,36),J259&lt;=INDEX('Language Rules Can Change'!$B$3:$AU$47,J258,37)),37, AND(J259&gt;INDEX('Language Rules Can Change'!$B$3:$AU$47,J258,37),J259&lt;=INDEX('Language Rules Can Change'!$B$3:$AU$47,J258,38)),38, AND(J259&gt;INDEX('Language Rules Can Change'!$B$3:$AU$47,J258,38),J259&lt;=INDEX('Language Rules Can Change'!$B$3:$AU$47,J258,39)),39, AND(J259&gt;INDEX('Language Rules Can Change'!$B$3:$AU$47,J258,39),J259&lt;=INDEX('Language Rules Can Change'!$B$3:$AU$47,J258,40)),40, AND(J259&gt;INDEX('Language Rules Can Change'!$B$3:$AU$47,J258,40),J259&lt;=INDEX('Language Rules Can Change'!$B$3:$AU$47,J258,41)),41, AND(J259&gt;INDEX('Language Rules Can Change'!$B$3:$AU$47,J258,41),J259&lt;=INDEX('Language Rules Can Change'!$B$3:$AU$47,J258,42)),42, AND(J259&gt;INDEX('Language Rules Can Change'!$B$3:$AU$47,J258,42),J259&lt;=INDEX('Language Rules Can Change'!$B$3:$AU$47,J258,43)),43, AND(J259&gt;INDEX('Language Rules Can Change'!$B$3:$AU$47,J258,43),J259&lt;=INDEX('Language Rules Can Change'!$B$3:$AU$47,J258,44)),44, AND(J259&gt;INDEX('Language Rules Can Change'!$B$3:$AU$47,J258,44),J259&lt;=INDEX('Language Rules Can Change'!$B$3:$AU$47,J258,45)),45, AND(J259&gt;INDEX('Language Rules Can Change'!$B$3:$AU$47,J258,45),J259&lt;=INDEX('Language Rules Can Change'!$B$3:$AU$47,J258,46)),46)</f>
        <v>#N/A</v>
      </c>
      <c r="K260" s="11" t="e" cm="1">
        <f t="array" aca="1" ref="K260" ca="1">_xlfn.IFS(AND(K259&gt;0,K259&lt;=INDEX('Language Rules Can Change'!$B$3:$AU$47,K258,1)),1, AND(K259&gt;INDEX('Language Rules Can Change'!$B$3:$AU$47,K258,1),K259&lt;=INDEX('Language Rules Can Change'!$B$3:$AU$47,K258,2)),2, AND(K259&gt;INDEX('Language Rules Can Change'!$B$3:$AU$47,K258,2),K259&lt;=INDEX('Language Rules Can Change'!$B$3:$AU$47,K258,3)),3, AND(K259&gt;INDEX('Language Rules Can Change'!$B$3:$AU$47,K258,3),K259&lt;=INDEX('Language Rules Can Change'!$B$3:$AU$47,K258,4)),4, AND(K259&gt;INDEX('Language Rules Can Change'!$B$3:$AU$47,K258,4),K259&lt;=INDEX('Language Rules Can Change'!$B$3:$AU$47,K258,5)),5, AND(K259&gt;INDEX('Language Rules Can Change'!$B$3:$AU$47,K258,5),K259&lt;=INDEX('Language Rules Can Change'!$B$3:$AU$47,K258,6)),6, AND(K259&gt;INDEX('Language Rules Can Change'!$B$3:$AU$47,K258,6),K259&lt;=INDEX('Language Rules Can Change'!$B$3:$AU$47,K258,7)),7, AND(K259&gt;INDEX('Language Rules Can Change'!$B$3:$AU$47,K258,7),K259&lt;=INDEX('Language Rules Can Change'!$B$3:$AU$47,K258,8)),8, AND(K259&gt;INDEX('Language Rules Can Change'!$B$3:$AU$47,K258,8),K259&lt;=INDEX('Language Rules Can Change'!$B$3:$AU$47,K258,9)),9, AND(K259&gt;INDEX('Language Rules Can Change'!$B$3:$AU$47,K258,9),K259&lt;=INDEX('Language Rules Can Change'!$B$3:$AU$47,K258,10)),10, AND(K259&gt;INDEX('Language Rules Can Change'!$B$3:$AU$47,K258,10),K259&lt;=INDEX('Language Rules Can Change'!$B$3:$AU$47,K258,11)),11, AND(K259&gt;INDEX('Language Rules Can Change'!$B$3:$AU$47,K258,11),K259&lt;=INDEX('Language Rules Can Change'!$B$3:$AU$47,K258,12)),12, AND(K259&gt;INDEX('Language Rules Can Change'!$B$3:$AU$47,K258,12),K259&lt;=INDEX('Language Rules Can Change'!$B$3:$AU$47,K258,13)),13, AND(K259&gt;INDEX('Language Rules Can Change'!$B$3:$AU$47,K258,13),K259&lt;=INDEX('Language Rules Can Change'!$B$3:$AU$47,K258,14)),14, AND(K259&gt;INDEX('Language Rules Can Change'!$B$3:$AU$47,K258,14),K259&lt;=INDEX('Language Rules Can Change'!$B$3:$AU$47,K258,15)),15, AND(K259&gt;INDEX('Language Rules Can Change'!$B$3:$AU$47,K258,15),K259&lt;=INDEX('Language Rules Can Change'!$B$3:$AU$47,K258,16)),16, AND(K259&gt;INDEX('Language Rules Can Change'!$B$3:$AU$47,K258,16),K259&lt;=INDEX('Language Rules Can Change'!$B$3:$AU$47,K258,17)),17, AND(K259&gt;INDEX('Language Rules Can Change'!$B$3:$AU$47,K258,17),K259&lt;=INDEX('Language Rules Can Change'!$B$3:$AU$47,K258,18)),18, AND(K259&gt;INDEX('Language Rules Can Change'!$B$3:$AU$47,K258,18),K259&lt;=INDEX('Language Rules Can Change'!$B$3:$AU$47,K258,19)),19, AND(K259&gt;INDEX('Language Rules Can Change'!$B$3:$AU$47,K258,19),K259&lt;=INDEX('Language Rules Can Change'!$B$3:$AU$47,K258,20)),20, AND(K259&gt;INDEX('Language Rules Can Change'!$B$3:$AU$47,K258,20),K259&lt;=INDEX('Language Rules Can Change'!$B$3:$AU$47,K258,21)),21, AND(K259&gt;INDEX('Language Rules Can Change'!$B$3:$AU$47,K258,21),K259&lt;=INDEX('Language Rules Can Change'!$B$3:$AU$47,K258,22)),22, AND(K259&gt;INDEX('Language Rules Can Change'!$B$3:$AU$47,K258,22),K259&lt;=INDEX('Language Rules Can Change'!$B$3:$AU$47,K258,23)),23, AND(K259&gt;INDEX('Language Rules Can Change'!$B$3:$AU$47,K258,23),K259&lt;=INDEX('Language Rules Can Change'!$B$3:$AU$47,K258,24)),24, AND(K259&gt;INDEX('Language Rules Can Change'!$B$3:$AU$47,K258,24),K259&lt;=INDEX('Language Rules Can Change'!$B$3:$AU$47,K258,25)),25, AND(K259&gt;INDEX('Language Rules Can Change'!$B$3:$AU$47,K258,25),K259&lt;=INDEX('Language Rules Can Change'!$B$3:$AU$47,K258,26)),26, AND(K259&gt;INDEX('Language Rules Can Change'!$B$3:$AU$47,K258,26),K259&lt;=INDEX('Language Rules Can Change'!$B$3:$AU$47,K258,27)),27, AND(K259&gt;INDEX('Language Rules Can Change'!$B$3:$AU$47,K258,27),K259&lt;=INDEX('Language Rules Can Change'!$B$3:$AU$47,K258,28)),28, AND(K259&gt;INDEX('Language Rules Can Change'!$B$3:$AU$47,K258,28),K259&lt;=INDEX('Language Rules Can Change'!$B$3:$AU$47,K258,29)),29, AND(K259&gt;INDEX('Language Rules Can Change'!$B$3:$AU$47,K258,29),K259&lt;=INDEX('Language Rules Can Change'!$B$3:$AU$47,K258,30)),30, AND(K259&gt;INDEX('Language Rules Can Change'!$B$3:$AU$47,K258,30),K259&lt;=INDEX('Language Rules Can Change'!$B$3:$AU$47,K258,31)),31, AND(K259&gt;INDEX('Language Rules Can Change'!$B$3:$AU$47,K258,31),K259&lt;=INDEX('Language Rules Can Change'!$B$3:$AU$47,K258,32)),32, AND(K259&gt;INDEX('Language Rules Can Change'!$B$3:$AU$47,K258,32),K259&lt;=INDEX('Language Rules Can Change'!$B$3:$AU$47,K258,33)),33, AND(K259&gt;INDEX('Language Rules Can Change'!$B$3:$AU$47,K258,33),K259&lt;=INDEX('Language Rules Can Change'!$B$3:$AU$47,K258,34)),34, AND(K259&gt;INDEX('Language Rules Can Change'!$B$3:$AU$47,K258,34),K259&lt;=INDEX('Language Rules Can Change'!$B$3:$AU$47,K258,35)),35, AND(K259&gt;INDEX('Language Rules Can Change'!$B$3:$AU$47,K258,35),K259&lt;=INDEX('Language Rules Can Change'!$B$3:$AU$47,K258,36)),36, AND(K259&gt;INDEX('Language Rules Can Change'!$B$3:$AU$47,K258,36),K259&lt;=INDEX('Language Rules Can Change'!$B$3:$AU$47,K258,37)),37, AND(K259&gt;INDEX('Language Rules Can Change'!$B$3:$AU$47,K258,37),K259&lt;=INDEX('Language Rules Can Change'!$B$3:$AU$47,K258,38)),38, AND(K259&gt;INDEX('Language Rules Can Change'!$B$3:$AU$47,K258,38),K259&lt;=INDEX('Language Rules Can Change'!$B$3:$AU$47,K258,39)),39, AND(K259&gt;INDEX('Language Rules Can Change'!$B$3:$AU$47,K258,39),K259&lt;=INDEX('Language Rules Can Change'!$B$3:$AU$47,K258,40)),40, AND(K259&gt;INDEX('Language Rules Can Change'!$B$3:$AU$47,K258,40),K259&lt;=INDEX('Language Rules Can Change'!$B$3:$AU$47,K258,41)),41, AND(K259&gt;INDEX('Language Rules Can Change'!$B$3:$AU$47,K258,41),K259&lt;=INDEX('Language Rules Can Change'!$B$3:$AU$47,K258,42)),42, AND(K259&gt;INDEX('Language Rules Can Change'!$B$3:$AU$47,K258,42),K259&lt;=INDEX('Language Rules Can Change'!$B$3:$AU$47,K258,43)),43, AND(K259&gt;INDEX('Language Rules Can Change'!$B$3:$AU$47,K258,43),K259&lt;=INDEX('Language Rules Can Change'!$B$3:$AU$47,K258,44)),44, AND(K259&gt;INDEX('Language Rules Can Change'!$B$3:$AU$47,K258,44),K259&lt;=INDEX('Language Rules Can Change'!$B$3:$AU$47,K258,45)),45, AND(K259&gt;INDEX('Language Rules Can Change'!$B$3:$AU$47,K258,45),K259&lt;=INDEX('Language Rules Can Change'!$B$3:$AU$47,K258,46)),46)</f>
        <v>#N/A</v>
      </c>
      <c r="L260" s="11" t="e" cm="1">
        <f t="array" aca="1" ref="L260" ca="1">_xlfn.IFS(AND(L259&gt;0,L259&lt;=INDEX('Language Rules Can Change'!$B$3:$AU$47,L258,1)),1, AND(L259&gt;INDEX('Language Rules Can Change'!$B$3:$AU$47,L258,1),L259&lt;=INDEX('Language Rules Can Change'!$B$3:$AU$47,L258,2)),2, AND(L259&gt;INDEX('Language Rules Can Change'!$B$3:$AU$47,L258,2),L259&lt;=INDEX('Language Rules Can Change'!$B$3:$AU$47,L258,3)),3, AND(L259&gt;INDEX('Language Rules Can Change'!$B$3:$AU$47,L258,3),L259&lt;=INDEX('Language Rules Can Change'!$B$3:$AU$47,L258,4)),4, AND(L259&gt;INDEX('Language Rules Can Change'!$B$3:$AU$47,L258,4),L259&lt;=INDEX('Language Rules Can Change'!$B$3:$AU$47,L258,5)),5, AND(L259&gt;INDEX('Language Rules Can Change'!$B$3:$AU$47,L258,5),L259&lt;=INDEX('Language Rules Can Change'!$B$3:$AU$47,L258,6)),6, AND(L259&gt;INDEX('Language Rules Can Change'!$B$3:$AU$47,L258,6),L259&lt;=INDEX('Language Rules Can Change'!$B$3:$AU$47,L258,7)),7, AND(L259&gt;INDEX('Language Rules Can Change'!$B$3:$AU$47,L258,7),L259&lt;=INDEX('Language Rules Can Change'!$B$3:$AU$47,L258,8)),8, AND(L259&gt;INDEX('Language Rules Can Change'!$B$3:$AU$47,L258,8),L259&lt;=INDEX('Language Rules Can Change'!$B$3:$AU$47,L258,9)),9, AND(L259&gt;INDEX('Language Rules Can Change'!$B$3:$AU$47,L258,9),L259&lt;=INDEX('Language Rules Can Change'!$B$3:$AU$47,L258,10)),10, AND(L259&gt;INDEX('Language Rules Can Change'!$B$3:$AU$47,L258,10),L259&lt;=INDEX('Language Rules Can Change'!$B$3:$AU$47,L258,11)),11, AND(L259&gt;INDEX('Language Rules Can Change'!$B$3:$AU$47,L258,11),L259&lt;=INDEX('Language Rules Can Change'!$B$3:$AU$47,L258,12)),12, AND(L259&gt;INDEX('Language Rules Can Change'!$B$3:$AU$47,L258,12),L259&lt;=INDEX('Language Rules Can Change'!$B$3:$AU$47,L258,13)),13, AND(L259&gt;INDEX('Language Rules Can Change'!$B$3:$AU$47,L258,13),L259&lt;=INDEX('Language Rules Can Change'!$B$3:$AU$47,L258,14)),14, AND(L259&gt;INDEX('Language Rules Can Change'!$B$3:$AU$47,L258,14),L259&lt;=INDEX('Language Rules Can Change'!$B$3:$AU$47,L258,15)),15, AND(L259&gt;INDEX('Language Rules Can Change'!$B$3:$AU$47,L258,15),L259&lt;=INDEX('Language Rules Can Change'!$B$3:$AU$47,L258,16)),16, AND(L259&gt;INDEX('Language Rules Can Change'!$B$3:$AU$47,L258,16),L259&lt;=INDEX('Language Rules Can Change'!$B$3:$AU$47,L258,17)),17, AND(L259&gt;INDEX('Language Rules Can Change'!$B$3:$AU$47,L258,17),L259&lt;=INDEX('Language Rules Can Change'!$B$3:$AU$47,L258,18)),18, AND(L259&gt;INDEX('Language Rules Can Change'!$B$3:$AU$47,L258,18),L259&lt;=INDEX('Language Rules Can Change'!$B$3:$AU$47,L258,19)),19, AND(L259&gt;INDEX('Language Rules Can Change'!$B$3:$AU$47,L258,19),L259&lt;=INDEX('Language Rules Can Change'!$B$3:$AU$47,L258,20)),20, AND(L259&gt;INDEX('Language Rules Can Change'!$B$3:$AU$47,L258,20),L259&lt;=INDEX('Language Rules Can Change'!$B$3:$AU$47,L258,21)),21, AND(L259&gt;INDEX('Language Rules Can Change'!$B$3:$AU$47,L258,21),L259&lt;=INDEX('Language Rules Can Change'!$B$3:$AU$47,L258,22)),22, AND(L259&gt;INDEX('Language Rules Can Change'!$B$3:$AU$47,L258,22),L259&lt;=INDEX('Language Rules Can Change'!$B$3:$AU$47,L258,23)),23, AND(L259&gt;INDEX('Language Rules Can Change'!$B$3:$AU$47,L258,23),L259&lt;=INDEX('Language Rules Can Change'!$B$3:$AU$47,L258,24)),24, AND(L259&gt;INDEX('Language Rules Can Change'!$B$3:$AU$47,L258,24),L259&lt;=INDEX('Language Rules Can Change'!$B$3:$AU$47,L258,25)),25, AND(L259&gt;INDEX('Language Rules Can Change'!$B$3:$AU$47,L258,25),L259&lt;=INDEX('Language Rules Can Change'!$B$3:$AU$47,L258,26)),26, AND(L259&gt;INDEX('Language Rules Can Change'!$B$3:$AU$47,L258,26),L259&lt;=INDEX('Language Rules Can Change'!$B$3:$AU$47,L258,27)),27, AND(L259&gt;INDEX('Language Rules Can Change'!$B$3:$AU$47,L258,27),L259&lt;=INDEX('Language Rules Can Change'!$B$3:$AU$47,L258,28)),28, AND(L259&gt;INDEX('Language Rules Can Change'!$B$3:$AU$47,L258,28),L259&lt;=INDEX('Language Rules Can Change'!$B$3:$AU$47,L258,29)),29, AND(L259&gt;INDEX('Language Rules Can Change'!$B$3:$AU$47,L258,29),L259&lt;=INDEX('Language Rules Can Change'!$B$3:$AU$47,L258,30)),30, AND(L259&gt;INDEX('Language Rules Can Change'!$B$3:$AU$47,L258,30),L259&lt;=INDEX('Language Rules Can Change'!$B$3:$AU$47,L258,31)),31, AND(L259&gt;INDEX('Language Rules Can Change'!$B$3:$AU$47,L258,31),L259&lt;=INDEX('Language Rules Can Change'!$B$3:$AU$47,L258,32)),32, AND(L259&gt;INDEX('Language Rules Can Change'!$B$3:$AU$47,L258,32),L259&lt;=INDEX('Language Rules Can Change'!$B$3:$AU$47,L258,33)),33, AND(L259&gt;INDEX('Language Rules Can Change'!$B$3:$AU$47,L258,33),L259&lt;=INDEX('Language Rules Can Change'!$B$3:$AU$47,L258,34)),34, AND(L259&gt;INDEX('Language Rules Can Change'!$B$3:$AU$47,L258,34),L259&lt;=INDEX('Language Rules Can Change'!$B$3:$AU$47,L258,35)),35, AND(L259&gt;INDEX('Language Rules Can Change'!$B$3:$AU$47,L258,35),L259&lt;=INDEX('Language Rules Can Change'!$B$3:$AU$47,L258,36)),36, AND(L259&gt;INDEX('Language Rules Can Change'!$B$3:$AU$47,L258,36),L259&lt;=INDEX('Language Rules Can Change'!$B$3:$AU$47,L258,37)),37, AND(L259&gt;INDEX('Language Rules Can Change'!$B$3:$AU$47,L258,37),L259&lt;=INDEX('Language Rules Can Change'!$B$3:$AU$47,L258,38)),38, AND(L259&gt;INDEX('Language Rules Can Change'!$B$3:$AU$47,L258,38),L259&lt;=INDEX('Language Rules Can Change'!$B$3:$AU$47,L258,39)),39, AND(L259&gt;INDEX('Language Rules Can Change'!$B$3:$AU$47,L258,39),L259&lt;=INDEX('Language Rules Can Change'!$B$3:$AU$47,L258,40)),40, AND(L259&gt;INDEX('Language Rules Can Change'!$B$3:$AU$47,L258,40),L259&lt;=INDEX('Language Rules Can Change'!$B$3:$AU$47,L258,41)),41, AND(L259&gt;INDEX('Language Rules Can Change'!$B$3:$AU$47,L258,41),L259&lt;=INDEX('Language Rules Can Change'!$B$3:$AU$47,L258,42)),42, AND(L259&gt;INDEX('Language Rules Can Change'!$B$3:$AU$47,L258,42),L259&lt;=INDEX('Language Rules Can Change'!$B$3:$AU$47,L258,43)),43, AND(L259&gt;INDEX('Language Rules Can Change'!$B$3:$AU$47,L258,43),L259&lt;=INDEX('Language Rules Can Change'!$B$3:$AU$47,L258,44)),44, AND(L259&gt;INDEX('Language Rules Can Change'!$B$3:$AU$47,L258,44),L259&lt;=INDEX('Language Rules Can Change'!$B$3:$AU$47,L258,45)),45, AND(L259&gt;INDEX('Language Rules Can Change'!$B$3:$AU$47,L258,45),L259&lt;=INDEX('Language Rules Can Change'!$B$3:$AU$47,L258,46)),46)</f>
        <v>#N/A</v>
      </c>
      <c r="M260" s="11" t="e" cm="1">
        <f t="array" aca="1" ref="M260" ca="1">_xlfn.IFS(AND(M259&gt;0,M259&lt;=INDEX('Language Rules Can Change'!$B$3:$AU$47,M258,1)),1, AND(M259&gt;INDEX('Language Rules Can Change'!$B$3:$AU$47,M258,1),M259&lt;=INDEX('Language Rules Can Change'!$B$3:$AU$47,M258,2)),2, AND(M259&gt;INDEX('Language Rules Can Change'!$B$3:$AU$47,M258,2),M259&lt;=INDEX('Language Rules Can Change'!$B$3:$AU$47,M258,3)),3, AND(M259&gt;INDEX('Language Rules Can Change'!$B$3:$AU$47,M258,3),M259&lt;=INDEX('Language Rules Can Change'!$B$3:$AU$47,M258,4)),4, AND(M259&gt;INDEX('Language Rules Can Change'!$B$3:$AU$47,M258,4),M259&lt;=INDEX('Language Rules Can Change'!$B$3:$AU$47,M258,5)),5, AND(M259&gt;INDEX('Language Rules Can Change'!$B$3:$AU$47,M258,5),M259&lt;=INDEX('Language Rules Can Change'!$B$3:$AU$47,M258,6)),6, AND(M259&gt;INDEX('Language Rules Can Change'!$B$3:$AU$47,M258,6),M259&lt;=INDEX('Language Rules Can Change'!$B$3:$AU$47,M258,7)),7, AND(M259&gt;INDEX('Language Rules Can Change'!$B$3:$AU$47,M258,7),M259&lt;=INDEX('Language Rules Can Change'!$B$3:$AU$47,M258,8)),8, AND(M259&gt;INDEX('Language Rules Can Change'!$B$3:$AU$47,M258,8),M259&lt;=INDEX('Language Rules Can Change'!$B$3:$AU$47,M258,9)),9, AND(M259&gt;INDEX('Language Rules Can Change'!$B$3:$AU$47,M258,9),M259&lt;=INDEX('Language Rules Can Change'!$B$3:$AU$47,M258,10)),10, AND(M259&gt;INDEX('Language Rules Can Change'!$B$3:$AU$47,M258,10),M259&lt;=INDEX('Language Rules Can Change'!$B$3:$AU$47,M258,11)),11, AND(M259&gt;INDEX('Language Rules Can Change'!$B$3:$AU$47,M258,11),M259&lt;=INDEX('Language Rules Can Change'!$B$3:$AU$47,M258,12)),12, AND(M259&gt;INDEX('Language Rules Can Change'!$B$3:$AU$47,M258,12),M259&lt;=INDEX('Language Rules Can Change'!$B$3:$AU$47,M258,13)),13, AND(M259&gt;INDEX('Language Rules Can Change'!$B$3:$AU$47,M258,13),M259&lt;=INDEX('Language Rules Can Change'!$B$3:$AU$47,M258,14)),14, AND(M259&gt;INDEX('Language Rules Can Change'!$B$3:$AU$47,M258,14),M259&lt;=INDEX('Language Rules Can Change'!$B$3:$AU$47,M258,15)),15, AND(M259&gt;INDEX('Language Rules Can Change'!$B$3:$AU$47,M258,15),M259&lt;=INDEX('Language Rules Can Change'!$B$3:$AU$47,M258,16)),16, AND(M259&gt;INDEX('Language Rules Can Change'!$B$3:$AU$47,M258,16),M259&lt;=INDEX('Language Rules Can Change'!$B$3:$AU$47,M258,17)),17, AND(M259&gt;INDEX('Language Rules Can Change'!$B$3:$AU$47,M258,17),M259&lt;=INDEX('Language Rules Can Change'!$B$3:$AU$47,M258,18)),18, AND(M259&gt;INDEX('Language Rules Can Change'!$B$3:$AU$47,M258,18),M259&lt;=INDEX('Language Rules Can Change'!$B$3:$AU$47,M258,19)),19, AND(M259&gt;INDEX('Language Rules Can Change'!$B$3:$AU$47,M258,19),M259&lt;=INDEX('Language Rules Can Change'!$B$3:$AU$47,M258,20)),20, AND(M259&gt;INDEX('Language Rules Can Change'!$B$3:$AU$47,M258,20),M259&lt;=INDEX('Language Rules Can Change'!$B$3:$AU$47,M258,21)),21, AND(M259&gt;INDEX('Language Rules Can Change'!$B$3:$AU$47,M258,21),M259&lt;=INDEX('Language Rules Can Change'!$B$3:$AU$47,M258,22)),22, AND(M259&gt;INDEX('Language Rules Can Change'!$B$3:$AU$47,M258,22),M259&lt;=INDEX('Language Rules Can Change'!$B$3:$AU$47,M258,23)),23, AND(M259&gt;INDEX('Language Rules Can Change'!$B$3:$AU$47,M258,23),M259&lt;=INDEX('Language Rules Can Change'!$B$3:$AU$47,M258,24)),24, AND(M259&gt;INDEX('Language Rules Can Change'!$B$3:$AU$47,M258,24),M259&lt;=INDEX('Language Rules Can Change'!$B$3:$AU$47,M258,25)),25, AND(M259&gt;INDEX('Language Rules Can Change'!$B$3:$AU$47,M258,25),M259&lt;=INDEX('Language Rules Can Change'!$B$3:$AU$47,M258,26)),26, AND(M259&gt;INDEX('Language Rules Can Change'!$B$3:$AU$47,M258,26),M259&lt;=INDEX('Language Rules Can Change'!$B$3:$AU$47,M258,27)),27, AND(M259&gt;INDEX('Language Rules Can Change'!$B$3:$AU$47,M258,27),M259&lt;=INDEX('Language Rules Can Change'!$B$3:$AU$47,M258,28)),28, AND(M259&gt;INDEX('Language Rules Can Change'!$B$3:$AU$47,M258,28),M259&lt;=INDEX('Language Rules Can Change'!$B$3:$AU$47,M258,29)),29, AND(M259&gt;INDEX('Language Rules Can Change'!$B$3:$AU$47,M258,29),M259&lt;=INDEX('Language Rules Can Change'!$B$3:$AU$47,M258,30)),30, AND(M259&gt;INDEX('Language Rules Can Change'!$B$3:$AU$47,M258,30),M259&lt;=INDEX('Language Rules Can Change'!$B$3:$AU$47,M258,31)),31, AND(M259&gt;INDEX('Language Rules Can Change'!$B$3:$AU$47,M258,31),M259&lt;=INDEX('Language Rules Can Change'!$B$3:$AU$47,M258,32)),32, AND(M259&gt;INDEX('Language Rules Can Change'!$B$3:$AU$47,M258,32),M259&lt;=INDEX('Language Rules Can Change'!$B$3:$AU$47,M258,33)),33, AND(M259&gt;INDEX('Language Rules Can Change'!$B$3:$AU$47,M258,33),M259&lt;=INDEX('Language Rules Can Change'!$B$3:$AU$47,M258,34)),34, AND(M259&gt;INDEX('Language Rules Can Change'!$B$3:$AU$47,M258,34),M259&lt;=INDEX('Language Rules Can Change'!$B$3:$AU$47,M258,35)),35, AND(M259&gt;INDEX('Language Rules Can Change'!$B$3:$AU$47,M258,35),M259&lt;=INDEX('Language Rules Can Change'!$B$3:$AU$47,M258,36)),36, AND(M259&gt;INDEX('Language Rules Can Change'!$B$3:$AU$47,M258,36),M259&lt;=INDEX('Language Rules Can Change'!$B$3:$AU$47,M258,37)),37, AND(M259&gt;INDEX('Language Rules Can Change'!$B$3:$AU$47,M258,37),M259&lt;=INDEX('Language Rules Can Change'!$B$3:$AU$47,M258,38)),38, AND(M259&gt;INDEX('Language Rules Can Change'!$B$3:$AU$47,M258,38),M259&lt;=INDEX('Language Rules Can Change'!$B$3:$AU$47,M258,39)),39, AND(M259&gt;INDEX('Language Rules Can Change'!$B$3:$AU$47,M258,39),M259&lt;=INDEX('Language Rules Can Change'!$B$3:$AU$47,M258,40)),40, AND(M259&gt;INDEX('Language Rules Can Change'!$B$3:$AU$47,M258,40),M259&lt;=INDEX('Language Rules Can Change'!$B$3:$AU$47,M258,41)),41, AND(M259&gt;INDEX('Language Rules Can Change'!$B$3:$AU$47,M258,41),M259&lt;=INDEX('Language Rules Can Change'!$B$3:$AU$47,M258,42)),42, AND(M259&gt;INDEX('Language Rules Can Change'!$B$3:$AU$47,M258,42),M259&lt;=INDEX('Language Rules Can Change'!$B$3:$AU$47,M258,43)),43, AND(M259&gt;INDEX('Language Rules Can Change'!$B$3:$AU$47,M258,43),M259&lt;=INDEX('Language Rules Can Change'!$B$3:$AU$47,M258,44)),44, AND(M259&gt;INDEX('Language Rules Can Change'!$B$3:$AU$47,M258,44),M259&lt;=INDEX('Language Rules Can Change'!$B$3:$AU$47,M258,45)),45, AND(M259&gt;INDEX('Language Rules Can Change'!$B$3:$AU$47,M258,45),M259&lt;=INDEX('Language Rules Can Change'!$B$3:$AU$47,M258,46)),46)</f>
        <v>#N/A</v>
      </c>
      <c r="N260" s="11" t="e" cm="1">
        <f t="array" aca="1" ref="N260" ca="1">_xlfn.IFS(AND(N259&gt;0,N259&lt;=INDEX('Language Rules Can Change'!$B$3:$AU$47,N258,1)),1, AND(N259&gt;INDEX('Language Rules Can Change'!$B$3:$AU$47,N258,1),N259&lt;=INDEX('Language Rules Can Change'!$B$3:$AU$47,N258,2)),2, AND(N259&gt;INDEX('Language Rules Can Change'!$B$3:$AU$47,N258,2),N259&lt;=INDEX('Language Rules Can Change'!$B$3:$AU$47,N258,3)),3, AND(N259&gt;INDEX('Language Rules Can Change'!$B$3:$AU$47,N258,3),N259&lt;=INDEX('Language Rules Can Change'!$B$3:$AU$47,N258,4)),4, AND(N259&gt;INDEX('Language Rules Can Change'!$B$3:$AU$47,N258,4),N259&lt;=INDEX('Language Rules Can Change'!$B$3:$AU$47,N258,5)),5, AND(N259&gt;INDEX('Language Rules Can Change'!$B$3:$AU$47,N258,5),N259&lt;=INDEX('Language Rules Can Change'!$B$3:$AU$47,N258,6)),6, AND(N259&gt;INDEX('Language Rules Can Change'!$B$3:$AU$47,N258,6),N259&lt;=INDEX('Language Rules Can Change'!$B$3:$AU$47,N258,7)),7, AND(N259&gt;INDEX('Language Rules Can Change'!$B$3:$AU$47,N258,7),N259&lt;=INDEX('Language Rules Can Change'!$B$3:$AU$47,N258,8)),8, AND(N259&gt;INDEX('Language Rules Can Change'!$B$3:$AU$47,N258,8),N259&lt;=INDEX('Language Rules Can Change'!$B$3:$AU$47,N258,9)),9, AND(N259&gt;INDEX('Language Rules Can Change'!$B$3:$AU$47,N258,9),N259&lt;=INDEX('Language Rules Can Change'!$B$3:$AU$47,N258,10)),10, AND(N259&gt;INDEX('Language Rules Can Change'!$B$3:$AU$47,N258,10),N259&lt;=INDEX('Language Rules Can Change'!$B$3:$AU$47,N258,11)),11, AND(N259&gt;INDEX('Language Rules Can Change'!$B$3:$AU$47,N258,11),N259&lt;=INDEX('Language Rules Can Change'!$B$3:$AU$47,N258,12)),12, AND(N259&gt;INDEX('Language Rules Can Change'!$B$3:$AU$47,N258,12),N259&lt;=INDEX('Language Rules Can Change'!$B$3:$AU$47,N258,13)),13, AND(N259&gt;INDEX('Language Rules Can Change'!$B$3:$AU$47,N258,13),N259&lt;=INDEX('Language Rules Can Change'!$B$3:$AU$47,N258,14)),14, AND(N259&gt;INDEX('Language Rules Can Change'!$B$3:$AU$47,N258,14),N259&lt;=INDEX('Language Rules Can Change'!$B$3:$AU$47,N258,15)),15, AND(N259&gt;INDEX('Language Rules Can Change'!$B$3:$AU$47,N258,15),N259&lt;=INDEX('Language Rules Can Change'!$B$3:$AU$47,N258,16)),16, AND(N259&gt;INDEX('Language Rules Can Change'!$B$3:$AU$47,N258,16),N259&lt;=INDEX('Language Rules Can Change'!$B$3:$AU$47,N258,17)),17, AND(N259&gt;INDEX('Language Rules Can Change'!$B$3:$AU$47,N258,17),N259&lt;=INDEX('Language Rules Can Change'!$B$3:$AU$47,N258,18)),18, AND(N259&gt;INDEX('Language Rules Can Change'!$B$3:$AU$47,N258,18),N259&lt;=INDEX('Language Rules Can Change'!$B$3:$AU$47,N258,19)),19, AND(N259&gt;INDEX('Language Rules Can Change'!$B$3:$AU$47,N258,19),N259&lt;=INDEX('Language Rules Can Change'!$B$3:$AU$47,N258,20)),20, AND(N259&gt;INDEX('Language Rules Can Change'!$B$3:$AU$47,N258,20),N259&lt;=INDEX('Language Rules Can Change'!$B$3:$AU$47,N258,21)),21, AND(N259&gt;INDEX('Language Rules Can Change'!$B$3:$AU$47,N258,21),N259&lt;=INDEX('Language Rules Can Change'!$B$3:$AU$47,N258,22)),22, AND(N259&gt;INDEX('Language Rules Can Change'!$B$3:$AU$47,N258,22),N259&lt;=INDEX('Language Rules Can Change'!$B$3:$AU$47,N258,23)),23, AND(N259&gt;INDEX('Language Rules Can Change'!$B$3:$AU$47,N258,23),N259&lt;=INDEX('Language Rules Can Change'!$B$3:$AU$47,N258,24)),24, AND(N259&gt;INDEX('Language Rules Can Change'!$B$3:$AU$47,N258,24),N259&lt;=INDEX('Language Rules Can Change'!$B$3:$AU$47,N258,25)),25, AND(N259&gt;INDEX('Language Rules Can Change'!$B$3:$AU$47,N258,25),N259&lt;=INDEX('Language Rules Can Change'!$B$3:$AU$47,N258,26)),26, AND(N259&gt;INDEX('Language Rules Can Change'!$B$3:$AU$47,N258,26),N259&lt;=INDEX('Language Rules Can Change'!$B$3:$AU$47,N258,27)),27, AND(N259&gt;INDEX('Language Rules Can Change'!$B$3:$AU$47,N258,27),N259&lt;=INDEX('Language Rules Can Change'!$B$3:$AU$47,N258,28)),28, AND(N259&gt;INDEX('Language Rules Can Change'!$B$3:$AU$47,N258,28),N259&lt;=INDEX('Language Rules Can Change'!$B$3:$AU$47,N258,29)),29, AND(N259&gt;INDEX('Language Rules Can Change'!$B$3:$AU$47,N258,29),N259&lt;=INDEX('Language Rules Can Change'!$B$3:$AU$47,N258,30)),30, AND(N259&gt;INDEX('Language Rules Can Change'!$B$3:$AU$47,N258,30),N259&lt;=INDEX('Language Rules Can Change'!$B$3:$AU$47,N258,31)),31, AND(N259&gt;INDEX('Language Rules Can Change'!$B$3:$AU$47,N258,31),N259&lt;=INDEX('Language Rules Can Change'!$B$3:$AU$47,N258,32)),32, AND(N259&gt;INDEX('Language Rules Can Change'!$B$3:$AU$47,N258,32),N259&lt;=INDEX('Language Rules Can Change'!$B$3:$AU$47,N258,33)),33, AND(N259&gt;INDEX('Language Rules Can Change'!$B$3:$AU$47,N258,33),N259&lt;=INDEX('Language Rules Can Change'!$B$3:$AU$47,N258,34)),34, AND(N259&gt;INDEX('Language Rules Can Change'!$B$3:$AU$47,N258,34),N259&lt;=INDEX('Language Rules Can Change'!$B$3:$AU$47,N258,35)),35, AND(N259&gt;INDEX('Language Rules Can Change'!$B$3:$AU$47,N258,35),N259&lt;=INDEX('Language Rules Can Change'!$B$3:$AU$47,N258,36)),36, AND(N259&gt;INDEX('Language Rules Can Change'!$B$3:$AU$47,N258,36),N259&lt;=INDEX('Language Rules Can Change'!$B$3:$AU$47,N258,37)),37, AND(N259&gt;INDEX('Language Rules Can Change'!$B$3:$AU$47,N258,37),N259&lt;=INDEX('Language Rules Can Change'!$B$3:$AU$47,N258,38)),38, AND(N259&gt;INDEX('Language Rules Can Change'!$B$3:$AU$47,N258,38),N259&lt;=INDEX('Language Rules Can Change'!$B$3:$AU$47,N258,39)),39, AND(N259&gt;INDEX('Language Rules Can Change'!$B$3:$AU$47,N258,39),N259&lt;=INDEX('Language Rules Can Change'!$B$3:$AU$47,N258,40)),40, AND(N259&gt;INDEX('Language Rules Can Change'!$B$3:$AU$47,N258,40),N259&lt;=INDEX('Language Rules Can Change'!$B$3:$AU$47,N258,41)),41, AND(N259&gt;INDEX('Language Rules Can Change'!$B$3:$AU$47,N258,41),N259&lt;=INDEX('Language Rules Can Change'!$B$3:$AU$47,N258,42)),42, AND(N259&gt;INDEX('Language Rules Can Change'!$B$3:$AU$47,N258,42),N259&lt;=INDEX('Language Rules Can Change'!$B$3:$AU$47,N258,43)),43, AND(N259&gt;INDEX('Language Rules Can Change'!$B$3:$AU$47,N258,43),N259&lt;=INDEX('Language Rules Can Change'!$B$3:$AU$47,N258,44)),44, AND(N259&gt;INDEX('Language Rules Can Change'!$B$3:$AU$47,N258,44),N259&lt;=INDEX('Language Rules Can Change'!$B$3:$AU$47,N258,45)),45, AND(N259&gt;INDEX('Language Rules Can Change'!$B$3:$AU$47,N258,45),N259&lt;=INDEX('Language Rules Can Change'!$B$3:$AU$47,N258,46)),46)</f>
        <v>#N/A</v>
      </c>
      <c r="O260" s="11" t="e" cm="1">
        <f t="array" aca="1" ref="O260" ca="1">_xlfn.IFS(AND(O259&gt;0,O259&lt;=INDEX('Language Rules Can Change'!$B$3:$AU$47,O258,1)),1, AND(O259&gt;INDEX('Language Rules Can Change'!$B$3:$AU$47,O258,1),O259&lt;=INDEX('Language Rules Can Change'!$B$3:$AU$47,O258,2)),2, AND(O259&gt;INDEX('Language Rules Can Change'!$B$3:$AU$47,O258,2),O259&lt;=INDEX('Language Rules Can Change'!$B$3:$AU$47,O258,3)),3, AND(O259&gt;INDEX('Language Rules Can Change'!$B$3:$AU$47,O258,3),O259&lt;=INDEX('Language Rules Can Change'!$B$3:$AU$47,O258,4)),4, AND(O259&gt;INDEX('Language Rules Can Change'!$B$3:$AU$47,O258,4),O259&lt;=INDEX('Language Rules Can Change'!$B$3:$AU$47,O258,5)),5, AND(O259&gt;INDEX('Language Rules Can Change'!$B$3:$AU$47,O258,5),O259&lt;=INDEX('Language Rules Can Change'!$B$3:$AU$47,O258,6)),6, AND(O259&gt;INDEX('Language Rules Can Change'!$B$3:$AU$47,O258,6),O259&lt;=INDEX('Language Rules Can Change'!$B$3:$AU$47,O258,7)),7, AND(O259&gt;INDEX('Language Rules Can Change'!$B$3:$AU$47,O258,7),O259&lt;=INDEX('Language Rules Can Change'!$B$3:$AU$47,O258,8)),8, AND(O259&gt;INDEX('Language Rules Can Change'!$B$3:$AU$47,O258,8),O259&lt;=INDEX('Language Rules Can Change'!$B$3:$AU$47,O258,9)),9, AND(O259&gt;INDEX('Language Rules Can Change'!$B$3:$AU$47,O258,9),O259&lt;=INDEX('Language Rules Can Change'!$B$3:$AU$47,O258,10)),10, AND(O259&gt;INDEX('Language Rules Can Change'!$B$3:$AU$47,O258,10),O259&lt;=INDEX('Language Rules Can Change'!$B$3:$AU$47,O258,11)),11, AND(O259&gt;INDEX('Language Rules Can Change'!$B$3:$AU$47,O258,11),O259&lt;=INDEX('Language Rules Can Change'!$B$3:$AU$47,O258,12)),12, AND(O259&gt;INDEX('Language Rules Can Change'!$B$3:$AU$47,O258,12),O259&lt;=INDEX('Language Rules Can Change'!$B$3:$AU$47,O258,13)),13, AND(O259&gt;INDEX('Language Rules Can Change'!$B$3:$AU$47,O258,13),O259&lt;=INDEX('Language Rules Can Change'!$B$3:$AU$47,O258,14)),14, AND(O259&gt;INDEX('Language Rules Can Change'!$B$3:$AU$47,O258,14),O259&lt;=INDEX('Language Rules Can Change'!$B$3:$AU$47,O258,15)),15, AND(O259&gt;INDEX('Language Rules Can Change'!$B$3:$AU$47,O258,15),O259&lt;=INDEX('Language Rules Can Change'!$B$3:$AU$47,O258,16)),16, AND(O259&gt;INDEX('Language Rules Can Change'!$B$3:$AU$47,O258,16),O259&lt;=INDEX('Language Rules Can Change'!$B$3:$AU$47,O258,17)),17, AND(O259&gt;INDEX('Language Rules Can Change'!$B$3:$AU$47,O258,17),O259&lt;=INDEX('Language Rules Can Change'!$B$3:$AU$47,O258,18)),18, AND(O259&gt;INDEX('Language Rules Can Change'!$B$3:$AU$47,O258,18),O259&lt;=INDEX('Language Rules Can Change'!$B$3:$AU$47,O258,19)),19, AND(O259&gt;INDEX('Language Rules Can Change'!$B$3:$AU$47,O258,19),O259&lt;=INDEX('Language Rules Can Change'!$B$3:$AU$47,O258,20)),20, AND(O259&gt;INDEX('Language Rules Can Change'!$B$3:$AU$47,O258,20),O259&lt;=INDEX('Language Rules Can Change'!$B$3:$AU$47,O258,21)),21, AND(O259&gt;INDEX('Language Rules Can Change'!$B$3:$AU$47,O258,21),O259&lt;=INDEX('Language Rules Can Change'!$B$3:$AU$47,O258,22)),22, AND(O259&gt;INDEX('Language Rules Can Change'!$B$3:$AU$47,O258,22),O259&lt;=INDEX('Language Rules Can Change'!$B$3:$AU$47,O258,23)),23, AND(O259&gt;INDEX('Language Rules Can Change'!$B$3:$AU$47,O258,23),O259&lt;=INDEX('Language Rules Can Change'!$B$3:$AU$47,O258,24)),24, AND(O259&gt;INDEX('Language Rules Can Change'!$B$3:$AU$47,O258,24),O259&lt;=INDEX('Language Rules Can Change'!$B$3:$AU$47,O258,25)),25, AND(O259&gt;INDEX('Language Rules Can Change'!$B$3:$AU$47,O258,25),O259&lt;=INDEX('Language Rules Can Change'!$B$3:$AU$47,O258,26)),26, AND(O259&gt;INDEX('Language Rules Can Change'!$B$3:$AU$47,O258,26),O259&lt;=INDEX('Language Rules Can Change'!$B$3:$AU$47,O258,27)),27, AND(O259&gt;INDEX('Language Rules Can Change'!$B$3:$AU$47,O258,27),O259&lt;=INDEX('Language Rules Can Change'!$B$3:$AU$47,O258,28)),28, AND(O259&gt;INDEX('Language Rules Can Change'!$B$3:$AU$47,O258,28),O259&lt;=INDEX('Language Rules Can Change'!$B$3:$AU$47,O258,29)),29, AND(O259&gt;INDEX('Language Rules Can Change'!$B$3:$AU$47,O258,29),O259&lt;=INDEX('Language Rules Can Change'!$B$3:$AU$47,O258,30)),30, AND(O259&gt;INDEX('Language Rules Can Change'!$B$3:$AU$47,O258,30),O259&lt;=INDEX('Language Rules Can Change'!$B$3:$AU$47,O258,31)),31, AND(O259&gt;INDEX('Language Rules Can Change'!$B$3:$AU$47,O258,31),O259&lt;=INDEX('Language Rules Can Change'!$B$3:$AU$47,O258,32)),32, AND(O259&gt;INDEX('Language Rules Can Change'!$B$3:$AU$47,O258,32),O259&lt;=INDEX('Language Rules Can Change'!$B$3:$AU$47,O258,33)),33, AND(O259&gt;INDEX('Language Rules Can Change'!$B$3:$AU$47,O258,33),O259&lt;=INDEX('Language Rules Can Change'!$B$3:$AU$47,O258,34)),34, AND(O259&gt;INDEX('Language Rules Can Change'!$B$3:$AU$47,O258,34),O259&lt;=INDEX('Language Rules Can Change'!$B$3:$AU$47,O258,35)),35, AND(O259&gt;INDEX('Language Rules Can Change'!$B$3:$AU$47,O258,35),O259&lt;=INDEX('Language Rules Can Change'!$B$3:$AU$47,O258,36)),36, AND(O259&gt;INDEX('Language Rules Can Change'!$B$3:$AU$47,O258,36),O259&lt;=INDEX('Language Rules Can Change'!$B$3:$AU$47,O258,37)),37, AND(O259&gt;INDEX('Language Rules Can Change'!$B$3:$AU$47,O258,37),O259&lt;=INDEX('Language Rules Can Change'!$B$3:$AU$47,O258,38)),38, AND(O259&gt;INDEX('Language Rules Can Change'!$B$3:$AU$47,O258,38),O259&lt;=INDEX('Language Rules Can Change'!$B$3:$AU$47,O258,39)),39, AND(O259&gt;INDEX('Language Rules Can Change'!$B$3:$AU$47,O258,39),O259&lt;=INDEX('Language Rules Can Change'!$B$3:$AU$47,O258,40)),40, AND(O259&gt;INDEX('Language Rules Can Change'!$B$3:$AU$47,O258,40),O259&lt;=INDEX('Language Rules Can Change'!$B$3:$AU$47,O258,41)),41, AND(O259&gt;INDEX('Language Rules Can Change'!$B$3:$AU$47,O258,41),O259&lt;=INDEX('Language Rules Can Change'!$B$3:$AU$47,O258,42)),42, AND(O259&gt;INDEX('Language Rules Can Change'!$B$3:$AU$47,O258,42),O259&lt;=INDEX('Language Rules Can Change'!$B$3:$AU$47,O258,43)),43, AND(O259&gt;INDEX('Language Rules Can Change'!$B$3:$AU$47,O258,43),O259&lt;=INDEX('Language Rules Can Change'!$B$3:$AU$47,O258,44)),44, AND(O259&gt;INDEX('Language Rules Can Change'!$B$3:$AU$47,O258,44),O259&lt;=INDEX('Language Rules Can Change'!$B$3:$AU$47,O258,45)),45, AND(O259&gt;INDEX('Language Rules Can Change'!$B$3:$AU$47,O258,45),O259&lt;=INDEX('Language Rules Can Change'!$B$3:$AU$47,O258,46)),46)</f>
        <v>#N/A</v>
      </c>
      <c r="P260" s="11" t="e" cm="1">
        <f t="array" aca="1" ref="P260" ca="1">_xlfn.IFS(AND(P259&gt;0,P259&lt;=INDEX('Language Rules Can Change'!$B$3:$AU$47,P258,1)),1, AND(P259&gt;INDEX('Language Rules Can Change'!$B$3:$AU$47,P258,1),P259&lt;=INDEX('Language Rules Can Change'!$B$3:$AU$47,P258,2)),2, AND(P259&gt;INDEX('Language Rules Can Change'!$B$3:$AU$47,P258,2),P259&lt;=INDEX('Language Rules Can Change'!$B$3:$AU$47,P258,3)),3, AND(P259&gt;INDEX('Language Rules Can Change'!$B$3:$AU$47,P258,3),P259&lt;=INDEX('Language Rules Can Change'!$B$3:$AU$47,P258,4)),4, AND(P259&gt;INDEX('Language Rules Can Change'!$B$3:$AU$47,P258,4),P259&lt;=INDEX('Language Rules Can Change'!$B$3:$AU$47,P258,5)),5, AND(P259&gt;INDEX('Language Rules Can Change'!$B$3:$AU$47,P258,5),P259&lt;=INDEX('Language Rules Can Change'!$B$3:$AU$47,P258,6)),6, AND(P259&gt;INDEX('Language Rules Can Change'!$B$3:$AU$47,P258,6),P259&lt;=INDEX('Language Rules Can Change'!$B$3:$AU$47,P258,7)),7, AND(P259&gt;INDEX('Language Rules Can Change'!$B$3:$AU$47,P258,7),P259&lt;=INDEX('Language Rules Can Change'!$B$3:$AU$47,P258,8)),8, AND(P259&gt;INDEX('Language Rules Can Change'!$B$3:$AU$47,P258,8),P259&lt;=INDEX('Language Rules Can Change'!$B$3:$AU$47,P258,9)),9, AND(P259&gt;INDEX('Language Rules Can Change'!$B$3:$AU$47,P258,9),P259&lt;=INDEX('Language Rules Can Change'!$B$3:$AU$47,P258,10)),10, AND(P259&gt;INDEX('Language Rules Can Change'!$B$3:$AU$47,P258,10),P259&lt;=INDEX('Language Rules Can Change'!$B$3:$AU$47,P258,11)),11, AND(P259&gt;INDEX('Language Rules Can Change'!$B$3:$AU$47,P258,11),P259&lt;=INDEX('Language Rules Can Change'!$B$3:$AU$47,P258,12)),12, AND(P259&gt;INDEX('Language Rules Can Change'!$B$3:$AU$47,P258,12),P259&lt;=INDEX('Language Rules Can Change'!$B$3:$AU$47,P258,13)),13, AND(P259&gt;INDEX('Language Rules Can Change'!$B$3:$AU$47,P258,13),P259&lt;=INDEX('Language Rules Can Change'!$B$3:$AU$47,P258,14)),14, AND(P259&gt;INDEX('Language Rules Can Change'!$B$3:$AU$47,P258,14),P259&lt;=INDEX('Language Rules Can Change'!$B$3:$AU$47,P258,15)),15, AND(P259&gt;INDEX('Language Rules Can Change'!$B$3:$AU$47,P258,15),P259&lt;=INDEX('Language Rules Can Change'!$B$3:$AU$47,P258,16)),16, AND(P259&gt;INDEX('Language Rules Can Change'!$B$3:$AU$47,P258,16),P259&lt;=INDEX('Language Rules Can Change'!$B$3:$AU$47,P258,17)),17, AND(P259&gt;INDEX('Language Rules Can Change'!$B$3:$AU$47,P258,17),P259&lt;=INDEX('Language Rules Can Change'!$B$3:$AU$47,P258,18)),18, AND(P259&gt;INDEX('Language Rules Can Change'!$B$3:$AU$47,P258,18),P259&lt;=INDEX('Language Rules Can Change'!$B$3:$AU$47,P258,19)),19, AND(P259&gt;INDEX('Language Rules Can Change'!$B$3:$AU$47,P258,19),P259&lt;=INDEX('Language Rules Can Change'!$B$3:$AU$47,P258,20)),20, AND(P259&gt;INDEX('Language Rules Can Change'!$B$3:$AU$47,P258,20),P259&lt;=INDEX('Language Rules Can Change'!$B$3:$AU$47,P258,21)),21, AND(P259&gt;INDEX('Language Rules Can Change'!$B$3:$AU$47,P258,21),P259&lt;=INDEX('Language Rules Can Change'!$B$3:$AU$47,P258,22)),22, AND(P259&gt;INDEX('Language Rules Can Change'!$B$3:$AU$47,P258,22),P259&lt;=INDEX('Language Rules Can Change'!$B$3:$AU$47,P258,23)),23, AND(P259&gt;INDEX('Language Rules Can Change'!$B$3:$AU$47,P258,23),P259&lt;=INDEX('Language Rules Can Change'!$B$3:$AU$47,P258,24)),24, AND(P259&gt;INDEX('Language Rules Can Change'!$B$3:$AU$47,P258,24),P259&lt;=INDEX('Language Rules Can Change'!$B$3:$AU$47,P258,25)),25, AND(P259&gt;INDEX('Language Rules Can Change'!$B$3:$AU$47,P258,25),P259&lt;=INDEX('Language Rules Can Change'!$B$3:$AU$47,P258,26)),26, AND(P259&gt;INDEX('Language Rules Can Change'!$B$3:$AU$47,P258,26),P259&lt;=INDEX('Language Rules Can Change'!$B$3:$AU$47,P258,27)),27, AND(P259&gt;INDEX('Language Rules Can Change'!$B$3:$AU$47,P258,27),P259&lt;=INDEX('Language Rules Can Change'!$B$3:$AU$47,P258,28)),28, AND(P259&gt;INDEX('Language Rules Can Change'!$B$3:$AU$47,P258,28),P259&lt;=INDEX('Language Rules Can Change'!$B$3:$AU$47,P258,29)),29, AND(P259&gt;INDEX('Language Rules Can Change'!$B$3:$AU$47,P258,29),P259&lt;=INDEX('Language Rules Can Change'!$B$3:$AU$47,P258,30)),30, AND(P259&gt;INDEX('Language Rules Can Change'!$B$3:$AU$47,P258,30),P259&lt;=INDEX('Language Rules Can Change'!$B$3:$AU$47,P258,31)),31, AND(P259&gt;INDEX('Language Rules Can Change'!$B$3:$AU$47,P258,31),P259&lt;=INDEX('Language Rules Can Change'!$B$3:$AU$47,P258,32)),32, AND(P259&gt;INDEX('Language Rules Can Change'!$B$3:$AU$47,P258,32),P259&lt;=INDEX('Language Rules Can Change'!$B$3:$AU$47,P258,33)),33, AND(P259&gt;INDEX('Language Rules Can Change'!$B$3:$AU$47,P258,33),P259&lt;=INDEX('Language Rules Can Change'!$B$3:$AU$47,P258,34)),34, AND(P259&gt;INDEX('Language Rules Can Change'!$B$3:$AU$47,P258,34),P259&lt;=INDEX('Language Rules Can Change'!$B$3:$AU$47,P258,35)),35, AND(P259&gt;INDEX('Language Rules Can Change'!$B$3:$AU$47,P258,35),P259&lt;=INDEX('Language Rules Can Change'!$B$3:$AU$47,P258,36)),36, AND(P259&gt;INDEX('Language Rules Can Change'!$B$3:$AU$47,P258,36),P259&lt;=INDEX('Language Rules Can Change'!$B$3:$AU$47,P258,37)),37, AND(P259&gt;INDEX('Language Rules Can Change'!$B$3:$AU$47,P258,37),P259&lt;=INDEX('Language Rules Can Change'!$B$3:$AU$47,P258,38)),38, AND(P259&gt;INDEX('Language Rules Can Change'!$B$3:$AU$47,P258,38),P259&lt;=INDEX('Language Rules Can Change'!$B$3:$AU$47,P258,39)),39, AND(P259&gt;INDEX('Language Rules Can Change'!$B$3:$AU$47,P258,39),P259&lt;=INDEX('Language Rules Can Change'!$B$3:$AU$47,P258,40)),40, AND(P259&gt;INDEX('Language Rules Can Change'!$B$3:$AU$47,P258,40),P259&lt;=INDEX('Language Rules Can Change'!$B$3:$AU$47,P258,41)),41, AND(P259&gt;INDEX('Language Rules Can Change'!$B$3:$AU$47,P258,41),P259&lt;=INDEX('Language Rules Can Change'!$B$3:$AU$47,P258,42)),42, AND(P259&gt;INDEX('Language Rules Can Change'!$B$3:$AU$47,P258,42),P259&lt;=INDEX('Language Rules Can Change'!$B$3:$AU$47,P258,43)),43, AND(P259&gt;INDEX('Language Rules Can Change'!$B$3:$AU$47,P258,43),P259&lt;=INDEX('Language Rules Can Change'!$B$3:$AU$47,P258,44)),44, AND(P259&gt;INDEX('Language Rules Can Change'!$B$3:$AU$47,P258,44),P259&lt;=INDEX('Language Rules Can Change'!$B$3:$AU$47,P258,45)),45, AND(P259&gt;INDEX('Language Rules Can Change'!$B$3:$AU$47,P258,45),P259&lt;=INDEX('Language Rules Can Change'!$B$3:$AU$47,P258,46)),46)</f>
        <v>#N/A</v>
      </c>
      <c r="Q260" s="11" t="e" cm="1">
        <f t="array" aca="1" ref="Q260" ca="1">_xlfn.IFS(AND(Q259&gt;0,Q259&lt;=INDEX('Language Rules Can Change'!$B$3:$AU$47,Q258,1)),1, AND(Q259&gt;INDEX('Language Rules Can Change'!$B$3:$AU$47,Q258,1),Q259&lt;=INDEX('Language Rules Can Change'!$B$3:$AU$47,Q258,2)),2, AND(Q259&gt;INDEX('Language Rules Can Change'!$B$3:$AU$47,Q258,2),Q259&lt;=INDEX('Language Rules Can Change'!$B$3:$AU$47,Q258,3)),3, AND(Q259&gt;INDEX('Language Rules Can Change'!$B$3:$AU$47,Q258,3),Q259&lt;=INDEX('Language Rules Can Change'!$B$3:$AU$47,Q258,4)),4, AND(Q259&gt;INDEX('Language Rules Can Change'!$B$3:$AU$47,Q258,4),Q259&lt;=INDEX('Language Rules Can Change'!$B$3:$AU$47,Q258,5)),5, AND(Q259&gt;INDEX('Language Rules Can Change'!$B$3:$AU$47,Q258,5),Q259&lt;=INDEX('Language Rules Can Change'!$B$3:$AU$47,Q258,6)),6, AND(Q259&gt;INDEX('Language Rules Can Change'!$B$3:$AU$47,Q258,6),Q259&lt;=INDEX('Language Rules Can Change'!$B$3:$AU$47,Q258,7)),7, AND(Q259&gt;INDEX('Language Rules Can Change'!$B$3:$AU$47,Q258,7),Q259&lt;=INDEX('Language Rules Can Change'!$B$3:$AU$47,Q258,8)),8, AND(Q259&gt;INDEX('Language Rules Can Change'!$B$3:$AU$47,Q258,8),Q259&lt;=INDEX('Language Rules Can Change'!$B$3:$AU$47,Q258,9)),9, AND(Q259&gt;INDEX('Language Rules Can Change'!$B$3:$AU$47,Q258,9),Q259&lt;=INDEX('Language Rules Can Change'!$B$3:$AU$47,Q258,10)),10, AND(Q259&gt;INDEX('Language Rules Can Change'!$B$3:$AU$47,Q258,10),Q259&lt;=INDEX('Language Rules Can Change'!$B$3:$AU$47,Q258,11)),11, AND(Q259&gt;INDEX('Language Rules Can Change'!$B$3:$AU$47,Q258,11),Q259&lt;=INDEX('Language Rules Can Change'!$B$3:$AU$47,Q258,12)),12, AND(Q259&gt;INDEX('Language Rules Can Change'!$B$3:$AU$47,Q258,12),Q259&lt;=INDEX('Language Rules Can Change'!$B$3:$AU$47,Q258,13)),13, AND(Q259&gt;INDEX('Language Rules Can Change'!$B$3:$AU$47,Q258,13),Q259&lt;=INDEX('Language Rules Can Change'!$B$3:$AU$47,Q258,14)),14, AND(Q259&gt;INDEX('Language Rules Can Change'!$B$3:$AU$47,Q258,14),Q259&lt;=INDEX('Language Rules Can Change'!$B$3:$AU$47,Q258,15)),15, AND(Q259&gt;INDEX('Language Rules Can Change'!$B$3:$AU$47,Q258,15),Q259&lt;=INDEX('Language Rules Can Change'!$B$3:$AU$47,Q258,16)),16, AND(Q259&gt;INDEX('Language Rules Can Change'!$B$3:$AU$47,Q258,16),Q259&lt;=INDEX('Language Rules Can Change'!$B$3:$AU$47,Q258,17)),17, AND(Q259&gt;INDEX('Language Rules Can Change'!$B$3:$AU$47,Q258,17),Q259&lt;=INDEX('Language Rules Can Change'!$B$3:$AU$47,Q258,18)),18, AND(Q259&gt;INDEX('Language Rules Can Change'!$B$3:$AU$47,Q258,18),Q259&lt;=INDEX('Language Rules Can Change'!$B$3:$AU$47,Q258,19)),19, AND(Q259&gt;INDEX('Language Rules Can Change'!$B$3:$AU$47,Q258,19),Q259&lt;=INDEX('Language Rules Can Change'!$B$3:$AU$47,Q258,20)),20, AND(Q259&gt;INDEX('Language Rules Can Change'!$B$3:$AU$47,Q258,20),Q259&lt;=INDEX('Language Rules Can Change'!$B$3:$AU$47,Q258,21)),21, AND(Q259&gt;INDEX('Language Rules Can Change'!$B$3:$AU$47,Q258,21),Q259&lt;=INDEX('Language Rules Can Change'!$B$3:$AU$47,Q258,22)),22, AND(Q259&gt;INDEX('Language Rules Can Change'!$B$3:$AU$47,Q258,22),Q259&lt;=INDEX('Language Rules Can Change'!$B$3:$AU$47,Q258,23)),23, AND(Q259&gt;INDEX('Language Rules Can Change'!$B$3:$AU$47,Q258,23),Q259&lt;=INDEX('Language Rules Can Change'!$B$3:$AU$47,Q258,24)),24, AND(Q259&gt;INDEX('Language Rules Can Change'!$B$3:$AU$47,Q258,24),Q259&lt;=INDEX('Language Rules Can Change'!$B$3:$AU$47,Q258,25)),25, AND(Q259&gt;INDEX('Language Rules Can Change'!$B$3:$AU$47,Q258,25),Q259&lt;=INDEX('Language Rules Can Change'!$B$3:$AU$47,Q258,26)),26, AND(Q259&gt;INDEX('Language Rules Can Change'!$B$3:$AU$47,Q258,26),Q259&lt;=INDEX('Language Rules Can Change'!$B$3:$AU$47,Q258,27)),27, AND(Q259&gt;INDEX('Language Rules Can Change'!$B$3:$AU$47,Q258,27),Q259&lt;=INDEX('Language Rules Can Change'!$B$3:$AU$47,Q258,28)),28, AND(Q259&gt;INDEX('Language Rules Can Change'!$B$3:$AU$47,Q258,28),Q259&lt;=INDEX('Language Rules Can Change'!$B$3:$AU$47,Q258,29)),29, AND(Q259&gt;INDEX('Language Rules Can Change'!$B$3:$AU$47,Q258,29),Q259&lt;=INDEX('Language Rules Can Change'!$B$3:$AU$47,Q258,30)),30, AND(Q259&gt;INDEX('Language Rules Can Change'!$B$3:$AU$47,Q258,30),Q259&lt;=INDEX('Language Rules Can Change'!$B$3:$AU$47,Q258,31)),31, AND(Q259&gt;INDEX('Language Rules Can Change'!$B$3:$AU$47,Q258,31),Q259&lt;=INDEX('Language Rules Can Change'!$B$3:$AU$47,Q258,32)),32, AND(Q259&gt;INDEX('Language Rules Can Change'!$B$3:$AU$47,Q258,32),Q259&lt;=INDEX('Language Rules Can Change'!$B$3:$AU$47,Q258,33)),33, AND(Q259&gt;INDEX('Language Rules Can Change'!$B$3:$AU$47,Q258,33),Q259&lt;=INDEX('Language Rules Can Change'!$B$3:$AU$47,Q258,34)),34, AND(Q259&gt;INDEX('Language Rules Can Change'!$B$3:$AU$47,Q258,34),Q259&lt;=INDEX('Language Rules Can Change'!$B$3:$AU$47,Q258,35)),35, AND(Q259&gt;INDEX('Language Rules Can Change'!$B$3:$AU$47,Q258,35),Q259&lt;=INDEX('Language Rules Can Change'!$B$3:$AU$47,Q258,36)),36, AND(Q259&gt;INDEX('Language Rules Can Change'!$B$3:$AU$47,Q258,36),Q259&lt;=INDEX('Language Rules Can Change'!$B$3:$AU$47,Q258,37)),37, AND(Q259&gt;INDEX('Language Rules Can Change'!$B$3:$AU$47,Q258,37),Q259&lt;=INDEX('Language Rules Can Change'!$B$3:$AU$47,Q258,38)),38, AND(Q259&gt;INDEX('Language Rules Can Change'!$B$3:$AU$47,Q258,38),Q259&lt;=INDEX('Language Rules Can Change'!$B$3:$AU$47,Q258,39)),39, AND(Q259&gt;INDEX('Language Rules Can Change'!$B$3:$AU$47,Q258,39),Q259&lt;=INDEX('Language Rules Can Change'!$B$3:$AU$47,Q258,40)),40, AND(Q259&gt;INDEX('Language Rules Can Change'!$B$3:$AU$47,Q258,40),Q259&lt;=INDEX('Language Rules Can Change'!$B$3:$AU$47,Q258,41)),41, AND(Q259&gt;INDEX('Language Rules Can Change'!$B$3:$AU$47,Q258,41),Q259&lt;=INDEX('Language Rules Can Change'!$B$3:$AU$47,Q258,42)),42, AND(Q259&gt;INDEX('Language Rules Can Change'!$B$3:$AU$47,Q258,42),Q259&lt;=INDEX('Language Rules Can Change'!$B$3:$AU$47,Q258,43)),43, AND(Q259&gt;INDEX('Language Rules Can Change'!$B$3:$AU$47,Q258,43),Q259&lt;=INDEX('Language Rules Can Change'!$B$3:$AU$47,Q258,44)),44, AND(Q259&gt;INDEX('Language Rules Can Change'!$B$3:$AU$47,Q258,44),Q259&lt;=INDEX('Language Rules Can Change'!$B$3:$AU$47,Q258,45)),45, AND(Q259&gt;INDEX('Language Rules Can Change'!$B$3:$AU$47,Q258,45),Q259&lt;=INDEX('Language Rules Can Change'!$B$3:$AU$47,Q258,46)),46)</f>
        <v>#N/A</v>
      </c>
      <c r="R260" s="11" t="e" cm="1">
        <f t="array" aca="1" ref="R260" ca="1">_xlfn.IFS(AND(R259&gt;0,R259&lt;=INDEX('Language Rules Can Change'!$B$3:$AU$47,R258,1)),1, AND(R259&gt;INDEX('Language Rules Can Change'!$B$3:$AU$47,R258,1),R259&lt;=INDEX('Language Rules Can Change'!$B$3:$AU$47,R258,2)),2, AND(R259&gt;INDEX('Language Rules Can Change'!$B$3:$AU$47,R258,2),R259&lt;=INDEX('Language Rules Can Change'!$B$3:$AU$47,R258,3)),3, AND(R259&gt;INDEX('Language Rules Can Change'!$B$3:$AU$47,R258,3),R259&lt;=INDEX('Language Rules Can Change'!$B$3:$AU$47,R258,4)),4, AND(R259&gt;INDEX('Language Rules Can Change'!$B$3:$AU$47,R258,4),R259&lt;=INDEX('Language Rules Can Change'!$B$3:$AU$47,R258,5)),5, AND(R259&gt;INDEX('Language Rules Can Change'!$B$3:$AU$47,R258,5),R259&lt;=INDEX('Language Rules Can Change'!$B$3:$AU$47,R258,6)),6, AND(R259&gt;INDEX('Language Rules Can Change'!$B$3:$AU$47,R258,6),R259&lt;=INDEX('Language Rules Can Change'!$B$3:$AU$47,R258,7)),7, AND(R259&gt;INDEX('Language Rules Can Change'!$B$3:$AU$47,R258,7),R259&lt;=INDEX('Language Rules Can Change'!$B$3:$AU$47,R258,8)),8, AND(R259&gt;INDEX('Language Rules Can Change'!$B$3:$AU$47,R258,8),R259&lt;=INDEX('Language Rules Can Change'!$B$3:$AU$47,R258,9)),9, AND(R259&gt;INDEX('Language Rules Can Change'!$B$3:$AU$47,R258,9),R259&lt;=INDEX('Language Rules Can Change'!$B$3:$AU$47,R258,10)),10, AND(R259&gt;INDEX('Language Rules Can Change'!$B$3:$AU$47,R258,10),R259&lt;=INDEX('Language Rules Can Change'!$B$3:$AU$47,R258,11)),11, AND(R259&gt;INDEX('Language Rules Can Change'!$B$3:$AU$47,R258,11),R259&lt;=INDEX('Language Rules Can Change'!$B$3:$AU$47,R258,12)),12, AND(R259&gt;INDEX('Language Rules Can Change'!$B$3:$AU$47,R258,12),R259&lt;=INDEX('Language Rules Can Change'!$B$3:$AU$47,R258,13)),13, AND(R259&gt;INDEX('Language Rules Can Change'!$B$3:$AU$47,R258,13),R259&lt;=INDEX('Language Rules Can Change'!$B$3:$AU$47,R258,14)),14, AND(R259&gt;INDEX('Language Rules Can Change'!$B$3:$AU$47,R258,14),R259&lt;=INDEX('Language Rules Can Change'!$B$3:$AU$47,R258,15)),15, AND(R259&gt;INDEX('Language Rules Can Change'!$B$3:$AU$47,R258,15),R259&lt;=INDEX('Language Rules Can Change'!$B$3:$AU$47,R258,16)),16, AND(R259&gt;INDEX('Language Rules Can Change'!$B$3:$AU$47,R258,16),R259&lt;=INDEX('Language Rules Can Change'!$B$3:$AU$47,R258,17)),17, AND(R259&gt;INDEX('Language Rules Can Change'!$B$3:$AU$47,R258,17),R259&lt;=INDEX('Language Rules Can Change'!$B$3:$AU$47,R258,18)),18, AND(R259&gt;INDEX('Language Rules Can Change'!$B$3:$AU$47,R258,18),R259&lt;=INDEX('Language Rules Can Change'!$B$3:$AU$47,R258,19)),19, AND(R259&gt;INDEX('Language Rules Can Change'!$B$3:$AU$47,R258,19),R259&lt;=INDEX('Language Rules Can Change'!$B$3:$AU$47,R258,20)),20, AND(R259&gt;INDEX('Language Rules Can Change'!$B$3:$AU$47,R258,20),R259&lt;=INDEX('Language Rules Can Change'!$B$3:$AU$47,R258,21)),21, AND(R259&gt;INDEX('Language Rules Can Change'!$B$3:$AU$47,R258,21),R259&lt;=INDEX('Language Rules Can Change'!$B$3:$AU$47,R258,22)),22, AND(R259&gt;INDEX('Language Rules Can Change'!$B$3:$AU$47,R258,22),R259&lt;=INDEX('Language Rules Can Change'!$B$3:$AU$47,R258,23)),23, AND(R259&gt;INDEX('Language Rules Can Change'!$B$3:$AU$47,R258,23),R259&lt;=INDEX('Language Rules Can Change'!$B$3:$AU$47,R258,24)),24, AND(R259&gt;INDEX('Language Rules Can Change'!$B$3:$AU$47,R258,24),R259&lt;=INDEX('Language Rules Can Change'!$B$3:$AU$47,R258,25)),25, AND(R259&gt;INDEX('Language Rules Can Change'!$B$3:$AU$47,R258,25),R259&lt;=INDEX('Language Rules Can Change'!$B$3:$AU$47,R258,26)),26, AND(R259&gt;INDEX('Language Rules Can Change'!$B$3:$AU$47,R258,26),R259&lt;=INDEX('Language Rules Can Change'!$B$3:$AU$47,R258,27)),27, AND(R259&gt;INDEX('Language Rules Can Change'!$B$3:$AU$47,R258,27),R259&lt;=INDEX('Language Rules Can Change'!$B$3:$AU$47,R258,28)),28, AND(R259&gt;INDEX('Language Rules Can Change'!$B$3:$AU$47,R258,28),R259&lt;=INDEX('Language Rules Can Change'!$B$3:$AU$47,R258,29)),29, AND(R259&gt;INDEX('Language Rules Can Change'!$B$3:$AU$47,R258,29),R259&lt;=INDEX('Language Rules Can Change'!$B$3:$AU$47,R258,30)),30, AND(R259&gt;INDEX('Language Rules Can Change'!$B$3:$AU$47,R258,30),R259&lt;=INDEX('Language Rules Can Change'!$B$3:$AU$47,R258,31)),31, AND(R259&gt;INDEX('Language Rules Can Change'!$B$3:$AU$47,R258,31),R259&lt;=INDEX('Language Rules Can Change'!$B$3:$AU$47,R258,32)),32, AND(R259&gt;INDEX('Language Rules Can Change'!$B$3:$AU$47,R258,32),R259&lt;=INDEX('Language Rules Can Change'!$B$3:$AU$47,R258,33)),33, AND(R259&gt;INDEX('Language Rules Can Change'!$B$3:$AU$47,R258,33),R259&lt;=INDEX('Language Rules Can Change'!$B$3:$AU$47,R258,34)),34, AND(R259&gt;INDEX('Language Rules Can Change'!$B$3:$AU$47,R258,34),R259&lt;=INDEX('Language Rules Can Change'!$B$3:$AU$47,R258,35)),35, AND(R259&gt;INDEX('Language Rules Can Change'!$B$3:$AU$47,R258,35),R259&lt;=INDEX('Language Rules Can Change'!$B$3:$AU$47,R258,36)),36, AND(R259&gt;INDEX('Language Rules Can Change'!$B$3:$AU$47,R258,36),R259&lt;=INDEX('Language Rules Can Change'!$B$3:$AU$47,R258,37)),37, AND(R259&gt;INDEX('Language Rules Can Change'!$B$3:$AU$47,R258,37),R259&lt;=INDEX('Language Rules Can Change'!$B$3:$AU$47,R258,38)),38, AND(R259&gt;INDEX('Language Rules Can Change'!$B$3:$AU$47,R258,38),R259&lt;=INDEX('Language Rules Can Change'!$B$3:$AU$47,R258,39)),39, AND(R259&gt;INDEX('Language Rules Can Change'!$B$3:$AU$47,R258,39),R259&lt;=INDEX('Language Rules Can Change'!$B$3:$AU$47,R258,40)),40, AND(R259&gt;INDEX('Language Rules Can Change'!$B$3:$AU$47,R258,40),R259&lt;=INDEX('Language Rules Can Change'!$B$3:$AU$47,R258,41)),41, AND(R259&gt;INDEX('Language Rules Can Change'!$B$3:$AU$47,R258,41),R259&lt;=INDEX('Language Rules Can Change'!$B$3:$AU$47,R258,42)),42, AND(R259&gt;INDEX('Language Rules Can Change'!$B$3:$AU$47,R258,42),R259&lt;=INDEX('Language Rules Can Change'!$B$3:$AU$47,R258,43)),43, AND(R259&gt;INDEX('Language Rules Can Change'!$B$3:$AU$47,R258,43),R259&lt;=INDEX('Language Rules Can Change'!$B$3:$AU$47,R258,44)),44, AND(R259&gt;INDEX('Language Rules Can Change'!$B$3:$AU$47,R258,44),R259&lt;=INDEX('Language Rules Can Change'!$B$3:$AU$47,R258,45)),45, AND(R259&gt;INDEX('Language Rules Can Change'!$B$3:$AU$47,R258,45),R259&lt;=INDEX('Language Rules Can Change'!$B$3:$AU$47,R258,46)),46)</f>
        <v>#N/A</v>
      </c>
      <c r="S260" s="11" t="e" cm="1">
        <f t="array" aca="1" ref="S260" ca="1">_xlfn.IFS(AND(S259&gt;0,S259&lt;=INDEX('Language Rules Can Change'!$B$3:$AU$47,S258,1)),1, AND(S259&gt;INDEX('Language Rules Can Change'!$B$3:$AU$47,S258,1),S259&lt;=INDEX('Language Rules Can Change'!$B$3:$AU$47,S258,2)),2, AND(S259&gt;INDEX('Language Rules Can Change'!$B$3:$AU$47,S258,2),S259&lt;=INDEX('Language Rules Can Change'!$B$3:$AU$47,S258,3)),3, AND(S259&gt;INDEX('Language Rules Can Change'!$B$3:$AU$47,S258,3),S259&lt;=INDEX('Language Rules Can Change'!$B$3:$AU$47,S258,4)),4, AND(S259&gt;INDEX('Language Rules Can Change'!$B$3:$AU$47,S258,4),S259&lt;=INDEX('Language Rules Can Change'!$B$3:$AU$47,S258,5)),5, AND(S259&gt;INDEX('Language Rules Can Change'!$B$3:$AU$47,S258,5),S259&lt;=INDEX('Language Rules Can Change'!$B$3:$AU$47,S258,6)),6, AND(S259&gt;INDEX('Language Rules Can Change'!$B$3:$AU$47,S258,6),S259&lt;=INDEX('Language Rules Can Change'!$B$3:$AU$47,S258,7)),7, AND(S259&gt;INDEX('Language Rules Can Change'!$B$3:$AU$47,S258,7),S259&lt;=INDEX('Language Rules Can Change'!$B$3:$AU$47,S258,8)),8, AND(S259&gt;INDEX('Language Rules Can Change'!$B$3:$AU$47,S258,8),S259&lt;=INDEX('Language Rules Can Change'!$B$3:$AU$47,S258,9)),9, AND(S259&gt;INDEX('Language Rules Can Change'!$B$3:$AU$47,S258,9),S259&lt;=INDEX('Language Rules Can Change'!$B$3:$AU$47,S258,10)),10, AND(S259&gt;INDEX('Language Rules Can Change'!$B$3:$AU$47,S258,10),S259&lt;=INDEX('Language Rules Can Change'!$B$3:$AU$47,S258,11)),11, AND(S259&gt;INDEX('Language Rules Can Change'!$B$3:$AU$47,S258,11),S259&lt;=INDEX('Language Rules Can Change'!$B$3:$AU$47,S258,12)),12, AND(S259&gt;INDEX('Language Rules Can Change'!$B$3:$AU$47,S258,12),S259&lt;=INDEX('Language Rules Can Change'!$B$3:$AU$47,S258,13)),13, AND(S259&gt;INDEX('Language Rules Can Change'!$B$3:$AU$47,S258,13),S259&lt;=INDEX('Language Rules Can Change'!$B$3:$AU$47,S258,14)),14, AND(S259&gt;INDEX('Language Rules Can Change'!$B$3:$AU$47,S258,14),S259&lt;=INDEX('Language Rules Can Change'!$B$3:$AU$47,S258,15)),15, AND(S259&gt;INDEX('Language Rules Can Change'!$B$3:$AU$47,S258,15),S259&lt;=INDEX('Language Rules Can Change'!$B$3:$AU$47,S258,16)),16, AND(S259&gt;INDEX('Language Rules Can Change'!$B$3:$AU$47,S258,16),S259&lt;=INDEX('Language Rules Can Change'!$B$3:$AU$47,S258,17)),17, AND(S259&gt;INDEX('Language Rules Can Change'!$B$3:$AU$47,S258,17),S259&lt;=INDEX('Language Rules Can Change'!$B$3:$AU$47,S258,18)),18, AND(S259&gt;INDEX('Language Rules Can Change'!$B$3:$AU$47,S258,18),S259&lt;=INDEX('Language Rules Can Change'!$B$3:$AU$47,S258,19)),19, AND(S259&gt;INDEX('Language Rules Can Change'!$B$3:$AU$47,S258,19),S259&lt;=INDEX('Language Rules Can Change'!$B$3:$AU$47,S258,20)),20, AND(S259&gt;INDEX('Language Rules Can Change'!$B$3:$AU$47,S258,20),S259&lt;=INDEX('Language Rules Can Change'!$B$3:$AU$47,S258,21)),21, AND(S259&gt;INDEX('Language Rules Can Change'!$B$3:$AU$47,S258,21),S259&lt;=INDEX('Language Rules Can Change'!$B$3:$AU$47,S258,22)),22, AND(S259&gt;INDEX('Language Rules Can Change'!$B$3:$AU$47,S258,22),S259&lt;=INDEX('Language Rules Can Change'!$B$3:$AU$47,S258,23)),23, AND(S259&gt;INDEX('Language Rules Can Change'!$B$3:$AU$47,S258,23),S259&lt;=INDEX('Language Rules Can Change'!$B$3:$AU$47,S258,24)),24, AND(S259&gt;INDEX('Language Rules Can Change'!$B$3:$AU$47,S258,24),S259&lt;=INDEX('Language Rules Can Change'!$B$3:$AU$47,S258,25)),25, AND(S259&gt;INDEX('Language Rules Can Change'!$B$3:$AU$47,S258,25),S259&lt;=INDEX('Language Rules Can Change'!$B$3:$AU$47,S258,26)),26, AND(S259&gt;INDEX('Language Rules Can Change'!$B$3:$AU$47,S258,26),S259&lt;=INDEX('Language Rules Can Change'!$B$3:$AU$47,S258,27)),27, AND(S259&gt;INDEX('Language Rules Can Change'!$B$3:$AU$47,S258,27),S259&lt;=INDEX('Language Rules Can Change'!$B$3:$AU$47,S258,28)),28, AND(S259&gt;INDEX('Language Rules Can Change'!$B$3:$AU$47,S258,28),S259&lt;=INDEX('Language Rules Can Change'!$B$3:$AU$47,S258,29)),29, AND(S259&gt;INDEX('Language Rules Can Change'!$B$3:$AU$47,S258,29),S259&lt;=INDEX('Language Rules Can Change'!$B$3:$AU$47,S258,30)),30, AND(S259&gt;INDEX('Language Rules Can Change'!$B$3:$AU$47,S258,30),S259&lt;=INDEX('Language Rules Can Change'!$B$3:$AU$47,S258,31)),31, AND(S259&gt;INDEX('Language Rules Can Change'!$B$3:$AU$47,S258,31),S259&lt;=INDEX('Language Rules Can Change'!$B$3:$AU$47,S258,32)),32, AND(S259&gt;INDEX('Language Rules Can Change'!$B$3:$AU$47,S258,32),S259&lt;=INDEX('Language Rules Can Change'!$B$3:$AU$47,S258,33)),33, AND(S259&gt;INDEX('Language Rules Can Change'!$B$3:$AU$47,S258,33),S259&lt;=INDEX('Language Rules Can Change'!$B$3:$AU$47,S258,34)),34, AND(S259&gt;INDEX('Language Rules Can Change'!$B$3:$AU$47,S258,34),S259&lt;=INDEX('Language Rules Can Change'!$B$3:$AU$47,S258,35)),35, AND(S259&gt;INDEX('Language Rules Can Change'!$B$3:$AU$47,S258,35),S259&lt;=INDEX('Language Rules Can Change'!$B$3:$AU$47,S258,36)),36, AND(S259&gt;INDEX('Language Rules Can Change'!$B$3:$AU$47,S258,36),S259&lt;=INDEX('Language Rules Can Change'!$B$3:$AU$47,S258,37)),37, AND(S259&gt;INDEX('Language Rules Can Change'!$B$3:$AU$47,S258,37),S259&lt;=INDEX('Language Rules Can Change'!$B$3:$AU$47,S258,38)),38, AND(S259&gt;INDEX('Language Rules Can Change'!$B$3:$AU$47,S258,38),S259&lt;=INDEX('Language Rules Can Change'!$B$3:$AU$47,S258,39)),39, AND(S259&gt;INDEX('Language Rules Can Change'!$B$3:$AU$47,S258,39),S259&lt;=INDEX('Language Rules Can Change'!$B$3:$AU$47,S258,40)),40, AND(S259&gt;INDEX('Language Rules Can Change'!$B$3:$AU$47,S258,40),S259&lt;=INDEX('Language Rules Can Change'!$B$3:$AU$47,S258,41)),41, AND(S259&gt;INDEX('Language Rules Can Change'!$B$3:$AU$47,S258,41),S259&lt;=INDEX('Language Rules Can Change'!$B$3:$AU$47,S258,42)),42, AND(S259&gt;INDEX('Language Rules Can Change'!$B$3:$AU$47,S258,42),S259&lt;=INDEX('Language Rules Can Change'!$B$3:$AU$47,S258,43)),43, AND(S259&gt;INDEX('Language Rules Can Change'!$B$3:$AU$47,S258,43),S259&lt;=INDEX('Language Rules Can Change'!$B$3:$AU$47,S258,44)),44, AND(S259&gt;INDEX('Language Rules Can Change'!$B$3:$AU$47,S258,44),S259&lt;=INDEX('Language Rules Can Change'!$B$3:$AU$47,S258,45)),45, AND(S259&gt;INDEX('Language Rules Can Change'!$B$3:$AU$47,S258,45),S259&lt;=INDEX('Language Rules Can Change'!$B$3:$AU$47,S258,46)),46)</f>
        <v>#N/A</v>
      </c>
      <c r="T260" s="17"/>
      <c r="U260" s="1"/>
      <c r="V260" s="5">
        <v>4</v>
      </c>
      <c r="W260" s="5">
        <f ca="1">IF(V260&lt;=U263,RANDBETWEEN(U259/(3/2),U259*(3/2))+W259,"")</f>
        <v>4</v>
      </c>
      <c r="X260" s="15"/>
      <c r="Y260" s="11"/>
      <c r="Z260" s="11" cm="1">
        <f t="array" aca="1" ref="Z260" ca="1">_xlfn.IFS(AND(Z259&gt;0,Z259&lt;=INDEX('Language Rules Can Change'!$B$3:$AU$47,Z258,1)),1, AND(Z259&gt;INDEX('Language Rules Can Change'!$B$3:$AU$47,Z258,1),Z259&lt;=INDEX('Language Rules Can Change'!$B$3:$AU$47,Z258,2)),2, AND(Z259&gt;INDEX('Language Rules Can Change'!$B$3:$AU$47,Z258,2),Z259&lt;=INDEX('Language Rules Can Change'!$B$3:$AU$47,Z258,3)),3, AND(Z259&gt;INDEX('Language Rules Can Change'!$B$3:$AU$47,Z258,3),Z259&lt;=INDEX('Language Rules Can Change'!$B$3:$AU$47,Z258,4)),4, AND(Z259&gt;INDEX('Language Rules Can Change'!$B$3:$AU$47,Z258,4),Z259&lt;=INDEX('Language Rules Can Change'!$B$3:$AU$47,Z258,5)),5, AND(Z259&gt;INDEX('Language Rules Can Change'!$B$3:$AU$47,Z258,5),Z259&lt;=INDEX('Language Rules Can Change'!$B$3:$AU$47,Z258,6)),6, AND(Z259&gt;INDEX('Language Rules Can Change'!$B$3:$AU$47,Z258,6),Z259&lt;=INDEX('Language Rules Can Change'!$B$3:$AU$47,Z258,7)),7, AND(Z259&gt;INDEX('Language Rules Can Change'!$B$3:$AU$47,Z258,7),Z259&lt;=INDEX('Language Rules Can Change'!$B$3:$AU$47,Z258,8)),8, AND(Z259&gt;INDEX('Language Rules Can Change'!$B$3:$AU$47,Z258,8),Z259&lt;=INDEX('Language Rules Can Change'!$B$3:$AU$47,Z258,9)),9, AND(Z259&gt;INDEX('Language Rules Can Change'!$B$3:$AU$47,Z258,9),Z259&lt;=INDEX('Language Rules Can Change'!$B$3:$AU$47,Z258,10)),10, AND(Z259&gt;INDEX('Language Rules Can Change'!$B$3:$AU$47,Z258,10),Z259&lt;=INDEX('Language Rules Can Change'!$B$3:$AU$47,Z258,11)),11, AND(Z259&gt;INDEX('Language Rules Can Change'!$B$3:$AU$47,Z258,11),Z259&lt;=INDEX('Language Rules Can Change'!$B$3:$AU$47,Z258,12)),12, AND(Z259&gt;INDEX('Language Rules Can Change'!$B$3:$AU$47,Z258,12),Z259&lt;=INDEX('Language Rules Can Change'!$B$3:$AU$47,Z258,13)),13, AND(Z259&gt;INDEX('Language Rules Can Change'!$B$3:$AU$47,Z258,13),Z259&lt;=INDEX('Language Rules Can Change'!$B$3:$AU$47,Z258,14)),14, AND(Z259&gt;INDEX('Language Rules Can Change'!$B$3:$AU$47,Z258,14),Z259&lt;=INDEX('Language Rules Can Change'!$B$3:$AU$47,Z258,15)),15, AND(Z259&gt;INDEX('Language Rules Can Change'!$B$3:$AU$47,Z258,15),Z259&lt;=INDEX('Language Rules Can Change'!$B$3:$AU$47,Z258,16)),16, AND(Z259&gt;INDEX('Language Rules Can Change'!$B$3:$AU$47,Z258,16),Z259&lt;=INDEX('Language Rules Can Change'!$B$3:$AU$47,Z258,17)),17, AND(Z259&gt;INDEX('Language Rules Can Change'!$B$3:$AU$47,Z258,17),Z259&lt;=INDEX('Language Rules Can Change'!$B$3:$AU$47,Z258,18)),18, AND(Z259&gt;INDEX('Language Rules Can Change'!$B$3:$AU$47,Z258,18),Z259&lt;=INDEX('Language Rules Can Change'!$B$3:$AU$47,Z258,19)),19, AND(Z259&gt;INDEX('Language Rules Can Change'!$B$3:$AU$47,Z258,19),Z259&lt;=INDEX('Language Rules Can Change'!$B$3:$AU$47,Z258,20)),20, AND(Z259&gt;INDEX('Language Rules Can Change'!$B$3:$AU$47,Z258,20),Z259&lt;=INDEX('Language Rules Can Change'!$B$3:$AU$47,Z258,21)),21, AND(Z259&gt;INDEX('Language Rules Can Change'!$B$3:$AU$47,Z258,21),Z259&lt;=INDEX('Language Rules Can Change'!$B$3:$AU$47,Z258,22)),22, AND(Z259&gt;INDEX('Language Rules Can Change'!$B$3:$AU$47,Z258,22),Z259&lt;=INDEX('Language Rules Can Change'!$B$3:$AU$47,Z258,23)),23, AND(Z259&gt;INDEX('Language Rules Can Change'!$B$3:$AU$47,Z258,23),Z259&lt;=INDEX('Language Rules Can Change'!$B$3:$AU$47,Z258,24)),24, AND(Z259&gt;INDEX('Language Rules Can Change'!$B$3:$AU$47,Z258,24),Z259&lt;=INDEX('Language Rules Can Change'!$B$3:$AU$47,Z258,25)),25, AND(Z259&gt;INDEX('Language Rules Can Change'!$B$3:$AU$47,Z258,25),Z259&lt;=INDEX('Language Rules Can Change'!$B$3:$AU$47,Z258,26)),26, AND(Z259&gt;INDEX('Language Rules Can Change'!$B$3:$AU$47,Z258,26),Z259&lt;=INDEX('Language Rules Can Change'!$B$3:$AU$47,Z258,27)),27, AND(Z259&gt;INDEX('Language Rules Can Change'!$B$3:$AU$47,Z258,27),Z259&lt;=INDEX('Language Rules Can Change'!$B$3:$AU$47,Z258,28)),28, AND(Z259&gt;INDEX('Language Rules Can Change'!$B$3:$AU$47,Z258,28),Z259&lt;=INDEX('Language Rules Can Change'!$B$3:$AU$47,Z258,29)),29, AND(Z259&gt;INDEX('Language Rules Can Change'!$B$3:$AU$47,Z258,29),Z259&lt;=INDEX('Language Rules Can Change'!$B$3:$AU$47,Z258,30)),30, AND(Z259&gt;INDEX('Language Rules Can Change'!$B$3:$AU$47,Z258,30),Z259&lt;=INDEX('Language Rules Can Change'!$B$3:$AU$47,Z258,31)),31, AND(Z259&gt;INDEX('Language Rules Can Change'!$B$3:$AU$47,Z258,31),Z259&lt;=INDEX('Language Rules Can Change'!$B$3:$AU$47,Z258,32)),32, AND(Z259&gt;INDEX('Language Rules Can Change'!$B$3:$AU$47,Z258,32),Z259&lt;=INDEX('Language Rules Can Change'!$B$3:$AU$47,Z258,33)),33, AND(Z259&gt;INDEX('Language Rules Can Change'!$B$3:$AU$47,Z258,33),Z259&lt;=INDEX('Language Rules Can Change'!$B$3:$AU$47,Z258,34)),34, AND(Z259&gt;INDEX('Language Rules Can Change'!$B$3:$AU$47,Z258,34),Z259&lt;=INDEX('Language Rules Can Change'!$B$3:$AU$47,Z258,35)),35, AND(Z259&gt;INDEX('Language Rules Can Change'!$B$3:$AU$47,Z258,35),Z259&lt;=INDEX('Language Rules Can Change'!$B$3:$AU$47,Z258,36)),36, AND(Z259&gt;INDEX('Language Rules Can Change'!$B$3:$AU$47,Z258,36),Z259&lt;=INDEX('Language Rules Can Change'!$B$3:$AU$47,Z258,37)),37, AND(Z259&gt;INDEX('Language Rules Can Change'!$B$3:$AU$47,Z258,37),Z259&lt;=INDEX('Language Rules Can Change'!$B$3:$AU$47,Z258,38)),38, AND(Z259&gt;INDEX('Language Rules Can Change'!$B$3:$AU$47,Z258,38),Z259&lt;=INDEX('Language Rules Can Change'!$B$3:$AU$47,Z258,39)),39, AND(Z259&gt;INDEX('Language Rules Can Change'!$B$3:$AU$47,Z258,39),Z259&lt;=INDEX('Language Rules Can Change'!$B$3:$AU$47,Z258,40)),40, AND(Z259&gt;INDEX('Language Rules Can Change'!$B$3:$AU$47,Z258,40),Z259&lt;=INDEX('Language Rules Can Change'!$B$3:$AU$47,Z258,41)),41, AND(Z259&gt;INDEX('Language Rules Can Change'!$B$3:$AU$47,Z258,41),Z259&lt;=INDEX('Language Rules Can Change'!$B$3:$AU$47,Z258,42)),42, AND(Z259&gt;INDEX('Language Rules Can Change'!$B$3:$AU$47,Z258,42),Z259&lt;=INDEX('Language Rules Can Change'!$B$3:$AU$47,Z258,43)),43, AND(Z259&gt;INDEX('Language Rules Can Change'!$B$3:$AU$47,Z258,43),Z259&lt;=INDEX('Language Rules Can Change'!$B$3:$AU$47,Z258,44)),44, AND(Z259&gt;INDEX('Language Rules Can Change'!$B$3:$AU$47,Z258,44),Z259&lt;=INDEX('Language Rules Can Change'!$B$3:$AU$47,Z258,45)),45, AND(Z259&gt;INDEX('Language Rules Can Change'!$B$3:$AU$47,Z258,45),Z259&lt;=INDEX('Language Rules Can Change'!$B$3:$AU$47,Z258,46)),46)</f>
        <v>15</v>
      </c>
      <c r="AA260" s="11" cm="1">
        <f t="array" aca="1" ref="AA260" ca="1">_xlfn.IFS(AND(AA259&gt;0,AA259&lt;=INDEX('Language Rules Can Change'!$B$3:$AU$47,AA258,1)),1, AND(AA259&gt;INDEX('Language Rules Can Change'!$B$3:$AU$47,AA258,1),AA259&lt;=INDEX('Language Rules Can Change'!$B$3:$AU$47,AA258,2)),2, AND(AA259&gt;INDEX('Language Rules Can Change'!$B$3:$AU$47,AA258,2),AA259&lt;=INDEX('Language Rules Can Change'!$B$3:$AU$47,AA258,3)),3, AND(AA259&gt;INDEX('Language Rules Can Change'!$B$3:$AU$47,AA258,3),AA259&lt;=INDEX('Language Rules Can Change'!$B$3:$AU$47,AA258,4)),4, AND(AA259&gt;INDEX('Language Rules Can Change'!$B$3:$AU$47,AA258,4),AA259&lt;=INDEX('Language Rules Can Change'!$B$3:$AU$47,AA258,5)),5, AND(AA259&gt;INDEX('Language Rules Can Change'!$B$3:$AU$47,AA258,5),AA259&lt;=INDEX('Language Rules Can Change'!$B$3:$AU$47,AA258,6)),6, AND(AA259&gt;INDEX('Language Rules Can Change'!$B$3:$AU$47,AA258,6),AA259&lt;=INDEX('Language Rules Can Change'!$B$3:$AU$47,AA258,7)),7, AND(AA259&gt;INDEX('Language Rules Can Change'!$B$3:$AU$47,AA258,7),AA259&lt;=INDEX('Language Rules Can Change'!$B$3:$AU$47,AA258,8)),8, AND(AA259&gt;INDEX('Language Rules Can Change'!$B$3:$AU$47,AA258,8),AA259&lt;=INDEX('Language Rules Can Change'!$B$3:$AU$47,AA258,9)),9, AND(AA259&gt;INDEX('Language Rules Can Change'!$B$3:$AU$47,AA258,9),AA259&lt;=INDEX('Language Rules Can Change'!$B$3:$AU$47,AA258,10)),10, AND(AA259&gt;INDEX('Language Rules Can Change'!$B$3:$AU$47,AA258,10),AA259&lt;=INDEX('Language Rules Can Change'!$B$3:$AU$47,AA258,11)),11, AND(AA259&gt;INDEX('Language Rules Can Change'!$B$3:$AU$47,AA258,11),AA259&lt;=INDEX('Language Rules Can Change'!$B$3:$AU$47,AA258,12)),12, AND(AA259&gt;INDEX('Language Rules Can Change'!$B$3:$AU$47,AA258,12),AA259&lt;=INDEX('Language Rules Can Change'!$B$3:$AU$47,AA258,13)),13, AND(AA259&gt;INDEX('Language Rules Can Change'!$B$3:$AU$47,AA258,13),AA259&lt;=INDEX('Language Rules Can Change'!$B$3:$AU$47,AA258,14)),14, AND(AA259&gt;INDEX('Language Rules Can Change'!$B$3:$AU$47,AA258,14),AA259&lt;=INDEX('Language Rules Can Change'!$B$3:$AU$47,AA258,15)),15, AND(AA259&gt;INDEX('Language Rules Can Change'!$B$3:$AU$47,AA258,15),AA259&lt;=INDEX('Language Rules Can Change'!$B$3:$AU$47,AA258,16)),16, AND(AA259&gt;INDEX('Language Rules Can Change'!$B$3:$AU$47,AA258,16),AA259&lt;=INDEX('Language Rules Can Change'!$B$3:$AU$47,AA258,17)),17, AND(AA259&gt;INDEX('Language Rules Can Change'!$B$3:$AU$47,AA258,17),AA259&lt;=INDEX('Language Rules Can Change'!$B$3:$AU$47,AA258,18)),18, AND(AA259&gt;INDEX('Language Rules Can Change'!$B$3:$AU$47,AA258,18),AA259&lt;=INDEX('Language Rules Can Change'!$B$3:$AU$47,AA258,19)),19, AND(AA259&gt;INDEX('Language Rules Can Change'!$B$3:$AU$47,AA258,19),AA259&lt;=INDEX('Language Rules Can Change'!$B$3:$AU$47,AA258,20)),20, AND(AA259&gt;INDEX('Language Rules Can Change'!$B$3:$AU$47,AA258,20),AA259&lt;=INDEX('Language Rules Can Change'!$B$3:$AU$47,AA258,21)),21, AND(AA259&gt;INDEX('Language Rules Can Change'!$B$3:$AU$47,AA258,21),AA259&lt;=INDEX('Language Rules Can Change'!$B$3:$AU$47,AA258,22)),22, AND(AA259&gt;INDEX('Language Rules Can Change'!$B$3:$AU$47,AA258,22),AA259&lt;=INDEX('Language Rules Can Change'!$B$3:$AU$47,AA258,23)),23, AND(AA259&gt;INDEX('Language Rules Can Change'!$B$3:$AU$47,AA258,23),AA259&lt;=INDEX('Language Rules Can Change'!$B$3:$AU$47,AA258,24)),24, AND(AA259&gt;INDEX('Language Rules Can Change'!$B$3:$AU$47,AA258,24),AA259&lt;=INDEX('Language Rules Can Change'!$B$3:$AU$47,AA258,25)),25, AND(AA259&gt;INDEX('Language Rules Can Change'!$B$3:$AU$47,AA258,25),AA259&lt;=INDEX('Language Rules Can Change'!$B$3:$AU$47,AA258,26)),26, AND(AA259&gt;INDEX('Language Rules Can Change'!$B$3:$AU$47,AA258,26),AA259&lt;=INDEX('Language Rules Can Change'!$B$3:$AU$47,AA258,27)),27, AND(AA259&gt;INDEX('Language Rules Can Change'!$B$3:$AU$47,AA258,27),AA259&lt;=INDEX('Language Rules Can Change'!$B$3:$AU$47,AA258,28)),28, AND(AA259&gt;INDEX('Language Rules Can Change'!$B$3:$AU$47,AA258,28),AA259&lt;=INDEX('Language Rules Can Change'!$B$3:$AU$47,AA258,29)),29, AND(AA259&gt;INDEX('Language Rules Can Change'!$B$3:$AU$47,AA258,29),AA259&lt;=INDEX('Language Rules Can Change'!$B$3:$AU$47,AA258,30)),30, AND(AA259&gt;INDEX('Language Rules Can Change'!$B$3:$AU$47,AA258,30),AA259&lt;=INDEX('Language Rules Can Change'!$B$3:$AU$47,AA258,31)),31, AND(AA259&gt;INDEX('Language Rules Can Change'!$B$3:$AU$47,AA258,31),AA259&lt;=INDEX('Language Rules Can Change'!$B$3:$AU$47,AA258,32)),32, AND(AA259&gt;INDEX('Language Rules Can Change'!$B$3:$AU$47,AA258,32),AA259&lt;=INDEX('Language Rules Can Change'!$B$3:$AU$47,AA258,33)),33, AND(AA259&gt;INDEX('Language Rules Can Change'!$B$3:$AU$47,AA258,33),AA259&lt;=INDEX('Language Rules Can Change'!$B$3:$AU$47,AA258,34)),34, AND(AA259&gt;INDEX('Language Rules Can Change'!$B$3:$AU$47,AA258,34),AA259&lt;=INDEX('Language Rules Can Change'!$B$3:$AU$47,AA258,35)),35, AND(AA259&gt;INDEX('Language Rules Can Change'!$B$3:$AU$47,AA258,35),AA259&lt;=INDEX('Language Rules Can Change'!$B$3:$AU$47,AA258,36)),36, AND(AA259&gt;INDEX('Language Rules Can Change'!$B$3:$AU$47,AA258,36),AA259&lt;=INDEX('Language Rules Can Change'!$B$3:$AU$47,AA258,37)),37, AND(AA259&gt;INDEX('Language Rules Can Change'!$B$3:$AU$47,AA258,37),AA259&lt;=INDEX('Language Rules Can Change'!$B$3:$AU$47,AA258,38)),38, AND(AA259&gt;INDEX('Language Rules Can Change'!$B$3:$AU$47,AA258,38),AA259&lt;=INDEX('Language Rules Can Change'!$B$3:$AU$47,AA258,39)),39, AND(AA259&gt;INDEX('Language Rules Can Change'!$B$3:$AU$47,AA258,39),AA259&lt;=INDEX('Language Rules Can Change'!$B$3:$AU$47,AA258,40)),40, AND(AA259&gt;INDEX('Language Rules Can Change'!$B$3:$AU$47,AA258,40),AA259&lt;=INDEX('Language Rules Can Change'!$B$3:$AU$47,AA258,41)),41, AND(AA259&gt;INDEX('Language Rules Can Change'!$B$3:$AU$47,AA258,41),AA259&lt;=INDEX('Language Rules Can Change'!$B$3:$AU$47,AA258,42)),42, AND(AA259&gt;INDEX('Language Rules Can Change'!$B$3:$AU$47,AA258,42),AA259&lt;=INDEX('Language Rules Can Change'!$B$3:$AU$47,AA258,43)),43, AND(AA259&gt;INDEX('Language Rules Can Change'!$B$3:$AU$47,AA258,43),AA259&lt;=INDEX('Language Rules Can Change'!$B$3:$AU$47,AA258,44)),44, AND(AA259&gt;INDEX('Language Rules Can Change'!$B$3:$AU$47,AA258,44),AA259&lt;=INDEX('Language Rules Can Change'!$B$3:$AU$47,AA258,45)),45, AND(AA259&gt;INDEX('Language Rules Can Change'!$B$3:$AU$47,AA258,45),AA259&lt;=INDEX('Language Rules Can Change'!$B$3:$AU$47,AA258,46)),46)</f>
        <v>25</v>
      </c>
      <c r="AB260" s="11" cm="1">
        <f t="array" aca="1" ref="AB260" ca="1">_xlfn.IFS(AND(AB259&gt;0,AB259&lt;=INDEX('Language Rules Can Change'!$B$3:$AU$47,AB258,1)),1, AND(AB259&gt;INDEX('Language Rules Can Change'!$B$3:$AU$47,AB258,1),AB259&lt;=INDEX('Language Rules Can Change'!$B$3:$AU$47,AB258,2)),2, AND(AB259&gt;INDEX('Language Rules Can Change'!$B$3:$AU$47,AB258,2),AB259&lt;=INDEX('Language Rules Can Change'!$B$3:$AU$47,AB258,3)),3, AND(AB259&gt;INDEX('Language Rules Can Change'!$B$3:$AU$47,AB258,3),AB259&lt;=INDEX('Language Rules Can Change'!$B$3:$AU$47,AB258,4)),4, AND(AB259&gt;INDEX('Language Rules Can Change'!$B$3:$AU$47,AB258,4),AB259&lt;=INDEX('Language Rules Can Change'!$B$3:$AU$47,AB258,5)),5, AND(AB259&gt;INDEX('Language Rules Can Change'!$B$3:$AU$47,AB258,5),AB259&lt;=INDEX('Language Rules Can Change'!$B$3:$AU$47,AB258,6)),6, AND(AB259&gt;INDEX('Language Rules Can Change'!$B$3:$AU$47,AB258,6),AB259&lt;=INDEX('Language Rules Can Change'!$B$3:$AU$47,AB258,7)),7, AND(AB259&gt;INDEX('Language Rules Can Change'!$B$3:$AU$47,AB258,7),AB259&lt;=INDEX('Language Rules Can Change'!$B$3:$AU$47,AB258,8)),8, AND(AB259&gt;INDEX('Language Rules Can Change'!$B$3:$AU$47,AB258,8),AB259&lt;=INDEX('Language Rules Can Change'!$B$3:$AU$47,AB258,9)),9, AND(AB259&gt;INDEX('Language Rules Can Change'!$B$3:$AU$47,AB258,9),AB259&lt;=INDEX('Language Rules Can Change'!$B$3:$AU$47,AB258,10)),10, AND(AB259&gt;INDEX('Language Rules Can Change'!$B$3:$AU$47,AB258,10),AB259&lt;=INDEX('Language Rules Can Change'!$B$3:$AU$47,AB258,11)),11, AND(AB259&gt;INDEX('Language Rules Can Change'!$B$3:$AU$47,AB258,11),AB259&lt;=INDEX('Language Rules Can Change'!$B$3:$AU$47,AB258,12)),12, AND(AB259&gt;INDEX('Language Rules Can Change'!$B$3:$AU$47,AB258,12),AB259&lt;=INDEX('Language Rules Can Change'!$B$3:$AU$47,AB258,13)),13, AND(AB259&gt;INDEX('Language Rules Can Change'!$B$3:$AU$47,AB258,13),AB259&lt;=INDEX('Language Rules Can Change'!$B$3:$AU$47,AB258,14)),14, AND(AB259&gt;INDEX('Language Rules Can Change'!$B$3:$AU$47,AB258,14),AB259&lt;=INDEX('Language Rules Can Change'!$B$3:$AU$47,AB258,15)),15, AND(AB259&gt;INDEX('Language Rules Can Change'!$B$3:$AU$47,AB258,15),AB259&lt;=INDEX('Language Rules Can Change'!$B$3:$AU$47,AB258,16)),16, AND(AB259&gt;INDEX('Language Rules Can Change'!$B$3:$AU$47,AB258,16),AB259&lt;=INDEX('Language Rules Can Change'!$B$3:$AU$47,AB258,17)),17, AND(AB259&gt;INDEX('Language Rules Can Change'!$B$3:$AU$47,AB258,17),AB259&lt;=INDEX('Language Rules Can Change'!$B$3:$AU$47,AB258,18)),18, AND(AB259&gt;INDEX('Language Rules Can Change'!$B$3:$AU$47,AB258,18),AB259&lt;=INDEX('Language Rules Can Change'!$B$3:$AU$47,AB258,19)),19, AND(AB259&gt;INDEX('Language Rules Can Change'!$B$3:$AU$47,AB258,19),AB259&lt;=INDEX('Language Rules Can Change'!$B$3:$AU$47,AB258,20)),20, AND(AB259&gt;INDEX('Language Rules Can Change'!$B$3:$AU$47,AB258,20),AB259&lt;=INDEX('Language Rules Can Change'!$B$3:$AU$47,AB258,21)),21, AND(AB259&gt;INDEX('Language Rules Can Change'!$B$3:$AU$47,AB258,21),AB259&lt;=INDEX('Language Rules Can Change'!$B$3:$AU$47,AB258,22)),22, AND(AB259&gt;INDEX('Language Rules Can Change'!$B$3:$AU$47,AB258,22),AB259&lt;=INDEX('Language Rules Can Change'!$B$3:$AU$47,AB258,23)),23, AND(AB259&gt;INDEX('Language Rules Can Change'!$B$3:$AU$47,AB258,23),AB259&lt;=INDEX('Language Rules Can Change'!$B$3:$AU$47,AB258,24)),24, AND(AB259&gt;INDEX('Language Rules Can Change'!$B$3:$AU$47,AB258,24),AB259&lt;=INDEX('Language Rules Can Change'!$B$3:$AU$47,AB258,25)),25, AND(AB259&gt;INDEX('Language Rules Can Change'!$B$3:$AU$47,AB258,25),AB259&lt;=INDEX('Language Rules Can Change'!$B$3:$AU$47,AB258,26)),26, AND(AB259&gt;INDEX('Language Rules Can Change'!$B$3:$AU$47,AB258,26),AB259&lt;=INDEX('Language Rules Can Change'!$B$3:$AU$47,AB258,27)),27, AND(AB259&gt;INDEX('Language Rules Can Change'!$B$3:$AU$47,AB258,27),AB259&lt;=INDEX('Language Rules Can Change'!$B$3:$AU$47,AB258,28)),28, AND(AB259&gt;INDEX('Language Rules Can Change'!$B$3:$AU$47,AB258,28),AB259&lt;=INDEX('Language Rules Can Change'!$B$3:$AU$47,AB258,29)),29, AND(AB259&gt;INDEX('Language Rules Can Change'!$B$3:$AU$47,AB258,29),AB259&lt;=INDEX('Language Rules Can Change'!$B$3:$AU$47,AB258,30)),30, AND(AB259&gt;INDEX('Language Rules Can Change'!$B$3:$AU$47,AB258,30),AB259&lt;=INDEX('Language Rules Can Change'!$B$3:$AU$47,AB258,31)),31, AND(AB259&gt;INDEX('Language Rules Can Change'!$B$3:$AU$47,AB258,31),AB259&lt;=INDEX('Language Rules Can Change'!$B$3:$AU$47,AB258,32)),32, AND(AB259&gt;INDEX('Language Rules Can Change'!$B$3:$AU$47,AB258,32),AB259&lt;=INDEX('Language Rules Can Change'!$B$3:$AU$47,AB258,33)),33, AND(AB259&gt;INDEX('Language Rules Can Change'!$B$3:$AU$47,AB258,33),AB259&lt;=INDEX('Language Rules Can Change'!$B$3:$AU$47,AB258,34)),34, AND(AB259&gt;INDEX('Language Rules Can Change'!$B$3:$AU$47,AB258,34),AB259&lt;=INDEX('Language Rules Can Change'!$B$3:$AU$47,AB258,35)),35, AND(AB259&gt;INDEX('Language Rules Can Change'!$B$3:$AU$47,AB258,35),AB259&lt;=INDEX('Language Rules Can Change'!$B$3:$AU$47,AB258,36)),36, AND(AB259&gt;INDEX('Language Rules Can Change'!$B$3:$AU$47,AB258,36),AB259&lt;=INDEX('Language Rules Can Change'!$B$3:$AU$47,AB258,37)),37, AND(AB259&gt;INDEX('Language Rules Can Change'!$B$3:$AU$47,AB258,37),AB259&lt;=INDEX('Language Rules Can Change'!$B$3:$AU$47,AB258,38)),38, AND(AB259&gt;INDEX('Language Rules Can Change'!$B$3:$AU$47,AB258,38),AB259&lt;=INDEX('Language Rules Can Change'!$B$3:$AU$47,AB258,39)),39, AND(AB259&gt;INDEX('Language Rules Can Change'!$B$3:$AU$47,AB258,39),AB259&lt;=INDEX('Language Rules Can Change'!$B$3:$AU$47,AB258,40)),40, AND(AB259&gt;INDEX('Language Rules Can Change'!$B$3:$AU$47,AB258,40),AB259&lt;=INDEX('Language Rules Can Change'!$B$3:$AU$47,AB258,41)),41, AND(AB259&gt;INDEX('Language Rules Can Change'!$B$3:$AU$47,AB258,41),AB259&lt;=INDEX('Language Rules Can Change'!$B$3:$AU$47,AB258,42)),42, AND(AB259&gt;INDEX('Language Rules Can Change'!$B$3:$AU$47,AB258,42),AB259&lt;=INDEX('Language Rules Can Change'!$B$3:$AU$47,AB258,43)),43, AND(AB259&gt;INDEX('Language Rules Can Change'!$B$3:$AU$47,AB258,43),AB259&lt;=INDEX('Language Rules Can Change'!$B$3:$AU$47,AB258,44)),44, AND(AB259&gt;INDEX('Language Rules Can Change'!$B$3:$AU$47,AB258,44),AB259&lt;=INDEX('Language Rules Can Change'!$B$3:$AU$47,AB258,45)),45, AND(AB259&gt;INDEX('Language Rules Can Change'!$B$3:$AU$47,AB258,45),AB259&lt;=INDEX('Language Rules Can Change'!$B$3:$AU$47,AB258,46)),46)</f>
        <v>25</v>
      </c>
      <c r="AC260" s="11" cm="1">
        <f t="array" aca="1" ref="AC260" ca="1">_xlfn.IFS(AND(AC259&gt;0,AC259&lt;=INDEX('Language Rules Can Change'!$B$3:$AU$47,AC258,1)),1, AND(AC259&gt;INDEX('Language Rules Can Change'!$B$3:$AU$47,AC258,1),AC259&lt;=INDEX('Language Rules Can Change'!$B$3:$AU$47,AC258,2)),2, AND(AC259&gt;INDEX('Language Rules Can Change'!$B$3:$AU$47,AC258,2),AC259&lt;=INDEX('Language Rules Can Change'!$B$3:$AU$47,AC258,3)),3, AND(AC259&gt;INDEX('Language Rules Can Change'!$B$3:$AU$47,AC258,3),AC259&lt;=INDEX('Language Rules Can Change'!$B$3:$AU$47,AC258,4)),4, AND(AC259&gt;INDEX('Language Rules Can Change'!$B$3:$AU$47,AC258,4),AC259&lt;=INDEX('Language Rules Can Change'!$B$3:$AU$47,AC258,5)),5, AND(AC259&gt;INDEX('Language Rules Can Change'!$B$3:$AU$47,AC258,5),AC259&lt;=INDEX('Language Rules Can Change'!$B$3:$AU$47,AC258,6)),6, AND(AC259&gt;INDEX('Language Rules Can Change'!$B$3:$AU$47,AC258,6),AC259&lt;=INDEX('Language Rules Can Change'!$B$3:$AU$47,AC258,7)),7, AND(AC259&gt;INDEX('Language Rules Can Change'!$B$3:$AU$47,AC258,7),AC259&lt;=INDEX('Language Rules Can Change'!$B$3:$AU$47,AC258,8)),8, AND(AC259&gt;INDEX('Language Rules Can Change'!$B$3:$AU$47,AC258,8),AC259&lt;=INDEX('Language Rules Can Change'!$B$3:$AU$47,AC258,9)),9, AND(AC259&gt;INDEX('Language Rules Can Change'!$B$3:$AU$47,AC258,9),AC259&lt;=INDEX('Language Rules Can Change'!$B$3:$AU$47,AC258,10)),10, AND(AC259&gt;INDEX('Language Rules Can Change'!$B$3:$AU$47,AC258,10),AC259&lt;=INDEX('Language Rules Can Change'!$B$3:$AU$47,AC258,11)),11, AND(AC259&gt;INDEX('Language Rules Can Change'!$B$3:$AU$47,AC258,11),AC259&lt;=INDEX('Language Rules Can Change'!$B$3:$AU$47,AC258,12)),12, AND(AC259&gt;INDEX('Language Rules Can Change'!$B$3:$AU$47,AC258,12),AC259&lt;=INDEX('Language Rules Can Change'!$B$3:$AU$47,AC258,13)),13, AND(AC259&gt;INDEX('Language Rules Can Change'!$B$3:$AU$47,AC258,13),AC259&lt;=INDEX('Language Rules Can Change'!$B$3:$AU$47,AC258,14)),14, AND(AC259&gt;INDEX('Language Rules Can Change'!$B$3:$AU$47,AC258,14),AC259&lt;=INDEX('Language Rules Can Change'!$B$3:$AU$47,AC258,15)),15, AND(AC259&gt;INDEX('Language Rules Can Change'!$B$3:$AU$47,AC258,15),AC259&lt;=INDEX('Language Rules Can Change'!$B$3:$AU$47,AC258,16)),16, AND(AC259&gt;INDEX('Language Rules Can Change'!$B$3:$AU$47,AC258,16),AC259&lt;=INDEX('Language Rules Can Change'!$B$3:$AU$47,AC258,17)),17, AND(AC259&gt;INDEX('Language Rules Can Change'!$B$3:$AU$47,AC258,17),AC259&lt;=INDEX('Language Rules Can Change'!$B$3:$AU$47,AC258,18)),18, AND(AC259&gt;INDEX('Language Rules Can Change'!$B$3:$AU$47,AC258,18),AC259&lt;=INDEX('Language Rules Can Change'!$B$3:$AU$47,AC258,19)),19, AND(AC259&gt;INDEX('Language Rules Can Change'!$B$3:$AU$47,AC258,19),AC259&lt;=INDEX('Language Rules Can Change'!$B$3:$AU$47,AC258,20)),20, AND(AC259&gt;INDEX('Language Rules Can Change'!$B$3:$AU$47,AC258,20),AC259&lt;=INDEX('Language Rules Can Change'!$B$3:$AU$47,AC258,21)),21, AND(AC259&gt;INDEX('Language Rules Can Change'!$B$3:$AU$47,AC258,21),AC259&lt;=INDEX('Language Rules Can Change'!$B$3:$AU$47,AC258,22)),22, AND(AC259&gt;INDEX('Language Rules Can Change'!$B$3:$AU$47,AC258,22),AC259&lt;=INDEX('Language Rules Can Change'!$B$3:$AU$47,AC258,23)),23, AND(AC259&gt;INDEX('Language Rules Can Change'!$B$3:$AU$47,AC258,23),AC259&lt;=INDEX('Language Rules Can Change'!$B$3:$AU$47,AC258,24)),24, AND(AC259&gt;INDEX('Language Rules Can Change'!$B$3:$AU$47,AC258,24),AC259&lt;=INDEX('Language Rules Can Change'!$B$3:$AU$47,AC258,25)),25, AND(AC259&gt;INDEX('Language Rules Can Change'!$B$3:$AU$47,AC258,25),AC259&lt;=INDEX('Language Rules Can Change'!$B$3:$AU$47,AC258,26)),26, AND(AC259&gt;INDEX('Language Rules Can Change'!$B$3:$AU$47,AC258,26),AC259&lt;=INDEX('Language Rules Can Change'!$B$3:$AU$47,AC258,27)),27, AND(AC259&gt;INDEX('Language Rules Can Change'!$B$3:$AU$47,AC258,27),AC259&lt;=INDEX('Language Rules Can Change'!$B$3:$AU$47,AC258,28)),28, AND(AC259&gt;INDEX('Language Rules Can Change'!$B$3:$AU$47,AC258,28),AC259&lt;=INDEX('Language Rules Can Change'!$B$3:$AU$47,AC258,29)),29, AND(AC259&gt;INDEX('Language Rules Can Change'!$B$3:$AU$47,AC258,29),AC259&lt;=INDEX('Language Rules Can Change'!$B$3:$AU$47,AC258,30)),30, AND(AC259&gt;INDEX('Language Rules Can Change'!$B$3:$AU$47,AC258,30),AC259&lt;=INDEX('Language Rules Can Change'!$B$3:$AU$47,AC258,31)),31, AND(AC259&gt;INDEX('Language Rules Can Change'!$B$3:$AU$47,AC258,31),AC259&lt;=INDEX('Language Rules Can Change'!$B$3:$AU$47,AC258,32)),32, AND(AC259&gt;INDEX('Language Rules Can Change'!$B$3:$AU$47,AC258,32),AC259&lt;=INDEX('Language Rules Can Change'!$B$3:$AU$47,AC258,33)),33, AND(AC259&gt;INDEX('Language Rules Can Change'!$B$3:$AU$47,AC258,33),AC259&lt;=INDEX('Language Rules Can Change'!$B$3:$AU$47,AC258,34)),34, AND(AC259&gt;INDEX('Language Rules Can Change'!$B$3:$AU$47,AC258,34),AC259&lt;=INDEX('Language Rules Can Change'!$B$3:$AU$47,AC258,35)),35, AND(AC259&gt;INDEX('Language Rules Can Change'!$B$3:$AU$47,AC258,35),AC259&lt;=INDEX('Language Rules Can Change'!$B$3:$AU$47,AC258,36)),36, AND(AC259&gt;INDEX('Language Rules Can Change'!$B$3:$AU$47,AC258,36),AC259&lt;=INDEX('Language Rules Can Change'!$B$3:$AU$47,AC258,37)),37, AND(AC259&gt;INDEX('Language Rules Can Change'!$B$3:$AU$47,AC258,37),AC259&lt;=INDEX('Language Rules Can Change'!$B$3:$AU$47,AC258,38)),38, AND(AC259&gt;INDEX('Language Rules Can Change'!$B$3:$AU$47,AC258,38),AC259&lt;=INDEX('Language Rules Can Change'!$B$3:$AU$47,AC258,39)),39, AND(AC259&gt;INDEX('Language Rules Can Change'!$B$3:$AU$47,AC258,39),AC259&lt;=INDEX('Language Rules Can Change'!$B$3:$AU$47,AC258,40)),40, AND(AC259&gt;INDEX('Language Rules Can Change'!$B$3:$AU$47,AC258,40),AC259&lt;=INDEX('Language Rules Can Change'!$B$3:$AU$47,AC258,41)),41, AND(AC259&gt;INDEX('Language Rules Can Change'!$B$3:$AU$47,AC258,41),AC259&lt;=INDEX('Language Rules Can Change'!$B$3:$AU$47,AC258,42)),42, AND(AC259&gt;INDEX('Language Rules Can Change'!$B$3:$AU$47,AC258,42),AC259&lt;=INDEX('Language Rules Can Change'!$B$3:$AU$47,AC258,43)),43, AND(AC259&gt;INDEX('Language Rules Can Change'!$B$3:$AU$47,AC258,43),AC259&lt;=INDEX('Language Rules Can Change'!$B$3:$AU$47,AC258,44)),44, AND(AC259&gt;INDEX('Language Rules Can Change'!$B$3:$AU$47,AC258,44),AC259&lt;=INDEX('Language Rules Can Change'!$B$3:$AU$47,AC258,45)),45, AND(AC259&gt;INDEX('Language Rules Can Change'!$B$3:$AU$47,AC258,45),AC259&lt;=INDEX('Language Rules Can Change'!$B$3:$AU$47,AC258,46)),46)</f>
        <v>8</v>
      </c>
      <c r="AD260" s="11" t="e" cm="1">
        <f t="array" aca="1" ref="AD260" ca="1">_xlfn.IFS(AND(AD259&gt;0,AD259&lt;=INDEX('Language Rules Can Change'!$B$3:$AU$47,AD258,1)),1, AND(AD259&gt;INDEX('Language Rules Can Change'!$B$3:$AU$47,AD258,1),AD259&lt;=INDEX('Language Rules Can Change'!$B$3:$AU$47,AD258,2)),2, AND(AD259&gt;INDEX('Language Rules Can Change'!$B$3:$AU$47,AD258,2),AD259&lt;=INDEX('Language Rules Can Change'!$B$3:$AU$47,AD258,3)),3, AND(AD259&gt;INDEX('Language Rules Can Change'!$B$3:$AU$47,AD258,3),AD259&lt;=INDEX('Language Rules Can Change'!$B$3:$AU$47,AD258,4)),4, AND(AD259&gt;INDEX('Language Rules Can Change'!$B$3:$AU$47,AD258,4),AD259&lt;=INDEX('Language Rules Can Change'!$B$3:$AU$47,AD258,5)),5, AND(AD259&gt;INDEX('Language Rules Can Change'!$B$3:$AU$47,AD258,5),AD259&lt;=INDEX('Language Rules Can Change'!$B$3:$AU$47,AD258,6)),6, AND(AD259&gt;INDEX('Language Rules Can Change'!$B$3:$AU$47,AD258,6),AD259&lt;=INDEX('Language Rules Can Change'!$B$3:$AU$47,AD258,7)),7, AND(AD259&gt;INDEX('Language Rules Can Change'!$B$3:$AU$47,AD258,7),AD259&lt;=INDEX('Language Rules Can Change'!$B$3:$AU$47,AD258,8)),8, AND(AD259&gt;INDEX('Language Rules Can Change'!$B$3:$AU$47,AD258,8),AD259&lt;=INDEX('Language Rules Can Change'!$B$3:$AU$47,AD258,9)),9, AND(AD259&gt;INDEX('Language Rules Can Change'!$B$3:$AU$47,AD258,9),AD259&lt;=INDEX('Language Rules Can Change'!$B$3:$AU$47,AD258,10)),10, AND(AD259&gt;INDEX('Language Rules Can Change'!$B$3:$AU$47,AD258,10),AD259&lt;=INDEX('Language Rules Can Change'!$B$3:$AU$47,AD258,11)),11, AND(AD259&gt;INDEX('Language Rules Can Change'!$B$3:$AU$47,AD258,11),AD259&lt;=INDEX('Language Rules Can Change'!$B$3:$AU$47,AD258,12)),12, AND(AD259&gt;INDEX('Language Rules Can Change'!$B$3:$AU$47,AD258,12),AD259&lt;=INDEX('Language Rules Can Change'!$B$3:$AU$47,AD258,13)),13, AND(AD259&gt;INDEX('Language Rules Can Change'!$B$3:$AU$47,AD258,13),AD259&lt;=INDEX('Language Rules Can Change'!$B$3:$AU$47,AD258,14)),14, AND(AD259&gt;INDEX('Language Rules Can Change'!$B$3:$AU$47,AD258,14),AD259&lt;=INDEX('Language Rules Can Change'!$B$3:$AU$47,AD258,15)),15, AND(AD259&gt;INDEX('Language Rules Can Change'!$B$3:$AU$47,AD258,15),AD259&lt;=INDEX('Language Rules Can Change'!$B$3:$AU$47,AD258,16)),16, AND(AD259&gt;INDEX('Language Rules Can Change'!$B$3:$AU$47,AD258,16),AD259&lt;=INDEX('Language Rules Can Change'!$B$3:$AU$47,AD258,17)),17, AND(AD259&gt;INDEX('Language Rules Can Change'!$B$3:$AU$47,AD258,17),AD259&lt;=INDEX('Language Rules Can Change'!$B$3:$AU$47,AD258,18)),18, AND(AD259&gt;INDEX('Language Rules Can Change'!$B$3:$AU$47,AD258,18),AD259&lt;=INDEX('Language Rules Can Change'!$B$3:$AU$47,AD258,19)),19, AND(AD259&gt;INDEX('Language Rules Can Change'!$B$3:$AU$47,AD258,19),AD259&lt;=INDEX('Language Rules Can Change'!$B$3:$AU$47,AD258,20)),20, AND(AD259&gt;INDEX('Language Rules Can Change'!$B$3:$AU$47,AD258,20),AD259&lt;=INDEX('Language Rules Can Change'!$B$3:$AU$47,AD258,21)),21, AND(AD259&gt;INDEX('Language Rules Can Change'!$B$3:$AU$47,AD258,21),AD259&lt;=INDEX('Language Rules Can Change'!$B$3:$AU$47,AD258,22)),22, AND(AD259&gt;INDEX('Language Rules Can Change'!$B$3:$AU$47,AD258,22),AD259&lt;=INDEX('Language Rules Can Change'!$B$3:$AU$47,AD258,23)),23, AND(AD259&gt;INDEX('Language Rules Can Change'!$B$3:$AU$47,AD258,23),AD259&lt;=INDEX('Language Rules Can Change'!$B$3:$AU$47,AD258,24)),24, AND(AD259&gt;INDEX('Language Rules Can Change'!$B$3:$AU$47,AD258,24),AD259&lt;=INDEX('Language Rules Can Change'!$B$3:$AU$47,AD258,25)),25, AND(AD259&gt;INDEX('Language Rules Can Change'!$B$3:$AU$47,AD258,25),AD259&lt;=INDEX('Language Rules Can Change'!$B$3:$AU$47,AD258,26)),26, AND(AD259&gt;INDEX('Language Rules Can Change'!$B$3:$AU$47,AD258,26),AD259&lt;=INDEX('Language Rules Can Change'!$B$3:$AU$47,AD258,27)),27, AND(AD259&gt;INDEX('Language Rules Can Change'!$B$3:$AU$47,AD258,27),AD259&lt;=INDEX('Language Rules Can Change'!$B$3:$AU$47,AD258,28)),28, AND(AD259&gt;INDEX('Language Rules Can Change'!$B$3:$AU$47,AD258,28),AD259&lt;=INDEX('Language Rules Can Change'!$B$3:$AU$47,AD258,29)),29, AND(AD259&gt;INDEX('Language Rules Can Change'!$B$3:$AU$47,AD258,29),AD259&lt;=INDEX('Language Rules Can Change'!$B$3:$AU$47,AD258,30)),30, AND(AD259&gt;INDEX('Language Rules Can Change'!$B$3:$AU$47,AD258,30),AD259&lt;=INDEX('Language Rules Can Change'!$B$3:$AU$47,AD258,31)),31, AND(AD259&gt;INDEX('Language Rules Can Change'!$B$3:$AU$47,AD258,31),AD259&lt;=INDEX('Language Rules Can Change'!$B$3:$AU$47,AD258,32)),32, AND(AD259&gt;INDEX('Language Rules Can Change'!$B$3:$AU$47,AD258,32),AD259&lt;=INDEX('Language Rules Can Change'!$B$3:$AU$47,AD258,33)),33, AND(AD259&gt;INDEX('Language Rules Can Change'!$B$3:$AU$47,AD258,33),AD259&lt;=INDEX('Language Rules Can Change'!$B$3:$AU$47,AD258,34)),34, AND(AD259&gt;INDEX('Language Rules Can Change'!$B$3:$AU$47,AD258,34),AD259&lt;=INDEX('Language Rules Can Change'!$B$3:$AU$47,AD258,35)),35, AND(AD259&gt;INDEX('Language Rules Can Change'!$B$3:$AU$47,AD258,35),AD259&lt;=INDEX('Language Rules Can Change'!$B$3:$AU$47,AD258,36)),36, AND(AD259&gt;INDEX('Language Rules Can Change'!$B$3:$AU$47,AD258,36),AD259&lt;=INDEX('Language Rules Can Change'!$B$3:$AU$47,AD258,37)),37, AND(AD259&gt;INDEX('Language Rules Can Change'!$B$3:$AU$47,AD258,37),AD259&lt;=INDEX('Language Rules Can Change'!$B$3:$AU$47,AD258,38)),38, AND(AD259&gt;INDEX('Language Rules Can Change'!$B$3:$AU$47,AD258,38),AD259&lt;=INDEX('Language Rules Can Change'!$B$3:$AU$47,AD258,39)),39, AND(AD259&gt;INDEX('Language Rules Can Change'!$B$3:$AU$47,AD258,39),AD259&lt;=INDEX('Language Rules Can Change'!$B$3:$AU$47,AD258,40)),40, AND(AD259&gt;INDEX('Language Rules Can Change'!$B$3:$AU$47,AD258,40),AD259&lt;=INDEX('Language Rules Can Change'!$B$3:$AU$47,AD258,41)),41, AND(AD259&gt;INDEX('Language Rules Can Change'!$B$3:$AU$47,AD258,41),AD259&lt;=INDEX('Language Rules Can Change'!$B$3:$AU$47,AD258,42)),42, AND(AD259&gt;INDEX('Language Rules Can Change'!$B$3:$AU$47,AD258,42),AD259&lt;=INDEX('Language Rules Can Change'!$B$3:$AU$47,AD258,43)),43, AND(AD259&gt;INDEX('Language Rules Can Change'!$B$3:$AU$47,AD258,43),AD259&lt;=INDEX('Language Rules Can Change'!$B$3:$AU$47,AD258,44)),44, AND(AD259&gt;INDEX('Language Rules Can Change'!$B$3:$AU$47,AD258,44),AD259&lt;=INDEX('Language Rules Can Change'!$B$3:$AU$47,AD258,45)),45, AND(AD259&gt;INDEX('Language Rules Can Change'!$B$3:$AU$47,AD258,45),AD259&lt;=INDEX('Language Rules Can Change'!$B$3:$AU$47,AD258,46)),46)</f>
        <v>#N/A</v>
      </c>
      <c r="AE260" s="11" t="e" cm="1">
        <f t="array" aca="1" ref="AE260" ca="1">_xlfn.IFS(AND(AE259&gt;0,AE259&lt;=INDEX('Language Rules Can Change'!$B$3:$AU$47,AE258,1)),1, AND(AE259&gt;INDEX('Language Rules Can Change'!$B$3:$AU$47,AE258,1),AE259&lt;=INDEX('Language Rules Can Change'!$B$3:$AU$47,AE258,2)),2, AND(AE259&gt;INDEX('Language Rules Can Change'!$B$3:$AU$47,AE258,2),AE259&lt;=INDEX('Language Rules Can Change'!$B$3:$AU$47,AE258,3)),3, AND(AE259&gt;INDEX('Language Rules Can Change'!$B$3:$AU$47,AE258,3),AE259&lt;=INDEX('Language Rules Can Change'!$B$3:$AU$47,AE258,4)),4, AND(AE259&gt;INDEX('Language Rules Can Change'!$B$3:$AU$47,AE258,4),AE259&lt;=INDEX('Language Rules Can Change'!$B$3:$AU$47,AE258,5)),5, AND(AE259&gt;INDEX('Language Rules Can Change'!$B$3:$AU$47,AE258,5),AE259&lt;=INDEX('Language Rules Can Change'!$B$3:$AU$47,AE258,6)),6, AND(AE259&gt;INDEX('Language Rules Can Change'!$B$3:$AU$47,AE258,6),AE259&lt;=INDEX('Language Rules Can Change'!$B$3:$AU$47,AE258,7)),7, AND(AE259&gt;INDEX('Language Rules Can Change'!$B$3:$AU$47,AE258,7),AE259&lt;=INDEX('Language Rules Can Change'!$B$3:$AU$47,AE258,8)),8, AND(AE259&gt;INDEX('Language Rules Can Change'!$B$3:$AU$47,AE258,8),AE259&lt;=INDEX('Language Rules Can Change'!$B$3:$AU$47,AE258,9)),9, AND(AE259&gt;INDEX('Language Rules Can Change'!$B$3:$AU$47,AE258,9),AE259&lt;=INDEX('Language Rules Can Change'!$B$3:$AU$47,AE258,10)),10, AND(AE259&gt;INDEX('Language Rules Can Change'!$B$3:$AU$47,AE258,10),AE259&lt;=INDEX('Language Rules Can Change'!$B$3:$AU$47,AE258,11)),11, AND(AE259&gt;INDEX('Language Rules Can Change'!$B$3:$AU$47,AE258,11),AE259&lt;=INDEX('Language Rules Can Change'!$B$3:$AU$47,AE258,12)),12, AND(AE259&gt;INDEX('Language Rules Can Change'!$B$3:$AU$47,AE258,12),AE259&lt;=INDEX('Language Rules Can Change'!$B$3:$AU$47,AE258,13)),13, AND(AE259&gt;INDEX('Language Rules Can Change'!$B$3:$AU$47,AE258,13),AE259&lt;=INDEX('Language Rules Can Change'!$B$3:$AU$47,AE258,14)),14, AND(AE259&gt;INDEX('Language Rules Can Change'!$B$3:$AU$47,AE258,14),AE259&lt;=INDEX('Language Rules Can Change'!$B$3:$AU$47,AE258,15)),15, AND(AE259&gt;INDEX('Language Rules Can Change'!$B$3:$AU$47,AE258,15),AE259&lt;=INDEX('Language Rules Can Change'!$B$3:$AU$47,AE258,16)),16, AND(AE259&gt;INDEX('Language Rules Can Change'!$B$3:$AU$47,AE258,16),AE259&lt;=INDEX('Language Rules Can Change'!$B$3:$AU$47,AE258,17)),17, AND(AE259&gt;INDEX('Language Rules Can Change'!$B$3:$AU$47,AE258,17),AE259&lt;=INDEX('Language Rules Can Change'!$B$3:$AU$47,AE258,18)),18, AND(AE259&gt;INDEX('Language Rules Can Change'!$B$3:$AU$47,AE258,18),AE259&lt;=INDEX('Language Rules Can Change'!$B$3:$AU$47,AE258,19)),19, AND(AE259&gt;INDEX('Language Rules Can Change'!$B$3:$AU$47,AE258,19),AE259&lt;=INDEX('Language Rules Can Change'!$B$3:$AU$47,AE258,20)),20, AND(AE259&gt;INDEX('Language Rules Can Change'!$B$3:$AU$47,AE258,20),AE259&lt;=INDEX('Language Rules Can Change'!$B$3:$AU$47,AE258,21)),21, AND(AE259&gt;INDEX('Language Rules Can Change'!$B$3:$AU$47,AE258,21),AE259&lt;=INDEX('Language Rules Can Change'!$B$3:$AU$47,AE258,22)),22, AND(AE259&gt;INDEX('Language Rules Can Change'!$B$3:$AU$47,AE258,22),AE259&lt;=INDEX('Language Rules Can Change'!$B$3:$AU$47,AE258,23)),23, AND(AE259&gt;INDEX('Language Rules Can Change'!$B$3:$AU$47,AE258,23),AE259&lt;=INDEX('Language Rules Can Change'!$B$3:$AU$47,AE258,24)),24, AND(AE259&gt;INDEX('Language Rules Can Change'!$B$3:$AU$47,AE258,24),AE259&lt;=INDEX('Language Rules Can Change'!$B$3:$AU$47,AE258,25)),25, AND(AE259&gt;INDEX('Language Rules Can Change'!$B$3:$AU$47,AE258,25),AE259&lt;=INDEX('Language Rules Can Change'!$B$3:$AU$47,AE258,26)),26, AND(AE259&gt;INDEX('Language Rules Can Change'!$B$3:$AU$47,AE258,26),AE259&lt;=INDEX('Language Rules Can Change'!$B$3:$AU$47,AE258,27)),27, AND(AE259&gt;INDEX('Language Rules Can Change'!$B$3:$AU$47,AE258,27),AE259&lt;=INDEX('Language Rules Can Change'!$B$3:$AU$47,AE258,28)),28, AND(AE259&gt;INDEX('Language Rules Can Change'!$B$3:$AU$47,AE258,28),AE259&lt;=INDEX('Language Rules Can Change'!$B$3:$AU$47,AE258,29)),29, AND(AE259&gt;INDEX('Language Rules Can Change'!$B$3:$AU$47,AE258,29),AE259&lt;=INDEX('Language Rules Can Change'!$B$3:$AU$47,AE258,30)),30, AND(AE259&gt;INDEX('Language Rules Can Change'!$B$3:$AU$47,AE258,30),AE259&lt;=INDEX('Language Rules Can Change'!$B$3:$AU$47,AE258,31)),31, AND(AE259&gt;INDEX('Language Rules Can Change'!$B$3:$AU$47,AE258,31),AE259&lt;=INDEX('Language Rules Can Change'!$B$3:$AU$47,AE258,32)),32, AND(AE259&gt;INDEX('Language Rules Can Change'!$B$3:$AU$47,AE258,32),AE259&lt;=INDEX('Language Rules Can Change'!$B$3:$AU$47,AE258,33)),33, AND(AE259&gt;INDEX('Language Rules Can Change'!$B$3:$AU$47,AE258,33),AE259&lt;=INDEX('Language Rules Can Change'!$B$3:$AU$47,AE258,34)),34, AND(AE259&gt;INDEX('Language Rules Can Change'!$B$3:$AU$47,AE258,34),AE259&lt;=INDEX('Language Rules Can Change'!$B$3:$AU$47,AE258,35)),35, AND(AE259&gt;INDEX('Language Rules Can Change'!$B$3:$AU$47,AE258,35),AE259&lt;=INDEX('Language Rules Can Change'!$B$3:$AU$47,AE258,36)),36, AND(AE259&gt;INDEX('Language Rules Can Change'!$B$3:$AU$47,AE258,36),AE259&lt;=INDEX('Language Rules Can Change'!$B$3:$AU$47,AE258,37)),37, AND(AE259&gt;INDEX('Language Rules Can Change'!$B$3:$AU$47,AE258,37),AE259&lt;=INDEX('Language Rules Can Change'!$B$3:$AU$47,AE258,38)),38, AND(AE259&gt;INDEX('Language Rules Can Change'!$B$3:$AU$47,AE258,38),AE259&lt;=INDEX('Language Rules Can Change'!$B$3:$AU$47,AE258,39)),39, AND(AE259&gt;INDEX('Language Rules Can Change'!$B$3:$AU$47,AE258,39),AE259&lt;=INDEX('Language Rules Can Change'!$B$3:$AU$47,AE258,40)),40, AND(AE259&gt;INDEX('Language Rules Can Change'!$B$3:$AU$47,AE258,40),AE259&lt;=INDEX('Language Rules Can Change'!$B$3:$AU$47,AE258,41)),41, AND(AE259&gt;INDEX('Language Rules Can Change'!$B$3:$AU$47,AE258,41),AE259&lt;=INDEX('Language Rules Can Change'!$B$3:$AU$47,AE258,42)),42, AND(AE259&gt;INDEX('Language Rules Can Change'!$B$3:$AU$47,AE258,42),AE259&lt;=INDEX('Language Rules Can Change'!$B$3:$AU$47,AE258,43)),43, AND(AE259&gt;INDEX('Language Rules Can Change'!$B$3:$AU$47,AE258,43),AE259&lt;=INDEX('Language Rules Can Change'!$B$3:$AU$47,AE258,44)),44, AND(AE259&gt;INDEX('Language Rules Can Change'!$B$3:$AU$47,AE258,44),AE259&lt;=INDEX('Language Rules Can Change'!$B$3:$AU$47,AE258,45)),45, AND(AE259&gt;INDEX('Language Rules Can Change'!$B$3:$AU$47,AE258,45),AE259&lt;=INDEX('Language Rules Can Change'!$B$3:$AU$47,AE258,46)),46)</f>
        <v>#N/A</v>
      </c>
      <c r="AF260" s="11" t="e" cm="1">
        <f t="array" aca="1" ref="AF260" ca="1">_xlfn.IFS(AND(AF259&gt;0,AF259&lt;=INDEX('Language Rules Can Change'!$B$3:$AU$47,AF258,1)),1, AND(AF259&gt;INDEX('Language Rules Can Change'!$B$3:$AU$47,AF258,1),AF259&lt;=INDEX('Language Rules Can Change'!$B$3:$AU$47,AF258,2)),2, AND(AF259&gt;INDEX('Language Rules Can Change'!$B$3:$AU$47,AF258,2),AF259&lt;=INDEX('Language Rules Can Change'!$B$3:$AU$47,AF258,3)),3, AND(AF259&gt;INDEX('Language Rules Can Change'!$B$3:$AU$47,AF258,3),AF259&lt;=INDEX('Language Rules Can Change'!$B$3:$AU$47,AF258,4)),4, AND(AF259&gt;INDEX('Language Rules Can Change'!$B$3:$AU$47,AF258,4),AF259&lt;=INDEX('Language Rules Can Change'!$B$3:$AU$47,AF258,5)),5, AND(AF259&gt;INDEX('Language Rules Can Change'!$B$3:$AU$47,AF258,5),AF259&lt;=INDEX('Language Rules Can Change'!$B$3:$AU$47,AF258,6)),6, AND(AF259&gt;INDEX('Language Rules Can Change'!$B$3:$AU$47,AF258,6),AF259&lt;=INDEX('Language Rules Can Change'!$B$3:$AU$47,AF258,7)),7, AND(AF259&gt;INDEX('Language Rules Can Change'!$B$3:$AU$47,AF258,7),AF259&lt;=INDEX('Language Rules Can Change'!$B$3:$AU$47,AF258,8)),8, AND(AF259&gt;INDEX('Language Rules Can Change'!$B$3:$AU$47,AF258,8),AF259&lt;=INDEX('Language Rules Can Change'!$B$3:$AU$47,AF258,9)),9, AND(AF259&gt;INDEX('Language Rules Can Change'!$B$3:$AU$47,AF258,9),AF259&lt;=INDEX('Language Rules Can Change'!$B$3:$AU$47,AF258,10)),10, AND(AF259&gt;INDEX('Language Rules Can Change'!$B$3:$AU$47,AF258,10),AF259&lt;=INDEX('Language Rules Can Change'!$B$3:$AU$47,AF258,11)),11, AND(AF259&gt;INDEX('Language Rules Can Change'!$B$3:$AU$47,AF258,11),AF259&lt;=INDEX('Language Rules Can Change'!$B$3:$AU$47,AF258,12)),12, AND(AF259&gt;INDEX('Language Rules Can Change'!$B$3:$AU$47,AF258,12),AF259&lt;=INDEX('Language Rules Can Change'!$B$3:$AU$47,AF258,13)),13, AND(AF259&gt;INDEX('Language Rules Can Change'!$B$3:$AU$47,AF258,13),AF259&lt;=INDEX('Language Rules Can Change'!$B$3:$AU$47,AF258,14)),14, AND(AF259&gt;INDEX('Language Rules Can Change'!$B$3:$AU$47,AF258,14),AF259&lt;=INDEX('Language Rules Can Change'!$B$3:$AU$47,AF258,15)),15, AND(AF259&gt;INDEX('Language Rules Can Change'!$B$3:$AU$47,AF258,15),AF259&lt;=INDEX('Language Rules Can Change'!$B$3:$AU$47,AF258,16)),16, AND(AF259&gt;INDEX('Language Rules Can Change'!$B$3:$AU$47,AF258,16),AF259&lt;=INDEX('Language Rules Can Change'!$B$3:$AU$47,AF258,17)),17, AND(AF259&gt;INDEX('Language Rules Can Change'!$B$3:$AU$47,AF258,17),AF259&lt;=INDEX('Language Rules Can Change'!$B$3:$AU$47,AF258,18)),18, AND(AF259&gt;INDEX('Language Rules Can Change'!$B$3:$AU$47,AF258,18),AF259&lt;=INDEX('Language Rules Can Change'!$B$3:$AU$47,AF258,19)),19, AND(AF259&gt;INDEX('Language Rules Can Change'!$B$3:$AU$47,AF258,19),AF259&lt;=INDEX('Language Rules Can Change'!$B$3:$AU$47,AF258,20)),20, AND(AF259&gt;INDEX('Language Rules Can Change'!$B$3:$AU$47,AF258,20),AF259&lt;=INDEX('Language Rules Can Change'!$B$3:$AU$47,AF258,21)),21, AND(AF259&gt;INDEX('Language Rules Can Change'!$B$3:$AU$47,AF258,21),AF259&lt;=INDEX('Language Rules Can Change'!$B$3:$AU$47,AF258,22)),22, AND(AF259&gt;INDEX('Language Rules Can Change'!$B$3:$AU$47,AF258,22),AF259&lt;=INDEX('Language Rules Can Change'!$B$3:$AU$47,AF258,23)),23, AND(AF259&gt;INDEX('Language Rules Can Change'!$B$3:$AU$47,AF258,23),AF259&lt;=INDEX('Language Rules Can Change'!$B$3:$AU$47,AF258,24)),24, AND(AF259&gt;INDEX('Language Rules Can Change'!$B$3:$AU$47,AF258,24),AF259&lt;=INDEX('Language Rules Can Change'!$B$3:$AU$47,AF258,25)),25, AND(AF259&gt;INDEX('Language Rules Can Change'!$B$3:$AU$47,AF258,25),AF259&lt;=INDEX('Language Rules Can Change'!$B$3:$AU$47,AF258,26)),26, AND(AF259&gt;INDEX('Language Rules Can Change'!$B$3:$AU$47,AF258,26),AF259&lt;=INDEX('Language Rules Can Change'!$B$3:$AU$47,AF258,27)),27, AND(AF259&gt;INDEX('Language Rules Can Change'!$B$3:$AU$47,AF258,27),AF259&lt;=INDEX('Language Rules Can Change'!$B$3:$AU$47,AF258,28)),28, AND(AF259&gt;INDEX('Language Rules Can Change'!$B$3:$AU$47,AF258,28),AF259&lt;=INDEX('Language Rules Can Change'!$B$3:$AU$47,AF258,29)),29, AND(AF259&gt;INDEX('Language Rules Can Change'!$B$3:$AU$47,AF258,29),AF259&lt;=INDEX('Language Rules Can Change'!$B$3:$AU$47,AF258,30)),30, AND(AF259&gt;INDEX('Language Rules Can Change'!$B$3:$AU$47,AF258,30),AF259&lt;=INDEX('Language Rules Can Change'!$B$3:$AU$47,AF258,31)),31, AND(AF259&gt;INDEX('Language Rules Can Change'!$B$3:$AU$47,AF258,31),AF259&lt;=INDEX('Language Rules Can Change'!$B$3:$AU$47,AF258,32)),32, AND(AF259&gt;INDEX('Language Rules Can Change'!$B$3:$AU$47,AF258,32),AF259&lt;=INDEX('Language Rules Can Change'!$B$3:$AU$47,AF258,33)),33, AND(AF259&gt;INDEX('Language Rules Can Change'!$B$3:$AU$47,AF258,33),AF259&lt;=INDEX('Language Rules Can Change'!$B$3:$AU$47,AF258,34)),34, AND(AF259&gt;INDEX('Language Rules Can Change'!$B$3:$AU$47,AF258,34),AF259&lt;=INDEX('Language Rules Can Change'!$B$3:$AU$47,AF258,35)),35, AND(AF259&gt;INDEX('Language Rules Can Change'!$B$3:$AU$47,AF258,35),AF259&lt;=INDEX('Language Rules Can Change'!$B$3:$AU$47,AF258,36)),36, AND(AF259&gt;INDEX('Language Rules Can Change'!$B$3:$AU$47,AF258,36),AF259&lt;=INDEX('Language Rules Can Change'!$B$3:$AU$47,AF258,37)),37, AND(AF259&gt;INDEX('Language Rules Can Change'!$B$3:$AU$47,AF258,37),AF259&lt;=INDEX('Language Rules Can Change'!$B$3:$AU$47,AF258,38)),38, AND(AF259&gt;INDEX('Language Rules Can Change'!$B$3:$AU$47,AF258,38),AF259&lt;=INDEX('Language Rules Can Change'!$B$3:$AU$47,AF258,39)),39, AND(AF259&gt;INDEX('Language Rules Can Change'!$B$3:$AU$47,AF258,39),AF259&lt;=INDEX('Language Rules Can Change'!$B$3:$AU$47,AF258,40)),40, AND(AF259&gt;INDEX('Language Rules Can Change'!$B$3:$AU$47,AF258,40),AF259&lt;=INDEX('Language Rules Can Change'!$B$3:$AU$47,AF258,41)),41, AND(AF259&gt;INDEX('Language Rules Can Change'!$B$3:$AU$47,AF258,41),AF259&lt;=INDEX('Language Rules Can Change'!$B$3:$AU$47,AF258,42)),42, AND(AF259&gt;INDEX('Language Rules Can Change'!$B$3:$AU$47,AF258,42),AF259&lt;=INDEX('Language Rules Can Change'!$B$3:$AU$47,AF258,43)),43, AND(AF259&gt;INDEX('Language Rules Can Change'!$B$3:$AU$47,AF258,43),AF259&lt;=INDEX('Language Rules Can Change'!$B$3:$AU$47,AF258,44)),44, AND(AF259&gt;INDEX('Language Rules Can Change'!$B$3:$AU$47,AF258,44),AF259&lt;=INDEX('Language Rules Can Change'!$B$3:$AU$47,AF258,45)),45, AND(AF259&gt;INDEX('Language Rules Can Change'!$B$3:$AU$47,AF258,45),AF259&lt;=INDEX('Language Rules Can Change'!$B$3:$AU$47,AF258,46)),46)</f>
        <v>#N/A</v>
      </c>
      <c r="AG260" s="11" t="e" cm="1">
        <f t="array" aca="1" ref="AG260" ca="1">_xlfn.IFS(AND(AG259&gt;0,AG259&lt;=INDEX('Language Rules Can Change'!$B$3:$AU$47,AG258,1)),1, AND(AG259&gt;INDEX('Language Rules Can Change'!$B$3:$AU$47,AG258,1),AG259&lt;=INDEX('Language Rules Can Change'!$B$3:$AU$47,AG258,2)),2, AND(AG259&gt;INDEX('Language Rules Can Change'!$B$3:$AU$47,AG258,2),AG259&lt;=INDEX('Language Rules Can Change'!$B$3:$AU$47,AG258,3)),3, AND(AG259&gt;INDEX('Language Rules Can Change'!$B$3:$AU$47,AG258,3),AG259&lt;=INDEX('Language Rules Can Change'!$B$3:$AU$47,AG258,4)),4, AND(AG259&gt;INDEX('Language Rules Can Change'!$B$3:$AU$47,AG258,4),AG259&lt;=INDEX('Language Rules Can Change'!$B$3:$AU$47,AG258,5)),5, AND(AG259&gt;INDEX('Language Rules Can Change'!$B$3:$AU$47,AG258,5),AG259&lt;=INDEX('Language Rules Can Change'!$B$3:$AU$47,AG258,6)),6, AND(AG259&gt;INDEX('Language Rules Can Change'!$B$3:$AU$47,AG258,6),AG259&lt;=INDEX('Language Rules Can Change'!$B$3:$AU$47,AG258,7)),7, AND(AG259&gt;INDEX('Language Rules Can Change'!$B$3:$AU$47,AG258,7),AG259&lt;=INDEX('Language Rules Can Change'!$B$3:$AU$47,AG258,8)),8, AND(AG259&gt;INDEX('Language Rules Can Change'!$B$3:$AU$47,AG258,8),AG259&lt;=INDEX('Language Rules Can Change'!$B$3:$AU$47,AG258,9)),9, AND(AG259&gt;INDEX('Language Rules Can Change'!$B$3:$AU$47,AG258,9),AG259&lt;=INDEX('Language Rules Can Change'!$B$3:$AU$47,AG258,10)),10, AND(AG259&gt;INDEX('Language Rules Can Change'!$B$3:$AU$47,AG258,10),AG259&lt;=INDEX('Language Rules Can Change'!$B$3:$AU$47,AG258,11)),11, AND(AG259&gt;INDEX('Language Rules Can Change'!$B$3:$AU$47,AG258,11),AG259&lt;=INDEX('Language Rules Can Change'!$B$3:$AU$47,AG258,12)),12, AND(AG259&gt;INDEX('Language Rules Can Change'!$B$3:$AU$47,AG258,12),AG259&lt;=INDEX('Language Rules Can Change'!$B$3:$AU$47,AG258,13)),13, AND(AG259&gt;INDEX('Language Rules Can Change'!$B$3:$AU$47,AG258,13),AG259&lt;=INDEX('Language Rules Can Change'!$B$3:$AU$47,AG258,14)),14, AND(AG259&gt;INDEX('Language Rules Can Change'!$B$3:$AU$47,AG258,14),AG259&lt;=INDEX('Language Rules Can Change'!$B$3:$AU$47,AG258,15)),15, AND(AG259&gt;INDEX('Language Rules Can Change'!$B$3:$AU$47,AG258,15),AG259&lt;=INDEX('Language Rules Can Change'!$B$3:$AU$47,AG258,16)),16, AND(AG259&gt;INDEX('Language Rules Can Change'!$B$3:$AU$47,AG258,16),AG259&lt;=INDEX('Language Rules Can Change'!$B$3:$AU$47,AG258,17)),17, AND(AG259&gt;INDEX('Language Rules Can Change'!$B$3:$AU$47,AG258,17),AG259&lt;=INDEX('Language Rules Can Change'!$B$3:$AU$47,AG258,18)),18, AND(AG259&gt;INDEX('Language Rules Can Change'!$B$3:$AU$47,AG258,18),AG259&lt;=INDEX('Language Rules Can Change'!$B$3:$AU$47,AG258,19)),19, AND(AG259&gt;INDEX('Language Rules Can Change'!$B$3:$AU$47,AG258,19),AG259&lt;=INDEX('Language Rules Can Change'!$B$3:$AU$47,AG258,20)),20, AND(AG259&gt;INDEX('Language Rules Can Change'!$B$3:$AU$47,AG258,20),AG259&lt;=INDEX('Language Rules Can Change'!$B$3:$AU$47,AG258,21)),21, AND(AG259&gt;INDEX('Language Rules Can Change'!$B$3:$AU$47,AG258,21),AG259&lt;=INDEX('Language Rules Can Change'!$B$3:$AU$47,AG258,22)),22, AND(AG259&gt;INDEX('Language Rules Can Change'!$B$3:$AU$47,AG258,22),AG259&lt;=INDEX('Language Rules Can Change'!$B$3:$AU$47,AG258,23)),23, AND(AG259&gt;INDEX('Language Rules Can Change'!$B$3:$AU$47,AG258,23),AG259&lt;=INDEX('Language Rules Can Change'!$B$3:$AU$47,AG258,24)),24, AND(AG259&gt;INDEX('Language Rules Can Change'!$B$3:$AU$47,AG258,24),AG259&lt;=INDEX('Language Rules Can Change'!$B$3:$AU$47,AG258,25)),25, AND(AG259&gt;INDEX('Language Rules Can Change'!$B$3:$AU$47,AG258,25),AG259&lt;=INDEX('Language Rules Can Change'!$B$3:$AU$47,AG258,26)),26, AND(AG259&gt;INDEX('Language Rules Can Change'!$B$3:$AU$47,AG258,26),AG259&lt;=INDEX('Language Rules Can Change'!$B$3:$AU$47,AG258,27)),27, AND(AG259&gt;INDEX('Language Rules Can Change'!$B$3:$AU$47,AG258,27),AG259&lt;=INDEX('Language Rules Can Change'!$B$3:$AU$47,AG258,28)),28, AND(AG259&gt;INDEX('Language Rules Can Change'!$B$3:$AU$47,AG258,28),AG259&lt;=INDEX('Language Rules Can Change'!$B$3:$AU$47,AG258,29)),29, AND(AG259&gt;INDEX('Language Rules Can Change'!$B$3:$AU$47,AG258,29),AG259&lt;=INDEX('Language Rules Can Change'!$B$3:$AU$47,AG258,30)),30, AND(AG259&gt;INDEX('Language Rules Can Change'!$B$3:$AU$47,AG258,30),AG259&lt;=INDEX('Language Rules Can Change'!$B$3:$AU$47,AG258,31)),31, AND(AG259&gt;INDEX('Language Rules Can Change'!$B$3:$AU$47,AG258,31),AG259&lt;=INDEX('Language Rules Can Change'!$B$3:$AU$47,AG258,32)),32, AND(AG259&gt;INDEX('Language Rules Can Change'!$B$3:$AU$47,AG258,32),AG259&lt;=INDEX('Language Rules Can Change'!$B$3:$AU$47,AG258,33)),33, AND(AG259&gt;INDEX('Language Rules Can Change'!$B$3:$AU$47,AG258,33),AG259&lt;=INDEX('Language Rules Can Change'!$B$3:$AU$47,AG258,34)),34, AND(AG259&gt;INDEX('Language Rules Can Change'!$B$3:$AU$47,AG258,34),AG259&lt;=INDEX('Language Rules Can Change'!$B$3:$AU$47,AG258,35)),35, AND(AG259&gt;INDEX('Language Rules Can Change'!$B$3:$AU$47,AG258,35),AG259&lt;=INDEX('Language Rules Can Change'!$B$3:$AU$47,AG258,36)),36, AND(AG259&gt;INDEX('Language Rules Can Change'!$B$3:$AU$47,AG258,36),AG259&lt;=INDEX('Language Rules Can Change'!$B$3:$AU$47,AG258,37)),37, AND(AG259&gt;INDEX('Language Rules Can Change'!$B$3:$AU$47,AG258,37),AG259&lt;=INDEX('Language Rules Can Change'!$B$3:$AU$47,AG258,38)),38, AND(AG259&gt;INDEX('Language Rules Can Change'!$B$3:$AU$47,AG258,38),AG259&lt;=INDEX('Language Rules Can Change'!$B$3:$AU$47,AG258,39)),39, AND(AG259&gt;INDEX('Language Rules Can Change'!$B$3:$AU$47,AG258,39),AG259&lt;=INDEX('Language Rules Can Change'!$B$3:$AU$47,AG258,40)),40, AND(AG259&gt;INDEX('Language Rules Can Change'!$B$3:$AU$47,AG258,40),AG259&lt;=INDEX('Language Rules Can Change'!$B$3:$AU$47,AG258,41)),41, AND(AG259&gt;INDEX('Language Rules Can Change'!$B$3:$AU$47,AG258,41),AG259&lt;=INDEX('Language Rules Can Change'!$B$3:$AU$47,AG258,42)),42, AND(AG259&gt;INDEX('Language Rules Can Change'!$B$3:$AU$47,AG258,42),AG259&lt;=INDEX('Language Rules Can Change'!$B$3:$AU$47,AG258,43)),43, AND(AG259&gt;INDEX('Language Rules Can Change'!$B$3:$AU$47,AG258,43),AG259&lt;=INDEX('Language Rules Can Change'!$B$3:$AU$47,AG258,44)),44, AND(AG259&gt;INDEX('Language Rules Can Change'!$B$3:$AU$47,AG258,44),AG259&lt;=INDEX('Language Rules Can Change'!$B$3:$AU$47,AG258,45)),45, AND(AG259&gt;INDEX('Language Rules Can Change'!$B$3:$AU$47,AG258,45),AG259&lt;=INDEX('Language Rules Can Change'!$B$3:$AU$47,AG258,46)),46)</f>
        <v>#N/A</v>
      </c>
      <c r="AH260" s="11" t="e" cm="1">
        <f t="array" aca="1" ref="AH260" ca="1">_xlfn.IFS(AND(AH259&gt;0,AH259&lt;=INDEX('Language Rules Can Change'!$B$3:$AU$47,AH258,1)),1, AND(AH259&gt;INDEX('Language Rules Can Change'!$B$3:$AU$47,AH258,1),AH259&lt;=INDEX('Language Rules Can Change'!$B$3:$AU$47,AH258,2)),2, AND(AH259&gt;INDEX('Language Rules Can Change'!$B$3:$AU$47,AH258,2),AH259&lt;=INDEX('Language Rules Can Change'!$B$3:$AU$47,AH258,3)),3, AND(AH259&gt;INDEX('Language Rules Can Change'!$B$3:$AU$47,AH258,3),AH259&lt;=INDEX('Language Rules Can Change'!$B$3:$AU$47,AH258,4)),4, AND(AH259&gt;INDEX('Language Rules Can Change'!$B$3:$AU$47,AH258,4),AH259&lt;=INDEX('Language Rules Can Change'!$B$3:$AU$47,AH258,5)),5, AND(AH259&gt;INDEX('Language Rules Can Change'!$B$3:$AU$47,AH258,5),AH259&lt;=INDEX('Language Rules Can Change'!$B$3:$AU$47,AH258,6)),6, AND(AH259&gt;INDEX('Language Rules Can Change'!$B$3:$AU$47,AH258,6),AH259&lt;=INDEX('Language Rules Can Change'!$B$3:$AU$47,AH258,7)),7, AND(AH259&gt;INDEX('Language Rules Can Change'!$B$3:$AU$47,AH258,7),AH259&lt;=INDEX('Language Rules Can Change'!$B$3:$AU$47,AH258,8)),8, AND(AH259&gt;INDEX('Language Rules Can Change'!$B$3:$AU$47,AH258,8),AH259&lt;=INDEX('Language Rules Can Change'!$B$3:$AU$47,AH258,9)),9, AND(AH259&gt;INDEX('Language Rules Can Change'!$B$3:$AU$47,AH258,9),AH259&lt;=INDEX('Language Rules Can Change'!$B$3:$AU$47,AH258,10)),10, AND(AH259&gt;INDEX('Language Rules Can Change'!$B$3:$AU$47,AH258,10),AH259&lt;=INDEX('Language Rules Can Change'!$B$3:$AU$47,AH258,11)),11, AND(AH259&gt;INDEX('Language Rules Can Change'!$B$3:$AU$47,AH258,11),AH259&lt;=INDEX('Language Rules Can Change'!$B$3:$AU$47,AH258,12)),12, AND(AH259&gt;INDEX('Language Rules Can Change'!$B$3:$AU$47,AH258,12),AH259&lt;=INDEX('Language Rules Can Change'!$B$3:$AU$47,AH258,13)),13, AND(AH259&gt;INDEX('Language Rules Can Change'!$B$3:$AU$47,AH258,13),AH259&lt;=INDEX('Language Rules Can Change'!$B$3:$AU$47,AH258,14)),14, AND(AH259&gt;INDEX('Language Rules Can Change'!$B$3:$AU$47,AH258,14),AH259&lt;=INDEX('Language Rules Can Change'!$B$3:$AU$47,AH258,15)),15, AND(AH259&gt;INDEX('Language Rules Can Change'!$B$3:$AU$47,AH258,15),AH259&lt;=INDEX('Language Rules Can Change'!$B$3:$AU$47,AH258,16)),16, AND(AH259&gt;INDEX('Language Rules Can Change'!$B$3:$AU$47,AH258,16),AH259&lt;=INDEX('Language Rules Can Change'!$B$3:$AU$47,AH258,17)),17, AND(AH259&gt;INDEX('Language Rules Can Change'!$B$3:$AU$47,AH258,17),AH259&lt;=INDEX('Language Rules Can Change'!$B$3:$AU$47,AH258,18)),18, AND(AH259&gt;INDEX('Language Rules Can Change'!$B$3:$AU$47,AH258,18),AH259&lt;=INDEX('Language Rules Can Change'!$B$3:$AU$47,AH258,19)),19, AND(AH259&gt;INDEX('Language Rules Can Change'!$B$3:$AU$47,AH258,19),AH259&lt;=INDEX('Language Rules Can Change'!$B$3:$AU$47,AH258,20)),20, AND(AH259&gt;INDEX('Language Rules Can Change'!$B$3:$AU$47,AH258,20),AH259&lt;=INDEX('Language Rules Can Change'!$B$3:$AU$47,AH258,21)),21, AND(AH259&gt;INDEX('Language Rules Can Change'!$B$3:$AU$47,AH258,21),AH259&lt;=INDEX('Language Rules Can Change'!$B$3:$AU$47,AH258,22)),22, AND(AH259&gt;INDEX('Language Rules Can Change'!$B$3:$AU$47,AH258,22),AH259&lt;=INDEX('Language Rules Can Change'!$B$3:$AU$47,AH258,23)),23, AND(AH259&gt;INDEX('Language Rules Can Change'!$B$3:$AU$47,AH258,23),AH259&lt;=INDEX('Language Rules Can Change'!$B$3:$AU$47,AH258,24)),24, AND(AH259&gt;INDEX('Language Rules Can Change'!$B$3:$AU$47,AH258,24),AH259&lt;=INDEX('Language Rules Can Change'!$B$3:$AU$47,AH258,25)),25, AND(AH259&gt;INDEX('Language Rules Can Change'!$B$3:$AU$47,AH258,25),AH259&lt;=INDEX('Language Rules Can Change'!$B$3:$AU$47,AH258,26)),26, AND(AH259&gt;INDEX('Language Rules Can Change'!$B$3:$AU$47,AH258,26),AH259&lt;=INDEX('Language Rules Can Change'!$B$3:$AU$47,AH258,27)),27, AND(AH259&gt;INDEX('Language Rules Can Change'!$B$3:$AU$47,AH258,27),AH259&lt;=INDEX('Language Rules Can Change'!$B$3:$AU$47,AH258,28)),28, AND(AH259&gt;INDEX('Language Rules Can Change'!$B$3:$AU$47,AH258,28),AH259&lt;=INDEX('Language Rules Can Change'!$B$3:$AU$47,AH258,29)),29, AND(AH259&gt;INDEX('Language Rules Can Change'!$B$3:$AU$47,AH258,29),AH259&lt;=INDEX('Language Rules Can Change'!$B$3:$AU$47,AH258,30)),30, AND(AH259&gt;INDEX('Language Rules Can Change'!$B$3:$AU$47,AH258,30),AH259&lt;=INDEX('Language Rules Can Change'!$B$3:$AU$47,AH258,31)),31, AND(AH259&gt;INDEX('Language Rules Can Change'!$B$3:$AU$47,AH258,31),AH259&lt;=INDEX('Language Rules Can Change'!$B$3:$AU$47,AH258,32)),32, AND(AH259&gt;INDEX('Language Rules Can Change'!$B$3:$AU$47,AH258,32),AH259&lt;=INDEX('Language Rules Can Change'!$B$3:$AU$47,AH258,33)),33, AND(AH259&gt;INDEX('Language Rules Can Change'!$B$3:$AU$47,AH258,33),AH259&lt;=INDEX('Language Rules Can Change'!$B$3:$AU$47,AH258,34)),34, AND(AH259&gt;INDEX('Language Rules Can Change'!$B$3:$AU$47,AH258,34),AH259&lt;=INDEX('Language Rules Can Change'!$B$3:$AU$47,AH258,35)),35, AND(AH259&gt;INDEX('Language Rules Can Change'!$B$3:$AU$47,AH258,35),AH259&lt;=INDEX('Language Rules Can Change'!$B$3:$AU$47,AH258,36)),36, AND(AH259&gt;INDEX('Language Rules Can Change'!$B$3:$AU$47,AH258,36),AH259&lt;=INDEX('Language Rules Can Change'!$B$3:$AU$47,AH258,37)),37, AND(AH259&gt;INDEX('Language Rules Can Change'!$B$3:$AU$47,AH258,37),AH259&lt;=INDEX('Language Rules Can Change'!$B$3:$AU$47,AH258,38)),38, AND(AH259&gt;INDEX('Language Rules Can Change'!$B$3:$AU$47,AH258,38),AH259&lt;=INDEX('Language Rules Can Change'!$B$3:$AU$47,AH258,39)),39, AND(AH259&gt;INDEX('Language Rules Can Change'!$B$3:$AU$47,AH258,39),AH259&lt;=INDEX('Language Rules Can Change'!$B$3:$AU$47,AH258,40)),40, AND(AH259&gt;INDEX('Language Rules Can Change'!$B$3:$AU$47,AH258,40),AH259&lt;=INDEX('Language Rules Can Change'!$B$3:$AU$47,AH258,41)),41, AND(AH259&gt;INDEX('Language Rules Can Change'!$B$3:$AU$47,AH258,41),AH259&lt;=INDEX('Language Rules Can Change'!$B$3:$AU$47,AH258,42)),42, AND(AH259&gt;INDEX('Language Rules Can Change'!$B$3:$AU$47,AH258,42),AH259&lt;=INDEX('Language Rules Can Change'!$B$3:$AU$47,AH258,43)),43, AND(AH259&gt;INDEX('Language Rules Can Change'!$B$3:$AU$47,AH258,43),AH259&lt;=INDEX('Language Rules Can Change'!$B$3:$AU$47,AH258,44)),44, AND(AH259&gt;INDEX('Language Rules Can Change'!$B$3:$AU$47,AH258,44),AH259&lt;=INDEX('Language Rules Can Change'!$B$3:$AU$47,AH258,45)),45, AND(AH259&gt;INDEX('Language Rules Can Change'!$B$3:$AU$47,AH258,45),AH259&lt;=INDEX('Language Rules Can Change'!$B$3:$AU$47,AH258,46)),46)</f>
        <v>#N/A</v>
      </c>
      <c r="AI260" s="11" t="e" cm="1">
        <f t="array" aca="1" ref="AI260" ca="1">_xlfn.IFS(AND(AI259&gt;0,AI259&lt;=INDEX('Language Rules Can Change'!$B$3:$AU$47,AI258,1)),1, AND(AI259&gt;INDEX('Language Rules Can Change'!$B$3:$AU$47,AI258,1),AI259&lt;=INDEX('Language Rules Can Change'!$B$3:$AU$47,AI258,2)),2, AND(AI259&gt;INDEX('Language Rules Can Change'!$B$3:$AU$47,AI258,2),AI259&lt;=INDEX('Language Rules Can Change'!$B$3:$AU$47,AI258,3)),3, AND(AI259&gt;INDEX('Language Rules Can Change'!$B$3:$AU$47,AI258,3),AI259&lt;=INDEX('Language Rules Can Change'!$B$3:$AU$47,AI258,4)),4, AND(AI259&gt;INDEX('Language Rules Can Change'!$B$3:$AU$47,AI258,4),AI259&lt;=INDEX('Language Rules Can Change'!$B$3:$AU$47,AI258,5)),5, AND(AI259&gt;INDEX('Language Rules Can Change'!$B$3:$AU$47,AI258,5),AI259&lt;=INDEX('Language Rules Can Change'!$B$3:$AU$47,AI258,6)),6, AND(AI259&gt;INDEX('Language Rules Can Change'!$B$3:$AU$47,AI258,6),AI259&lt;=INDEX('Language Rules Can Change'!$B$3:$AU$47,AI258,7)),7, AND(AI259&gt;INDEX('Language Rules Can Change'!$B$3:$AU$47,AI258,7),AI259&lt;=INDEX('Language Rules Can Change'!$B$3:$AU$47,AI258,8)),8, AND(AI259&gt;INDEX('Language Rules Can Change'!$B$3:$AU$47,AI258,8),AI259&lt;=INDEX('Language Rules Can Change'!$B$3:$AU$47,AI258,9)),9, AND(AI259&gt;INDEX('Language Rules Can Change'!$B$3:$AU$47,AI258,9),AI259&lt;=INDEX('Language Rules Can Change'!$B$3:$AU$47,AI258,10)),10, AND(AI259&gt;INDEX('Language Rules Can Change'!$B$3:$AU$47,AI258,10),AI259&lt;=INDEX('Language Rules Can Change'!$B$3:$AU$47,AI258,11)),11, AND(AI259&gt;INDEX('Language Rules Can Change'!$B$3:$AU$47,AI258,11),AI259&lt;=INDEX('Language Rules Can Change'!$B$3:$AU$47,AI258,12)),12, AND(AI259&gt;INDEX('Language Rules Can Change'!$B$3:$AU$47,AI258,12),AI259&lt;=INDEX('Language Rules Can Change'!$B$3:$AU$47,AI258,13)),13, AND(AI259&gt;INDEX('Language Rules Can Change'!$B$3:$AU$47,AI258,13),AI259&lt;=INDEX('Language Rules Can Change'!$B$3:$AU$47,AI258,14)),14, AND(AI259&gt;INDEX('Language Rules Can Change'!$B$3:$AU$47,AI258,14),AI259&lt;=INDEX('Language Rules Can Change'!$B$3:$AU$47,AI258,15)),15, AND(AI259&gt;INDEX('Language Rules Can Change'!$B$3:$AU$47,AI258,15),AI259&lt;=INDEX('Language Rules Can Change'!$B$3:$AU$47,AI258,16)),16, AND(AI259&gt;INDEX('Language Rules Can Change'!$B$3:$AU$47,AI258,16),AI259&lt;=INDEX('Language Rules Can Change'!$B$3:$AU$47,AI258,17)),17, AND(AI259&gt;INDEX('Language Rules Can Change'!$B$3:$AU$47,AI258,17),AI259&lt;=INDEX('Language Rules Can Change'!$B$3:$AU$47,AI258,18)),18, AND(AI259&gt;INDEX('Language Rules Can Change'!$B$3:$AU$47,AI258,18),AI259&lt;=INDEX('Language Rules Can Change'!$B$3:$AU$47,AI258,19)),19, AND(AI259&gt;INDEX('Language Rules Can Change'!$B$3:$AU$47,AI258,19),AI259&lt;=INDEX('Language Rules Can Change'!$B$3:$AU$47,AI258,20)),20, AND(AI259&gt;INDEX('Language Rules Can Change'!$B$3:$AU$47,AI258,20),AI259&lt;=INDEX('Language Rules Can Change'!$B$3:$AU$47,AI258,21)),21, AND(AI259&gt;INDEX('Language Rules Can Change'!$B$3:$AU$47,AI258,21),AI259&lt;=INDEX('Language Rules Can Change'!$B$3:$AU$47,AI258,22)),22, AND(AI259&gt;INDEX('Language Rules Can Change'!$B$3:$AU$47,AI258,22),AI259&lt;=INDEX('Language Rules Can Change'!$B$3:$AU$47,AI258,23)),23, AND(AI259&gt;INDEX('Language Rules Can Change'!$B$3:$AU$47,AI258,23),AI259&lt;=INDEX('Language Rules Can Change'!$B$3:$AU$47,AI258,24)),24, AND(AI259&gt;INDEX('Language Rules Can Change'!$B$3:$AU$47,AI258,24),AI259&lt;=INDEX('Language Rules Can Change'!$B$3:$AU$47,AI258,25)),25, AND(AI259&gt;INDEX('Language Rules Can Change'!$B$3:$AU$47,AI258,25),AI259&lt;=INDEX('Language Rules Can Change'!$B$3:$AU$47,AI258,26)),26, AND(AI259&gt;INDEX('Language Rules Can Change'!$B$3:$AU$47,AI258,26),AI259&lt;=INDEX('Language Rules Can Change'!$B$3:$AU$47,AI258,27)),27, AND(AI259&gt;INDEX('Language Rules Can Change'!$B$3:$AU$47,AI258,27),AI259&lt;=INDEX('Language Rules Can Change'!$B$3:$AU$47,AI258,28)),28, AND(AI259&gt;INDEX('Language Rules Can Change'!$B$3:$AU$47,AI258,28),AI259&lt;=INDEX('Language Rules Can Change'!$B$3:$AU$47,AI258,29)),29, AND(AI259&gt;INDEX('Language Rules Can Change'!$B$3:$AU$47,AI258,29),AI259&lt;=INDEX('Language Rules Can Change'!$B$3:$AU$47,AI258,30)),30, AND(AI259&gt;INDEX('Language Rules Can Change'!$B$3:$AU$47,AI258,30),AI259&lt;=INDEX('Language Rules Can Change'!$B$3:$AU$47,AI258,31)),31, AND(AI259&gt;INDEX('Language Rules Can Change'!$B$3:$AU$47,AI258,31),AI259&lt;=INDEX('Language Rules Can Change'!$B$3:$AU$47,AI258,32)),32, AND(AI259&gt;INDEX('Language Rules Can Change'!$B$3:$AU$47,AI258,32),AI259&lt;=INDEX('Language Rules Can Change'!$B$3:$AU$47,AI258,33)),33, AND(AI259&gt;INDEX('Language Rules Can Change'!$B$3:$AU$47,AI258,33),AI259&lt;=INDEX('Language Rules Can Change'!$B$3:$AU$47,AI258,34)),34, AND(AI259&gt;INDEX('Language Rules Can Change'!$B$3:$AU$47,AI258,34),AI259&lt;=INDEX('Language Rules Can Change'!$B$3:$AU$47,AI258,35)),35, AND(AI259&gt;INDEX('Language Rules Can Change'!$B$3:$AU$47,AI258,35),AI259&lt;=INDEX('Language Rules Can Change'!$B$3:$AU$47,AI258,36)),36, AND(AI259&gt;INDEX('Language Rules Can Change'!$B$3:$AU$47,AI258,36),AI259&lt;=INDEX('Language Rules Can Change'!$B$3:$AU$47,AI258,37)),37, AND(AI259&gt;INDEX('Language Rules Can Change'!$B$3:$AU$47,AI258,37),AI259&lt;=INDEX('Language Rules Can Change'!$B$3:$AU$47,AI258,38)),38, AND(AI259&gt;INDEX('Language Rules Can Change'!$B$3:$AU$47,AI258,38),AI259&lt;=INDEX('Language Rules Can Change'!$B$3:$AU$47,AI258,39)),39, AND(AI259&gt;INDEX('Language Rules Can Change'!$B$3:$AU$47,AI258,39),AI259&lt;=INDEX('Language Rules Can Change'!$B$3:$AU$47,AI258,40)),40, AND(AI259&gt;INDEX('Language Rules Can Change'!$B$3:$AU$47,AI258,40),AI259&lt;=INDEX('Language Rules Can Change'!$B$3:$AU$47,AI258,41)),41, AND(AI259&gt;INDEX('Language Rules Can Change'!$B$3:$AU$47,AI258,41),AI259&lt;=INDEX('Language Rules Can Change'!$B$3:$AU$47,AI258,42)),42, AND(AI259&gt;INDEX('Language Rules Can Change'!$B$3:$AU$47,AI258,42),AI259&lt;=INDEX('Language Rules Can Change'!$B$3:$AU$47,AI258,43)),43, AND(AI259&gt;INDEX('Language Rules Can Change'!$B$3:$AU$47,AI258,43),AI259&lt;=INDEX('Language Rules Can Change'!$B$3:$AU$47,AI258,44)),44, AND(AI259&gt;INDEX('Language Rules Can Change'!$B$3:$AU$47,AI258,44),AI259&lt;=INDEX('Language Rules Can Change'!$B$3:$AU$47,AI258,45)),45, AND(AI259&gt;INDEX('Language Rules Can Change'!$B$3:$AU$47,AI258,45),AI259&lt;=INDEX('Language Rules Can Change'!$B$3:$AU$47,AI258,46)),46)</f>
        <v>#N/A</v>
      </c>
      <c r="AJ260" s="11" t="e" cm="1">
        <f t="array" aca="1" ref="AJ260" ca="1">_xlfn.IFS(AND(AJ259&gt;0,AJ259&lt;=INDEX('Language Rules Can Change'!$B$3:$AU$47,AJ258,1)),1, AND(AJ259&gt;INDEX('Language Rules Can Change'!$B$3:$AU$47,AJ258,1),AJ259&lt;=INDEX('Language Rules Can Change'!$B$3:$AU$47,AJ258,2)),2, AND(AJ259&gt;INDEX('Language Rules Can Change'!$B$3:$AU$47,AJ258,2),AJ259&lt;=INDEX('Language Rules Can Change'!$B$3:$AU$47,AJ258,3)),3, AND(AJ259&gt;INDEX('Language Rules Can Change'!$B$3:$AU$47,AJ258,3),AJ259&lt;=INDEX('Language Rules Can Change'!$B$3:$AU$47,AJ258,4)),4, AND(AJ259&gt;INDEX('Language Rules Can Change'!$B$3:$AU$47,AJ258,4),AJ259&lt;=INDEX('Language Rules Can Change'!$B$3:$AU$47,AJ258,5)),5, AND(AJ259&gt;INDEX('Language Rules Can Change'!$B$3:$AU$47,AJ258,5),AJ259&lt;=INDEX('Language Rules Can Change'!$B$3:$AU$47,AJ258,6)),6, AND(AJ259&gt;INDEX('Language Rules Can Change'!$B$3:$AU$47,AJ258,6),AJ259&lt;=INDEX('Language Rules Can Change'!$B$3:$AU$47,AJ258,7)),7, AND(AJ259&gt;INDEX('Language Rules Can Change'!$B$3:$AU$47,AJ258,7),AJ259&lt;=INDEX('Language Rules Can Change'!$B$3:$AU$47,AJ258,8)),8, AND(AJ259&gt;INDEX('Language Rules Can Change'!$B$3:$AU$47,AJ258,8),AJ259&lt;=INDEX('Language Rules Can Change'!$B$3:$AU$47,AJ258,9)),9, AND(AJ259&gt;INDEX('Language Rules Can Change'!$B$3:$AU$47,AJ258,9),AJ259&lt;=INDEX('Language Rules Can Change'!$B$3:$AU$47,AJ258,10)),10, AND(AJ259&gt;INDEX('Language Rules Can Change'!$B$3:$AU$47,AJ258,10),AJ259&lt;=INDEX('Language Rules Can Change'!$B$3:$AU$47,AJ258,11)),11, AND(AJ259&gt;INDEX('Language Rules Can Change'!$B$3:$AU$47,AJ258,11),AJ259&lt;=INDEX('Language Rules Can Change'!$B$3:$AU$47,AJ258,12)),12, AND(AJ259&gt;INDEX('Language Rules Can Change'!$B$3:$AU$47,AJ258,12),AJ259&lt;=INDEX('Language Rules Can Change'!$B$3:$AU$47,AJ258,13)),13, AND(AJ259&gt;INDEX('Language Rules Can Change'!$B$3:$AU$47,AJ258,13),AJ259&lt;=INDEX('Language Rules Can Change'!$B$3:$AU$47,AJ258,14)),14, AND(AJ259&gt;INDEX('Language Rules Can Change'!$B$3:$AU$47,AJ258,14),AJ259&lt;=INDEX('Language Rules Can Change'!$B$3:$AU$47,AJ258,15)),15, AND(AJ259&gt;INDEX('Language Rules Can Change'!$B$3:$AU$47,AJ258,15),AJ259&lt;=INDEX('Language Rules Can Change'!$B$3:$AU$47,AJ258,16)),16, AND(AJ259&gt;INDEX('Language Rules Can Change'!$B$3:$AU$47,AJ258,16),AJ259&lt;=INDEX('Language Rules Can Change'!$B$3:$AU$47,AJ258,17)),17, AND(AJ259&gt;INDEX('Language Rules Can Change'!$B$3:$AU$47,AJ258,17),AJ259&lt;=INDEX('Language Rules Can Change'!$B$3:$AU$47,AJ258,18)),18, AND(AJ259&gt;INDEX('Language Rules Can Change'!$B$3:$AU$47,AJ258,18),AJ259&lt;=INDEX('Language Rules Can Change'!$B$3:$AU$47,AJ258,19)),19, AND(AJ259&gt;INDEX('Language Rules Can Change'!$B$3:$AU$47,AJ258,19),AJ259&lt;=INDEX('Language Rules Can Change'!$B$3:$AU$47,AJ258,20)),20, AND(AJ259&gt;INDEX('Language Rules Can Change'!$B$3:$AU$47,AJ258,20),AJ259&lt;=INDEX('Language Rules Can Change'!$B$3:$AU$47,AJ258,21)),21, AND(AJ259&gt;INDEX('Language Rules Can Change'!$B$3:$AU$47,AJ258,21),AJ259&lt;=INDEX('Language Rules Can Change'!$B$3:$AU$47,AJ258,22)),22, AND(AJ259&gt;INDEX('Language Rules Can Change'!$B$3:$AU$47,AJ258,22),AJ259&lt;=INDEX('Language Rules Can Change'!$B$3:$AU$47,AJ258,23)),23, AND(AJ259&gt;INDEX('Language Rules Can Change'!$B$3:$AU$47,AJ258,23),AJ259&lt;=INDEX('Language Rules Can Change'!$B$3:$AU$47,AJ258,24)),24, AND(AJ259&gt;INDEX('Language Rules Can Change'!$B$3:$AU$47,AJ258,24),AJ259&lt;=INDEX('Language Rules Can Change'!$B$3:$AU$47,AJ258,25)),25, AND(AJ259&gt;INDEX('Language Rules Can Change'!$B$3:$AU$47,AJ258,25),AJ259&lt;=INDEX('Language Rules Can Change'!$B$3:$AU$47,AJ258,26)),26, AND(AJ259&gt;INDEX('Language Rules Can Change'!$B$3:$AU$47,AJ258,26),AJ259&lt;=INDEX('Language Rules Can Change'!$B$3:$AU$47,AJ258,27)),27, AND(AJ259&gt;INDEX('Language Rules Can Change'!$B$3:$AU$47,AJ258,27),AJ259&lt;=INDEX('Language Rules Can Change'!$B$3:$AU$47,AJ258,28)),28, AND(AJ259&gt;INDEX('Language Rules Can Change'!$B$3:$AU$47,AJ258,28),AJ259&lt;=INDEX('Language Rules Can Change'!$B$3:$AU$47,AJ258,29)),29, AND(AJ259&gt;INDEX('Language Rules Can Change'!$B$3:$AU$47,AJ258,29),AJ259&lt;=INDEX('Language Rules Can Change'!$B$3:$AU$47,AJ258,30)),30, AND(AJ259&gt;INDEX('Language Rules Can Change'!$B$3:$AU$47,AJ258,30),AJ259&lt;=INDEX('Language Rules Can Change'!$B$3:$AU$47,AJ258,31)),31, AND(AJ259&gt;INDEX('Language Rules Can Change'!$B$3:$AU$47,AJ258,31),AJ259&lt;=INDEX('Language Rules Can Change'!$B$3:$AU$47,AJ258,32)),32, AND(AJ259&gt;INDEX('Language Rules Can Change'!$B$3:$AU$47,AJ258,32),AJ259&lt;=INDEX('Language Rules Can Change'!$B$3:$AU$47,AJ258,33)),33, AND(AJ259&gt;INDEX('Language Rules Can Change'!$B$3:$AU$47,AJ258,33),AJ259&lt;=INDEX('Language Rules Can Change'!$B$3:$AU$47,AJ258,34)),34, AND(AJ259&gt;INDEX('Language Rules Can Change'!$B$3:$AU$47,AJ258,34),AJ259&lt;=INDEX('Language Rules Can Change'!$B$3:$AU$47,AJ258,35)),35, AND(AJ259&gt;INDEX('Language Rules Can Change'!$B$3:$AU$47,AJ258,35),AJ259&lt;=INDEX('Language Rules Can Change'!$B$3:$AU$47,AJ258,36)),36, AND(AJ259&gt;INDEX('Language Rules Can Change'!$B$3:$AU$47,AJ258,36),AJ259&lt;=INDEX('Language Rules Can Change'!$B$3:$AU$47,AJ258,37)),37, AND(AJ259&gt;INDEX('Language Rules Can Change'!$B$3:$AU$47,AJ258,37),AJ259&lt;=INDEX('Language Rules Can Change'!$B$3:$AU$47,AJ258,38)),38, AND(AJ259&gt;INDEX('Language Rules Can Change'!$B$3:$AU$47,AJ258,38),AJ259&lt;=INDEX('Language Rules Can Change'!$B$3:$AU$47,AJ258,39)),39, AND(AJ259&gt;INDEX('Language Rules Can Change'!$B$3:$AU$47,AJ258,39),AJ259&lt;=INDEX('Language Rules Can Change'!$B$3:$AU$47,AJ258,40)),40, AND(AJ259&gt;INDEX('Language Rules Can Change'!$B$3:$AU$47,AJ258,40),AJ259&lt;=INDEX('Language Rules Can Change'!$B$3:$AU$47,AJ258,41)),41, AND(AJ259&gt;INDEX('Language Rules Can Change'!$B$3:$AU$47,AJ258,41),AJ259&lt;=INDEX('Language Rules Can Change'!$B$3:$AU$47,AJ258,42)),42, AND(AJ259&gt;INDEX('Language Rules Can Change'!$B$3:$AU$47,AJ258,42),AJ259&lt;=INDEX('Language Rules Can Change'!$B$3:$AU$47,AJ258,43)),43, AND(AJ259&gt;INDEX('Language Rules Can Change'!$B$3:$AU$47,AJ258,43),AJ259&lt;=INDEX('Language Rules Can Change'!$B$3:$AU$47,AJ258,44)),44, AND(AJ259&gt;INDEX('Language Rules Can Change'!$B$3:$AU$47,AJ258,44),AJ259&lt;=INDEX('Language Rules Can Change'!$B$3:$AU$47,AJ258,45)),45, AND(AJ259&gt;INDEX('Language Rules Can Change'!$B$3:$AU$47,AJ258,45),AJ259&lt;=INDEX('Language Rules Can Change'!$B$3:$AU$47,AJ258,46)),46)</f>
        <v>#N/A</v>
      </c>
      <c r="AK260" s="11" t="e" cm="1">
        <f t="array" aca="1" ref="AK260" ca="1">_xlfn.IFS(AND(AK259&gt;0,AK259&lt;=INDEX('Language Rules Can Change'!$B$3:$AU$47,AK258,1)),1, AND(AK259&gt;INDEX('Language Rules Can Change'!$B$3:$AU$47,AK258,1),AK259&lt;=INDEX('Language Rules Can Change'!$B$3:$AU$47,AK258,2)),2, AND(AK259&gt;INDEX('Language Rules Can Change'!$B$3:$AU$47,AK258,2),AK259&lt;=INDEX('Language Rules Can Change'!$B$3:$AU$47,AK258,3)),3, AND(AK259&gt;INDEX('Language Rules Can Change'!$B$3:$AU$47,AK258,3),AK259&lt;=INDEX('Language Rules Can Change'!$B$3:$AU$47,AK258,4)),4, AND(AK259&gt;INDEX('Language Rules Can Change'!$B$3:$AU$47,AK258,4),AK259&lt;=INDEX('Language Rules Can Change'!$B$3:$AU$47,AK258,5)),5, AND(AK259&gt;INDEX('Language Rules Can Change'!$B$3:$AU$47,AK258,5),AK259&lt;=INDEX('Language Rules Can Change'!$B$3:$AU$47,AK258,6)),6, AND(AK259&gt;INDEX('Language Rules Can Change'!$B$3:$AU$47,AK258,6),AK259&lt;=INDEX('Language Rules Can Change'!$B$3:$AU$47,AK258,7)),7, AND(AK259&gt;INDEX('Language Rules Can Change'!$B$3:$AU$47,AK258,7),AK259&lt;=INDEX('Language Rules Can Change'!$B$3:$AU$47,AK258,8)),8, AND(AK259&gt;INDEX('Language Rules Can Change'!$B$3:$AU$47,AK258,8),AK259&lt;=INDEX('Language Rules Can Change'!$B$3:$AU$47,AK258,9)),9, AND(AK259&gt;INDEX('Language Rules Can Change'!$B$3:$AU$47,AK258,9),AK259&lt;=INDEX('Language Rules Can Change'!$B$3:$AU$47,AK258,10)),10, AND(AK259&gt;INDEX('Language Rules Can Change'!$B$3:$AU$47,AK258,10),AK259&lt;=INDEX('Language Rules Can Change'!$B$3:$AU$47,AK258,11)),11, AND(AK259&gt;INDEX('Language Rules Can Change'!$B$3:$AU$47,AK258,11),AK259&lt;=INDEX('Language Rules Can Change'!$B$3:$AU$47,AK258,12)),12, AND(AK259&gt;INDEX('Language Rules Can Change'!$B$3:$AU$47,AK258,12),AK259&lt;=INDEX('Language Rules Can Change'!$B$3:$AU$47,AK258,13)),13, AND(AK259&gt;INDEX('Language Rules Can Change'!$B$3:$AU$47,AK258,13),AK259&lt;=INDEX('Language Rules Can Change'!$B$3:$AU$47,AK258,14)),14, AND(AK259&gt;INDEX('Language Rules Can Change'!$B$3:$AU$47,AK258,14),AK259&lt;=INDEX('Language Rules Can Change'!$B$3:$AU$47,AK258,15)),15, AND(AK259&gt;INDEX('Language Rules Can Change'!$B$3:$AU$47,AK258,15),AK259&lt;=INDEX('Language Rules Can Change'!$B$3:$AU$47,AK258,16)),16, AND(AK259&gt;INDEX('Language Rules Can Change'!$B$3:$AU$47,AK258,16),AK259&lt;=INDEX('Language Rules Can Change'!$B$3:$AU$47,AK258,17)),17, AND(AK259&gt;INDEX('Language Rules Can Change'!$B$3:$AU$47,AK258,17),AK259&lt;=INDEX('Language Rules Can Change'!$B$3:$AU$47,AK258,18)),18, AND(AK259&gt;INDEX('Language Rules Can Change'!$B$3:$AU$47,AK258,18),AK259&lt;=INDEX('Language Rules Can Change'!$B$3:$AU$47,AK258,19)),19, AND(AK259&gt;INDEX('Language Rules Can Change'!$B$3:$AU$47,AK258,19),AK259&lt;=INDEX('Language Rules Can Change'!$B$3:$AU$47,AK258,20)),20, AND(AK259&gt;INDEX('Language Rules Can Change'!$B$3:$AU$47,AK258,20),AK259&lt;=INDEX('Language Rules Can Change'!$B$3:$AU$47,AK258,21)),21, AND(AK259&gt;INDEX('Language Rules Can Change'!$B$3:$AU$47,AK258,21),AK259&lt;=INDEX('Language Rules Can Change'!$B$3:$AU$47,AK258,22)),22, AND(AK259&gt;INDEX('Language Rules Can Change'!$B$3:$AU$47,AK258,22),AK259&lt;=INDEX('Language Rules Can Change'!$B$3:$AU$47,AK258,23)),23, AND(AK259&gt;INDEX('Language Rules Can Change'!$B$3:$AU$47,AK258,23),AK259&lt;=INDEX('Language Rules Can Change'!$B$3:$AU$47,AK258,24)),24, AND(AK259&gt;INDEX('Language Rules Can Change'!$B$3:$AU$47,AK258,24),AK259&lt;=INDEX('Language Rules Can Change'!$B$3:$AU$47,AK258,25)),25, AND(AK259&gt;INDEX('Language Rules Can Change'!$B$3:$AU$47,AK258,25),AK259&lt;=INDEX('Language Rules Can Change'!$B$3:$AU$47,AK258,26)),26, AND(AK259&gt;INDEX('Language Rules Can Change'!$B$3:$AU$47,AK258,26),AK259&lt;=INDEX('Language Rules Can Change'!$B$3:$AU$47,AK258,27)),27, AND(AK259&gt;INDEX('Language Rules Can Change'!$B$3:$AU$47,AK258,27),AK259&lt;=INDEX('Language Rules Can Change'!$B$3:$AU$47,AK258,28)),28, AND(AK259&gt;INDEX('Language Rules Can Change'!$B$3:$AU$47,AK258,28),AK259&lt;=INDEX('Language Rules Can Change'!$B$3:$AU$47,AK258,29)),29, AND(AK259&gt;INDEX('Language Rules Can Change'!$B$3:$AU$47,AK258,29),AK259&lt;=INDEX('Language Rules Can Change'!$B$3:$AU$47,AK258,30)),30, AND(AK259&gt;INDEX('Language Rules Can Change'!$B$3:$AU$47,AK258,30),AK259&lt;=INDEX('Language Rules Can Change'!$B$3:$AU$47,AK258,31)),31, AND(AK259&gt;INDEX('Language Rules Can Change'!$B$3:$AU$47,AK258,31),AK259&lt;=INDEX('Language Rules Can Change'!$B$3:$AU$47,AK258,32)),32, AND(AK259&gt;INDEX('Language Rules Can Change'!$B$3:$AU$47,AK258,32),AK259&lt;=INDEX('Language Rules Can Change'!$B$3:$AU$47,AK258,33)),33, AND(AK259&gt;INDEX('Language Rules Can Change'!$B$3:$AU$47,AK258,33),AK259&lt;=INDEX('Language Rules Can Change'!$B$3:$AU$47,AK258,34)),34, AND(AK259&gt;INDEX('Language Rules Can Change'!$B$3:$AU$47,AK258,34),AK259&lt;=INDEX('Language Rules Can Change'!$B$3:$AU$47,AK258,35)),35, AND(AK259&gt;INDEX('Language Rules Can Change'!$B$3:$AU$47,AK258,35),AK259&lt;=INDEX('Language Rules Can Change'!$B$3:$AU$47,AK258,36)),36, AND(AK259&gt;INDEX('Language Rules Can Change'!$B$3:$AU$47,AK258,36),AK259&lt;=INDEX('Language Rules Can Change'!$B$3:$AU$47,AK258,37)),37, AND(AK259&gt;INDEX('Language Rules Can Change'!$B$3:$AU$47,AK258,37),AK259&lt;=INDEX('Language Rules Can Change'!$B$3:$AU$47,AK258,38)),38, AND(AK259&gt;INDEX('Language Rules Can Change'!$B$3:$AU$47,AK258,38),AK259&lt;=INDEX('Language Rules Can Change'!$B$3:$AU$47,AK258,39)),39, AND(AK259&gt;INDEX('Language Rules Can Change'!$B$3:$AU$47,AK258,39),AK259&lt;=INDEX('Language Rules Can Change'!$B$3:$AU$47,AK258,40)),40, AND(AK259&gt;INDEX('Language Rules Can Change'!$B$3:$AU$47,AK258,40),AK259&lt;=INDEX('Language Rules Can Change'!$B$3:$AU$47,AK258,41)),41, AND(AK259&gt;INDEX('Language Rules Can Change'!$B$3:$AU$47,AK258,41),AK259&lt;=INDEX('Language Rules Can Change'!$B$3:$AU$47,AK258,42)),42, AND(AK259&gt;INDEX('Language Rules Can Change'!$B$3:$AU$47,AK258,42),AK259&lt;=INDEX('Language Rules Can Change'!$B$3:$AU$47,AK258,43)),43, AND(AK259&gt;INDEX('Language Rules Can Change'!$B$3:$AU$47,AK258,43),AK259&lt;=INDEX('Language Rules Can Change'!$B$3:$AU$47,AK258,44)),44, AND(AK259&gt;INDEX('Language Rules Can Change'!$B$3:$AU$47,AK258,44),AK259&lt;=INDEX('Language Rules Can Change'!$B$3:$AU$47,AK258,45)),45, AND(AK259&gt;INDEX('Language Rules Can Change'!$B$3:$AU$47,AK258,45),AK259&lt;=INDEX('Language Rules Can Change'!$B$3:$AU$47,AK258,46)),46)</f>
        <v>#N/A</v>
      </c>
      <c r="AL260" s="11" t="e" cm="1">
        <f t="array" aca="1" ref="AL260" ca="1">_xlfn.IFS(AND(AL259&gt;0,AL259&lt;=INDEX('Language Rules Can Change'!$B$3:$AU$47,AL258,1)),1, AND(AL259&gt;INDEX('Language Rules Can Change'!$B$3:$AU$47,AL258,1),AL259&lt;=INDEX('Language Rules Can Change'!$B$3:$AU$47,AL258,2)),2, AND(AL259&gt;INDEX('Language Rules Can Change'!$B$3:$AU$47,AL258,2),AL259&lt;=INDEX('Language Rules Can Change'!$B$3:$AU$47,AL258,3)),3, AND(AL259&gt;INDEX('Language Rules Can Change'!$B$3:$AU$47,AL258,3),AL259&lt;=INDEX('Language Rules Can Change'!$B$3:$AU$47,AL258,4)),4, AND(AL259&gt;INDEX('Language Rules Can Change'!$B$3:$AU$47,AL258,4),AL259&lt;=INDEX('Language Rules Can Change'!$B$3:$AU$47,AL258,5)),5, AND(AL259&gt;INDEX('Language Rules Can Change'!$B$3:$AU$47,AL258,5),AL259&lt;=INDEX('Language Rules Can Change'!$B$3:$AU$47,AL258,6)),6, AND(AL259&gt;INDEX('Language Rules Can Change'!$B$3:$AU$47,AL258,6),AL259&lt;=INDEX('Language Rules Can Change'!$B$3:$AU$47,AL258,7)),7, AND(AL259&gt;INDEX('Language Rules Can Change'!$B$3:$AU$47,AL258,7),AL259&lt;=INDEX('Language Rules Can Change'!$B$3:$AU$47,AL258,8)),8, AND(AL259&gt;INDEX('Language Rules Can Change'!$B$3:$AU$47,AL258,8),AL259&lt;=INDEX('Language Rules Can Change'!$B$3:$AU$47,AL258,9)),9, AND(AL259&gt;INDEX('Language Rules Can Change'!$B$3:$AU$47,AL258,9),AL259&lt;=INDEX('Language Rules Can Change'!$B$3:$AU$47,AL258,10)),10, AND(AL259&gt;INDEX('Language Rules Can Change'!$B$3:$AU$47,AL258,10),AL259&lt;=INDEX('Language Rules Can Change'!$B$3:$AU$47,AL258,11)),11, AND(AL259&gt;INDEX('Language Rules Can Change'!$B$3:$AU$47,AL258,11),AL259&lt;=INDEX('Language Rules Can Change'!$B$3:$AU$47,AL258,12)),12, AND(AL259&gt;INDEX('Language Rules Can Change'!$B$3:$AU$47,AL258,12),AL259&lt;=INDEX('Language Rules Can Change'!$B$3:$AU$47,AL258,13)),13, AND(AL259&gt;INDEX('Language Rules Can Change'!$B$3:$AU$47,AL258,13),AL259&lt;=INDEX('Language Rules Can Change'!$B$3:$AU$47,AL258,14)),14, AND(AL259&gt;INDEX('Language Rules Can Change'!$B$3:$AU$47,AL258,14),AL259&lt;=INDEX('Language Rules Can Change'!$B$3:$AU$47,AL258,15)),15, AND(AL259&gt;INDEX('Language Rules Can Change'!$B$3:$AU$47,AL258,15),AL259&lt;=INDEX('Language Rules Can Change'!$B$3:$AU$47,AL258,16)),16, AND(AL259&gt;INDEX('Language Rules Can Change'!$B$3:$AU$47,AL258,16),AL259&lt;=INDEX('Language Rules Can Change'!$B$3:$AU$47,AL258,17)),17, AND(AL259&gt;INDEX('Language Rules Can Change'!$B$3:$AU$47,AL258,17),AL259&lt;=INDEX('Language Rules Can Change'!$B$3:$AU$47,AL258,18)),18, AND(AL259&gt;INDEX('Language Rules Can Change'!$B$3:$AU$47,AL258,18),AL259&lt;=INDEX('Language Rules Can Change'!$B$3:$AU$47,AL258,19)),19, AND(AL259&gt;INDEX('Language Rules Can Change'!$B$3:$AU$47,AL258,19),AL259&lt;=INDEX('Language Rules Can Change'!$B$3:$AU$47,AL258,20)),20, AND(AL259&gt;INDEX('Language Rules Can Change'!$B$3:$AU$47,AL258,20),AL259&lt;=INDEX('Language Rules Can Change'!$B$3:$AU$47,AL258,21)),21, AND(AL259&gt;INDEX('Language Rules Can Change'!$B$3:$AU$47,AL258,21),AL259&lt;=INDEX('Language Rules Can Change'!$B$3:$AU$47,AL258,22)),22, AND(AL259&gt;INDEX('Language Rules Can Change'!$B$3:$AU$47,AL258,22),AL259&lt;=INDEX('Language Rules Can Change'!$B$3:$AU$47,AL258,23)),23, AND(AL259&gt;INDEX('Language Rules Can Change'!$B$3:$AU$47,AL258,23),AL259&lt;=INDEX('Language Rules Can Change'!$B$3:$AU$47,AL258,24)),24, AND(AL259&gt;INDEX('Language Rules Can Change'!$B$3:$AU$47,AL258,24),AL259&lt;=INDEX('Language Rules Can Change'!$B$3:$AU$47,AL258,25)),25, AND(AL259&gt;INDEX('Language Rules Can Change'!$B$3:$AU$47,AL258,25),AL259&lt;=INDEX('Language Rules Can Change'!$B$3:$AU$47,AL258,26)),26, AND(AL259&gt;INDEX('Language Rules Can Change'!$B$3:$AU$47,AL258,26),AL259&lt;=INDEX('Language Rules Can Change'!$B$3:$AU$47,AL258,27)),27, AND(AL259&gt;INDEX('Language Rules Can Change'!$B$3:$AU$47,AL258,27),AL259&lt;=INDEX('Language Rules Can Change'!$B$3:$AU$47,AL258,28)),28, AND(AL259&gt;INDEX('Language Rules Can Change'!$B$3:$AU$47,AL258,28),AL259&lt;=INDEX('Language Rules Can Change'!$B$3:$AU$47,AL258,29)),29, AND(AL259&gt;INDEX('Language Rules Can Change'!$B$3:$AU$47,AL258,29),AL259&lt;=INDEX('Language Rules Can Change'!$B$3:$AU$47,AL258,30)),30, AND(AL259&gt;INDEX('Language Rules Can Change'!$B$3:$AU$47,AL258,30),AL259&lt;=INDEX('Language Rules Can Change'!$B$3:$AU$47,AL258,31)),31, AND(AL259&gt;INDEX('Language Rules Can Change'!$B$3:$AU$47,AL258,31),AL259&lt;=INDEX('Language Rules Can Change'!$B$3:$AU$47,AL258,32)),32, AND(AL259&gt;INDEX('Language Rules Can Change'!$B$3:$AU$47,AL258,32),AL259&lt;=INDEX('Language Rules Can Change'!$B$3:$AU$47,AL258,33)),33, AND(AL259&gt;INDEX('Language Rules Can Change'!$B$3:$AU$47,AL258,33),AL259&lt;=INDEX('Language Rules Can Change'!$B$3:$AU$47,AL258,34)),34, AND(AL259&gt;INDEX('Language Rules Can Change'!$B$3:$AU$47,AL258,34),AL259&lt;=INDEX('Language Rules Can Change'!$B$3:$AU$47,AL258,35)),35, AND(AL259&gt;INDEX('Language Rules Can Change'!$B$3:$AU$47,AL258,35),AL259&lt;=INDEX('Language Rules Can Change'!$B$3:$AU$47,AL258,36)),36, AND(AL259&gt;INDEX('Language Rules Can Change'!$B$3:$AU$47,AL258,36),AL259&lt;=INDEX('Language Rules Can Change'!$B$3:$AU$47,AL258,37)),37, AND(AL259&gt;INDEX('Language Rules Can Change'!$B$3:$AU$47,AL258,37),AL259&lt;=INDEX('Language Rules Can Change'!$B$3:$AU$47,AL258,38)),38, AND(AL259&gt;INDEX('Language Rules Can Change'!$B$3:$AU$47,AL258,38),AL259&lt;=INDEX('Language Rules Can Change'!$B$3:$AU$47,AL258,39)),39, AND(AL259&gt;INDEX('Language Rules Can Change'!$B$3:$AU$47,AL258,39),AL259&lt;=INDEX('Language Rules Can Change'!$B$3:$AU$47,AL258,40)),40, AND(AL259&gt;INDEX('Language Rules Can Change'!$B$3:$AU$47,AL258,40),AL259&lt;=INDEX('Language Rules Can Change'!$B$3:$AU$47,AL258,41)),41, AND(AL259&gt;INDEX('Language Rules Can Change'!$B$3:$AU$47,AL258,41),AL259&lt;=INDEX('Language Rules Can Change'!$B$3:$AU$47,AL258,42)),42, AND(AL259&gt;INDEX('Language Rules Can Change'!$B$3:$AU$47,AL258,42),AL259&lt;=INDEX('Language Rules Can Change'!$B$3:$AU$47,AL258,43)),43, AND(AL259&gt;INDEX('Language Rules Can Change'!$B$3:$AU$47,AL258,43),AL259&lt;=INDEX('Language Rules Can Change'!$B$3:$AU$47,AL258,44)),44, AND(AL259&gt;INDEX('Language Rules Can Change'!$B$3:$AU$47,AL258,44),AL259&lt;=INDEX('Language Rules Can Change'!$B$3:$AU$47,AL258,45)),45, AND(AL259&gt;INDEX('Language Rules Can Change'!$B$3:$AU$47,AL258,45),AL259&lt;=INDEX('Language Rules Can Change'!$B$3:$AU$47,AL258,46)),46)</f>
        <v>#N/A</v>
      </c>
      <c r="AM260" s="11" t="e" cm="1">
        <f t="array" aca="1" ref="AM260" ca="1">_xlfn.IFS(AND(AM259&gt;0,AM259&lt;=INDEX('Language Rules Can Change'!$B$3:$AU$47,AM258,1)),1, AND(AM259&gt;INDEX('Language Rules Can Change'!$B$3:$AU$47,AM258,1),AM259&lt;=INDEX('Language Rules Can Change'!$B$3:$AU$47,AM258,2)),2, AND(AM259&gt;INDEX('Language Rules Can Change'!$B$3:$AU$47,AM258,2),AM259&lt;=INDEX('Language Rules Can Change'!$B$3:$AU$47,AM258,3)),3, AND(AM259&gt;INDEX('Language Rules Can Change'!$B$3:$AU$47,AM258,3),AM259&lt;=INDEX('Language Rules Can Change'!$B$3:$AU$47,AM258,4)),4, AND(AM259&gt;INDEX('Language Rules Can Change'!$B$3:$AU$47,AM258,4),AM259&lt;=INDEX('Language Rules Can Change'!$B$3:$AU$47,AM258,5)),5, AND(AM259&gt;INDEX('Language Rules Can Change'!$B$3:$AU$47,AM258,5),AM259&lt;=INDEX('Language Rules Can Change'!$B$3:$AU$47,AM258,6)),6, AND(AM259&gt;INDEX('Language Rules Can Change'!$B$3:$AU$47,AM258,6),AM259&lt;=INDEX('Language Rules Can Change'!$B$3:$AU$47,AM258,7)),7, AND(AM259&gt;INDEX('Language Rules Can Change'!$B$3:$AU$47,AM258,7),AM259&lt;=INDEX('Language Rules Can Change'!$B$3:$AU$47,AM258,8)),8, AND(AM259&gt;INDEX('Language Rules Can Change'!$B$3:$AU$47,AM258,8),AM259&lt;=INDEX('Language Rules Can Change'!$B$3:$AU$47,AM258,9)),9, AND(AM259&gt;INDEX('Language Rules Can Change'!$B$3:$AU$47,AM258,9),AM259&lt;=INDEX('Language Rules Can Change'!$B$3:$AU$47,AM258,10)),10, AND(AM259&gt;INDEX('Language Rules Can Change'!$B$3:$AU$47,AM258,10),AM259&lt;=INDEX('Language Rules Can Change'!$B$3:$AU$47,AM258,11)),11, AND(AM259&gt;INDEX('Language Rules Can Change'!$B$3:$AU$47,AM258,11),AM259&lt;=INDEX('Language Rules Can Change'!$B$3:$AU$47,AM258,12)),12, AND(AM259&gt;INDEX('Language Rules Can Change'!$B$3:$AU$47,AM258,12),AM259&lt;=INDEX('Language Rules Can Change'!$B$3:$AU$47,AM258,13)),13, AND(AM259&gt;INDEX('Language Rules Can Change'!$B$3:$AU$47,AM258,13),AM259&lt;=INDEX('Language Rules Can Change'!$B$3:$AU$47,AM258,14)),14, AND(AM259&gt;INDEX('Language Rules Can Change'!$B$3:$AU$47,AM258,14),AM259&lt;=INDEX('Language Rules Can Change'!$B$3:$AU$47,AM258,15)),15, AND(AM259&gt;INDEX('Language Rules Can Change'!$B$3:$AU$47,AM258,15),AM259&lt;=INDEX('Language Rules Can Change'!$B$3:$AU$47,AM258,16)),16, AND(AM259&gt;INDEX('Language Rules Can Change'!$B$3:$AU$47,AM258,16),AM259&lt;=INDEX('Language Rules Can Change'!$B$3:$AU$47,AM258,17)),17, AND(AM259&gt;INDEX('Language Rules Can Change'!$B$3:$AU$47,AM258,17),AM259&lt;=INDEX('Language Rules Can Change'!$B$3:$AU$47,AM258,18)),18, AND(AM259&gt;INDEX('Language Rules Can Change'!$B$3:$AU$47,AM258,18),AM259&lt;=INDEX('Language Rules Can Change'!$B$3:$AU$47,AM258,19)),19, AND(AM259&gt;INDEX('Language Rules Can Change'!$B$3:$AU$47,AM258,19),AM259&lt;=INDEX('Language Rules Can Change'!$B$3:$AU$47,AM258,20)),20, AND(AM259&gt;INDEX('Language Rules Can Change'!$B$3:$AU$47,AM258,20),AM259&lt;=INDEX('Language Rules Can Change'!$B$3:$AU$47,AM258,21)),21, AND(AM259&gt;INDEX('Language Rules Can Change'!$B$3:$AU$47,AM258,21),AM259&lt;=INDEX('Language Rules Can Change'!$B$3:$AU$47,AM258,22)),22, AND(AM259&gt;INDEX('Language Rules Can Change'!$B$3:$AU$47,AM258,22),AM259&lt;=INDEX('Language Rules Can Change'!$B$3:$AU$47,AM258,23)),23, AND(AM259&gt;INDEX('Language Rules Can Change'!$B$3:$AU$47,AM258,23),AM259&lt;=INDEX('Language Rules Can Change'!$B$3:$AU$47,AM258,24)),24, AND(AM259&gt;INDEX('Language Rules Can Change'!$B$3:$AU$47,AM258,24),AM259&lt;=INDEX('Language Rules Can Change'!$B$3:$AU$47,AM258,25)),25, AND(AM259&gt;INDEX('Language Rules Can Change'!$B$3:$AU$47,AM258,25),AM259&lt;=INDEX('Language Rules Can Change'!$B$3:$AU$47,AM258,26)),26, AND(AM259&gt;INDEX('Language Rules Can Change'!$B$3:$AU$47,AM258,26),AM259&lt;=INDEX('Language Rules Can Change'!$B$3:$AU$47,AM258,27)),27, AND(AM259&gt;INDEX('Language Rules Can Change'!$B$3:$AU$47,AM258,27),AM259&lt;=INDEX('Language Rules Can Change'!$B$3:$AU$47,AM258,28)),28, AND(AM259&gt;INDEX('Language Rules Can Change'!$B$3:$AU$47,AM258,28),AM259&lt;=INDEX('Language Rules Can Change'!$B$3:$AU$47,AM258,29)),29, AND(AM259&gt;INDEX('Language Rules Can Change'!$B$3:$AU$47,AM258,29),AM259&lt;=INDEX('Language Rules Can Change'!$B$3:$AU$47,AM258,30)),30, AND(AM259&gt;INDEX('Language Rules Can Change'!$B$3:$AU$47,AM258,30),AM259&lt;=INDEX('Language Rules Can Change'!$B$3:$AU$47,AM258,31)),31, AND(AM259&gt;INDEX('Language Rules Can Change'!$B$3:$AU$47,AM258,31),AM259&lt;=INDEX('Language Rules Can Change'!$B$3:$AU$47,AM258,32)),32, AND(AM259&gt;INDEX('Language Rules Can Change'!$B$3:$AU$47,AM258,32),AM259&lt;=INDEX('Language Rules Can Change'!$B$3:$AU$47,AM258,33)),33, AND(AM259&gt;INDEX('Language Rules Can Change'!$B$3:$AU$47,AM258,33),AM259&lt;=INDEX('Language Rules Can Change'!$B$3:$AU$47,AM258,34)),34, AND(AM259&gt;INDEX('Language Rules Can Change'!$B$3:$AU$47,AM258,34),AM259&lt;=INDEX('Language Rules Can Change'!$B$3:$AU$47,AM258,35)),35, AND(AM259&gt;INDEX('Language Rules Can Change'!$B$3:$AU$47,AM258,35),AM259&lt;=INDEX('Language Rules Can Change'!$B$3:$AU$47,AM258,36)),36, AND(AM259&gt;INDEX('Language Rules Can Change'!$B$3:$AU$47,AM258,36),AM259&lt;=INDEX('Language Rules Can Change'!$B$3:$AU$47,AM258,37)),37, AND(AM259&gt;INDEX('Language Rules Can Change'!$B$3:$AU$47,AM258,37),AM259&lt;=INDEX('Language Rules Can Change'!$B$3:$AU$47,AM258,38)),38, AND(AM259&gt;INDEX('Language Rules Can Change'!$B$3:$AU$47,AM258,38),AM259&lt;=INDEX('Language Rules Can Change'!$B$3:$AU$47,AM258,39)),39, AND(AM259&gt;INDEX('Language Rules Can Change'!$B$3:$AU$47,AM258,39),AM259&lt;=INDEX('Language Rules Can Change'!$B$3:$AU$47,AM258,40)),40, AND(AM259&gt;INDEX('Language Rules Can Change'!$B$3:$AU$47,AM258,40),AM259&lt;=INDEX('Language Rules Can Change'!$B$3:$AU$47,AM258,41)),41, AND(AM259&gt;INDEX('Language Rules Can Change'!$B$3:$AU$47,AM258,41),AM259&lt;=INDEX('Language Rules Can Change'!$B$3:$AU$47,AM258,42)),42, AND(AM259&gt;INDEX('Language Rules Can Change'!$B$3:$AU$47,AM258,42),AM259&lt;=INDEX('Language Rules Can Change'!$B$3:$AU$47,AM258,43)),43, AND(AM259&gt;INDEX('Language Rules Can Change'!$B$3:$AU$47,AM258,43),AM259&lt;=INDEX('Language Rules Can Change'!$B$3:$AU$47,AM258,44)),44, AND(AM259&gt;INDEX('Language Rules Can Change'!$B$3:$AU$47,AM258,44),AM259&lt;=INDEX('Language Rules Can Change'!$B$3:$AU$47,AM258,45)),45, AND(AM259&gt;INDEX('Language Rules Can Change'!$B$3:$AU$47,AM258,45),AM259&lt;=INDEX('Language Rules Can Change'!$B$3:$AU$47,AM258,46)),46)</f>
        <v>#N/A</v>
      </c>
    </row>
    <row r="261" spans="1:39" ht="12.75">
      <c r="A261" s="5">
        <f ca="1">RANDBETWEEN($A$4/(3/2),$A$4*(3/2))</f>
        <v>1</v>
      </c>
      <c r="B261" s="5">
        <v>5</v>
      </c>
      <c r="C261" s="5" t="str">
        <f ca="1">IF(B261&lt;=A263,RANDBETWEEN(A259/(3/2),A259*(3/2))+C260,"")</f>
        <v/>
      </c>
      <c r="D261" s="15"/>
      <c r="E261" s="11"/>
      <c r="F261" s="11" t="str" cm="1">
        <f t="array" aca="1" ref="F261" ca="1">INDEX('Language Rules Can Change'!$B$2:$AU$2,1,F260)</f>
        <v>m</v>
      </c>
      <c r="G261" s="11" t="str" cm="1">
        <f t="array" aca="1" ref="G261" ca="1">INDEX('Language Rules Can Change'!$B$2:$AU$2,1,G260)</f>
        <v>ɔ</v>
      </c>
      <c r="H261" s="11" t="str" cm="1">
        <f t="array" aca="1" ref="H261" ca="1">INDEX('Language Rules Can Change'!$B$2:$AU$2,1,H260)</f>
        <v>"</v>
      </c>
      <c r="I261" s="11" t="e" cm="1">
        <f t="array" aca="1" ref="I261" ca="1">INDEX('Language Rules Can Change'!$B$2:$AU$2,1,I260)</f>
        <v>#N/A</v>
      </c>
      <c r="J261" s="11" t="e" cm="1">
        <f t="array" aca="1" ref="J261" ca="1">INDEX('Language Rules Can Change'!$B$2:$AU$2,1,J260)</f>
        <v>#N/A</v>
      </c>
      <c r="K261" s="11" t="e" cm="1">
        <f t="array" aca="1" ref="K261" ca="1">INDEX('Language Rules Can Change'!$B$2:$AU$2,1,K260)</f>
        <v>#N/A</v>
      </c>
      <c r="L261" s="11" t="e" cm="1">
        <f t="array" aca="1" ref="L261" ca="1">INDEX('Language Rules Can Change'!$B$2:$AU$2,1,L260)</f>
        <v>#N/A</v>
      </c>
      <c r="M261" s="11" t="e" cm="1">
        <f t="array" aca="1" ref="M261" ca="1">INDEX('Language Rules Can Change'!$B$2:$AU$2,1,M260)</f>
        <v>#N/A</v>
      </c>
      <c r="N261" s="11" t="e" cm="1">
        <f t="array" aca="1" ref="N261" ca="1">INDEX('Language Rules Can Change'!$B$2:$AU$2,1,N260)</f>
        <v>#N/A</v>
      </c>
      <c r="O261" s="11" t="e" cm="1">
        <f t="array" aca="1" ref="O261" ca="1">INDEX('Language Rules Can Change'!$B$2:$AU$2,1,O260)</f>
        <v>#N/A</v>
      </c>
      <c r="P261" s="11" t="e" cm="1">
        <f t="array" aca="1" ref="P261" ca="1">INDEX('Language Rules Can Change'!$B$2:$AU$2,1,P260)</f>
        <v>#N/A</v>
      </c>
      <c r="Q261" s="11" t="e" cm="1">
        <f t="array" aca="1" ref="Q261" ca="1">INDEX('Language Rules Can Change'!$B$2:$AU$2,1,Q260)</f>
        <v>#N/A</v>
      </c>
      <c r="R261" s="11" t="e" cm="1">
        <f t="array" aca="1" ref="R261" ca="1">INDEX('Language Rules Can Change'!$B$2:$AU$2,1,R260)</f>
        <v>#N/A</v>
      </c>
      <c r="S261" s="11" t="e" cm="1">
        <f t="array" aca="1" ref="S261" ca="1">INDEX('Language Rules Can Change'!$B$2:$AU$2,1,S260)</f>
        <v>#N/A</v>
      </c>
      <c r="T261" s="17"/>
      <c r="U261" s="5">
        <f ca="1">RANDBETWEEN($A$4/(3/2),$A$4*(3/2))</f>
        <v>1</v>
      </c>
      <c r="V261" s="5">
        <v>5</v>
      </c>
      <c r="W261" s="5">
        <f ca="1">IF(V261&lt;=U263,RANDBETWEEN(U259/(3/2),U259*(3/2))+W260,"")</f>
        <v>5</v>
      </c>
      <c r="X261" s="15"/>
      <c r="Y261" s="11"/>
      <c r="Z261" s="11" t="str" cm="1">
        <f t="array" aca="1" ref="Z261" ca="1">INDEX('Language Rules Can Change'!$B$2:$AU$2,1,Z260)</f>
        <v>ʤ</v>
      </c>
      <c r="AA261" s="11" t="str" cm="1">
        <f t="array" aca="1" ref="AA261" ca="1">INDEX('Language Rules Can Change'!$B$2:$AU$2,1,AA260)</f>
        <v>"</v>
      </c>
      <c r="AB261" s="11" t="str" cm="1">
        <f t="array" aca="1" ref="AB261" ca="1">INDEX('Language Rules Can Change'!$B$2:$AU$2,1,AB260)</f>
        <v>"</v>
      </c>
      <c r="AC261" s="11" t="str" cm="1">
        <f t="array" aca="1" ref="AC261" ca="1">INDEX('Language Rules Can Change'!$B$2:$AU$2,1,AC260)</f>
        <v>ð</v>
      </c>
      <c r="AD261" s="11" t="e" cm="1">
        <f t="array" aca="1" ref="AD261" ca="1">INDEX('Language Rules Can Change'!$B$2:$AU$2,1,AD260)</f>
        <v>#N/A</v>
      </c>
      <c r="AE261" s="11" t="e" cm="1">
        <f t="array" aca="1" ref="AE261" ca="1">INDEX('Language Rules Can Change'!$B$2:$AU$2,1,AE260)</f>
        <v>#N/A</v>
      </c>
      <c r="AF261" s="11" t="e" cm="1">
        <f t="array" aca="1" ref="AF261" ca="1">INDEX('Language Rules Can Change'!$B$2:$AU$2,1,AF260)</f>
        <v>#N/A</v>
      </c>
      <c r="AG261" s="11" t="e" cm="1">
        <f t="array" aca="1" ref="AG261" ca="1">INDEX('Language Rules Can Change'!$B$2:$AU$2,1,AG260)</f>
        <v>#N/A</v>
      </c>
      <c r="AH261" s="11" t="e" cm="1">
        <f t="array" aca="1" ref="AH261" ca="1">INDEX('Language Rules Can Change'!$B$2:$AU$2,1,AH260)</f>
        <v>#N/A</v>
      </c>
      <c r="AI261" s="11" t="e" cm="1">
        <f t="array" aca="1" ref="AI261" ca="1">INDEX('Language Rules Can Change'!$B$2:$AU$2,1,AI260)</f>
        <v>#N/A</v>
      </c>
      <c r="AJ261" s="11" t="e" cm="1">
        <f t="array" aca="1" ref="AJ261" ca="1">INDEX('Language Rules Can Change'!$B$2:$AU$2,1,AJ260)</f>
        <v>#N/A</v>
      </c>
      <c r="AK261" s="11" t="e" cm="1">
        <f t="array" aca="1" ref="AK261" ca="1">INDEX('Language Rules Can Change'!$B$2:$AU$2,1,AK260)</f>
        <v>#N/A</v>
      </c>
      <c r="AL261" s="11" t="e" cm="1">
        <f t="array" aca="1" ref="AL261" ca="1">INDEX('Language Rules Can Change'!$B$2:$AU$2,1,AL260)</f>
        <v>#N/A</v>
      </c>
      <c r="AM261" s="11" t="e" cm="1">
        <f t="array" aca="1" ref="AM261" ca="1">INDEX('Language Rules Can Change'!$B$2:$AU$2,1,AM260)</f>
        <v>#N/A</v>
      </c>
    </row>
    <row r="262" spans="1:39" ht="12.75">
      <c r="A262" s="1">
        <f>COUNTA(F257:S257)</f>
        <v>4</v>
      </c>
      <c r="B262" s="5">
        <v>6</v>
      </c>
      <c r="C262" s="5" t="str">
        <f ca="1">IF(B262&lt;=A263,RANDBETWEEN(A259/(3/2),A259*(3/2))+C261,"")</f>
        <v/>
      </c>
      <c r="D262" s="15"/>
      <c r="E262" s="11"/>
      <c r="F262" s="11" t="str">
        <f t="shared" ref="F262:F325" ca="1" si="838">_xlfn.IFNA(F261,"")</f>
        <v>m</v>
      </c>
      <c r="G262" s="11" t="str">
        <f t="shared" ref="G262:G325" ca="1" si="839">_xlfn.IFNA(G261,"")</f>
        <v>ɔ</v>
      </c>
      <c r="H262" s="11" t="str">
        <f t="shared" ref="H262:H325" ca="1" si="840">_xlfn.IFNA(H261,"")</f>
        <v>"</v>
      </c>
      <c r="I262" s="11" t="str">
        <f t="shared" ref="I262:I325" ca="1" si="841">_xlfn.IFNA(I261,"")</f>
        <v/>
      </c>
      <c r="J262" s="11" t="str">
        <f t="shared" ref="J262:J325" ca="1" si="842">_xlfn.IFNA(J261,"")</f>
        <v/>
      </c>
      <c r="K262" s="11" t="str">
        <f t="shared" ref="K262:K325" ca="1" si="843">_xlfn.IFNA(K261,"")</f>
        <v/>
      </c>
      <c r="L262" s="11" t="str">
        <f t="shared" ref="L262:L325" ca="1" si="844">_xlfn.IFNA(L261,"")</f>
        <v/>
      </c>
      <c r="M262" s="11" t="str">
        <f t="shared" ref="M262:M325" ca="1" si="845">_xlfn.IFNA(M261,"")</f>
        <v/>
      </c>
      <c r="N262" s="11" t="str">
        <f t="shared" ref="N262:N325" ca="1" si="846">_xlfn.IFNA(N261,"")</f>
        <v/>
      </c>
      <c r="O262" s="11" t="str">
        <f t="shared" ref="O262:O325" ca="1" si="847">_xlfn.IFNA(O261,"")</f>
        <v/>
      </c>
      <c r="P262" s="11" t="str">
        <f t="shared" ref="P262:P325" ca="1" si="848">_xlfn.IFNA(P261,"")</f>
        <v/>
      </c>
      <c r="Q262" s="11" t="str">
        <f t="shared" ref="Q262:Q325" ca="1" si="849">_xlfn.IFNA(Q261,"")</f>
        <v/>
      </c>
      <c r="R262" s="11" t="str">
        <f t="shared" ref="R262:R325" ca="1" si="850">_xlfn.IFNA(R261,"")</f>
        <v/>
      </c>
      <c r="S262" s="11" t="str">
        <f t="shared" ref="S262:S325" ca="1" si="851">_xlfn.IFNA(S261,"")</f>
        <v/>
      </c>
      <c r="T262" s="17"/>
      <c r="U262" s="1">
        <f>COUNTA(Z257:AM257)</f>
        <v>5</v>
      </c>
      <c r="V262" s="5">
        <v>6</v>
      </c>
      <c r="W262" s="5" t="str">
        <f ca="1">IF(V262&lt;=U263,RANDBETWEEN(U259/(3/2),U259*(3/2))+W261,"")</f>
        <v/>
      </c>
      <c r="X262" s="15"/>
      <c r="Y262" s="11"/>
      <c r="Z262" s="11" t="str">
        <f t="shared" ref="Z262:Z325" ca="1" si="852">_xlfn.IFNA(Z261,"")</f>
        <v>ʤ</v>
      </c>
      <c r="AA262" s="11" t="str">
        <f t="shared" ref="AA262:AA325" ca="1" si="853">_xlfn.IFNA(AA261,"")</f>
        <v>"</v>
      </c>
      <c r="AB262" s="11" t="str">
        <f t="shared" ref="AB262:AB325" ca="1" si="854">_xlfn.IFNA(AB261,"")</f>
        <v>"</v>
      </c>
      <c r="AC262" s="11" t="str">
        <f t="shared" ref="AC262:AC325" ca="1" si="855">_xlfn.IFNA(AC261,"")</f>
        <v>ð</v>
      </c>
      <c r="AD262" s="11" t="str">
        <f t="shared" ref="AD262:AD325" ca="1" si="856">_xlfn.IFNA(AD261,"")</f>
        <v/>
      </c>
      <c r="AE262" s="11" t="str">
        <f t="shared" ref="AE262:AE325" ca="1" si="857">_xlfn.IFNA(AE261,"")</f>
        <v/>
      </c>
      <c r="AF262" s="11" t="str">
        <f t="shared" ref="AF262:AF325" ca="1" si="858">_xlfn.IFNA(AF261,"")</f>
        <v/>
      </c>
      <c r="AG262" s="11" t="str">
        <f t="shared" ref="AG262:AG325" ca="1" si="859">_xlfn.IFNA(AG261,"")</f>
        <v/>
      </c>
      <c r="AH262" s="11" t="str">
        <f t="shared" ref="AH262:AH325" ca="1" si="860">_xlfn.IFNA(AH261,"")</f>
        <v/>
      </c>
      <c r="AI262" s="11" t="str">
        <f t="shared" ref="AI262:AI325" ca="1" si="861">_xlfn.IFNA(AI261,"")</f>
        <v/>
      </c>
      <c r="AJ262" s="11" t="str">
        <f t="shared" ref="AJ262:AJ325" ca="1" si="862">_xlfn.IFNA(AJ261,"")</f>
        <v/>
      </c>
      <c r="AK262" s="11" t="str">
        <f t="shared" ref="AK262:AK325" ca="1" si="863">_xlfn.IFNA(AK261,"")</f>
        <v/>
      </c>
      <c r="AL262" s="11" t="str">
        <f t="shared" ref="AL262:AL325" ca="1" si="864">_xlfn.IFNA(AL261,"")</f>
        <v/>
      </c>
      <c r="AM262" s="11" t="str">
        <f t="shared" ref="AM262:AM325" ca="1" si="865">_xlfn.IFNA(AM261,"")</f>
        <v/>
      </c>
    </row>
    <row r="263" spans="1:39" ht="12.75">
      <c r="A263" s="1">
        <f ca="1">A262/A261</f>
        <v>4</v>
      </c>
      <c r="B263" s="5">
        <v>7</v>
      </c>
      <c r="C263" s="5" t="str">
        <f ca="1">IF(B263&lt;=A263,RANDBETWEEN(A259/(3/2),A259*(3/2))+C262,"")</f>
        <v/>
      </c>
      <c r="D263" s="15"/>
      <c r="E263" s="11"/>
      <c r="F263" s="11" t="str">
        <f ca="1">_xlfn.IFNA(IF(0&lt;MATCH(F256,$C$2:$C$15),F262,F257),F257)</f>
        <v>m</v>
      </c>
      <c r="G263" s="11" t="str">
        <f ca="1">_xlfn.IFNA(IF(0&lt;MATCH(G256,$C$2:$C$15),G262,G257),G257)</f>
        <v>ɔ</v>
      </c>
      <c r="H263" s="11" t="str">
        <f ca="1">_xlfn.IFNA(IF(0&lt;MATCH(H256,$C$2:$C$15),H262,H257),H257)</f>
        <v>"</v>
      </c>
      <c r="I263" s="11" t="str">
        <f ca="1">_xlfn.IFNA(IF(0&lt;MATCH(I256,$C$2:$C$15),I262,I257),I257)</f>
        <v/>
      </c>
      <c r="J263" s="11" t="str">
        <f ca="1">_xlfn.IFNA(IF(0&lt;MATCH(J256,$C$2:$C$15),J262,J257),J257)</f>
        <v/>
      </c>
      <c r="K263" s="11" t="str">
        <f ca="1">_xlfn.IFNA(IF(0&lt;MATCH(K256,$C$2:$C$15),K262,K257),K257)</f>
        <v/>
      </c>
      <c r="L263" s="11" t="str">
        <f ca="1">_xlfn.IFNA(IF(0&lt;MATCH(L256,$C$2:$C$15),L262,L257),L257)</f>
        <v/>
      </c>
      <c r="M263" s="11" t="str">
        <f ca="1">_xlfn.IFNA(IF(0&lt;MATCH(M256,$C$2:$C$15),M262,M257),M257)</f>
        <v/>
      </c>
      <c r="N263" s="11" t="str">
        <f ca="1">_xlfn.IFNA(IF(0&lt;MATCH(N256,$C$2:$C$15),N262,N257),N257)</f>
        <v/>
      </c>
      <c r="O263" s="11" t="str">
        <f ca="1">_xlfn.IFNA(IF(0&lt;MATCH(O256,$C$2:$C$15),O262,O257),O257)</f>
        <v/>
      </c>
      <c r="P263" s="11" t="str">
        <f ca="1">_xlfn.IFNA(IF(0&lt;MATCH(P256,$C$2:$C$15),P262,P257),P257)</f>
        <v/>
      </c>
      <c r="Q263" s="11" t="str">
        <f ca="1">_xlfn.IFNA(IF(0&lt;MATCH(Q256,$C$2:$C$15),Q262,Q257),Q257)</f>
        <v/>
      </c>
      <c r="R263" s="11" t="str">
        <f ca="1">_xlfn.IFNA(IF(0&lt;MATCH(R256,$C$2:$C$15),R262,R257),R257)</f>
        <v/>
      </c>
      <c r="S263" s="11" t="str">
        <f ca="1">_xlfn.IFNA(IF(0&lt;MATCH(S256,$C$2:$C$15),S262,S257),S257)</f>
        <v/>
      </c>
      <c r="T263" s="17"/>
      <c r="U263" s="1">
        <f ca="1">U262/U261</f>
        <v>5</v>
      </c>
      <c r="V263" s="5">
        <v>7</v>
      </c>
      <c r="W263" s="5" t="str">
        <f ca="1">IF(V263&lt;=U263,RANDBETWEEN(U259/(3/2),U259*(3/2))+W262,"")</f>
        <v/>
      </c>
      <c r="X263" s="15"/>
      <c r="Y263" s="11"/>
      <c r="Z263" s="11" t="str">
        <f ca="1">_xlfn.IFNA(IF(0&lt;MATCH(Z256,$C$2:$C$15),Z262,Z257),Z257)</f>
        <v>ʤ</v>
      </c>
      <c r="AA263" s="11" t="str">
        <f ca="1">_xlfn.IFNA(IF(0&lt;MATCH(AA256,$C$2:$C$15),AA262,AA257),AA257)</f>
        <v>"</v>
      </c>
      <c r="AB263" s="11" t="str">
        <f ca="1">_xlfn.IFNA(IF(0&lt;MATCH(AB256,$C$2:$C$15),AB262,AB257),AB257)</f>
        <v>"</v>
      </c>
      <c r="AC263" s="11" t="str">
        <f ca="1">_xlfn.IFNA(IF(0&lt;MATCH(AC256,$C$2:$C$15),AC262,AC257),AC257)</f>
        <v>ð</v>
      </c>
      <c r="AD263" s="11" t="str">
        <f ca="1">_xlfn.IFNA(IF(0&lt;MATCH(AD256,$C$2:$C$15),AD262,AD257),AD257)</f>
        <v/>
      </c>
      <c r="AE263" s="11" t="str">
        <f ca="1">_xlfn.IFNA(IF(0&lt;MATCH(AE256,$C$2:$C$15),AE262,AE257),AE257)</f>
        <v/>
      </c>
      <c r="AF263" s="11" t="str">
        <f ca="1">_xlfn.IFNA(IF(0&lt;MATCH(AF256,$C$2:$C$15),AF262,AF257),AF257)</f>
        <v/>
      </c>
      <c r="AG263" s="11" t="str">
        <f ca="1">_xlfn.IFNA(IF(0&lt;MATCH(AG256,$C$2:$C$15),AG262,AG257),AG257)</f>
        <v/>
      </c>
      <c r="AH263" s="11" t="str">
        <f ca="1">_xlfn.IFNA(IF(0&lt;MATCH(AH256,$C$2:$C$15),AH262,AH257),AH257)</f>
        <v/>
      </c>
      <c r="AI263" s="11" t="str">
        <f ca="1">_xlfn.IFNA(IF(0&lt;MATCH(AI256,$C$2:$C$15),AI262,AI257),AI257)</f>
        <v/>
      </c>
      <c r="AJ263" s="11" t="str">
        <f ca="1">_xlfn.IFNA(IF(0&lt;MATCH(AJ256,$C$2:$C$15),AJ262,AJ257),AJ257)</f>
        <v/>
      </c>
      <c r="AK263" s="11" t="str">
        <f ca="1">_xlfn.IFNA(IF(0&lt;MATCH(AK256,$C$2:$C$15),AK262,AK257),AK257)</f>
        <v/>
      </c>
      <c r="AL263" s="11" t="str">
        <f ca="1">_xlfn.IFNA(IF(0&lt;MATCH(AL256,$C$2:$C$15),AL262,AL257),AL257)</f>
        <v/>
      </c>
      <c r="AM263" s="11" t="str">
        <f ca="1">_xlfn.IFNA(IF(0&lt;MATCH(AM256,$C$2:$C$15),AM262,AM257),AM257)</f>
        <v/>
      </c>
    </row>
    <row r="264" spans="1:39" ht="12.75">
      <c r="A264" s="1"/>
      <c r="B264" s="5">
        <v>8</v>
      </c>
      <c r="C264" s="5" t="str">
        <f ca="1">IF(B264&lt;=A263,RANDBETWEEN(A259/(3/2),A259*(3/2))+C263,"")</f>
        <v/>
      </c>
      <c r="D264" s="15" t="s">
        <v>3989</v>
      </c>
      <c r="E264" s="11" t="str">
        <f t="shared" ref="E264:E327" ca="1" si="866">_xlfn.TEXTJOIN("/",TRUE,F263:S263)</f>
        <v>m/ɔ/"</v>
      </c>
      <c r="F264" s="7" t="str" cm="1">
        <f t="array" aca="1" ref="F264:H264" ca="1">_xlfn.TEXTSPLIT(E264,"/")</f>
        <v>m</v>
      </c>
      <c r="G264" s="11" t="str">
        <f ca="1"/>
        <v>ɔ</v>
      </c>
      <c r="H264" s="11" t="str">
        <f ca="1"/>
        <v>"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7"/>
      <c r="U264" s="1"/>
      <c r="V264" s="5">
        <v>8</v>
      </c>
      <c r="W264" s="5" t="str">
        <f ca="1">IF(V264&lt;=U263,RANDBETWEEN(U259/(3/2),U259*(3/2))+W263,"")</f>
        <v/>
      </c>
      <c r="X264" s="15" t="s">
        <v>3989</v>
      </c>
      <c r="Y264" s="11" t="str">
        <f t="shared" ref="Y264:Y327" ca="1" si="867">_xlfn.TEXTJOIN("/",TRUE,Z263:AM263)</f>
        <v>ʤ/"/"/ð</v>
      </c>
      <c r="Z264" s="7" t="str" cm="1">
        <f t="array" aca="1" ref="Z264:AC264" ca="1">_xlfn.TEXTSPLIT(Y264,"/")</f>
        <v>ʤ</v>
      </c>
      <c r="AA264" s="11" t="str">
        <f ca="1"/>
        <v>"</v>
      </c>
      <c r="AB264" s="11" t="str">
        <f ca="1"/>
        <v>"</v>
      </c>
      <c r="AC264" s="11" t="str">
        <f ca="1"/>
        <v>ð</v>
      </c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1:39" ht="12.75">
      <c r="A265" s="5"/>
      <c r="B265" s="5">
        <v>9</v>
      </c>
      <c r="C265" s="5" t="str">
        <f ca="1">IF(B265&lt;=A263,RANDBETWEEN(A259/(3/2),A259*(3/2))+C264,"")</f>
        <v/>
      </c>
      <c r="D265" s="15"/>
      <c r="E265" s="11"/>
      <c r="F265" s="7">
        <f ca="1">MATCH(F264,'Language Rules Can Change'!$AD$322:$AD$413,0)-1</f>
        <v>17</v>
      </c>
      <c r="G265" s="7">
        <f ca="1">MATCH(G264,'Language Rules Can Change'!$AD$322:$AD$413,0)-1</f>
        <v>85</v>
      </c>
      <c r="H265" s="7">
        <f ca="1">MATCH(H264,'Language Rules Can Change'!$AD$322:$AD$413,0)-1</f>
        <v>91</v>
      </c>
      <c r="I265" s="7" t="e">
        <f>MATCH(I264,'Language Rules Can Change'!$AD$322:$AD$413,0)-1</f>
        <v>#N/A</v>
      </c>
      <c r="J265" s="7" t="e">
        <f>MATCH(J264,'Language Rules Can Change'!$AD$322:$AD$413,0)-1</f>
        <v>#N/A</v>
      </c>
      <c r="K265" s="7" t="e">
        <f>MATCH(K264,'Language Rules Can Change'!$AD$322:$AD$413,0)-1</f>
        <v>#N/A</v>
      </c>
      <c r="L265" s="7" t="e">
        <f>MATCH(L264,'Language Rules Can Change'!$AD$322:$AD$413,0)-1</f>
        <v>#N/A</v>
      </c>
      <c r="M265" s="7" t="e">
        <f>MATCH(M264,'Language Rules Can Change'!$AD$322:$AD$413,0)-1</f>
        <v>#N/A</v>
      </c>
      <c r="N265" s="7" t="e">
        <f>MATCH(N264,'Language Rules Can Change'!$AD$322:$AD$413,0)-1</f>
        <v>#N/A</v>
      </c>
      <c r="O265" s="7" t="e">
        <f>MATCH(O264,'Language Rules Can Change'!$AD$322:$AD$413,0)-1</f>
        <v>#N/A</v>
      </c>
      <c r="P265" s="7" t="e">
        <f>MATCH(P264,'Language Rules Can Change'!$AD$322:$AD$413,0)-1</f>
        <v>#N/A</v>
      </c>
      <c r="Q265" s="7" t="e">
        <f>MATCH(Q264,'Language Rules Can Change'!$AD$322:$AD$413,0)-1</f>
        <v>#N/A</v>
      </c>
      <c r="R265" s="7" t="e">
        <f>MATCH(R264,'Language Rules Can Change'!$AD$322:$AD$413,0)-1</f>
        <v>#N/A</v>
      </c>
      <c r="S265" s="7" t="e">
        <f>MATCH(S264,'Language Rules Can Change'!$AD$322:$AD$413,0)-1</f>
        <v>#N/A</v>
      </c>
      <c r="T265" s="17"/>
      <c r="U265" s="5"/>
      <c r="V265" s="5">
        <v>9</v>
      </c>
      <c r="W265" s="5" t="str">
        <f ca="1">IF(V265&lt;=U263,RANDBETWEEN(U259/(3/2),U259*(3/2))+W264,"")</f>
        <v/>
      </c>
      <c r="X265" s="15"/>
      <c r="Y265" s="11"/>
      <c r="Z265" s="7">
        <f ca="1">MATCH(Z264,'Language Rules Can Change'!$AD$322:$AD$413,0)-1</f>
        <v>11</v>
      </c>
      <c r="AA265" s="7">
        <f ca="1">MATCH(AA264,'Language Rules Can Change'!$AD$322:$AD$413,0)-1</f>
        <v>91</v>
      </c>
      <c r="AB265" s="7">
        <f ca="1">MATCH(AB264,'Language Rules Can Change'!$AD$322:$AD$413,0)-1</f>
        <v>91</v>
      </c>
      <c r="AC265" s="7">
        <f ca="1">MATCH(AC264,'Language Rules Can Change'!$AD$322:$AD$413,0)-1</f>
        <v>47</v>
      </c>
      <c r="AD265" s="7" t="e">
        <f>MATCH(AD264,'Language Rules Can Change'!$AD$322:$AD$413,0)-1</f>
        <v>#N/A</v>
      </c>
      <c r="AE265" s="7" t="e">
        <f>MATCH(AE264,'Language Rules Can Change'!$AD$322:$AD$413,0)-1</f>
        <v>#N/A</v>
      </c>
      <c r="AF265" s="7" t="e">
        <f>MATCH(AF264,'Language Rules Can Change'!$AD$322:$AD$413,0)-1</f>
        <v>#N/A</v>
      </c>
      <c r="AG265" s="7" t="e">
        <f>MATCH(AG264,'Language Rules Can Change'!$AD$322:$AD$413,0)-1</f>
        <v>#N/A</v>
      </c>
      <c r="AH265" s="7" t="e">
        <f>MATCH(AH264,'Language Rules Can Change'!$AD$322:$AD$413,0)-1</f>
        <v>#N/A</v>
      </c>
      <c r="AI265" s="7" t="e">
        <f>MATCH(AI264,'Language Rules Can Change'!$AD$322:$AD$413,0)-1</f>
        <v>#N/A</v>
      </c>
      <c r="AJ265" s="7" t="e">
        <f>MATCH(AJ264,'Language Rules Can Change'!$AD$322:$AD$413,0)-1</f>
        <v>#N/A</v>
      </c>
      <c r="AK265" s="7" t="e">
        <f>MATCH(AK264,'Language Rules Can Change'!$AD$322:$AD$413,0)-1</f>
        <v>#N/A</v>
      </c>
      <c r="AL265" s="7" t="e">
        <f>MATCH(AL264,'Language Rules Can Change'!$AD$322:$AD$413,0)-1</f>
        <v>#N/A</v>
      </c>
      <c r="AM265" s="7" t="e">
        <f>MATCH(AM264,'Language Rules Can Change'!$AD$322:$AD$413,0)-1</f>
        <v>#N/A</v>
      </c>
    </row>
    <row r="266" spans="1:39" ht="12.75">
      <c r="A266" s="1"/>
      <c r="B266" s="5">
        <v>10</v>
      </c>
      <c r="C266" s="5" t="str">
        <f ca="1">IF(B266&lt;=A263,RANDBETWEEN(A259/(3/2),A259*(3/2))+C265,"")</f>
        <v/>
      </c>
      <c r="D266" s="15"/>
      <c r="E266" s="11"/>
      <c r="F266" s="7">
        <f t="shared" ref="F266:S297" ca="1" si="868">RAND()</f>
        <v>0.82818320100501852</v>
      </c>
      <c r="G266" s="7">
        <f t="shared" ca="1" si="868"/>
        <v>0.1189699919044489</v>
      </c>
      <c r="H266" s="7">
        <f t="shared" ca="1" si="868"/>
        <v>0.64500538948143771</v>
      </c>
      <c r="I266" s="7">
        <f t="shared" ca="1" si="868"/>
        <v>0.34208140629947703</v>
      </c>
      <c r="J266" s="7">
        <f t="shared" ca="1" si="868"/>
        <v>0.37741204681391816</v>
      </c>
      <c r="K266" s="7">
        <f t="shared" ca="1" si="868"/>
        <v>0.18212075156132168</v>
      </c>
      <c r="L266" s="7">
        <f t="shared" ca="1" si="868"/>
        <v>0.69572271463571345</v>
      </c>
      <c r="M266" s="7">
        <f t="shared" ca="1" si="868"/>
        <v>0.65144884995517349</v>
      </c>
      <c r="N266" s="7">
        <f t="shared" ca="1" si="868"/>
        <v>0.86274446300906227</v>
      </c>
      <c r="O266" s="7">
        <f t="shared" ca="1" si="868"/>
        <v>0.4340407137679011</v>
      </c>
      <c r="P266" s="7">
        <f t="shared" ca="1" si="868"/>
        <v>6.169293283956645E-2</v>
      </c>
      <c r="Q266" s="7">
        <f t="shared" ca="1" si="868"/>
        <v>0.22774102428026888</v>
      </c>
      <c r="R266" s="7">
        <f t="shared" ca="1" si="868"/>
        <v>0.1663639808924765</v>
      </c>
      <c r="S266" s="7">
        <f t="shared" ca="1" si="868"/>
        <v>0.92928370417117601</v>
      </c>
      <c r="T266" s="17"/>
      <c r="U266" s="1"/>
      <c r="V266" s="5">
        <v>10</v>
      </c>
      <c r="W266" s="5" t="str">
        <f ca="1">IF(V266&lt;=U263,RANDBETWEEN(U259/(3/2),U259*(3/2))+W265,"")</f>
        <v/>
      </c>
      <c r="X266" s="15"/>
      <c r="Y266" s="11"/>
      <c r="Z266" s="7">
        <f t="shared" ref="Z266:AM297" ca="1" si="869">RAND()</f>
        <v>0.63997604737720348</v>
      </c>
      <c r="AA266" s="7">
        <f t="shared" ca="1" si="869"/>
        <v>4.1703534861757041E-2</v>
      </c>
      <c r="AB266" s="7">
        <f t="shared" ca="1" si="869"/>
        <v>0.60586343119739716</v>
      </c>
      <c r="AC266" s="7">
        <f t="shared" ca="1" si="869"/>
        <v>0.2883031093593611</v>
      </c>
      <c r="AD266" s="7">
        <f t="shared" ca="1" si="869"/>
        <v>0.6869768514740604</v>
      </c>
      <c r="AE266" s="7">
        <f t="shared" ca="1" si="869"/>
        <v>0.78475860721215318</v>
      </c>
      <c r="AF266" s="7">
        <f t="shared" ca="1" si="869"/>
        <v>0.70269291650580079</v>
      </c>
      <c r="AG266" s="7">
        <f t="shared" ca="1" si="869"/>
        <v>0.21045619086709733</v>
      </c>
      <c r="AH266" s="7">
        <f t="shared" ca="1" si="869"/>
        <v>0.31190566636421391</v>
      </c>
      <c r="AI266" s="7">
        <f t="shared" ca="1" si="869"/>
        <v>0.12315029660233112</v>
      </c>
      <c r="AJ266" s="7">
        <f t="shared" ca="1" si="869"/>
        <v>0.11731478695887321</v>
      </c>
      <c r="AK266" s="7">
        <f t="shared" ca="1" si="869"/>
        <v>0.25443865432443891</v>
      </c>
      <c r="AL266" s="7">
        <f t="shared" ca="1" si="869"/>
        <v>4.8051972786632424E-2</v>
      </c>
      <c r="AM266" s="7">
        <f t="shared" ca="1" si="869"/>
        <v>0.85304415211593221</v>
      </c>
    </row>
    <row r="267" spans="1:39" ht="12.75">
      <c r="A267" s="1"/>
      <c r="B267" s="5">
        <v>11</v>
      </c>
      <c r="C267" s="5" t="str">
        <f ca="1">IF(B267&lt;=A263,RANDBETWEEN(A259/(3/2),A259*(3/2))+C266,"")</f>
        <v/>
      </c>
      <c r="D267" s="15"/>
      <c r="E267" s="11"/>
      <c r="F267" s="7" cm="1">
        <f t="array" aca="1" ref="F267" ca="1">_xlfn.IFS(AND(F266&gt;0,F266&lt;=INDEX('Language Rules Can Change'!$AE$322:$AM$413,F265,1)),1,AND(F266&gt;INDEX('Language Rules Can Change'!$AE$322:$AM$413,F265,1),F266&lt;=INDEX('Language Rules Can Change'!$AE$322:$AM$413,F265,2)),2,AND(F266&gt;INDEX('Language Rules Can Change'!$AE$322:$AM$413,F265,2),F266&lt;=INDEX('Language Rules Can Change'!$AE$322:$AM$413,F265,3)),3,AND(F266&gt;INDEX('Language Rules Can Change'!$AE$322:$AM$413,F265,3),F266&lt;=INDEX('Language Rules Can Change'!$AE$322:$AM$413,F265,4)),4,AND(F266&gt;INDEX('Language Rules Can Change'!$AE$322:$AM$413,F265,4),F266&lt;=INDEX('Language Rules Can Change'!$AE$322:$AM$413,F265,5)),5,AND(F266&gt;INDEX('Language Rules Can Change'!$AE$322:$AM$413,F265,5),F266&lt;=INDEX('Language Rules Can Change'!$AE$322:$AM$413,F265,6)),6,AND(F266&gt;INDEX('Language Rules Can Change'!$AE$322:$AM$413,F265,6),F266&lt;=INDEX('Language Rules Can Change'!$AE$322:$AM$413,F265,7)),7,AND(F266&gt;INDEX('Language Rules Can Change'!$AE$322:$AM$413,F265,7),F266&lt;=INDEX('Language Rules Can Change'!$AE$322:$AM$413,F265,8)),8,AND(F266&gt;INDEX('Language Rules Can Change'!$AE$322:$AM$413,F265,8),F266&lt;=INDEX('Language Rules Can Change'!$AE$322:$AM$413,F265,9)),9)</f>
        <v>5</v>
      </c>
      <c r="G267" s="7" cm="1">
        <f t="array" aca="1" ref="G267" ca="1">_xlfn.IFS(AND(G266&gt;0,G266&lt;=INDEX('Language Rules Can Change'!$AE$322:$AM$413,G265,1)),1,AND(G266&gt;INDEX('Language Rules Can Change'!$AE$322:$AM$413,G265,1),G266&lt;=INDEX('Language Rules Can Change'!$AE$322:$AM$413,G265,2)),2,AND(G266&gt;INDEX('Language Rules Can Change'!$AE$322:$AM$413,G265,2),G266&lt;=INDEX('Language Rules Can Change'!$AE$322:$AM$413,G265,3)),3,AND(G266&gt;INDEX('Language Rules Can Change'!$AE$322:$AM$413,G265,3),G266&lt;=INDEX('Language Rules Can Change'!$AE$322:$AM$413,G265,4)),4,AND(G266&gt;INDEX('Language Rules Can Change'!$AE$322:$AM$413,G265,4),G266&lt;=INDEX('Language Rules Can Change'!$AE$322:$AM$413,G265,5)),5,AND(G266&gt;INDEX('Language Rules Can Change'!$AE$322:$AM$413,G265,5),G266&lt;=INDEX('Language Rules Can Change'!$AE$322:$AM$413,G265,6)),6,AND(G266&gt;INDEX('Language Rules Can Change'!$AE$322:$AM$413,G265,6),G266&lt;=INDEX('Language Rules Can Change'!$AE$322:$AM$413,G265,7)),7,AND(G266&gt;INDEX('Language Rules Can Change'!$AE$322:$AM$413,G265,7),G266&lt;=INDEX('Language Rules Can Change'!$AE$322:$AM$413,G265,8)),8,AND(G266&gt;INDEX('Language Rules Can Change'!$AE$322:$AM$413,G265,8),G266&lt;=INDEX('Language Rules Can Change'!$AE$322:$AM$413,G265,9)),9)</f>
        <v>2</v>
      </c>
      <c r="H267" s="7" cm="1">
        <f t="array" aca="1" ref="H267" ca="1">_xlfn.IFS(AND(H266&gt;0,H266&lt;=INDEX('Language Rules Can Change'!$AE$322:$AM$413,H265,1)),1,AND(H266&gt;INDEX('Language Rules Can Change'!$AE$322:$AM$413,H265,1),H266&lt;=INDEX('Language Rules Can Change'!$AE$322:$AM$413,H265,2)),2,AND(H266&gt;INDEX('Language Rules Can Change'!$AE$322:$AM$413,H265,2),H266&lt;=INDEX('Language Rules Can Change'!$AE$322:$AM$413,H265,3)),3,AND(H266&gt;INDEX('Language Rules Can Change'!$AE$322:$AM$413,H265,3),H266&lt;=INDEX('Language Rules Can Change'!$AE$322:$AM$413,H265,4)),4,AND(H266&gt;INDEX('Language Rules Can Change'!$AE$322:$AM$413,H265,4),H266&lt;=INDEX('Language Rules Can Change'!$AE$322:$AM$413,H265,5)),5,AND(H266&gt;INDEX('Language Rules Can Change'!$AE$322:$AM$413,H265,5),H266&lt;=INDEX('Language Rules Can Change'!$AE$322:$AM$413,H265,6)),6,AND(H266&gt;INDEX('Language Rules Can Change'!$AE$322:$AM$413,H265,6),H266&lt;=INDEX('Language Rules Can Change'!$AE$322:$AM$413,H265,7)),7,AND(H266&gt;INDEX('Language Rules Can Change'!$AE$322:$AM$413,H265,7),H266&lt;=INDEX('Language Rules Can Change'!$AE$322:$AM$413,H265,8)),8,AND(H266&gt;INDEX('Language Rules Can Change'!$AE$322:$AM$413,H265,8),H266&lt;=INDEX('Language Rules Can Change'!$AE$322:$AM$413,H265,9)),9)</f>
        <v>1</v>
      </c>
      <c r="I267" s="7" t="e" cm="1">
        <f t="array" aca="1" ref="I267" ca="1">_xlfn.IFS(AND(I266&gt;0,I266&lt;=INDEX('Language Rules Can Change'!$AE$322:$AM$413,I265,1)),1,AND(I266&gt;INDEX('Language Rules Can Change'!$AE$322:$AM$413,I265,1),I266&lt;=INDEX('Language Rules Can Change'!$AE$322:$AM$413,I265,2)),2,AND(I266&gt;INDEX('Language Rules Can Change'!$AE$322:$AM$413,I265,2),I266&lt;=INDEX('Language Rules Can Change'!$AE$322:$AM$413,I265,3)),3,AND(I266&gt;INDEX('Language Rules Can Change'!$AE$322:$AM$413,I265,3),I266&lt;=INDEX('Language Rules Can Change'!$AE$322:$AM$413,I265,4)),4,AND(I266&gt;INDEX('Language Rules Can Change'!$AE$322:$AM$413,I265,4),I266&lt;=INDEX('Language Rules Can Change'!$AE$322:$AM$413,I265,5)),5,AND(I266&gt;INDEX('Language Rules Can Change'!$AE$322:$AM$413,I265,5),I266&lt;=INDEX('Language Rules Can Change'!$AE$322:$AM$413,I265,6)),6,AND(I266&gt;INDEX('Language Rules Can Change'!$AE$322:$AM$413,I265,6),I266&lt;=INDEX('Language Rules Can Change'!$AE$322:$AM$413,I265,7)),7,AND(I266&gt;INDEX('Language Rules Can Change'!$AE$322:$AM$413,I265,7),I266&lt;=INDEX('Language Rules Can Change'!$AE$322:$AM$413,I265,8)),8,AND(I266&gt;INDEX('Language Rules Can Change'!$AE$322:$AM$413,I265,8),I266&lt;=INDEX('Language Rules Can Change'!$AE$322:$AM$413,I265,9)),9)</f>
        <v>#N/A</v>
      </c>
      <c r="J267" s="7" t="e" cm="1">
        <f t="array" aca="1" ref="J267" ca="1">_xlfn.IFS(AND(J266&gt;0,J266&lt;=INDEX('Language Rules Can Change'!$AE$322:$AM$413,J265,1)),1,AND(J266&gt;INDEX('Language Rules Can Change'!$AE$322:$AM$413,J265,1),J266&lt;=INDEX('Language Rules Can Change'!$AE$322:$AM$413,J265,2)),2,AND(J266&gt;INDEX('Language Rules Can Change'!$AE$322:$AM$413,J265,2),J266&lt;=INDEX('Language Rules Can Change'!$AE$322:$AM$413,J265,3)),3,AND(J266&gt;INDEX('Language Rules Can Change'!$AE$322:$AM$413,J265,3),J266&lt;=INDEX('Language Rules Can Change'!$AE$322:$AM$413,J265,4)),4,AND(J266&gt;INDEX('Language Rules Can Change'!$AE$322:$AM$413,J265,4),J266&lt;=INDEX('Language Rules Can Change'!$AE$322:$AM$413,J265,5)),5,AND(J266&gt;INDEX('Language Rules Can Change'!$AE$322:$AM$413,J265,5),J266&lt;=INDEX('Language Rules Can Change'!$AE$322:$AM$413,J265,6)),6,AND(J266&gt;INDEX('Language Rules Can Change'!$AE$322:$AM$413,J265,6),J266&lt;=INDEX('Language Rules Can Change'!$AE$322:$AM$413,J265,7)),7,AND(J266&gt;INDEX('Language Rules Can Change'!$AE$322:$AM$413,J265,7),J266&lt;=INDEX('Language Rules Can Change'!$AE$322:$AM$413,J265,8)),8,AND(J266&gt;INDEX('Language Rules Can Change'!$AE$322:$AM$413,J265,8),J266&lt;=INDEX('Language Rules Can Change'!$AE$322:$AM$413,J265,9)),9)</f>
        <v>#N/A</v>
      </c>
      <c r="K267" s="7" t="e" cm="1">
        <f t="array" aca="1" ref="K267" ca="1">_xlfn.IFS(AND(K266&gt;0,K266&lt;=INDEX('Language Rules Can Change'!$AE$322:$AM$413,K265,1)),1,AND(K266&gt;INDEX('Language Rules Can Change'!$AE$322:$AM$413,K265,1),K266&lt;=INDEX('Language Rules Can Change'!$AE$322:$AM$413,K265,2)),2,AND(K266&gt;INDEX('Language Rules Can Change'!$AE$322:$AM$413,K265,2),K266&lt;=INDEX('Language Rules Can Change'!$AE$322:$AM$413,K265,3)),3,AND(K266&gt;INDEX('Language Rules Can Change'!$AE$322:$AM$413,K265,3),K266&lt;=INDEX('Language Rules Can Change'!$AE$322:$AM$413,K265,4)),4,AND(K266&gt;INDEX('Language Rules Can Change'!$AE$322:$AM$413,K265,4),K266&lt;=INDEX('Language Rules Can Change'!$AE$322:$AM$413,K265,5)),5,AND(K266&gt;INDEX('Language Rules Can Change'!$AE$322:$AM$413,K265,5),K266&lt;=INDEX('Language Rules Can Change'!$AE$322:$AM$413,K265,6)),6,AND(K266&gt;INDEX('Language Rules Can Change'!$AE$322:$AM$413,K265,6),K266&lt;=INDEX('Language Rules Can Change'!$AE$322:$AM$413,K265,7)),7,AND(K266&gt;INDEX('Language Rules Can Change'!$AE$322:$AM$413,K265,7),K266&lt;=INDEX('Language Rules Can Change'!$AE$322:$AM$413,K265,8)),8,AND(K266&gt;INDEX('Language Rules Can Change'!$AE$322:$AM$413,K265,8),K266&lt;=INDEX('Language Rules Can Change'!$AE$322:$AM$413,K265,9)),9)</f>
        <v>#N/A</v>
      </c>
      <c r="L267" s="7" t="e" cm="1">
        <f t="array" aca="1" ref="L267" ca="1">_xlfn.IFS(AND(L266&gt;0,L266&lt;=INDEX('Language Rules Can Change'!$AE$322:$AM$413,L265,1)),1,AND(L266&gt;INDEX('Language Rules Can Change'!$AE$322:$AM$413,L265,1),L266&lt;=INDEX('Language Rules Can Change'!$AE$322:$AM$413,L265,2)),2,AND(L266&gt;INDEX('Language Rules Can Change'!$AE$322:$AM$413,L265,2),L266&lt;=INDEX('Language Rules Can Change'!$AE$322:$AM$413,L265,3)),3,AND(L266&gt;INDEX('Language Rules Can Change'!$AE$322:$AM$413,L265,3),L266&lt;=INDEX('Language Rules Can Change'!$AE$322:$AM$413,L265,4)),4,AND(L266&gt;INDEX('Language Rules Can Change'!$AE$322:$AM$413,L265,4),L266&lt;=INDEX('Language Rules Can Change'!$AE$322:$AM$413,L265,5)),5,AND(L266&gt;INDEX('Language Rules Can Change'!$AE$322:$AM$413,L265,5),L266&lt;=INDEX('Language Rules Can Change'!$AE$322:$AM$413,L265,6)),6,AND(L266&gt;INDEX('Language Rules Can Change'!$AE$322:$AM$413,L265,6),L266&lt;=INDEX('Language Rules Can Change'!$AE$322:$AM$413,L265,7)),7,AND(L266&gt;INDEX('Language Rules Can Change'!$AE$322:$AM$413,L265,7),L266&lt;=INDEX('Language Rules Can Change'!$AE$322:$AM$413,L265,8)),8,AND(L266&gt;INDEX('Language Rules Can Change'!$AE$322:$AM$413,L265,8),L266&lt;=INDEX('Language Rules Can Change'!$AE$322:$AM$413,L265,9)),9)</f>
        <v>#N/A</v>
      </c>
      <c r="M267" s="7" t="e" cm="1">
        <f t="array" aca="1" ref="M267" ca="1">_xlfn.IFS(AND(M266&gt;0,M266&lt;=INDEX('Language Rules Can Change'!$AE$322:$AM$413,M265,1)),1,AND(M266&gt;INDEX('Language Rules Can Change'!$AE$322:$AM$413,M265,1),M266&lt;=INDEX('Language Rules Can Change'!$AE$322:$AM$413,M265,2)),2,AND(M266&gt;INDEX('Language Rules Can Change'!$AE$322:$AM$413,M265,2),M266&lt;=INDEX('Language Rules Can Change'!$AE$322:$AM$413,M265,3)),3,AND(M266&gt;INDEX('Language Rules Can Change'!$AE$322:$AM$413,M265,3),M266&lt;=INDEX('Language Rules Can Change'!$AE$322:$AM$413,M265,4)),4,AND(M266&gt;INDEX('Language Rules Can Change'!$AE$322:$AM$413,M265,4),M266&lt;=INDEX('Language Rules Can Change'!$AE$322:$AM$413,M265,5)),5,AND(M266&gt;INDEX('Language Rules Can Change'!$AE$322:$AM$413,M265,5),M266&lt;=INDEX('Language Rules Can Change'!$AE$322:$AM$413,M265,6)),6,AND(M266&gt;INDEX('Language Rules Can Change'!$AE$322:$AM$413,M265,6),M266&lt;=INDEX('Language Rules Can Change'!$AE$322:$AM$413,M265,7)),7,AND(M266&gt;INDEX('Language Rules Can Change'!$AE$322:$AM$413,M265,7),M266&lt;=INDEX('Language Rules Can Change'!$AE$322:$AM$413,M265,8)),8,AND(M266&gt;INDEX('Language Rules Can Change'!$AE$322:$AM$413,M265,8),M266&lt;=INDEX('Language Rules Can Change'!$AE$322:$AM$413,M265,9)),9)</f>
        <v>#N/A</v>
      </c>
      <c r="N267" s="7" t="e" cm="1">
        <f t="array" aca="1" ref="N267" ca="1">_xlfn.IFS(AND(N266&gt;0,N266&lt;=INDEX('Language Rules Can Change'!$AE$322:$AM$413,N265,1)),1,AND(N266&gt;INDEX('Language Rules Can Change'!$AE$322:$AM$413,N265,1),N266&lt;=INDEX('Language Rules Can Change'!$AE$322:$AM$413,N265,2)),2,AND(N266&gt;INDEX('Language Rules Can Change'!$AE$322:$AM$413,N265,2),N266&lt;=INDEX('Language Rules Can Change'!$AE$322:$AM$413,N265,3)),3,AND(N266&gt;INDEX('Language Rules Can Change'!$AE$322:$AM$413,N265,3),N266&lt;=INDEX('Language Rules Can Change'!$AE$322:$AM$413,N265,4)),4,AND(N266&gt;INDEX('Language Rules Can Change'!$AE$322:$AM$413,N265,4),N266&lt;=INDEX('Language Rules Can Change'!$AE$322:$AM$413,N265,5)),5,AND(N266&gt;INDEX('Language Rules Can Change'!$AE$322:$AM$413,N265,5),N266&lt;=INDEX('Language Rules Can Change'!$AE$322:$AM$413,N265,6)),6,AND(N266&gt;INDEX('Language Rules Can Change'!$AE$322:$AM$413,N265,6),N266&lt;=INDEX('Language Rules Can Change'!$AE$322:$AM$413,N265,7)),7,AND(N266&gt;INDEX('Language Rules Can Change'!$AE$322:$AM$413,N265,7),N266&lt;=INDEX('Language Rules Can Change'!$AE$322:$AM$413,N265,8)),8,AND(N266&gt;INDEX('Language Rules Can Change'!$AE$322:$AM$413,N265,8),N266&lt;=INDEX('Language Rules Can Change'!$AE$322:$AM$413,N265,9)),9)</f>
        <v>#N/A</v>
      </c>
      <c r="O267" s="7" t="e" cm="1">
        <f t="array" aca="1" ref="O267" ca="1">_xlfn.IFS(AND(O266&gt;0,O266&lt;=INDEX('Language Rules Can Change'!$AE$322:$AM$413,O265,1)),1,AND(O266&gt;INDEX('Language Rules Can Change'!$AE$322:$AM$413,O265,1),O266&lt;=INDEX('Language Rules Can Change'!$AE$322:$AM$413,O265,2)),2,AND(O266&gt;INDEX('Language Rules Can Change'!$AE$322:$AM$413,O265,2),O266&lt;=INDEX('Language Rules Can Change'!$AE$322:$AM$413,O265,3)),3,AND(O266&gt;INDEX('Language Rules Can Change'!$AE$322:$AM$413,O265,3),O266&lt;=INDEX('Language Rules Can Change'!$AE$322:$AM$413,O265,4)),4,AND(O266&gt;INDEX('Language Rules Can Change'!$AE$322:$AM$413,O265,4),O266&lt;=INDEX('Language Rules Can Change'!$AE$322:$AM$413,O265,5)),5,AND(O266&gt;INDEX('Language Rules Can Change'!$AE$322:$AM$413,O265,5),O266&lt;=INDEX('Language Rules Can Change'!$AE$322:$AM$413,O265,6)),6,AND(O266&gt;INDEX('Language Rules Can Change'!$AE$322:$AM$413,O265,6),O266&lt;=INDEX('Language Rules Can Change'!$AE$322:$AM$413,O265,7)),7,AND(O266&gt;INDEX('Language Rules Can Change'!$AE$322:$AM$413,O265,7),O266&lt;=INDEX('Language Rules Can Change'!$AE$322:$AM$413,O265,8)),8,AND(O266&gt;INDEX('Language Rules Can Change'!$AE$322:$AM$413,O265,8),O266&lt;=INDEX('Language Rules Can Change'!$AE$322:$AM$413,O265,9)),9)</f>
        <v>#N/A</v>
      </c>
      <c r="P267" s="7" t="e" cm="1">
        <f t="array" aca="1" ref="P267" ca="1">_xlfn.IFS(AND(P266&gt;0,P266&lt;=INDEX('Language Rules Can Change'!$AE$322:$AM$413,P265,1)),1,AND(P266&gt;INDEX('Language Rules Can Change'!$AE$322:$AM$413,P265,1),P266&lt;=INDEX('Language Rules Can Change'!$AE$322:$AM$413,P265,2)),2,AND(P266&gt;INDEX('Language Rules Can Change'!$AE$322:$AM$413,P265,2),P266&lt;=INDEX('Language Rules Can Change'!$AE$322:$AM$413,P265,3)),3,AND(P266&gt;INDEX('Language Rules Can Change'!$AE$322:$AM$413,P265,3),P266&lt;=INDEX('Language Rules Can Change'!$AE$322:$AM$413,P265,4)),4,AND(P266&gt;INDEX('Language Rules Can Change'!$AE$322:$AM$413,P265,4),P266&lt;=INDEX('Language Rules Can Change'!$AE$322:$AM$413,P265,5)),5,AND(P266&gt;INDEX('Language Rules Can Change'!$AE$322:$AM$413,P265,5),P266&lt;=INDEX('Language Rules Can Change'!$AE$322:$AM$413,P265,6)),6,AND(P266&gt;INDEX('Language Rules Can Change'!$AE$322:$AM$413,P265,6),P266&lt;=INDEX('Language Rules Can Change'!$AE$322:$AM$413,P265,7)),7,AND(P266&gt;INDEX('Language Rules Can Change'!$AE$322:$AM$413,P265,7),P266&lt;=INDEX('Language Rules Can Change'!$AE$322:$AM$413,P265,8)),8,AND(P266&gt;INDEX('Language Rules Can Change'!$AE$322:$AM$413,P265,8),P266&lt;=INDEX('Language Rules Can Change'!$AE$322:$AM$413,P265,9)),9)</f>
        <v>#N/A</v>
      </c>
      <c r="Q267" s="7" t="e" cm="1">
        <f t="array" aca="1" ref="Q267" ca="1">_xlfn.IFS(AND(Q266&gt;0,Q266&lt;=INDEX('Language Rules Can Change'!$AE$322:$AM$413,Q265,1)),1,AND(Q266&gt;INDEX('Language Rules Can Change'!$AE$322:$AM$413,Q265,1),Q266&lt;=INDEX('Language Rules Can Change'!$AE$322:$AM$413,Q265,2)),2,AND(Q266&gt;INDEX('Language Rules Can Change'!$AE$322:$AM$413,Q265,2),Q266&lt;=INDEX('Language Rules Can Change'!$AE$322:$AM$413,Q265,3)),3,AND(Q266&gt;INDEX('Language Rules Can Change'!$AE$322:$AM$413,Q265,3),Q266&lt;=INDEX('Language Rules Can Change'!$AE$322:$AM$413,Q265,4)),4,AND(Q266&gt;INDEX('Language Rules Can Change'!$AE$322:$AM$413,Q265,4),Q266&lt;=INDEX('Language Rules Can Change'!$AE$322:$AM$413,Q265,5)),5,AND(Q266&gt;INDEX('Language Rules Can Change'!$AE$322:$AM$413,Q265,5),Q266&lt;=INDEX('Language Rules Can Change'!$AE$322:$AM$413,Q265,6)),6,AND(Q266&gt;INDEX('Language Rules Can Change'!$AE$322:$AM$413,Q265,6),Q266&lt;=INDEX('Language Rules Can Change'!$AE$322:$AM$413,Q265,7)),7,AND(Q266&gt;INDEX('Language Rules Can Change'!$AE$322:$AM$413,Q265,7),Q266&lt;=INDEX('Language Rules Can Change'!$AE$322:$AM$413,Q265,8)),8,AND(Q266&gt;INDEX('Language Rules Can Change'!$AE$322:$AM$413,Q265,8),Q266&lt;=INDEX('Language Rules Can Change'!$AE$322:$AM$413,Q265,9)),9)</f>
        <v>#N/A</v>
      </c>
      <c r="R267" s="7" t="e" cm="1">
        <f t="array" aca="1" ref="R267" ca="1">_xlfn.IFS(AND(R266&gt;0,R266&lt;=INDEX('Language Rules Can Change'!$AE$322:$AM$413,R265,1)),1,AND(R266&gt;INDEX('Language Rules Can Change'!$AE$322:$AM$413,R265,1),R266&lt;=INDEX('Language Rules Can Change'!$AE$322:$AM$413,R265,2)),2,AND(R266&gt;INDEX('Language Rules Can Change'!$AE$322:$AM$413,R265,2),R266&lt;=INDEX('Language Rules Can Change'!$AE$322:$AM$413,R265,3)),3,AND(R266&gt;INDEX('Language Rules Can Change'!$AE$322:$AM$413,R265,3),R266&lt;=INDEX('Language Rules Can Change'!$AE$322:$AM$413,R265,4)),4,AND(R266&gt;INDEX('Language Rules Can Change'!$AE$322:$AM$413,R265,4),R266&lt;=INDEX('Language Rules Can Change'!$AE$322:$AM$413,R265,5)),5,AND(R266&gt;INDEX('Language Rules Can Change'!$AE$322:$AM$413,R265,5),R266&lt;=INDEX('Language Rules Can Change'!$AE$322:$AM$413,R265,6)),6,AND(R266&gt;INDEX('Language Rules Can Change'!$AE$322:$AM$413,R265,6),R266&lt;=INDEX('Language Rules Can Change'!$AE$322:$AM$413,R265,7)),7,AND(R266&gt;INDEX('Language Rules Can Change'!$AE$322:$AM$413,R265,7),R266&lt;=INDEX('Language Rules Can Change'!$AE$322:$AM$413,R265,8)),8,AND(R266&gt;INDEX('Language Rules Can Change'!$AE$322:$AM$413,R265,8),R266&lt;=INDEX('Language Rules Can Change'!$AE$322:$AM$413,R265,9)),9)</f>
        <v>#N/A</v>
      </c>
      <c r="S267" s="7" t="e" cm="1">
        <f t="array" aca="1" ref="S267" ca="1">_xlfn.IFS(AND(S266&gt;0,S266&lt;=INDEX('Language Rules Can Change'!$AE$322:$AM$413,S265,1)),1,AND(S266&gt;INDEX('Language Rules Can Change'!$AE$322:$AM$413,S265,1),S266&lt;=INDEX('Language Rules Can Change'!$AE$322:$AM$413,S265,2)),2,AND(S266&gt;INDEX('Language Rules Can Change'!$AE$322:$AM$413,S265,2),S266&lt;=INDEX('Language Rules Can Change'!$AE$322:$AM$413,S265,3)),3,AND(S266&gt;INDEX('Language Rules Can Change'!$AE$322:$AM$413,S265,3),S266&lt;=INDEX('Language Rules Can Change'!$AE$322:$AM$413,S265,4)),4,AND(S266&gt;INDEX('Language Rules Can Change'!$AE$322:$AM$413,S265,4),S266&lt;=INDEX('Language Rules Can Change'!$AE$322:$AM$413,S265,5)),5,AND(S266&gt;INDEX('Language Rules Can Change'!$AE$322:$AM$413,S265,5),S266&lt;=INDEX('Language Rules Can Change'!$AE$322:$AM$413,S265,6)),6,AND(S266&gt;INDEX('Language Rules Can Change'!$AE$322:$AM$413,S265,6),S266&lt;=INDEX('Language Rules Can Change'!$AE$322:$AM$413,S265,7)),7,AND(S266&gt;INDEX('Language Rules Can Change'!$AE$322:$AM$413,S265,7),S266&lt;=INDEX('Language Rules Can Change'!$AE$322:$AM$413,S265,8)),8,AND(S266&gt;INDEX('Language Rules Can Change'!$AE$322:$AM$413,S265,8),S266&lt;=INDEX('Language Rules Can Change'!$AE$322:$AM$413,S265,9)),9)</f>
        <v>#N/A</v>
      </c>
      <c r="T267" s="17"/>
      <c r="U267" s="1"/>
      <c r="V267" s="5">
        <v>11</v>
      </c>
      <c r="W267" s="5" t="str">
        <f ca="1">IF(V267&lt;=U263,RANDBETWEEN(U259/(3/2),U259*(3/2))+W266,"")</f>
        <v/>
      </c>
      <c r="X267" s="15"/>
      <c r="Y267" s="11"/>
      <c r="Z267" s="7" cm="1">
        <f t="array" aca="1" ref="Z267" ca="1">_xlfn.IFS(AND(Z266&gt;0,Z266&lt;=INDEX('Language Rules Can Change'!$AE$322:$AM$413,Z265,1)),1,AND(Z266&gt;INDEX('Language Rules Can Change'!$AE$322:$AM$413,Z265,1),Z266&lt;=INDEX('Language Rules Can Change'!$AE$322:$AM$413,Z265,2)),2,AND(Z266&gt;INDEX('Language Rules Can Change'!$AE$322:$AM$413,Z265,2),Z266&lt;=INDEX('Language Rules Can Change'!$AE$322:$AM$413,Z265,3)),3,AND(Z266&gt;INDEX('Language Rules Can Change'!$AE$322:$AM$413,Z265,3),Z266&lt;=INDEX('Language Rules Can Change'!$AE$322:$AM$413,Z265,4)),4,AND(Z266&gt;INDEX('Language Rules Can Change'!$AE$322:$AM$413,Z265,4),Z266&lt;=INDEX('Language Rules Can Change'!$AE$322:$AM$413,Z265,5)),5,AND(Z266&gt;INDEX('Language Rules Can Change'!$AE$322:$AM$413,Z265,5),Z266&lt;=INDEX('Language Rules Can Change'!$AE$322:$AM$413,Z265,6)),6,AND(Z266&gt;INDEX('Language Rules Can Change'!$AE$322:$AM$413,Z265,6),Z266&lt;=INDEX('Language Rules Can Change'!$AE$322:$AM$413,Z265,7)),7,AND(Z266&gt;INDEX('Language Rules Can Change'!$AE$322:$AM$413,Z265,7),Z266&lt;=INDEX('Language Rules Can Change'!$AE$322:$AM$413,Z265,8)),8,AND(Z266&gt;INDEX('Language Rules Can Change'!$AE$322:$AM$413,Z265,8),Z266&lt;=INDEX('Language Rules Can Change'!$AE$322:$AM$413,Z265,9)),9)</f>
        <v>5</v>
      </c>
      <c r="AA267" s="7" cm="1">
        <f t="array" aca="1" ref="AA267" ca="1">_xlfn.IFS(AND(AA266&gt;0,AA266&lt;=INDEX('Language Rules Can Change'!$AE$322:$AM$413,AA265,1)),1,AND(AA266&gt;INDEX('Language Rules Can Change'!$AE$322:$AM$413,AA265,1),AA266&lt;=INDEX('Language Rules Can Change'!$AE$322:$AM$413,AA265,2)),2,AND(AA266&gt;INDEX('Language Rules Can Change'!$AE$322:$AM$413,AA265,2),AA266&lt;=INDEX('Language Rules Can Change'!$AE$322:$AM$413,AA265,3)),3,AND(AA266&gt;INDEX('Language Rules Can Change'!$AE$322:$AM$413,AA265,3),AA266&lt;=INDEX('Language Rules Can Change'!$AE$322:$AM$413,AA265,4)),4,AND(AA266&gt;INDEX('Language Rules Can Change'!$AE$322:$AM$413,AA265,4),AA266&lt;=INDEX('Language Rules Can Change'!$AE$322:$AM$413,AA265,5)),5,AND(AA266&gt;INDEX('Language Rules Can Change'!$AE$322:$AM$413,AA265,5),AA266&lt;=INDEX('Language Rules Can Change'!$AE$322:$AM$413,AA265,6)),6,AND(AA266&gt;INDEX('Language Rules Can Change'!$AE$322:$AM$413,AA265,6),AA266&lt;=INDEX('Language Rules Can Change'!$AE$322:$AM$413,AA265,7)),7,AND(AA266&gt;INDEX('Language Rules Can Change'!$AE$322:$AM$413,AA265,7),AA266&lt;=INDEX('Language Rules Can Change'!$AE$322:$AM$413,AA265,8)),8,AND(AA266&gt;INDEX('Language Rules Can Change'!$AE$322:$AM$413,AA265,8),AA266&lt;=INDEX('Language Rules Can Change'!$AE$322:$AM$413,AA265,9)),9)</f>
        <v>1</v>
      </c>
      <c r="AB267" s="7" cm="1">
        <f t="array" aca="1" ref="AB267" ca="1">_xlfn.IFS(AND(AB266&gt;0,AB266&lt;=INDEX('Language Rules Can Change'!$AE$322:$AM$413,AB265,1)),1,AND(AB266&gt;INDEX('Language Rules Can Change'!$AE$322:$AM$413,AB265,1),AB266&lt;=INDEX('Language Rules Can Change'!$AE$322:$AM$413,AB265,2)),2,AND(AB266&gt;INDEX('Language Rules Can Change'!$AE$322:$AM$413,AB265,2),AB266&lt;=INDEX('Language Rules Can Change'!$AE$322:$AM$413,AB265,3)),3,AND(AB266&gt;INDEX('Language Rules Can Change'!$AE$322:$AM$413,AB265,3),AB266&lt;=INDEX('Language Rules Can Change'!$AE$322:$AM$413,AB265,4)),4,AND(AB266&gt;INDEX('Language Rules Can Change'!$AE$322:$AM$413,AB265,4),AB266&lt;=INDEX('Language Rules Can Change'!$AE$322:$AM$413,AB265,5)),5,AND(AB266&gt;INDEX('Language Rules Can Change'!$AE$322:$AM$413,AB265,5),AB266&lt;=INDEX('Language Rules Can Change'!$AE$322:$AM$413,AB265,6)),6,AND(AB266&gt;INDEX('Language Rules Can Change'!$AE$322:$AM$413,AB265,6),AB266&lt;=INDEX('Language Rules Can Change'!$AE$322:$AM$413,AB265,7)),7,AND(AB266&gt;INDEX('Language Rules Can Change'!$AE$322:$AM$413,AB265,7),AB266&lt;=INDEX('Language Rules Can Change'!$AE$322:$AM$413,AB265,8)),8,AND(AB266&gt;INDEX('Language Rules Can Change'!$AE$322:$AM$413,AB265,8),AB266&lt;=INDEX('Language Rules Can Change'!$AE$322:$AM$413,AB265,9)),9)</f>
        <v>1</v>
      </c>
      <c r="AC267" s="7" cm="1">
        <f t="array" aca="1" ref="AC267" ca="1">_xlfn.IFS(AND(AC266&gt;0,AC266&lt;=INDEX('Language Rules Can Change'!$AE$322:$AM$413,AC265,1)),1,AND(AC266&gt;INDEX('Language Rules Can Change'!$AE$322:$AM$413,AC265,1),AC266&lt;=INDEX('Language Rules Can Change'!$AE$322:$AM$413,AC265,2)),2,AND(AC266&gt;INDEX('Language Rules Can Change'!$AE$322:$AM$413,AC265,2),AC266&lt;=INDEX('Language Rules Can Change'!$AE$322:$AM$413,AC265,3)),3,AND(AC266&gt;INDEX('Language Rules Can Change'!$AE$322:$AM$413,AC265,3),AC266&lt;=INDEX('Language Rules Can Change'!$AE$322:$AM$413,AC265,4)),4,AND(AC266&gt;INDEX('Language Rules Can Change'!$AE$322:$AM$413,AC265,4),AC266&lt;=INDEX('Language Rules Can Change'!$AE$322:$AM$413,AC265,5)),5,AND(AC266&gt;INDEX('Language Rules Can Change'!$AE$322:$AM$413,AC265,5),AC266&lt;=INDEX('Language Rules Can Change'!$AE$322:$AM$413,AC265,6)),6,AND(AC266&gt;INDEX('Language Rules Can Change'!$AE$322:$AM$413,AC265,6),AC266&lt;=INDEX('Language Rules Can Change'!$AE$322:$AM$413,AC265,7)),7,AND(AC266&gt;INDEX('Language Rules Can Change'!$AE$322:$AM$413,AC265,7),AC266&lt;=INDEX('Language Rules Can Change'!$AE$322:$AM$413,AC265,8)),8,AND(AC266&gt;INDEX('Language Rules Can Change'!$AE$322:$AM$413,AC265,8),AC266&lt;=INDEX('Language Rules Can Change'!$AE$322:$AM$413,AC265,9)),9)</f>
        <v>1</v>
      </c>
      <c r="AD267" s="7" t="e" cm="1">
        <f t="array" aca="1" ref="AD267" ca="1">_xlfn.IFS(AND(AD266&gt;0,AD266&lt;=INDEX('Language Rules Can Change'!$AE$322:$AM$413,AD265,1)),1,AND(AD266&gt;INDEX('Language Rules Can Change'!$AE$322:$AM$413,AD265,1),AD266&lt;=INDEX('Language Rules Can Change'!$AE$322:$AM$413,AD265,2)),2,AND(AD266&gt;INDEX('Language Rules Can Change'!$AE$322:$AM$413,AD265,2),AD266&lt;=INDEX('Language Rules Can Change'!$AE$322:$AM$413,AD265,3)),3,AND(AD266&gt;INDEX('Language Rules Can Change'!$AE$322:$AM$413,AD265,3),AD266&lt;=INDEX('Language Rules Can Change'!$AE$322:$AM$413,AD265,4)),4,AND(AD266&gt;INDEX('Language Rules Can Change'!$AE$322:$AM$413,AD265,4),AD266&lt;=INDEX('Language Rules Can Change'!$AE$322:$AM$413,AD265,5)),5,AND(AD266&gt;INDEX('Language Rules Can Change'!$AE$322:$AM$413,AD265,5),AD266&lt;=INDEX('Language Rules Can Change'!$AE$322:$AM$413,AD265,6)),6,AND(AD266&gt;INDEX('Language Rules Can Change'!$AE$322:$AM$413,AD265,6),AD266&lt;=INDEX('Language Rules Can Change'!$AE$322:$AM$413,AD265,7)),7,AND(AD266&gt;INDEX('Language Rules Can Change'!$AE$322:$AM$413,AD265,7),AD266&lt;=INDEX('Language Rules Can Change'!$AE$322:$AM$413,AD265,8)),8,AND(AD266&gt;INDEX('Language Rules Can Change'!$AE$322:$AM$413,AD265,8),AD266&lt;=INDEX('Language Rules Can Change'!$AE$322:$AM$413,AD265,9)),9)</f>
        <v>#N/A</v>
      </c>
      <c r="AE267" s="7" t="e" cm="1">
        <f t="array" aca="1" ref="AE267" ca="1">_xlfn.IFS(AND(AE266&gt;0,AE266&lt;=INDEX('Language Rules Can Change'!$AE$322:$AM$413,AE265,1)),1,AND(AE266&gt;INDEX('Language Rules Can Change'!$AE$322:$AM$413,AE265,1),AE266&lt;=INDEX('Language Rules Can Change'!$AE$322:$AM$413,AE265,2)),2,AND(AE266&gt;INDEX('Language Rules Can Change'!$AE$322:$AM$413,AE265,2),AE266&lt;=INDEX('Language Rules Can Change'!$AE$322:$AM$413,AE265,3)),3,AND(AE266&gt;INDEX('Language Rules Can Change'!$AE$322:$AM$413,AE265,3),AE266&lt;=INDEX('Language Rules Can Change'!$AE$322:$AM$413,AE265,4)),4,AND(AE266&gt;INDEX('Language Rules Can Change'!$AE$322:$AM$413,AE265,4),AE266&lt;=INDEX('Language Rules Can Change'!$AE$322:$AM$413,AE265,5)),5,AND(AE266&gt;INDEX('Language Rules Can Change'!$AE$322:$AM$413,AE265,5),AE266&lt;=INDEX('Language Rules Can Change'!$AE$322:$AM$413,AE265,6)),6,AND(AE266&gt;INDEX('Language Rules Can Change'!$AE$322:$AM$413,AE265,6),AE266&lt;=INDEX('Language Rules Can Change'!$AE$322:$AM$413,AE265,7)),7,AND(AE266&gt;INDEX('Language Rules Can Change'!$AE$322:$AM$413,AE265,7),AE266&lt;=INDEX('Language Rules Can Change'!$AE$322:$AM$413,AE265,8)),8,AND(AE266&gt;INDEX('Language Rules Can Change'!$AE$322:$AM$413,AE265,8),AE266&lt;=INDEX('Language Rules Can Change'!$AE$322:$AM$413,AE265,9)),9)</f>
        <v>#N/A</v>
      </c>
      <c r="AF267" s="7" t="e" cm="1">
        <f t="array" aca="1" ref="AF267" ca="1">_xlfn.IFS(AND(AF266&gt;0,AF266&lt;=INDEX('Language Rules Can Change'!$AE$322:$AM$413,AF265,1)),1,AND(AF266&gt;INDEX('Language Rules Can Change'!$AE$322:$AM$413,AF265,1),AF266&lt;=INDEX('Language Rules Can Change'!$AE$322:$AM$413,AF265,2)),2,AND(AF266&gt;INDEX('Language Rules Can Change'!$AE$322:$AM$413,AF265,2),AF266&lt;=INDEX('Language Rules Can Change'!$AE$322:$AM$413,AF265,3)),3,AND(AF266&gt;INDEX('Language Rules Can Change'!$AE$322:$AM$413,AF265,3),AF266&lt;=INDEX('Language Rules Can Change'!$AE$322:$AM$413,AF265,4)),4,AND(AF266&gt;INDEX('Language Rules Can Change'!$AE$322:$AM$413,AF265,4),AF266&lt;=INDEX('Language Rules Can Change'!$AE$322:$AM$413,AF265,5)),5,AND(AF266&gt;INDEX('Language Rules Can Change'!$AE$322:$AM$413,AF265,5),AF266&lt;=INDEX('Language Rules Can Change'!$AE$322:$AM$413,AF265,6)),6,AND(AF266&gt;INDEX('Language Rules Can Change'!$AE$322:$AM$413,AF265,6),AF266&lt;=INDEX('Language Rules Can Change'!$AE$322:$AM$413,AF265,7)),7,AND(AF266&gt;INDEX('Language Rules Can Change'!$AE$322:$AM$413,AF265,7),AF266&lt;=INDEX('Language Rules Can Change'!$AE$322:$AM$413,AF265,8)),8,AND(AF266&gt;INDEX('Language Rules Can Change'!$AE$322:$AM$413,AF265,8),AF266&lt;=INDEX('Language Rules Can Change'!$AE$322:$AM$413,AF265,9)),9)</f>
        <v>#N/A</v>
      </c>
      <c r="AG267" s="7" t="e" cm="1">
        <f t="array" aca="1" ref="AG267" ca="1">_xlfn.IFS(AND(AG266&gt;0,AG266&lt;=INDEX('Language Rules Can Change'!$AE$322:$AM$413,AG265,1)),1,AND(AG266&gt;INDEX('Language Rules Can Change'!$AE$322:$AM$413,AG265,1),AG266&lt;=INDEX('Language Rules Can Change'!$AE$322:$AM$413,AG265,2)),2,AND(AG266&gt;INDEX('Language Rules Can Change'!$AE$322:$AM$413,AG265,2),AG266&lt;=INDEX('Language Rules Can Change'!$AE$322:$AM$413,AG265,3)),3,AND(AG266&gt;INDEX('Language Rules Can Change'!$AE$322:$AM$413,AG265,3),AG266&lt;=INDEX('Language Rules Can Change'!$AE$322:$AM$413,AG265,4)),4,AND(AG266&gt;INDEX('Language Rules Can Change'!$AE$322:$AM$413,AG265,4),AG266&lt;=INDEX('Language Rules Can Change'!$AE$322:$AM$413,AG265,5)),5,AND(AG266&gt;INDEX('Language Rules Can Change'!$AE$322:$AM$413,AG265,5),AG266&lt;=INDEX('Language Rules Can Change'!$AE$322:$AM$413,AG265,6)),6,AND(AG266&gt;INDEX('Language Rules Can Change'!$AE$322:$AM$413,AG265,6),AG266&lt;=INDEX('Language Rules Can Change'!$AE$322:$AM$413,AG265,7)),7,AND(AG266&gt;INDEX('Language Rules Can Change'!$AE$322:$AM$413,AG265,7),AG266&lt;=INDEX('Language Rules Can Change'!$AE$322:$AM$413,AG265,8)),8,AND(AG266&gt;INDEX('Language Rules Can Change'!$AE$322:$AM$413,AG265,8),AG266&lt;=INDEX('Language Rules Can Change'!$AE$322:$AM$413,AG265,9)),9)</f>
        <v>#N/A</v>
      </c>
      <c r="AH267" s="7" t="e" cm="1">
        <f t="array" aca="1" ref="AH267" ca="1">_xlfn.IFS(AND(AH266&gt;0,AH266&lt;=INDEX('Language Rules Can Change'!$AE$322:$AM$413,AH265,1)),1,AND(AH266&gt;INDEX('Language Rules Can Change'!$AE$322:$AM$413,AH265,1),AH266&lt;=INDEX('Language Rules Can Change'!$AE$322:$AM$413,AH265,2)),2,AND(AH266&gt;INDEX('Language Rules Can Change'!$AE$322:$AM$413,AH265,2),AH266&lt;=INDEX('Language Rules Can Change'!$AE$322:$AM$413,AH265,3)),3,AND(AH266&gt;INDEX('Language Rules Can Change'!$AE$322:$AM$413,AH265,3),AH266&lt;=INDEX('Language Rules Can Change'!$AE$322:$AM$413,AH265,4)),4,AND(AH266&gt;INDEX('Language Rules Can Change'!$AE$322:$AM$413,AH265,4),AH266&lt;=INDEX('Language Rules Can Change'!$AE$322:$AM$413,AH265,5)),5,AND(AH266&gt;INDEX('Language Rules Can Change'!$AE$322:$AM$413,AH265,5),AH266&lt;=INDEX('Language Rules Can Change'!$AE$322:$AM$413,AH265,6)),6,AND(AH266&gt;INDEX('Language Rules Can Change'!$AE$322:$AM$413,AH265,6),AH266&lt;=INDEX('Language Rules Can Change'!$AE$322:$AM$413,AH265,7)),7,AND(AH266&gt;INDEX('Language Rules Can Change'!$AE$322:$AM$413,AH265,7),AH266&lt;=INDEX('Language Rules Can Change'!$AE$322:$AM$413,AH265,8)),8,AND(AH266&gt;INDEX('Language Rules Can Change'!$AE$322:$AM$413,AH265,8),AH266&lt;=INDEX('Language Rules Can Change'!$AE$322:$AM$413,AH265,9)),9)</f>
        <v>#N/A</v>
      </c>
      <c r="AI267" s="7" t="e" cm="1">
        <f t="array" aca="1" ref="AI267" ca="1">_xlfn.IFS(AND(AI266&gt;0,AI266&lt;=INDEX('Language Rules Can Change'!$AE$322:$AM$413,AI265,1)),1,AND(AI266&gt;INDEX('Language Rules Can Change'!$AE$322:$AM$413,AI265,1),AI266&lt;=INDEX('Language Rules Can Change'!$AE$322:$AM$413,AI265,2)),2,AND(AI266&gt;INDEX('Language Rules Can Change'!$AE$322:$AM$413,AI265,2),AI266&lt;=INDEX('Language Rules Can Change'!$AE$322:$AM$413,AI265,3)),3,AND(AI266&gt;INDEX('Language Rules Can Change'!$AE$322:$AM$413,AI265,3),AI266&lt;=INDEX('Language Rules Can Change'!$AE$322:$AM$413,AI265,4)),4,AND(AI266&gt;INDEX('Language Rules Can Change'!$AE$322:$AM$413,AI265,4),AI266&lt;=INDEX('Language Rules Can Change'!$AE$322:$AM$413,AI265,5)),5,AND(AI266&gt;INDEX('Language Rules Can Change'!$AE$322:$AM$413,AI265,5),AI266&lt;=INDEX('Language Rules Can Change'!$AE$322:$AM$413,AI265,6)),6,AND(AI266&gt;INDEX('Language Rules Can Change'!$AE$322:$AM$413,AI265,6),AI266&lt;=INDEX('Language Rules Can Change'!$AE$322:$AM$413,AI265,7)),7,AND(AI266&gt;INDEX('Language Rules Can Change'!$AE$322:$AM$413,AI265,7),AI266&lt;=INDEX('Language Rules Can Change'!$AE$322:$AM$413,AI265,8)),8,AND(AI266&gt;INDEX('Language Rules Can Change'!$AE$322:$AM$413,AI265,8),AI266&lt;=INDEX('Language Rules Can Change'!$AE$322:$AM$413,AI265,9)),9)</f>
        <v>#N/A</v>
      </c>
      <c r="AJ267" s="7" t="e" cm="1">
        <f t="array" aca="1" ref="AJ267" ca="1">_xlfn.IFS(AND(AJ266&gt;0,AJ266&lt;=INDEX('Language Rules Can Change'!$AE$322:$AM$413,AJ265,1)),1,AND(AJ266&gt;INDEX('Language Rules Can Change'!$AE$322:$AM$413,AJ265,1),AJ266&lt;=INDEX('Language Rules Can Change'!$AE$322:$AM$413,AJ265,2)),2,AND(AJ266&gt;INDEX('Language Rules Can Change'!$AE$322:$AM$413,AJ265,2),AJ266&lt;=INDEX('Language Rules Can Change'!$AE$322:$AM$413,AJ265,3)),3,AND(AJ266&gt;INDEX('Language Rules Can Change'!$AE$322:$AM$413,AJ265,3),AJ266&lt;=INDEX('Language Rules Can Change'!$AE$322:$AM$413,AJ265,4)),4,AND(AJ266&gt;INDEX('Language Rules Can Change'!$AE$322:$AM$413,AJ265,4),AJ266&lt;=INDEX('Language Rules Can Change'!$AE$322:$AM$413,AJ265,5)),5,AND(AJ266&gt;INDEX('Language Rules Can Change'!$AE$322:$AM$413,AJ265,5),AJ266&lt;=INDEX('Language Rules Can Change'!$AE$322:$AM$413,AJ265,6)),6,AND(AJ266&gt;INDEX('Language Rules Can Change'!$AE$322:$AM$413,AJ265,6),AJ266&lt;=INDEX('Language Rules Can Change'!$AE$322:$AM$413,AJ265,7)),7,AND(AJ266&gt;INDEX('Language Rules Can Change'!$AE$322:$AM$413,AJ265,7),AJ266&lt;=INDEX('Language Rules Can Change'!$AE$322:$AM$413,AJ265,8)),8,AND(AJ266&gt;INDEX('Language Rules Can Change'!$AE$322:$AM$413,AJ265,8),AJ266&lt;=INDEX('Language Rules Can Change'!$AE$322:$AM$413,AJ265,9)),9)</f>
        <v>#N/A</v>
      </c>
      <c r="AK267" s="7" t="e" cm="1">
        <f t="array" aca="1" ref="AK267" ca="1">_xlfn.IFS(AND(AK266&gt;0,AK266&lt;=INDEX('Language Rules Can Change'!$AE$322:$AM$413,AK265,1)),1,AND(AK266&gt;INDEX('Language Rules Can Change'!$AE$322:$AM$413,AK265,1),AK266&lt;=INDEX('Language Rules Can Change'!$AE$322:$AM$413,AK265,2)),2,AND(AK266&gt;INDEX('Language Rules Can Change'!$AE$322:$AM$413,AK265,2),AK266&lt;=INDEX('Language Rules Can Change'!$AE$322:$AM$413,AK265,3)),3,AND(AK266&gt;INDEX('Language Rules Can Change'!$AE$322:$AM$413,AK265,3),AK266&lt;=INDEX('Language Rules Can Change'!$AE$322:$AM$413,AK265,4)),4,AND(AK266&gt;INDEX('Language Rules Can Change'!$AE$322:$AM$413,AK265,4),AK266&lt;=INDEX('Language Rules Can Change'!$AE$322:$AM$413,AK265,5)),5,AND(AK266&gt;INDEX('Language Rules Can Change'!$AE$322:$AM$413,AK265,5),AK266&lt;=INDEX('Language Rules Can Change'!$AE$322:$AM$413,AK265,6)),6,AND(AK266&gt;INDEX('Language Rules Can Change'!$AE$322:$AM$413,AK265,6),AK266&lt;=INDEX('Language Rules Can Change'!$AE$322:$AM$413,AK265,7)),7,AND(AK266&gt;INDEX('Language Rules Can Change'!$AE$322:$AM$413,AK265,7),AK266&lt;=INDEX('Language Rules Can Change'!$AE$322:$AM$413,AK265,8)),8,AND(AK266&gt;INDEX('Language Rules Can Change'!$AE$322:$AM$413,AK265,8),AK266&lt;=INDEX('Language Rules Can Change'!$AE$322:$AM$413,AK265,9)),9)</f>
        <v>#N/A</v>
      </c>
      <c r="AL267" s="7" t="e" cm="1">
        <f t="array" aca="1" ref="AL267" ca="1">_xlfn.IFS(AND(AL266&gt;0,AL266&lt;=INDEX('Language Rules Can Change'!$AE$322:$AM$413,AL265,1)),1,AND(AL266&gt;INDEX('Language Rules Can Change'!$AE$322:$AM$413,AL265,1),AL266&lt;=INDEX('Language Rules Can Change'!$AE$322:$AM$413,AL265,2)),2,AND(AL266&gt;INDEX('Language Rules Can Change'!$AE$322:$AM$413,AL265,2),AL266&lt;=INDEX('Language Rules Can Change'!$AE$322:$AM$413,AL265,3)),3,AND(AL266&gt;INDEX('Language Rules Can Change'!$AE$322:$AM$413,AL265,3),AL266&lt;=INDEX('Language Rules Can Change'!$AE$322:$AM$413,AL265,4)),4,AND(AL266&gt;INDEX('Language Rules Can Change'!$AE$322:$AM$413,AL265,4),AL266&lt;=INDEX('Language Rules Can Change'!$AE$322:$AM$413,AL265,5)),5,AND(AL266&gt;INDEX('Language Rules Can Change'!$AE$322:$AM$413,AL265,5),AL266&lt;=INDEX('Language Rules Can Change'!$AE$322:$AM$413,AL265,6)),6,AND(AL266&gt;INDEX('Language Rules Can Change'!$AE$322:$AM$413,AL265,6),AL266&lt;=INDEX('Language Rules Can Change'!$AE$322:$AM$413,AL265,7)),7,AND(AL266&gt;INDEX('Language Rules Can Change'!$AE$322:$AM$413,AL265,7),AL266&lt;=INDEX('Language Rules Can Change'!$AE$322:$AM$413,AL265,8)),8,AND(AL266&gt;INDEX('Language Rules Can Change'!$AE$322:$AM$413,AL265,8),AL266&lt;=INDEX('Language Rules Can Change'!$AE$322:$AM$413,AL265,9)),9)</f>
        <v>#N/A</v>
      </c>
      <c r="AM267" s="7" t="e" cm="1">
        <f t="array" aca="1" ref="AM267" ca="1">_xlfn.IFS(AND(AM266&gt;0,AM266&lt;=INDEX('Language Rules Can Change'!$AE$322:$AM$413,AM265,1)),1,AND(AM266&gt;INDEX('Language Rules Can Change'!$AE$322:$AM$413,AM265,1),AM266&lt;=INDEX('Language Rules Can Change'!$AE$322:$AM$413,AM265,2)),2,AND(AM266&gt;INDEX('Language Rules Can Change'!$AE$322:$AM$413,AM265,2),AM266&lt;=INDEX('Language Rules Can Change'!$AE$322:$AM$413,AM265,3)),3,AND(AM266&gt;INDEX('Language Rules Can Change'!$AE$322:$AM$413,AM265,3),AM266&lt;=INDEX('Language Rules Can Change'!$AE$322:$AM$413,AM265,4)),4,AND(AM266&gt;INDEX('Language Rules Can Change'!$AE$322:$AM$413,AM265,4),AM266&lt;=INDEX('Language Rules Can Change'!$AE$322:$AM$413,AM265,5)),5,AND(AM266&gt;INDEX('Language Rules Can Change'!$AE$322:$AM$413,AM265,5),AM266&lt;=INDEX('Language Rules Can Change'!$AE$322:$AM$413,AM265,6)),6,AND(AM266&gt;INDEX('Language Rules Can Change'!$AE$322:$AM$413,AM265,6),AM266&lt;=INDEX('Language Rules Can Change'!$AE$322:$AM$413,AM265,7)),7,AND(AM266&gt;INDEX('Language Rules Can Change'!$AE$322:$AM$413,AM265,7),AM266&lt;=INDEX('Language Rules Can Change'!$AE$322:$AM$413,AM265,8)),8,AND(AM266&gt;INDEX('Language Rules Can Change'!$AE$322:$AM$413,AM265,8),AM266&lt;=INDEX('Language Rules Can Change'!$AE$322:$AM$413,AM265,9)),9)</f>
        <v>#N/A</v>
      </c>
    </row>
    <row r="268" spans="1:39" ht="12.75">
      <c r="A268" s="1"/>
      <c r="B268" s="5">
        <v>12</v>
      </c>
      <c r="C268" s="5" t="str">
        <f ca="1">IF(B268&lt;=A263,RANDBETWEEN(A259/(3/2),A259*(3/2))+C267,"")</f>
        <v/>
      </c>
      <c r="D268" s="15"/>
      <c r="E268" s="11"/>
      <c r="F268" s="7" t="str" cm="1">
        <f t="array" aca="1" ref="F268" ca="1">INDEX('Language Rules Can Change'!$AE$322:$AM$413,F265+1,F267)</f>
        <v>mn</v>
      </c>
      <c r="G268" s="7" t="str">
        <f t="array" aca="1" ref="G268" ca="1">INDEX('Language Rules Can Change'!$AE$322:$AM$413,G265+1,G267)</f>
        <v>aw</v>
      </c>
      <c r="H268" s="7" t="str">
        <f t="array" aca="1" ref="H268" ca="1">INDEX('Language Rules Can Change'!$AE$322:$AM$413,H265+1,H267)</f>
        <v>"</v>
      </c>
      <c r="I268" s="7" t="e">
        <f t="array" aca="1" ref="I268" ca="1">INDEX('Language Rules Can Change'!$AE$322:$AM$413,I265+1,I267)</f>
        <v>#N/A</v>
      </c>
      <c r="J268" s="7" t="e">
        <f t="array" aca="1" ref="J268" ca="1">INDEX('Language Rules Can Change'!$AE$322:$AM$413,J265+1,J267)</f>
        <v>#N/A</v>
      </c>
      <c r="K268" s="7" t="e">
        <f t="array" aca="1" ref="K268" ca="1">INDEX('Language Rules Can Change'!$AE$322:$AM$413,K265+1,K267)</f>
        <v>#N/A</v>
      </c>
      <c r="L268" s="7" t="e">
        <f t="array" aca="1" ref="L268" ca="1">INDEX('Language Rules Can Change'!$AE$322:$AM$413,L265+1,L267)</f>
        <v>#N/A</v>
      </c>
      <c r="M268" s="7" t="e">
        <f t="array" aca="1" ref="M268" ca="1">INDEX('Language Rules Can Change'!$AE$322:$AM$413,M265+1,M267)</f>
        <v>#N/A</v>
      </c>
      <c r="N268" s="7" t="e">
        <f t="array" aca="1" ref="N268" ca="1">INDEX('Language Rules Can Change'!$AE$322:$AM$413,N265+1,N267)</f>
        <v>#N/A</v>
      </c>
      <c r="O268" s="7" t="e">
        <f t="array" aca="1" ref="O268" ca="1">INDEX('Language Rules Can Change'!$AE$322:$AM$413,O265+1,O267)</f>
        <v>#N/A</v>
      </c>
      <c r="P268" s="7" t="e">
        <f t="array" aca="1" ref="P268" ca="1">INDEX('Language Rules Can Change'!$AE$322:$AM$413,P265+1,P267)</f>
        <v>#N/A</v>
      </c>
      <c r="Q268" s="7" t="e">
        <f t="array" aca="1" ref="Q268" ca="1">INDEX('Language Rules Can Change'!$AE$322:$AM$413,Q265+1,Q267)</f>
        <v>#N/A</v>
      </c>
      <c r="R268" s="7" t="e">
        <f t="array" aca="1" ref="R268" ca="1">INDEX('Language Rules Can Change'!$AE$322:$AM$413,R265+1,R267)</f>
        <v>#N/A</v>
      </c>
      <c r="S268" s="7" t="e">
        <f t="array" aca="1" ref="S268" ca="1">INDEX('Language Rules Can Change'!$AE$322:$AM$413,S265+1,S267)</f>
        <v>#N/A</v>
      </c>
      <c r="T268" s="17"/>
      <c r="U268" s="1"/>
      <c r="V268" s="5">
        <v>12</v>
      </c>
      <c r="W268" s="5" t="str">
        <f ca="1">IF(V268&lt;=U263,RANDBETWEEN(U259/(3/2),U259*(3/2))+W267,"")</f>
        <v/>
      </c>
      <c r="X268" s="15"/>
      <c r="Y268" s="11"/>
      <c r="Z268" s="7" t="str" cm="1">
        <f t="array" aca="1" ref="Z268" ca="1">INDEX('Language Rules Can Change'!$AE$322:$AM$413,Z265+1,Z267)</f>
        <v>dge</v>
      </c>
      <c r="AA268" s="7" t="str">
        <f t="array" aca="1" ref="AA268" ca="1">INDEX('Language Rules Can Change'!$AE$322:$AM$413,AA265+1,AA267)</f>
        <v>"</v>
      </c>
      <c r="AB268" s="7" t="str">
        <f t="array" aca="1" ref="AB268" ca="1">INDEX('Language Rules Can Change'!$AE$322:$AM$413,AB265+1,AB267)</f>
        <v>"</v>
      </c>
      <c r="AC268" s="7" t="str">
        <f t="array" aca="1" ref="AC268" ca="1">INDEX('Language Rules Can Change'!$AE$322:$AM$413,AC265+1,AC267)</f>
        <v>"</v>
      </c>
      <c r="AD268" s="7" t="e">
        <f t="array" aca="1" ref="AD268" ca="1">INDEX('Language Rules Can Change'!$AE$322:$AM$413,AD265+1,AD267)</f>
        <v>#N/A</v>
      </c>
      <c r="AE268" s="7" t="e">
        <f t="array" aca="1" ref="AE268" ca="1">INDEX('Language Rules Can Change'!$AE$322:$AM$413,AE265+1,AE267)</f>
        <v>#N/A</v>
      </c>
      <c r="AF268" s="7" t="e">
        <f t="array" aca="1" ref="AF268" ca="1">INDEX('Language Rules Can Change'!$AE$322:$AM$413,AF265+1,AF267)</f>
        <v>#N/A</v>
      </c>
      <c r="AG268" s="7" t="e">
        <f t="array" aca="1" ref="AG268" ca="1">INDEX('Language Rules Can Change'!$AE$322:$AM$413,AG265+1,AG267)</f>
        <v>#N/A</v>
      </c>
      <c r="AH268" s="7" t="e">
        <f t="array" aca="1" ref="AH268" ca="1">INDEX('Language Rules Can Change'!$AE$322:$AM$413,AH265+1,AH267)</f>
        <v>#N/A</v>
      </c>
      <c r="AI268" s="7" t="e">
        <f t="array" aca="1" ref="AI268" ca="1">INDEX('Language Rules Can Change'!$AE$322:$AM$413,AI265+1,AI267)</f>
        <v>#N/A</v>
      </c>
      <c r="AJ268" s="7" t="e">
        <f t="array" aca="1" ref="AJ268" ca="1">INDEX('Language Rules Can Change'!$AE$322:$AM$413,AJ265+1,AJ267)</f>
        <v>#N/A</v>
      </c>
      <c r="AK268" s="7" t="e">
        <f t="array" aca="1" ref="AK268" ca="1">INDEX('Language Rules Can Change'!$AE$322:$AM$413,AK265+1,AK267)</f>
        <v>#N/A</v>
      </c>
      <c r="AL268" s="7" t="e">
        <f t="array" aca="1" ref="AL268" ca="1">INDEX('Language Rules Can Change'!$AE$322:$AM$413,AL265+1,AL267)</f>
        <v>#N/A</v>
      </c>
      <c r="AM268" s="7" t="e">
        <f t="array" aca="1" ref="AM268" ca="1">INDEX('Language Rules Can Change'!$AE$322:$AM$413,AM265+1,AM267)</f>
        <v>#N/A</v>
      </c>
    </row>
    <row r="269" spans="1:39" ht="12.75">
      <c r="A269" s="1"/>
      <c r="B269" s="5">
        <v>13</v>
      </c>
      <c r="C269" s="5" t="str">
        <f ca="1">IF(B269&lt;=A263,RANDBETWEEN(A259/(3/2),A259*(3/2))+C268,"")</f>
        <v/>
      </c>
      <c r="D269" s="15" t="s">
        <v>3990</v>
      </c>
      <c r="E269" s="11" t="str">
        <f t="shared" ref="E269" ca="1" si="870">_xlfn.CONCAT(F269:S269)</f>
        <v>mnaw"</v>
      </c>
      <c r="F269" s="11" t="str">
        <f t="shared" ref="F269:S300" ca="1" si="871">_xlfn.IFNA(F268,"")</f>
        <v>mn</v>
      </c>
      <c r="G269" s="11" t="str">
        <f t="shared" ca="1" si="871"/>
        <v>aw</v>
      </c>
      <c r="H269" s="11" t="str">
        <f t="shared" ca="1" si="871"/>
        <v>"</v>
      </c>
      <c r="I269" s="11" t="str">
        <f t="shared" ca="1" si="871"/>
        <v/>
      </c>
      <c r="J269" s="11" t="str">
        <f t="shared" ca="1" si="871"/>
        <v/>
      </c>
      <c r="K269" s="11" t="str">
        <f t="shared" ca="1" si="871"/>
        <v/>
      </c>
      <c r="L269" s="11" t="str">
        <f t="shared" ca="1" si="871"/>
        <v/>
      </c>
      <c r="M269" s="11" t="str">
        <f t="shared" ca="1" si="871"/>
        <v/>
      </c>
      <c r="N269" s="11" t="str">
        <f t="shared" ca="1" si="871"/>
        <v/>
      </c>
      <c r="O269" s="11" t="str">
        <f t="shared" ca="1" si="871"/>
        <v/>
      </c>
      <c r="P269" s="11" t="str">
        <f t="shared" ca="1" si="871"/>
        <v/>
      </c>
      <c r="Q269" s="11" t="str">
        <f t="shared" ca="1" si="871"/>
        <v/>
      </c>
      <c r="R269" s="11" t="str">
        <f t="shared" ca="1" si="871"/>
        <v/>
      </c>
      <c r="S269" s="11" t="str">
        <f t="shared" ca="1" si="871"/>
        <v/>
      </c>
      <c r="T269" s="17"/>
      <c r="U269" s="1"/>
      <c r="V269" s="5">
        <v>13</v>
      </c>
      <c r="W269" s="5" t="str">
        <f ca="1">IF(V269&lt;=U263,RANDBETWEEN(U259/(3/2),U259*(3/2))+W268,"")</f>
        <v/>
      </c>
      <c r="X269" s="15" t="s">
        <v>3990</v>
      </c>
      <c r="Y269" s="11" t="str">
        <f t="shared" ref="Y269" ca="1" si="872">_xlfn.CONCAT(Z269:AM269)</f>
        <v>dge"""</v>
      </c>
      <c r="Z269" s="11" t="str">
        <f t="shared" ref="Z269:Z300" ca="1" si="873">_xlfn.IFNA(Z268,"")</f>
        <v>dge</v>
      </c>
      <c r="AA269" s="11" t="str">
        <f t="shared" ref="AA269:AA300" ca="1" si="874">_xlfn.IFNA(AA268,"")</f>
        <v>"</v>
      </c>
      <c r="AB269" s="11" t="str">
        <f t="shared" ref="AB269:AB300" ca="1" si="875">_xlfn.IFNA(AB268,"")</f>
        <v>"</v>
      </c>
      <c r="AC269" s="11" t="str">
        <f t="shared" ref="AC269:AC300" ca="1" si="876">_xlfn.IFNA(AC268,"")</f>
        <v>"</v>
      </c>
      <c r="AD269" s="11" t="str">
        <f t="shared" ref="AD269:AD300" ca="1" si="877">_xlfn.IFNA(AD268,"")</f>
        <v/>
      </c>
      <c r="AE269" s="11" t="str">
        <f t="shared" ref="AE269:AE300" ca="1" si="878">_xlfn.IFNA(AE268,"")</f>
        <v/>
      </c>
      <c r="AF269" s="11" t="str">
        <f t="shared" ref="AF269:AF300" ca="1" si="879">_xlfn.IFNA(AF268,"")</f>
        <v/>
      </c>
      <c r="AG269" s="11" t="str">
        <f t="shared" ref="AG269:AG300" ca="1" si="880">_xlfn.IFNA(AG268,"")</f>
        <v/>
      </c>
      <c r="AH269" s="11" t="str">
        <f t="shared" ref="AH269:AH300" ca="1" si="881">_xlfn.IFNA(AH268,"")</f>
        <v/>
      </c>
      <c r="AI269" s="11" t="str">
        <f t="shared" ref="AI269:AI300" ca="1" si="882">_xlfn.IFNA(AI268,"")</f>
        <v/>
      </c>
      <c r="AJ269" s="11" t="str">
        <f t="shared" ref="AJ269:AJ300" ca="1" si="883">_xlfn.IFNA(AJ268,"")</f>
        <v/>
      </c>
      <c r="AK269" s="11" t="str">
        <f t="shared" ref="AK269:AK300" ca="1" si="884">_xlfn.IFNA(AK268,"")</f>
        <v/>
      </c>
      <c r="AL269" s="11" t="str">
        <f t="shared" ref="AL269:AL300" ca="1" si="885">_xlfn.IFNA(AL268,"")</f>
        <v/>
      </c>
      <c r="AM269" s="11" t="str">
        <f t="shared" ref="AM269:AM300" ca="1" si="886">_xlfn.IFNA(AM268,"")</f>
        <v/>
      </c>
    </row>
    <row r="270" spans="1:39" ht="12.75">
      <c r="A270" s="1"/>
      <c r="B270" s="5">
        <v>14</v>
      </c>
      <c r="C270" s="5" t="str">
        <f ca="1">IF(B270&lt;=A263,RANDBETWEEN(A259/(3/2),A259*(3/2))+C269,"")</f>
        <v/>
      </c>
      <c r="D270" s="5"/>
      <c r="T270" s="17"/>
      <c r="U270" s="1"/>
      <c r="V270" s="5">
        <v>14</v>
      </c>
      <c r="W270" s="5" t="str">
        <f ca="1">IF(V270&lt;=U263,RANDBETWEEN(U259/(3/2),U259*(3/2))+W269,"")</f>
        <v/>
      </c>
      <c r="X270" s="5"/>
    </row>
    <row r="271" spans="1:39" ht="12.75">
      <c r="A271" s="5">
        <f>A256+2</f>
        <v>829</v>
      </c>
      <c r="B271" s="5"/>
      <c r="C271" s="5"/>
      <c r="D271" s="5"/>
      <c r="E271" s="15"/>
      <c r="F271" s="7">
        <v>1</v>
      </c>
      <c r="G271" s="15">
        <v>2</v>
      </c>
      <c r="H271" s="7">
        <v>3</v>
      </c>
      <c r="I271" s="15">
        <v>4</v>
      </c>
      <c r="J271" s="7">
        <v>5</v>
      </c>
      <c r="K271" s="15">
        <v>6</v>
      </c>
      <c r="L271" s="7">
        <v>7</v>
      </c>
      <c r="M271" s="15">
        <v>8</v>
      </c>
      <c r="N271" s="7">
        <v>9</v>
      </c>
      <c r="O271" s="15">
        <v>10</v>
      </c>
      <c r="P271" s="7">
        <v>11</v>
      </c>
      <c r="Q271" s="15">
        <v>12</v>
      </c>
      <c r="R271" s="7">
        <v>13</v>
      </c>
      <c r="S271" s="15">
        <v>14</v>
      </c>
      <c r="T271" s="17"/>
      <c r="U271" s="5">
        <f>U256+2</f>
        <v>830</v>
      </c>
      <c r="V271" s="5"/>
      <c r="W271" s="5"/>
      <c r="X271" s="5"/>
      <c r="Y271" s="15"/>
      <c r="Z271" s="7">
        <v>1</v>
      </c>
      <c r="AA271" s="15">
        <v>2</v>
      </c>
      <c r="AB271" s="7">
        <v>3</v>
      </c>
      <c r="AC271" s="15">
        <v>4</v>
      </c>
      <c r="AD271" s="7">
        <v>5</v>
      </c>
      <c r="AE271" s="15">
        <v>6</v>
      </c>
      <c r="AF271" s="7">
        <v>7</v>
      </c>
      <c r="AG271" s="15">
        <v>8</v>
      </c>
      <c r="AH271" s="7">
        <v>9</v>
      </c>
      <c r="AI271" s="15">
        <v>10</v>
      </c>
      <c r="AJ271" s="7">
        <v>11</v>
      </c>
      <c r="AK271" s="15">
        <v>12</v>
      </c>
      <c r="AL271" s="7">
        <v>13</v>
      </c>
      <c r="AM271" s="15">
        <v>14</v>
      </c>
    </row>
    <row r="272" spans="1:39" ht="12.75">
      <c r="A272" t="str" cm="1">
        <f t="array" ref="A272">INDEX('All Words All Languages'!$A$2:$A$853,'Verse-True'!A271)</f>
        <v>window</v>
      </c>
      <c r="B272" s="5">
        <v>1</v>
      </c>
      <c r="C272" s="5">
        <f ca="1">IF(B272&lt;=A278,RANDBETWEEN(A274/(3/2),A274*(3/2)),"")</f>
        <v>1</v>
      </c>
      <c r="D272" s="15" t="s">
        <v>3988</v>
      </c>
      <c r="E272" s="15" t="str" cm="1">
        <f t="array" ref="E272">INDEX('All Words All Languages'!$H$2:$H$853,A271)</f>
        <v>w/ɪ/n/d/o/ʊ/</v>
      </c>
      <c r="F272" s="7" t="str" cm="1">
        <f t="array" ref="F272:L272">_xlfn.TEXTSPLIT(E272,"/")</f>
        <v>w</v>
      </c>
      <c r="G272" s="15" t="str">
        <v>ɪ</v>
      </c>
      <c r="H272" s="15" t="str">
        <v>n</v>
      </c>
      <c r="I272" s="15" t="str">
        <v>d</v>
      </c>
      <c r="J272" s="15" t="str">
        <v>o</v>
      </c>
      <c r="K272" s="15" t="str">
        <v>ʊ</v>
      </c>
      <c r="L272" s="15" t="str">
        <v/>
      </c>
      <c r="M272" s="15"/>
      <c r="N272" s="15"/>
      <c r="O272" s="15"/>
      <c r="P272" s="15"/>
      <c r="Q272" s="15"/>
      <c r="R272" s="15"/>
      <c r="S272" s="15"/>
      <c r="T272" s="17"/>
      <c r="U272" t="str" cm="1">
        <f t="array" ref="U272">INDEX('All Words All Languages'!$A$2:$A$853,'Verse-True'!U271)</f>
        <v>wine</v>
      </c>
      <c r="V272" s="5">
        <v>1</v>
      </c>
      <c r="W272" s="5">
        <f ca="1">IF(V272&lt;=U278,RANDBETWEEN(U274/(3/2),U274*(3/2)),"")</f>
        <v>1</v>
      </c>
      <c r="X272" s="15" t="s">
        <v>3988</v>
      </c>
      <c r="Y272" s="15" t="str" cm="1">
        <f t="array" ref="Y272">INDEX('All Words All Languages'!$H$2:$H$853,U271)</f>
        <v>w/aɪ/n/</v>
      </c>
      <c r="Z272" s="7" t="str" cm="1">
        <f t="array" ref="Z272:AC272">_xlfn.TEXTSPLIT(Y272,"/")</f>
        <v>w</v>
      </c>
      <c r="AA272" s="15" t="str">
        <v>aɪ</v>
      </c>
      <c r="AB272" s="15" t="str">
        <v>n</v>
      </c>
      <c r="AC272" s="15" t="str">
        <v/>
      </c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 spans="1:39" ht="12.75">
      <c r="A273" s="1"/>
      <c r="B273" s="5">
        <v>2</v>
      </c>
      <c r="C273" s="5">
        <f ca="1">IF(B273&lt;=A278,RANDBETWEEN(A274/(3/2),A274*(3/2))+C272,"")</f>
        <v>2</v>
      </c>
      <c r="D273" s="15"/>
      <c r="E273" s="11"/>
      <c r="F273" s="11">
        <f>MATCH(F272,'Language Rules Can Change'!$A$3:$A$47,0)</f>
        <v>4</v>
      </c>
      <c r="G273" s="11">
        <f>MATCH(G272,'Language Rules Can Change'!$A$3:$A$47,0)</f>
        <v>27</v>
      </c>
      <c r="H273" s="11">
        <f>MATCH(H272,'Language Rules Can Change'!$A$3:$A$47,0)</f>
        <v>13</v>
      </c>
      <c r="I273" s="11">
        <f>MATCH(I272,'Language Rules Can Change'!$A$3:$A$47,0)</f>
        <v>12</v>
      </c>
      <c r="J273" s="11" t="e">
        <f>MATCH(J272,'Language Rules Can Change'!$A$3:$A$47,0)</f>
        <v>#N/A</v>
      </c>
      <c r="K273" s="11">
        <f>MATCH(K272,'Language Rules Can Change'!$A$3:$A$47,0)</f>
        <v>30</v>
      </c>
      <c r="L273" s="11" t="e">
        <f>MATCH(L272,'Language Rules Can Change'!$A$3:$A$47,0)</f>
        <v>#N/A</v>
      </c>
      <c r="M273" s="11" t="e">
        <f>MATCH(M272,'Language Rules Can Change'!$A$3:$A$47,0)</f>
        <v>#N/A</v>
      </c>
      <c r="N273" s="11" t="e">
        <f>MATCH(N272,'Language Rules Can Change'!$A$3:$A$47,0)</f>
        <v>#N/A</v>
      </c>
      <c r="O273" s="11" t="e">
        <f>MATCH(O272,'Language Rules Can Change'!$A$3:$A$47,0)</f>
        <v>#N/A</v>
      </c>
      <c r="P273" s="11" t="e">
        <f>MATCH(P272,'Language Rules Can Change'!$A$3:$A$47,0)</f>
        <v>#N/A</v>
      </c>
      <c r="Q273" s="11" t="e">
        <f>MATCH(Q272,'Language Rules Can Change'!$A$3:$A$47,0)</f>
        <v>#N/A</v>
      </c>
      <c r="R273" s="11" t="e">
        <f>MATCH(R272,'Language Rules Can Change'!$A$3:$A$47,0)</f>
        <v>#N/A</v>
      </c>
      <c r="S273" s="11" t="e">
        <f>MATCH(S272,'Language Rules Can Change'!$A$3:$A$47,0)</f>
        <v>#N/A</v>
      </c>
      <c r="T273" s="17"/>
      <c r="U273" s="1"/>
      <c r="V273" s="5">
        <v>2</v>
      </c>
      <c r="W273" s="5">
        <f ca="1">IF(V273&lt;=U278,RANDBETWEEN(U274/(3/2),U274*(3/2))+W272,"")</f>
        <v>2</v>
      </c>
      <c r="X273" s="15"/>
      <c r="Y273" s="11"/>
      <c r="Z273" s="11">
        <f>MATCH(Z272,'Language Rules Can Change'!$A$3:$A$47,0)</f>
        <v>4</v>
      </c>
      <c r="AA273" s="11">
        <f>MATCH(AA272,'Language Rules Can Change'!$A$3:$A$47,0)</f>
        <v>33</v>
      </c>
      <c r="AB273" s="11">
        <f>MATCH(AB272,'Language Rules Can Change'!$A$3:$A$47,0)</f>
        <v>13</v>
      </c>
      <c r="AC273" s="11" t="e">
        <f>MATCH(AC272,'Language Rules Can Change'!$A$3:$A$47,0)</f>
        <v>#N/A</v>
      </c>
      <c r="AD273" s="11" t="e">
        <f>MATCH(AD272,'Language Rules Can Change'!$A$3:$A$47,0)</f>
        <v>#N/A</v>
      </c>
      <c r="AE273" s="11" t="e">
        <f>MATCH(AE272,'Language Rules Can Change'!$A$3:$A$47,0)</f>
        <v>#N/A</v>
      </c>
      <c r="AF273" s="11" t="e">
        <f>MATCH(AF272,'Language Rules Can Change'!$A$3:$A$47,0)</f>
        <v>#N/A</v>
      </c>
      <c r="AG273" s="11" t="e">
        <f>MATCH(AG272,'Language Rules Can Change'!$A$3:$A$47,0)</f>
        <v>#N/A</v>
      </c>
      <c r="AH273" s="11" t="e">
        <f>MATCH(AH272,'Language Rules Can Change'!$A$3:$A$47,0)</f>
        <v>#N/A</v>
      </c>
      <c r="AI273" s="11" t="e">
        <f>MATCH(AI272,'Language Rules Can Change'!$A$3:$A$47,0)</f>
        <v>#N/A</v>
      </c>
      <c r="AJ273" s="11" t="e">
        <f>MATCH(AJ272,'Language Rules Can Change'!$A$3:$A$47,0)</f>
        <v>#N/A</v>
      </c>
      <c r="AK273" s="11" t="e">
        <f>MATCH(AK272,'Language Rules Can Change'!$A$3:$A$47,0)</f>
        <v>#N/A</v>
      </c>
      <c r="AL273" s="11" t="e">
        <f>MATCH(AL272,'Language Rules Can Change'!$A$3:$A$47,0)</f>
        <v>#N/A</v>
      </c>
      <c r="AM273" s="11" t="e">
        <f>MATCH(AM272,'Language Rules Can Change'!$A$3:$A$47,0)</f>
        <v>#N/A</v>
      </c>
    </row>
    <row r="274" spans="1:39" ht="12.75">
      <c r="A274" s="11">
        <f>'All Words All Languages'!$I$1</f>
        <v>1</v>
      </c>
      <c r="B274" s="5">
        <v>3</v>
      </c>
      <c r="C274" s="5">
        <f ca="1">IF(B274&lt;=A278,RANDBETWEEN(A274/(3/2),A274*(3/2))+C273,"")</f>
        <v>3</v>
      </c>
      <c r="D274" s="15"/>
      <c r="E274" s="11"/>
      <c r="F274" s="11">
        <f t="shared" ref="F274:S337" ca="1" si="887">RAND()</f>
        <v>0.60069220808436119</v>
      </c>
      <c r="G274" s="11">
        <f t="shared" ca="1" si="887"/>
        <v>0.85064935145819154</v>
      </c>
      <c r="H274" s="11">
        <f t="shared" ca="1" si="887"/>
        <v>0.46851579011891176</v>
      </c>
      <c r="I274" s="11">
        <f t="shared" ca="1" si="887"/>
        <v>0.99128017725594808</v>
      </c>
      <c r="J274" s="11">
        <f t="shared" ca="1" si="887"/>
        <v>0.79840328821345263</v>
      </c>
      <c r="K274" s="11">
        <f t="shared" ca="1" si="887"/>
        <v>0.87823649130031112</v>
      </c>
      <c r="L274" s="11">
        <f t="shared" ca="1" si="887"/>
        <v>0.66057919912364049</v>
      </c>
      <c r="M274" s="11">
        <f t="shared" ca="1" si="887"/>
        <v>0.52336702391566636</v>
      </c>
      <c r="N274" s="11">
        <f t="shared" ca="1" si="887"/>
        <v>0.96219370563666573</v>
      </c>
      <c r="O274" s="11">
        <f t="shared" ca="1" si="887"/>
        <v>0.82529757081333022</v>
      </c>
      <c r="P274" s="11">
        <f t="shared" ca="1" si="887"/>
        <v>6.6897347673430585E-2</v>
      </c>
      <c r="Q274" s="11">
        <f t="shared" ca="1" si="887"/>
        <v>0.49291360970747145</v>
      </c>
      <c r="R274" s="11">
        <f t="shared" ca="1" si="887"/>
        <v>0.61809845991195167</v>
      </c>
      <c r="S274" s="11">
        <f t="shared" ca="1" si="887"/>
        <v>0.32226059056658951</v>
      </c>
      <c r="T274" s="17"/>
      <c r="U274" s="11">
        <f>'All Words All Languages'!$I$1</f>
        <v>1</v>
      </c>
      <c r="V274" s="5">
        <v>3</v>
      </c>
      <c r="W274" s="5">
        <f ca="1">IF(V274&lt;=U278,RANDBETWEEN(U274/(3/2),U274*(3/2))+W273,"")</f>
        <v>3</v>
      </c>
      <c r="X274" s="15"/>
      <c r="Y274" s="11"/>
      <c r="Z274" s="11">
        <f t="shared" ref="Z274:AM337" ca="1" si="888">RAND()</f>
        <v>0.98231806684619882</v>
      </c>
      <c r="AA274" s="11">
        <f t="shared" ca="1" si="888"/>
        <v>0.22637964257164622</v>
      </c>
      <c r="AB274" s="11">
        <f t="shared" ca="1" si="888"/>
        <v>0.970598977461132</v>
      </c>
      <c r="AC274" s="11">
        <f t="shared" ca="1" si="888"/>
        <v>0.3474122200689379</v>
      </c>
      <c r="AD274" s="11">
        <f t="shared" ca="1" si="888"/>
        <v>0.37401388701011495</v>
      </c>
      <c r="AE274" s="11">
        <f t="shared" ca="1" si="888"/>
        <v>0.83446659416129421</v>
      </c>
      <c r="AF274" s="11">
        <f t="shared" ca="1" si="888"/>
        <v>0.2968337838818853</v>
      </c>
      <c r="AG274" s="11">
        <f t="shared" ca="1" si="888"/>
        <v>0.89800860090737888</v>
      </c>
      <c r="AH274" s="11">
        <f t="shared" ca="1" si="888"/>
        <v>0.50933529842405134</v>
      </c>
      <c r="AI274" s="11">
        <f t="shared" ca="1" si="888"/>
        <v>0.19815729924634629</v>
      </c>
      <c r="AJ274" s="11">
        <f t="shared" ca="1" si="888"/>
        <v>0.77952549396250626</v>
      </c>
      <c r="AK274" s="11">
        <f t="shared" ca="1" si="888"/>
        <v>0.20188761194529448</v>
      </c>
      <c r="AL274" s="11">
        <f t="shared" ca="1" si="888"/>
        <v>0.46045486261048152</v>
      </c>
      <c r="AM274" s="11">
        <f t="shared" ca="1" si="888"/>
        <v>0.51461559950728886</v>
      </c>
    </row>
    <row r="275" spans="1:39" ht="12.75">
      <c r="A275" s="1"/>
      <c r="B275" s="5">
        <v>4</v>
      </c>
      <c r="C275" s="5">
        <f ca="1">IF(B275&lt;=A278,RANDBETWEEN(A274/(3/2),A274*(3/2))+C274,"")</f>
        <v>4</v>
      </c>
      <c r="D275" s="15"/>
      <c r="E275" s="11"/>
      <c r="F275" s="11" cm="1">
        <f t="array" aca="1" ref="F275" ca="1">_xlfn.IFS(AND(F274&gt;0,F274&lt;=INDEX('Language Rules Can Change'!$B$3:$AU$47,F273,1)),1, AND(F274&gt;INDEX('Language Rules Can Change'!$B$3:$AU$47,F273,1),F274&lt;=INDEX('Language Rules Can Change'!$B$3:$AU$47,F273,2)),2, AND(F274&gt;INDEX('Language Rules Can Change'!$B$3:$AU$47,F273,2),F274&lt;=INDEX('Language Rules Can Change'!$B$3:$AU$47,F273,3)),3, AND(F274&gt;INDEX('Language Rules Can Change'!$B$3:$AU$47,F273,3),F274&lt;=INDEX('Language Rules Can Change'!$B$3:$AU$47,F273,4)),4, AND(F274&gt;INDEX('Language Rules Can Change'!$B$3:$AU$47,F273,4),F274&lt;=INDEX('Language Rules Can Change'!$B$3:$AU$47,F273,5)),5, AND(F274&gt;INDEX('Language Rules Can Change'!$B$3:$AU$47,F273,5),F274&lt;=INDEX('Language Rules Can Change'!$B$3:$AU$47,F273,6)),6, AND(F274&gt;INDEX('Language Rules Can Change'!$B$3:$AU$47,F273,6),F274&lt;=INDEX('Language Rules Can Change'!$B$3:$AU$47,F273,7)),7, AND(F274&gt;INDEX('Language Rules Can Change'!$B$3:$AU$47,F273,7),F274&lt;=INDEX('Language Rules Can Change'!$B$3:$AU$47,F273,8)),8, AND(F274&gt;INDEX('Language Rules Can Change'!$B$3:$AU$47,F273,8),F274&lt;=INDEX('Language Rules Can Change'!$B$3:$AU$47,F273,9)),9, AND(F274&gt;INDEX('Language Rules Can Change'!$B$3:$AU$47,F273,9),F274&lt;=INDEX('Language Rules Can Change'!$B$3:$AU$47,F273,10)),10, AND(F274&gt;INDEX('Language Rules Can Change'!$B$3:$AU$47,F273,10),F274&lt;=INDEX('Language Rules Can Change'!$B$3:$AU$47,F273,11)),11, AND(F274&gt;INDEX('Language Rules Can Change'!$B$3:$AU$47,F273,11),F274&lt;=INDEX('Language Rules Can Change'!$B$3:$AU$47,F273,12)),12, AND(F274&gt;INDEX('Language Rules Can Change'!$B$3:$AU$47,F273,12),F274&lt;=INDEX('Language Rules Can Change'!$B$3:$AU$47,F273,13)),13, AND(F274&gt;INDEX('Language Rules Can Change'!$B$3:$AU$47,F273,13),F274&lt;=INDEX('Language Rules Can Change'!$B$3:$AU$47,F273,14)),14, AND(F274&gt;INDEX('Language Rules Can Change'!$B$3:$AU$47,F273,14),F274&lt;=INDEX('Language Rules Can Change'!$B$3:$AU$47,F273,15)),15, AND(F274&gt;INDEX('Language Rules Can Change'!$B$3:$AU$47,F273,15),F274&lt;=INDEX('Language Rules Can Change'!$B$3:$AU$47,F273,16)),16, AND(F274&gt;INDEX('Language Rules Can Change'!$B$3:$AU$47,F273,16),F274&lt;=INDEX('Language Rules Can Change'!$B$3:$AU$47,F273,17)),17, AND(F274&gt;INDEX('Language Rules Can Change'!$B$3:$AU$47,F273,17),F274&lt;=INDEX('Language Rules Can Change'!$B$3:$AU$47,F273,18)),18, AND(F274&gt;INDEX('Language Rules Can Change'!$B$3:$AU$47,F273,18),F274&lt;=INDEX('Language Rules Can Change'!$B$3:$AU$47,F273,19)),19, AND(F274&gt;INDEX('Language Rules Can Change'!$B$3:$AU$47,F273,19),F274&lt;=INDEX('Language Rules Can Change'!$B$3:$AU$47,F273,20)),20, AND(F274&gt;INDEX('Language Rules Can Change'!$B$3:$AU$47,F273,20),F274&lt;=INDEX('Language Rules Can Change'!$B$3:$AU$47,F273,21)),21, AND(F274&gt;INDEX('Language Rules Can Change'!$B$3:$AU$47,F273,21),F274&lt;=INDEX('Language Rules Can Change'!$B$3:$AU$47,F273,22)),22, AND(F274&gt;INDEX('Language Rules Can Change'!$B$3:$AU$47,F273,22),F274&lt;=INDEX('Language Rules Can Change'!$B$3:$AU$47,F273,23)),23, AND(F274&gt;INDEX('Language Rules Can Change'!$B$3:$AU$47,F273,23),F274&lt;=INDEX('Language Rules Can Change'!$B$3:$AU$47,F273,24)),24, AND(F274&gt;INDEX('Language Rules Can Change'!$B$3:$AU$47,F273,24),F274&lt;=INDEX('Language Rules Can Change'!$B$3:$AU$47,F273,25)),25, AND(F274&gt;INDEX('Language Rules Can Change'!$B$3:$AU$47,F273,25),F274&lt;=INDEX('Language Rules Can Change'!$B$3:$AU$47,F273,26)),26, AND(F274&gt;INDEX('Language Rules Can Change'!$B$3:$AU$47,F273,26),F274&lt;=INDEX('Language Rules Can Change'!$B$3:$AU$47,F273,27)),27, AND(F274&gt;INDEX('Language Rules Can Change'!$B$3:$AU$47,F273,27),F274&lt;=INDEX('Language Rules Can Change'!$B$3:$AU$47,F273,28)),28, AND(F274&gt;INDEX('Language Rules Can Change'!$B$3:$AU$47,F273,28),F274&lt;=INDEX('Language Rules Can Change'!$B$3:$AU$47,F273,29)),29, AND(F274&gt;INDEX('Language Rules Can Change'!$B$3:$AU$47,F273,29),F274&lt;=INDEX('Language Rules Can Change'!$B$3:$AU$47,F273,30)),30, AND(F274&gt;INDEX('Language Rules Can Change'!$B$3:$AU$47,F273,30),F274&lt;=INDEX('Language Rules Can Change'!$B$3:$AU$47,F273,31)),31, AND(F274&gt;INDEX('Language Rules Can Change'!$B$3:$AU$47,F273,31),F274&lt;=INDEX('Language Rules Can Change'!$B$3:$AU$47,F273,32)),32, AND(F274&gt;INDEX('Language Rules Can Change'!$B$3:$AU$47,F273,32),F274&lt;=INDEX('Language Rules Can Change'!$B$3:$AU$47,F273,33)),33, AND(F274&gt;INDEX('Language Rules Can Change'!$B$3:$AU$47,F273,33),F274&lt;=INDEX('Language Rules Can Change'!$B$3:$AU$47,F273,34)),34, AND(F274&gt;INDEX('Language Rules Can Change'!$B$3:$AU$47,F273,34),F274&lt;=INDEX('Language Rules Can Change'!$B$3:$AU$47,F273,35)),35, AND(F274&gt;INDEX('Language Rules Can Change'!$B$3:$AU$47,F273,35),F274&lt;=INDEX('Language Rules Can Change'!$B$3:$AU$47,F273,36)),36, AND(F274&gt;INDEX('Language Rules Can Change'!$B$3:$AU$47,F273,36),F274&lt;=INDEX('Language Rules Can Change'!$B$3:$AU$47,F273,37)),37, AND(F274&gt;INDEX('Language Rules Can Change'!$B$3:$AU$47,F273,37),F274&lt;=INDEX('Language Rules Can Change'!$B$3:$AU$47,F273,38)),38, AND(F274&gt;INDEX('Language Rules Can Change'!$B$3:$AU$47,F273,38),F274&lt;=INDEX('Language Rules Can Change'!$B$3:$AU$47,F273,39)),39, AND(F274&gt;INDEX('Language Rules Can Change'!$B$3:$AU$47,F273,39),F274&lt;=INDEX('Language Rules Can Change'!$B$3:$AU$47,F273,40)),40, AND(F274&gt;INDEX('Language Rules Can Change'!$B$3:$AU$47,F273,40),F274&lt;=INDEX('Language Rules Can Change'!$B$3:$AU$47,F273,41)),41, AND(F274&gt;INDEX('Language Rules Can Change'!$B$3:$AU$47,F273,41),F274&lt;=INDEX('Language Rules Can Change'!$B$3:$AU$47,F273,42)),42, AND(F274&gt;INDEX('Language Rules Can Change'!$B$3:$AU$47,F273,42),F274&lt;=INDEX('Language Rules Can Change'!$B$3:$AU$47,F273,43)),43, AND(F274&gt;INDEX('Language Rules Can Change'!$B$3:$AU$47,F273,43),F274&lt;=INDEX('Language Rules Can Change'!$B$3:$AU$47,F273,44)),44, AND(F274&gt;INDEX('Language Rules Can Change'!$B$3:$AU$47,F273,44),F274&lt;=INDEX('Language Rules Can Change'!$B$3:$AU$47,F273,45)),45, AND(F274&gt;INDEX('Language Rules Can Change'!$B$3:$AU$47,F273,45),F274&lt;=INDEX('Language Rules Can Change'!$B$3:$AU$47,F273,46)),46)</f>
        <v>25</v>
      </c>
      <c r="G275" s="11" cm="1">
        <f t="array" aca="1" ref="G275" ca="1">_xlfn.IFS(AND(G274&gt;0,G274&lt;=INDEX('Language Rules Can Change'!$B$3:$AU$47,G273,1)),1, AND(G274&gt;INDEX('Language Rules Can Change'!$B$3:$AU$47,G273,1),G274&lt;=INDEX('Language Rules Can Change'!$B$3:$AU$47,G273,2)),2, AND(G274&gt;INDEX('Language Rules Can Change'!$B$3:$AU$47,G273,2),G274&lt;=INDEX('Language Rules Can Change'!$B$3:$AU$47,G273,3)),3, AND(G274&gt;INDEX('Language Rules Can Change'!$B$3:$AU$47,G273,3),G274&lt;=INDEX('Language Rules Can Change'!$B$3:$AU$47,G273,4)),4, AND(G274&gt;INDEX('Language Rules Can Change'!$B$3:$AU$47,G273,4),G274&lt;=INDEX('Language Rules Can Change'!$B$3:$AU$47,G273,5)),5, AND(G274&gt;INDEX('Language Rules Can Change'!$B$3:$AU$47,G273,5),G274&lt;=INDEX('Language Rules Can Change'!$B$3:$AU$47,G273,6)),6, AND(G274&gt;INDEX('Language Rules Can Change'!$B$3:$AU$47,G273,6),G274&lt;=INDEX('Language Rules Can Change'!$B$3:$AU$47,G273,7)),7, AND(G274&gt;INDEX('Language Rules Can Change'!$B$3:$AU$47,G273,7),G274&lt;=INDEX('Language Rules Can Change'!$B$3:$AU$47,G273,8)),8, AND(G274&gt;INDEX('Language Rules Can Change'!$B$3:$AU$47,G273,8),G274&lt;=INDEX('Language Rules Can Change'!$B$3:$AU$47,G273,9)),9, AND(G274&gt;INDEX('Language Rules Can Change'!$B$3:$AU$47,G273,9),G274&lt;=INDEX('Language Rules Can Change'!$B$3:$AU$47,G273,10)),10, AND(G274&gt;INDEX('Language Rules Can Change'!$B$3:$AU$47,G273,10),G274&lt;=INDEX('Language Rules Can Change'!$B$3:$AU$47,G273,11)),11, AND(G274&gt;INDEX('Language Rules Can Change'!$B$3:$AU$47,G273,11),G274&lt;=INDEX('Language Rules Can Change'!$B$3:$AU$47,G273,12)),12, AND(G274&gt;INDEX('Language Rules Can Change'!$B$3:$AU$47,G273,12),G274&lt;=INDEX('Language Rules Can Change'!$B$3:$AU$47,G273,13)),13, AND(G274&gt;INDEX('Language Rules Can Change'!$B$3:$AU$47,G273,13),G274&lt;=INDEX('Language Rules Can Change'!$B$3:$AU$47,G273,14)),14, AND(G274&gt;INDEX('Language Rules Can Change'!$B$3:$AU$47,G273,14),G274&lt;=INDEX('Language Rules Can Change'!$B$3:$AU$47,G273,15)),15, AND(G274&gt;INDEX('Language Rules Can Change'!$B$3:$AU$47,G273,15),G274&lt;=INDEX('Language Rules Can Change'!$B$3:$AU$47,G273,16)),16, AND(G274&gt;INDEX('Language Rules Can Change'!$B$3:$AU$47,G273,16),G274&lt;=INDEX('Language Rules Can Change'!$B$3:$AU$47,G273,17)),17, AND(G274&gt;INDEX('Language Rules Can Change'!$B$3:$AU$47,G273,17),G274&lt;=INDEX('Language Rules Can Change'!$B$3:$AU$47,G273,18)),18, AND(G274&gt;INDEX('Language Rules Can Change'!$B$3:$AU$47,G273,18),G274&lt;=INDEX('Language Rules Can Change'!$B$3:$AU$47,G273,19)),19, AND(G274&gt;INDEX('Language Rules Can Change'!$B$3:$AU$47,G273,19),G274&lt;=INDEX('Language Rules Can Change'!$B$3:$AU$47,G273,20)),20, AND(G274&gt;INDEX('Language Rules Can Change'!$B$3:$AU$47,G273,20),G274&lt;=INDEX('Language Rules Can Change'!$B$3:$AU$47,G273,21)),21, AND(G274&gt;INDEX('Language Rules Can Change'!$B$3:$AU$47,G273,21),G274&lt;=INDEX('Language Rules Can Change'!$B$3:$AU$47,G273,22)),22, AND(G274&gt;INDEX('Language Rules Can Change'!$B$3:$AU$47,G273,22),G274&lt;=INDEX('Language Rules Can Change'!$B$3:$AU$47,G273,23)),23, AND(G274&gt;INDEX('Language Rules Can Change'!$B$3:$AU$47,G273,23),G274&lt;=INDEX('Language Rules Can Change'!$B$3:$AU$47,G273,24)),24, AND(G274&gt;INDEX('Language Rules Can Change'!$B$3:$AU$47,G273,24),G274&lt;=INDEX('Language Rules Can Change'!$B$3:$AU$47,G273,25)),25, AND(G274&gt;INDEX('Language Rules Can Change'!$B$3:$AU$47,G273,25),G274&lt;=INDEX('Language Rules Can Change'!$B$3:$AU$47,G273,26)),26, AND(G274&gt;INDEX('Language Rules Can Change'!$B$3:$AU$47,G273,26),G274&lt;=INDEX('Language Rules Can Change'!$B$3:$AU$47,G273,27)),27, AND(G274&gt;INDEX('Language Rules Can Change'!$B$3:$AU$47,G273,27),G274&lt;=INDEX('Language Rules Can Change'!$B$3:$AU$47,G273,28)),28, AND(G274&gt;INDEX('Language Rules Can Change'!$B$3:$AU$47,G273,28),G274&lt;=INDEX('Language Rules Can Change'!$B$3:$AU$47,G273,29)),29, AND(G274&gt;INDEX('Language Rules Can Change'!$B$3:$AU$47,G273,29),G274&lt;=INDEX('Language Rules Can Change'!$B$3:$AU$47,G273,30)),30, AND(G274&gt;INDEX('Language Rules Can Change'!$B$3:$AU$47,G273,30),G274&lt;=INDEX('Language Rules Can Change'!$B$3:$AU$47,G273,31)),31, AND(G274&gt;INDEX('Language Rules Can Change'!$B$3:$AU$47,G273,31),G274&lt;=INDEX('Language Rules Can Change'!$B$3:$AU$47,G273,32)),32, AND(G274&gt;INDEX('Language Rules Can Change'!$B$3:$AU$47,G273,32),G274&lt;=INDEX('Language Rules Can Change'!$B$3:$AU$47,G273,33)),33, AND(G274&gt;INDEX('Language Rules Can Change'!$B$3:$AU$47,G273,33),G274&lt;=INDEX('Language Rules Can Change'!$B$3:$AU$47,G273,34)),34, AND(G274&gt;INDEX('Language Rules Can Change'!$B$3:$AU$47,G273,34),G274&lt;=INDEX('Language Rules Can Change'!$B$3:$AU$47,G273,35)),35, AND(G274&gt;INDEX('Language Rules Can Change'!$B$3:$AU$47,G273,35),G274&lt;=INDEX('Language Rules Can Change'!$B$3:$AU$47,G273,36)),36, AND(G274&gt;INDEX('Language Rules Can Change'!$B$3:$AU$47,G273,36),G274&lt;=INDEX('Language Rules Can Change'!$B$3:$AU$47,G273,37)),37, AND(G274&gt;INDEX('Language Rules Can Change'!$B$3:$AU$47,G273,37),G274&lt;=INDEX('Language Rules Can Change'!$B$3:$AU$47,G273,38)),38, AND(G274&gt;INDEX('Language Rules Can Change'!$B$3:$AU$47,G273,38),G274&lt;=INDEX('Language Rules Can Change'!$B$3:$AU$47,G273,39)),39, AND(G274&gt;INDEX('Language Rules Can Change'!$B$3:$AU$47,G273,39),G274&lt;=INDEX('Language Rules Can Change'!$B$3:$AU$47,G273,40)),40, AND(G274&gt;INDEX('Language Rules Can Change'!$B$3:$AU$47,G273,40),G274&lt;=INDEX('Language Rules Can Change'!$B$3:$AU$47,G273,41)),41, AND(G274&gt;INDEX('Language Rules Can Change'!$B$3:$AU$47,G273,41),G274&lt;=INDEX('Language Rules Can Change'!$B$3:$AU$47,G273,42)),42, AND(G274&gt;INDEX('Language Rules Can Change'!$B$3:$AU$47,G273,42),G274&lt;=INDEX('Language Rules Can Change'!$B$3:$AU$47,G273,43)),43, AND(G274&gt;INDEX('Language Rules Can Change'!$B$3:$AU$47,G273,43),G274&lt;=INDEX('Language Rules Can Change'!$B$3:$AU$47,G273,44)),44, AND(G274&gt;INDEX('Language Rules Can Change'!$B$3:$AU$47,G273,44),G274&lt;=INDEX('Language Rules Can Change'!$B$3:$AU$47,G273,45)),45, AND(G274&gt;INDEX('Language Rules Can Change'!$B$3:$AU$47,G273,45),G274&lt;=INDEX('Language Rules Can Change'!$B$3:$AU$47,G273,46)),46)</f>
        <v>40</v>
      </c>
      <c r="H275" s="11" cm="1">
        <f t="array" aca="1" ref="H275" ca="1">_xlfn.IFS(AND(H274&gt;0,H274&lt;=INDEX('Language Rules Can Change'!$B$3:$AU$47,H273,1)),1, AND(H274&gt;INDEX('Language Rules Can Change'!$B$3:$AU$47,H273,1),H274&lt;=INDEX('Language Rules Can Change'!$B$3:$AU$47,H273,2)),2, AND(H274&gt;INDEX('Language Rules Can Change'!$B$3:$AU$47,H273,2),H274&lt;=INDEX('Language Rules Can Change'!$B$3:$AU$47,H273,3)),3, AND(H274&gt;INDEX('Language Rules Can Change'!$B$3:$AU$47,H273,3),H274&lt;=INDEX('Language Rules Can Change'!$B$3:$AU$47,H273,4)),4, AND(H274&gt;INDEX('Language Rules Can Change'!$B$3:$AU$47,H273,4),H274&lt;=INDEX('Language Rules Can Change'!$B$3:$AU$47,H273,5)),5, AND(H274&gt;INDEX('Language Rules Can Change'!$B$3:$AU$47,H273,5),H274&lt;=INDEX('Language Rules Can Change'!$B$3:$AU$47,H273,6)),6, AND(H274&gt;INDEX('Language Rules Can Change'!$B$3:$AU$47,H273,6),H274&lt;=INDEX('Language Rules Can Change'!$B$3:$AU$47,H273,7)),7, AND(H274&gt;INDEX('Language Rules Can Change'!$B$3:$AU$47,H273,7),H274&lt;=INDEX('Language Rules Can Change'!$B$3:$AU$47,H273,8)),8, AND(H274&gt;INDEX('Language Rules Can Change'!$B$3:$AU$47,H273,8),H274&lt;=INDEX('Language Rules Can Change'!$B$3:$AU$47,H273,9)),9, AND(H274&gt;INDEX('Language Rules Can Change'!$B$3:$AU$47,H273,9),H274&lt;=INDEX('Language Rules Can Change'!$B$3:$AU$47,H273,10)),10, AND(H274&gt;INDEX('Language Rules Can Change'!$B$3:$AU$47,H273,10),H274&lt;=INDEX('Language Rules Can Change'!$B$3:$AU$47,H273,11)),11, AND(H274&gt;INDEX('Language Rules Can Change'!$B$3:$AU$47,H273,11),H274&lt;=INDEX('Language Rules Can Change'!$B$3:$AU$47,H273,12)),12, AND(H274&gt;INDEX('Language Rules Can Change'!$B$3:$AU$47,H273,12),H274&lt;=INDEX('Language Rules Can Change'!$B$3:$AU$47,H273,13)),13, AND(H274&gt;INDEX('Language Rules Can Change'!$B$3:$AU$47,H273,13),H274&lt;=INDEX('Language Rules Can Change'!$B$3:$AU$47,H273,14)),14, AND(H274&gt;INDEX('Language Rules Can Change'!$B$3:$AU$47,H273,14),H274&lt;=INDEX('Language Rules Can Change'!$B$3:$AU$47,H273,15)),15, AND(H274&gt;INDEX('Language Rules Can Change'!$B$3:$AU$47,H273,15),H274&lt;=INDEX('Language Rules Can Change'!$B$3:$AU$47,H273,16)),16, AND(H274&gt;INDEX('Language Rules Can Change'!$B$3:$AU$47,H273,16),H274&lt;=INDEX('Language Rules Can Change'!$B$3:$AU$47,H273,17)),17, AND(H274&gt;INDEX('Language Rules Can Change'!$B$3:$AU$47,H273,17),H274&lt;=INDEX('Language Rules Can Change'!$B$3:$AU$47,H273,18)),18, AND(H274&gt;INDEX('Language Rules Can Change'!$B$3:$AU$47,H273,18),H274&lt;=INDEX('Language Rules Can Change'!$B$3:$AU$47,H273,19)),19, AND(H274&gt;INDEX('Language Rules Can Change'!$B$3:$AU$47,H273,19),H274&lt;=INDEX('Language Rules Can Change'!$B$3:$AU$47,H273,20)),20, AND(H274&gt;INDEX('Language Rules Can Change'!$B$3:$AU$47,H273,20),H274&lt;=INDEX('Language Rules Can Change'!$B$3:$AU$47,H273,21)),21, AND(H274&gt;INDEX('Language Rules Can Change'!$B$3:$AU$47,H273,21),H274&lt;=INDEX('Language Rules Can Change'!$B$3:$AU$47,H273,22)),22, AND(H274&gt;INDEX('Language Rules Can Change'!$B$3:$AU$47,H273,22),H274&lt;=INDEX('Language Rules Can Change'!$B$3:$AU$47,H273,23)),23, AND(H274&gt;INDEX('Language Rules Can Change'!$B$3:$AU$47,H273,23),H274&lt;=INDEX('Language Rules Can Change'!$B$3:$AU$47,H273,24)),24, AND(H274&gt;INDEX('Language Rules Can Change'!$B$3:$AU$47,H273,24),H274&lt;=INDEX('Language Rules Can Change'!$B$3:$AU$47,H273,25)),25, AND(H274&gt;INDEX('Language Rules Can Change'!$B$3:$AU$47,H273,25),H274&lt;=INDEX('Language Rules Can Change'!$B$3:$AU$47,H273,26)),26, AND(H274&gt;INDEX('Language Rules Can Change'!$B$3:$AU$47,H273,26),H274&lt;=INDEX('Language Rules Can Change'!$B$3:$AU$47,H273,27)),27, AND(H274&gt;INDEX('Language Rules Can Change'!$B$3:$AU$47,H273,27),H274&lt;=INDEX('Language Rules Can Change'!$B$3:$AU$47,H273,28)),28, AND(H274&gt;INDEX('Language Rules Can Change'!$B$3:$AU$47,H273,28),H274&lt;=INDEX('Language Rules Can Change'!$B$3:$AU$47,H273,29)),29, AND(H274&gt;INDEX('Language Rules Can Change'!$B$3:$AU$47,H273,29),H274&lt;=INDEX('Language Rules Can Change'!$B$3:$AU$47,H273,30)),30, AND(H274&gt;INDEX('Language Rules Can Change'!$B$3:$AU$47,H273,30),H274&lt;=INDEX('Language Rules Can Change'!$B$3:$AU$47,H273,31)),31, AND(H274&gt;INDEX('Language Rules Can Change'!$B$3:$AU$47,H273,31),H274&lt;=INDEX('Language Rules Can Change'!$B$3:$AU$47,H273,32)),32, AND(H274&gt;INDEX('Language Rules Can Change'!$B$3:$AU$47,H273,32),H274&lt;=INDEX('Language Rules Can Change'!$B$3:$AU$47,H273,33)),33, AND(H274&gt;INDEX('Language Rules Can Change'!$B$3:$AU$47,H273,33),H274&lt;=INDEX('Language Rules Can Change'!$B$3:$AU$47,H273,34)),34, AND(H274&gt;INDEX('Language Rules Can Change'!$B$3:$AU$47,H273,34),H274&lt;=INDEX('Language Rules Can Change'!$B$3:$AU$47,H273,35)),35, AND(H274&gt;INDEX('Language Rules Can Change'!$B$3:$AU$47,H273,35),H274&lt;=INDEX('Language Rules Can Change'!$B$3:$AU$47,H273,36)),36, AND(H274&gt;INDEX('Language Rules Can Change'!$B$3:$AU$47,H273,36),H274&lt;=INDEX('Language Rules Can Change'!$B$3:$AU$47,H273,37)),37, AND(H274&gt;INDEX('Language Rules Can Change'!$B$3:$AU$47,H273,37),H274&lt;=INDEX('Language Rules Can Change'!$B$3:$AU$47,H273,38)),38, AND(H274&gt;INDEX('Language Rules Can Change'!$B$3:$AU$47,H273,38),H274&lt;=INDEX('Language Rules Can Change'!$B$3:$AU$47,H273,39)),39, AND(H274&gt;INDEX('Language Rules Can Change'!$B$3:$AU$47,H273,39),H274&lt;=INDEX('Language Rules Can Change'!$B$3:$AU$47,H273,40)),40, AND(H274&gt;INDEX('Language Rules Can Change'!$B$3:$AU$47,H273,40),H274&lt;=INDEX('Language Rules Can Change'!$B$3:$AU$47,H273,41)),41, AND(H274&gt;INDEX('Language Rules Can Change'!$B$3:$AU$47,H273,41),H274&lt;=INDEX('Language Rules Can Change'!$B$3:$AU$47,H273,42)),42, AND(H274&gt;INDEX('Language Rules Can Change'!$B$3:$AU$47,H273,42),H274&lt;=INDEX('Language Rules Can Change'!$B$3:$AU$47,H273,43)),43, AND(H274&gt;INDEX('Language Rules Can Change'!$B$3:$AU$47,H273,43),H274&lt;=INDEX('Language Rules Can Change'!$B$3:$AU$47,H273,44)),44, AND(H274&gt;INDEX('Language Rules Can Change'!$B$3:$AU$47,H273,44),H274&lt;=INDEX('Language Rules Can Change'!$B$3:$AU$47,H273,45)),45, AND(H274&gt;INDEX('Language Rules Can Change'!$B$3:$AU$47,H273,45),H274&lt;=INDEX('Language Rules Can Change'!$B$3:$AU$47,H273,46)),46)</f>
        <v>18</v>
      </c>
      <c r="I275" s="11" cm="1">
        <f t="array" aca="1" ref="I275" ca="1">_xlfn.IFS(AND(I274&gt;0,I274&lt;=INDEX('Language Rules Can Change'!$B$3:$AU$47,I273,1)),1, AND(I274&gt;INDEX('Language Rules Can Change'!$B$3:$AU$47,I273,1),I274&lt;=INDEX('Language Rules Can Change'!$B$3:$AU$47,I273,2)),2, AND(I274&gt;INDEX('Language Rules Can Change'!$B$3:$AU$47,I273,2),I274&lt;=INDEX('Language Rules Can Change'!$B$3:$AU$47,I273,3)),3, AND(I274&gt;INDEX('Language Rules Can Change'!$B$3:$AU$47,I273,3),I274&lt;=INDEX('Language Rules Can Change'!$B$3:$AU$47,I273,4)),4, AND(I274&gt;INDEX('Language Rules Can Change'!$B$3:$AU$47,I273,4),I274&lt;=INDEX('Language Rules Can Change'!$B$3:$AU$47,I273,5)),5, AND(I274&gt;INDEX('Language Rules Can Change'!$B$3:$AU$47,I273,5),I274&lt;=INDEX('Language Rules Can Change'!$B$3:$AU$47,I273,6)),6, AND(I274&gt;INDEX('Language Rules Can Change'!$B$3:$AU$47,I273,6),I274&lt;=INDEX('Language Rules Can Change'!$B$3:$AU$47,I273,7)),7, AND(I274&gt;INDEX('Language Rules Can Change'!$B$3:$AU$47,I273,7),I274&lt;=INDEX('Language Rules Can Change'!$B$3:$AU$47,I273,8)),8, AND(I274&gt;INDEX('Language Rules Can Change'!$B$3:$AU$47,I273,8),I274&lt;=INDEX('Language Rules Can Change'!$B$3:$AU$47,I273,9)),9, AND(I274&gt;INDEX('Language Rules Can Change'!$B$3:$AU$47,I273,9),I274&lt;=INDEX('Language Rules Can Change'!$B$3:$AU$47,I273,10)),10, AND(I274&gt;INDEX('Language Rules Can Change'!$B$3:$AU$47,I273,10),I274&lt;=INDEX('Language Rules Can Change'!$B$3:$AU$47,I273,11)),11, AND(I274&gt;INDEX('Language Rules Can Change'!$B$3:$AU$47,I273,11),I274&lt;=INDEX('Language Rules Can Change'!$B$3:$AU$47,I273,12)),12, AND(I274&gt;INDEX('Language Rules Can Change'!$B$3:$AU$47,I273,12),I274&lt;=INDEX('Language Rules Can Change'!$B$3:$AU$47,I273,13)),13, AND(I274&gt;INDEX('Language Rules Can Change'!$B$3:$AU$47,I273,13),I274&lt;=INDEX('Language Rules Can Change'!$B$3:$AU$47,I273,14)),14, AND(I274&gt;INDEX('Language Rules Can Change'!$B$3:$AU$47,I273,14),I274&lt;=INDEX('Language Rules Can Change'!$B$3:$AU$47,I273,15)),15, AND(I274&gt;INDEX('Language Rules Can Change'!$B$3:$AU$47,I273,15),I274&lt;=INDEX('Language Rules Can Change'!$B$3:$AU$47,I273,16)),16, AND(I274&gt;INDEX('Language Rules Can Change'!$B$3:$AU$47,I273,16),I274&lt;=INDEX('Language Rules Can Change'!$B$3:$AU$47,I273,17)),17, AND(I274&gt;INDEX('Language Rules Can Change'!$B$3:$AU$47,I273,17),I274&lt;=INDEX('Language Rules Can Change'!$B$3:$AU$47,I273,18)),18, AND(I274&gt;INDEX('Language Rules Can Change'!$B$3:$AU$47,I273,18),I274&lt;=INDEX('Language Rules Can Change'!$B$3:$AU$47,I273,19)),19, AND(I274&gt;INDEX('Language Rules Can Change'!$B$3:$AU$47,I273,19),I274&lt;=INDEX('Language Rules Can Change'!$B$3:$AU$47,I273,20)),20, AND(I274&gt;INDEX('Language Rules Can Change'!$B$3:$AU$47,I273,20),I274&lt;=INDEX('Language Rules Can Change'!$B$3:$AU$47,I273,21)),21, AND(I274&gt;INDEX('Language Rules Can Change'!$B$3:$AU$47,I273,21),I274&lt;=INDEX('Language Rules Can Change'!$B$3:$AU$47,I273,22)),22, AND(I274&gt;INDEX('Language Rules Can Change'!$B$3:$AU$47,I273,22),I274&lt;=INDEX('Language Rules Can Change'!$B$3:$AU$47,I273,23)),23, AND(I274&gt;INDEX('Language Rules Can Change'!$B$3:$AU$47,I273,23),I274&lt;=INDEX('Language Rules Can Change'!$B$3:$AU$47,I273,24)),24, AND(I274&gt;INDEX('Language Rules Can Change'!$B$3:$AU$47,I273,24),I274&lt;=INDEX('Language Rules Can Change'!$B$3:$AU$47,I273,25)),25, AND(I274&gt;INDEX('Language Rules Can Change'!$B$3:$AU$47,I273,25),I274&lt;=INDEX('Language Rules Can Change'!$B$3:$AU$47,I273,26)),26, AND(I274&gt;INDEX('Language Rules Can Change'!$B$3:$AU$47,I273,26),I274&lt;=INDEX('Language Rules Can Change'!$B$3:$AU$47,I273,27)),27, AND(I274&gt;INDEX('Language Rules Can Change'!$B$3:$AU$47,I273,27),I274&lt;=INDEX('Language Rules Can Change'!$B$3:$AU$47,I273,28)),28, AND(I274&gt;INDEX('Language Rules Can Change'!$B$3:$AU$47,I273,28),I274&lt;=INDEX('Language Rules Can Change'!$B$3:$AU$47,I273,29)),29, AND(I274&gt;INDEX('Language Rules Can Change'!$B$3:$AU$47,I273,29),I274&lt;=INDEX('Language Rules Can Change'!$B$3:$AU$47,I273,30)),30, AND(I274&gt;INDEX('Language Rules Can Change'!$B$3:$AU$47,I273,30),I274&lt;=INDEX('Language Rules Can Change'!$B$3:$AU$47,I273,31)),31, AND(I274&gt;INDEX('Language Rules Can Change'!$B$3:$AU$47,I273,31),I274&lt;=INDEX('Language Rules Can Change'!$B$3:$AU$47,I273,32)),32, AND(I274&gt;INDEX('Language Rules Can Change'!$B$3:$AU$47,I273,32),I274&lt;=INDEX('Language Rules Can Change'!$B$3:$AU$47,I273,33)),33, AND(I274&gt;INDEX('Language Rules Can Change'!$B$3:$AU$47,I273,33),I274&lt;=INDEX('Language Rules Can Change'!$B$3:$AU$47,I273,34)),34, AND(I274&gt;INDEX('Language Rules Can Change'!$B$3:$AU$47,I273,34),I274&lt;=INDEX('Language Rules Can Change'!$B$3:$AU$47,I273,35)),35, AND(I274&gt;INDEX('Language Rules Can Change'!$B$3:$AU$47,I273,35),I274&lt;=INDEX('Language Rules Can Change'!$B$3:$AU$47,I273,36)),36, AND(I274&gt;INDEX('Language Rules Can Change'!$B$3:$AU$47,I273,36),I274&lt;=INDEX('Language Rules Can Change'!$B$3:$AU$47,I273,37)),37, AND(I274&gt;INDEX('Language Rules Can Change'!$B$3:$AU$47,I273,37),I274&lt;=INDEX('Language Rules Can Change'!$B$3:$AU$47,I273,38)),38, AND(I274&gt;INDEX('Language Rules Can Change'!$B$3:$AU$47,I273,38),I274&lt;=INDEX('Language Rules Can Change'!$B$3:$AU$47,I273,39)),39, AND(I274&gt;INDEX('Language Rules Can Change'!$B$3:$AU$47,I273,39),I274&lt;=INDEX('Language Rules Can Change'!$B$3:$AU$47,I273,40)),40, AND(I274&gt;INDEX('Language Rules Can Change'!$B$3:$AU$47,I273,40),I274&lt;=INDEX('Language Rules Can Change'!$B$3:$AU$47,I273,41)),41, AND(I274&gt;INDEX('Language Rules Can Change'!$B$3:$AU$47,I273,41),I274&lt;=INDEX('Language Rules Can Change'!$B$3:$AU$47,I273,42)),42, AND(I274&gt;INDEX('Language Rules Can Change'!$B$3:$AU$47,I273,42),I274&lt;=INDEX('Language Rules Can Change'!$B$3:$AU$47,I273,43)),43, AND(I274&gt;INDEX('Language Rules Can Change'!$B$3:$AU$47,I273,43),I274&lt;=INDEX('Language Rules Can Change'!$B$3:$AU$47,I273,44)),44, AND(I274&gt;INDEX('Language Rules Can Change'!$B$3:$AU$47,I273,44),I274&lt;=INDEX('Language Rules Can Change'!$B$3:$AU$47,I273,45)),45, AND(I274&gt;INDEX('Language Rules Can Change'!$B$3:$AU$47,I273,45),I274&lt;=INDEX('Language Rules Can Change'!$B$3:$AU$47,I273,46)),46)</f>
        <v>25</v>
      </c>
      <c r="J275" s="11" t="e" cm="1">
        <f t="array" aca="1" ref="J275" ca="1">_xlfn.IFS(AND(J274&gt;0,J274&lt;=INDEX('Language Rules Can Change'!$B$3:$AU$47,J273,1)),1, AND(J274&gt;INDEX('Language Rules Can Change'!$B$3:$AU$47,J273,1),J274&lt;=INDEX('Language Rules Can Change'!$B$3:$AU$47,J273,2)),2, AND(J274&gt;INDEX('Language Rules Can Change'!$B$3:$AU$47,J273,2),J274&lt;=INDEX('Language Rules Can Change'!$B$3:$AU$47,J273,3)),3, AND(J274&gt;INDEX('Language Rules Can Change'!$B$3:$AU$47,J273,3),J274&lt;=INDEX('Language Rules Can Change'!$B$3:$AU$47,J273,4)),4, AND(J274&gt;INDEX('Language Rules Can Change'!$B$3:$AU$47,J273,4),J274&lt;=INDEX('Language Rules Can Change'!$B$3:$AU$47,J273,5)),5, AND(J274&gt;INDEX('Language Rules Can Change'!$B$3:$AU$47,J273,5),J274&lt;=INDEX('Language Rules Can Change'!$B$3:$AU$47,J273,6)),6, AND(J274&gt;INDEX('Language Rules Can Change'!$B$3:$AU$47,J273,6),J274&lt;=INDEX('Language Rules Can Change'!$B$3:$AU$47,J273,7)),7, AND(J274&gt;INDEX('Language Rules Can Change'!$B$3:$AU$47,J273,7),J274&lt;=INDEX('Language Rules Can Change'!$B$3:$AU$47,J273,8)),8, AND(J274&gt;INDEX('Language Rules Can Change'!$B$3:$AU$47,J273,8),J274&lt;=INDEX('Language Rules Can Change'!$B$3:$AU$47,J273,9)),9, AND(J274&gt;INDEX('Language Rules Can Change'!$B$3:$AU$47,J273,9),J274&lt;=INDEX('Language Rules Can Change'!$B$3:$AU$47,J273,10)),10, AND(J274&gt;INDEX('Language Rules Can Change'!$B$3:$AU$47,J273,10),J274&lt;=INDEX('Language Rules Can Change'!$B$3:$AU$47,J273,11)),11, AND(J274&gt;INDEX('Language Rules Can Change'!$B$3:$AU$47,J273,11),J274&lt;=INDEX('Language Rules Can Change'!$B$3:$AU$47,J273,12)),12, AND(J274&gt;INDEX('Language Rules Can Change'!$B$3:$AU$47,J273,12),J274&lt;=INDEX('Language Rules Can Change'!$B$3:$AU$47,J273,13)),13, AND(J274&gt;INDEX('Language Rules Can Change'!$B$3:$AU$47,J273,13),J274&lt;=INDEX('Language Rules Can Change'!$B$3:$AU$47,J273,14)),14, AND(J274&gt;INDEX('Language Rules Can Change'!$B$3:$AU$47,J273,14),J274&lt;=INDEX('Language Rules Can Change'!$B$3:$AU$47,J273,15)),15, AND(J274&gt;INDEX('Language Rules Can Change'!$B$3:$AU$47,J273,15),J274&lt;=INDEX('Language Rules Can Change'!$B$3:$AU$47,J273,16)),16, AND(J274&gt;INDEX('Language Rules Can Change'!$B$3:$AU$47,J273,16),J274&lt;=INDEX('Language Rules Can Change'!$B$3:$AU$47,J273,17)),17, AND(J274&gt;INDEX('Language Rules Can Change'!$B$3:$AU$47,J273,17),J274&lt;=INDEX('Language Rules Can Change'!$B$3:$AU$47,J273,18)),18, AND(J274&gt;INDEX('Language Rules Can Change'!$B$3:$AU$47,J273,18),J274&lt;=INDEX('Language Rules Can Change'!$B$3:$AU$47,J273,19)),19, AND(J274&gt;INDEX('Language Rules Can Change'!$B$3:$AU$47,J273,19),J274&lt;=INDEX('Language Rules Can Change'!$B$3:$AU$47,J273,20)),20, AND(J274&gt;INDEX('Language Rules Can Change'!$B$3:$AU$47,J273,20),J274&lt;=INDEX('Language Rules Can Change'!$B$3:$AU$47,J273,21)),21, AND(J274&gt;INDEX('Language Rules Can Change'!$B$3:$AU$47,J273,21),J274&lt;=INDEX('Language Rules Can Change'!$B$3:$AU$47,J273,22)),22, AND(J274&gt;INDEX('Language Rules Can Change'!$B$3:$AU$47,J273,22),J274&lt;=INDEX('Language Rules Can Change'!$B$3:$AU$47,J273,23)),23, AND(J274&gt;INDEX('Language Rules Can Change'!$B$3:$AU$47,J273,23),J274&lt;=INDEX('Language Rules Can Change'!$B$3:$AU$47,J273,24)),24, AND(J274&gt;INDEX('Language Rules Can Change'!$B$3:$AU$47,J273,24),J274&lt;=INDEX('Language Rules Can Change'!$B$3:$AU$47,J273,25)),25, AND(J274&gt;INDEX('Language Rules Can Change'!$B$3:$AU$47,J273,25),J274&lt;=INDEX('Language Rules Can Change'!$B$3:$AU$47,J273,26)),26, AND(J274&gt;INDEX('Language Rules Can Change'!$B$3:$AU$47,J273,26),J274&lt;=INDEX('Language Rules Can Change'!$B$3:$AU$47,J273,27)),27, AND(J274&gt;INDEX('Language Rules Can Change'!$B$3:$AU$47,J273,27),J274&lt;=INDEX('Language Rules Can Change'!$B$3:$AU$47,J273,28)),28, AND(J274&gt;INDEX('Language Rules Can Change'!$B$3:$AU$47,J273,28),J274&lt;=INDEX('Language Rules Can Change'!$B$3:$AU$47,J273,29)),29, AND(J274&gt;INDEX('Language Rules Can Change'!$B$3:$AU$47,J273,29),J274&lt;=INDEX('Language Rules Can Change'!$B$3:$AU$47,J273,30)),30, AND(J274&gt;INDEX('Language Rules Can Change'!$B$3:$AU$47,J273,30),J274&lt;=INDEX('Language Rules Can Change'!$B$3:$AU$47,J273,31)),31, AND(J274&gt;INDEX('Language Rules Can Change'!$B$3:$AU$47,J273,31),J274&lt;=INDEX('Language Rules Can Change'!$B$3:$AU$47,J273,32)),32, AND(J274&gt;INDEX('Language Rules Can Change'!$B$3:$AU$47,J273,32),J274&lt;=INDEX('Language Rules Can Change'!$B$3:$AU$47,J273,33)),33, AND(J274&gt;INDEX('Language Rules Can Change'!$B$3:$AU$47,J273,33),J274&lt;=INDEX('Language Rules Can Change'!$B$3:$AU$47,J273,34)),34, AND(J274&gt;INDEX('Language Rules Can Change'!$B$3:$AU$47,J273,34),J274&lt;=INDEX('Language Rules Can Change'!$B$3:$AU$47,J273,35)),35, AND(J274&gt;INDEX('Language Rules Can Change'!$B$3:$AU$47,J273,35),J274&lt;=INDEX('Language Rules Can Change'!$B$3:$AU$47,J273,36)),36, AND(J274&gt;INDEX('Language Rules Can Change'!$B$3:$AU$47,J273,36),J274&lt;=INDEX('Language Rules Can Change'!$B$3:$AU$47,J273,37)),37, AND(J274&gt;INDEX('Language Rules Can Change'!$B$3:$AU$47,J273,37),J274&lt;=INDEX('Language Rules Can Change'!$B$3:$AU$47,J273,38)),38, AND(J274&gt;INDEX('Language Rules Can Change'!$B$3:$AU$47,J273,38),J274&lt;=INDEX('Language Rules Can Change'!$B$3:$AU$47,J273,39)),39, AND(J274&gt;INDEX('Language Rules Can Change'!$B$3:$AU$47,J273,39),J274&lt;=INDEX('Language Rules Can Change'!$B$3:$AU$47,J273,40)),40, AND(J274&gt;INDEX('Language Rules Can Change'!$B$3:$AU$47,J273,40),J274&lt;=INDEX('Language Rules Can Change'!$B$3:$AU$47,J273,41)),41, AND(J274&gt;INDEX('Language Rules Can Change'!$B$3:$AU$47,J273,41),J274&lt;=INDEX('Language Rules Can Change'!$B$3:$AU$47,J273,42)),42, AND(J274&gt;INDEX('Language Rules Can Change'!$B$3:$AU$47,J273,42),J274&lt;=INDEX('Language Rules Can Change'!$B$3:$AU$47,J273,43)),43, AND(J274&gt;INDEX('Language Rules Can Change'!$B$3:$AU$47,J273,43),J274&lt;=INDEX('Language Rules Can Change'!$B$3:$AU$47,J273,44)),44, AND(J274&gt;INDEX('Language Rules Can Change'!$B$3:$AU$47,J273,44),J274&lt;=INDEX('Language Rules Can Change'!$B$3:$AU$47,J273,45)),45, AND(J274&gt;INDEX('Language Rules Can Change'!$B$3:$AU$47,J273,45),J274&lt;=INDEX('Language Rules Can Change'!$B$3:$AU$47,J273,46)),46)</f>
        <v>#N/A</v>
      </c>
      <c r="K275" s="11" cm="1">
        <f t="array" aca="1" ref="K275" ca="1">_xlfn.IFS(AND(K274&gt;0,K274&lt;=INDEX('Language Rules Can Change'!$B$3:$AU$47,K273,1)),1, AND(K274&gt;INDEX('Language Rules Can Change'!$B$3:$AU$47,K273,1),K274&lt;=INDEX('Language Rules Can Change'!$B$3:$AU$47,K273,2)),2, AND(K274&gt;INDEX('Language Rules Can Change'!$B$3:$AU$47,K273,2),K274&lt;=INDEX('Language Rules Can Change'!$B$3:$AU$47,K273,3)),3, AND(K274&gt;INDEX('Language Rules Can Change'!$B$3:$AU$47,K273,3),K274&lt;=INDEX('Language Rules Can Change'!$B$3:$AU$47,K273,4)),4, AND(K274&gt;INDEX('Language Rules Can Change'!$B$3:$AU$47,K273,4),K274&lt;=INDEX('Language Rules Can Change'!$B$3:$AU$47,K273,5)),5, AND(K274&gt;INDEX('Language Rules Can Change'!$B$3:$AU$47,K273,5),K274&lt;=INDEX('Language Rules Can Change'!$B$3:$AU$47,K273,6)),6, AND(K274&gt;INDEX('Language Rules Can Change'!$B$3:$AU$47,K273,6),K274&lt;=INDEX('Language Rules Can Change'!$B$3:$AU$47,K273,7)),7, AND(K274&gt;INDEX('Language Rules Can Change'!$B$3:$AU$47,K273,7),K274&lt;=INDEX('Language Rules Can Change'!$B$3:$AU$47,K273,8)),8, AND(K274&gt;INDEX('Language Rules Can Change'!$B$3:$AU$47,K273,8),K274&lt;=INDEX('Language Rules Can Change'!$B$3:$AU$47,K273,9)),9, AND(K274&gt;INDEX('Language Rules Can Change'!$B$3:$AU$47,K273,9),K274&lt;=INDEX('Language Rules Can Change'!$B$3:$AU$47,K273,10)),10, AND(K274&gt;INDEX('Language Rules Can Change'!$B$3:$AU$47,K273,10),K274&lt;=INDEX('Language Rules Can Change'!$B$3:$AU$47,K273,11)),11, AND(K274&gt;INDEX('Language Rules Can Change'!$B$3:$AU$47,K273,11),K274&lt;=INDEX('Language Rules Can Change'!$B$3:$AU$47,K273,12)),12, AND(K274&gt;INDEX('Language Rules Can Change'!$B$3:$AU$47,K273,12),K274&lt;=INDEX('Language Rules Can Change'!$B$3:$AU$47,K273,13)),13, AND(K274&gt;INDEX('Language Rules Can Change'!$B$3:$AU$47,K273,13),K274&lt;=INDEX('Language Rules Can Change'!$B$3:$AU$47,K273,14)),14, AND(K274&gt;INDEX('Language Rules Can Change'!$B$3:$AU$47,K273,14),K274&lt;=INDEX('Language Rules Can Change'!$B$3:$AU$47,K273,15)),15, AND(K274&gt;INDEX('Language Rules Can Change'!$B$3:$AU$47,K273,15),K274&lt;=INDEX('Language Rules Can Change'!$B$3:$AU$47,K273,16)),16, AND(K274&gt;INDEX('Language Rules Can Change'!$B$3:$AU$47,K273,16),K274&lt;=INDEX('Language Rules Can Change'!$B$3:$AU$47,K273,17)),17, AND(K274&gt;INDEX('Language Rules Can Change'!$B$3:$AU$47,K273,17),K274&lt;=INDEX('Language Rules Can Change'!$B$3:$AU$47,K273,18)),18, AND(K274&gt;INDEX('Language Rules Can Change'!$B$3:$AU$47,K273,18),K274&lt;=INDEX('Language Rules Can Change'!$B$3:$AU$47,K273,19)),19, AND(K274&gt;INDEX('Language Rules Can Change'!$B$3:$AU$47,K273,19),K274&lt;=INDEX('Language Rules Can Change'!$B$3:$AU$47,K273,20)),20, AND(K274&gt;INDEX('Language Rules Can Change'!$B$3:$AU$47,K273,20),K274&lt;=INDEX('Language Rules Can Change'!$B$3:$AU$47,K273,21)),21, AND(K274&gt;INDEX('Language Rules Can Change'!$B$3:$AU$47,K273,21),K274&lt;=INDEX('Language Rules Can Change'!$B$3:$AU$47,K273,22)),22, AND(K274&gt;INDEX('Language Rules Can Change'!$B$3:$AU$47,K273,22),K274&lt;=INDEX('Language Rules Can Change'!$B$3:$AU$47,K273,23)),23, AND(K274&gt;INDEX('Language Rules Can Change'!$B$3:$AU$47,K273,23),K274&lt;=INDEX('Language Rules Can Change'!$B$3:$AU$47,K273,24)),24, AND(K274&gt;INDEX('Language Rules Can Change'!$B$3:$AU$47,K273,24),K274&lt;=INDEX('Language Rules Can Change'!$B$3:$AU$47,K273,25)),25, AND(K274&gt;INDEX('Language Rules Can Change'!$B$3:$AU$47,K273,25),K274&lt;=INDEX('Language Rules Can Change'!$B$3:$AU$47,K273,26)),26, AND(K274&gt;INDEX('Language Rules Can Change'!$B$3:$AU$47,K273,26),K274&lt;=INDEX('Language Rules Can Change'!$B$3:$AU$47,K273,27)),27, AND(K274&gt;INDEX('Language Rules Can Change'!$B$3:$AU$47,K273,27),K274&lt;=INDEX('Language Rules Can Change'!$B$3:$AU$47,K273,28)),28, AND(K274&gt;INDEX('Language Rules Can Change'!$B$3:$AU$47,K273,28),K274&lt;=INDEX('Language Rules Can Change'!$B$3:$AU$47,K273,29)),29, AND(K274&gt;INDEX('Language Rules Can Change'!$B$3:$AU$47,K273,29),K274&lt;=INDEX('Language Rules Can Change'!$B$3:$AU$47,K273,30)),30, AND(K274&gt;INDEX('Language Rules Can Change'!$B$3:$AU$47,K273,30),K274&lt;=INDEX('Language Rules Can Change'!$B$3:$AU$47,K273,31)),31, AND(K274&gt;INDEX('Language Rules Can Change'!$B$3:$AU$47,K273,31),K274&lt;=INDEX('Language Rules Can Change'!$B$3:$AU$47,K273,32)),32, AND(K274&gt;INDEX('Language Rules Can Change'!$B$3:$AU$47,K273,32),K274&lt;=INDEX('Language Rules Can Change'!$B$3:$AU$47,K273,33)),33, AND(K274&gt;INDEX('Language Rules Can Change'!$B$3:$AU$47,K273,33),K274&lt;=INDEX('Language Rules Can Change'!$B$3:$AU$47,K273,34)),34, AND(K274&gt;INDEX('Language Rules Can Change'!$B$3:$AU$47,K273,34),K274&lt;=INDEX('Language Rules Can Change'!$B$3:$AU$47,K273,35)),35, AND(K274&gt;INDEX('Language Rules Can Change'!$B$3:$AU$47,K273,35),K274&lt;=INDEX('Language Rules Can Change'!$B$3:$AU$47,K273,36)),36, AND(K274&gt;INDEX('Language Rules Can Change'!$B$3:$AU$47,K273,36),K274&lt;=INDEX('Language Rules Can Change'!$B$3:$AU$47,K273,37)),37, AND(K274&gt;INDEX('Language Rules Can Change'!$B$3:$AU$47,K273,37),K274&lt;=INDEX('Language Rules Can Change'!$B$3:$AU$47,K273,38)),38, AND(K274&gt;INDEX('Language Rules Can Change'!$B$3:$AU$47,K273,38),K274&lt;=INDEX('Language Rules Can Change'!$B$3:$AU$47,K273,39)),39, AND(K274&gt;INDEX('Language Rules Can Change'!$B$3:$AU$47,K273,39),K274&lt;=INDEX('Language Rules Can Change'!$B$3:$AU$47,K273,40)),40, AND(K274&gt;INDEX('Language Rules Can Change'!$B$3:$AU$47,K273,40),K274&lt;=INDEX('Language Rules Can Change'!$B$3:$AU$47,K273,41)),41, AND(K274&gt;INDEX('Language Rules Can Change'!$B$3:$AU$47,K273,41),K274&lt;=INDEX('Language Rules Can Change'!$B$3:$AU$47,K273,42)),42, AND(K274&gt;INDEX('Language Rules Can Change'!$B$3:$AU$47,K273,42),K274&lt;=INDEX('Language Rules Can Change'!$B$3:$AU$47,K273,43)),43, AND(K274&gt;INDEX('Language Rules Can Change'!$B$3:$AU$47,K273,43),K274&lt;=INDEX('Language Rules Can Change'!$B$3:$AU$47,K273,44)),44, AND(K274&gt;INDEX('Language Rules Can Change'!$B$3:$AU$47,K273,44),K274&lt;=INDEX('Language Rules Can Change'!$B$3:$AU$47,K273,45)),45, AND(K274&gt;INDEX('Language Rules Can Change'!$B$3:$AU$47,K273,45),K274&lt;=INDEX('Language Rules Can Change'!$B$3:$AU$47,K273,46)),46)</f>
        <v>40</v>
      </c>
      <c r="L275" s="11" t="e" cm="1">
        <f t="array" aca="1" ref="L275" ca="1">_xlfn.IFS(AND(L274&gt;0,L274&lt;=INDEX('Language Rules Can Change'!$B$3:$AU$47,L273,1)),1, AND(L274&gt;INDEX('Language Rules Can Change'!$B$3:$AU$47,L273,1),L274&lt;=INDEX('Language Rules Can Change'!$B$3:$AU$47,L273,2)),2, AND(L274&gt;INDEX('Language Rules Can Change'!$B$3:$AU$47,L273,2),L274&lt;=INDEX('Language Rules Can Change'!$B$3:$AU$47,L273,3)),3, AND(L274&gt;INDEX('Language Rules Can Change'!$B$3:$AU$47,L273,3),L274&lt;=INDEX('Language Rules Can Change'!$B$3:$AU$47,L273,4)),4, AND(L274&gt;INDEX('Language Rules Can Change'!$B$3:$AU$47,L273,4),L274&lt;=INDEX('Language Rules Can Change'!$B$3:$AU$47,L273,5)),5, AND(L274&gt;INDEX('Language Rules Can Change'!$B$3:$AU$47,L273,5),L274&lt;=INDEX('Language Rules Can Change'!$B$3:$AU$47,L273,6)),6, AND(L274&gt;INDEX('Language Rules Can Change'!$B$3:$AU$47,L273,6),L274&lt;=INDEX('Language Rules Can Change'!$B$3:$AU$47,L273,7)),7, AND(L274&gt;INDEX('Language Rules Can Change'!$B$3:$AU$47,L273,7),L274&lt;=INDEX('Language Rules Can Change'!$B$3:$AU$47,L273,8)),8, AND(L274&gt;INDEX('Language Rules Can Change'!$B$3:$AU$47,L273,8),L274&lt;=INDEX('Language Rules Can Change'!$B$3:$AU$47,L273,9)),9, AND(L274&gt;INDEX('Language Rules Can Change'!$B$3:$AU$47,L273,9),L274&lt;=INDEX('Language Rules Can Change'!$B$3:$AU$47,L273,10)),10, AND(L274&gt;INDEX('Language Rules Can Change'!$B$3:$AU$47,L273,10),L274&lt;=INDEX('Language Rules Can Change'!$B$3:$AU$47,L273,11)),11, AND(L274&gt;INDEX('Language Rules Can Change'!$B$3:$AU$47,L273,11),L274&lt;=INDEX('Language Rules Can Change'!$B$3:$AU$47,L273,12)),12, AND(L274&gt;INDEX('Language Rules Can Change'!$B$3:$AU$47,L273,12),L274&lt;=INDEX('Language Rules Can Change'!$B$3:$AU$47,L273,13)),13, AND(L274&gt;INDEX('Language Rules Can Change'!$B$3:$AU$47,L273,13),L274&lt;=INDEX('Language Rules Can Change'!$B$3:$AU$47,L273,14)),14, AND(L274&gt;INDEX('Language Rules Can Change'!$B$3:$AU$47,L273,14),L274&lt;=INDEX('Language Rules Can Change'!$B$3:$AU$47,L273,15)),15, AND(L274&gt;INDEX('Language Rules Can Change'!$B$3:$AU$47,L273,15),L274&lt;=INDEX('Language Rules Can Change'!$B$3:$AU$47,L273,16)),16, AND(L274&gt;INDEX('Language Rules Can Change'!$B$3:$AU$47,L273,16),L274&lt;=INDEX('Language Rules Can Change'!$B$3:$AU$47,L273,17)),17, AND(L274&gt;INDEX('Language Rules Can Change'!$B$3:$AU$47,L273,17),L274&lt;=INDEX('Language Rules Can Change'!$B$3:$AU$47,L273,18)),18, AND(L274&gt;INDEX('Language Rules Can Change'!$B$3:$AU$47,L273,18),L274&lt;=INDEX('Language Rules Can Change'!$B$3:$AU$47,L273,19)),19, AND(L274&gt;INDEX('Language Rules Can Change'!$B$3:$AU$47,L273,19),L274&lt;=INDEX('Language Rules Can Change'!$B$3:$AU$47,L273,20)),20, AND(L274&gt;INDEX('Language Rules Can Change'!$B$3:$AU$47,L273,20),L274&lt;=INDEX('Language Rules Can Change'!$B$3:$AU$47,L273,21)),21, AND(L274&gt;INDEX('Language Rules Can Change'!$B$3:$AU$47,L273,21),L274&lt;=INDEX('Language Rules Can Change'!$B$3:$AU$47,L273,22)),22, AND(L274&gt;INDEX('Language Rules Can Change'!$B$3:$AU$47,L273,22),L274&lt;=INDEX('Language Rules Can Change'!$B$3:$AU$47,L273,23)),23, AND(L274&gt;INDEX('Language Rules Can Change'!$B$3:$AU$47,L273,23),L274&lt;=INDEX('Language Rules Can Change'!$B$3:$AU$47,L273,24)),24, AND(L274&gt;INDEX('Language Rules Can Change'!$B$3:$AU$47,L273,24),L274&lt;=INDEX('Language Rules Can Change'!$B$3:$AU$47,L273,25)),25, AND(L274&gt;INDEX('Language Rules Can Change'!$B$3:$AU$47,L273,25),L274&lt;=INDEX('Language Rules Can Change'!$B$3:$AU$47,L273,26)),26, AND(L274&gt;INDEX('Language Rules Can Change'!$B$3:$AU$47,L273,26),L274&lt;=INDEX('Language Rules Can Change'!$B$3:$AU$47,L273,27)),27, AND(L274&gt;INDEX('Language Rules Can Change'!$B$3:$AU$47,L273,27),L274&lt;=INDEX('Language Rules Can Change'!$B$3:$AU$47,L273,28)),28, AND(L274&gt;INDEX('Language Rules Can Change'!$B$3:$AU$47,L273,28),L274&lt;=INDEX('Language Rules Can Change'!$B$3:$AU$47,L273,29)),29, AND(L274&gt;INDEX('Language Rules Can Change'!$B$3:$AU$47,L273,29),L274&lt;=INDEX('Language Rules Can Change'!$B$3:$AU$47,L273,30)),30, AND(L274&gt;INDEX('Language Rules Can Change'!$B$3:$AU$47,L273,30),L274&lt;=INDEX('Language Rules Can Change'!$B$3:$AU$47,L273,31)),31, AND(L274&gt;INDEX('Language Rules Can Change'!$B$3:$AU$47,L273,31),L274&lt;=INDEX('Language Rules Can Change'!$B$3:$AU$47,L273,32)),32, AND(L274&gt;INDEX('Language Rules Can Change'!$B$3:$AU$47,L273,32),L274&lt;=INDEX('Language Rules Can Change'!$B$3:$AU$47,L273,33)),33, AND(L274&gt;INDEX('Language Rules Can Change'!$B$3:$AU$47,L273,33),L274&lt;=INDEX('Language Rules Can Change'!$B$3:$AU$47,L273,34)),34, AND(L274&gt;INDEX('Language Rules Can Change'!$B$3:$AU$47,L273,34),L274&lt;=INDEX('Language Rules Can Change'!$B$3:$AU$47,L273,35)),35, AND(L274&gt;INDEX('Language Rules Can Change'!$B$3:$AU$47,L273,35),L274&lt;=INDEX('Language Rules Can Change'!$B$3:$AU$47,L273,36)),36, AND(L274&gt;INDEX('Language Rules Can Change'!$B$3:$AU$47,L273,36),L274&lt;=INDEX('Language Rules Can Change'!$B$3:$AU$47,L273,37)),37, AND(L274&gt;INDEX('Language Rules Can Change'!$B$3:$AU$47,L273,37),L274&lt;=INDEX('Language Rules Can Change'!$B$3:$AU$47,L273,38)),38, AND(L274&gt;INDEX('Language Rules Can Change'!$B$3:$AU$47,L273,38),L274&lt;=INDEX('Language Rules Can Change'!$B$3:$AU$47,L273,39)),39, AND(L274&gt;INDEX('Language Rules Can Change'!$B$3:$AU$47,L273,39),L274&lt;=INDEX('Language Rules Can Change'!$B$3:$AU$47,L273,40)),40, AND(L274&gt;INDEX('Language Rules Can Change'!$B$3:$AU$47,L273,40),L274&lt;=INDEX('Language Rules Can Change'!$B$3:$AU$47,L273,41)),41, AND(L274&gt;INDEX('Language Rules Can Change'!$B$3:$AU$47,L273,41),L274&lt;=INDEX('Language Rules Can Change'!$B$3:$AU$47,L273,42)),42, AND(L274&gt;INDEX('Language Rules Can Change'!$B$3:$AU$47,L273,42),L274&lt;=INDEX('Language Rules Can Change'!$B$3:$AU$47,L273,43)),43, AND(L274&gt;INDEX('Language Rules Can Change'!$B$3:$AU$47,L273,43),L274&lt;=INDEX('Language Rules Can Change'!$B$3:$AU$47,L273,44)),44, AND(L274&gt;INDEX('Language Rules Can Change'!$B$3:$AU$47,L273,44),L274&lt;=INDEX('Language Rules Can Change'!$B$3:$AU$47,L273,45)),45, AND(L274&gt;INDEX('Language Rules Can Change'!$B$3:$AU$47,L273,45),L274&lt;=INDEX('Language Rules Can Change'!$B$3:$AU$47,L273,46)),46)</f>
        <v>#N/A</v>
      </c>
      <c r="M275" s="11" t="e" cm="1">
        <f t="array" aca="1" ref="M275" ca="1">_xlfn.IFS(AND(M274&gt;0,M274&lt;=INDEX('Language Rules Can Change'!$B$3:$AU$47,M273,1)),1, AND(M274&gt;INDEX('Language Rules Can Change'!$B$3:$AU$47,M273,1),M274&lt;=INDEX('Language Rules Can Change'!$B$3:$AU$47,M273,2)),2, AND(M274&gt;INDEX('Language Rules Can Change'!$B$3:$AU$47,M273,2),M274&lt;=INDEX('Language Rules Can Change'!$B$3:$AU$47,M273,3)),3, AND(M274&gt;INDEX('Language Rules Can Change'!$B$3:$AU$47,M273,3),M274&lt;=INDEX('Language Rules Can Change'!$B$3:$AU$47,M273,4)),4, AND(M274&gt;INDEX('Language Rules Can Change'!$B$3:$AU$47,M273,4),M274&lt;=INDEX('Language Rules Can Change'!$B$3:$AU$47,M273,5)),5, AND(M274&gt;INDEX('Language Rules Can Change'!$B$3:$AU$47,M273,5),M274&lt;=INDEX('Language Rules Can Change'!$B$3:$AU$47,M273,6)),6, AND(M274&gt;INDEX('Language Rules Can Change'!$B$3:$AU$47,M273,6),M274&lt;=INDEX('Language Rules Can Change'!$B$3:$AU$47,M273,7)),7, AND(M274&gt;INDEX('Language Rules Can Change'!$B$3:$AU$47,M273,7),M274&lt;=INDEX('Language Rules Can Change'!$B$3:$AU$47,M273,8)),8, AND(M274&gt;INDEX('Language Rules Can Change'!$B$3:$AU$47,M273,8),M274&lt;=INDEX('Language Rules Can Change'!$B$3:$AU$47,M273,9)),9, AND(M274&gt;INDEX('Language Rules Can Change'!$B$3:$AU$47,M273,9),M274&lt;=INDEX('Language Rules Can Change'!$B$3:$AU$47,M273,10)),10, AND(M274&gt;INDEX('Language Rules Can Change'!$B$3:$AU$47,M273,10),M274&lt;=INDEX('Language Rules Can Change'!$B$3:$AU$47,M273,11)),11, AND(M274&gt;INDEX('Language Rules Can Change'!$B$3:$AU$47,M273,11),M274&lt;=INDEX('Language Rules Can Change'!$B$3:$AU$47,M273,12)),12, AND(M274&gt;INDEX('Language Rules Can Change'!$B$3:$AU$47,M273,12),M274&lt;=INDEX('Language Rules Can Change'!$B$3:$AU$47,M273,13)),13, AND(M274&gt;INDEX('Language Rules Can Change'!$B$3:$AU$47,M273,13),M274&lt;=INDEX('Language Rules Can Change'!$B$3:$AU$47,M273,14)),14, AND(M274&gt;INDEX('Language Rules Can Change'!$B$3:$AU$47,M273,14),M274&lt;=INDEX('Language Rules Can Change'!$B$3:$AU$47,M273,15)),15, AND(M274&gt;INDEX('Language Rules Can Change'!$B$3:$AU$47,M273,15),M274&lt;=INDEX('Language Rules Can Change'!$B$3:$AU$47,M273,16)),16, AND(M274&gt;INDEX('Language Rules Can Change'!$B$3:$AU$47,M273,16),M274&lt;=INDEX('Language Rules Can Change'!$B$3:$AU$47,M273,17)),17, AND(M274&gt;INDEX('Language Rules Can Change'!$B$3:$AU$47,M273,17),M274&lt;=INDEX('Language Rules Can Change'!$B$3:$AU$47,M273,18)),18, AND(M274&gt;INDEX('Language Rules Can Change'!$B$3:$AU$47,M273,18),M274&lt;=INDEX('Language Rules Can Change'!$B$3:$AU$47,M273,19)),19, AND(M274&gt;INDEX('Language Rules Can Change'!$B$3:$AU$47,M273,19),M274&lt;=INDEX('Language Rules Can Change'!$B$3:$AU$47,M273,20)),20, AND(M274&gt;INDEX('Language Rules Can Change'!$B$3:$AU$47,M273,20),M274&lt;=INDEX('Language Rules Can Change'!$B$3:$AU$47,M273,21)),21, AND(M274&gt;INDEX('Language Rules Can Change'!$B$3:$AU$47,M273,21),M274&lt;=INDEX('Language Rules Can Change'!$B$3:$AU$47,M273,22)),22, AND(M274&gt;INDEX('Language Rules Can Change'!$B$3:$AU$47,M273,22),M274&lt;=INDEX('Language Rules Can Change'!$B$3:$AU$47,M273,23)),23, AND(M274&gt;INDEX('Language Rules Can Change'!$B$3:$AU$47,M273,23),M274&lt;=INDEX('Language Rules Can Change'!$B$3:$AU$47,M273,24)),24, AND(M274&gt;INDEX('Language Rules Can Change'!$B$3:$AU$47,M273,24),M274&lt;=INDEX('Language Rules Can Change'!$B$3:$AU$47,M273,25)),25, AND(M274&gt;INDEX('Language Rules Can Change'!$B$3:$AU$47,M273,25),M274&lt;=INDEX('Language Rules Can Change'!$B$3:$AU$47,M273,26)),26, AND(M274&gt;INDEX('Language Rules Can Change'!$B$3:$AU$47,M273,26),M274&lt;=INDEX('Language Rules Can Change'!$B$3:$AU$47,M273,27)),27, AND(M274&gt;INDEX('Language Rules Can Change'!$B$3:$AU$47,M273,27),M274&lt;=INDEX('Language Rules Can Change'!$B$3:$AU$47,M273,28)),28, AND(M274&gt;INDEX('Language Rules Can Change'!$B$3:$AU$47,M273,28),M274&lt;=INDEX('Language Rules Can Change'!$B$3:$AU$47,M273,29)),29, AND(M274&gt;INDEX('Language Rules Can Change'!$B$3:$AU$47,M273,29),M274&lt;=INDEX('Language Rules Can Change'!$B$3:$AU$47,M273,30)),30, AND(M274&gt;INDEX('Language Rules Can Change'!$B$3:$AU$47,M273,30),M274&lt;=INDEX('Language Rules Can Change'!$B$3:$AU$47,M273,31)),31, AND(M274&gt;INDEX('Language Rules Can Change'!$B$3:$AU$47,M273,31),M274&lt;=INDEX('Language Rules Can Change'!$B$3:$AU$47,M273,32)),32, AND(M274&gt;INDEX('Language Rules Can Change'!$B$3:$AU$47,M273,32),M274&lt;=INDEX('Language Rules Can Change'!$B$3:$AU$47,M273,33)),33, AND(M274&gt;INDEX('Language Rules Can Change'!$B$3:$AU$47,M273,33),M274&lt;=INDEX('Language Rules Can Change'!$B$3:$AU$47,M273,34)),34, AND(M274&gt;INDEX('Language Rules Can Change'!$B$3:$AU$47,M273,34),M274&lt;=INDEX('Language Rules Can Change'!$B$3:$AU$47,M273,35)),35, AND(M274&gt;INDEX('Language Rules Can Change'!$B$3:$AU$47,M273,35),M274&lt;=INDEX('Language Rules Can Change'!$B$3:$AU$47,M273,36)),36, AND(M274&gt;INDEX('Language Rules Can Change'!$B$3:$AU$47,M273,36),M274&lt;=INDEX('Language Rules Can Change'!$B$3:$AU$47,M273,37)),37, AND(M274&gt;INDEX('Language Rules Can Change'!$B$3:$AU$47,M273,37),M274&lt;=INDEX('Language Rules Can Change'!$B$3:$AU$47,M273,38)),38, AND(M274&gt;INDEX('Language Rules Can Change'!$B$3:$AU$47,M273,38),M274&lt;=INDEX('Language Rules Can Change'!$B$3:$AU$47,M273,39)),39, AND(M274&gt;INDEX('Language Rules Can Change'!$B$3:$AU$47,M273,39),M274&lt;=INDEX('Language Rules Can Change'!$B$3:$AU$47,M273,40)),40, AND(M274&gt;INDEX('Language Rules Can Change'!$B$3:$AU$47,M273,40),M274&lt;=INDEX('Language Rules Can Change'!$B$3:$AU$47,M273,41)),41, AND(M274&gt;INDEX('Language Rules Can Change'!$B$3:$AU$47,M273,41),M274&lt;=INDEX('Language Rules Can Change'!$B$3:$AU$47,M273,42)),42, AND(M274&gt;INDEX('Language Rules Can Change'!$B$3:$AU$47,M273,42),M274&lt;=INDEX('Language Rules Can Change'!$B$3:$AU$47,M273,43)),43, AND(M274&gt;INDEX('Language Rules Can Change'!$B$3:$AU$47,M273,43),M274&lt;=INDEX('Language Rules Can Change'!$B$3:$AU$47,M273,44)),44, AND(M274&gt;INDEX('Language Rules Can Change'!$B$3:$AU$47,M273,44),M274&lt;=INDEX('Language Rules Can Change'!$B$3:$AU$47,M273,45)),45, AND(M274&gt;INDEX('Language Rules Can Change'!$B$3:$AU$47,M273,45),M274&lt;=INDEX('Language Rules Can Change'!$B$3:$AU$47,M273,46)),46)</f>
        <v>#N/A</v>
      </c>
      <c r="N275" s="11" t="e" cm="1">
        <f t="array" aca="1" ref="N275" ca="1">_xlfn.IFS(AND(N274&gt;0,N274&lt;=INDEX('Language Rules Can Change'!$B$3:$AU$47,N273,1)),1, AND(N274&gt;INDEX('Language Rules Can Change'!$B$3:$AU$47,N273,1),N274&lt;=INDEX('Language Rules Can Change'!$B$3:$AU$47,N273,2)),2, AND(N274&gt;INDEX('Language Rules Can Change'!$B$3:$AU$47,N273,2),N274&lt;=INDEX('Language Rules Can Change'!$B$3:$AU$47,N273,3)),3, AND(N274&gt;INDEX('Language Rules Can Change'!$B$3:$AU$47,N273,3),N274&lt;=INDEX('Language Rules Can Change'!$B$3:$AU$47,N273,4)),4, AND(N274&gt;INDEX('Language Rules Can Change'!$B$3:$AU$47,N273,4),N274&lt;=INDEX('Language Rules Can Change'!$B$3:$AU$47,N273,5)),5, AND(N274&gt;INDEX('Language Rules Can Change'!$B$3:$AU$47,N273,5),N274&lt;=INDEX('Language Rules Can Change'!$B$3:$AU$47,N273,6)),6, AND(N274&gt;INDEX('Language Rules Can Change'!$B$3:$AU$47,N273,6),N274&lt;=INDEX('Language Rules Can Change'!$B$3:$AU$47,N273,7)),7, AND(N274&gt;INDEX('Language Rules Can Change'!$B$3:$AU$47,N273,7),N274&lt;=INDEX('Language Rules Can Change'!$B$3:$AU$47,N273,8)),8, AND(N274&gt;INDEX('Language Rules Can Change'!$B$3:$AU$47,N273,8),N274&lt;=INDEX('Language Rules Can Change'!$B$3:$AU$47,N273,9)),9, AND(N274&gt;INDEX('Language Rules Can Change'!$B$3:$AU$47,N273,9),N274&lt;=INDEX('Language Rules Can Change'!$B$3:$AU$47,N273,10)),10, AND(N274&gt;INDEX('Language Rules Can Change'!$B$3:$AU$47,N273,10),N274&lt;=INDEX('Language Rules Can Change'!$B$3:$AU$47,N273,11)),11, AND(N274&gt;INDEX('Language Rules Can Change'!$B$3:$AU$47,N273,11),N274&lt;=INDEX('Language Rules Can Change'!$B$3:$AU$47,N273,12)),12, AND(N274&gt;INDEX('Language Rules Can Change'!$B$3:$AU$47,N273,12),N274&lt;=INDEX('Language Rules Can Change'!$B$3:$AU$47,N273,13)),13, AND(N274&gt;INDEX('Language Rules Can Change'!$B$3:$AU$47,N273,13),N274&lt;=INDEX('Language Rules Can Change'!$B$3:$AU$47,N273,14)),14, AND(N274&gt;INDEX('Language Rules Can Change'!$B$3:$AU$47,N273,14),N274&lt;=INDEX('Language Rules Can Change'!$B$3:$AU$47,N273,15)),15, AND(N274&gt;INDEX('Language Rules Can Change'!$B$3:$AU$47,N273,15),N274&lt;=INDEX('Language Rules Can Change'!$B$3:$AU$47,N273,16)),16, AND(N274&gt;INDEX('Language Rules Can Change'!$B$3:$AU$47,N273,16),N274&lt;=INDEX('Language Rules Can Change'!$B$3:$AU$47,N273,17)),17, AND(N274&gt;INDEX('Language Rules Can Change'!$B$3:$AU$47,N273,17),N274&lt;=INDEX('Language Rules Can Change'!$B$3:$AU$47,N273,18)),18, AND(N274&gt;INDEX('Language Rules Can Change'!$B$3:$AU$47,N273,18),N274&lt;=INDEX('Language Rules Can Change'!$B$3:$AU$47,N273,19)),19, AND(N274&gt;INDEX('Language Rules Can Change'!$B$3:$AU$47,N273,19),N274&lt;=INDEX('Language Rules Can Change'!$B$3:$AU$47,N273,20)),20, AND(N274&gt;INDEX('Language Rules Can Change'!$B$3:$AU$47,N273,20),N274&lt;=INDEX('Language Rules Can Change'!$B$3:$AU$47,N273,21)),21, AND(N274&gt;INDEX('Language Rules Can Change'!$B$3:$AU$47,N273,21),N274&lt;=INDEX('Language Rules Can Change'!$B$3:$AU$47,N273,22)),22, AND(N274&gt;INDEX('Language Rules Can Change'!$B$3:$AU$47,N273,22),N274&lt;=INDEX('Language Rules Can Change'!$B$3:$AU$47,N273,23)),23, AND(N274&gt;INDEX('Language Rules Can Change'!$B$3:$AU$47,N273,23),N274&lt;=INDEX('Language Rules Can Change'!$B$3:$AU$47,N273,24)),24, AND(N274&gt;INDEX('Language Rules Can Change'!$B$3:$AU$47,N273,24),N274&lt;=INDEX('Language Rules Can Change'!$B$3:$AU$47,N273,25)),25, AND(N274&gt;INDEX('Language Rules Can Change'!$B$3:$AU$47,N273,25),N274&lt;=INDEX('Language Rules Can Change'!$B$3:$AU$47,N273,26)),26, AND(N274&gt;INDEX('Language Rules Can Change'!$B$3:$AU$47,N273,26),N274&lt;=INDEX('Language Rules Can Change'!$B$3:$AU$47,N273,27)),27, AND(N274&gt;INDEX('Language Rules Can Change'!$B$3:$AU$47,N273,27),N274&lt;=INDEX('Language Rules Can Change'!$B$3:$AU$47,N273,28)),28, AND(N274&gt;INDEX('Language Rules Can Change'!$B$3:$AU$47,N273,28),N274&lt;=INDEX('Language Rules Can Change'!$B$3:$AU$47,N273,29)),29, AND(N274&gt;INDEX('Language Rules Can Change'!$B$3:$AU$47,N273,29),N274&lt;=INDEX('Language Rules Can Change'!$B$3:$AU$47,N273,30)),30, AND(N274&gt;INDEX('Language Rules Can Change'!$B$3:$AU$47,N273,30),N274&lt;=INDEX('Language Rules Can Change'!$B$3:$AU$47,N273,31)),31, AND(N274&gt;INDEX('Language Rules Can Change'!$B$3:$AU$47,N273,31),N274&lt;=INDEX('Language Rules Can Change'!$B$3:$AU$47,N273,32)),32, AND(N274&gt;INDEX('Language Rules Can Change'!$B$3:$AU$47,N273,32),N274&lt;=INDEX('Language Rules Can Change'!$B$3:$AU$47,N273,33)),33, AND(N274&gt;INDEX('Language Rules Can Change'!$B$3:$AU$47,N273,33),N274&lt;=INDEX('Language Rules Can Change'!$B$3:$AU$47,N273,34)),34, AND(N274&gt;INDEX('Language Rules Can Change'!$B$3:$AU$47,N273,34),N274&lt;=INDEX('Language Rules Can Change'!$B$3:$AU$47,N273,35)),35, AND(N274&gt;INDEX('Language Rules Can Change'!$B$3:$AU$47,N273,35),N274&lt;=INDEX('Language Rules Can Change'!$B$3:$AU$47,N273,36)),36, AND(N274&gt;INDEX('Language Rules Can Change'!$B$3:$AU$47,N273,36),N274&lt;=INDEX('Language Rules Can Change'!$B$3:$AU$47,N273,37)),37, AND(N274&gt;INDEX('Language Rules Can Change'!$B$3:$AU$47,N273,37),N274&lt;=INDEX('Language Rules Can Change'!$B$3:$AU$47,N273,38)),38, AND(N274&gt;INDEX('Language Rules Can Change'!$B$3:$AU$47,N273,38),N274&lt;=INDEX('Language Rules Can Change'!$B$3:$AU$47,N273,39)),39, AND(N274&gt;INDEX('Language Rules Can Change'!$B$3:$AU$47,N273,39),N274&lt;=INDEX('Language Rules Can Change'!$B$3:$AU$47,N273,40)),40, AND(N274&gt;INDEX('Language Rules Can Change'!$B$3:$AU$47,N273,40),N274&lt;=INDEX('Language Rules Can Change'!$B$3:$AU$47,N273,41)),41, AND(N274&gt;INDEX('Language Rules Can Change'!$B$3:$AU$47,N273,41),N274&lt;=INDEX('Language Rules Can Change'!$B$3:$AU$47,N273,42)),42, AND(N274&gt;INDEX('Language Rules Can Change'!$B$3:$AU$47,N273,42),N274&lt;=INDEX('Language Rules Can Change'!$B$3:$AU$47,N273,43)),43, AND(N274&gt;INDEX('Language Rules Can Change'!$B$3:$AU$47,N273,43),N274&lt;=INDEX('Language Rules Can Change'!$B$3:$AU$47,N273,44)),44, AND(N274&gt;INDEX('Language Rules Can Change'!$B$3:$AU$47,N273,44),N274&lt;=INDEX('Language Rules Can Change'!$B$3:$AU$47,N273,45)),45, AND(N274&gt;INDEX('Language Rules Can Change'!$B$3:$AU$47,N273,45),N274&lt;=INDEX('Language Rules Can Change'!$B$3:$AU$47,N273,46)),46)</f>
        <v>#N/A</v>
      </c>
      <c r="O275" s="11" t="e" cm="1">
        <f t="array" aca="1" ref="O275" ca="1">_xlfn.IFS(AND(O274&gt;0,O274&lt;=INDEX('Language Rules Can Change'!$B$3:$AU$47,O273,1)),1, AND(O274&gt;INDEX('Language Rules Can Change'!$B$3:$AU$47,O273,1),O274&lt;=INDEX('Language Rules Can Change'!$B$3:$AU$47,O273,2)),2, AND(O274&gt;INDEX('Language Rules Can Change'!$B$3:$AU$47,O273,2),O274&lt;=INDEX('Language Rules Can Change'!$B$3:$AU$47,O273,3)),3, AND(O274&gt;INDEX('Language Rules Can Change'!$B$3:$AU$47,O273,3),O274&lt;=INDEX('Language Rules Can Change'!$B$3:$AU$47,O273,4)),4, AND(O274&gt;INDEX('Language Rules Can Change'!$B$3:$AU$47,O273,4),O274&lt;=INDEX('Language Rules Can Change'!$B$3:$AU$47,O273,5)),5, AND(O274&gt;INDEX('Language Rules Can Change'!$B$3:$AU$47,O273,5),O274&lt;=INDEX('Language Rules Can Change'!$B$3:$AU$47,O273,6)),6, AND(O274&gt;INDEX('Language Rules Can Change'!$B$3:$AU$47,O273,6),O274&lt;=INDEX('Language Rules Can Change'!$B$3:$AU$47,O273,7)),7, AND(O274&gt;INDEX('Language Rules Can Change'!$B$3:$AU$47,O273,7),O274&lt;=INDEX('Language Rules Can Change'!$B$3:$AU$47,O273,8)),8, AND(O274&gt;INDEX('Language Rules Can Change'!$B$3:$AU$47,O273,8),O274&lt;=INDEX('Language Rules Can Change'!$B$3:$AU$47,O273,9)),9, AND(O274&gt;INDEX('Language Rules Can Change'!$B$3:$AU$47,O273,9),O274&lt;=INDEX('Language Rules Can Change'!$B$3:$AU$47,O273,10)),10, AND(O274&gt;INDEX('Language Rules Can Change'!$B$3:$AU$47,O273,10),O274&lt;=INDEX('Language Rules Can Change'!$B$3:$AU$47,O273,11)),11, AND(O274&gt;INDEX('Language Rules Can Change'!$B$3:$AU$47,O273,11),O274&lt;=INDEX('Language Rules Can Change'!$B$3:$AU$47,O273,12)),12, AND(O274&gt;INDEX('Language Rules Can Change'!$B$3:$AU$47,O273,12),O274&lt;=INDEX('Language Rules Can Change'!$B$3:$AU$47,O273,13)),13, AND(O274&gt;INDEX('Language Rules Can Change'!$B$3:$AU$47,O273,13),O274&lt;=INDEX('Language Rules Can Change'!$B$3:$AU$47,O273,14)),14, AND(O274&gt;INDEX('Language Rules Can Change'!$B$3:$AU$47,O273,14),O274&lt;=INDEX('Language Rules Can Change'!$B$3:$AU$47,O273,15)),15, AND(O274&gt;INDEX('Language Rules Can Change'!$B$3:$AU$47,O273,15),O274&lt;=INDEX('Language Rules Can Change'!$B$3:$AU$47,O273,16)),16, AND(O274&gt;INDEX('Language Rules Can Change'!$B$3:$AU$47,O273,16),O274&lt;=INDEX('Language Rules Can Change'!$B$3:$AU$47,O273,17)),17, AND(O274&gt;INDEX('Language Rules Can Change'!$B$3:$AU$47,O273,17),O274&lt;=INDEX('Language Rules Can Change'!$B$3:$AU$47,O273,18)),18, AND(O274&gt;INDEX('Language Rules Can Change'!$B$3:$AU$47,O273,18),O274&lt;=INDEX('Language Rules Can Change'!$B$3:$AU$47,O273,19)),19, AND(O274&gt;INDEX('Language Rules Can Change'!$B$3:$AU$47,O273,19),O274&lt;=INDEX('Language Rules Can Change'!$B$3:$AU$47,O273,20)),20, AND(O274&gt;INDEX('Language Rules Can Change'!$B$3:$AU$47,O273,20),O274&lt;=INDEX('Language Rules Can Change'!$B$3:$AU$47,O273,21)),21, AND(O274&gt;INDEX('Language Rules Can Change'!$B$3:$AU$47,O273,21),O274&lt;=INDEX('Language Rules Can Change'!$B$3:$AU$47,O273,22)),22, AND(O274&gt;INDEX('Language Rules Can Change'!$B$3:$AU$47,O273,22),O274&lt;=INDEX('Language Rules Can Change'!$B$3:$AU$47,O273,23)),23, AND(O274&gt;INDEX('Language Rules Can Change'!$B$3:$AU$47,O273,23),O274&lt;=INDEX('Language Rules Can Change'!$B$3:$AU$47,O273,24)),24, AND(O274&gt;INDEX('Language Rules Can Change'!$B$3:$AU$47,O273,24),O274&lt;=INDEX('Language Rules Can Change'!$B$3:$AU$47,O273,25)),25, AND(O274&gt;INDEX('Language Rules Can Change'!$B$3:$AU$47,O273,25),O274&lt;=INDEX('Language Rules Can Change'!$B$3:$AU$47,O273,26)),26, AND(O274&gt;INDEX('Language Rules Can Change'!$B$3:$AU$47,O273,26),O274&lt;=INDEX('Language Rules Can Change'!$B$3:$AU$47,O273,27)),27, AND(O274&gt;INDEX('Language Rules Can Change'!$B$3:$AU$47,O273,27),O274&lt;=INDEX('Language Rules Can Change'!$B$3:$AU$47,O273,28)),28, AND(O274&gt;INDEX('Language Rules Can Change'!$B$3:$AU$47,O273,28),O274&lt;=INDEX('Language Rules Can Change'!$B$3:$AU$47,O273,29)),29, AND(O274&gt;INDEX('Language Rules Can Change'!$B$3:$AU$47,O273,29),O274&lt;=INDEX('Language Rules Can Change'!$B$3:$AU$47,O273,30)),30, AND(O274&gt;INDEX('Language Rules Can Change'!$B$3:$AU$47,O273,30),O274&lt;=INDEX('Language Rules Can Change'!$B$3:$AU$47,O273,31)),31, AND(O274&gt;INDEX('Language Rules Can Change'!$B$3:$AU$47,O273,31),O274&lt;=INDEX('Language Rules Can Change'!$B$3:$AU$47,O273,32)),32, AND(O274&gt;INDEX('Language Rules Can Change'!$B$3:$AU$47,O273,32),O274&lt;=INDEX('Language Rules Can Change'!$B$3:$AU$47,O273,33)),33, AND(O274&gt;INDEX('Language Rules Can Change'!$B$3:$AU$47,O273,33),O274&lt;=INDEX('Language Rules Can Change'!$B$3:$AU$47,O273,34)),34, AND(O274&gt;INDEX('Language Rules Can Change'!$B$3:$AU$47,O273,34),O274&lt;=INDEX('Language Rules Can Change'!$B$3:$AU$47,O273,35)),35, AND(O274&gt;INDEX('Language Rules Can Change'!$B$3:$AU$47,O273,35),O274&lt;=INDEX('Language Rules Can Change'!$B$3:$AU$47,O273,36)),36, AND(O274&gt;INDEX('Language Rules Can Change'!$B$3:$AU$47,O273,36),O274&lt;=INDEX('Language Rules Can Change'!$B$3:$AU$47,O273,37)),37, AND(O274&gt;INDEX('Language Rules Can Change'!$B$3:$AU$47,O273,37),O274&lt;=INDEX('Language Rules Can Change'!$B$3:$AU$47,O273,38)),38, AND(O274&gt;INDEX('Language Rules Can Change'!$B$3:$AU$47,O273,38),O274&lt;=INDEX('Language Rules Can Change'!$B$3:$AU$47,O273,39)),39, AND(O274&gt;INDEX('Language Rules Can Change'!$B$3:$AU$47,O273,39),O274&lt;=INDEX('Language Rules Can Change'!$B$3:$AU$47,O273,40)),40, AND(O274&gt;INDEX('Language Rules Can Change'!$B$3:$AU$47,O273,40),O274&lt;=INDEX('Language Rules Can Change'!$B$3:$AU$47,O273,41)),41, AND(O274&gt;INDEX('Language Rules Can Change'!$B$3:$AU$47,O273,41),O274&lt;=INDEX('Language Rules Can Change'!$B$3:$AU$47,O273,42)),42, AND(O274&gt;INDEX('Language Rules Can Change'!$B$3:$AU$47,O273,42),O274&lt;=INDEX('Language Rules Can Change'!$B$3:$AU$47,O273,43)),43, AND(O274&gt;INDEX('Language Rules Can Change'!$B$3:$AU$47,O273,43),O274&lt;=INDEX('Language Rules Can Change'!$B$3:$AU$47,O273,44)),44, AND(O274&gt;INDEX('Language Rules Can Change'!$B$3:$AU$47,O273,44),O274&lt;=INDEX('Language Rules Can Change'!$B$3:$AU$47,O273,45)),45, AND(O274&gt;INDEX('Language Rules Can Change'!$B$3:$AU$47,O273,45),O274&lt;=INDEX('Language Rules Can Change'!$B$3:$AU$47,O273,46)),46)</f>
        <v>#N/A</v>
      </c>
      <c r="P275" s="11" t="e" cm="1">
        <f t="array" aca="1" ref="P275" ca="1">_xlfn.IFS(AND(P274&gt;0,P274&lt;=INDEX('Language Rules Can Change'!$B$3:$AU$47,P273,1)),1, AND(P274&gt;INDEX('Language Rules Can Change'!$B$3:$AU$47,P273,1),P274&lt;=INDEX('Language Rules Can Change'!$B$3:$AU$47,P273,2)),2, AND(P274&gt;INDEX('Language Rules Can Change'!$B$3:$AU$47,P273,2),P274&lt;=INDEX('Language Rules Can Change'!$B$3:$AU$47,P273,3)),3, AND(P274&gt;INDEX('Language Rules Can Change'!$B$3:$AU$47,P273,3),P274&lt;=INDEX('Language Rules Can Change'!$B$3:$AU$47,P273,4)),4, AND(P274&gt;INDEX('Language Rules Can Change'!$B$3:$AU$47,P273,4),P274&lt;=INDEX('Language Rules Can Change'!$B$3:$AU$47,P273,5)),5, AND(P274&gt;INDEX('Language Rules Can Change'!$B$3:$AU$47,P273,5),P274&lt;=INDEX('Language Rules Can Change'!$B$3:$AU$47,P273,6)),6, AND(P274&gt;INDEX('Language Rules Can Change'!$B$3:$AU$47,P273,6),P274&lt;=INDEX('Language Rules Can Change'!$B$3:$AU$47,P273,7)),7, AND(P274&gt;INDEX('Language Rules Can Change'!$B$3:$AU$47,P273,7),P274&lt;=INDEX('Language Rules Can Change'!$B$3:$AU$47,P273,8)),8, AND(P274&gt;INDEX('Language Rules Can Change'!$B$3:$AU$47,P273,8),P274&lt;=INDEX('Language Rules Can Change'!$B$3:$AU$47,P273,9)),9, AND(P274&gt;INDEX('Language Rules Can Change'!$B$3:$AU$47,P273,9),P274&lt;=INDEX('Language Rules Can Change'!$B$3:$AU$47,P273,10)),10, AND(P274&gt;INDEX('Language Rules Can Change'!$B$3:$AU$47,P273,10),P274&lt;=INDEX('Language Rules Can Change'!$B$3:$AU$47,P273,11)),11, AND(P274&gt;INDEX('Language Rules Can Change'!$B$3:$AU$47,P273,11),P274&lt;=INDEX('Language Rules Can Change'!$B$3:$AU$47,P273,12)),12, AND(P274&gt;INDEX('Language Rules Can Change'!$B$3:$AU$47,P273,12),P274&lt;=INDEX('Language Rules Can Change'!$B$3:$AU$47,P273,13)),13, AND(P274&gt;INDEX('Language Rules Can Change'!$B$3:$AU$47,P273,13),P274&lt;=INDEX('Language Rules Can Change'!$B$3:$AU$47,P273,14)),14, AND(P274&gt;INDEX('Language Rules Can Change'!$B$3:$AU$47,P273,14),P274&lt;=INDEX('Language Rules Can Change'!$B$3:$AU$47,P273,15)),15, AND(P274&gt;INDEX('Language Rules Can Change'!$B$3:$AU$47,P273,15),P274&lt;=INDEX('Language Rules Can Change'!$B$3:$AU$47,P273,16)),16, AND(P274&gt;INDEX('Language Rules Can Change'!$B$3:$AU$47,P273,16),P274&lt;=INDEX('Language Rules Can Change'!$B$3:$AU$47,P273,17)),17, AND(P274&gt;INDEX('Language Rules Can Change'!$B$3:$AU$47,P273,17),P274&lt;=INDEX('Language Rules Can Change'!$B$3:$AU$47,P273,18)),18, AND(P274&gt;INDEX('Language Rules Can Change'!$B$3:$AU$47,P273,18),P274&lt;=INDEX('Language Rules Can Change'!$B$3:$AU$47,P273,19)),19, AND(P274&gt;INDEX('Language Rules Can Change'!$B$3:$AU$47,P273,19),P274&lt;=INDEX('Language Rules Can Change'!$B$3:$AU$47,P273,20)),20, AND(P274&gt;INDEX('Language Rules Can Change'!$B$3:$AU$47,P273,20),P274&lt;=INDEX('Language Rules Can Change'!$B$3:$AU$47,P273,21)),21, AND(P274&gt;INDEX('Language Rules Can Change'!$B$3:$AU$47,P273,21),P274&lt;=INDEX('Language Rules Can Change'!$B$3:$AU$47,P273,22)),22, AND(P274&gt;INDEX('Language Rules Can Change'!$B$3:$AU$47,P273,22),P274&lt;=INDEX('Language Rules Can Change'!$B$3:$AU$47,P273,23)),23, AND(P274&gt;INDEX('Language Rules Can Change'!$B$3:$AU$47,P273,23),P274&lt;=INDEX('Language Rules Can Change'!$B$3:$AU$47,P273,24)),24, AND(P274&gt;INDEX('Language Rules Can Change'!$B$3:$AU$47,P273,24),P274&lt;=INDEX('Language Rules Can Change'!$B$3:$AU$47,P273,25)),25, AND(P274&gt;INDEX('Language Rules Can Change'!$B$3:$AU$47,P273,25),P274&lt;=INDEX('Language Rules Can Change'!$B$3:$AU$47,P273,26)),26, AND(P274&gt;INDEX('Language Rules Can Change'!$B$3:$AU$47,P273,26),P274&lt;=INDEX('Language Rules Can Change'!$B$3:$AU$47,P273,27)),27, AND(P274&gt;INDEX('Language Rules Can Change'!$B$3:$AU$47,P273,27),P274&lt;=INDEX('Language Rules Can Change'!$B$3:$AU$47,P273,28)),28, AND(P274&gt;INDEX('Language Rules Can Change'!$B$3:$AU$47,P273,28),P274&lt;=INDEX('Language Rules Can Change'!$B$3:$AU$47,P273,29)),29, AND(P274&gt;INDEX('Language Rules Can Change'!$B$3:$AU$47,P273,29),P274&lt;=INDEX('Language Rules Can Change'!$B$3:$AU$47,P273,30)),30, AND(P274&gt;INDEX('Language Rules Can Change'!$B$3:$AU$47,P273,30),P274&lt;=INDEX('Language Rules Can Change'!$B$3:$AU$47,P273,31)),31, AND(P274&gt;INDEX('Language Rules Can Change'!$B$3:$AU$47,P273,31),P274&lt;=INDEX('Language Rules Can Change'!$B$3:$AU$47,P273,32)),32, AND(P274&gt;INDEX('Language Rules Can Change'!$B$3:$AU$47,P273,32),P274&lt;=INDEX('Language Rules Can Change'!$B$3:$AU$47,P273,33)),33, AND(P274&gt;INDEX('Language Rules Can Change'!$B$3:$AU$47,P273,33),P274&lt;=INDEX('Language Rules Can Change'!$B$3:$AU$47,P273,34)),34, AND(P274&gt;INDEX('Language Rules Can Change'!$B$3:$AU$47,P273,34),P274&lt;=INDEX('Language Rules Can Change'!$B$3:$AU$47,P273,35)),35, AND(P274&gt;INDEX('Language Rules Can Change'!$B$3:$AU$47,P273,35),P274&lt;=INDEX('Language Rules Can Change'!$B$3:$AU$47,P273,36)),36, AND(P274&gt;INDEX('Language Rules Can Change'!$B$3:$AU$47,P273,36),P274&lt;=INDEX('Language Rules Can Change'!$B$3:$AU$47,P273,37)),37, AND(P274&gt;INDEX('Language Rules Can Change'!$B$3:$AU$47,P273,37),P274&lt;=INDEX('Language Rules Can Change'!$B$3:$AU$47,P273,38)),38, AND(P274&gt;INDEX('Language Rules Can Change'!$B$3:$AU$47,P273,38),P274&lt;=INDEX('Language Rules Can Change'!$B$3:$AU$47,P273,39)),39, AND(P274&gt;INDEX('Language Rules Can Change'!$B$3:$AU$47,P273,39),P274&lt;=INDEX('Language Rules Can Change'!$B$3:$AU$47,P273,40)),40, AND(P274&gt;INDEX('Language Rules Can Change'!$B$3:$AU$47,P273,40),P274&lt;=INDEX('Language Rules Can Change'!$B$3:$AU$47,P273,41)),41, AND(P274&gt;INDEX('Language Rules Can Change'!$B$3:$AU$47,P273,41),P274&lt;=INDEX('Language Rules Can Change'!$B$3:$AU$47,P273,42)),42, AND(P274&gt;INDEX('Language Rules Can Change'!$B$3:$AU$47,P273,42),P274&lt;=INDEX('Language Rules Can Change'!$B$3:$AU$47,P273,43)),43, AND(P274&gt;INDEX('Language Rules Can Change'!$B$3:$AU$47,P273,43),P274&lt;=INDEX('Language Rules Can Change'!$B$3:$AU$47,P273,44)),44, AND(P274&gt;INDEX('Language Rules Can Change'!$B$3:$AU$47,P273,44),P274&lt;=INDEX('Language Rules Can Change'!$B$3:$AU$47,P273,45)),45, AND(P274&gt;INDEX('Language Rules Can Change'!$B$3:$AU$47,P273,45),P274&lt;=INDEX('Language Rules Can Change'!$B$3:$AU$47,P273,46)),46)</f>
        <v>#N/A</v>
      </c>
      <c r="Q275" s="11" t="e" cm="1">
        <f t="array" aca="1" ref="Q275" ca="1">_xlfn.IFS(AND(Q274&gt;0,Q274&lt;=INDEX('Language Rules Can Change'!$B$3:$AU$47,Q273,1)),1, AND(Q274&gt;INDEX('Language Rules Can Change'!$B$3:$AU$47,Q273,1),Q274&lt;=INDEX('Language Rules Can Change'!$B$3:$AU$47,Q273,2)),2, AND(Q274&gt;INDEX('Language Rules Can Change'!$B$3:$AU$47,Q273,2),Q274&lt;=INDEX('Language Rules Can Change'!$B$3:$AU$47,Q273,3)),3, AND(Q274&gt;INDEX('Language Rules Can Change'!$B$3:$AU$47,Q273,3),Q274&lt;=INDEX('Language Rules Can Change'!$B$3:$AU$47,Q273,4)),4, AND(Q274&gt;INDEX('Language Rules Can Change'!$B$3:$AU$47,Q273,4),Q274&lt;=INDEX('Language Rules Can Change'!$B$3:$AU$47,Q273,5)),5, AND(Q274&gt;INDEX('Language Rules Can Change'!$B$3:$AU$47,Q273,5),Q274&lt;=INDEX('Language Rules Can Change'!$B$3:$AU$47,Q273,6)),6, AND(Q274&gt;INDEX('Language Rules Can Change'!$B$3:$AU$47,Q273,6),Q274&lt;=INDEX('Language Rules Can Change'!$B$3:$AU$47,Q273,7)),7, AND(Q274&gt;INDEX('Language Rules Can Change'!$B$3:$AU$47,Q273,7),Q274&lt;=INDEX('Language Rules Can Change'!$B$3:$AU$47,Q273,8)),8, AND(Q274&gt;INDEX('Language Rules Can Change'!$B$3:$AU$47,Q273,8),Q274&lt;=INDEX('Language Rules Can Change'!$B$3:$AU$47,Q273,9)),9, AND(Q274&gt;INDEX('Language Rules Can Change'!$B$3:$AU$47,Q273,9),Q274&lt;=INDEX('Language Rules Can Change'!$B$3:$AU$47,Q273,10)),10, AND(Q274&gt;INDEX('Language Rules Can Change'!$B$3:$AU$47,Q273,10),Q274&lt;=INDEX('Language Rules Can Change'!$B$3:$AU$47,Q273,11)),11, AND(Q274&gt;INDEX('Language Rules Can Change'!$B$3:$AU$47,Q273,11),Q274&lt;=INDEX('Language Rules Can Change'!$B$3:$AU$47,Q273,12)),12, AND(Q274&gt;INDEX('Language Rules Can Change'!$B$3:$AU$47,Q273,12),Q274&lt;=INDEX('Language Rules Can Change'!$B$3:$AU$47,Q273,13)),13, AND(Q274&gt;INDEX('Language Rules Can Change'!$B$3:$AU$47,Q273,13),Q274&lt;=INDEX('Language Rules Can Change'!$B$3:$AU$47,Q273,14)),14, AND(Q274&gt;INDEX('Language Rules Can Change'!$B$3:$AU$47,Q273,14),Q274&lt;=INDEX('Language Rules Can Change'!$B$3:$AU$47,Q273,15)),15, AND(Q274&gt;INDEX('Language Rules Can Change'!$B$3:$AU$47,Q273,15),Q274&lt;=INDEX('Language Rules Can Change'!$B$3:$AU$47,Q273,16)),16, AND(Q274&gt;INDEX('Language Rules Can Change'!$B$3:$AU$47,Q273,16),Q274&lt;=INDEX('Language Rules Can Change'!$B$3:$AU$47,Q273,17)),17, AND(Q274&gt;INDEX('Language Rules Can Change'!$B$3:$AU$47,Q273,17),Q274&lt;=INDEX('Language Rules Can Change'!$B$3:$AU$47,Q273,18)),18, AND(Q274&gt;INDEX('Language Rules Can Change'!$B$3:$AU$47,Q273,18),Q274&lt;=INDEX('Language Rules Can Change'!$B$3:$AU$47,Q273,19)),19, AND(Q274&gt;INDEX('Language Rules Can Change'!$B$3:$AU$47,Q273,19),Q274&lt;=INDEX('Language Rules Can Change'!$B$3:$AU$47,Q273,20)),20, AND(Q274&gt;INDEX('Language Rules Can Change'!$B$3:$AU$47,Q273,20),Q274&lt;=INDEX('Language Rules Can Change'!$B$3:$AU$47,Q273,21)),21, AND(Q274&gt;INDEX('Language Rules Can Change'!$B$3:$AU$47,Q273,21),Q274&lt;=INDEX('Language Rules Can Change'!$B$3:$AU$47,Q273,22)),22, AND(Q274&gt;INDEX('Language Rules Can Change'!$B$3:$AU$47,Q273,22),Q274&lt;=INDEX('Language Rules Can Change'!$B$3:$AU$47,Q273,23)),23, AND(Q274&gt;INDEX('Language Rules Can Change'!$B$3:$AU$47,Q273,23),Q274&lt;=INDEX('Language Rules Can Change'!$B$3:$AU$47,Q273,24)),24, AND(Q274&gt;INDEX('Language Rules Can Change'!$B$3:$AU$47,Q273,24),Q274&lt;=INDEX('Language Rules Can Change'!$B$3:$AU$47,Q273,25)),25, AND(Q274&gt;INDEX('Language Rules Can Change'!$B$3:$AU$47,Q273,25),Q274&lt;=INDEX('Language Rules Can Change'!$B$3:$AU$47,Q273,26)),26, AND(Q274&gt;INDEX('Language Rules Can Change'!$B$3:$AU$47,Q273,26),Q274&lt;=INDEX('Language Rules Can Change'!$B$3:$AU$47,Q273,27)),27, AND(Q274&gt;INDEX('Language Rules Can Change'!$B$3:$AU$47,Q273,27),Q274&lt;=INDEX('Language Rules Can Change'!$B$3:$AU$47,Q273,28)),28, AND(Q274&gt;INDEX('Language Rules Can Change'!$B$3:$AU$47,Q273,28),Q274&lt;=INDEX('Language Rules Can Change'!$B$3:$AU$47,Q273,29)),29, AND(Q274&gt;INDEX('Language Rules Can Change'!$B$3:$AU$47,Q273,29),Q274&lt;=INDEX('Language Rules Can Change'!$B$3:$AU$47,Q273,30)),30, AND(Q274&gt;INDEX('Language Rules Can Change'!$B$3:$AU$47,Q273,30),Q274&lt;=INDEX('Language Rules Can Change'!$B$3:$AU$47,Q273,31)),31, AND(Q274&gt;INDEX('Language Rules Can Change'!$B$3:$AU$47,Q273,31),Q274&lt;=INDEX('Language Rules Can Change'!$B$3:$AU$47,Q273,32)),32, AND(Q274&gt;INDEX('Language Rules Can Change'!$B$3:$AU$47,Q273,32),Q274&lt;=INDEX('Language Rules Can Change'!$B$3:$AU$47,Q273,33)),33, AND(Q274&gt;INDEX('Language Rules Can Change'!$B$3:$AU$47,Q273,33),Q274&lt;=INDEX('Language Rules Can Change'!$B$3:$AU$47,Q273,34)),34, AND(Q274&gt;INDEX('Language Rules Can Change'!$B$3:$AU$47,Q273,34),Q274&lt;=INDEX('Language Rules Can Change'!$B$3:$AU$47,Q273,35)),35, AND(Q274&gt;INDEX('Language Rules Can Change'!$B$3:$AU$47,Q273,35),Q274&lt;=INDEX('Language Rules Can Change'!$B$3:$AU$47,Q273,36)),36, AND(Q274&gt;INDEX('Language Rules Can Change'!$B$3:$AU$47,Q273,36),Q274&lt;=INDEX('Language Rules Can Change'!$B$3:$AU$47,Q273,37)),37, AND(Q274&gt;INDEX('Language Rules Can Change'!$B$3:$AU$47,Q273,37),Q274&lt;=INDEX('Language Rules Can Change'!$B$3:$AU$47,Q273,38)),38, AND(Q274&gt;INDEX('Language Rules Can Change'!$B$3:$AU$47,Q273,38),Q274&lt;=INDEX('Language Rules Can Change'!$B$3:$AU$47,Q273,39)),39, AND(Q274&gt;INDEX('Language Rules Can Change'!$B$3:$AU$47,Q273,39),Q274&lt;=INDEX('Language Rules Can Change'!$B$3:$AU$47,Q273,40)),40, AND(Q274&gt;INDEX('Language Rules Can Change'!$B$3:$AU$47,Q273,40),Q274&lt;=INDEX('Language Rules Can Change'!$B$3:$AU$47,Q273,41)),41, AND(Q274&gt;INDEX('Language Rules Can Change'!$B$3:$AU$47,Q273,41),Q274&lt;=INDEX('Language Rules Can Change'!$B$3:$AU$47,Q273,42)),42, AND(Q274&gt;INDEX('Language Rules Can Change'!$B$3:$AU$47,Q273,42),Q274&lt;=INDEX('Language Rules Can Change'!$B$3:$AU$47,Q273,43)),43, AND(Q274&gt;INDEX('Language Rules Can Change'!$B$3:$AU$47,Q273,43),Q274&lt;=INDEX('Language Rules Can Change'!$B$3:$AU$47,Q273,44)),44, AND(Q274&gt;INDEX('Language Rules Can Change'!$B$3:$AU$47,Q273,44),Q274&lt;=INDEX('Language Rules Can Change'!$B$3:$AU$47,Q273,45)),45, AND(Q274&gt;INDEX('Language Rules Can Change'!$B$3:$AU$47,Q273,45),Q274&lt;=INDEX('Language Rules Can Change'!$B$3:$AU$47,Q273,46)),46)</f>
        <v>#N/A</v>
      </c>
      <c r="R275" s="11" t="e" cm="1">
        <f t="array" aca="1" ref="R275" ca="1">_xlfn.IFS(AND(R274&gt;0,R274&lt;=INDEX('Language Rules Can Change'!$B$3:$AU$47,R273,1)),1, AND(R274&gt;INDEX('Language Rules Can Change'!$B$3:$AU$47,R273,1),R274&lt;=INDEX('Language Rules Can Change'!$B$3:$AU$47,R273,2)),2, AND(R274&gt;INDEX('Language Rules Can Change'!$B$3:$AU$47,R273,2),R274&lt;=INDEX('Language Rules Can Change'!$B$3:$AU$47,R273,3)),3, AND(R274&gt;INDEX('Language Rules Can Change'!$B$3:$AU$47,R273,3),R274&lt;=INDEX('Language Rules Can Change'!$B$3:$AU$47,R273,4)),4, AND(R274&gt;INDEX('Language Rules Can Change'!$B$3:$AU$47,R273,4),R274&lt;=INDEX('Language Rules Can Change'!$B$3:$AU$47,R273,5)),5, AND(R274&gt;INDEX('Language Rules Can Change'!$B$3:$AU$47,R273,5),R274&lt;=INDEX('Language Rules Can Change'!$B$3:$AU$47,R273,6)),6, AND(R274&gt;INDEX('Language Rules Can Change'!$B$3:$AU$47,R273,6),R274&lt;=INDEX('Language Rules Can Change'!$B$3:$AU$47,R273,7)),7, AND(R274&gt;INDEX('Language Rules Can Change'!$B$3:$AU$47,R273,7),R274&lt;=INDEX('Language Rules Can Change'!$B$3:$AU$47,R273,8)),8, AND(R274&gt;INDEX('Language Rules Can Change'!$B$3:$AU$47,R273,8),R274&lt;=INDEX('Language Rules Can Change'!$B$3:$AU$47,R273,9)),9, AND(R274&gt;INDEX('Language Rules Can Change'!$B$3:$AU$47,R273,9),R274&lt;=INDEX('Language Rules Can Change'!$B$3:$AU$47,R273,10)),10, AND(R274&gt;INDEX('Language Rules Can Change'!$B$3:$AU$47,R273,10),R274&lt;=INDEX('Language Rules Can Change'!$B$3:$AU$47,R273,11)),11, AND(R274&gt;INDEX('Language Rules Can Change'!$B$3:$AU$47,R273,11),R274&lt;=INDEX('Language Rules Can Change'!$B$3:$AU$47,R273,12)),12, AND(R274&gt;INDEX('Language Rules Can Change'!$B$3:$AU$47,R273,12),R274&lt;=INDEX('Language Rules Can Change'!$B$3:$AU$47,R273,13)),13, AND(R274&gt;INDEX('Language Rules Can Change'!$B$3:$AU$47,R273,13),R274&lt;=INDEX('Language Rules Can Change'!$B$3:$AU$47,R273,14)),14, AND(R274&gt;INDEX('Language Rules Can Change'!$B$3:$AU$47,R273,14),R274&lt;=INDEX('Language Rules Can Change'!$B$3:$AU$47,R273,15)),15, AND(R274&gt;INDEX('Language Rules Can Change'!$B$3:$AU$47,R273,15),R274&lt;=INDEX('Language Rules Can Change'!$B$3:$AU$47,R273,16)),16, AND(R274&gt;INDEX('Language Rules Can Change'!$B$3:$AU$47,R273,16),R274&lt;=INDEX('Language Rules Can Change'!$B$3:$AU$47,R273,17)),17, AND(R274&gt;INDEX('Language Rules Can Change'!$B$3:$AU$47,R273,17),R274&lt;=INDEX('Language Rules Can Change'!$B$3:$AU$47,R273,18)),18, AND(R274&gt;INDEX('Language Rules Can Change'!$B$3:$AU$47,R273,18),R274&lt;=INDEX('Language Rules Can Change'!$B$3:$AU$47,R273,19)),19, AND(R274&gt;INDEX('Language Rules Can Change'!$B$3:$AU$47,R273,19),R274&lt;=INDEX('Language Rules Can Change'!$B$3:$AU$47,R273,20)),20, AND(R274&gt;INDEX('Language Rules Can Change'!$B$3:$AU$47,R273,20),R274&lt;=INDEX('Language Rules Can Change'!$B$3:$AU$47,R273,21)),21, AND(R274&gt;INDEX('Language Rules Can Change'!$B$3:$AU$47,R273,21),R274&lt;=INDEX('Language Rules Can Change'!$B$3:$AU$47,R273,22)),22, AND(R274&gt;INDEX('Language Rules Can Change'!$B$3:$AU$47,R273,22),R274&lt;=INDEX('Language Rules Can Change'!$B$3:$AU$47,R273,23)),23, AND(R274&gt;INDEX('Language Rules Can Change'!$B$3:$AU$47,R273,23),R274&lt;=INDEX('Language Rules Can Change'!$B$3:$AU$47,R273,24)),24, AND(R274&gt;INDEX('Language Rules Can Change'!$B$3:$AU$47,R273,24),R274&lt;=INDEX('Language Rules Can Change'!$B$3:$AU$47,R273,25)),25, AND(R274&gt;INDEX('Language Rules Can Change'!$B$3:$AU$47,R273,25),R274&lt;=INDEX('Language Rules Can Change'!$B$3:$AU$47,R273,26)),26, AND(R274&gt;INDEX('Language Rules Can Change'!$B$3:$AU$47,R273,26),R274&lt;=INDEX('Language Rules Can Change'!$B$3:$AU$47,R273,27)),27, AND(R274&gt;INDEX('Language Rules Can Change'!$B$3:$AU$47,R273,27),R274&lt;=INDEX('Language Rules Can Change'!$B$3:$AU$47,R273,28)),28, AND(R274&gt;INDEX('Language Rules Can Change'!$B$3:$AU$47,R273,28),R274&lt;=INDEX('Language Rules Can Change'!$B$3:$AU$47,R273,29)),29, AND(R274&gt;INDEX('Language Rules Can Change'!$B$3:$AU$47,R273,29),R274&lt;=INDEX('Language Rules Can Change'!$B$3:$AU$47,R273,30)),30, AND(R274&gt;INDEX('Language Rules Can Change'!$B$3:$AU$47,R273,30),R274&lt;=INDEX('Language Rules Can Change'!$B$3:$AU$47,R273,31)),31, AND(R274&gt;INDEX('Language Rules Can Change'!$B$3:$AU$47,R273,31),R274&lt;=INDEX('Language Rules Can Change'!$B$3:$AU$47,R273,32)),32, AND(R274&gt;INDEX('Language Rules Can Change'!$B$3:$AU$47,R273,32),R274&lt;=INDEX('Language Rules Can Change'!$B$3:$AU$47,R273,33)),33, AND(R274&gt;INDEX('Language Rules Can Change'!$B$3:$AU$47,R273,33),R274&lt;=INDEX('Language Rules Can Change'!$B$3:$AU$47,R273,34)),34, AND(R274&gt;INDEX('Language Rules Can Change'!$B$3:$AU$47,R273,34),R274&lt;=INDEX('Language Rules Can Change'!$B$3:$AU$47,R273,35)),35, AND(R274&gt;INDEX('Language Rules Can Change'!$B$3:$AU$47,R273,35),R274&lt;=INDEX('Language Rules Can Change'!$B$3:$AU$47,R273,36)),36, AND(R274&gt;INDEX('Language Rules Can Change'!$B$3:$AU$47,R273,36),R274&lt;=INDEX('Language Rules Can Change'!$B$3:$AU$47,R273,37)),37, AND(R274&gt;INDEX('Language Rules Can Change'!$B$3:$AU$47,R273,37),R274&lt;=INDEX('Language Rules Can Change'!$B$3:$AU$47,R273,38)),38, AND(R274&gt;INDEX('Language Rules Can Change'!$B$3:$AU$47,R273,38),R274&lt;=INDEX('Language Rules Can Change'!$B$3:$AU$47,R273,39)),39, AND(R274&gt;INDEX('Language Rules Can Change'!$B$3:$AU$47,R273,39),R274&lt;=INDEX('Language Rules Can Change'!$B$3:$AU$47,R273,40)),40, AND(R274&gt;INDEX('Language Rules Can Change'!$B$3:$AU$47,R273,40),R274&lt;=INDEX('Language Rules Can Change'!$B$3:$AU$47,R273,41)),41, AND(R274&gt;INDEX('Language Rules Can Change'!$B$3:$AU$47,R273,41),R274&lt;=INDEX('Language Rules Can Change'!$B$3:$AU$47,R273,42)),42, AND(R274&gt;INDEX('Language Rules Can Change'!$B$3:$AU$47,R273,42),R274&lt;=INDEX('Language Rules Can Change'!$B$3:$AU$47,R273,43)),43, AND(R274&gt;INDEX('Language Rules Can Change'!$B$3:$AU$47,R273,43),R274&lt;=INDEX('Language Rules Can Change'!$B$3:$AU$47,R273,44)),44, AND(R274&gt;INDEX('Language Rules Can Change'!$B$3:$AU$47,R273,44),R274&lt;=INDEX('Language Rules Can Change'!$B$3:$AU$47,R273,45)),45, AND(R274&gt;INDEX('Language Rules Can Change'!$B$3:$AU$47,R273,45),R274&lt;=INDEX('Language Rules Can Change'!$B$3:$AU$47,R273,46)),46)</f>
        <v>#N/A</v>
      </c>
      <c r="S275" s="11" t="e" cm="1">
        <f t="array" aca="1" ref="S275" ca="1">_xlfn.IFS(AND(S274&gt;0,S274&lt;=INDEX('Language Rules Can Change'!$B$3:$AU$47,S273,1)),1, AND(S274&gt;INDEX('Language Rules Can Change'!$B$3:$AU$47,S273,1),S274&lt;=INDEX('Language Rules Can Change'!$B$3:$AU$47,S273,2)),2, AND(S274&gt;INDEX('Language Rules Can Change'!$B$3:$AU$47,S273,2),S274&lt;=INDEX('Language Rules Can Change'!$B$3:$AU$47,S273,3)),3, AND(S274&gt;INDEX('Language Rules Can Change'!$B$3:$AU$47,S273,3),S274&lt;=INDEX('Language Rules Can Change'!$B$3:$AU$47,S273,4)),4, AND(S274&gt;INDEX('Language Rules Can Change'!$B$3:$AU$47,S273,4),S274&lt;=INDEX('Language Rules Can Change'!$B$3:$AU$47,S273,5)),5, AND(S274&gt;INDEX('Language Rules Can Change'!$B$3:$AU$47,S273,5),S274&lt;=INDEX('Language Rules Can Change'!$B$3:$AU$47,S273,6)),6, AND(S274&gt;INDEX('Language Rules Can Change'!$B$3:$AU$47,S273,6),S274&lt;=INDEX('Language Rules Can Change'!$B$3:$AU$47,S273,7)),7, AND(S274&gt;INDEX('Language Rules Can Change'!$B$3:$AU$47,S273,7),S274&lt;=INDEX('Language Rules Can Change'!$B$3:$AU$47,S273,8)),8, AND(S274&gt;INDEX('Language Rules Can Change'!$B$3:$AU$47,S273,8),S274&lt;=INDEX('Language Rules Can Change'!$B$3:$AU$47,S273,9)),9, AND(S274&gt;INDEX('Language Rules Can Change'!$B$3:$AU$47,S273,9),S274&lt;=INDEX('Language Rules Can Change'!$B$3:$AU$47,S273,10)),10, AND(S274&gt;INDEX('Language Rules Can Change'!$B$3:$AU$47,S273,10),S274&lt;=INDEX('Language Rules Can Change'!$B$3:$AU$47,S273,11)),11, AND(S274&gt;INDEX('Language Rules Can Change'!$B$3:$AU$47,S273,11),S274&lt;=INDEX('Language Rules Can Change'!$B$3:$AU$47,S273,12)),12, AND(S274&gt;INDEX('Language Rules Can Change'!$B$3:$AU$47,S273,12),S274&lt;=INDEX('Language Rules Can Change'!$B$3:$AU$47,S273,13)),13, AND(S274&gt;INDEX('Language Rules Can Change'!$B$3:$AU$47,S273,13),S274&lt;=INDEX('Language Rules Can Change'!$B$3:$AU$47,S273,14)),14, AND(S274&gt;INDEX('Language Rules Can Change'!$B$3:$AU$47,S273,14),S274&lt;=INDEX('Language Rules Can Change'!$B$3:$AU$47,S273,15)),15, AND(S274&gt;INDEX('Language Rules Can Change'!$B$3:$AU$47,S273,15),S274&lt;=INDEX('Language Rules Can Change'!$B$3:$AU$47,S273,16)),16, AND(S274&gt;INDEX('Language Rules Can Change'!$B$3:$AU$47,S273,16),S274&lt;=INDEX('Language Rules Can Change'!$B$3:$AU$47,S273,17)),17, AND(S274&gt;INDEX('Language Rules Can Change'!$B$3:$AU$47,S273,17),S274&lt;=INDEX('Language Rules Can Change'!$B$3:$AU$47,S273,18)),18, AND(S274&gt;INDEX('Language Rules Can Change'!$B$3:$AU$47,S273,18),S274&lt;=INDEX('Language Rules Can Change'!$B$3:$AU$47,S273,19)),19, AND(S274&gt;INDEX('Language Rules Can Change'!$B$3:$AU$47,S273,19),S274&lt;=INDEX('Language Rules Can Change'!$B$3:$AU$47,S273,20)),20, AND(S274&gt;INDEX('Language Rules Can Change'!$B$3:$AU$47,S273,20),S274&lt;=INDEX('Language Rules Can Change'!$B$3:$AU$47,S273,21)),21, AND(S274&gt;INDEX('Language Rules Can Change'!$B$3:$AU$47,S273,21),S274&lt;=INDEX('Language Rules Can Change'!$B$3:$AU$47,S273,22)),22, AND(S274&gt;INDEX('Language Rules Can Change'!$B$3:$AU$47,S273,22),S274&lt;=INDEX('Language Rules Can Change'!$B$3:$AU$47,S273,23)),23, AND(S274&gt;INDEX('Language Rules Can Change'!$B$3:$AU$47,S273,23),S274&lt;=INDEX('Language Rules Can Change'!$B$3:$AU$47,S273,24)),24, AND(S274&gt;INDEX('Language Rules Can Change'!$B$3:$AU$47,S273,24),S274&lt;=INDEX('Language Rules Can Change'!$B$3:$AU$47,S273,25)),25, AND(S274&gt;INDEX('Language Rules Can Change'!$B$3:$AU$47,S273,25),S274&lt;=INDEX('Language Rules Can Change'!$B$3:$AU$47,S273,26)),26, AND(S274&gt;INDEX('Language Rules Can Change'!$B$3:$AU$47,S273,26),S274&lt;=INDEX('Language Rules Can Change'!$B$3:$AU$47,S273,27)),27, AND(S274&gt;INDEX('Language Rules Can Change'!$B$3:$AU$47,S273,27),S274&lt;=INDEX('Language Rules Can Change'!$B$3:$AU$47,S273,28)),28, AND(S274&gt;INDEX('Language Rules Can Change'!$B$3:$AU$47,S273,28),S274&lt;=INDEX('Language Rules Can Change'!$B$3:$AU$47,S273,29)),29, AND(S274&gt;INDEX('Language Rules Can Change'!$B$3:$AU$47,S273,29),S274&lt;=INDEX('Language Rules Can Change'!$B$3:$AU$47,S273,30)),30, AND(S274&gt;INDEX('Language Rules Can Change'!$B$3:$AU$47,S273,30),S274&lt;=INDEX('Language Rules Can Change'!$B$3:$AU$47,S273,31)),31, AND(S274&gt;INDEX('Language Rules Can Change'!$B$3:$AU$47,S273,31),S274&lt;=INDEX('Language Rules Can Change'!$B$3:$AU$47,S273,32)),32, AND(S274&gt;INDEX('Language Rules Can Change'!$B$3:$AU$47,S273,32),S274&lt;=INDEX('Language Rules Can Change'!$B$3:$AU$47,S273,33)),33, AND(S274&gt;INDEX('Language Rules Can Change'!$B$3:$AU$47,S273,33),S274&lt;=INDEX('Language Rules Can Change'!$B$3:$AU$47,S273,34)),34, AND(S274&gt;INDEX('Language Rules Can Change'!$B$3:$AU$47,S273,34),S274&lt;=INDEX('Language Rules Can Change'!$B$3:$AU$47,S273,35)),35, AND(S274&gt;INDEX('Language Rules Can Change'!$B$3:$AU$47,S273,35),S274&lt;=INDEX('Language Rules Can Change'!$B$3:$AU$47,S273,36)),36, AND(S274&gt;INDEX('Language Rules Can Change'!$B$3:$AU$47,S273,36),S274&lt;=INDEX('Language Rules Can Change'!$B$3:$AU$47,S273,37)),37, AND(S274&gt;INDEX('Language Rules Can Change'!$B$3:$AU$47,S273,37),S274&lt;=INDEX('Language Rules Can Change'!$B$3:$AU$47,S273,38)),38, AND(S274&gt;INDEX('Language Rules Can Change'!$B$3:$AU$47,S273,38),S274&lt;=INDEX('Language Rules Can Change'!$B$3:$AU$47,S273,39)),39, AND(S274&gt;INDEX('Language Rules Can Change'!$B$3:$AU$47,S273,39),S274&lt;=INDEX('Language Rules Can Change'!$B$3:$AU$47,S273,40)),40, AND(S274&gt;INDEX('Language Rules Can Change'!$B$3:$AU$47,S273,40),S274&lt;=INDEX('Language Rules Can Change'!$B$3:$AU$47,S273,41)),41, AND(S274&gt;INDEX('Language Rules Can Change'!$B$3:$AU$47,S273,41),S274&lt;=INDEX('Language Rules Can Change'!$B$3:$AU$47,S273,42)),42, AND(S274&gt;INDEX('Language Rules Can Change'!$B$3:$AU$47,S273,42),S274&lt;=INDEX('Language Rules Can Change'!$B$3:$AU$47,S273,43)),43, AND(S274&gt;INDEX('Language Rules Can Change'!$B$3:$AU$47,S273,43),S274&lt;=INDEX('Language Rules Can Change'!$B$3:$AU$47,S273,44)),44, AND(S274&gt;INDEX('Language Rules Can Change'!$B$3:$AU$47,S273,44),S274&lt;=INDEX('Language Rules Can Change'!$B$3:$AU$47,S273,45)),45, AND(S274&gt;INDEX('Language Rules Can Change'!$B$3:$AU$47,S273,45),S274&lt;=INDEX('Language Rules Can Change'!$B$3:$AU$47,S273,46)),46)</f>
        <v>#N/A</v>
      </c>
      <c r="T275" s="17"/>
      <c r="U275" s="1"/>
      <c r="V275" s="5">
        <v>4</v>
      </c>
      <c r="W275" s="5">
        <f ca="1">IF(V275&lt;=U278,RANDBETWEEN(U274/(3/2),U274*(3/2))+W274,"")</f>
        <v>4</v>
      </c>
      <c r="X275" s="15"/>
      <c r="Y275" s="11"/>
      <c r="Z275" s="11" cm="1">
        <f t="array" aca="1" ref="Z275" ca="1">_xlfn.IFS(AND(Z274&gt;0,Z274&lt;=INDEX('Language Rules Can Change'!$B$3:$AU$47,Z273,1)),1, AND(Z274&gt;INDEX('Language Rules Can Change'!$B$3:$AU$47,Z273,1),Z274&lt;=INDEX('Language Rules Can Change'!$B$3:$AU$47,Z273,2)),2, AND(Z274&gt;INDEX('Language Rules Can Change'!$B$3:$AU$47,Z273,2),Z274&lt;=INDEX('Language Rules Can Change'!$B$3:$AU$47,Z273,3)),3, AND(Z274&gt;INDEX('Language Rules Can Change'!$B$3:$AU$47,Z273,3),Z274&lt;=INDEX('Language Rules Can Change'!$B$3:$AU$47,Z273,4)),4, AND(Z274&gt;INDEX('Language Rules Can Change'!$B$3:$AU$47,Z273,4),Z274&lt;=INDEX('Language Rules Can Change'!$B$3:$AU$47,Z273,5)),5, AND(Z274&gt;INDEX('Language Rules Can Change'!$B$3:$AU$47,Z273,5),Z274&lt;=INDEX('Language Rules Can Change'!$B$3:$AU$47,Z273,6)),6, AND(Z274&gt;INDEX('Language Rules Can Change'!$B$3:$AU$47,Z273,6),Z274&lt;=INDEX('Language Rules Can Change'!$B$3:$AU$47,Z273,7)),7, AND(Z274&gt;INDEX('Language Rules Can Change'!$B$3:$AU$47,Z273,7),Z274&lt;=INDEX('Language Rules Can Change'!$B$3:$AU$47,Z273,8)),8, AND(Z274&gt;INDEX('Language Rules Can Change'!$B$3:$AU$47,Z273,8),Z274&lt;=INDEX('Language Rules Can Change'!$B$3:$AU$47,Z273,9)),9, AND(Z274&gt;INDEX('Language Rules Can Change'!$B$3:$AU$47,Z273,9),Z274&lt;=INDEX('Language Rules Can Change'!$B$3:$AU$47,Z273,10)),10, AND(Z274&gt;INDEX('Language Rules Can Change'!$B$3:$AU$47,Z273,10),Z274&lt;=INDEX('Language Rules Can Change'!$B$3:$AU$47,Z273,11)),11, AND(Z274&gt;INDEX('Language Rules Can Change'!$B$3:$AU$47,Z273,11),Z274&lt;=INDEX('Language Rules Can Change'!$B$3:$AU$47,Z273,12)),12, AND(Z274&gt;INDEX('Language Rules Can Change'!$B$3:$AU$47,Z273,12),Z274&lt;=INDEX('Language Rules Can Change'!$B$3:$AU$47,Z273,13)),13, AND(Z274&gt;INDEX('Language Rules Can Change'!$B$3:$AU$47,Z273,13),Z274&lt;=INDEX('Language Rules Can Change'!$B$3:$AU$47,Z273,14)),14, AND(Z274&gt;INDEX('Language Rules Can Change'!$B$3:$AU$47,Z273,14),Z274&lt;=INDEX('Language Rules Can Change'!$B$3:$AU$47,Z273,15)),15, AND(Z274&gt;INDEX('Language Rules Can Change'!$B$3:$AU$47,Z273,15),Z274&lt;=INDEX('Language Rules Can Change'!$B$3:$AU$47,Z273,16)),16, AND(Z274&gt;INDEX('Language Rules Can Change'!$B$3:$AU$47,Z273,16),Z274&lt;=INDEX('Language Rules Can Change'!$B$3:$AU$47,Z273,17)),17, AND(Z274&gt;INDEX('Language Rules Can Change'!$B$3:$AU$47,Z273,17),Z274&lt;=INDEX('Language Rules Can Change'!$B$3:$AU$47,Z273,18)),18, AND(Z274&gt;INDEX('Language Rules Can Change'!$B$3:$AU$47,Z273,18),Z274&lt;=INDEX('Language Rules Can Change'!$B$3:$AU$47,Z273,19)),19, AND(Z274&gt;INDEX('Language Rules Can Change'!$B$3:$AU$47,Z273,19),Z274&lt;=INDEX('Language Rules Can Change'!$B$3:$AU$47,Z273,20)),20, AND(Z274&gt;INDEX('Language Rules Can Change'!$B$3:$AU$47,Z273,20),Z274&lt;=INDEX('Language Rules Can Change'!$B$3:$AU$47,Z273,21)),21, AND(Z274&gt;INDEX('Language Rules Can Change'!$B$3:$AU$47,Z273,21),Z274&lt;=INDEX('Language Rules Can Change'!$B$3:$AU$47,Z273,22)),22, AND(Z274&gt;INDEX('Language Rules Can Change'!$B$3:$AU$47,Z273,22),Z274&lt;=INDEX('Language Rules Can Change'!$B$3:$AU$47,Z273,23)),23, AND(Z274&gt;INDEX('Language Rules Can Change'!$B$3:$AU$47,Z273,23),Z274&lt;=INDEX('Language Rules Can Change'!$B$3:$AU$47,Z273,24)),24, AND(Z274&gt;INDEX('Language Rules Can Change'!$B$3:$AU$47,Z273,24),Z274&lt;=INDEX('Language Rules Can Change'!$B$3:$AU$47,Z273,25)),25, AND(Z274&gt;INDEX('Language Rules Can Change'!$B$3:$AU$47,Z273,25),Z274&lt;=INDEX('Language Rules Can Change'!$B$3:$AU$47,Z273,26)),26, AND(Z274&gt;INDEX('Language Rules Can Change'!$B$3:$AU$47,Z273,26),Z274&lt;=INDEX('Language Rules Can Change'!$B$3:$AU$47,Z273,27)),27, AND(Z274&gt;INDEX('Language Rules Can Change'!$B$3:$AU$47,Z273,27),Z274&lt;=INDEX('Language Rules Can Change'!$B$3:$AU$47,Z273,28)),28, AND(Z274&gt;INDEX('Language Rules Can Change'!$B$3:$AU$47,Z273,28),Z274&lt;=INDEX('Language Rules Can Change'!$B$3:$AU$47,Z273,29)),29, AND(Z274&gt;INDEX('Language Rules Can Change'!$B$3:$AU$47,Z273,29),Z274&lt;=INDEX('Language Rules Can Change'!$B$3:$AU$47,Z273,30)),30, AND(Z274&gt;INDEX('Language Rules Can Change'!$B$3:$AU$47,Z273,30),Z274&lt;=INDEX('Language Rules Can Change'!$B$3:$AU$47,Z273,31)),31, AND(Z274&gt;INDEX('Language Rules Can Change'!$B$3:$AU$47,Z273,31),Z274&lt;=INDEX('Language Rules Can Change'!$B$3:$AU$47,Z273,32)),32, AND(Z274&gt;INDEX('Language Rules Can Change'!$B$3:$AU$47,Z273,32),Z274&lt;=INDEX('Language Rules Can Change'!$B$3:$AU$47,Z273,33)),33, AND(Z274&gt;INDEX('Language Rules Can Change'!$B$3:$AU$47,Z273,33),Z274&lt;=INDEX('Language Rules Can Change'!$B$3:$AU$47,Z273,34)),34, AND(Z274&gt;INDEX('Language Rules Can Change'!$B$3:$AU$47,Z273,34),Z274&lt;=INDEX('Language Rules Can Change'!$B$3:$AU$47,Z273,35)),35, AND(Z274&gt;INDEX('Language Rules Can Change'!$B$3:$AU$47,Z273,35),Z274&lt;=INDEX('Language Rules Can Change'!$B$3:$AU$47,Z273,36)),36, AND(Z274&gt;INDEX('Language Rules Can Change'!$B$3:$AU$47,Z273,36),Z274&lt;=INDEX('Language Rules Can Change'!$B$3:$AU$47,Z273,37)),37, AND(Z274&gt;INDEX('Language Rules Can Change'!$B$3:$AU$47,Z273,37),Z274&lt;=INDEX('Language Rules Can Change'!$B$3:$AU$47,Z273,38)),38, AND(Z274&gt;INDEX('Language Rules Can Change'!$B$3:$AU$47,Z273,38),Z274&lt;=INDEX('Language Rules Can Change'!$B$3:$AU$47,Z273,39)),39, AND(Z274&gt;INDEX('Language Rules Can Change'!$B$3:$AU$47,Z273,39),Z274&lt;=INDEX('Language Rules Can Change'!$B$3:$AU$47,Z273,40)),40, AND(Z274&gt;INDEX('Language Rules Can Change'!$B$3:$AU$47,Z273,40),Z274&lt;=INDEX('Language Rules Can Change'!$B$3:$AU$47,Z273,41)),41, AND(Z274&gt;INDEX('Language Rules Can Change'!$B$3:$AU$47,Z273,41),Z274&lt;=INDEX('Language Rules Can Change'!$B$3:$AU$47,Z273,42)),42, AND(Z274&gt;INDEX('Language Rules Can Change'!$B$3:$AU$47,Z273,42),Z274&lt;=INDEX('Language Rules Can Change'!$B$3:$AU$47,Z273,43)),43, AND(Z274&gt;INDEX('Language Rules Can Change'!$B$3:$AU$47,Z273,43),Z274&lt;=INDEX('Language Rules Can Change'!$B$3:$AU$47,Z273,44)),44, AND(Z274&gt;INDEX('Language Rules Can Change'!$B$3:$AU$47,Z273,44),Z274&lt;=INDEX('Language Rules Can Change'!$B$3:$AU$47,Z273,45)),45, AND(Z274&gt;INDEX('Language Rules Can Change'!$B$3:$AU$47,Z273,45),Z274&lt;=INDEX('Language Rules Can Change'!$B$3:$AU$47,Z273,46)),46)</f>
        <v>25</v>
      </c>
      <c r="AA275" s="11" cm="1">
        <f t="array" aca="1" ref="AA275" ca="1">_xlfn.IFS(AND(AA274&gt;0,AA274&lt;=INDEX('Language Rules Can Change'!$B$3:$AU$47,AA273,1)),1, AND(AA274&gt;INDEX('Language Rules Can Change'!$B$3:$AU$47,AA273,1),AA274&lt;=INDEX('Language Rules Can Change'!$B$3:$AU$47,AA273,2)),2, AND(AA274&gt;INDEX('Language Rules Can Change'!$B$3:$AU$47,AA273,2),AA274&lt;=INDEX('Language Rules Can Change'!$B$3:$AU$47,AA273,3)),3, AND(AA274&gt;INDEX('Language Rules Can Change'!$B$3:$AU$47,AA273,3),AA274&lt;=INDEX('Language Rules Can Change'!$B$3:$AU$47,AA273,4)),4, AND(AA274&gt;INDEX('Language Rules Can Change'!$B$3:$AU$47,AA273,4),AA274&lt;=INDEX('Language Rules Can Change'!$B$3:$AU$47,AA273,5)),5, AND(AA274&gt;INDEX('Language Rules Can Change'!$B$3:$AU$47,AA273,5),AA274&lt;=INDEX('Language Rules Can Change'!$B$3:$AU$47,AA273,6)),6, AND(AA274&gt;INDEX('Language Rules Can Change'!$B$3:$AU$47,AA273,6),AA274&lt;=INDEX('Language Rules Can Change'!$B$3:$AU$47,AA273,7)),7, AND(AA274&gt;INDEX('Language Rules Can Change'!$B$3:$AU$47,AA273,7),AA274&lt;=INDEX('Language Rules Can Change'!$B$3:$AU$47,AA273,8)),8, AND(AA274&gt;INDEX('Language Rules Can Change'!$B$3:$AU$47,AA273,8),AA274&lt;=INDEX('Language Rules Can Change'!$B$3:$AU$47,AA273,9)),9, AND(AA274&gt;INDEX('Language Rules Can Change'!$B$3:$AU$47,AA273,9),AA274&lt;=INDEX('Language Rules Can Change'!$B$3:$AU$47,AA273,10)),10, AND(AA274&gt;INDEX('Language Rules Can Change'!$B$3:$AU$47,AA273,10),AA274&lt;=INDEX('Language Rules Can Change'!$B$3:$AU$47,AA273,11)),11, AND(AA274&gt;INDEX('Language Rules Can Change'!$B$3:$AU$47,AA273,11),AA274&lt;=INDEX('Language Rules Can Change'!$B$3:$AU$47,AA273,12)),12, AND(AA274&gt;INDEX('Language Rules Can Change'!$B$3:$AU$47,AA273,12),AA274&lt;=INDEX('Language Rules Can Change'!$B$3:$AU$47,AA273,13)),13, AND(AA274&gt;INDEX('Language Rules Can Change'!$B$3:$AU$47,AA273,13),AA274&lt;=INDEX('Language Rules Can Change'!$B$3:$AU$47,AA273,14)),14, AND(AA274&gt;INDEX('Language Rules Can Change'!$B$3:$AU$47,AA273,14),AA274&lt;=INDEX('Language Rules Can Change'!$B$3:$AU$47,AA273,15)),15, AND(AA274&gt;INDEX('Language Rules Can Change'!$B$3:$AU$47,AA273,15),AA274&lt;=INDEX('Language Rules Can Change'!$B$3:$AU$47,AA273,16)),16, AND(AA274&gt;INDEX('Language Rules Can Change'!$B$3:$AU$47,AA273,16),AA274&lt;=INDEX('Language Rules Can Change'!$B$3:$AU$47,AA273,17)),17, AND(AA274&gt;INDEX('Language Rules Can Change'!$B$3:$AU$47,AA273,17),AA274&lt;=INDEX('Language Rules Can Change'!$B$3:$AU$47,AA273,18)),18, AND(AA274&gt;INDEX('Language Rules Can Change'!$B$3:$AU$47,AA273,18),AA274&lt;=INDEX('Language Rules Can Change'!$B$3:$AU$47,AA273,19)),19, AND(AA274&gt;INDEX('Language Rules Can Change'!$B$3:$AU$47,AA273,19),AA274&lt;=INDEX('Language Rules Can Change'!$B$3:$AU$47,AA273,20)),20, AND(AA274&gt;INDEX('Language Rules Can Change'!$B$3:$AU$47,AA273,20),AA274&lt;=INDEX('Language Rules Can Change'!$B$3:$AU$47,AA273,21)),21, AND(AA274&gt;INDEX('Language Rules Can Change'!$B$3:$AU$47,AA273,21),AA274&lt;=INDEX('Language Rules Can Change'!$B$3:$AU$47,AA273,22)),22, AND(AA274&gt;INDEX('Language Rules Can Change'!$B$3:$AU$47,AA273,22),AA274&lt;=INDEX('Language Rules Can Change'!$B$3:$AU$47,AA273,23)),23, AND(AA274&gt;INDEX('Language Rules Can Change'!$B$3:$AU$47,AA273,23),AA274&lt;=INDEX('Language Rules Can Change'!$B$3:$AU$47,AA273,24)),24, AND(AA274&gt;INDEX('Language Rules Can Change'!$B$3:$AU$47,AA273,24),AA274&lt;=INDEX('Language Rules Can Change'!$B$3:$AU$47,AA273,25)),25, AND(AA274&gt;INDEX('Language Rules Can Change'!$B$3:$AU$47,AA273,25),AA274&lt;=INDEX('Language Rules Can Change'!$B$3:$AU$47,AA273,26)),26, AND(AA274&gt;INDEX('Language Rules Can Change'!$B$3:$AU$47,AA273,26),AA274&lt;=INDEX('Language Rules Can Change'!$B$3:$AU$47,AA273,27)),27, AND(AA274&gt;INDEX('Language Rules Can Change'!$B$3:$AU$47,AA273,27),AA274&lt;=INDEX('Language Rules Can Change'!$B$3:$AU$47,AA273,28)),28, AND(AA274&gt;INDEX('Language Rules Can Change'!$B$3:$AU$47,AA273,28),AA274&lt;=INDEX('Language Rules Can Change'!$B$3:$AU$47,AA273,29)),29, AND(AA274&gt;INDEX('Language Rules Can Change'!$B$3:$AU$47,AA273,29),AA274&lt;=INDEX('Language Rules Can Change'!$B$3:$AU$47,AA273,30)),30, AND(AA274&gt;INDEX('Language Rules Can Change'!$B$3:$AU$47,AA273,30),AA274&lt;=INDEX('Language Rules Can Change'!$B$3:$AU$47,AA273,31)),31, AND(AA274&gt;INDEX('Language Rules Can Change'!$B$3:$AU$47,AA273,31),AA274&lt;=INDEX('Language Rules Can Change'!$B$3:$AU$47,AA273,32)),32, AND(AA274&gt;INDEX('Language Rules Can Change'!$B$3:$AU$47,AA273,32),AA274&lt;=INDEX('Language Rules Can Change'!$B$3:$AU$47,AA273,33)),33, AND(AA274&gt;INDEX('Language Rules Can Change'!$B$3:$AU$47,AA273,33),AA274&lt;=INDEX('Language Rules Can Change'!$B$3:$AU$47,AA273,34)),34, AND(AA274&gt;INDEX('Language Rules Can Change'!$B$3:$AU$47,AA273,34),AA274&lt;=INDEX('Language Rules Can Change'!$B$3:$AU$47,AA273,35)),35, AND(AA274&gt;INDEX('Language Rules Can Change'!$B$3:$AU$47,AA273,35),AA274&lt;=INDEX('Language Rules Can Change'!$B$3:$AU$47,AA273,36)),36, AND(AA274&gt;INDEX('Language Rules Can Change'!$B$3:$AU$47,AA273,36),AA274&lt;=INDEX('Language Rules Can Change'!$B$3:$AU$47,AA273,37)),37, AND(AA274&gt;INDEX('Language Rules Can Change'!$B$3:$AU$47,AA273,37),AA274&lt;=INDEX('Language Rules Can Change'!$B$3:$AU$47,AA273,38)),38, AND(AA274&gt;INDEX('Language Rules Can Change'!$B$3:$AU$47,AA273,38),AA274&lt;=INDEX('Language Rules Can Change'!$B$3:$AU$47,AA273,39)),39, AND(AA274&gt;INDEX('Language Rules Can Change'!$B$3:$AU$47,AA273,39),AA274&lt;=INDEX('Language Rules Can Change'!$B$3:$AU$47,AA273,40)),40, AND(AA274&gt;INDEX('Language Rules Can Change'!$B$3:$AU$47,AA273,40),AA274&lt;=INDEX('Language Rules Can Change'!$B$3:$AU$47,AA273,41)),41, AND(AA274&gt;INDEX('Language Rules Can Change'!$B$3:$AU$47,AA273,41),AA274&lt;=INDEX('Language Rules Can Change'!$B$3:$AU$47,AA273,42)),42, AND(AA274&gt;INDEX('Language Rules Can Change'!$B$3:$AU$47,AA273,42),AA274&lt;=INDEX('Language Rules Can Change'!$B$3:$AU$47,AA273,43)),43, AND(AA274&gt;INDEX('Language Rules Can Change'!$B$3:$AU$47,AA273,43),AA274&lt;=INDEX('Language Rules Can Change'!$B$3:$AU$47,AA273,44)),44, AND(AA274&gt;INDEX('Language Rules Can Change'!$B$3:$AU$47,AA273,44),AA274&lt;=INDEX('Language Rules Can Change'!$B$3:$AU$47,AA273,45)),45, AND(AA274&gt;INDEX('Language Rules Can Change'!$B$3:$AU$47,AA273,45),AA274&lt;=INDEX('Language Rules Can Change'!$B$3:$AU$47,AA273,46)),46)</f>
        <v>25</v>
      </c>
      <c r="AB275" s="11" cm="1">
        <f t="array" aca="1" ref="AB275" ca="1">_xlfn.IFS(AND(AB274&gt;0,AB274&lt;=INDEX('Language Rules Can Change'!$B$3:$AU$47,AB273,1)),1, AND(AB274&gt;INDEX('Language Rules Can Change'!$B$3:$AU$47,AB273,1),AB274&lt;=INDEX('Language Rules Can Change'!$B$3:$AU$47,AB273,2)),2, AND(AB274&gt;INDEX('Language Rules Can Change'!$B$3:$AU$47,AB273,2),AB274&lt;=INDEX('Language Rules Can Change'!$B$3:$AU$47,AB273,3)),3, AND(AB274&gt;INDEX('Language Rules Can Change'!$B$3:$AU$47,AB273,3),AB274&lt;=INDEX('Language Rules Can Change'!$B$3:$AU$47,AB273,4)),4, AND(AB274&gt;INDEX('Language Rules Can Change'!$B$3:$AU$47,AB273,4),AB274&lt;=INDEX('Language Rules Can Change'!$B$3:$AU$47,AB273,5)),5, AND(AB274&gt;INDEX('Language Rules Can Change'!$B$3:$AU$47,AB273,5),AB274&lt;=INDEX('Language Rules Can Change'!$B$3:$AU$47,AB273,6)),6, AND(AB274&gt;INDEX('Language Rules Can Change'!$B$3:$AU$47,AB273,6),AB274&lt;=INDEX('Language Rules Can Change'!$B$3:$AU$47,AB273,7)),7, AND(AB274&gt;INDEX('Language Rules Can Change'!$B$3:$AU$47,AB273,7),AB274&lt;=INDEX('Language Rules Can Change'!$B$3:$AU$47,AB273,8)),8, AND(AB274&gt;INDEX('Language Rules Can Change'!$B$3:$AU$47,AB273,8),AB274&lt;=INDEX('Language Rules Can Change'!$B$3:$AU$47,AB273,9)),9, AND(AB274&gt;INDEX('Language Rules Can Change'!$B$3:$AU$47,AB273,9),AB274&lt;=INDEX('Language Rules Can Change'!$B$3:$AU$47,AB273,10)),10, AND(AB274&gt;INDEX('Language Rules Can Change'!$B$3:$AU$47,AB273,10),AB274&lt;=INDEX('Language Rules Can Change'!$B$3:$AU$47,AB273,11)),11, AND(AB274&gt;INDEX('Language Rules Can Change'!$B$3:$AU$47,AB273,11),AB274&lt;=INDEX('Language Rules Can Change'!$B$3:$AU$47,AB273,12)),12, AND(AB274&gt;INDEX('Language Rules Can Change'!$B$3:$AU$47,AB273,12),AB274&lt;=INDEX('Language Rules Can Change'!$B$3:$AU$47,AB273,13)),13, AND(AB274&gt;INDEX('Language Rules Can Change'!$B$3:$AU$47,AB273,13),AB274&lt;=INDEX('Language Rules Can Change'!$B$3:$AU$47,AB273,14)),14, AND(AB274&gt;INDEX('Language Rules Can Change'!$B$3:$AU$47,AB273,14),AB274&lt;=INDEX('Language Rules Can Change'!$B$3:$AU$47,AB273,15)),15, AND(AB274&gt;INDEX('Language Rules Can Change'!$B$3:$AU$47,AB273,15),AB274&lt;=INDEX('Language Rules Can Change'!$B$3:$AU$47,AB273,16)),16, AND(AB274&gt;INDEX('Language Rules Can Change'!$B$3:$AU$47,AB273,16),AB274&lt;=INDEX('Language Rules Can Change'!$B$3:$AU$47,AB273,17)),17, AND(AB274&gt;INDEX('Language Rules Can Change'!$B$3:$AU$47,AB273,17),AB274&lt;=INDEX('Language Rules Can Change'!$B$3:$AU$47,AB273,18)),18, AND(AB274&gt;INDEX('Language Rules Can Change'!$B$3:$AU$47,AB273,18),AB274&lt;=INDEX('Language Rules Can Change'!$B$3:$AU$47,AB273,19)),19, AND(AB274&gt;INDEX('Language Rules Can Change'!$B$3:$AU$47,AB273,19),AB274&lt;=INDEX('Language Rules Can Change'!$B$3:$AU$47,AB273,20)),20, AND(AB274&gt;INDEX('Language Rules Can Change'!$B$3:$AU$47,AB273,20),AB274&lt;=INDEX('Language Rules Can Change'!$B$3:$AU$47,AB273,21)),21, AND(AB274&gt;INDEX('Language Rules Can Change'!$B$3:$AU$47,AB273,21),AB274&lt;=INDEX('Language Rules Can Change'!$B$3:$AU$47,AB273,22)),22, AND(AB274&gt;INDEX('Language Rules Can Change'!$B$3:$AU$47,AB273,22),AB274&lt;=INDEX('Language Rules Can Change'!$B$3:$AU$47,AB273,23)),23, AND(AB274&gt;INDEX('Language Rules Can Change'!$B$3:$AU$47,AB273,23),AB274&lt;=INDEX('Language Rules Can Change'!$B$3:$AU$47,AB273,24)),24, AND(AB274&gt;INDEX('Language Rules Can Change'!$B$3:$AU$47,AB273,24),AB274&lt;=INDEX('Language Rules Can Change'!$B$3:$AU$47,AB273,25)),25, AND(AB274&gt;INDEX('Language Rules Can Change'!$B$3:$AU$47,AB273,25),AB274&lt;=INDEX('Language Rules Can Change'!$B$3:$AU$47,AB273,26)),26, AND(AB274&gt;INDEX('Language Rules Can Change'!$B$3:$AU$47,AB273,26),AB274&lt;=INDEX('Language Rules Can Change'!$B$3:$AU$47,AB273,27)),27, AND(AB274&gt;INDEX('Language Rules Can Change'!$B$3:$AU$47,AB273,27),AB274&lt;=INDEX('Language Rules Can Change'!$B$3:$AU$47,AB273,28)),28, AND(AB274&gt;INDEX('Language Rules Can Change'!$B$3:$AU$47,AB273,28),AB274&lt;=INDEX('Language Rules Can Change'!$B$3:$AU$47,AB273,29)),29, AND(AB274&gt;INDEX('Language Rules Can Change'!$B$3:$AU$47,AB273,29),AB274&lt;=INDEX('Language Rules Can Change'!$B$3:$AU$47,AB273,30)),30, AND(AB274&gt;INDEX('Language Rules Can Change'!$B$3:$AU$47,AB273,30),AB274&lt;=INDEX('Language Rules Can Change'!$B$3:$AU$47,AB273,31)),31, AND(AB274&gt;INDEX('Language Rules Can Change'!$B$3:$AU$47,AB273,31),AB274&lt;=INDEX('Language Rules Can Change'!$B$3:$AU$47,AB273,32)),32, AND(AB274&gt;INDEX('Language Rules Can Change'!$B$3:$AU$47,AB273,32),AB274&lt;=INDEX('Language Rules Can Change'!$B$3:$AU$47,AB273,33)),33, AND(AB274&gt;INDEX('Language Rules Can Change'!$B$3:$AU$47,AB273,33),AB274&lt;=INDEX('Language Rules Can Change'!$B$3:$AU$47,AB273,34)),34, AND(AB274&gt;INDEX('Language Rules Can Change'!$B$3:$AU$47,AB273,34),AB274&lt;=INDEX('Language Rules Can Change'!$B$3:$AU$47,AB273,35)),35, AND(AB274&gt;INDEX('Language Rules Can Change'!$B$3:$AU$47,AB273,35),AB274&lt;=INDEX('Language Rules Can Change'!$B$3:$AU$47,AB273,36)),36, AND(AB274&gt;INDEX('Language Rules Can Change'!$B$3:$AU$47,AB273,36),AB274&lt;=INDEX('Language Rules Can Change'!$B$3:$AU$47,AB273,37)),37, AND(AB274&gt;INDEX('Language Rules Can Change'!$B$3:$AU$47,AB273,37),AB274&lt;=INDEX('Language Rules Can Change'!$B$3:$AU$47,AB273,38)),38, AND(AB274&gt;INDEX('Language Rules Can Change'!$B$3:$AU$47,AB273,38),AB274&lt;=INDEX('Language Rules Can Change'!$B$3:$AU$47,AB273,39)),39, AND(AB274&gt;INDEX('Language Rules Can Change'!$B$3:$AU$47,AB273,39),AB274&lt;=INDEX('Language Rules Can Change'!$B$3:$AU$47,AB273,40)),40, AND(AB274&gt;INDEX('Language Rules Can Change'!$B$3:$AU$47,AB273,40),AB274&lt;=INDEX('Language Rules Can Change'!$B$3:$AU$47,AB273,41)),41, AND(AB274&gt;INDEX('Language Rules Can Change'!$B$3:$AU$47,AB273,41),AB274&lt;=INDEX('Language Rules Can Change'!$B$3:$AU$47,AB273,42)),42, AND(AB274&gt;INDEX('Language Rules Can Change'!$B$3:$AU$47,AB273,42),AB274&lt;=INDEX('Language Rules Can Change'!$B$3:$AU$47,AB273,43)),43, AND(AB274&gt;INDEX('Language Rules Can Change'!$B$3:$AU$47,AB273,43),AB274&lt;=INDEX('Language Rules Can Change'!$B$3:$AU$47,AB273,44)),44, AND(AB274&gt;INDEX('Language Rules Can Change'!$B$3:$AU$47,AB273,44),AB274&lt;=INDEX('Language Rules Can Change'!$B$3:$AU$47,AB273,45)),45, AND(AB274&gt;INDEX('Language Rules Can Change'!$B$3:$AU$47,AB273,45),AB274&lt;=INDEX('Language Rules Can Change'!$B$3:$AU$47,AB273,46)),46)</f>
        <v>25</v>
      </c>
      <c r="AC275" s="11" t="e" cm="1">
        <f t="array" aca="1" ref="AC275" ca="1">_xlfn.IFS(AND(AC274&gt;0,AC274&lt;=INDEX('Language Rules Can Change'!$B$3:$AU$47,AC273,1)),1, AND(AC274&gt;INDEX('Language Rules Can Change'!$B$3:$AU$47,AC273,1),AC274&lt;=INDEX('Language Rules Can Change'!$B$3:$AU$47,AC273,2)),2, AND(AC274&gt;INDEX('Language Rules Can Change'!$B$3:$AU$47,AC273,2),AC274&lt;=INDEX('Language Rules Can Change'!$B$3:$AU$47,AC273,3)),3, AND(AC274&gt;INDEX('Language Rules Can Change'!$B$3:$AU$47,AC273,3),AC274&lt;=INDEX('Language Rules Can Change'!$B$3:$AU$47,AC273,4)),4, AND(AC274&gt;INDEX('Language Rules Can Change'!$B$3:$AU$47,AC273,4),AC274&lt;=INDEX('Language Rules Can Change'!$B$3:$AU$47,AC273,5)),5, AND(AC274&gt;INDEX('Language Rules Can Change'!$B$3:$AU$47,AC273,5),AC274&lt;=INDEX('Language Rules Can Change'!$B$3:$AU$47,AC273,6)),6, AND(AC274&gt;INDEX('Language Rules Can Change'!$B$3:$AU$47,AC273,6),AC274&lt;=INDEX('Language Rules Can Change'!$B$3:$AU$47,AC273,7)),7, AND(AC274&gt;INDEX('Language Rules Can Change'!$B$3:$AU$47,AC273,7),AC274&lt;=INDEX('Language Rules Can Change'!$B$3:$AU$47,AC273,8)),8, AND(AC274&gt;INDEX('Language Rules Can Change'!$B$3:$AU$47,AC273,8),AC274&lt;=INDEX('Language Rules Can Change'!$B$3:$AU$47,AC273,9)),9, AND(AC274&gt;INDEX('Language Rules Can Change'!$B$3:$AU$47,AC273,9),AC274&lt;=INDEX('Language Rules Can Change'!$B$3:$AU$47,AC273,10)),10, AND(AC274&gt;INDEX('Language Rules Can Change'!$B$3:$AU$47,AC273,10),AC274&lt;=INDEX('Language Rules Can Change'!$B$3:$AU$47,AC273,11)),11, AND(AC274&gt;INDEX('Language Rules Can Change'!$B$3:$AU$47,AC273,11),AC274&lt;=INDEX('Language Rules Can Change'!$B$3:$AU$47,AC273,12)),12, AND(AC274&gt;INDEX('Language Rules Can Change'!$B$3:$AU$47,AC273,12),AC274&lt;=INDEX('Language Rules Can Change'!$B$3:$AU$47,AC273,13)),13, AND(AC274&gt;INDEX('Language Rules Can Change'!$B$3:$AU$47,AC273,13),AC274&lt;=INDEX('Language Rules Can Change'!$B$3:$AU$47,AC273,14)),14, AND(AC274&gt;INDEX('Language Rules Can Change'!$B$3:$AU$47,AC273,14),AC274&lt;=INDEX('Language Rules Can Change'!$B$3:$AU$47,AC273,15)),15, AND(AC274&gt;INDEX('Language Rules Can Change'!$B$3:$AU$47,AC273,15),AC274&lt;=INDEX('Language Rules Can Change'!$B$3:$AU$47,AC273,16)),16, AND(AC274&gt;INDEX('Language Rules Can Change'!$B$3:$AU$47,AC273,16),AC274&lt;=INDEX('Language Rules Can Change'!$B$3:$AU$47,AC273,17)),17, AND(AC274&gt;INDEX('Language Rules Can Change'!$B$3:$AU$47,AC273,17),AC274&lt;=INDEX('Language Rules Can Change'!$B$3:$AU$47,AC273,18)),18, AND(AC274&gt;INDEX('Language Rules Can Change'!$B$3:$AU$47,AC273,18),AC274&lt;=INDEX('Language Rules Can Change'!$B$3:$AU$47,AC273,19)),19, AND(AC274&gt;INDEX('Language Rules Can Change'!$B$3:$AU$47,AC273,19),AC274&lt;=INDEX('Language Rules Can Change'!$B$3:$AU$47,AC273,20)),20, AND(AC274&gt;INDEX('Language Rules Can Change'!$B$3:$AU$47,AC273,20),AC274&lt;=INDEX('Language Rules Can Change'!$B$3:$AU$47,AC273,21)),21, AND(AC274&gt;INDEX('Language Rules Can Change'!$B$3:$AU$47,AC273,21),AC274&lt;=INDEX('Language Rules Can Change'!$B$3:$AU$47,AC273,22)),22, AND(AC274&gt;INDEX('Language Rules Can Change'!$B$3:$AU$47,AC273,22),AC274&lt;=INDEX('Language Rules Can Change'!$B$3:$AU$47,AC273,23)),23, AND(AC274&gt;INDEX('Language Rules Can Change'!$B$3:$AU$47,AC273,23),AC274&lt;=INDEX('Language Rules Can Change'!$B$3:$AU$47,AC273,24)),24, AND(AC274&gt;INDEX('Language Rules Can Change'!$B$3:$AU$47,AC273,24),AC274&lt;=INDEX('Language Rules Can Change'!$B$3:$AU$47,AC273,25)),25, AND(AC274&gt;INDEX('Language Rules Can Change'!$B$3:$AU$47,AC273,25),AC274&lt;=INDEX('Language Rules Can Change'!$B$3:$AU$47,AC273,26)),26, AND(AC274&gt;INDEX('Language Rules Can Change'!$B$3:$AU$47,AC273,26),AC274&lt;=INDEX('Language Rules Can Change'!$B$3:$AU$47,AC273,27)),27, AND(AC274&gt;INDEX('Language Rules Can Change'!$B$3:$AU$47,AC273,27),AC274&lt;=INDEX('Language Rules Can Change'!$B$3:$AU$47,AC273,28)),28, AND(AC274&gt;INDEX('Language Rules Can Change'!$B$3:$AU$47,AC273,28),AC274&lt;=INDEX('Language Rules Can Change'!$B$3:$AU$47,AC273,29)),29, AND(AC274&gt;INDEX('Language Rules Can Change'!$B$3:$AU$47,AC273,29),AC274&lt;=INDEX('Language Rules Can Change'!$B$3:$AU$47,AC273,30)),30, AND(AC274&gt;INDEX('Language Rules Can Change'!$B$3:$AU$47,AC273,30),AC274&lt;=INDEX('Language Rules Can Change'!$B$3:$AU$47,AC273,31)),31, AND(AC274&gt;INDEX('Language Rules Can Change'!$B$3:$AU$47,AC273,31),AC274&lt;=INDEX('Language Rules Can Change'!$B$3:$AU$47,AC273,32)),32, AND(AC274&gt;INDEX('Language Rules Can Change'!$B$3:$AU$47,AC273,32),AC274&lt;=INDEX('Language Rules Can Change'!$B$3:$AU$47,AC273,33)),33, AND(AC274&gt;INDEX('Language Rules Can Change'!$B$3:$AU$47,AC273,33),AC274&lt;=INDEX('Language Rules Can Change'!$B$3:$AU$47,AC273,34)),34, AND(AC274&gt;INDEX('Language Rules Can Change'!$B$3:$AU$47,AC273,34),AC274&lt;=INDEX('Language Rules Can Change'!$B$3:$AU$47,AC273,35)),35, AND(AC274&gt;INDEX('Language Rules Can Change'!$B$3:$AU$47,AC273,35),AC274&lt;=INDEX('Language Rules Can Change'!$B$3:$AU$47,AC273,36)),36, AND(AC274&gt;INDEX('Language Rules Can Change'!$B$3:$AU$47,AC273,36),AC274&lt;=INDEX('Language Rules Can Change'!$B$3:$AU$47,AC273,37)),37, AND(AC274&gt;INDEX('Language Rules Can Change'!$B$3:$AU$47,AC273,37),AC274&lt;=INDEX('Language Rules Can Change'!$B$3:$AU$47,AC273,38)),38, AND(AC274&gt;INDEX('Language Rules Can Change'!$B$3:$AU$47,AC273,38),AC274&lt;=INDEX('Language Rules Can Change'!$B$3:$AU$47,AC273,39)),39, AND(AC274&gt;INDEX('Language Rules Can Change'!$B$3:$AU$47,AC273,39),AC274&lt;=INDEX('Language Rules Can Change'!$B$3:$AU$47,AC273,40)),40, AND(AC274&gt;INDEX('Language Rules Can Change'!$B$3:$AU$47,AC273,40),AC274&lt;=INDEX('Language Rules Can Change'!$B$3:$AU$47,AC273,41)),41, AND(AC274&gt;INDEX('Language Rules Can Change'!$B$3:$AU$47,AC273,41),AC274&lt;=INDEX('Language Rules Can Change'!$B$3:$AU$47,AC273,42)),42, AND(AC274&gt;INDEX('Language Rules Can Change'!$B$3:$AU$47,AC273,42),AC274&lt;=INDEX('Language Rules Can Change'!$B$3:$AU$47,AC273,43)),43, AND(AC274&gt;INDEX('Language Rules Can Change'!$B$3:$AU$47,AC273,43),AC274&lt;=INDEX('Language Rules Can Change'!$B$3:$AU$47,AC273,44)),44, AND(AC274&gt;INDEX('Language Rules Can Change'!$B$3:$AU$47,AC273,44),AC274&lt;=INDEX('Language Rules Can Change'!$B$3:$AU$47,AC273,45)),45, AND(AC274&gt;INDEX('Language Rules Can Change'!$B$3:$AU$47,AC273,45),AC274&lt;=INDEX('Language Rules Can Change'!$B$3:$AU$47,AC273,46)),46)</f>
        <v>#N/A</v>
      </c>
      <c r="AD275" s="11" t="e" cm="1">
        <f t="array" aca="1" ref="AD275" ca="1">_xlfn.IFS(AND(AD274&gt;0,AD274&lt;=INDEX('Language Rules Can Change'!$B$3:$AU$47,AD273,1)),1, AND(AD274&gt;INDEX('Language Rules Can Change'!$B$3:$AU$47,AD273,1),AD274&lt;=INDEX('Language Rules Can Change'!$B$3:$AU$47,AD273,2)),2, AND(AD274&gt;INDEX('Language Rules Can Change'!$B$3:$AU$47,AD273,2),AD274&lt;=INDEX('Language Rules Can Change'!$B$3:$AU$47,AD273,3)),3, AND(AD274&gt;INDEX('Language Rules Can Change'!$B$3:$AU$47,AD273,3),AD274&lt;=INDEX('Language Rules Can Change'!$B$3:$AU$47,AD273,4)),4, AND(AD274&gt;INDEX('Language Rules Can Change'!$B$3:$AU$47,AD273,4),AD274&lt;=INDEX('Language Rules Can Change'!$B$3:$AU$47,AD273,5)),5, AND(AD274&gt;INDEX('Language Rules Can Change'!$B$3:$AU$47,AD273,5),AD274&lt;=INDEX('Language Rules Can Change'!$B$3:$AU$47,AD273,6)),6, AND(AD274&gt;INDEX('Language Rules Can Change'!$B$3:$AU$47,AD273,6),AD274&lt;=INDEX('Language Rules Can Change'!$B$3:$AU$47,AD273,7)),7, AND(AD274&gt;INDEX('Language Rules Can Change'!$B$3:$AU$47,AD273,7),AD274&lt;=INDEX('Language Rules Can Change'!$B$3:$AU$47,AD273,8)),8, AND(AD274&gt;INDEX('Language Rules Can Change'!$B$3:$AU$47,AD273,8),AD274&lt;=INDEX('Language Rules Can Change'!$B$3:$AU$47,AD273,9)),9, AND(AD274&gt;INDEX('Language Rules Can Change'!$B$3:$AU$47,AD273,9),AD274&lt;=INDEX('Language Rules Can Change'!$B$3:$AU$47,AD273,10)),10, AND(AD274&gt;INDEX('Language Rules Can Change'!$B$3:$AU$47,AD273,10),AD274&lt;=INDEX('Language Rules Can Change'!$B$3:$AU$47,AD273,11)),11, AND(AD274&gt;INDEX('Language Rules Can Change'!$B$3:$AU$47,AD273,11),AD274&lt;=INDEX('Language Rules Can Change'!$B$3:$AU$47,AD273,12)),12, AND(AD274&gt;INDEX('Language Rules Can Change'!$B$3:$AU$47,AD273,12),AD274&lt;=INDEX('Language Rules Can Change'!$B$3:$AU$47,AD273,13)),13, AND(AD274&gt;INDEX('Language Rules Can Change'!$B$3:$AU$47,AD273,13),AD274&lt;=INDEX('Language Rules Can Change'!$B$3:$AU$47,AD273,14)),14, AND(AD274&gt;INDEX('Language Rules Can Change'!$B$3:$AU$47,AD273,14),AD274&lt;=INDEX('Language Rules Can Change'!$B$3:$AU$47,AD273,15)),15, AND(AD274&gt;INDEX('Language Rules Can Change'!$B$3:$AU$47,AD273,15),AD274&lt;=INDEX('Language Rules Can Change'!$B$3:$AU$47,AD273,16)),16, AND(AD274&gt;INDEX('Language Rules Can Change'!$B$3:$AU$47,AD273,16),AD274&lt;=INDEX('Language Rules Can Change'!$B$3:$AU$47,AD273,17)),17, AND(AD274&gt;INDEX('Language Rules Can Change'!$B$3:$AU$47,AD273,17),AD274&lt;=INDEX('Language Rules Can Change'!$B$3:$AU$47,AD273,18)),18, AND(AD274&gt;INDEX('Language Rules Can Change'!$B$3:$AU$47,AD273,18),AD274&lt;=INDEX('Language Rules Can Change'!$B$3:$AU$47,AD273,19)),19, AND(AD274&gt;INDEX('Language Rules Can Change'!$B$3:$AU$47,AD273,19),AD274&lt;=INDEX('Language Rules Can Change'!$B$3:$AU$47,AD273,20)),20, AND(AD274&gt;INDEX('Language Rules Can Change'!$B$3:$AU$47,AD273,20),AD274&lt;=INDEX('Language Rules Can Change'!$B$3:$AU$47,AD273,21)),21, AND(AD274&gt;INDEX('Language Rules Can Change'!$B$3:$AU$47,AD273,21),AD274&lt;=INDEX('Language Rules Can Change'!$B$3:$AU$47,AD273,22)),22, AND(AD274&gt;INDEX('Language Rules Can Change'!$B$3:$AU$47,AD273,22),AD274&lt;=INDEX('Language Rules Can Change'!$B$3:$AU$47,AD273,23)),23, AND(AD274&gt;INDEX('Language Rules Can Change'!$B$3:$AU$47,AD273,23),AD274&lt;=INDEX('Language Rules Can Change'!$B$3:$AU$47,AD273,24)),24, AND(AD274&gt;INDEX('Language Rules Can Change'!$B$3:$AU$47,AD273,24),AD274&lt;=INDEX('Language Rules Can Change'!$B$3:$AU$47,AD273,25)),25, AND(AD274&gt;INDEX('Language Rules Can Change'!$B$3:$AU$47,AD273,25),AD274&lt;=INDEX('Language Rules Can Change'!$B$3:$AU$47,AD273,26)),26, AND(AD274&gt;INDEX('Language Rules Can Change'!$B$3:$AU$47,AD273,26),AD274&lt;=INDEX('Language Rules Can Change'!$B$3:$AU$47,AD273,27)),27, AND(AD274&gt;INDEX('Language Rules Can Change'!$B$3:$AU$47,AD273,27),AD274&lt;=INDEX('Language Rules Can Change'!$B$3:$AU$47,AD273,28)),28, AND(AD274&gt;INDEX('Language Rules Can Change'!$B$3:$AU$47,AD273,28),AD274&lt;=INDEX('Language Rules Can Change'!$B$3:$AU$47,AD273,29)),29, AND(AD274&gt;INDEX('Language Rules Can Change'!$B$3:$AU$47,AD273,29),AD274&lt;=INDEX('Language Rules Can Change'!$B$3:$AU$47,AD273,30)),30, AND(AD274&gt;INDEX('Language Rules Can Change'!$B$3:$AU$47,AD273,30),AD274&lt;=INDEX('Language Rules Can Change'!$B$3:$AU$47,AD273,31)),31, AND(AD274&gt;INDEX('Language Rules Can Change'!$B$3:$AU$47,AD273,31),AD274&lt;=INDEX('Language Rules Can Change'!$B$3:$AU$47,AD273,32)),32, AND(AD274&gt;INDEX('Language Rules Can Change'!$B$3:$AU$47,AD273,32),AD274&lt;=INDEX('Language Rules Can Change'!$B$3:$AU$47,AD273,33)),33, AND(AD274&gt;INDEX('Language Rules Can Change'!$B$3:$AU$47,AD273,33),AD274&lt;=INDEX('Language Rules Can Change'!$B$3:$AU$47,AD273,34)),34, AND(AD274&gt;INDEX('Language Rules Can Change'!$B$3:$AU$47,AD273,34),AD274&lt;=INDEX('Language Rules Can Change'!$B$3:$AU$47,AD273,35)),35, AND(AD274&gt;INDEX('Language Rules Can Change'!$B$3:$AU$47,AD273,35),AD274&lt;=INDEX('Language Rules Can Change'!$B$3:$AU$47,AD273,36)),36, AND(AD274&gt;INDEX('Language Rules Can Change'!$B$3:$AU$47,AD273,36),AD274&lt;=INDEX('Language Rules Can Change'!$B$3:$AU$47,AD273,37)),37, AND(AD274&gt;INDEX('Language Rules Can Change'!$B$3:$AU$47,AD273,37),AD274&lt;=INDEX('Language Rules Can Change'!$B$3:$AU$47,AD273,38)),38, AND(AD274&gt;INDEX('Language Rules Can Change'!$B$3:$AU$47,AD273,38),AD274&lt;=INDEX('Language Rules Can Change'!$B$3:$AU$47,AD273,39)),39, AND(AD274&gt;INDEX('Language Rules Can Change'!$B$3:$AU$47,AD273,39),AD274&lt;=INDEX('Language Rules Can Change'!$B$3:$AU$47,AD273,40)),40, AND(AD274&gt;INDEX('Language Rules Can Change'!$B$3:$AU$47,AD273,40),AD274&lt;=INDEX('Language Rules Can Change'!$B$3:$AU$47,AD273,41)),41, AND(AD274&gt;INDEX('Language Rules Can Change'!$B$3:$AU$47,AD273,41),AD274&lt;=INDEX('Language Rules Can Change'!$B$3:$AU$47,AD273,42)),42, AND(AD274&gt;INDEX('Language Rules Can Change'!$B$3:$AU$47,AD273,42),AD274&lt;=INDEX('Language Rules Can Change'!$B$3:$AU$47,AD273,43)),43, AND(AD274&gt;INDEX('Language Rules Can Change'!$B$3:$AU$47,AD273,43),AD274&lt;=INDEX('Language Rules Can Change'!$B$3:$AU$47,AD273,44)),44, AND(AD274&gt;INDEX('Language Rules Can Change'!$B$3:$AU$47,AD273,44),AD274&lt;=INDEX('Language Rules Can Change'!$B$3:$AU$47,AD273,45)),45, AND(AD274&gt;INDEX('Language Rules Can Change'!$B$3:$AU$47,AD273,45),AD274&lt;=INDEX('Language Rules Can Change'!$B$3:$AU$47,AD273,46)),46)</f>
        <v>#N/A</v>
      </c>
      <c r="AE275" s="11" t="e" cm="1">
        <f t="array" aca="1" ref="AE275" ca="1">_xlfn.IFS(AND(AE274&gt;0,AE274&lt;=INDEX('Language Rules Can Change'!$B$3:$AU$47,AE273,1)),1, AND(AE274&gt;INDEX('Language Rules Can Change'!$B$3:$AU$47,AE273,1),AE274&lt;=INDEX('Language Rules Can Change'!$B$3:$AU$47,AE273,2)),2, AND(AE274&gt;INDEX('Language Rules Can Change'!$B$3:$AU$47,AE273,2),AE274&lt;=INDEX('Language Rules Can Change'!$B$3:$AU$47,AE273,3)),3, AND(AE274&gt;INDEX('Language Rules Can Change'!$B$3:$AU$47,AE273,3),AE274&lt;=INDEX('Language Rules Can Change'!$B$3:$AU$47,AE273,4)),4, AND(AE274&gt;INDEX('Language Rules Can Change'!$B$3:$AU$47,AE273,4),AE274&lt;=INDEX('Language Rules Can Change'!$B$3:$AU$47,AE273,5)),5, AND(AE274&gt;INDEX('Language Rules Can Change'!$B$3:$AU$47,AE273,5),AE274&lt;=INDEX('Language Rules Can Change'!$B$3:$AU$47,AE273,6)),6, AND(AE274&gt;INDEX('Language Rules Can Change'!$B$3:$AU$47,AE273,6),AE274&lt;=INDEX('Language Rules Can Change'!$B$3:$AU$47,AE273,7)),7, AND(AE274&gt;INDEX('Language Rules Can Change'!$B$3:$AU$47,AE273,7),AE274&lt;=INDEX('Language Rules Can Change'!$B$3:$AU$47,AE273,8)),8, AND(AE274&gt;INDEX('Language Rules Can Change'!$B$3:$AU$47,AE273,8),AE274&lt;=INDEX('Language Rules Can Change'!$B$3:$AU$47,AE273,9)),9, AND(AE274&gt;INDEX('Language Rules Can Change'!$B$3:$AU$47,AE273,9),AE274&lt;=INDEX('Language Rules Can Change'!$B$3:$AU$47,AE273,10)),10, AND(AE274&gt;INDEX('Language Rules Can Change'!$B$3:$AU$47,AE273,10),AE274&lt;=INDEX('Language Rules Can Change'!$B$3:$AU$47,AE273,11)),11, AND(AE274&gt;INDEX('Language Rules Can Change'!$B$3:$AU$47,AE273,11),AE274&lt;=INDEX('Language Rules Can Change'!$B$3:$AU$47,AE273,12)),12, AND(AE274&gt;INDEX('Language Rules Can Change'!$B$3:$AU$47,AE273,12),AE274&lt;=INDEX('Language Rules Can Change'!$B$3:$AU$47,AE273,13)),13, AND(AE274&gt;INDEX('Language Rules Can Change'!$B$3:$AU$47,AE273,13),AE274&lt;=INDEX('Language Rules Can Change'!$B$3:$AU$47,AE273,14)),14, AND(AE274&gt;INDEX('Language Rules Can Change'!$B$3:$AU$47,AE273,14),AE274&lt;=INDEX('Language Rules Can Change'!$B$3:$AU$47,AE273,15)),15, AND(AE274&gt;INDEX('Language Rules Can Change'!$B$3:$AU$47,AE273,15),AE274&lt;=INDEX('Language Rules Can Change'!$B$3:$AU$47,AE273,16)),16, AND(AE274&gt;INDEX('Language Rules Can Change'!$B$3:$AU$47,AE273,16),AE274&lt;=INDEX('Language Rules Can Change'!$B$3:$AU$47,AE273,17)),17, AND(AE274&gt;INDEX('Language Rules Can Change'!$B$3:$AU$47,AE273,17),AE274&lt;=INDEX('Language Rules Can Change'!$B$3:$AU$47,AE273,18)),18, AND(AE274&gt;INDEX('Language Rules Can Change'!$B$3:$AU$47,AE273,18),AE274&lt;=INDEX('Language Rules Can Change'!$B$3:$AU$47,AE273,19)),19, AND(AE274&gt;INDEX('Language Rules Can Change'!$B$3:$AU$47,AE273,19),AE274&lt;=INDEX('Language Rules Can Change'!$B$3:$AU$47,AE273,20)),20, AND(AE274&gt;INDEX('Language Rules Can Change'!$B$3:$AU$47,AE273,20),AE274&lt;=INDEX('Language Rules Can Change'!$B$3:$AU$47,AE273,21)),21, AND(AE274&gt;INDEX('Language Rules Can Change'!$B$3:$AU$47,AE273,21),AE274&lt;=INDEX('Language Rules Can Change'!$B$3:$AU$47,AE273,22)),22, AND(AE274&gt;INDEX('Language Rules Can Change'!$B$3:$AU$47,AE273,22),AE274&lt;=INDEX('Language Rules Can Change'!$B$3:$AU$47,AE273,23)),23, AND(AE274&gt;INDEX('Language Rules Can Change'!$B$3:$AU$47,AE273,23),AE274&lt;=INDEX('Language Rules Can Change'!$B$3:$AU$47,AE273,24)),24, AND(AE274&gt;INDEX('Language Rules Can Change'!$B$3:$AU$47,AE273,24),AE274&lt;=INDEX('Language Rules Can Change'!$B$3:$AU$47,AE273,25)),25, AND(AE274&gt;INDEX('Language Rules Can Change'!$B$3:$AU$47,AE273,25),AE274&lt;=INDEX('Language Rules Can Change'!$B$3:$AU$47,AE273,26)),26, AND(AE274&gt;INDEX('Language Rules Can Change'!$B$3:$AU$47,AE273,26),AE274&lt;=INDEX('Language Rules Can Change'!$B$3:$AU$47,AE273,27)),27, AND(AE274&gt;INDEX('Language Rules Can Change'!$B$3:$AU$47,AE273,27),AE274&lt;=INDEX('Language Rules Can Change'!$B$3:$AU$47,AE273,28)),28, AND(AE274&gt;INDEX('Language Rules Can Change'!$B$3:$AU$47,AE273,28),AE274&lt;=INDEX('Language Rules Can Change'!$B$3:$AU$47,AE273,29)),29, AND(AE274&gt;INDEX('Language Rules Can Change'!$B$3:$AU$47,AE273,29),AE274&lt;=INDEX('Language Rules Can Change'!$B$3:$AU$47,AE273,30)),30, AND(AE274&gt;INDEX('Language Rules Can Change'!$B$3:$AU$47,AE273,30),AE274&lt;=INDEX('Language Rules Can Change'!$B$3:$AU$47,AE273,31)),31, AND(AE274&gt;INDEX('Language Rules Can Change'!$B$3:$AU$47,AE273,31),AE274&lt;=INDEX('Language Rules Can Change'!$B$3:$AU$47,AE273,32)),32, AND(AE274&gt;INDEX('Language Rules Can Change'!$B$3:$AU$47,AE273,32),AE274&lt;=INDEX('Language Rules Can Change'!$B$3:$AU$47,AE273,33)),33, AND(AE274&gt;INDEX('Language Rules Can Change'!$B$3:$AU$47,AE273,33),AE274&lt;=INDEX('Language Rules Can Change'!$B$3:$AU$47,AE273,34)),34, AND(AE274&gt;INDEX('Language Rules Can Change'!$B$3:$AU$47,AE273,34),AE274&lt;=INDEX('Language Rules Can Change'!$B$3:$AU$47,AE273,35)),35, AND(AE274&gt;INDEX('Language Rules Can Change'!$B$3:$AU$47,AE273,35),AE274&lt;=INDEX('Language Rules Can Change'!$B$3:$AU$47,AE273,36)),36, AND(AE274&gt;INDEX('Language Rules Can Change'!$B$3:$AU$47,AE273,36),AE274&lt;=INDEX('Language Rules Can Change'!$B$3:$AU$47,AE273,37)),37, AND(AE274&gt;INDEX('Language Rules Can Change'!$B$3:$AU$47,AE273,37),AE274&lt;=INDEX('Language Rules Can Change'!$B$3:$AU$47,AE273,38)),38, AND(AE274&gt;INDEX('Language Rules Can Change'!$B$3:$AU$47,AE273,38),AE274&lt;=INDEX('Language Rules Can Change'!$B$3:$AU$47,AE273,39)),39, AND(AE274&gt;INDEX('Language Rules Can Change'!$B$3:$AU$47,AE273,39),AE274&lt;=INDEX('Language Rules Can Change'!$B$3:$AU$47,AE273,40)),40, AND(AE274&gt;INDEX('Language Rules Can Change'!$B$3:$AU$47,AE273,40),AE274&lt;=INDEX('Language Rules Can Change'!$B$3:$AU$47,AE273,41)),41, AND(AE274&gt;INDEX('Language Rules Can Change'!$B$3:$AU$47,AE273,41),AE274&lt;=INDEX('Language Rules Can Change'!$B$3:$AU$47,AE273,42)),42, AND(AE274&gt;INDEX('Language Rules Can Change'!$B$3:$AU$47,AE273,42),AE274&lt;=INDEX('Language Rules Can Change'!$B$3:$AU$47,AE273,43)),43, AND(AE274&gt;INDEX('Language Rules Can Change'!$B$3:$AU$47,AE273,43),AE274&lt;=INDEX('Language Rules Can Change'!$B$3:$AU$47,AE273,44)),44, AND(AE274&gt;INDEX('Language Rules Can Change'!$B$3:$AU$47,AE273,44),AE274&lt;=INDEX('Language Rules Can Change'!$B$3:$AU$47,AE273,45)),45, AND(AE274&gt;INDEX('Language Rules Can Change'!$B$3:$AU$47,AE273,45),AE274&lt;=INDEX('Language Rules Can Change'!$B$3:$AU$47,AE273,46)),46)</f>
        <v>#N/A</v>
      </c>
      <c r="AF275" s="11" t="e" cm="1">
        <f t="array" aca="1" ref="AF275" ca="1">_xlfn.IFS(AND(AF274&gt;0,AF274&lt;=INDEX('Language Rules Can Change'!$B$3:$AU$47,AF273,1)),1, AND(AF274&gt;INDEX('Language Rules Can Change'!$B$3:$AU$47,AF273,1),AF274&lt;=INDEX('Language Rules Can Change'!$B$3:$AU$47,AF273,2)),2, AND(AF274&gt;INDEX('Language Rules Can Change'!$B$3:$AU$47,AF273,2),AF274&lt;=INDEX('Language Rules Can Change'!$B$3:$AU$47,AF273,3)),3, AND(AF274&gt;INDEX('Language Rules Can Change'!$B$3:$AU$47,AF273,3),AF274&lt;=INDEX('Language Rules Can Change'!$B$3:$AU$47,AF273,4)),4, AND(AF274&gt;INDEX('Language Rules Can Change'!$B$3:$AU$47,AF273,4),AF274&lt;=INDEX('Language Rules Can Change'!$B$3:$AU$47,AF273,5)),5, AND(AF274&gt;INDEX('Language Rules Can Change'!$B$3:$AU$47,AF273,5),AF274&lt;=INDEX('Language Rules Can Change'!$B$3:$AU$47,AF273,6)),6, AND(AF274&gt;INDEX('Language Rules Can Change'!$B$3:$AU$47,AF273,6),AF274&lt;=INDEX('Language Rules Can Change'!$B$3:$AU$47,AF273,7)),7, AND(AF274&gt;INDEX('Language Rules Can Change'!$B$3:$AU$47,AF273,7),AF274&lt;=INDEX('Language Rules Can Change'!$B$3:$AU$47,AF273,8)),8, AND(AF274&gt;INDEX('Language Rules Can Change'!$B$3:$AU$47,AF273,8),AF274&lt;=INDEX('Language Rules Can Change'!$B$3:$AU$47,AF273,9)),9, AND(AF274&gt;INDEX('Language Rules Can Change'!$B$3:$AU$47,AF273,9),AF274&lt;=INDEX('Language Rules Can Change'!$B$3:$AU$47,AF273,10)),10, AND(AF274&gt;INDEX('Language Rules Can Change'!$B$3:$AU$47,AF273,10),AF274&lt;=INDEX('Language Rules Can Change'!$B$3:$AU$47,AF273,11)),11, AND(AF274&gt;INDEX('Language Rules Can Change'!$B$3:$AU$47,AF273,11),AF274&lt;=INDEX('Language Rules Can Change'!$B$3:$AU$47,AF273,12)),12, AND(AF274&gt;INDEX('Language Rules Can Change'!$B$3:$AU$47,AF273,12),AF274&lt;=INDEX('Language Rules Can Change'!$B$3:$AU$47,AF273,13)),13, AND(AF274&gt;INDEX('Language Rules Can Change'!$B$3:$AU$47,AF273,13),AF274&lt;=INDEX('Language Rules Can Change'!$B$3:$AU$47,AF273,14)),14, AND(AF274&gt;INDEX('Language Rules Can Change'!$B$3:$AU$47,AF273,14),AF274&lt;=INDEX('Language Rules Can Change'!$B$3:$AU$47,AF273,15)),15, AND(AF274&gt;INDEX('Language Rules Can Change'!$B$3:$AU$47,AF273,15),AF274&lt;=INDEX('Language Rules Can Change'!$B$3:$AU$47,AF273,16)),16, AND(AF274&gt;INDEX('Language Rules Can Change'!$B$3:$AU$47,AF273,16),AF274&lt;=INDEX('Language Rules Can Change'!$B$3:$AU$47,AF273,17)),17, AND(AF274&gt;INDEX('Language Rules Can Change'!$B$3:$AU$47,AF273,17),AF274&lt;=INDEX('Language Rules Can Change'!$B$3:$AU$47,AF273,18)),18, AND(AF274&gt;INDEX('Language Rules Can Change'!$B$3:$AU$47,AF273,18),AF274&lt;=INDEX('Language Rules Can Change'!$B$3:$AU$47,AF273,19)),19, AND(AF274&gt;INDEX('Language Rules Can Change'!$B$3:$AU$47,AF273,19),AF274&lt;=INDEX('Language Rules Can Change'!$B$3:$AU$47,AF273,20)),20, AND(AF274&gt;INDEX('Language Rules Can Change'!$B$3:$AU$47,AF273,20),AF274&lt;=INDEX('Language Rules Can Change'!$B$3:$AU$47,AF273,21)),21, AND(AF274&gt;INDEX('Language Rules Can Change'!$B$3:$AU$47,AF273,21),AF274&lt;=INDEX('Language Rules Can Change'!$B$3:$AU$47,AF273,22)),22, AND(AF274&gt;INDEX('Language Rules Can Change'!$B$3:$AU$47,AF273,22),AF274&lt;=INDEX('Language Rules Can Change'!$B$3:$AU$47,AF273,23)),23, AND(AF274&gt;INDEX('Language Rules Can Change'!$B$3:$AU$47,AF273,23),AF274&lt;=INDEX('Language Rules Can Change'!$B$3:$AU$47,AF273,24)),24, AND(AF274&gt;INDEX('Language Rules Can Change'!$B$3:$AU$47,AF273,24),AF274&lt;=INDEX('Language Rules Can Change'!$B$3:$AU$47,AF273,25)),25, AND(AF274&gt;INDEX('Language Rules Can Change'!$B$3:$AU$47,AF273,25),AF274&lt;=INDEX('Language Rules Can Change'!$B$3:$AU$47,AF273,26)),26, AND(AF274&gt;INDEX('Language Rules Can Change'!$B$3:$AU$47,AF273,26),AF274&lt;=INDEX('Language Rules Can Change'!$B$3:$AU$47,AF273,27)),27, AND(AF274&gt;INDEX('Language Rules Can Change'!$B$3:$AU$47,AF273,27),AF274&lt;=INDEX('Language Rules Can Change'!$B$3:$AU$47,AF273,28)),28, AND(AF274&gt;INDEX('Language Rules Can Change'!$B$3:$AU$47,AF273,28),AF274&lt;=INDEX('Language Rules Can Change'!$B$3:$AU$47,AF273,29)),29, AND(AF274&gt;INDEX('Language Rules Can Change'!$B$3:$AU$47,AF273,29),AF274&lt;=INDEX('Language Rules Can Change'!$B$3:$AU$47,AF273,30)),30, AND(AF274&gt;INDEX('Language Rules Can Change'!$B$3:$AU$47,AF273,30),AF274&lt;=INDEX('Language Rules Can Change'!$B$3:$AU$47,AF273,31)),31, AND(AF274&gt;INDEX('Language Rules Can Change'!$B$3:$AU$47,AF273,31),AF274&lt;=INDEX('Language Rules Can Change'!$B$3:$AU$47,AF273,32)),32, AND(AF274&gt;INDEX('Language Rules Can Change'!$B$3:$AU$47,AF273,32),AF274&lt;=INDEX('Language Rules Can Change'!$B$3:$AU$47,AF273,33)),33, AND(AF274&gt;INDEX('Language Rules Can Change'!$B$3:$AU$47,AF273,33),AF274&lt;=INDEX('Language Rules Can Change'!$B$3:$AU$47,AF273,34)),34, AND(AF274&gt;INDEX('Language Rules Can Change'!$B$3:$AU$47,AF273,34),AF274&lt;=INDEX('Language Rules Can Change'!$B$3:$AU$47,AF273,35)),35, AND(AF274&gt;INDEX('Language Rules Can Change'!$B$3:$AU$47,AF273,35),AF274&lt;=INDEX('Language Rules Can Change'!$B$3:$AU$47,AF273,36)),36, AND(AF274&gt;INDEX('Language Rules Can Change'!$B$3:$AU$47,AF273,36),AF274&lt;=INDEX('Language Rules Can Change'!$B$3:$AU$47,AF273,37)),37, AND(AF274&gt;INDEX('Language Rules Can Change'!$B$3:$AU$47,AF273,37),AF274&lt;=INDEX('Language Rules Can Change'!$B$3:$AU$47,AF273,38)),38, AND(AF274&gt;INDEX('Language Rules Can Change'!$B$3:$AU$47,AF273,38),AF274&lt;=INDEX('Language Rules Can Change'!$B$3:$AU$47,AF273,39)),39, AND(AF274&gt;INDEX('Language Rules Can Change'!$B$3:$AU$47,AF273,39),AF274&lt;=INDEX('Language Rules Can Change'!$B$3:$AU$47,AF273,40)),40, AND(AF274&gt;INDEX('Language Rules Can Change'!$B$3:$AU$47,AF273,40),AF274&lt;=INDEX('Language Rules Can Change'!$B$3:$AU$47,AF273,41)),41, AND(AF274&gt;INDEX('Language Rules Can Change'!$B$3:$AU$47,AF273,41),AF274&lt;=INDEX('Language Rules Can Change'!$B$3:$AU$47,AF273,42)),42, AND(AF274&gt;INDEX('Language Rules Can Change'!$B$3:$AU$47,AF273,42),AF274&lt;=INDEX('Language Rules Can Change'!$B$3:$AU$47,AF273,43)),43, AND(AF274&gt;INDEX('Language Rules Can Change'!$B$3:$AU$47,AF273,43),AF274&lt;=INDEX('Language Rules Can Change'!$B$3:$AU$47,AF273,44)),44, AND(AF274&gt;INDEX('Language Rules Can Change'!$B$3:$AU$47,AF273,44),AF274&lt;=INDEX('Language Rules Can Change'!$B$3:$AU$47,AF273,45)),45, AND(AF274&gt;INDEX('Language Rules Can Change'!$B$3:$AU$47,AF273,45),AF274&lt;=INDEX('Language Rules Can Change'!$B$3:$AU$47,AF273,46)),46)</f>
        <v>#N/A</v>
      </c>
      <c r="AG275" s="11" t="e" cm="1">
        <f t="array" aca="1" ref="AG275" ca="1">_xlfn.IFS(AND(AG274&gt;0,AG274&lt;=INDEX('Language Rules Can Change'!$B$3:$AU$47,AG273,1)),1, AND(AG274&gt;INDEX('Language Rules Can Change'!$B$3:$AU$47,AG273,1),AG274&lt;=INDEX('Language Rules Can Change'!$B$3:$AU$47,AG273,2)),2, AND(AG274&gt;INDEX('Language Rules Can Change'!$B$3:$AU$47,AG273,2),AG274&lt;=INDEX('Language Rules Can Change'!$B$3:$AU$47,AG273,3)),3, AND(AG274&gt;INDEX('Language Rules Can Change'!$B$3:$AU$47,AG273,3),AG274&lt;=INDEX('Language Rules Can Change'!$B$3:$AU$47,AG273,4)),4, AND(AG274&gt;INDEX('Language Rules Can Change'!$B$3:$AU$47,AG273,4),AG274&lt;=INDEX('Language Rules Can Change'!$B$3:$AU$47,AG273,5)),5, AND(AG274&gt;INDEX('Language Rules Can Change'!$B$3:$AU$47,AG273,5),AG274&lt;=INDEX('Language Rules Can Change'!$B$3:$AU$47,AG273,6)),6, AND(AG274&gt;INDEX('Language Rules Can Change'!$B$3:$AU$47,AG273,6),AG274&lt;=INDEX('Language Rules Can Change'!$B$3:$AU$47,AG273,7)),7, AND(AG274&gt;INDEX('Language Rules Can Change'!$B$3:$AU$47,AG273,7),AG274&lt;=INDEX('Language Rules Can Change'!$B$3:$AU$47,AG273,8)),8, AND(AG274&gt;INDEX('Language Rules Can Change'!$B$3:$AU$47,AG273,8),AG274&lt;=INDEX('Language Rules Can Change'!$B$3:$AU$47,AG273,9)),9, AND(AG274&gt;INDEX('Language Rules Can Change'!$B$3:$AU$47,AG273,9),AG274&lt;=INDEX('Language Rules Can Change'!$B$3:$AU$47,AG273,10)),10, AND(AG274&gt;INDEX('Language Rules Can Change'!$B$3:$AU$47,AG273,10),AG274&lt;=INDEX('Language Rules Can Change'!$B$3:$AU$47,AG273,11)),11, AND(AG274&gt;INDEX('Language Rules Can Change'!$B$3:$AU$47,AG273,11),AG274&lt;=INDEX('Language Rules Can Change'!$B$3:$AU$47,AG273,12)),12, AND(AG274&gt;INDEX('Language Rules Can Change'!$B$3:$AU$47,AG273,12),AG274&lt;=INDEX('Language Rules Can Change'!$B$3:$AU$47,AG273,13)),13, AND(AG274&gt;INDEX('Language Rules Can Change'!$B$3:$AU$47,AG273,13),AG274&lt;=INDEX('Language Rules Can Change'!$B$3:$AU$47,AG273,14)),14, AND(AG274&gt;INDEX('Language Rules Can Change'!$B$3:$AU$47,AG273,14),AG274&lt;=INDEX('Language Rules Can Change'!$B$3:$AU$47,AG273,15)),15, AND(AG274&gt;INDEX('Language Rules Can Change'!$B$3:$AU$47,AG273,15),AG274&lt;=INDEX('Language Rules Can Change'!$B$3:$AU$47,AG273,16)),16, AND(AG274&gt;INDEX('Language Rules Can Change'!$B$3:$AU$47,AG273,16),AG274&lt;=INDEX('Language Rules Can Change'!$B$3:$AU$47,AG273,17)),17, AND(AG274&gt;INDEX('Language Rules Can Change'!$B$3:$AU$47,AG273,17),AG274&lt;=INDEX('Language Rules Can Change'!$B$3:$AU$47,AG273,18)),18, AND(AG274&gt;INDEX('Language Rules Can Change'!$B$3:$AU$47,AG273,18),AG274&lt;=INDEX('Language Rules Can Change'!$B$3:$AU$47,AG273,19)),19, AND(AG274&gt;INDEX('Language Rules Can Change'!$B$3:$AU$47,AG273,19),AG274&lt;=INDEX('Language Rules Can Change'!$B$3:$AU$47,AG273,20)),20, AND(AG274&gt;INDEX('Language Rules Can Change'!$B$3:$AU$47,AG273,20),AG274&lt;=INDEX('Language Rules Can Change'!$B$3:$AU$47,AG273,21)),21, AND(AG274&gt;INDEX('Language Rules Can Change'!$B$3:$AU$47,AG273,21),AG274&lt;=INDEX('Language Rules Can Change'!$B$3:$AU$47,AG273,22)),22, AND(AG274&gt;INDEX('Language Rules Can Change'!$B$3:$AU$47,AG273,22),AG274&lt;=INDEX('Language Rules Can Change'!$B$3:$AU$47,AG273,23)),23, AND(AG274&gt;INDEX('Language Rules Can Change'!$B$3:$AU$47,AG273,23),AG274&lt;=INDEX('Language Rules Can Change'!$B$3:$AU$47,AG273,24)),24, AND(AG274&gt;INDEX('Language Rules Can Change'!$B$3:$AU$47,AG273,24),AG274&lt;=INDEX('Language Rules Can Change'!$B$3:$AU$47,AG273,25)),25, AND(AG274&gt;INDEX('Language Rules Can Change'!$B$3:$AU$47,AG273,25),AG274&lt;=INDEX('Language Rules Can Change'!$B$3:$AU$47,AG273,26)),26, AND(AG274&gt;INDEX('Language Rules Can Change'!$B$3:$AU$47,AG273,26),AG274&lt;=INDEX('Language Rules Can Change'!$B$3:$AU$47,AG273,27)),27, AND(AG274&gt;INDEX('Language Rules Can Change'!$B$3:$AU$47,AG273,27),AG274&lt;=INDEX('Language Rules Can Change'!$B$3:$AU$47,AG273,28)),28, AND(AG274&gt;INDEX('Language Rules Can Change'!$B$3:$AU$47,AG273,28),AG274&lt;=INDEX('Language Rules Can Change'!$B$3:$AU$47,AG273,29)),29, AND(AG274&gt;INDEX('Language Rules Can Change'!$B$3:$AU$47,AG273,29),AG274&lt;=INDEX('Language Rules Can Change'!$B$3:$AU$47,AG273,30)),30, AND(AG274&gt;INDEX('Language Rules Can Change'!$B$3:$AU$47,AG273,30),AG274&lt;=INDEX('Language Rules Can Change'!$B$3:$AU$47,AG273,31)),31, AND(AG274&gt;INDEX('Language Rules Can Change'!$B$3:$AU$47,AG273,31),AG274&lt;=INDEX('Language Rules Can Change'!$B$3:$AU$47,AG273,32)),32, AND(AG274&gt;INDEX('Language Rules Can Change'!$B$3:$AU$47,AG273,32),AG274&lt;=INDEX('Language Rules Can Change'!$B$3:$AU$47,AG273,33)),33, AND(AG274&gt;INDEX('Language Rules Can Change'!$B$3:$AU$47,AG273,33),AG274&lt;=INDEX('Language Rules Can Change'!$B$3:$AU$47,AG273,34)),34, AND(AG274&gt;INDEX('Language Rules Can Change'!$B$3:$AU$47,AG273,34),AG274&lt;=INDEX('Language Rules Can Change'!$B$3:$AU$47,AG273,35)),35, AND(AG274&gt;INDEX('Language Rules Can Change'!$B$3:$AU$47,AG273,35),AG274&lt;=INDEX('Language Rules Can Change'!$B$3:$AU$47,AG273,36)),36, AND(AG274&gt;INDEX('Language Rules Can Change'!$B$3:$AU$47,AG273,36),AG274&lt;=INDEX('Language Rules Can Change'!$B$3:$AU$47,AG273,37)),37, AND(AG274&gt;INDEX('Language Rules Can Change'!$B$3:$AU$47,AG273,37),AG274&lt;=INDEX('Language Rules Can Change'!$B$3:$AU$47,AG273,38)),38, AND(AG274&gt;INDEX('Language Rules Can Change'!$B$3:$AU$47,AG273,38),AG274&lt;=INDEX('Language Rules Can Change'!$B$3:$AU$47,AG273,39)),39, AND(AG274&gt;INDEX('Language Rules Can Change'!$B$3:$AU$47,AG273,39),AG274&lt;=INDEX('Language Rules Can Change'!$B$3:$AU$47,AG273,40)),40, AND(AG274&gt;INDEX('Language Rules Can Change'!$B$3:$AU$47,AG273,40),AG274&lt;=INDEX('Language Rules Can Change'!$B$3:$AU$47,AG273,41)),41, AND(AG274&gt;INDEX('Language Rules Can Change'!$B$3:$AU$47,AG273,41),AG274&lt;=INDEX('Language Rules Can Change'!$B$3:$AU$47,AG273,42)),42, AND(AG274&gt;INDEX('Language Rules Can Change'!$B$3:$AU$47,AG273,42),AG274&lt;=INDEX('Language Rules Can Change'!$B$3:$AU$47,AG273,43)),43, AND(AG274&gt;INDEX('Language Rules Can Change'!$B$3:$AU$47,AG273,43),AG274&lt;=INDEX('Language Rules Can Change'!$B$3:$AU$47,AG273,44)),44, AND(AG274&gt;INDEX('Language Rules Can Change'!$B$3:$AU$47,AG273,44),AG274&lt;=INDEX('Language Rules Can Change'!$B$3:$AU$47,AG273,45)),45, AND(AG274&gt;INDEX('Language Rules Can Change'!$B$3:$AU$47,AG273,45),AG274&lt;=INDEX('Language Rules Can Change'!$B$3:$AU$47,AG273,46)),46)</f>
        <v>#N/A</v>
      </c>
      <c r="AH275" s="11" t="e" cm="1">
        <f t="array" aca="1" ref="AH275" ca="1">_xlfn.IFS(AND(AH274&gt;0,AH274&lt;=INDEX('Language Rules Can Change'!$B$3:$AU$47,AH273,1)),1, AND(AH274&gt;INDEX('Language Rules Can Change'!$B$3:$AU$47,AH273,1),AH274&lt;=INDEX('Language Rules Can Change'!$B$3:$AU$47,AH273,2)),2, AND(AH274&gt;INDEX('Language Rules Can Change'!$B$3:$AU$47,AH273,2),AH274&lt;=INDEX('Language Rules Can Change'!$B$3:$AU$47,AH273,3)),3, AND(AH274&gt;INDEX('Language Rules Can Change'!$B$3:$AU$47,AH273,3),AH274&lt;=INDEX('Language Rules Can Change'!$B$3:$AU$47,AH273,4)),4, AND(AH274&gt;INDEX('Language Rules Can Change'!$B$3:$AU$47,AH273,4),AH274&lt;=INDEX('Language Rules Can Change'!$B$3:$AU$47,AH273,5)),5, AND(AH274&gt;INDEX('Language Rules Can Change'!$B$3:$AU$47,AH273,5),AH274&lt;=INDEX('Language Rules Can Change'!$B$3:$AU$47,AH273,6)),6, AND(AH274&gt;INDEX('Language Rules Can Change'!$B$3:$AU$47,AH273,6),AH274&lt;=INDEX('Language Rules Can Change'!$B$3:$AU$47,AH273,7)),7, AND(AH274&gt;INDEX('Language Rules Can Change'!$B$3:$AU$47,AH273,7),AH274&lt;=INDEX('Language Rules Can Change'!$B$3:$AU$47,AH273,8)),8, AND(AH274&gt;INDEX('Language Rules Can Change'!$B$3:$AU$47,AH273,8),AH274&lt;=INDEX('Language Rules Can Change'!$B$3:$AU$47,AH273,9)),9, AND(AH274&gt;INDEX('Language Rules Can Change'!$B$3:$AU$47,AH273,9),AH274&lt;=INDEX('Language Rules Can Change'!$B$3:$AU$47,AH273,10)),10, AND(AH274&gt;INDEX('Language Rules Can Change'!$B$3:$AU$47,AH273,10),AH274&lt;=INDEX('Language Rules Can Change'!$B$3:$AU$47,AH273,11)),11, AND(AH274&gt;INDEX('Language Rules Can Change'!$B$3:$AU$47,AH273,11),AH274&lt;=INDEX('Language Rules Can Change'!$B$3:$AU$47,AH273,12)),12, AND(AH274&gt;INDEX('Language Rules Can Change'!$B$3:$AU$47,AH273,12),AH274&lt;=INDEX('Language Rules Can Change'!$B$3:$AU$47,AH273,13)),13, AND(AH274&gt;INDEX('Language Rules Can Change'!$B$3:$AU$47,AH273,13),AH274&lt;=INDEX('Language Rules Can Change'!$B$3:$AU$47,AH273,14)),14, AND(AH274&gt;INDEX('Language Rules Can Change'!$B$3:$AU$47,AH273,14),AH274&lt;=INDEX('Language Rules Can Change'!$B$3:$AU$47,AH273,15)),15, AND(AH274&gt;INDEX('Language Rules Can Change'!$B$3:$AU$47,AH273,15),AH274&lt;=INDEX('Language Rules Can Change'!$B$3:$AU$47,AH273,16)),16, AND(AH274&gt;INDEX('Language Rules Can Change'!$B$3:$AU$47,AH273,16),AH274&lt;=INDEX('Language Rules Can Change'!$B$3:$AU$47,AH273,17)),17, AND(AH274&gt;INDEX('Language Rules Can Change'!$B$3:$AU$47,AH273,17),AH274&lt;=INDEX('Language Rules Can Change'!$B$3:$AU$47,AH273,18)),18, AND(AH274&gt;INDEX('Language Rules Can Change'!$B$3:$AU$47,AH273,18),AH274&lt;=INDEX('Language Rules Can Change'!$B$3:$AU$47,AH273,19)),19, AND(AH274&gt;INDEX('Language Rules Can Change'!$B$3:$AU$47,AH273,19),AH274&lt;=INDEX('Language Rules Can Change'!$B$3:$AU$47,AH273,20)),20, AND(AH274&gt;INDEX('Language Rules Can Change'!$B$3:$AU$47,AH273,20),AH274&lt;=INDEX('Language Rules Can Change'!$B$3:$AU$47,AH273,21)),21, AND(AH274&gt;INDEX('Language Rules Can Change'!$B$3:$AU$47,AH273,21),AH274&lt;=INDEX('Language Rules Can Change'!$B$3:$AU$47,AH273,22)),22, AND(AH274&gt;INDEX('Language Rules Can Change'!$B$3:$AU$47,AH273,22),AH274&lt;=INDEX('Language Rules Can Change'!$B$3:$AU$47,AH273,23)),23, AND(AH274&gt;INDEX('Language Rules Can Change'!$B$3:$AU$47,AH273,23),AH274&lt;=INDEX('Language Rules Can Change'!$B$3:$AU$47,AH273,24)),24, AND(AH274&gt;INDEX('Language Rules Can Change'!$B$3:$AU$47,AH273,24),AH274&lt;=INDEX('Language Rules Can Change'!$B$3:$AU$47,AH273,25)),25, AND(AH274&gt;INDEX('Language Rules Can Change'!$B$3:$AU$47,AH273,25),AH274&lt;=INDEX('Language Rules Can Change'!$B$3:$AU$47,AH273,26)),26, AND(AH274&gt;INDEX('Language Rules Can Change'!$B$3:$AU$47,AH273,26),AH274&lt;=INDEX('Language Rules Can Change'!$B$3:$AU$47,AH273,27)),27, AND(AH274&gt;INDEX('Language Rules Can Change'!$B$3:$AU$47,AH273,27),AH274&lt;=INDEX('Language Rules Can Change'!$B$3:$AU$47,AH273,28)),28, AND(AH274&gt;INDEX('Language Rules Can Change'!$B$3:$AU$47,AH273,28),AH274&lt;=INDEX('Language Rules Can Change'!$B$3:$AU$47,AH273,29)),29, AND(AH274&gt;INDEX('Language Rules Can Change'!$B$3:$AU$47,AH273,29),AH274&lt;=INDEX('Language Rules Can Change'!$B$3:$AU$47,AH273,30)),30, AND(AH274&gt;INDEX('Language Rules Can Change'!$B$3:$AU$47,AH273,30),AH274&lt;=INDEX('Language Rules Can Change'!$B$3:$AU$47,AH273,31)),31, AND(AH274&gt;INDEX('Language Rules Can Change'!$B$3:$AU$47,AH273,31),AH274&lt;=INDEX('Language Rules Can Change'!$B$3:$AU$47,AH273,32)),32, AND(AH274&gt;INDEX('Language Rules Can Change'!$B$3:$AU$47,AH273,32),AH274&lt;=INDEX('Language Rules Can Change'!$B$3:$AU$47,AH273,33)),33, AND(AH274&gt;INDEX('Language Rules Can Change'!$B$3:$AU$47,AH273,33),AH274&lt;=INDEX('Language Rules Can Change'!$B$3:$AU$47,AH273,34)),34, AND(AH274&gt;INDEX('Language Rules Can Change'!$B$3:$AU$47,AH273,34),AH274&lt;=INDEX('Language Rules Can Change'!$B$3:$AU$47,AH273,35)),35, AND(AH274&gt;INDEX('Language Rules Can Change'!$B$3:$AU$47,AH273,35),AH274&lt;=INDEX('Language Rules Can Change'!$B$3:$AU$47,AH273,36)),36, AND(AH274&gt;INDEX('Language Rules Can Change'!$B$3:$AU$47,AH273,36),AH274&lt;=INDEX('Language Rules Can Change'!$B$3:$AU$47,AH273,37)),37, AND(AH274&gt;INDEX('Language Rules Can Change'!$B$3:$AU$47,AH273,37),AH274&lt;=INDEX('Language Rules Can Change'!$B$3:$AU$47,AH273,38)),38, AND(AH274&gt;INDEX('Language Rules Can Change'!$B$3:$AU$47,AH273,38),AH274&lt;=INDEX('Language Rules Can Change'!$B$3:$AU$47,AH273,39)),39, AND(AH274&gt;INDEX('Language Rules Can Change'!$B$3:$AU$47,AH273,39),AH274&lt;=INDEX('Language Rules Can Change'!$B$3:$AU$47,AH273,40)),40, AND(AH274&gt;INDEX('Language Rules Can Change'!$B$3:$AU$47,AH273,40),AH274&lt;=INDEX('Language Rules Can Change'!$B$3:$AU$47,AH273,41)),41, AND(AH274&gt;INDEX('Language Rules Can Change'!$B$3:$AU$47,AH273,41),AH274&lt;=INDEX('Language Rules Can Change'!$B$3:$AU$47,AH273,42)),42, AND(AH274&gt;INDEX('Language Rules Can Change'!$B$3:$AU$47,AH273,42),AH274&lt;=INDEX('Language Rules Can Change'!$B$3:$AU$47,AH273,43)),43, AND(AH274&gt;INDEX('Language Rules Can Change'!$B$3:$AU$47,AH273,43),AH274&lt;=INDEX('Language Rules Can Change'!$B$3:$AU$47,AH273,44)),44, AND(AH274&gt;INDEX('Language Rules Can Change'!$B$3:$AU$47,AH273,44),AH274&lt;=INDEX('Language Rules Can Change'!$B$3:$AU$47,AH273,45)),45, AND(AH274&gt;INDEX('Language Rules Can Change'!$B$3:$AU$47,AH273,45),AH274&lt;=INDEX('Language Rules Can Change'!$B$3:$AU$47,AH273,46)),46)</f>
        <v>#N/A</v>
      </c>
      <c r="AI275" s="11" t="e" cm="1">
        <f t="array" aca="1" ref="AI275" ca="1">_xlfn.IFS(AND(AI274&gt;0,AI274&lt;=INDEX('Language Rules Can Change'!$B$3:$AU$47,AI273,1)),1, AND(AI274&gt;INDEX('Language Rules Can Change'!$B$3:$AU$47,AI273,1),AI274&lt;=INDEX('Language Rules Can Change'!$B$3:$AU$47,AI273,2)),2, AND(AI274&gt;INDEX('Language Rules Can Change'!$B$3:$AU$47,AI273,2),AI274&lt;=INDEX('Language Rules Can Change'!$B$3:$AU$47,AI273,3)),3, AND(AI274&gt;INDEX('Language Rules Can Change'!$B$3:$AU$47,AI273,3),AI274&lt;=INDEX('Language Rules Can Change'!$B$3:$AU$47,AI273,4)),4, AND(AI274&gt;INDEX('Language Rules Can Change'!$B$3:$AU$47,AI273,4),AI274&lt;=INDEX('Language Rules Can Change'!$B$3:$AU$47,AI273,5)),5, AND(AI274&gt;INDEX('Language Rules Can Change'!$B$3:$AU$47,AI273,5),AI274&lt;=INDEX('Language Rules Can Change'!$B$3:$AU$47,AI273,6)),6, AND(AI274&gt;INDEX('Language Rules Can Change'!$B$3:$AU$47,AI273,6),AI274&lt;=INDEX('Language Rules Can Change'!$B$3:$AU$47,AI273,7)),7, AND(AI274&gt;INDEX('Language Rules Can Change'!$B$3:$AU$47,AI273,7),AI274&lt;=INDEX('Language Rules Can Change'!$B$3:$AU$47,AI273,8)),8, AND(AI274&gt;INDEX('Language Rules Can Change'!$B$3:$AU$47,AI273,8),AI274&lt;=INDEX('Language Rules Can Change'!$B$3:$AU$47,AI273,9)),9, AND(AI274&gt;INDEX('Language Rules Can Change'!$B$3:$AU$47,AI273,9),AI274&lt;=INDEX('Language Rules Can Change'!$B$3:$AU$47,AI273,10)),10, AND(AI274&gt;INDEX('Language Rules Can Change'!$B$3:$AU$47,AI273,10),AI274&lt;=INDEX('Language Rules Can Change'!$B$3:$AU$47,AI273,11)),11, AND(AI274&gt;INDEX('Language Rules Can Change'!$B$3:$AU$47,AI273,11),AI274&lt;=INDEX('Language Rules Can Change'!$B$3:$AU$47,AI273,12)),12, AND(AI274&gt;INDEX('Language Rules Can Change'!$B$3:$AU$47,AI273,12),AI274&lt;=INDEX('Language Rules Can Change'!$B$3:$AU$47,AI273,13)),13, AND(AI274&gt;INDEX('Language Rules Can Change'!$B$3:$AU$47,AI273,13),AI274&lt;=INDEX('Language Rules Can Change'!$B$3:$AU$47,AI273,14)),14, AND(AI274&gt;INDEX('Language Rules Can Change'!$B$3:$AU$47,AI273,14),AI274&lt;=INDEX('Language Rules Can Change'!$B$3:$AU$47,AI273,15)),15, AND(AI274&gt;INDEX('Language Rules Can Change'!$B$3:$AU$47,AI273,15),AI274&lt;=INDEX('Language Rules Can Change'!$B$3:$AU$47,AI273,16)),16, AND(AI274&gt;INDEX('Language Rules Can Change'!$B$3:$AU$47,AI273,16),AI274&lt;=INDEX('Language Rules Can Change'!$B$3:$AU$47,AI273,17)),17, AND(AI274&gt;INDEX('Language Rules Can Change'!$B$3:$AU$47,AI273,17),AI274&lt;=INDEX('Language Rules Can Change'!$B$3:$AU$47,AI273,18)),18, AND(AI274&gt;INDEX('Language Rules Can Change'!$B$3:$AU$47,AI273,18),AI274&lt;=INDEX('Language Rules Can Change'!$B$3:$AU$47,AI273,19)),19, AND(AI274&gt;INDEX('Language Rules Can Change'!$B$3:$AU$47,AI273,19),AI274&lt;=INDEX('Language Rules Can Change'!$B$3:$AU$47,AI273,20)),20, AND(AI274&gt;INDEX('Language Rules Can Change'!$B$3:$AU$47,AI273,20),AI274&lt;=INDEX('Language Rules Can Change'!$B$3:$AU$47,AI273,21)),21, AND(AI274&gt;INDEX('Language Rules Can Change'!$B$3:$AU$47,AI273,21),AI274&lt;=INDEX('Language Rules Can Change'!$B$3:$AU$47,AI273,22)),22, AND(AI274&gt;INDEX('Language Rules Can Change'!$B$3:$AU$47,AI273,22),AI274&lt;=INDEX('Language Rules Can Change'!$B$3:$AU$47,AI273,23)),23, AND(AI274&gt;INDEX('Language Rules Can Change'!$B$3:$AU$47,AI273,23),AI274&lt;=INDEX('Language Rules Can Change'!$B$3:$AU$47,AI273,24)),24, AND(AI274&gt;INDEX('Language Rules Can Change'!$B$3:$AU$47,AI273,24),AI274&lt;=INDEX('Language Rules Can Change'!$B$3:$AU$47,AI273,25)),25, AND(AI274&gt;INDEX('Language Rules Can Change'!$B$3:$AU$47,AI273,25),AI274&lt;=INDEX('Language Rules Can Change'!$B$3:$AU$47,AI273,26)),26, AND(AI274&gt;INDEX('Language Rules Can Change'!$B$3:$AU$47,AI273,26),AI274&lt;=INDEX('Language Rules Can Change'!$B$3:$AU$47,AI273,27)),27, AND(AI274&gt;INDEX('Language Rules Can Change'!$B$3:$AU$47,AI273,27),AI274&lt;=INDEX('Language Rules Can Change'!$B$3:$AU$47,AI273,28)),28, AND(AI274&gt;INDEX('Language Rules Can Change'!$B$3:$AU$47,AI273,28),AI274&lt;=INDEX('Language Rules Can Change'!$B$3:$AU$47,AI273,29)),29, AND(AI274&gt;INDEX('Language Rules Can Change'!$B$3:$AU$47,AI273,29),AI274&lt;=INDEX('Language Rules Can Change'!$B$3:$AU$47,AI273,30)),30, AND(AI274&gt;INDEX('Language Rules Can Change'!$B$3:$AU$47,AI273,30),AI274&lt;=INDEX('Language Rules Can Change'!$B$3:$AU$47,AI273,31)),31, AND(AI274&gt;INDEX('Language Rules Can Change'!$B$3:$AU$47,AI273,31),AI274&lt;=INDEX('Language Rules Can Change'!$B$3:$AU$47,AI273,32)),32, AND(AI274&gt;INDEX('Language Rules Can Change'!$B$3:$AU$47,AI273,32),AI274&lt;=INDEX('Language Rules Can Change'!$B$3:$AU$47,AI273,33)),33, AND(AI274&gt;INDEX('Language Rules Can Change'!$B$3:$AU$47,AI273,33),AI274&lt;=INDEX('Language Rules Can Change'!$B$3:$AU$47,AI273,34)),34, AND(AI274&gt;INDEX('Language Rules Can Change'!$B$3:$AU$47,AI273,34),AI274&lt;=INDEX('Language Rules Can Change'!$B$3:$AU$47,AI273,35)),35, AND(AI274&gt;INDEX('Language Rules Can Change'!$B$3:$AU$47,AI273,35),AI274&lt;=INDEX('Language Rules Can Change'!$B$3:$AU$47,AI273,36)),36, AND(AI274&gt;INDEX('Language Rules Can Change'!$B$3:$AU$47,AI273,36),AI274&lt;=INDEX('Language Rules Can Change'!$B$3:$AU$47,AI273,37)),37, AND(AI274&gt;INDEX('Language Rules Can Change'!$B$3:$AU$47,AI273,37),AI274&lt;=INDEX('Language Rules Can Change'!$B$3:$AU$47,AI273,38)),38, AND(AI274&gt;INDEX('Language Rules Can Change'!$B$3:$AU$47,AI273,38),AI274&lt;=INDEX('Language Rules Can Change'!$B$3:$AU$47,AI273,39)),39, AND(AI274&gt;INDEX('Language Rules Can Change'!$B$3:$AU$47,AI273,39),AI274&lt;=INDEX('Language Rules Can Change'!$B$3:$AU$47,AI273,40)),40, AND(AI274&gt;INDEX('Language Rules Can Change'!$B$3:$AU$47,AI273,40),AI274&lt;=INDEX('Language Rules Can Change'!$B$3:$AU$47,AI273,41)),41, AND(AI274&gt;INDEX('Language Rules Can Change'!$B$3:$AU$47,AI273,41),AI274&lt;=INDEX('Language Rules Can Change'!$B$3:$AU$47,AI273,42)),42, AND(AI274&gt;INDEX('Language Rules Can Change'!$B$3:$AU$47,AI273,42),AI274&lt;=INDEX('Language Rules Can Change'!$B$3:$AU$47,AI273,43)),43, AND(AI274&gt;INDEX('Language Rules Can Change'!$B$3:$AU$47,AI273,43),AI274&lt;=INDEX('Language Rules Can Change'!$B$3:$AU$47,AI273,44)),44, AND(AI274&gt;INDEX('Language Rules Can Change'!$B$3:$AU$47,AI273,44),AI274&lt;=INDEX('Language Rules Can Change'!$B$3:$AU$47,AI273,45)),45, AND(AI274&gt;INDEX('Language Rules Can Change'!$B$3:$AU$47,AI273,45),AI274&lt;=INDEX('Language Rules Can Change'!$B$3:$AU$47,AI273,46)),46)</f>
        <v>#N/A</v>
      </c>
      <c r="AJ275" s="11" t="e" cm="1">
        <f t="array" aca="1" ref="AJ275" ca="1">_xlfn.IFS(AND(AJ274&gt;0,AJ274&lt;=INDEX('Language Rules Can Change'!$B$3:$AU$47,AJ273,1)),1, AND(AJ274&gt;INDEX('Language Rules Can Change'!$B$3:$AU$47,AJ273,1),AJ274&lt;=INDEX('Language Rules Can Change'!$B$3:$AU$47,AJ273,2)),2, AND(AJ274&gt;INDEX('Language Rules Can Change'!$B$3:$AU$47,AJ273,2),AJ274&lt;=INDEX('Language Rules Can Change'!$B$3:$AU$47,AJ273,3)),3, AND(AJ274&gt;INDEX('Language Rules Can Change'!$B$3:$AU$47,AJ273,3),AJ274&lt;=INDEX('Language Rules Can Change'!$B$3:$AU$47,AJ273,4)),4, AND(AJ274&gt;INDEX('Language Rules Can Change'!$B$3:$AU$47,AJ273,4),AJ274&lt;=INDEX('Language Rules Can Change'!$B$3:$AU$47,AJ273,5)),5, AND(AJ274&gt;INDEX('Language Rules Can Change'!$B$3:$AU$47,AJ273,5),AJ274&lt;=INDEX('Language Rules Can Change'!$B$3:$AU$47,AJ273,6)),6, AND(AJ274&gt;INDEX('Language Rules Can Change'!$B$3:$AU$47,AJ273,6),AJ274&lt;=INDEX('Language Rules Can Change'!$B$3:$AU$47,AJ273,7)),7, AND(AJ274&gt;INDEX('Language Rules Can Change'!$B$3:$AU$47,AJ273,7),AJ274&lt;=INDEX('Language Rules Can Change'!$B$3:$AU$47,AJ273,8)),8, AND(AJ274&gt;INDEX('Language Rules Can Change'!$B$3:$AU$47,AJ273,8),AJ274&lt;=INDEX('Language Rules Can Change'!$B$3:$AU$47,AJ273,9)),9, AND(AJ274&gt;INDEX('Language Rules Can Change'!$B$3:$AU$47,AJ273,9),AJ274&lt;=INDEX('Language Rules Can Change'!$B$3:$AU$47,AJ273,10)),10, AND(AJ274&gt;INDEX('Language Rules Can Change'!$B$3:$AU$47,AJ273,10),AJ274&lt;=INDEX('Language Rules Can Change'!$B$3:$AU$47,AJ273,11)),11, AND(AJ274&gt;INDEX('Language Rules Can Change'!$B$3:$AU$47,AJ273,11),AJ274&lt;=INDEX('Language Rules Can Change'!$B$3:$AU$47,AJ273,12)),12, AND(AJ274&gt;INDEX('Language Rules Can Change'!$B$3:$AU$47,AJ273,12),AJ274&lt;=INDEX('Language Rules Can Change'!$B$3:$AU$47,AJ273,13)),13, AND(AJ274&gt;INDEX('Language Rules Can Change'!$B$3:$AU$47,AJ273,13),AJ274&lt;=INDEX('Language Rules Can Change'!$B$3:$AU$47,AJ273,14)),14, AND(AJ274&gt;INDEX('Language Rules Can Change'!$B$3:$AU$47,AJ273,14),AJ274&lt;=INDEX('Language Rules Can Change'!$B$3:$AU$47,AJ273,15)),15, AND(AJ274&gt;INDEX('Language Rules Can Change'!$B$3:$AU$47,AJ273,15),AJ274&lt;=INDEX('Language Rules Can Change'!$B$3:$AU$47,AJ273,16)),16, AND(AJ274&gt;INDEX('Language Rules Can Change'!$B$3:$AU$47,AJ273,16),AJ274&lt;=INDEX('Language Rules Can Change'!$B$3:$AU$47,AJ273,17)),17, AND(AJ274&gt;INDEX('Language Rules Can Change'!$B$3:$AU$47,AJ273,17),AJ274&lt;=INDEX('Language Rules Can Change'!$B$3:$AU$47,AJ273,18)),18, AND(AJ274&gt;INDEX('Language Rules Can Change'!$B$3:$AU$47,AJ273,18),AJ274&lt;=INDEX('Language Rules Can Change'!$B$3:$AU$47,AJ273,19)),19, AND(AJ274&gt;INDEX('Language Rules Can Change'!$B$3:$AU$47,AJ273,19),AJ274&lt;=INDEX('Language Rules Can Change'!$B$3:$AU$47,AJ273,20)),20, AND(AJ274&gt;INDEX('Language Rules Can Change'!$B$3:$AU$47,AJ273,20),AJ274&lt;=INDEX('Language Rules Can Change'!$B$3:$AU$47,AJ273,21)),21, AND(AJ274&gt;INDEX('Language Rules Can Change'!$B$3:$AU$47,AJ273,21),AJ274&lt;=INDEX('Language Rules Can Change'!$B$3:$AU$47,AJ273,22)),22, AND(AJ274&gt;INDEX('Language Rules Can Change'!$B$3:$AU$47,AJ273,22),AJ274&lt;=INDEX('Language Rules Can Change'!$B$3:$AU$47,AJ273,23)),23, AND(AJ274&gt;INDEX('Language Rules Can Change'!$B$3:$AU$47,AJ273,23),AJ274&lt;=INDEX('Language Rules Can Change'!$B$3:$AU$47,AJ273,24)),24, AND(AJ274&gt;INDEX('Language Rules Can Change'!$B$3:$AU$47,AJ273,24),AJ274&lt;=INDEX('Language Rules Can Change'!$B$3:$AU$47,AJ273,25)),25, AND(AJ274&gt;INDEX('Language Rules Can Change'!$B$3:$AU$47,AJ273,25),AJ274&lt;=INDEX('Language Rules Can Change'!$B$3:$AU$47,AJ273,26)),26, AND(AJ274&gt;INDEX('Language Rules Can Change'!$B$3:$AU$47,AJ273,26),AJ274&lt;=INDEX('Language Rules Can Change'!$B$3:$AU$47,AJ273,27)),27, AND(AJ274&gt;INDEX('Language Rules Can Change'!$B$3:$AU$47,AJ273,27),AJ274&lt;=INDEX('Language Rules Can Change'!$B$3:$AU$47,AJ273,28)),28, AND(AJ274&gt;INDEX('Language Rules Can Change'!$B$3:$AU$47,AJ273,28),AJ274&lt;=INDEX('Language Rules Can Change'!$B$3:$AU$47,AJ273,29)),29, AND(AJ274&gt;INDEX('Language Rules Can Change'!$B$3:$AU$47,AJ273,29),AJ274&lt;=INDEX('Language Rules Can Change'!$B$3:$AU$47,AJ273,30)),30, AND(AJ274&gt;INDEX('Language Rules Can Change'!$B$3:$AU$47,AJ273,30),AJ274&lt;=INDEX('Language Rules Can Change'!$B$3:$AU$47,AJ273,31)),31, AND(AJ274&gt;INDEX('Language Rules Can Change'!$B$3:$AU$47,AJ273,31),AJ274&lt;=INDEX('Language Rules Can Change'!$B$3:$AU$47,AJ273,32)),32, AND(AJ274&gt;INDEX('Language Rules Can Change'!$B$3:$AU$47,AJ273,32),AJ274&lt;=INDEX('Language Rules Can Change'!$B$3:$AU$47,AJ273,33)),33, AND(AJ274&gt;INDEX('Language Rules Can Change'!$B$3:$AU$47,AJ273,33),AJ274&lt;=INDEX('Language Rules Can Change'!$B$3:$AU$47,AJ273,34)),34, AND(AJ274&gt;INDEX('Language Rules Can Change'!$B$3:$AU$47,AJ273,34),AJ274&lt;=INDEX('Language Rules Can Change'!$B$3:$AU$47,AJ273,35)),35, AND(AJ274&gt;INDEX('Language Rules Can Change'!$B$3:$AU$47,AJ273,35),AJ274&lt;=INDEX('Language Rules Can Change'!$B$3:$AU$47,AJ273,36)),36, AND(AJ274&gt;INDEX('Language Rules Can Change'!$B$3:$AU$47,AJ273,36),AJ274&lt;=INDEX('Language Rules Can Change'!$B$3:$AU$47,AJ273,37)),37, AND(AJ274&gt;INDEX('Language Rules Can Change'!$B$3:$AU$47,AJ273,37),AJ274&lt;=INDEX('Language Rules Can Change'!$B$3:$AU$47,AJ273,38)),38, AND(AJ274&gt;INDEX('Language Rules Can Change'!$B$3:$AU$47,AJ273,38),AJ274&lt;=INDEX('Language Rules Can Change'!$B$3:$AU$47,AJ273,39)),39, AND(AJ274&gt;INDEX('Language Rules Can Change'!$B$3:$AU$47,AJ273,39),AJ274&lt;=INDEX('Language Rules Can Change'!$B$3:$AU$47,AJ273,40)),40, AND(AJ274&gt;INDEX('Language Rules Can Change'!$B$3:$AU$47,AJ273,40),AJ274&lt;=INDEX('Language Rules Can Change'!$B$3:$AU$47,AJ273,41)),41, AND(AJ274&gt;INDEX('Language Rules Can Change'!$B$3:$AU$47,AJ273,41),AJ274&lt;=INDEX('Language Rules Can Change'!$B$3:$AU$47,AJ273,42)),42, AND(AJ274&gt;INDEX('Language Rules Can Change'!$B$3:$AU$47,AJ273,42),AJ274&lt;=INDEX('Language Rules Can Change'!$B$3:$AU$47,AJ273,43)),43, AND(AJ274&gt;INDEX('Language Rules Can Change'!$B$3:$AU$47,AJ273,43),AJ274&lt;=INDEX('Language Rules Can Change'!$B$3:$AU$47,AJ273,44)),44, AND(AJ274&gt;INDEX('Language Rules Can Change'!$B$3:$AU$47,AJ273,44),AJ274&lt;=INDEX('Language Rules Can Change'!$B$3:$AU$47,AJ273,45)),45, AND(AJ274&gt;INDEX('Language Rules Can Change'!$B$3:$AU$47,AJ273,45),AJ274&lt;=INDEX('Language Rules Can Change'!$B$3:$AU$47,AJ273,46)),46)</f>
        <v>#N/A</v>
      </c>
      <c r="AK275" s="11" t="e" cm="1">
        <f t="array" aca="1" ref="AK275" ca="1">_xlfn.IFS(AND(AK274&gt;0,AK274&lt;=INDEX('Language Rules Can Change'!$B$3:$AU$47,AK273,1)),1, AND(AK274&gt;INDEX('Language Rules Can Change'!$B$3:$AU$47,AK273,1),AK274&lt;=INDEX('Language Rules Can Change'!$B$3:$AU$47,AK273,2)),2, AND(AK274&gt;INDEX('Language Rules Can Change'!$B$3:$AU$47,AK273,2),AK274&lt;=INDEX('Language Rules Can Change'!$B$3:$AU$47,AK273,3)),3, AND(AK274&gt;INDEX('Language Rules Can Change'!$B$3:$AU$47,AK273,3),AK274&lt;=INDEX('Language Rules Can Change'!$B$3:$AU$47,AK273,4)),4, AND(AK274&gt;INDEX('Language Rules Can Change'!$B$3:$AU$47,AK273,4),AK274&lt;=INDEX('Language Rules Can Change'!$B$3:$AU$47,AK273,5)),5, AND(AK274&gt;INDEX('Language Rules Can Change'!$B$3:$AU$47,AK273,5),AK274&lt;=INDEX('Language Rules Can Change'!$B$3:$AU$47,AK273,6)),6, AND(AK274&gt;INDEX('Language Rules Can Change'!$B$3:$AU$47,AK273,6),AK274&lt;=INDEX('Language Rules Can Change'!$B$3:$AU$47,AK273,7)),7, AND(AK274&gt;INDEX('Language Rules Can Change'!$B$3:$AU$47,AK273,7),AK274&lt;=INDEX('Language Rules Can Change'!$B$3:$AU$47,AK273,8)),8, AND(AK274&gt;INDEX('Language Rules Can Change'!$B$3:$AU$47,AK273,8),AK274&lt;=INDEX('Language Rules Can Change'!$B$3:$AU$47,AK273,9)),9, AND(AK274&gt;INDEX('Language Rules Can Change'!$B$3:$AU$47,AK273,9),AK274&lt;=INDEX('Language Rules Can Change'!$B$3:$AU$47,AK273,10)),10, AND(AK274&gt;INDEX('Language Rules Can Change'!$B$3:$AU$47,AK273,10),AK274&lt;=INDEX('Language Rules Can Change'!$B$3:$AU$47,AK273,11)),11, AND(AK274&gt;INDEX('Language Rules Can Change'!$B$3:$AU$47,AK273,11),AK274&lt;=INDEX('Language Rules Can Change'!$B$3:$AU$47,AK273,12)),12, AND(AK274&gt;INDEX('Language Rules Can Change'!$B$3:$AU$47,AK273,12),AK274&lt;=INDEX('Language Rules Can Change'!$B$3:$AU$47,AK273,13)),13, AND(AK274&gt;INDEX('Language Rules Can Change'!$B$3:$AU$47,AK273,13),AK274&lt;=INDEX('Language Rules Can Change'!$B$3:$AU$47,AK273,14)),14, AND(AK274&gt;INDEX('Language Rules Can Change'!$B$3:$AU$47,AK273,14),AK274&lt;=INDEX('Language Rules Can Change'!$B$3:$AU$47,AK273,15)),15, AND(AK274&gt;INDEX('Language Rules Can Change'!$B$3:$AU$47,AK273,15),AK274&lt;=INDEX('Language Rules Can Change'!$B$3:$AU$47,AK273,16)),16, AND(AK274&gt;INDEX('Language Rules Can Change'!$B$3:$AU$47,AK273,16),AK274&lt;=INDEX('Language Rules Can Change'!$B$3:$AU$47,AK273,17)),17, AND(AK274&gt;INDEX('Language Rules Can Change'!$B$3:$AU$47,AK273,17),AK274&lt;=INDEX('Language Rules Can Change'!$B$3:$AU$47,AK273,18)),18, AND(AK274&gt;INDEX('Language Rules Can Change'!$B$3:$AU$47,AK273,18),AK274&lt;=INDEX('Language Rules Can Change'!$B$3:$AU$47,AK273,19)),19, AND(AK274&gt;INDEX('Language Rules Can Change'!$B$3:$AU$47,AK273,19),AK274&lt;=INDEX('Language Rules Can Change'!$B$3:$AU$47,AK273,20)),20, AND(AK274&gt;INDEX('Language Rules Can Change'!$B$3:$AU$47,AK273,20),AK274&lt;=INDEX('Language Rules Can Change'!$B$3:$AU$47,AK273,21)),21, AND(AK274&gt;INDEX('Language Rules Can Change'!$B$3:$AU$47,AK273,21),AK274&lt;=INDEX('Language Rules Can Change'!$B$3:$AU$47,AK273,22)),22, AND(AK274&gt;INDEX('Language Rules Can Change'!$B$3:$AU$47,AK273,22),AK274&lt;=INDEX('Language Rules Can Change'!$B$3:$AU$47,AK273,23)),23, AND(AK274&gt;INDEX('Language Rules Can Change'!$B$3:$AU$47,AK273,23),AK274&lt;=INDEX('Language Rules Can Change'!$B$3:$AU$47,AK273,24)),24, AND(AK274&gt;INDEX('Language Rules Can Change'!$B$3:$AU$47,AK273,24),AK274&lt;=INDEX('Language Rules Can Change'!$B$3:$AU$47,AK273,25)),25, AND(AK274&gt;INDEX('Language Rules Can Change'!$B$3:$AU$47,AK273,25),AK274&lt;=INDEX('Language Rules Can Change'!$B$3:$AU$47,AK273,26)),26, AND(AK274&gt;INDEX('Language Rules Can Change'!$B$3:$AU$47,AK273,26),AK274&lt;=INDEX('Language Rules Can Change'!$B$3:$AU$47,AK273,27)),27, AND(AK274&gt;INDEX('Language Rules Can Change'!$B$3:$AU$47,AK273,27),AK274&lt;=INDEX('Language Rules Can Change'!$B$3:$AU$47,AK273,28)),28, AND(AK274&gt;INDEX('Language Rules Can Change'!$B$3:$AU$47,AK273,28),AK274&lt;=INDEX('Language Rules Can Change'!$B$3:$AU$47,AK273,29)),29, AND(AK274&gt;INDEX('Language Rules Can Change'!$B$3:$AU$47,AK273,29),AK274&lt;=INDEX('Language Rules Can Change'!$B$3:$AU$47,AK273,30)),30, AND(AK274&gt;INDEX('Language Rules Can Change'!$B$3:$AU$47,AK273,30),AK274&lt;=INDEX('Language Rules Can Change'!$B$3:$AU$47,AK273,31)),31, AND(AK274&gt;INDEX('Language Rules Can Change'!$B$3:$AU$47,AK273,31),AK274&lt;=INDEX('Language Rules Can Change'!$B$3:$AU$47,AK273,32)),32, AND(AK274&gt;INDEX('Language Rules Can Change'!$B$3:$AU$47,AK273,32),AK274&lt;=INDEX('Language Rules Can Change'!$B$3:$AU$47,AK273,33)),33, AND(AK274&gt;INDEX('Language Rules Can Change'!$B$3:$AU$47,AK273,33),AK274&lt;=INDEX('Language Rules Can Change'!$B$3:$AU$47,AK273,34)),34, AND(AK274&gt;INDEX('Language Rules Can Change'!$B$3:$AU$47,AK273,34),AK274&lt;=INDEX('Language Rules Can Change'!$B$3:$AU$47,AK273,35)),35, AND(AK274&gt;INDEX('Language Rules Can Change'!$B$3:$AU$47,AK273,35),AK274&lt;=INDEX('Language Rules Can Change'!$B$3:$AU$47,AK273,36)),36, AND(AK274&gt;INDEX('Language Rules Can Change'!$B$3:$AU$47,AK273,36),AK274&lt;=INDEX('Language Rules Can Change'!$B$3:$AU$47,AK273,37)),37, AND(AK274&gt;INDEX('Language Rules Can Change'!$B$3:$AU$47,AK273,37),AK274&lt;=INDEX('Language Rules Can Change'!$B$3:$AU$47,AK273,38)),38, AND(AK274&gt;INDEX('Language Rules Can Change'!$B$3:$AU$47,AK273,38),AK274&lt;=INDEX('Language Rules Can Change'!$B$3:$AU$47,AK273,39)),39, AND(AK274&gt;INDEX('Language Rules Can Change'!$B$3:$AU$47,AK273,39),AK274&lt;=INDEX('Language Rules Can Change'!$B$3:$AU$47,AK273,40)),40, AND(AK274&gt;INDEX('Language Rules Can Change'!$B$3:$AU$47,AK273,40),AK274&lt;=INDEX('Language Rules Can Change'!$B$3:$AU$47,AK273,41)),41, AND(AK274&gt;INDEX('Language Rules Can Change'!$B$3:$AU$47,AK273,41),AK274&lt;=INDEX('Language Rules Can Change'!$B$3:$AU$47,AK273,42)),42, AND(AK274&gt;INDEX('Language Rules Can Change'!$B$3:$AU$47,AK273,42),AK274&lt;=INDEX('Language Rules Can Change'!$B$3:$AU$47,AK273,43)),43, AND(AK274&gt;INDEX('Language Rules Can Change'!$B$3:$AU$47,AK273,43),AK274&lt;=INDEX('Language Rules Can Change'!$B$3:$AU$47,AK273,44)),44, AND(AK274&gt;INDEX('Language Rules Can Change'!$B$3:$AU$47,AK273,44),AK274&lt;=INDEX('Language Rules Can Change'!$B$3:$AU$47,AK273,45)),45, AND(AK274&gt;INDEX('Language Rules Can Change'!$B$3:$AU$47,AK273,45),AK274&lt;=INDEX('Language Rules Can Change'!$B$3:$AU$47,AK273,46)),46)</f>
        <v>#N/A</v>
      </c>
      <c r="AL275" s="11" t="e" cm="1">
        <f t="array" aca="1" ref="AL275" ca="1">_xlfn.IFS(AND(AL274&gt;0,AL274&lt;=INDEX('Language Rules Can Change'!$B$3:$AU$47,AL273,1)),1, AND(AL274&gt;INDEX('Language Rules Can Change'!$B$3:$AU$47,AL273,1),AL274&lt;=INDEX('Language Rules Can Change'!$B$3:$AU$47,AL273,2)),2, AND(AL274&gt;INDEX('Language Rules Can Change'!$B$3:$AU$47,AL273,2),AL274&lt;=INDEX('Language Rules Can Change'!$B$3:$AU$47,AL273,3)),3, AND(AL274&gt;INDEX('Language Rules Can Change'!$B$3:$AU$47,AL273,3),AL274&lt;=INDEX('Language Rules Can Change'!$B$3:$AU$47,AL273,4)),4, AND(AL274&gt;INDEX('Language Rules Can Change'!$B$3:$AU$47,AL273,4),AL274&lt;=INDEX('Language Rules Can Change'!$B$3:$AU$47,AL273,5)),5, AND(AL274&gt;INDEX('Language Rules Can Change'!$B$3:$AU$47,AL273,5),AL274&lt;=INDEX('Language Rules Can Change'!$B$3:$AU$47,AL273,6)),6, AND(AL274&gt;INDEX('Language Rules Can Change'!$B$3:$AU$47,AL273,6),AL274&lt;=INDEX('Language Rules Can Change'!$B$3:$AU$47,AL273,7)),7, AND(AL274&gt;INDEX('Language Rules Can Change'!$B$3:$AU$47,AL273,7),AL274&lt;=INDEX('Language Rules Can Change'!$B$3:$AU$47,AL273,8)),8, AND(AL274&gt;INDEX('Language Rules Can Change'!$B$3:$AU$47,AL273,8),AL274&lt;=INDEX('Language Rules Can Change'!$B$3:$AU$47,AL273,9)),9, AND(AL274&gt;INDEX('Language Rules Can Change'!$B$3:$AU$47,AL273,9),AL274&lt;=INDEX('Language Rules Can Change'!$B$3:$AU$47,AL273,10)),10, AND(AL274&gt;INDEX('Language Rules Can Change'!$B$3:$AU$47,AL273,10),AL274&lt;=INDEX('Language Rules Can Change'!$B$3:$AU$47,AL273,11)),11, AND(AL274&gt;INDEX('Language Rules Can Change'!$B$3:$AU$47,AL273,11),AL274&lt;=INDEX('Language Rules Can Change'!$B$3:$AU$47,AL273,12)),12, AND(AL274&gt;INDEX('Language Rules Can Change'!$B$3:$AU$47,AL273,12),AL274&lt;=INDEX('Language Rules Can Change'!$B$3:$AU$47,AL273,13)),13, AND(AL274&gt;INDEX('Language Rules Can Change'!$B$3:$AU$47,AL273,13),AL274&lt;=INDEX('Language Rules Can Change'!$B$3:$AU$47,AL273,14)),14, AND(AL274&gt;INDEX('Language Rules Can Change'!$B$3:$AU$47,AL273,14),AL274&lt;=INDEX('Language Rules Can Change'!$B$3:$AU$47,AL273,15)),15, AND(AL274&gt;INDEX('Language Rules Can Change'!$B$3:$AU$47,AL273,15),AL274&lt;=INDEX('Language Rules Can Change'!$B$3:$AU$47,AL273,16)),16, AND(AL274&gt;INDEX('Language Rules Can Change'!$B$3:$AU$47,AL273,16),AL274&lt;=INDEX('Language Rules Can Change'!$B$3:$AU$47,AL273,17)),17, AND(AL274&gt;INDEX('Language Rules Can Change'!$B$3:$AU$47,AL273,17),AL274&lt;=INDEX('Language Rules Can Change'!$B$3:$AU$47,AL273,18)),18, AND(AL274&gt;INDEX('Language Rules Can Change'!$B$3:$AU$47,AL273,18),AL274&lt;=INDEX('Language Rules Can Change'!$B$3:$AU$47,AL273,19)),19, AND(AL274&gt;INDEX('Language Rules Can Change'!$B$3:$AU$47,AL273,19),AL274&lt;=INDEX('Language Rules Can Change'!$B$3:$AU$47,AL273,20)),20, AND(AL274&gt;INDEX('Language Rules Can Change'!$B$3:$AU$47,AL273,20),AL274&lt;=INDEX('Language Rules Can Change'!$B$3:$AU$47,AL273,21)),21, AND(AL274&gt;INDEX('Language Rules Can Change'!$B$3:$AU$47,AL273,21),AL274&lt;=INDEX('Language Rules Can Change'!$B$3:$AU$47,AL273,22)),22, AND(AL274&gt;INDEX('Language Rules Can Change'!$B$3:$AU$47,AL273,22),AL274&lt;=INDEX('Language Rules Can Change'!$B$3:$AU$47,AL273,23)),23, AND(AL274&gt;INDEX('Language Rules Can Change'!$B$3:$AU$47,AL273,23),AL274&lt;=INDEX('Language Rules Can Change'!$B$3:$AU$47,AL273,24)),24, AND(AL274&gt;INDEX('Language Rules Can Change'!$B$3:$AU$47,AL273,24),AL274&lt;=INDEX('Language Rules Can Change'!$B$3:$AU$47,AL273,25)),25, AND(AL274&gt;INDEX('Language Rules Can Change'!$B$3:$AU$47,AL273,25),AL274&lt;=INDEX('Language Rules Can Change'!$B$3:$AU$47,AL273,26)),26, AND(AL274&gt;INDEX('Language Rules Can Change'!$B$3:$AU$47,AL273,26),AL274&lt;=INDEX('Language Rules Can Change'!$B$3:$AU$47,AL273,27)),27, AND(AL274&gt;INDEX('Language Rules Can Change'!$B$3:$AU$47,AL273,27),AL274&lt;=INDEX('Language Rules Can Change'!$B$3:$AU$47,AL273,28)),28, AND(AL274&gt;INDEX('Language Rules Can Change'!$B$3:$AU$47,AL273,28),AL274&lt;=INDEX('Language Rules Can Change'!$B$3:$AU$47,AL273,29)),29, AND(AL274&gt;INDEX('Language Rules Can Change'!$B$3:$AU$47,AL273,29),AL274&lt;=INDEX('Language Rules Can Change'!$B$3:$AU$47,AL273,30)),30, AND(AL274&gt;INDEX('Language Rules Can Change'!$B$3:$AU$47,AL273,30),AL274&lt;=INDEX('Language Rules Can Change'!$B$3:$AU$47,AL273,31)),31, AND(AL274&gt;INDEX('Language Rules Can Change'!$B$3:$AU$47,AL273,31),AL274&lt;=INDEX('Language Rules Can Change'!$B$3:$AU$47,AL273,32)),32, AND(AL274&gt;INDEX('Language Rules Can Change'!$B$3:$AU$47,AL273,32),AL274&lt;=INDEX('Language Rules Can Change'!$B$3:$AU$47,AL273,33)),33, AND(AL274&gt;INDEX('Language Rules Can Change'!$B$3:$AU$47,AL273,33),AL274&lt;=INDEX('Language Rules Can Change'!$B$3:$AU$47,AL273,34)),34, AND(AL274&gt;INDEX('Language Rules Can Change'!$B$3:$AU$47,AL273,34),AL274&lt;=INDEX('Language Rules Can Change'!$B$3:$AU$47,AL273,35)),35, AND(AL274&gt;INDEX('Language Rules Can Change'!$B$3:$AU$47,AL273,35),AL274&lt;=INDEX('Language Rules Can Change'!$B$3:$AU$47,AL273,36)),36, AND(AL274&gt;INDEX('Language Rules Can Change'!$B$3:$AU$47,AL273,36),AL274&lt;=INDEX('Language Rules Can Change'!$B$3:$AU$47,AL273,37)),37, AND(AL274&gt;INDEX('Language Rules Can Change'!$B$3:$AU$47,AL273,37),AL274&lt;=INDEX('Language Rules Can Change'!$B$3:$AU$47,AL273,38)),38, AND(AL274&gt;INDEX('Language Rules Can Change'!$B$3:$AU$47,AL273,38),AL274&lt;=INDEX('Language Rules Can Change'!$B$3:$AU$47,AL273,39)),39, AND(AL274&gt;INDEX('Language Rules Can Change'!$B$3:$AU$47,AL273,39),AL274&lt;=INDEX('Language Rules Can Change'!$B$3:$AU$47,AL273,40)),40, AND(AL274&gt;INDEX('Language Rules Can Change'!$B$3:$AU$47,AL273,40),AL274&lt;=INDEX('Language Rules Can Change'!$B$3:$AU$47,AL273,41)),41, AND(AL274&gt;INDEX('Language Rules Can Change'!$B$3:$AU$47,AL273,41),AL274&lt;=INDEX('Language Rules Can Change'!$B$3:$AU$47,AL273,42)),42, AND(AL274&gt;INDEX('Language Rules Can Change'!$B$3:$AU$47,AL273,42),AL274&lt;=INDEX('Language Rules Can Change'!$B$3:$AU$47,AL273,43)),43, AND(AL274&gt;INDEX('Language Rules Can Change'!$B$3:$AU$47,AL273,43),AL274&lt;=INDEX('Language Rules Can Change'!$B$3:$AU$47,AL273,44)),44, AND(AL274&gt;INDEX('Language Rules Can Change'!$B$3:$AU$47,AL273,44),AL274&lt;=INDEX('Language Rules Can Change'!$B$3:$AU$47,AL273,45)),45, AND(AL274&gt;INDEX('Language Rules Can Change'!$B$3:$AU$47,AL273,45),AL274&lt;=INDEX('Language Rules Can Change'!$B$3:$AU$47,AL273,46)),46)</f>
        <v>#N/A</v>
      </c>
      <c r="AM275" s="11" t="e" cm="1">
        <f t="array" aca="1" ref="AM275" ca="1">_xlfn.IFS(AND(AM274&gt;0,AM274&lt;=INDEX('Language Rules Can Change'!$B$3:$AU$47,AM273,1)),1, AND(AM274&gt;INDEX('Language Rules Can Change'!$B$3:$AU$47,AM273,1),AM274&lt;=INDEX('Language Rules Can Change'!$B$3:$AU$47,AM273,2)),2, AND(AM274&gt;INDEX('Language Rules Can Change'!$B$3:$AU$47,AM273,2),AM274&lt;=INDEX('Language Rules Can Change'!$B$3:$AU$47,AM273,3)),3, AND(AM274&gt;INDEX('Language Rules Can Change'!$B$3:$AU$47,AM273,3),AM274&lt;=INDEX('Language Rules Can Change'!$B$3:$AU$47,AM273,4)),4, AND(AM274&gt;INDEX('Language Rules Can Change'!$B$3:$AU$47,AM273,4),AM274&lt;=INDEX('Language Rules Can Change'!$B$3:$AU$47,AM273,5)),5, AND(AM274&gt;INDEX('Language Rules Can Change'!$B$3:$AU$47,AM273,5),AM274&lt;=INDEX('Language Rules Can Change'!$B$3:$AU$47,AM273,6)),6, AND(AM274&gt;INDEX('Language Rules Can Change'!$B$3:$AU$47,AM273,6),AM274&lt;=INDEX('Language Rules Can Change'!$B$3:$AU$47,AM273,7)),7, AND(AM274&gt;INDEX('Language Rules Can Change'!$B$3:$AU$47,AM273,7),AM274&lt;=INDEX('Language Rules Can Change'!$B$3:$AU$47,AM273,8)),8, AND(AM274&gt;INDEX('Language Rules Can Change'!$B$3:$AU$47,AM273,8),AM274&lt;=INDEX('Language Rules Can Change'!$B$3:$AU$47,AM273,9)),9, AND(AM274&gt;INDEX('Language Rules Can Change'!$B$3:$AU$47,AM273,9),AM274&lt;=INDEX('Language Rules Can Change'!$B$3:$AU$47,AM273,10)),10, AND(AM274&gt;INDEX('Language Rules Can Change'!$B$3:$AU$47,AM273,10),AM274&lt;=INDEX('Language Rules Can Change'!$B$3:$AU$47,AM273,11)),11, AND(AM274&gt;INDEX('Language Rules Can Change'!$B$3:$AU$47,AM273,11),AM274&lt;=INDEX('Language Rules Can Change'!$B$3:$AU$47,AM273,12)),12, AND(AM274&gt;INDEX('Language Rules Can Change'!$B$3:$AU$47,AM273,12),AM274&lt;=INDEX('Language Rules Can Change'!$B$3:$AU$47,AM273,13)),13, AND(AM274&gt;INDEX('Language Rules Can Change'!$B$3:$AU$47,AM273,13),AM274&lt;=INDEX('Language Rules Can Change'!$B$3:$AU$47,AM273,14)),14, AND(AM274&gt;INDEX('Language Rules Can Change'!$B$3:$AU$47,AM273,14),AM274&lt;=INDEX('Language Rules Can Change'!$B$3:$AU$47,AM273,15)),15, AND(AM274&gt;INDEX('Language Rules Can Change'!$B$3:$AU$47,AM273,15),AM274&lt;=INDEX('Language Rules Can Change'!$B$3:$AU$47,AM273,16)),16, AND(AM274&gt;INDEX('Language Rules Can Change'!$B$3:$AU$47,AM273,16),AM274&lt;=INDEX('Language Rules Can Change'!$B$3:$AU$47,AM273,17)),17, AND(AM274&gt;INDEX('Language Rules Can Change'!$B$3:$AU$47,AM273,17),AM274&lt;=INDEX('Language Rules Can Change'!$B$3:$AU$47,AM273,18)),18, AND(AM274&gt;INDEX('Language Rules Can Change'!$B$3:$AU$47,AM273,18),AM274&lt;=INDEX('Language Rules Can Change'!$B$3:$AU$47,AM273,19)),19, AND(AM274&gt;INDEX('Language Rules Can Change'!$B$3:$AU$47,AM273,19),AM274&lt;=INDEX('Language Rules Can Change'!$B$3:$AU$47,AM273,20)),20, AND(AM274&gt;INDEX('Language Rules Can Change'!$B$3:$AU$47,AM273,20),AM274&lt;=INDEX('Language Rules Can Change'!$B$3:$AU$47,AM273,21)),21, AND(AM274&gt;INDEX('Language Rules Can Change'!$B$3:$AU$47,AM273,21),AM274&lt;=INDEX('Language Rules Can Change'!$B$3:$AU$47,AM273,22)),22, AND(AM274&gt;INDEX('Language Rules Can Change'!$B$3:$AU$47,AM273,22),AM274&lt;=INDEX('Language Rules Can Change'!$B$3:$AU$47,AM273,23)),23, AND(AM274&gt;INDEX('Language Rules Can Change'!$B$3:$AU$47,AM273,23),AM274&lt;=INDEX('Language Rules Can Change'!$B$3:$AU$47,AM273,24)),24, AND(AM274&gt;INDEX('Language Rules Can Change'!$B$3:$AU$47,AM273,24),AM274&lt;=INDEX('Language Rules Can Change'!$B$3:$AU$47,AM273,25)),25, AND(AM274&gt;INDEX('Language Rules Can Change'!$B$3:$AU$47,AM273,25),AM274&lt;=INDEX('Language Rules Can Change'!$B$3:$AU$47,AM273,26)),26, AND(AM274&gt;INDEX('Language Rules Can Change'!$B$3:$AU$47,AM273,26),AM274&lt;=INDEX('Language Rules Can Change'!$B$3:$AU$47,AM273,27)),27, AND(AM274&gt;INDEX('Language Rules Can Change'!$B$3:$AU$47,AM273,27),AM274&lt;=INDEX('Language Rules Can Change'!$B$3:$AU$47,AM273,28)),28, AND(AM274&gt;INDEX('Language Rules Can Change'!$B$3:$AU$47,AM273,28),AM274&lt;=INDEX('Language Rules Can Change'!$B$3:$AU$47,AM273,29)),29, AND(AM274&gt;INDEX('Language Rules Can Change'!$B$3:$AU$47,AM273,29),AM274&lt;=INDEX('Language Rules Can Change'!$B$3:$AU$47,AM273,30)),30, AND(AM274&gt;INDEX('Language Rules Can Change'!$B$3:$AU$47,AM273,30),AM274&lt;=INDEX('Language Rules Can Change'!$B$3:$AU$47,AM273,31)),31, AND(AM274&gt;INDEX('Language Rules Can Change'!$B$3:$AU$47,AM273,31),AM274&lt;=INDEX('Language Rules Can Change'!$B$3:$AU$47,AM273,32)),32, AND(AM274&gt;INDEX('Language Rules Can Change'!$B$3:$AU$47,AM273,32),AM274&lt;=INDEX('Language Rules Can Change'!$B$3:$AU$47,AM273,33)),33, AND(AM274&gt;INDEX('Language Rules Can Change'!$B$3:$AU$47,AM273,33),AM274&lt;=INDEX('Language Rules Can Change'!$B$3:$AU$47,AM273,34)),34, AND(AM274&gt;INDEX('Language Rules Can Change'!$B$3:$AU$47,AM273,34),AM274&lt;=INDEX('Language Rules Can Change'!$B$3:$AU$47,AM273,35)),35, AND(AM274&gt;INDEX('Language Rules Can Change'!$B$3:$AU$47,AM273,35),AM274&lt;=INDEX('Language Rules Can Change'!$B$3:$AU$47,AM273,36)),36, AND(AM274&gt;INDEX('Language Rules Can Change'!$B$3:$AU$47,AM273,36),AM274&lt;=INDEX('Language Rules Can Change'!$B$3:$AU$47,AM273,37)),37, AND(AM274&gt;INDEX('Language Rules Can Change'!$B$3:$AU$47,AM273,37),AM274&lt;=INDEX('Language Rules Can Change'!$B$3:$AU$47,AM273,38)),38, AND(AM274&gt;INDEX('Language Rules Can Change'!$B$3:$AU$47,AM273,38),AM274&lt;=INDEX('Language Rules Can Change'!$B$3:$AU$47,AM273,39)),39, AND(AM274&gt;INDEX('Language Rules Can Change'!$B$3:$AU$47,AM273,39),AM274&lt;=INDEX('Language Rules Can Change'!$B$3:$AU$47,AM273,40)),40, AND(AM274&gt;INDEX('Language Rules Can Change'!$B$3:$AU$47,AM273,40),AM274&lt;=INDEX('Language Rules Can Change'!$B$3:$AU$47,AM273,41)),41, AND(AM274&gt;INDEX('Language Rules Can Change'!$B$3:$AU$47,AM273,41),AM274&lt;=INDEX('Language Rules Can Change'!$B$3:$AU$47,AM273,42)),42, AND(AM274&gt;INDEX('Language Rules Can Change'!$B$3:$AU$47,AM273,42),AM274&lt;=INDEX('Language Rules Can Change'!$B$3:$AU$47,AM273,43)),43, AND(AM274&gt;INDEX('Language Rules Can Change'!$B$3:$AU$47,AM273,43),AM274&lt;=INDEX('Language Rules Can Change'!$B$3:$AU$47,AM273,44)),44, AND(AM274&gt;INDEX('Language Rules Can Change'!$B$3:$AU$47,AM273,44),AM274&lt;=INDEX('Language Rules Can Change'!$B$3:$AU$47,AM273,45)),45, AND(AM274&gt;INDEX('Language Rules Can Change'!$B$3:$AU$47,AM273,45),AM274&lt;=INDEX('Language Rules Can Change'!$B$3:$AU$47,AM273,46)),46)</f>
        <v>#N/A</v>
      </c>
    </row>
    <row r="276" spans="1:39" ht="12.75">
      <c r="A276" s="5">
        <f ca="1">RANDBETWEEN($A$4/(3/2),$A$4*(3/2))</f>
        <v>1</v>
      </c>
      <c r="B276" s="5">
        <v>5</v>
      </c>
      <c r="C276" s="5">
        <f ca="1">IF(B276&lt;=A278,RANDBETWEEN(A274/(3/2),A274*(3/2))+C275,"")</f>
        <v>5</v>
      </c>
      <c r="D276" s="15"/>
      <c r="E276" s="11"/>
      <c r="F276" s="11" t="str" cm="1">
        <f t="array" aca="1" ref="F276" ca="1">INDEX('Language Rules Can Change'!$B$2:$AU$2,1,F275)</f>
        <v>"</v>
      </c>
      <c r="G276" s="11" t="str" cm="1">
        <f t="array" aca="1" ref="G276" ca="1">INDEX('Language Rules Can Change'!$B$2:$AU$2,1,G275)</f>
        <v>ju</v>
      </c>
      <c r="H276" s="11" t="str" cm="1">
        <f t="array" aca="1" ref="H276" ca="1">INDEX('Language Rules Can Change'!$B$2:$AU$2,1,H275)</f>
        <v>ʃ</v>
      </c>
      <c r="I276" s="11" t="str" cm="1">
        <f t="array" aca="1" ref="I276" ca="1">INDEX('Language Rules Can Change'!$B$2:$AU$2,1,I275)</f>
        <v>"</v>
      </c>
      <c r="J276" s="11" t="e" cm="1">
        <f t="array" aca="1" ref="J276" ca="1">INDEX('Language Rules Can Change'!$B$2:$AU$2,1,J275)</f>
        <v>#N/A</v>
      </c>
      <c r="K276" s="11" t="str" cm="1">
        <f t="array" aca="1" ref="K276" ca="1">INDEX('Language Rules Can Change'!$B$2:$AU$2,1,K275)</f>
        <v>ju</v>
      </c>
      <c r="L276" s="11" t="e" cm="1">
        <f t="array" aca="1" ref="L276" ca="1">INDEX('Language Rules Can Change'!$B$2:$AU$2,1,L275)</f>
        <v>#N/A</v>
      </c>
      <c r="M276" s="11" t="e" cm="1">
        <f t="array" aca="1" ref="M276" ca="1">INDEX('Language Rules Can Change'!$B$2:$AU$2,1,M275)</f>
        <v>#N/A</v>
      </c>
      <c r="N276" s="11" t="e" cm="1">
        <f t="array" aca="1" ref="N276" ca="1">INDEX('Language Rules Can Change'!$B$2:$AU$2,1,N275)</f>
        <v>#N/A</v>
      </c>
      <c r="O276" s="11" t="e" cm="1">
        <f t="array" aca="1" ref="O276" ca="1">INDEX('Language Rules Can Change'!$B$2:$AU$2,1,O275)</f>
        <v>#N/A</v>
      </c>
      <c r="P276" s="11" t="e" cm="1">
        <f t="array" aca="1" ref="P276" ca="1">INDEX('Language Rules Can Change'!$B$2:$AU$2,1,P275)</f>
        <v>#N/A</v>
      </c>
      <c r="Q276" s="11" t="e" cm="1">
        <f t="array" aca="1" ref="Q276" ca="1">INDEX('Language Rules Can Change'!$B$2:$AU$2,1,Q275)</f>
        <v>#N/A</v>
      </c>
      <c r="R276" s="11" t="e" cm="1">
        <f t="array" aca="1" ref="R276" ca="1">INDEX('Language Rules Can Change'!$B$2:$AU$2,1,R275)</f>
        <v>#N/A</v>
      </c>
      <c r="S276" s="11" t="e" cm="1">
        <f t="array" aca="1" ref="S276" ca="1">INDEX('Language Rules Can Change'!$B$2:$AU$2,1,S275)</f>
        <v>#N/A</v>
      </c>
      <c r="T276" s="17"/>
      <c r="U276" s="5">
        <f ca="1">RANDBETWEEN($A$4/(3/2),$A$4*(3/2))</f>
        <v>1</v>
      </c>
      <c r="V276" s="5">
        <v>5</v>
      </c>
      <c r="W276" s="5" t="str">
        <f ca="1">IF(V276&lt;=U278,RANDBETWEEN(U274/(3/2),U274*(3/2))+W275,"")</f>
        <v/>
      </c>
      <c r="X276" s="15"/>
      <c r="Y276" s="11"/>
      <c r="Z276" s="11" t="str" cm="1">
        <f t="array" aca="1" ref="Z276" ca="1">INDEX('Language Rules Can Change'!$B$2:$AU$2,1,Z275)</f>
        <v>"</v>
      </c>
      <c r="AA276" s="11" t="str" cm="1">
        <f t="array" aca="1" ref="AA276" ca="1">INDEX('Language Rules Can Change'!$B$2:$AU$2,1,AA275)</f>
        <v>"</v>
      </c>
      <c r="AB276" s="11" t="str" cm="1">
        <f t="array" aca="1" ref="AB276" ca="1">INDEX('Language Rules Can Change'!$B$2:$AU$2,1,AB275)</f>
        <v>"</v>
      </c>
      <c r="AC276" s="11" t="e" cm="1">
        <f t="array" aca="1" ref="AC276" ca="1">INDEX('Language Rules Can Change'!$B$2:$AU$2,1,AC275)</f>
        <v>#N/A</v>
      </c>
      <c r="AD276" s="11" t="e" cm="1">
        <f t="array" aca="1" ref="AD276" ca="1">INDEX('Language Rules Can Change'!$B$2:$AU$2,1,AD275)</f>
        <v>#N/A</v>
      </c>
      <c r="AE276" s="11" t="e" cm="1">
        <f t="array" aca="1" ref="AE276" ca="1">INDEX('Language Rules Can Change'!$B$2:$AU$2,1,AE275)</f>
        <v>#N/A</v>
      </c>
      <c r="AF276" s="11" t="e" cm="1">
        <f t="array" aca="1" ref="AF276" ca="1">INDEX('Language Rules Can Change'!$B$2:$AU$2,1,AF275)</f>
        <v>#N/A</v>
      </c>
      <c r="AG276" s="11" t="e" cm="1">
        <f t="array" aca="1" ref="AG276" ca="1">INDEX('Language Rules Can Change'!$B$2:$AU$2,1,AG275)</f>
        <v>#N/A</v>
      </c>
      <c r="AH276" s="11" t="e" cm="1">
        <f t="array" aca="1" ref="AH276" ca="1">INDEX('Language Rules Can Change'!$B$2:$AU$2,1,AH275)</f>
        <v>#N/A</v>
      </c>
      <c r="AI276" s="11" t="e" cm="1">
        <f t="array" aca="1" ref="AI276" ca="1">INDEX('Language Rules Can Change'!$B$2:$AU$2,1,AI275)</f>
        <v>#N/A</v>
      </c>
      <c r="AJ276" s="11" t="e" cm="1">
        <f t="array" aca="1" ref="AJ276" ca="1">INDEX('Language Rules Can Change'!$B$2:$AU$2,1,AJ275)</f>
        <v>#N/A</v>
      </c>
      <c r="AK276" s="11" t="e" cm="1">
        <f t="array" aca="1" ref="AK276" ca="1">INDEX('Language Rules Can Change'!$B$2:$AU$2,1,AK275)</f>
        <v>#N/A</v>
      </c>
      <c r="AL276" s="11" t="e" cm="1">
        <f t="array" aca="1" ref="AL276" ca="1">INDEX('Language Rules Can Change'!$B$2:$AU$2,1,AL275)</f>
        <v>#N/A</v>
      </c>
      <c r="AM276" s="11" t="e" cm="1">
        <f t="array" aca="1" ref="AM276" ca="1">INDEX('Language Rules Can Change'!$B$2:$AU$2,1,AM275)</f>
        <v>#N/A</v>
      </c>
    </row>
    <row r="277" spans="1:39" ht="12.75">
      <c r="A277" s="1">
        <f>COUNTA(F272:S272)</f>
        <v>7</v>
      </c>
      <c r="B277" s="5">
        <v>6</v>
      </c>
      <c r="C277" s="5">
        <f ca="1">IF(B277&lt;=A278,RANDBETWEEN(A274/(3/2),A274*(3/2))+C276,"")</f>
        <v>6</v>
      </c>
      <c r="D277" s="15"/>
      <c r="E277" s="11"/>
      <c r="F277" s="11" t="str">
        <f t="shared" ref="F277:F308" ca="1" si="889">_xlfn.IFNA(F276,"")</f>
        <v>"</v>
      </c>
      <c r="G277" s="11" t="str">
        <f t="shared" ref="G277:G340" ca="1" si="890">_xlfn.IFNA(G276,"")</f>
        <v>ju</v>
      </c>
      <c r="H277" s="11" t="str">
        <f t="shared" ref="H277:H340" ca="1" si="891">_xlfn.IFNA(H276,"")</f>
        <v>ʃ</v>
      </c>
      <c r="I277" s="11" t="str">
        <f t="shared" ref="I277:I340" ca="1" si="892">_xlfn.IFNA(I276,"")</f>
        <v>"</v>
      </c>
      <c r="J277" s="11" t="str">
        <f t="shared" ref="J277:J340" ca="1" si="893">_xlfn.IFNA(J276,"")</f>
        <v/>
      </c>
      <c r="K277" s="11" t="str">
        <f t="shared" ref="K277:K340" ca="1" si="894">_xlfn.IFNA(K276,"")</f>
        <v>ju</v>
      </c>
      <c r="L277" s="11" t="str">
        <f t="shared" ref="L277:L340" ca="1" si="895">_xlfn.IFNA(L276,"")</f>
        <v/>
      </c>
      <c r="M277" s="11" t="str">
        <f t="shared" ref="M277:M340" ca="1" si="896">_xlfn.IFNA(M276,"")</f>
        <v/>
      </c>
      <c r="N277" s="11" t="str">
        <f t="shared" ref="N277:N340" ca="1" si="897">_xlfn.IFNA(N276,"")</f>
        <v/>
      </c>
      <c r="O277" s="11" t="str">
        <f t="shared" ref="O277:O340" ca="1" si="898">_xlfn.IFNA(O276,"")</f>
        <v/>
      </c>
      <c r="P277" s="11" t="str">
        <f t="shared" ref="P277:P340" ca="1" si="899">_xlfn.IFNA(P276,"")</f>
        <v/>
      </c>
      <c r="Q277" s="11" t="str">
        <f t="shared" ref="Q277:Q340" ca="1" si="900">_xlfn.IFNA(Q276,"")</f>
        <v/>
      </c>
      <c r="R277" s="11" t="str">
        <f t="shared" ref="R277:R340" ca="1" si="901">_xlfn.IFNA(R276,"")</f>
        <v/>
      </c>
      <c r="S277" s="11" t="str">
        <f t="shared" ref="S277:S340" ca="1" si="902">_xlfn.IFNA(S276,"")</f>
        <v/>
      </c>
      <c r="T277" s="17"/>
      <c r="U277" s="1">
        <f>COUNTA(Z272:AM272)</f>
        <v>4</v>
      </c>
      <c r="V277" s="5">
        <v>6</v>
      </c>
      <c r="W277" s="5" t="str">
        <f ca="1">IF(V277&lt;=U278,RANDBETWEEN(U274/(3/2),U274*(3/2))+W276,"")</f>
        <v/>
      </c>
      <c r="X277" s="15"/>
      <c r="Y277" s="11"/>
      <c r="Z277" s="11" t="str">
        <f t="shared" ref="Z277:Z308" ca="1" si="903">_xlfn.IFNA(Z276,"")</f>
        <v>"</v>
      </c>
      <c r="AA277" s="11" t="str">
        <f t="shared" ref="AA277:AA340" ca="1" si="904">_xlfn.IFNA(AA276,"")</f>
        <v>"</v>
      </c>
      <c r="AB277" s="11" t="str">
        <f t="shared" ref="AB277:AB340" ca="1" si="905">_xlfn.IFNA(AB276,"")</f>
        <v>"</v>
      </c>
      <c r="AC277" s="11" t="str">
        <f t="shared" ref="AC277:AC340" ca="1" si="906">_xlfn.IFNA(AC276,"")</f>
        <v/>
      </c>
      <c r="AD277" s="11" t="str">
        <f t="shared" ref="AD277:AD340" ca="1" si="907">_xlfn.IFNA(AD276,"")</f>
        <v/>
      </c>
      <c r="AE277" s="11" t="str">
        <f t="shared" ref="AE277:AE340" ca="1" si="908">_xlfn.IFNA(AE276,"")</f>
        <v/>
      </c>
      <c r="AF277" s="11" t="str">
        <f t="shared" ref="AF277:AF340" ca="1" si="909">_xlfn.IFNA(AF276,"")</f>
        <v/>
      </c>
      <c r="AG277" s="11" t="str">
        <f t="shared" ref="AG277:AG340" ca="1" si="910">_xlfn.IFNA(AG276,"")</f>
        <v/>
      </c>
      <c r="AH277" s="11" t="str">
        <f t="shared" ref="AH277:AH340" ca="1" si="911">_xlfn.IFNA(AH276,"")</f>
        <v/>
      </c>
      <c r="AI277" s="11" t="str">
        <f t="shared" ref="AI277:AI340" ca="1" si="912">_xlfn.IFNA(AI276,"")</f>
        <v/>
      </c>
      <c r="AJ277" s="11" t="str">
        <f t="shared" ref="AJ277:AJ340" ca="1" si="913">_xlfn.IFNA(AJ276,"")</f>
        <v/>
      </c>
      <c r="AK277" s="11" t="str">
        <f t="shared" ref="AK277:AK340" ca="1" si="914">_xlfn.IFNA(AK276,"")</f>
        <v/>
      </c>
      <c r="AL277" s="11" t="str">
        <f t="shared" ref="AL277:AL340" ca="1" si="915">_xlfn.IFNA(AL276,"")</f>
        <v/>
      </c>
      <c r="AM277" s="11" t="str">
        <f t="shared" ref="AM277:AM340" ca="1" si="916">_xlfn.IFNA(AM276,"")</f>
        <v/>
      </c>
    </row>
    <row r="278" spans="1:39" ht="12.75">
      <c r="A278" s="1">
        <f ca="1">A277/A276</f>
        <v>7</v>
      </c>
      <c r="B278" s="5">
        <v>7</v>
      </c>
      <c r="C278" s="5">
        <f ca="1">IF(B278&lt;=A278,RANDBETWEEN(A274/(3/2),A274*(3/2))+C277,"")</f>
        <v>7</v>
      </c>
      <c r="D278" s="15"/>
      <c r="E278" s="11"/>
      <c r="F278" s="11" t="str">
        <f ca="1">_xlfn.IFNA(IF(0&lt;MATCH(F271,$C$2:$C$15),F277,F272),F272)</f>
        <v>"</v>
      </c>
      <c r="G278" s="11" t="str">
        <f ca="1">_xlfn.IFNA(IF(0&lt;MATCH(G271,$C$2:$C$15),G277,G272),G272)</f>
        <v>ju</v>
      </c>
      <c r="H278" s="11" t="str">
        <f ca="1">_xlfn.IFNA(IF(0&lt;MATCH(H271,$C$2:$C$15),H277,H272),H272)</f>
        <v>ʃ</v>
      </c>
      <c r="I278" s="11" t="str">
        <f ca="1">_xlfn.IFNA(IF(0&lt;MATCH(I271,$C$2:$C$15),I277,I272),I272)</f>
        <v>"</v>
      </c>
      <c r="J278" s="11" t="str">
        <f ca="1">_xlfn.IFNA(IF(0&lt;MATCH(J271,$C$2:$C$15),J277,J272),J272)</f>
        <v/>
      </c>
      <c r="K278" s="11" t="str">
        <f ca="1">_xlfn.IFNA(IF(0&lt;MATCH(K271,$C$2:$C$15),K277,K272),K272)</f>
        <v>ju</v>
      </c>
      <c r="L278" s="11" t="str">
        <f ca="1">_xlfn.IFNA(IF(0&lt;MATCH(L271,$C$2:$C$15),L277,L272),L272)</f>
        <v/>
      </c>
      <c r="M278" s="11" t="str">
        <f ca="1">_xlfn.IFNA(IF(0&lt;MATCH(M271,$C$2:$C$15),M277,M272),M272)</f>
        <v/>
      </c>
      <c r="N278" s="11" t="str">
        <f ca="1">_xlfn.IFNA(IF(0&lt;MATCH(N271,$C$2:$C$15),N277,N272),N272)</f>
        <v/>
      </c>
      <c r="O278" s="11" t="str">
        <f ca="1">_xlfn.IFNA(IF(0&lt;MATCH(O271,$C$2:$C$15),O277,O272),O272)</f>
        <v/>
      </c>
      <c r="P278" s="11" t="str">
        <f ca="1">_xlfn.IFNA(IF(0&lt;MATCH(P271,$C$2:$C$15),P277,P272),P272)</f>
        <v/>
      </c>
      <c r="Q278" s="11" t="str">
        <f ca="1">_xlfn.IFNA(IF(0&lt;MATCH(Q271,$C$2:$C$15),Q277,Q272),Q272)</f>
        <v/>
      </c>
      <c r="R278" s="11" t="str">
        <f ca="1">_xlfn.IFNA(IF(0&lt;MATCH(R271,$C$2:$C$15),R277,R272),R272)</f>
        <v/>
      </c>
      <c r="S278" s="11" t="str">
        <f ca="1">_xlfn.IFNA(IF(0&lt;MATCH(S271,$C$2:$C$15),S277,S272),S272)</f>
        <v/>
      </c>
      <c r="T278" s="17"/>
      <c r="U278" s="1">
        <f ca="1">U277/U276</f>
        <v>4</v>
      </c>
      <c r="V278" s="5">
        <v>7</v>
      </c>
      <c r="W278" s="5" t="str">
        <f ca="1">IF(V278&lt;=U278,RANDBETWEEN(U274/(3/2),U274*(3/2))+W277,"")</f>
        <v/>
      </c>
      <c r="X278" s="15"/>
      <c r="Y278" s="11"/>
      <c r="Z278" s="11" t="str">
        <f ca="1">_xlfn.IFNA(IF(0&lt;MATCH(Z271,$C$2:$C$15),Z277,Z272),Z272)</f>
        <v>"</v>
      </c>
      <c r="AA278" s="11" t="str">
        <f ca="1">_xlfn.IFNA(IF(0&lt;MATCH(AA271,$C$2:$C$15),AA277,AA272),AA272)</f>
        <v>"</v>
      </c>
      <c r="AB278" s="11" t="str">
        <f ca="1">_xlfn.IFNA(IF(0&lt;MATCH(AB271,$C$2:$C$15),AB277,AB272),AB272)</f>
        <v>"</v>
      </c>
      <c r="AC278" s="11" t="str">
        <f ca="1">_xlfn.IFNA(IF(0&lt;MATCH(AC271,$C$2:$C$15),AC277,AC272),AC272)</f>
        <v/>
      </c>
      <c r="AD278" s="11" t="str">
        <f ca="1">_xlfn.IFNA(IF(0&lt;MATCH(AD271,$C$2:$C$15),AD277,AD272),AD272)</f>
        <v/>
      </c>
      <c r="AE278" s="11" t="str">
        <f ca="1">_xlfn.IFNA(IF(0&lt;MATCH(AE271,$C$2:$C$15),AE277,AE272),AE272)</f>
        <v/>
      </c>
      <c r="AF278" s="11" t="str">
        <f ca="1">_xlfn.IFNA(IF(0&lt;MATCH(AF271,$C$2:$C$15),AF277,AF272),AF272)</f>
        <v/>
      </c>
      <c r="AG278" s="11" t="str">
        <f ca="1">_xlfn.IFNA(IF(0&lt;MATCH(AG271,$C$2:$C$15),AG277,AG272),AG272)</f>
        <v/>
      </c>
      <c r="AH278" s="11" t="str">
        <f ca="1">_xlfn.IFNA(IF(0&lt;MATCH(AH271,$C$2:$C$15),AH277,AH272),AH272)</f>
        <v/>
      </c>
      <c r="AI278" s="11" t="str">
        <f ca="1">_xlfn.IFNA(IF(0&lt;MATCH(AI271,$C$2:$C$15),AI277,AI272),AI272)</f>
        <v/>
      </c>
      <c r="AJ278" s="11" t="str">
        <f ca="1">_xlfn.IFNA(IF(0&lt;MATCH(AJ271,$C$2:$C$15),AJ277,AJ272),AJ272)</f>
        <v/>
      </c>
      <c r="AK278" s="11" t="str">
        <f ca="1">_xlfn.IFNA(IF(0&lt;MATCH(AK271,$C$2:$C$15),AK277,AK272),AK272)</f>
        <v/>
      </c>
      <c r="AL278" s="11" t="str">
        <f ca="1">_xlfn.IFNA(IF(0&lt;MATCH(AL271,$C$2:$C$15),AL277,AL272),AL272)</f>
        <v/>
      </c>
      <c r="AM278" s="11" t="str">
        <f ca="1">_xlfn.IFNA(IF(0&lt;MATCH(AM271,$C$2:$C$15),AM277,AM272),AM272)</f>
        <v/>
      </c>
    </row>
    <row r="279" spans="1:39" ht="12.75">
      <c r="A279" s="1"/>
      <c r="B279" s="5">
        <v>8</v>
      </c>
      <c r="C279" s="5" t="str">
        <f ca="1">IF(B279&lt;=A278,RANDBETWEEN(A274/(3/2),A274*(3/2))+C278,"")</f>
        <v/>
      </c>
      <c r="D279" s="15" t="s">
        <v>3989</v>
      </c>
      <c r="E279" s="11" t="str">
        <f t="shared" ref="E279:E310" ca="1" si="917">_xlfn.TEXTJOIN("/",TRUE,F278:S278)</f>
        <v>"/ju/ʃ/"/ju</v>
      </c>
      <c r="F279" s="7" t="str" cm="1">
        <f t="array" aca="1" ref="F279:J279" ca="1">_xlfn.TEXTSPLIT(E279,"/")</f>
        <v>"</v>
      </c>
      <c r="G279" s="11" t="str">
        <f ca="1"/>
        <v>ju</v>
      </c>
      <c r="H279" s="11" t="str">
        <f ca="1"/>
        <v>ʃ</v>
      </c>
      <c r="I279" s="11" t="str">
        <f ca="1"/>
        <v>"</v>
      </c>
      <c r="J279" s="11" t="str">
        <f ca="1"/>
        <v>ju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7"/>
      <c r="U279" s="1"/>
      <c r="V279" s="5">
        <v>8</v>
      </c>
      <c r="W279" s="5" t="str">
        <f ca="1">IF(V279&lt;=U278,RANDBETWEEN(U274/(3/2),U274*(3/2))+W278,"")</f>
        <v/>
      </c>
      <c r="X279" s="15" t="s">
        <v>3989</v>
      </c>
      <c r="Y279" s="11" t="str">
        <f t="shared" ref="Y279:Y310" ca="1" si="918">_xlfn.TEXTJOIN("/",TRUE,Z278:AM278)</f>
        <v>"/"/"</v>
      </c>
      <c r="Z279" s="7" t="str" cm="1">
        <f t="array" aca="1" ref="Z279:AB279" ca="1">_xlfn.TEXTSPLIT(Y279,"/")</f>
        <v>"</v>
      </c>
      <c r="AA279" s="11" t="str">
        <f ca="1"/>
        <v>"</v>
      </c>
      <c r="AB279" s="11" t="str">
        <f ca="1"/>
        <v>"</v>
      </c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1:39" ht="12.75">
      <c r="A280" s="5"/>
      <c r="B280" s="5">
        <v>9</v>
      </c>
      <c r="C280" s="5" t="str">
        <f ca="1">IF(B280&lt;=A278,RANDBETWEEN(A274/(3/2),A274*(3/2))+C279,"")</f>
        <v/>
      </c>
      <c r="D280" s="15"/>
      <c r="E280" s="11"/>
      <c r="F280" s="7">
        <f ca="1">MATCH(F279,'Language Rules Can Change'!$AD$322:$AD$413,0)-1</f>
        <v>91</v>
      </c>
      <c r="G280" s="7">
        <f ca="1">MATCH(G279,'Language Rules Can Change'!$AD$322:$AD$413,0)-1</f>
        <v>71</v>
      </c>
      <c r="H280" s="7">
        <f ca="1">MATCH(H279,'Language Rules Can Change'!$AD$322:$AD$413,0)-1</f>
        <v>43</v>
      </c>
      <c r="I280" s="7">
        <f ca="1">MATCH(I279,'Language Rules Can Change'!$AD$322:$AD$413,0)-1</f>
        <v>91</v>
      </c>
      <c r="J280" s="7">
        <f ca="1">MATCH(J279,'Language Rules Can Change'!$AD$322:$AD$413,0)-1</f>
        <v>71</v>
      </c>
      <c r="K280" s="7" t="e">
        <f>MATCH(K279,'Language Rules Can Change'!$AD$322:$AD$413,0)-1</f>
        <v>#N/A</v>
      </c>
      <c r="L280" s="7" t="e">
        <f>MATCH(L279,'Language Rules Can Change'!$AD$322:$AD$413,0)-1</f>
        <v>#N/A</v>
      </c>
      <c r="M280" s="7" t="e">
        <f>MATCH(M279,'Language Rules Can Change'!$AD$322:$AD$413,0)-1</f>
        <v>#N/A</v>
      </c>
      <c r="N280" s="7" t="e">
        <f>MATCH(N279,'Language Rules Can Change'!$AD$322:$AD$413,0)-1</f>
        <v>#N/A</v>
      </c>
      <c r="O280" s="7" t="e">
        <f>MATCH(O279,'Language Rules Can Change'!$AD$322:$AD$413,0)-1</f>
        <v>#N/A</v>
      </c>
      <c r="P280" s="7" t="e">
        <f>MATCH(P279,'Language Rules Can Change'!$AD$322:$AD$413,0)-1</f>
        <v>#N/A</v>
      </c>
      <c r="Q280" s="7" t="e">
        <f>MATCH(Q279,'Language Rules Can Change'!$AD$322:$AD$413,0)-1</f>
        <v>#N/A</v>
      </c>
      <c r="R280" s="7" t="e">
        <f>MATCH(R279,'Language Rules Can Change'!$AD$322:$AD$413,0)-1</f>
        <v>#N/A</v>
      </c>
      <c r="S280" s="7" t="e">
        <f>MATCH(S279,'Language Rules Can Change'!$AD$322:$AD$413,0)-1</f>
        <v>#N/A</v>
      </c>
      <c r="T280" s="17"/>
      <c r="U280" s="5"/>
      <c r="V280" s="5">
        <v>9</v>
      </c>
      <c r="W280" s="5" t="str">
        <f ca="1">IF(V280&lt;=U278,RANDBETWEEN(U274/(3/2),U274*(3/2))+W279,"")</f>
        <v/>
      </c>
      <c r="X280" s="15"/>
      <c r="Y280" s="11"/>
      <c r="Z280" s="7">
        <f ca="1">MATCH(Z279,'Language Rules Can Change'!$AD$322:$AD$413,0)-1</f>
        <v>91</v>
      </c>
      <c r="AA280" s="7">
        <f ca="1">MATCH(AA279,'Language Rules Can Change'!$AD$322:$AD$413,0)-1</f>
        <v>91</v>
      </c>
      <c r="AB280" s="7">
        <f ca="1">MATCH(AB279,'Language Rules Can Change'!$AD$322:$AD$413,0)-1</f>
        <v>91</v>
      </c>
      <c r="AC280" s="7" t="e">
        <f>MATCH(AC279,'Language Rules Can Change'!$AD$322:$AD$413,0)-1</f>
        <v>#N/A</v>
      </c>
      <c r="AD280" s="7" t="e">
        <f>MATCH(AD279,'Language Rules Can Change'!$AD$322:$AD$413,0)-1</f>
        <v>#N/A</v>
      </c>
      <c r="AE280" s="7" t="e">
        <f>MATCH(AE279,'Language Rules Can Change'!$AD$322:$AD$413,0)-1</f>
        <v>#N/A</v>
      </c>
      <c r="AF280" s="7" t="e">
        <f>MATCH(AF279,'Language Rules Can Change'!$AD$322:$AD$413,0)-1</f>
        <v>#N/A</v>
      </c>
      <c r="AG280" s="7" t="e">
        <f>MATCH(AG279,'Language Rules Can Change'!$AD$322:$AD$413,0)-1</f>
        <v>#N/A</v>
      </c>
      <c r="AH280" s="7" t="e">
        <f>MATCH(AH279,'Language Rules Can Change'!$AD$322:$AD$413,0)-1</f>
        <v>#N/A</v>
      </c>
      <c r="AI280" s="7" t="e">
        <f>MATCH(AI279,'Language Rules Can Change'!$AD$322:$AD$413,0)-1</f>
        <v>#N/A</v>
      </c>
      <c r="AJ280" s="7" t="e">
        <f>MATCH(AJ279,'Language Rules Can Change'!$AD$322:$AD$413,0)-1</f>
        <v>#N/A</v>
      </c>
      <c r="AK280" s="7" t="e">
        <f>MATCH(AK279,'Language Rules Can Change'!$AD$322:$AD$413,0)-1</f>
        <v>#N/A</v>
      </c>
      <c r="AL280" s="7" t="e">
        <f>MATCH(AL279,'Language Rules Can Change'!$AD$322:$AD$413,0)-1</f>
        <v>#N/A</v>
      </c>
      <c r="AM280" s="7" t="e">
        <f>MATCH(AM279,'Language Rules Can Change'!$AD$322:$AD$413,0)-1</f>
        <v>#N/A</v>
      </c>
    </row>
    <row r="281" spans="1:39" ht="12.75">
      <c r="A281" s="1"/>
      <c r="B281" s="5">
        <v>10</v>
      </c>
      <c r="C281" s="5" t="str">
        <f ca="1">IF(B281&lt;=A278,RANDBETWEEN(A274/(3/2),A274*(3/2))+C280,"")</f>
        <v/>
      </c>
      <c r="D281" s="15"/>
      <c r="E281" s="11"/>
      <c r="F281" s="7">
        <f t="shared" ref="F281:S312" ca="1" si="919">RAND()</f>
        <v>0.87088620717316012</v>
      </c>
      <c r="G281" s="7">
        <f t="shared" ca="1" si="919"/>
        <v>0.21570726023249287</v>
      </c>
      <c r="H281" s="7">
        <f t="shared" ca="1" si="919"/>
        <v>0.68789700097903983</v>
      </c>
      <c r="I281" s="7">
        <f t="shared" ca="1" si="919"/>
        <v>8.551737891627087E-2</v>
      </c>
      <c r="J281" s="7">
        <f t="shared" ca="1" si="919"/>
        <v>0.24489572423598294</v>
      </c>
      <c r="K281" s="7">
        <f t="shared" ca="1" si="919"/>
        <v>0.98776881489845691</v>
      </c>
      <c r="L281" s="7">
        <f t="shared" ca="1" si="919"/>
        <v>0.52899655588611372</v>
      </c>
      <c r="M281" s="7">
        <f t="shared" ca="1" si="919"/>
        <v>0.4139247969436618</v>
      </c>
      <c r="N281" s="7">
        <f t="shared" ca="1" si="919"/>
        <v>0.78009945266028713</v>
      </c>
      <c r="O281" s="7">
        <f t="shared" ca="1" si="919"/>
        <v>0.25682461395670497</v>
      </c>
      <c r="P281" s="7">
        <f t="shared" ca="1" si="919"/>
        <v>0.60660139701170257</v>
      </c>
      <c r="Q281" s="7">
        <f t="shared" ca="1" si="919"/>
        <v>0.39506296893900439</v>
      </c>
      <c r="R281" s="7">
        <f t="shared" ca="1" si="919"/>
        <v>0.16338812331546526</v>
      </c>
      <c r="S281" s="7">
        <f t="shared" ca="1" si="919"/>
        <v>0.20896681177385212</v>
      </c>
      <c r="T281" s="17"/>
      <c r="U281" s="1"/>
      <c r="V281" s="5">
        <v>10</v>
      </c>
      <c r="W281" s="5" t="str">
        <f ca="1">IF(V281&lt;=U278,RANDBETWEEN(U274/(3/2),U274*(3/2))+W280,"")</f>
        <v/>
      </c>
      <c r="X281" s="15"/>
      <c r="Y281" s="11"/>
      <c r="Z281" s="7">
        <f t="shared" ref="Z281:AM312" ca="1" si="920">RAND()</f>
        <v>0.56833037300658695</v>
      </c>
      <c r="AA281" s="7">
        <f t="shared" ca="1" si="920"/>
        <v>0.15307119988250584</v>
      </c>
      <c r="AB281" s="7">
        <f t="shared" ca="1" si="920"/>
        <v>0.90171664580547928</v>
      </c>
      <c r="AC281" s="7">
        <f t="shared" ca="1" si="920"/>
        <v>0.62831575351419255</v>
      </c>
      <c r="AD281" s="7">
        <f t="shared" ca="1" si="920"/>
        <v>0.93433297243906333</v>
      </c>
      <c r="AE281" s="7">
        <f t="shared" ca="1" si="920"/>
        <v>0.73341822139570978</v>
      </c>
      <c r="AF281" s="7">
        <f t="shared" ca="1" si="920"/>
        <v>0.10711107772355566</v>
      </c>
      <c r="AG281" s="7">
        <f t="shared" ca="1" si="920"/>
        <v>5.5780827315610515E-2</v>
      </c>
      <c r="AH281" s="7">
        <f t="shared" ca="1" si="920"/>
        <v>0.41385559813225592</v>
      </c>
      <c r="AI281" s="7">
        <f t="shared" ca="1" si="920"/>
        <v>0.93081403141405017</v>
      </c>
      <c r="AJ281" s="7">
        <f t="shared" ca="1" si="920"/>
        <v>0.68598822642942336</v>
      </c>
      <c r="AK281" s="7">
        <f t="shared" ca="1" si="920"/>
        <v>0.53882344348794142</v>
      </c>
      <c r="AL281" s="7">
        <f t="shared" ca="1" si="920"/>
        <v>0.5441788693885059</v>
      </c>
      <c r="AM281" s="7">
        <f t="shared" ca="1" si="920"/>
        <v>0.84362479682167557</v>
      </c>
    </row>
    <row r="282" spans="1:39" ht="12.75">
      <c r="A282" s="1"/>
      <c r="B282" s="5">
        <v>11</v>
      </c>
      <c r="C282" s="5" t="str">
        <f ca="1">IF(B282&lt;=A278,RANDBETWEEN(A274/(3/2),A274*(3/2))+C281,"")</f>
        <v/>
      </c>
      <c r="D282" s="15"/>
      <c r="E282" s="11"/>
      <c r="F282" s="7" cm="1">
        <f t="array" aca="1" ref="F282" ca="1">_xlfn.IFS(AND(F281&gt;0,F281&lt;=INDEX('Language Rules Can Change'!$AE$322:$AM$413,F280,1)),1,AND(F281&gt;INDEX('Language Rules Can Change'!$AE$322:$AM$413,F280,1),F281&lt;=INDEX('Language Rules Can Change'!$AE$322:$AM$413,F280,2)),2,AND(F281&gt;INDEX('Language Rules Can Change'!$AE$322:$AM$413,F280,2),F281&lt;=INDEX('Language Rules Can Change'!$AE$322:$AM$413,F280,3)),3,AND(F281&gt;INDEX('Language Rules Can Change'!$AE$322:$AM$413,F280,3),F281&lt;=INDEX('Language Rules Can Change'!$AE$322:$AM$413,F280,4)),4,AND(F281&gt;INDEX('Language Rules Can Change'!$AE$322:$AM$413,F280,4),F281&lt;=INDEX('Language Rules Can Change'!$AE$322:$AM$413,F280,5)),5,AND(F281&gt;INDEX('Language Rules Can Change'!$AE$322:$AM$413,F280,5),F281&lt;=INDEX('Language Rules Can Change'!$AE$322:$AM$413,F280,6)),6,AND(F281&gt;INDEX('Language Rules Can Change'!$AE$322:$AM$413,F280,6),F281&lt;=INDEX('Language Rules Can Change'!$AE$322:$AM$413,F280,7)),7,AND(F281&gt;INDEX('Language Rules Can Change'!$AE$322:$AM$413,F280,7),F281&lt;=INDEX('Language Rules Can Change'!$AE$322:$AM$413,F280,8)),8,AND(F281&gt;INDEX('Language Rules Can Change'!$AE$322:$AM$413,F280,8),F281&lt;=INDEX('Language Rules Can Change'!$AE$322:$AM$413,F280,9)),9)</f>
        <v>1</v>
      </c>
      <c r="G282" s="7" cm="1">
        <f t="array" aca="1" ref="G282" ca="1">_xlfn.IFS(AND(G281&gt;0,G281&lt;=INDEX('Language Rules Can Change'!$AE$322:$AM$413,G280,1)),1,AND(G281&gt;INDEX('Language Rules Can Change'!$AE$322:$AM$413,G280,1),G281&lt;=INDEX('Language Rules Can Change'!$AE$322:$AM$413,G280,2)),2,AND(G281&gt;INDEX('Language Rules Can Change'!$AE$322:$AM$413,G280,2),G281&lt;=INDEX('Language Rules Can Change'!$AE$322:$AM$413,G280,3)),3,AND(G281&gt;INDEX('Language Rules Can Change'!$AE$322:$AM$413,G280,3),G281&lt;=INDEX('Language Rules Can Change'!$AE$322:$AM$413,G280,4)),4,AND(G281&gt;INDEX('Language Rules Can Change'!$AE$322:$AM$413,G280,4),G281&lt;=INDEX('Language Rules Can Change'!$AE$322:$AM$413,G280,5)),5,AND(G281&gt;INDEX('Language Rules Can Change'!$AE$322:$AM$413,G280,5),G281&lt;=INDEX('Language Rules Can Change'!$AE$322:$AM$413,G280,6)),6,AND(G281&gt;INDEX('Language Rules Can Change'!$AE$322:$AM$413,G280,6),G281&lt;=INDEX('Language Rules Can Change'!$AE$322:$AM$413,G280,7)),7,AND(G281&gt;INDEX('Language Rules Can Change'!$AE$322:$AM$413,G280,7),G281&lt;=INDEX('Language Rules Can Change'!$AE$322:$AM$413,G280,8)),8,AND(G281&gt;INDEX('Language Rules Can Change'!$AE$322:$AM$413,G280,8),G281&lt;=INDEX('Language Rules Can Change'!$AE$322:$AM$413,G280,9)),9)</f>
        <v>3</v>
      </c>
      <c r="H282" s="7" cm="1">
        <f t="array" aca="1" ref="H282" ca="1">_xlfn.IFS(AND(H281&gt;0,H281&lt;=INDEX('Language Rules Can Change'!$AE$322:$AM$413,H280,1)),1,AND(H281&gt;INDEX('Language Rules Can Change'!$AE$322:$AM$413,H280,1),H281&lt;=INDEX('Language Rules Can Change'!$AE$322:$AM$413,H280,2)),2,AND(H281&gt;INDEX('Language Rules Can Change'!$AE$322:$AM$413,H280,2),H281&lt;=INDEX('Language Rules Can Change'!$AE$322:$AM$413,H280,3)),3,AND(H281&gt;INDEX('Language Rules Can Change'!$AE$322:$AM$413,H280,3),H281&lt;=INDEX('Language Rules Can Change'!$AE$322:$AM$413,H280,4)),4,AND(H281&gt;INDEX('Language Rules Can Change'!$AE$322:$AM$413,H280,4),H281&lt;=INDEX('Language Rules Can Change'!$AE$322:$AM$413,H280,5)),5,AND(H281&gt;INDEX('Language Rules Can Change'!$AE$322:$AM$413,H280,5),H281&lt;=INDEX('Language Rules Can Change'!$AE$322:$AM$413,H280,6)),6,AND(H281&gt;INDEX('Language Rules Can Change'!$AE$322:$AM$413,H280,6),H281&lt;=INDEX('Language Rules Can Change'!$AE$322:$AM$413,H280,7)),7,AND(H281&gt;INDEX('Language Rules Can Change'!$AE$322:$AM$413,H280,7),H281&lt;=INDEX('Language Rules Can Change'!$AE$322:$AM$413,H280,8)),8,AND(H281&gt;INDEX('Language Rules Can Change'!$AE$322:$AM$413,H280,8),H281&lt;=INDEX('Language Rules Can Change'!$AE$322:$AM$413,H280,9)),9)</f>
        <v>7</v>
      </c>
      <c r="I282" s="7" cm="1">
        <f t="array" aca="1" ref="I282" ca="1">_xlfn.IFS(AND(I281&gt;0,I281&lt;=INDEX('Language Rules Can Change'!$AE$322:$AM$413,I280,1)),1,AND(I281&gt;INDEX('Language Rules Can Change'!$AE$322:$AM$413,I280,1),I281&lt;=INDEX('Language Rules Can Change'!$AE$322:$AM$413,I280,2)),2,AND(I281&gt;INDEX('Language Rules Can Change'!$AE$322:$AM$413,I280,2),I281&lt;=INDEX('Language Rules Can Change'!$AE$322:$AM$413,I280,3)),3,AND(I281&gt;INDEX('Language Rules Can Change'!$AE$322:$AM$413,I280,3),I281&lt;=INDEX('Language Rules Can Change'!$AE$322:$AM$413,I280,4)),4,AND(I281&gt;INDEX('Language Rules Can Change'!$AE$322:$AM$413,I280,4),I281&lt;=INDEX('Language Rules Can Change'!$AE$322:$AM$413,I280,5)),5,AND(I281&gt;INDEX('Language Rules Can Change'!$AE$322:$AM$413,I280,5),I281&lt;=INDEX('Language Rules Can Change'!$AE$322:$AM$413,I280,6)),6,AND(I281&gt;INDEX('Language Rules Can Change'!$AE$322:$AM$413,I280,6),I281&lt;=INDEX('Language Rules Can Change'!$AE$322:$AM$413,I280,7)),7,AND(I281&gt;INDEX('Language Rules Can Change'!$AE$322:$AM$413,I280,7),I281&lt;=INDEX('Language Rules Can Change'!$AE$322:$AM$413,I280,8)),8,AND(I281&gt;INDEX('Language Rules Can Change'!$AE$322:$AM$413,I280,8),I281&lt;=INDEX('Language Rules Can Change'!$AE$322:$AM$413,I280,9)),9)</f>
        <v>1</v>
      </c>
      <c r="J282" s="7" cm="1">
        <f t="array" aca="1" ref="J282" ca="1">_xlfn.IFS(AND(J281&gt;0,J281&lt;=INDEX('Language Rules Can Change'!$AE$322:$AM$413,J280,1)),1,AND(J281&gt;INDEX('Language Rules Can Change'!$AE$322:$AM$413,J280,1),J281&lt;=INDEX('Language Rules Can Change'!$AE$322:$AM$413,J280,2)),2,AND(J281&gt;INDEX('Language Rules Can Change'!$AE$322:$AM$413,J280,2),J281&lt;=INDEX('Language Rules Can Change'!$AE$322:$AM$413,J280,3)),3,AND(J281&gt;INDEX('Language Rules Can Change'!$AE$322:$AM$413,J280,3),J281&lt;=INDEX('Language Rules Can Change'!$AE$322:$AM$413,J280,4)),4,AND(J281&gt;INDEX('Language Rules Can Change'!$AE$322:$AM$413,J280,4),J281&lt;=INDEX('Language Rules Can Change'!$AE$322:$AM$413,J280,5)),5,AND(J281&gt;INDEX('Language Rules Can Change'!$AE$322:$AM$413,J280,5),J281&lt;=INDEX('Language Rules Can Change'!$AE$322:$AM$413,J280,6)),6,AND(J281&gt;INDEX('Language Rules Can Change'!$AE$322:$AM$413,J280,6),J281&lt;=INDEX('Language Rules Can Change'!$AE$322:$AM$413,J280,7)),7,AND(J281&gt;INDEX('Language Rules Can Change'!$AE$322:$AM$413,J280,7),J281&lt;=INDEX('Language Rules Can Change'!$AE$322:$AM$413,J280,8)),8,AND(J281&gt;INDEX('Language Rules Can Change'!$AE$322:$AM$413,J280,8),J281&lt;=INDEX('Language Rules Can Change'!$AE$322:$AM$413,J280,9)),9)</f>
        <v>4</v>
      </c>
      <c r="K282" s="7" t="e" cm="1">
        <f t="array" aca="1" ref="K282" ca="1">_xlfn.IFS(AND(K281&gt;0,K281&lt;=INDEX('Language Rules Can Change'!$AE$322:$AM$413,K280,1)),1,AND(K281&gt;INDEX('Language Rules Can Change'!$AE$322:$AM$413,K280,1),K281&lt;=INDEX('Language Rules Can Change'!$AE$322:$AM$413,K280,2)),2,AND(K281&gt;INDEX('Language Rules Can Change'!$AE$322:$AM$413,K280,2),K281&lt;=INDEX('Language Rules Can Change'!$AE$322:$AM$413,K280,3)),3,AND(K281&gt;INDEX('Language Rules Can Change'!$AE$322:$AM$413,K280,3),K281&lt;=INDEX('Language Rules Can Change'!$AE$322:$AM$413,K280,4)),4,AND(K281&gt;INDEX('Language Rules Can Change'!$AE$322:$AM$413,K280,4),K281&lt;=INDEX('Language Rules Can Change'!$AE$322:$AM$413,K280,5)),5,AND(K281&gt;INDEX('Language Rules Can Change'!$AE$322:$AM$413,K280,5),K281&lt;=INDEX('Language Rules Can Change'!$AE$322:$AM$413,K280,6)),6,AND(K281&gt;INDEX('Language Rules Can Change'!$AE$322:$AM$413,K280,6),K281&lt;=INDEX('Language Rules Can Change'!$AE$322:$AM$413,K280,7)),7,AND(K281&gt;INDEX('Language Rules Can Change'!$AE$322:$AM$413,K280,7),K281&lt;=INDEX('Language Rules Can Change'!$AE$322:$AM$413,K280,8)),8,AND(K281&gt;INDEX('Language Rules Can Change'!$AE$322:$AM$413,K280,8),K281&lt;=INDEX('Language Rules Can Change'!$AE$322:$AM$413,K280,9)),9)</f>
        <v>#N/A</v>
      </c>
      <c r="L282" s="7" t="e" cm="1">
        <f t="array" aca="1" ref="L282" ca="1">_xlfn.IFS(AND(L281&gt;0,L281&lt;=INDEX('Language Rules Can Change'!$AE$322:$AM$413,L280,1)),1,AND(L281&gt;INDEX('Language Rules Can Change'!$AE$322:$AM$413,L280,1),L281&lt;=INDEX('Language Rules Can Change'!$AE$322:$AM$413,L280,2)),2,AND(L281&gt;INDEX('Language Rules Can Change'!$AE$322:$AM$413,L280,2),L281&lt;=INDEX('Language Rules Can Change'!$AE$322:$AM$413,L280,3)),3,AND(L281&gt;INDEX('Language Rules Can Change'!$AE$322:$AM$413,L280,3),L281&lt;=INDEX('Language Rules Can Change'!$AE$322:$AM$413,L280,4)),4,AND(L281&gt;INDEX('Language Rules Can Change'!$AE$322:$AM$413,L280,4),L281&lt;=INDEX('Language Rules Can Change'!$AE$322:$AM$413,L280,5)),5,AND(L281&gt;INDEX('Language Rules Can Change'!$AE$322:$AM$413,L280,5),L281&lt;=INDEX('Language Rules Can Change'!$AE$322:$AM$413,L280,6)),6,AND(L281&gt;INDEX('Language Rules Can Change'!$AE$322:$AM$413,L280,6),L281&lt;=INDEX('Language Rules Can Change'!$AE$322:$AM$413,L280,7)),7,AND(L281&gt;INDEX('Language Rules Can Change'!$AE$322:$AM$413,L280,7),L281&lt;=INDEX('Language Rules Can Change'!$AE$322:$AM$413,L280,8)),8,AND(L281&gt;INDEX('Language Rules Can Change'!$AE$322:$AM$413,L280,8),L281&lt;=INDEX('Language Rules Can Change'!$AE$322:$AM$413,L280,9)),9)</f>
        <v>#N/A</v>
      </c>
      <c r="M282" s="7" t="e" cm="1">
        <f t="array" aca="1" ref="M282" ca="1">_xlfn.IFS(AND(M281&gt;0,M281&lt;=INDEX('Language Rules Can Change'!$AE$322:$AM$413,M280,1)),1,AND(M281&gt;INDEX('Language Rules Can Change'!$AE$322:$AM$413,M280,1),M281&lt;=INDEX('Language Rules Can Change'!$AE$322:$AM$413,M280,2)),2,AND(M281&gt;INDEX('Language Rules Can Change'!$AE$322:$AM$413,M280,2),M281&lt;=INDEX('Language Rules Can Change'!$AE$322:$AM$413,M280,3)),3,AND(M281&gt;INDEX('Language Rules Can Change'!$AE$322:$AM$413,M280,3),M281&lt;=INDEX('Language Rules Can Change'!$AE$322:$AM$413,M280,4)),4,AND(M281&gt;INDEX('Language Rules Can Change'!$AE$322:$AM$413,M280,4),M281&lt;=INDEX('Language Rules Can Change'!$AE$322:$AM$413,M280,5)),5,AND(M281&gt;INDEX('Language Rules Can Change'!$AE$322:$AM$413,M280,5),M281&lt;=INDEX('Language Rules Can Change'!$AE$322:$AM$413,M280,6)),6,AND(M281&gt;INDEX('Language Rules Can Change'!$AE$322:$AM$413,M280,6),M281&lt;=INDEX('Language Rules Can Change'!$AE$322:$AM$413,M280,7)),7,AND(M281&gt;INDEX('Language Rules Can Change'!$AE$322:$AM$413,M280,7),M281&lt;=INDEX('Language Rules Can Change'!$AE$322:$AM$413,M280,8)),8,AND(M281&gt;INDEX('Language Rules Can Change'!$AE$322:$AM$413,M280,8),M281&lt;=INDEX('Language Rules Can Change'!$AE$322:$AM$413,M280,9)),9)</f>
        <v>#N/A</v>
      </c>
      <c r="N282" s="7" t="e" cm="1">
        <f t="array" aca="1" ref="N282" ca="1">_xlfn.IFS(AND(N281&gt;0,N281&lt;=INDEX('Language Rules Can Change'!$AE$322:$AM$413,N280,1)),1,AND(N281&gt;INDEX('Language Rules Can Change'!$AE$322:$AM$413,N280,1),N281&lt;=INDEX('Language Rules Can Change'!$AE$322:$AM$413,N280,2)),2,AND(N281&gt;INDEX('Language Rules Can Change'!$AE$322:$AM$413,N280,2),N281&lt;=INDEX('Language Rules Can Change'!$AE$322:$AM$413,N280,3)),3,AND(N281&gt;INDEX('Language Rules Can Change'!$AE$322:$AM$413,N280,3),N281&lt;=INDEX('Language Rules Can Change'!$AE$322:$AM$413,N280,4)),4,AND(N281&gt;INDEX('Language Rules Can Change'!$AE$322:$AM$413,N280,4),N281&lt;=INDEX('Language Rules Can Change'!$AE$322:$AM$413,N280,5)),5,AND(N281&gt;INDEX('Language Rules Can Change'!$AE$322:$AM$413,N280,5),N281&lt;=INDEX('Language Rules Can Change'!$AE$322:$AM$413,N280,6)),6,AND(N281&gt;INDEX('Language Rules Can Change'!$AE$322:$AM$413,N280,6),N281&lt;=INDEX('Language Rules Can Change'!$AE$322:$AM$413,N280,7)),7,AND(N281&gt;INDEX('Language Rules Can Change'!$AE$322:$AM$413,N280,7),N281&lt;=INDEX('Language Rules Can Change'!$AE$322:$AM$413,N280,8)),8,AND(N281&gt;INDEX('Language Rules Can Change'!$AE$322:$AM$413,N280,8),N281&lt;=INDEX('Language Rules Can Change'!$AE$322:$AM$413,N280,9)),9)</f>
        <v>#N/A</v>
      </c>
      <c r="O282" s="7" t="e" cm="1">
        <f t="array" aca="1" ref="O282" ca="1">_xlfn.IFS(AND(O281&gt;0,O281&lt;=INDEX('Language Rules Can Change'!$AE$322:$AM$413,O280,1)),1,AND(O281&gt;INDEX('Language Rules Can Change'!$AE$322:$AM$413,O280,1),O281&lt;=INDEX('Language Rules Can Change'!$AE$322:$AM$413,O280,2)),2,AND(O281&gt;INDEX('Language Rules Can Change'!$AE$322:$AM$413,O280,2),O281&lt;=INDEX('Language Rules Can Change'!$AE$322:$AM$413,O280,3)),3,AND(O281&gt;INDEX('Language Rules Can Change'!$AE$322:$AM$413,O280,3),O281&lt;=INDEX('Language Rules Can Change'!$AE$322:$AM$413,O280,4)),4,AND(O281&gt;INDEX('Language Rules Can Change'!$AE$322:$AM$413,O280,4),O281&lt;=INDEX('Language Rules Can Change'!$AE$322:$AM$413,O280,5)),5,AND(O281&gt;INDEX('Language Rules Can Change'!$AE$322:$AM$413,O280,5),O281&lt;=INDEX('Language Rules Can Change'!$AE$322:$AM$413,O280,6)),6,AND(O281&gt;INDEX('Language Rules Can Change'!$AE$322:$AM$413,O280,6),O281&lt;=INDEX('Language Rules Can Change'!$AE$322:$AM$413,O280,7)),7,AND(O281&gt;INDEX('Language Rules Can Change'!$AE$322:$AM$413,O280,7),O281&lt;=INDEX('Language Rules Can Change'!$AE$322:$AM$413,O280,8)),8,AND(O281&gt;INDEX('Language Rules Can Change'!$AE$322:$AM$413,O280,8),O281&lt;=INDEX('Language Rules Can Change'!$AE$322:$AM$413,O280,9)),9)</f>
        <v>#N/A</v>
      </c>
      <c r="P282" s="7" t="e" cm="1">
        <f t="array" aca="1" ref="P282" ca="1">_xlfn.IFS(AND(P281&gt;0,P281&lt;=INDEX('Language Rules Can Change'!$AE$322:$AM$413,P280,1)),1,AND(P281&gt;INDEX('Language Rules Can Change'!$AE$322:$AM$413,P280,1),P281&lt;=INDEX('Language Rules Can Change'!$AE$322:$AM$413,P280,2)),2,AND(P281&gt;INDEX('Language Rules Can Change'!$AE$322:$AM$413,P280,2),P281&lt;=INDEX('Language Rules Can Change'!$AE$322:$AM$413,P280,3)),3,AND(P281&gt;INDEX('Language Rules Can Change'!$AE$322:$AM$413,P280,3),P281&lt;=INDEX('Language Rules Can Change'!$AE$322:$AM$413,P280,4)),4,AND(P281&gt;INDEX('Language Rules Can Change'!$AE$322:$AM$413,P280,4),P281&lt;=INDEX('Language Rules Can Change'!$AE$322:$AM$413,P280,5)),5,AND(P281&gt;INDEX('Language Rules Can Change'!$AE$322:$AM$413,P280,5),P281&lt;=INDEX('Language Rules Can Change'!$AE$322:$AM$413,P280,6)),6,AND(P281&gt;INDEX('Language Rules Can Change'!$AE$322:$AM$413,P280,6),P281&lt;=INDEX('Language Rules Can Change'!$AE$322:$AM$413,P280,7)),7,AND(P281&gt;INDEX('Language Rules Can Change'!$AE$322:$AM$413,P280,7),P281&lt;=INDEX('Language Rules Can Change'!$AE$322:$AM$413,P280,8)),8,AND(P281&gt;INDEX('Language Rules Can Change'!$AE$322:$AM$413,P280,8),P281&lt;=INDEX('Language Rules Can Change'!$AE$322:$AM$413,P280,9)),9)</f>
        <v>#N/A</v>
      </c>
      <c r="Q282" s="7" t="e" cm="1">
        <f t="array" aca="1" ref="Q282" ca="1">_xlfn.IFS(AND(Q281&gt;0,Q281&lt;=INDEX('Language Rules Can Change'!$AE$322:$AM$413,Q280,1)),1,AND(Q281&gt;INDEX('Language Rules Can Change'!$AE$322:$AM$413,Q280,1),Q281&lt;=INDEX('Language Rules Can Change'!$AE$322:$AM$413,Q280,2)),2,AND(Q281&gt;INDEX('Language Rules Can Change'!$AE$322:$AM$413,Q280,2),Q281&lt;=INDEX('Language Rules Can Change'!$AE$322:$AM$413,Q280,3)),3,AND(Q281&gt;INDEX('Language Rules Can Change'!$AE$322:$AM$413,Q280,3),Q281&lt;=INDEX('Language Rules Can Change'!$AE$322:$AM$413,Q280,4)),4,AND(Q281&gt;INDEX('Language Rules Can Change'!$AE$322:$AM$413,Q280,4),Q281&lt;=INDEX('Language Rules Can Change'!$AE$322:$AM$413,Q280,5)),5,AND(Q281&gt;INDEX('Language Rules Can Change'!$AE$322:$AM$413,Q280,5),Q281&lt;=INDEX('Language Rules Can Change'!$AE$322:$AM$413,Q280,6)),6,AND(Q281&gt;INDEX('Language Rules Can Change'!$AE$322:$AM$413,Q280,6),Q281&lt;=INDEX('Language Rules Can Change'!$AE$322:$AM$413,Q280,7)),7,AND(Q281&gt;INDEX('Language Rules Can Change'!$AE$322:$AM$413,Q280,7),Q281&lt;=INDEX('Language Rules Can Change'!$AE$322:$AM$413,Q280,8)),8,AND(Q281&gt;INDEX('Language Rules Can Change'!$AE$322:$AM$413,Q280,8),Q281&lt;=INDEX('Language Rules Can Change'!$AE$322:$AM$413,Q280,9)),9)</f>
        <v>#N/A</v>
      </c>
      <c r="R282" s="7" t="e" cm="1">
        <f t="array" aca="1" ref="R282" ca="1">_xlfn.IFS(AND(R281&gt;0,R281&lt;=INDEX('Language Rules Can Change'!$AE$322:$AM$413,R280,1)),1,AND(R281&gt;INDEX('Language Rules Can Change'!$AE$322:$AM$413,R280,1),R281&lt;=INDEX('Language Rules Can Change'!$AE$322:$AM$413,R280,2)),2,AND(R281&gt;INDEX('Language Rules Can Change'!$AE$322:$AM$413,R280,2),R281&lt;=INDEX('Language Rules Can Change'!$AE$322:$AM$413,R280,3)),3,AND(R281&gt;INDEX('Language Rules Can Change'!$AE$322:$AM$413,R280,3),R281&lt;=INDEX('Language Rules Can Change'!$AE$322:$AM$413,R280,4)),4,AND(R281&gt;INDEX('Language Rules Can Change'!$AE$322:$AM$413,R280,4),R281&lt;=INDEX('Language Rules Can Change'!$AE$322:$AM$413,R280,5)),5,AND(R281&gt;INDEX('Language Rules Can Change'!$AE$322:$AM$413,R280,5),R281&lt;=INDEX('Language Rules Can Change'!$AE$322:$AM$413,R280,6)),6,AND(R281&gt;INDEX('Language Rules Can Change'!$AE$322:$AM$413,R280,6),R281&lt;=INDEX('Language Rules Can Change'!$AE$322:$AM$413,R280,7)),7,AND(R281&gt;INDEX('Language Rules Can Change'!$AE$322:$AM$413,R280,7),R281&lt;=INDEX('Language Rules Can Change'!$AE$322:$AM$413,R280,8)),8,AND(R281&gt;INDEX('Language Rules Can Change'!$AE$322:$AM$413,R280,8),R281&lt;=INDEX('Language Rules Can Change'!$AE$322:$AM$413,R280,9)),9)</f>
        <v>#N/A</v>
      </c>
      <c r="S282" s="7" t="e" cm="1">
        <f t="array" aca="1" ref="S282" ca="1">_xlfn.IFS(AND(S281&gt;0,S281&lt;=INDEX('Language Rules Can Change'!$AE$322:$AM$413,S280,1)),1,AND(S281&gt;INDEX('Language Rules Can Change'!$AE$322:$AM$413,S280,1),S281&lt;=INDEX('Language Rules Can Change'!$AE$322:$AM$413,S280,2)),2,AND(S281&gt;INDEX('Language Rules Can Change'!$AE$322:$AM$413,S280,2),S281&lt;=INDEX('Language Rules Can Change'!$AE$322:$AM$413,S280,3)),3,AND(S281&gt;INDEX('Language Rules Can Change'!$AE$322:$AM$413,S280,3),S281&lt;=INDEX('Language Rules Can Change'!$AE$322:$AM$413,S280,4)),4,AND(S281&gt;INDEX('Language Rules Can Change'!$AE$322:$AM$413,S280,4),S281&lt;=INDEX('Language Rules Can Change'!$AE$322:$AM$413,S280,5)),5,AND(S281&gt;INDEX('Language Rules Can Change'!$AE$322:$AM$413,S280,5),S281&lt;=INDEX('Language Rules Can Change'!$AE$322:$AM$413,S280,6)),6,AND(S281&gt;INDEX('Language Rules Can Change'!$AE$322:$AM$413,S280,6),S281&lt;=INDEX('Language Rules Can Change'!$AE$322:$AM$413,S280,7)),7,AND(S281&gt;INDEX('Language Rules Can Change'!$AE$322:$AM$413,S280,7),S281&lt;=INDEX('Language Rules Can Change'!$AE$322:$AM$413,S280,8)),8,AND(S281&gt;INDEX('Language Rules Can Change'!$AE$322:$AM$413,S280,8),S281&lt;=INDEX('Language Rules Can Change'!$AE$322:$AM$413,S280,9)),9)</f>
        <v>#N/A</v>
      </c>
      <c r="T282" s="17"/>
      <c r="U282" s="1"/>
      <c r="V282" s="5">
        <v>11</v>
      </c>
      <c r="W282" s="5" t="str">
        <f ca="1">IF(V282&lt;=U278,RANDBETWEEN(U274/(3/2),U274*(3/2))+W281,"")</f>
        <v/>
      </c>
      <c r="X282" s="15"/>
      <c r="Y282" s="11"/>
      <c r="Z282" s="7" cm="1">
        <f t="array" aca="1" ref="Z282" ca="1">_xlfn.IFS(AND(Z281&gt;0,Z281&lt;=INDEX('Language Rules Can Change'!$AE$322:$AM$413,Z280,1)),1,AND(Z281&gt;INDEX('Language Rules Can Change'!$AE$322:$AM$413,Z280,1),Z281&lt;=INDEX('Language Rules Can Change'!$AE$322:$AM$413,Z280,2)),2,AND(Z281&gt;INDEX('Language Rules Can Change'!$AE$322:$AM$413,Z280,2),Z281&lt;=INDEX('Language Rules Can Change'!$AE$322:$AM$413,Z280,3)),3,AND(Z281&gt;INDEX('Language Rules Can Change'!$AE$322:$AM$413,Z280,3),Z281&lt;=INDEX('Language Rules Can Change'!$AE$322:$AM$413,Z280,4)),4,AND(Z281&gt;INDEX('Language Rules Can Change'!$AE$322:$AM$413,Z280,4),Z281&lt;=INDEX('Language Rules Can Change'!$AE$322:$AM$413,Z280,5)),5,AND(Z281&gt;INDEX('Language Rules Can Change'!$AE$322:$AM$413,Z280,5),Z281&lt;=INDEX('Language Rules Can Change'!$AE$322:$AM$413,Z280,6)),6,AND(Z281&gt;INDEX('Language Rules Can Change'!$AE$322:$AM$413,Z280,6),Z281&lt;=INDEX('Language Rules Can Change'!$AE$322:$AM$413,Z280,7)),7,AND(Z281&gt;INDEX('Language Rules Can Change'!$AE$322:$AM$413,Z280,7),Z281&lt;=INDEX('Language Rules Can Change'!$AE$322:$AM$413,Z280,8)),8,AND(Z281&gt;INDEX('Language Rules Can Change'!$AE$322:$AM$413,Z280,8),Z281&lt;=INDEX('Language Rules Can Change'!$AE$322:$AM$413,Z280,9)),9)</f>
        <v>1</v>
      </c>
      <c r="AA282" s="7" cm="1">
        <f t="array" aca="1" ref="AA282" ca="1">_xlfn.IFS(AND(AA281&gt;0,AA281&lt;=INDEX('Language Rules Can Change'!$AE$322:$AM$413,AA280,1)),1,AND(AA281&gt;INDEX('Language Rules Can Change'!$AE$322:$AM$413,AA280,1),AA281&lt;=INDEX('Language Rules Can Change'!$AE$322:$AM$413,AA280,2)),2,AND(AA281&gt;INDEX('Language Rules Can Change'!$AE$322:$AM$413,AA280,2),AA281&lt;=INDEX('Language Rules Can Change'!$AE$322:$AM$413,AA280,3)),3,AND(AA281&gt;INDEX('Language Rules Can Change'!$AE$322:$AM$413,AA280,3),AA281&lt;=INDEX('Language Rules Can Change'!$AE$322:$AM$413,AA280,4)),4,AND(AA281&gt;INDEX('Language Rules Can Change'!$AE$322:$AM$413,AA280,4),AA281&lt;=INDEX('Language Rules Can Change'!$AE$322:$AM$413,AA280,5)),5,AND(AA281&gt;INDEX('Language Rules Can Change'!$AE$322:$AM$413,AA280,5),AA281&lt;=INDEX('Language Rules Can Change'!$AE$322:$AM$413,AA280,6)),6,AND(AA281&gt;INDEX('Language Rules Can Change'!$AE$322:$AM$413,AA280,6),AA281&lt;=INDEX('Language Rules Can Change'!$AE$322:$AM$413,AA280,7)),7,AND(AA281&gt;INDEX('Language Rules Can Change'!$AE$322:$AM$413,AA280,7),AA281&lt;=INDEX('Language Rules Can Change'!$AE$322:$AM$413,AA280,8)),8,AND(AA281&gt;INDEX('Language Rules Can Change'!$AE$322:$AM$413,AA280,8),AA281&lt;=INDEX('Language Rules Can Change'!$AE$322:$AM$413,AA280,9)),9)</f>
        <v>1</v>
      </c>
      <c r="AB282" s="7" cm="1">
        <f t="array" aca="1" ref="AB282" ca="1">_xlfn.IFS(AND(AB281&gt;0,AB281&lt;=INDEX('Language Rules Can Change'!$AE$322:$AM$413,AB280,1)),1,AND(AB281&gt;INDEX('Language Rules Can Change'!$AE$322:$AM$413,AB280,1),AB281&lt;=INDEX('Language Rules Can Change'!$AE$322:$AM$413,AB280,2)),2,AND(AB281&gt;INDEX('Language Rules Can Change'!$AE$322:$AM$413,AB280,2),AB281&lt;=INDEX('Language Rules Can Change'!$AE$322:$AM$413,AB280,3)),3,AND(AB281&gt;INDEX('Language Rules Can Change'!$AE$322:$AM$413,AB280,3),AB281&lt;=INDEX('Language Rules Can Change'!$AE$322:$AM$413,AB280,4)),4,AND(AB281&gt;INDEX('Language Rules Can Change'!$AE$322:$AM$413,AB280,4),AB281&lt;=INDEX('Language Rules Can Change'!$AE$322:$AM$413,AB280,5)),5,AND(AB281&gt;INDEX('Language Rules Can Change'!$AE$322:$AM$413,AB280,5),AB281&lt;=INDEX('Language Rules Can Change'!$AE$322:$AM$413,AB280,6)),6,AND(AB281&gt;INDEX('Language Rules Can Change'!$AE$322:$AM$413,AB280,6),AB281&lt;=INDEX('Language Rules Can Change'!$AE$322:$AM$413,AB280,7)),7,AND(AB281&gt;INDEX('Language Rules Can Change'!$AE$322:$AM$413,AB280,7),AB281&lt;=INDEX('Language Rules Can Change'!$AE$322:$AM$413,AB280,8)),8,AND(AB281&gt;INDEX('Language Rules Can Change'!$AE$322:$AM$413,AB280,8),AB281&lt;=INDEX('Language Rules Can Change'!$AE$322:$AM$413,AB280,9)),9)</f>
        <v>1</v>
      </c>
      <c r="AC282" s="7" t="e" cm="1">
        <f t="array" aca="1" ref="AC282" ca="1">_xlfn.IFS(AND(AC281&gt;0,AC281&lt;=INDEX('Language Rules Can Change'!$AE$322:$AM$413,AC280,1)),1,AND(AC281&gt;INDEX('Language Rules Can Change'!$AE$322:$AM$413,AC280,1),AC281&lt;=INDEX('Language Rules Can Change'!$AE$322:$AM$413,AC280,2)),2,AND(AC281&gt;INDEX('Language Rules Can Change'!$AE$322:$AM$413,AC280,2),AC281&lt;=INDEX('Language Rules Can Change'!$AE$322:$AM$413,AC280,3)),3,AND(AC281&gt;INDEX('Language Rules Can Change'!$AE$322:$AM$413,AC280,3),AC281&lt;=INDEX('Language Rules Can Change'!$AE$322:$AM$413,AC280,4)),4,AND(AC281&gt;INDEX('Language Rules Can Change'!$AE$322:$AM$413,AC280,4),AC281&lt;=INDEX('Language Rules Can Change'!$AE$322:$AM$413,AC280,5)),5,AND(AC281&gt;INDEX('Language Rules Can Change'!$AE$322:$AM$413,AC280,5),AC281&lt;=INDEX('Language Rules Can Change'!$AE$322:$AM$413,AC280,6)),6,AND(AC281&gt;INDEX('Language Rules Can Change'!$AE$322:$AM$413,AC280,6),AC281&lt;=INDEX('Language Rules Can Change'!$AE$322:$AM$413,AC280,7)),7,AND(AC281&gt;INDEX('Language Rules Can Change'!$AE$322:$AM$413,AC280,7),AC281&lt;=INDEX('Language Rules Can Change'!$AE$322:$AM$413,AC280,8)),8,AND(AC281&gt;INDEX('Language Rules Can Change'!$AE$322:$AM$413,AC280,8),AC281&lt;=INDEX('Language Rules Can Change'!$AE$322:$AM$413,AC280,9)),9)</f>
        <v>#N/A</v>
      </c>
      <c r="AD282" s="7" t="e" cm="1">
        <f t="array" aca="1" ref="AD282" ca="1">_xlfn.IFS(AND(AD281&gt;0,AD281&lt;=INDEX('Language Rules Can Change'!$AE$322:$AM$413,AD280,1)),1,AND(AD281&gt;INDEX('Language Rules Can Change'!$AE$322:$AM$413,AD280,1),AD281&lt;=INDEX('Language Rules Can Change'!$AE$322:$AM$413,AD280,2)),2,AND(AD281&gt;INDEX('Language Rules Can Change'!$AE$322:$AM$413,AD280,2),AD281&lt;=INDEX('Language Rules Can Change'!$AE$322:$AM$413,AD280,3)),3,AND(AD281&gt;INDEX('Language Rules Can Change'!$AE$322:$AM$413,AD280,3),AD281&lt;=INDEX('Language Rules Can Change'!$AE$322:$AM$413,AD280,4)),4,AND(AD281&gt;INDEX('Language Rules Can Change'!$AE$322:$AM$413,AD280,4),AD281&lt;=INDEX('Language Rules Can Change'!$AE$322:$AM$413,AD280,5)),5,AND(AD281&gt;INDEX('Language Rules Can Change'!$AE$322:$AM$413,AD280,5),AD281&lt;=INDEX('Language Rules Can Change'!$AE$322:$AM$413,AD280,6)),6,AND(AD281&gt;INDEX('Language Rules Can Change'!$AE$322:$AM$413,AD280,6),AD281&lt;=INDEX('Language Rules Can Change'!$AE$322:$AM$413,AD280,7)),7,AND(AD281&gt;INDEX('Language Rules Can Change'!$AE$322:$AM$413,AD280,7),AD281&lt;=INDEX('Language Rules Can Change'!$AE$322:$AM$413,AD280,8)),8,AND(AD281&gt;INDEX('Language Rules Can Change'!$AE$322:$AM$413,AD280,8),AD281&lt;=INDEX('Language Rules Can Change'!$AE$322:$AM$413,AD280,9)),9)</f>
        <v>#N/A</v>
      </c>
      <c r="AE282" s="7" t="e" cm="1">
        <f t="array" aca="1" ref="AE282" ca="1">_xlfn.IFS(AND(AE281&gt;0,AE281&lt;=INDEX('Language Rules Can Change'!$AE$322:$AM$413,AE280,1)),1,AND(AE281&gt;INDEX('Language Rules Can Change'!$AE$322:$AM$413,AE280,1),AE281&lt;=INDEX('Language Rules Can Change'!$AE$322:$AM$413,AE280,2)),2,AND(AE281&gt;INDEX('Language Rules Can Change'!$AE$322:$AM$413,AE280,2),AE281&lt;=INDEX('Language Rules Can Change'!$AE$322:$AM$413,AE280,3)),3,AND(AE281&gt;INDEX('Language Rules Can Change'!$AE$322:$AM$413,AE280,3),AE281&lt;=INDEX('Language Rules Can Change'!$AE$322:$AM$413,AE280,4)),4,AND(AE281&gt;INDEX('Language Rules Can Change'!$AE$322:$AM$413,AE280,4),AE281&lt;=INDEX('Language Rules Can Change'!$AE$322:$AM$413,AE280,5)),5,AND(AE281&gt;INDEX('Language Rules Can Change'!$AE$322:$AM$413,AE280,5),AE281&lt;=INDEX('Language Rules Can Change'!$AE$322:$AM$413,AE280,6)),6,AND(AE281&gt;INDEX('Language Rules Can Change'!$AE$322:$AM$413,AE280,6),AE281&lt;=INDEX('Language Rules Can Change'!$AE$322:$AM$413,AE280,7)),7,AND(AE281&gt;INDEX('Language Rules Can Change'!$AE$322:$AM$413,AE280,7),AE281&lt;=INDEX('Language Rules Can Change'!$AE$322:$AM$413,AE280,8)),8,AND(AE281&gt;INDEX('Language Rules Can Change'!$AE$322:$AM$413,AE280,8),AE281&lt;=INDEX('Language Rules Can Change'!$AE$322:$AM$413,AE280,9)),9)</f>
        <v>#N/A</v>
      </c>
      <c r="AF282" s="7" t="e" cm="1">
        <f t="array" aca="1" ref="AF282" ca="1">_xlfn.IFS(AND(AF281&gt;0,AF281&lt;=INDEX('Language Rules Can Change'!$AE$322:$AM$413,AF280,1)),1,AND(AF281&gt;INDEX('Language Rules Can Change'!$AE$322:$AM$413,AF280,1),AF281&lt;=INDEX('Language Rules Can Change'!$AE$322:$AM$413,AF280,2)),2,AND(AF281&gt;INDEX('Language Rules Can Change'!$AE$322:$AM$413,AF280,2),AF281&lt;=INDEX('Language Rules Can Change'!$AE$322:$AM$413,AF280,3)),3,AND(AF281&gt;INDEX('Language Rules Can Change'!$AE$322:$AM$413,AF280,3),AF281&lt;=INDEX('Language Rules Can Change'!$AE$322:$AM$413,AF280,4)),4,AND(AF281&gt;INDEX('Language Rules Can Change'!$AE$322:$AM$413,AF280,4),AF281&lt;=INDEX('Language Rules Can Change'!$AE$322:$AM$413,AF280,5)),5,AND(AF281&gt;INDEX('Language Rules Can Change'!$AE$322:$AM$413,AF280,5),AF281&lt;=INDEX('Language Rules Can Change'!$AE$322:$AM$413,AF280,6)),6,AND(AF281&gt;INDEX('Language Rules Can Change'!$AE$322:$AM$413,AF280,6),AF281&lt;=INDEX('Language Rules Can Change'!$AE$322:$AM$413,AF280,7)),7,AND(AF281&gt;INDEX('Language Rules Can Change'!$AE$322:$AM$413,AF280,7),AF281&lt;=INDEX('Language Rules Can Change'!$AE$322:$AM$413,AF280,8)),8,AND(AF281&gt;INDEX('Language Rules Can Change'!$AE$322:$AM$413,AF280,8),AF281&lt;=INDEX('Language Rules Can Change'!$AE$322:$AM$413,AF280,9)),9)</f>
        <v>#N/A</v>
      </c>
      <c r="AG282" s="7" t="e" cm="1">
        <f t="array" aca="1" ref="AG282" ca="1">_xlfn.IFS(AND(AG281&gt;0,AG281&lt;=INDEX('Language Rules Can Change'!$AE$322:$AM$413,AG280,1)),1,AND(AG281&gt;INDEX('Language Rules Can Change'!$AE$322:$AM$413,AG280,1),AG281&lt;=INDEX('Language Rules Can Change'!$AE$322:$AM$413,AG280,2)),2,AND(AG281&gt;INDEX('Language Rules Can Change'!$AE$322:$AM$413,AG280,2),AG281&lt;=INDEX('Language Rules Can Change'!$AE$322:$AM$413,AG280,3)),3,AND(AG281&gt;INDEX('Language Rules Can Change'!$AE$322:$AM$413,AG280,3),AG281&lt;=INDEX('Language Rules Can Change'!$AE$322:$AM$413,AG280,4)),4,AND(AG281&gt;INDEX('Language Rules Can Change'!$AE$322:$AM$413,AG280,4),AG281&lt;=INDEX('Language Rules Can Change'!$AE$322:$AM$413,AG280,5)),5,AND(AG281&gt;INDEX('Language Rules Can Change'!$AE$322:$AM$413,AG280,5),AG281&lt;=INDEX('Language Rules Can Change'!$AE$322:$AM$413,AG280,6)),6,AND(AG281&gt;INDEX('Language Rules Can Change'!$AE$322:$AM$413,AG280,6),AG281&lt;=INDEX('Language Rules Can Change'!$AE$322:$AM$413,AG280,7)),7,AND(AG281&gt;INDEX('Language Rules Can Change'!$AE$322:$AM$413,AG280,7),AG281&lt;=INDEX('Language Rules Can Change'!$AE$322:$AM$413,AG280,8)),8,AND(AG281&gt;INDEX('Language Rules Can Change'!$AE$322:$AM$413,AG280,8),AG281&lt;=INDEX('Language Rules Can Change'!$AE$322:$AM$413,AG280,9)),9)</f>
        <v>#N/A</v>
      </c>
      <c r="AH282" s="7" t="e" cm="1">
        <f t="array" aca="1" ref="AH282" ca="1">_xlfn.IFS(AND(AH281&gt;0,AH281&lt;=INDEX('Language Rules Can Change'!$AE$322:$AM$413,AH280,1)),1,AND(AH281&gt;INDEX('Language Rules Can Change'!$AE$322:$AM$413,AH280,1),AH281&lt;=INDEX('Language Rules Can Change'!$AE$322:$AM$413,AH280,2)),2,AND(AH281&gt;INDEX('Language Rules Can Change'!$AE$322:$AM$413,AH280,2),AH281&lt;=INDEX('Language Rules Can Change'!$AE$322:$AM$413,AH280,3)),3,AND(AH281&gt;INDEX('Language Rules Can Change'!$AE$322:$AM$413,AH280,3),AH281&lt;=INDEX('Language Rules Can Change'!$AE$322:$AM$413,AH280,4)),4,AND(AH281&gt;INDEX('Language Rules Can Change'!$AE$322:$AM$413,AH280,4),AH281&lt;=INDEX('Language Rules Can Change'!$AE$322:$AM$413,AH280,5)),5,AND(AH281&gt;INDEX('Language Rules Can Change'!$AE$322:$AM$413,AH280,5),AH281&lt;=INDEX('Language Rules Can Change'!$AE$322:$AM$413,AH280,6)),6,AND(AH281&gt;INDEX('Language Rules Can Change'!$AE$322:$AM$413,AH280,6),AH281&lt;=INDEX('Language Rules Can Change'!$AE$322:$AM$413,AH280,7)),7,AND(AH281&gt;INDEX('Language Rules Can Change'!$AE$322:$AM$413,AH280,7),AH281&lt;=INDEX('Language Rules Can Change'!$AE$322:$AM$413,AH280,8)),8,AND(AH281&gt;INDEX('Language Rules Can Change'!$AE$322:$AM$413,AH280,8),AH281&lt;=INDEX('Language Rules Can Change'!$AE$322:$AM$413,AH280,9)),9)</f>
        <v>#N/A</v>
      </c>
      <c r="AI282" s="7" t="e" cm="1">
        <f t="array" aca="1" ref="AI282" ca="1">_xlfn.IFS(AND(AI281&gt;0,AI281&lt;=INDEX('Language Rules Can Change'!$AE$322:$AM$413,AI280,1)),1,AND(AI281&gt;INDEX('Language Rules Can Change'!$AE$322:$AM$413,AI280,1),AI281&lt;=INDEX('Language Rules Can Change'!$AE$322:$AM$413,AI280,2)),2,AND(AI281&gt;INDEX('Language Rules Can Change'!$AE$322:$AM$413,AI280,2),AI281&lt;=INDEX('Language Rules Can Change'!$AE$322:$AM$413,AI280,3)),3,AND(AI281&gt;INDEX('Language Rules Can Change'!$AE$322:$AM$413,AI280,3),AI281&lt;=INDEX('Language Rules Can Change'!$AE$322:$AM$413,AI280,4)),4,AND(AI281&gt;INDEX('Language Rules Can Change'!$AE$322:$AM$413,AI280,4),AI281&lt;=INDEX('Language Rules Can Change'!$AE$322:$AM$413,AI280,5)),5,AND(AI281&gt;INDEX('Language Rules Can Change'!$AE$322:$AM$413,AI280,5),AI281&lt;=INDEX('Language Rules Can Change'!$AE$322:$AM$413,AI280,6)),6,AND(AI281&gt;INDEX('Language Rules Can Change'!$AE$322:$AM$413,AI280,6),AI281&lt;=INDEX('Language Rules Can Change'!$AE$322:$AM$413,AI280,7)),7,AND(AI281&gt;INDEX('Language Rules Can Change'!$AE$322:$AM$413,AI280,7),AI281&lt;=INDEX('Language Rules Can Change'!$AE$322:$AM$413,AI280,8)),8,AND(AI281&gt;INDEX('Language Rules Can Change'!$AE$322:$AM$413,AI280,8),AI281&lt;=INDEX('Language Rules Can Change'!$AE$322:$AM$413,AI280,9)),9)</f>
        <v>#N/A</v>
      </c>
      <c r="AJ282" s="7" t="e" cm="1">
        <f t="array" aca="1" ref="AJ282" ca="1">_xlfn.IFS(AND(AJ281&gt;0,AJ281&lt;=INDEX('Language Rules Can Change'!$AE$322:$AM$413,AJ280,1)),1,AND(AJ281&gt;INDEX('Language Rules Can Change'!$AE$322:$AM$413,AJ280,1),AJ281&lt;=INDEX('Language Rules Can Change'!$AE$322:$AM$413,AJ280,2)),2,AND(AJ281&gt;INDEX('Language Rules Can Change'!$AE$322:$AM$413,AJ280,2),AJ281&lt;=INDEX('Language Rules Can Change'!$AE$322:$AM$413,AJ280,3)),3,AND(AJ281&gt;INDEX('Language Rules Can Change'!$AE$322:$AM$413,AJ280,3),AJ281&lt;=INDEX('Language Rules Can Change'!$AE$322:$AM$413,AJ280,4)),4,AND(AJ281&gt;INDEX('Language Rules Can Change'!$AE$322:$AM$413,AJ280,4),AJ281&lt;=INDEX('Language Rules Can Change'!$AE$322:$AM$413,AJ280,5)),5,AND(AJ281&gt;INDEX('Language Rules Can Change'!$AE$322:$AM$413,AJ280,5),AJ281&lt;=INDEX('Language Rules Can Change'!$AE$322:$AM$413,AJ280,6)),6,AND(AJ281&gt;INDEX('Language Rules Can Change'!$AE$322:$AM$413,AJ280,6),AJ281&lt;=INDEX('Language Rules Can Change'!$AE$322:$AM$413,AJ280,7)),7,AND(AJ281&gt;INDEX('Language Rules Can Change'!$AE$322:$AM$413,AJ280,7),AJ281&lt;=INDEX('Language Rules Can Change'!$AE$322:$AM$413,AJ280,8)),8,AND(AJ281&gt;INDEX('Language Rules Can Change'!$AE$322:$AM$413,AJ280,8),AJ281&lt;=INDEX('Language Rules Can Change'!$AE$322:$AM$413,AJ280,9)),9)</f>
        <v>#N/A</v>
      </c>
      <c r="AK282" s="7" t="e" cm="1">
        <f t="array" aca="1" ref="AK282" ca="1">_xlfn.IFS(AND(AK281&gt;0,AK281&lt;=INDEX('Language Rules Can Change'!$AE$322:$AM$413,AK280,1)),1,AND(AK281&gt;INDEX('Language Rules Can Change'!$AE$322:$AM$413,AK280,1),AK281&lt;=INDEX('Language Rules Can Change'!$AE$322:$AM$413,AK280,2)),2,AND(AK281&gt;INDEX('Language Rules Can Change'!$AE$322:$AM$413,AK280,2),AK281&lt;=INDEX('Language Rules Can Change'!$AE$322:$AM$413,AK280,3)),3,AND(AK281&gt;INDEX('Language Rules Can Change'!$AE$322:$AM$413,AK280,3),AK281&lt;=INDEX('Language Rules Can Change'!$AE$322:$AM$413,AK280,4)),4,AND(AK281&gt;INDEX('Language Rules Can Change'!$AE$322:$AM$413,AK280,4),AK281&lt;=INDEX('Language Rules Can Change'!$AE$322:$AM$413,AK280,5)),5,AND(AK281&gt;INDEX('Language Rules Can Change'!$AE$322:$AM$413,AK280,5),AK281&lt;=INDEX('Language Rules Can Change'!$AE$322:$AM$413,AK280,6)),6,AND(AK281&gt;INDEX('Language Rules Can Change'!$AE$322:$AM$413,AK280,6),AK281&lt;=INDEX('Language Rules Can Change'!$AE$322:$AM$413,AK280,7)),7,AND(AK281&gt;INDEX('Language Rules Can Change'!$AE$322:$AM$413,AK280,7),AK281&lt;=INDEX('Language Rules Can Change'!$AE$322:$AM$413,AK280,8)),8,AND(AK281&gt;INDEX('Language Rules Can Change'!$AE$322:$AM$413,AK280,8),AK281&lt;=INDEX('Language Rules Can Change'!$AE$322:$AM$413,AK280,9)),9)</f>
        <v>#N/A</v>
      </c>
      <c r="AL282" s="7" t="e" cm="1">
        <f t="array" aca="1" ref="AL282" ca="1">_xlfn.IFS(AND(AL281&gt;0,AL281&lt;=INDEX('Language Rules Can Change'!$AE$322:$AM$413,AL280,1)),1,AND(AL281&gt;INDEX('Language Rules Can Change'!$AE$322:$AM$413,AL280,1),AL281&lt;=INDEX('Language Rules Can Change'!$AE$322:$AM$413,AL280,2)),2,AND(AL281&gt;INDEX('Language Rules Can Change'!$AE$322:$AM$413,AL280,2),AL281&lt;=INDEX('Language Rules Can Change'!$AE$322:$AM$413,AL280,3)),3,AND(AL281&gt;INDEX('Language Rules Can Change'!$AE$322:$AM$413,AL280,3),AL281&lt;=INDEX('Language Rules Can Change'!$AE$322:$AM$413,AL280,4)),4,AND(AL281&gt;INDEX('Language Rules Can Change'!$AE$322:$AM$413,AL280,4),AL281&lt;=INDEX('Language Rules Can Change'!$AE$322:$AM$413,AL280,5)),5,AND(AL281&gt;INDEX('Language Rules Can Change'!$AE$322:$AM$413,AL280,5),AL281&lt;=INDEX('Language Rules Can Change'!$AE$322:$AM$413,AL280,6)),6,AND(AL281&gt;INDEX('Language Rules Can Change'!$AE$322:$AM$413,AL280,6),AL281&lt;=INDEX('Language Rules Can Change'!$AE$322:$AM$413,AL280,7)),7,AND(AL281&gt;INDEX('Language Rules Can Change'!$AE$322:$AM$413,AL280,7),AL281&lt;=INDEX('Language Rules Can Change'!$AE$322:$AM$413,AL280,8)),8,AND(AL281&gt;INDEX('Language Rules Can Change'!$AE$322:$AM$413,AL280,8),AL281&lt;=INDEX('Language Rules Can Change'!$AE$322:$AM$413,AL280,9)),9)</f>
        <v>#N/A</v>
      </c>
      <c r="AM282" s="7" t="e" cm="1">
        <f t="array" aca="1" ref="AM282" ca="1">_xlfn.IFS(AND(AM281&gt;0,AM281&lt;=INDEX('Language Rules Can Change'!$AE$322:$AM$413,AM280,1)),1,AND(AM281&gt;INDEX('Language Rules Can Change'!$AE$322:$AM$413,AM280,1),AM281&lt;=INDEX('Language Rules Can Change'!$AE$322:$AM$413,AM280,2)),2,AND(AM281&gt;INDEX('Language Rules Can Change'!$AE$322:$AM$413,AM280,2),AM281&lt;=INDEX('Language Rules Can Change'!$AE$322:$AM$413,AM280,3)),3,AND(AM281&gt;INDEX('Language Rules Can Change'!$AE$322:$AM$413,AM280,3),AM281&lt;=INDEX('Language Rules Can Change'!$AE$322:$AM$413,AM280,4)),4,AND(AM281&gt;INDEX('Language Rules Can Change'!$AE$322:$AM$413,AM280,4),AM281&lt;=INDEX('Language Rules Can Change'!$AE$322:$AM$413,AM280,5)),5,AND(AM281&gt;INDEX('Language Rules Can Change'!$AE$322:$AM$413,AM280,5),AM281&lt;=INDEX('Language Rules Can Change'!$AE$322:$AM$413,AM280,6)),6,AND(AM281&gt;INDEX('Language Rules Can Change'!$AE$322:$AM$413,AM280,6),AM281&lt;=INDEX('Language Rules Can Change'!$AE$322:$AM$413,AM280,7)),7,AND(AM281&gt;INDEX('Language Rules Can Change'!$AE$322:$AM$413,AM280,7),AM281&lt;=INDEX('Language Rules Can Change'!$AE$322:$AM$413,AM280,8)),8,AND(AM281&gt;INDEX('Language Rules Can Change'!$AE$322:$AM$413,AM280,8),AM281&lt;=INDEX('Language Rules Can Change'!$AE$322:$AM$413,AM280,9)),9)</f>
        <v>#N/A</v>
      </c>
    </row>
    <row r="283" spans="1:39" ht="12.75">
      <c r="A283" s="1"/>
      <c r="B283" s="5">
        <v>12</v>
      </c>
      <c r="C283" s="5" t="str">
        <f ca="1">IF(B283&lt;=A278,RANDBETWEEN(A274/(3/2),A274*(3/2))+C282,"")</f>
        <v/>
      </c>
      <c r="D283" s="15"/>
      <c r="E283" s="11"/>
      <c r="F283" s="7" t="str" cm="1">
        <f t="array" aca="1" ref="F283" ca="1">INDEX('Language Rules Can Change'!$AE$322:$AM$413,F280+1,F282)</f>
        <v>"</v>
      </c>
      <c r="G283" s="7" t="str">
        <f t="array" aca="1" ref="G283" ca="1">INDEX('Language Rules Can Change'!$AE$322:$AM$413,G280+1,G282)</f>
        <v>ew</v>
      </c>
      <c r="H283" s="7" t="str">
        <f t="array" aca="1" ref="H283" ca="1">INDEX('Language Rules Can Change'!$AE$322:$AM$413,H280+1,H282)</f>
        <v>si</v>
      </c>
      <c r="I283" s="7" t="str">
        <f t="array" aca="1" ref="I283" ca="1">INDEX('Language Rules Can Change'!$AE$322:$AM$413,I280+1,I282)</f>
        <v>"</v>
      </c>
      <c r="J283" s="7" t="str">
        <f t="array" aca="1" ref="J283" ca="1">INDEX('Language Rules Can Change'!$AE$322:$AM$413,J280+1,J282)</f>
        <v>iew</v>
      </c>
      <c r="K283" s="7" t="e">
        <f t="array" aca="1" ref="K283" ca="1">INDEX('Language Rules Can Change'!$AE$322:$AM$413,K280+1,K282)</f>
        <v>#N/A</v>
      </c>
      <c r="L283" s="7" t="e">
        <f t="array" aca="1" ref="L283" ca="1">INDEX('Language Rules Can Change'!$AE$322:$AM$413,L280+1,L282)</f>
        <v>#N/A</v>
      </c>
      <c r="M283" s="7" t="e">
        <f t="array" aca="1" ref="M283" ca="1">INDEX('Language Rules Can Change'!$AE$322:$AM$413,M280+1,M282)</f>
        <v>#N/A</v>
      </c>
      <c r="N283" s="7" t="e">
        <f t="array" aca="1" ref="N283" ca="1">INDEX('Language Rules Can Change'!$AE$322:$AM$413,N280+1,N282)</f>
        <v>#N/A</v>
      </c>
      <c r="O283" s="7" t="e">
        <f t="array" aca="1" ref="O283" ca="1">INDEX('Language Rules Can Change'!$AE$322:$AM$413,O280+1,O282)</f>
        <v>#N/A</v>
      </c>
      <c r="P283" s="7" t="e">
        <f t="array" aca="1" ref="P283" ca="1">INDEX('Language Rules Can Change'!$AE$322:$AM$413,P280+1,P282)</f>
        <v>#N/A</v>
      </c>
      <c r="Q283" s="7" t="e">
        <f t="array" aca="1" ref="Q283" ca="1">INDEX('Language Rules Can Change'!$AE$322:$AM$413,Q280+1,Q282)</f>
        <v>#N/A</v>
      </c>
      <c r="R283" s="7" t="e">
        <f t="array" aca="1" ref="R283" ca="1">INDEX('Language Rules Can Change'!$AE$322:$AM$413,R280+1,R282)</f>
        <v>#N/A</v>
      </c>
      <c r="S283" s="7" t="e">
        <f t="array" aca="1" ref="S283" ca="1">INDEX('Language Rules Can Change'!$AE$322:$AM$413,S280+1,S282)</f>
        <v>#N/A</v>
      </c>
      <c r="T283" s="17"/>
      <c r="U283" s="1"/>
      <c r="V283" s="5">
        <v>12</v>
      </c>
      <c r="W283" s="5" t="str">
        <f ca="1">IF(V283&lt;=U278,RANDBETWEEN(U274/(3/2),U274*(3/2))+W282,"")</f>
        <v/>
      </c>
      <c r="X283" s="15"/>
      <c r="Y283" s="11"/>
      <c r="Z283" s="7" t="str" cm="1">
        <f t="array" aca="1" ref="Z283" ca="1">INDEX('Language Rules Can Change'!$AE$322:$AM$413,Z280+1,Z282)</f>
        <v>"</v>
      </c>
      <c r="AA283" s="7" t="str">
        <f t="array" aca="1" ref="AA283" ca="1">INDEX('Language Rules Can Change'!$AE$322:$AM$413,AA280+1,AA282)</f>
        <v>"</v>
      </c>
      <c r="AB283" s="7" t="str">
        <f t="array" aca="1" ref="AB283" ca="1">INDEX('Language Rules Can Change'!$AE$322:$AM$413,AB280+1,AB282)</f>
        <v>"</v>
      </c>
      <c r="AC283" s="7" t="e">
        <f t="array" aca="1" ref="AC283" ca="1">INDEX('Language Rules Can Change'!$AE$322:$AM$413,AC280+1,AC282)</f>
        <v>#N/A</v>
      </c>
      <c r="AD283" s="7" t="e">
        <f t="array" aca="1" ref="AD283" ca="1">INDEX('Language Rules Can Change'!$AE$322:$AM$413,AD280+1,AD282)</f>
        <v>#N/A</v>
      </c>
      <c r="AE283" s="7" t="e">
        <f t="array" aca="1" ref="AE283" ca="1">INDEX('Language Rules Can Change'!$AE$322:$AM$413,AE280+1,AE282)</f>
        <v>#N/A</v>
      </c>
      <c r="AF283" s="7" t="e">
        <f t="array" aca="1" ref="AF283" ca="1">INDEX('Language Rules Can Change'!$AE$322:$AM$413,AF280+1,AF282)</f>
        <v>#N/A</v>
      </c>
      <c r="AG283" s="7" t="e">
        <f t="array" aca="1" ref="AG283" ca="1">INDEX('Language Rules Can Change'!$AE$322:$AM$413,AG280+1,AG282)</f>
        <v>#N/A</v>
      </c>
      <c r="AH283" s="7" t="e">
        <f t="array" aca="1" ref="AH283" ca="1">INDEX('Language Rules Can Change'!$AE$322:$AM$413,AH280+1,AH282)</f>
        <v>#N/A</v>
      </c>
      <c r="AI283" s="7" t="e">
        <f t="array" aca="1" ref="AI283" ca="1">INDEX('Language Rules Can Change'!$AE$322:$AM$413,AI280+1,AI282)</f>
        <v>#N/A</v>
      </c>
      <c r="AJ283" s="7" t="e">
        <f t="array" aca="1" ref="AJ283" ca="1">INDEX('Language Rules Can Change'!$AE$322:$AM$413,AJ280+1,AJ282)</f>
        <v>#N/A</v>
      </c>
      <c r="AK283" s="7" t="e">
        <f t="array" aca="1" ref="AK283" ca="1">INDEX('Language Rules Can Change'!$AE$322:$AM$413,AK280+1,AK282)</f>
        <v>#N/A</v>
      </c>
      <c r="AL283" s="7" t="e">
        <f t="array" aca="1" ref="AL283" ca="1">INDEX('Language Rules Can Change'!$AE$322:$AM$413,AL280+1,AL282)</f>
        <v>#N/A</v>
      </c>
      <c r="AM283" s="7" t="e">
        <f t="array" aca="1" ref="AM283" ca="1">INDEX('Language Rules Can Change'!$AE$322:$AM$413,AM280+1,AM282)</f>
        <v>#N/A</v>
      </c>
    </row>
    <row r="284" spans="1:39" ht="12.75">
      <c r="A284" s="1"/>
      <c r="B284" s="5">
        <v>13</v>
      </c>
      <c r="C284" s="5" t="str">
        <f ca="1">IF(B284&lt;=A278,RANDBETWEEN(A274/(3/2),A274*(3/2))+C283,"")</f>
        <v/>
      </c>
      <c r="D284" s="15" t="s">
        <v>3990</v>
      </c>
      <c r="E284" s="11" t="str">
        <f t="shared" ref="E284" ca="1" si="921">_xlfn.CONCAT(F284:S284)</f>
        <v>"ewsi"iew</v>
      </c>
      <c r="F284" s="11" t="str">
        <f t="shared" ref="F284:S315" ca="1" si="922">_xlfn.IFNA(F283,"")</f>
        <v>"</v>
      </c>
      <c r="G284" s="11" t="str">
        <f t="shared" ca="1" si="922"/>
        <v>ew</v>
      </c>
      <c r="H284" s="11" t="str">
        <f t="shared" ca="1" si="922"/>
        <v>si</v>
      </c>
      <c r="I284" s="11" t="str">
        <f t="shared" ca="1" si="922"/>
        <v>"</v>
      </c>
      <c r="J284" s="11" t="str">
        <f t="shared" ca="1" si="922"/>
        <v>iew</v>
      </c>
      <c r="K284" s="11" t="str">
        <f t="shared" ca="1" si="922"/>
        <v/>
      </c>
      <c r="L284" s="11" t="str">
        <f t="shared" ca="1" si="922"/>
        <v/>
      </c>
      <c r="M284" s="11" t="str">
        <f t="shared" ca="1" si="922"/>
        <v/>
      </c>
      <c r="N284" s="11" t="str">
        <f t="shared" ca="1" si="922"/>
        <v/>
      </c>
      <c r="O284" s="11" t="str">
        <f t="shared" ca="1" si="922"/>
        <v/>
      </c>
      <c r="P284" s="11" t="str">
        <f t="shared" ca="1" si="922"/>
        <v/>
      </c>
      <c r="Q284" s="11" t="str">
        <f t="shared" ca="1" si="922"/>
        <v/>
      </c>
      <c r="R284" s="11" t="str">
        <f t="shared" ca="1" si="922"/>
        <v/>
      </c>
      <c r="S284" s="11" t="str">
        <f t="shared" ca="1" si="922"/>
        <v/>
      </c>
      <c r="T284" s="17"/>
      <c r="U284" s="1"/>
      <c r="V284" s="5">
        <v>13</v>
      </c>
      <c r="W284" s="5" t="str">
        <f ca="1">IF(V284&lt;=U278,RANDBETWEEN(U274/(3/2),U274*(3/2))+W283,"")</f>
        <v/>
      </c>
      <c r="X284" s="15" t="s">
        <v>3990</v>
      </c>
      <c r="Y284" s="11" t="str">
        <f t="shared" ref="Y284" ca="1" si="923">_xlfn.CONCAT(Z284:AM284)</f>
        <v>"""</v>
      </c>
      <c r="Z284" s="11" t="str">
        <f t="shared" ref="Z284:Z315" ca="1" si="924">_xlfn.IFNA(Z283,"")</f>
        <v>"</v>
      </c>
      <c r="AA284" s="11" t="str">
        <f t="shared" ref="AA284:AA315" ca="1" si="925">_xlfn.IFNA(AA283,"")</f>
        <v>"</v>
      </c>
      <c r="AB284" s="11" t="str">
        <f t="shared" ref="AB284:AB315" ca="1" si="926">_xlfn.IFNA(AB283,"")</f>
        <v>"</v>
      </c>
      <c r="AC284" s="11" t="str">
        <f t="shared" ref="AC284:AC315" ca="1" si="927">_xlfn.IFNA(AC283,"")</f>
        <v/>
      </c>
      <c r="AD284" s="11" t="str">
        <f t="shared" ref="AD284:AD315" ca="1" si="928">_xlfn.IFNA(AD283,"")</f>
        <v/>
      </c>
      <c r="AE284" s="11" t="str">
        <f t="shared" ref="AE284:AE315" ca="1" si="929">_xlfn.IFNA(AE283,"")</f>
        <v/>
      </c>
      <c r="AF284" s="11" t="str">
        <f t="shared" ref="AF284:AF315" ca="1" si="930">_xlfn.IFNA(AF283,"")</f>
        <v/>
      </c>
      <c r="AG284" s="11" t="str">
        <f t="shared" ref="AG284:AG315" ca="1" si="931">_xlfn.IFNA(AG283,"")</f>
        <v/>
      </c>
      <c r="AH284" s="11" t="str">
        <f t="shared" ref="AH284:AH315" ca="1" si="932">_xlfn.IFNA(AH283,"")</f>
        <v/>
      </c>
      <c r="AI284" s="11" t="str">
        <f t="shared" ref="AI284:AI315" ca="1" si="933">_xlfn.IFNA(AI283,"")</f>
        <v/>
      </c>
      <c r="AJ284" s="11" t="str">
        <f t="shared" ref="AJ284:AJ315" ca="1" si="934">_xlfn.IFNA(AJ283,"")</f>
        <v/>
      </c>
      <c r="AK284" s="11" t="str">
        <f t="shared" ref="AK284:AK315" ca="1" si="935">_xlfn.IFNA(AK283,"")</f>
        <v/>
      </c>
      <c r="AL284" s="11" t="str">
        <f t="shared" ref="AL284:AL315" ca="1" si="936">_xlfn.IFNA(AL283,"")</f>
        <v/>
      </c>
      <c r="AM284" s="11" t="str">
        <f t="shared" ref="AM284:AM315" ca="1" si="937">_xlfn.IFNA(AM283,"")</f>
        <v/>
      </c>
    </row>
    <row r="285" spans="1:39" ht="12.75">
      <c r="A285" s="1"/>
      <c r="B285" s="5">
        <v>14</v>
      </c>
      <c r="C285" s="5" t="str">
        <f ca="1">IF(B285&lt;=A278,RANDBETWEEN(A274/(3/2),A274*(3/2))+C284,"")</f>
        <v/>
      </c>
      <c r="D285" s="5"/>
      <c r="T285" s="17"/>
      <c r="U285" s="1"/>
      <c r="V285" s="5">
        <v>14</v>
      </c>
      <c r="W285" s="5" t="str">
        <f ca="1">IF(V285&lt;=U278,RANDBETWEEN(U274/(3/2),U274*(3/2))+W284,"")</f>
        <v/>
      </c>
      <c r="X285" s="5"/>
    </row>
    <row r="286" spans="1:39" ht="12.75">
      <c r="A286" s="5">
        <f>A271+2</f>
        <v>831</v>
      </c>
      <c r="B286" s="5"/>
      <c r="C286" s="5"/>
      <c r="D286" s="5"/>
      <c r="E286" s="15"/>
      <c r="F286" s="7">
        <v>1</v>
      </c>
      <c r="G286" s="15">
        <v>2</v>
      </c>
      <c r="H286" s="7">
        <v>3</v>
      </c>
      <c r="I286" s="15">
        <v>4</v>
      </c>
      <c r="J286" s="7">
        <v>5</v>
      </c>
      <c r="K286" s="15">
        <v>6</v>
      </c>
      <c r="L286" s="7">
        <v>7</v>
      </c>
      <c r="M286" s="15">
        <v>8</v>
      </c>
      <c r="N286" s="7">
        <v>9</v>
      </c>
      <c r="O286" s="15">
        <v>10</v>
      </c>
      <c r="P286" s="7">
        <v>11</v>
      </c>
      <c r="Q286" s="15">
        <v>12</v>
      </c>
      <c r="R286" s="7">
        <v>13</v>
      </c>
      <c r="S286" s="15">
        <v>14</v>
      </c>
      <c r="T286" s="17"/>
      <c r="U286" s="5">
        <f>U271+2</f>
        <v>832</v>
      </c>
      <c r="V286" s="5"/>
      <c r="W286" s="5"/>
      <c r="X286" s="5"/>
      <c r="Y286" s="15"/>
      <c r="Z286" s="7">
        <v>1</v>
      </c>
      <c r="AA286" s="15">
        <v>2</v>
      </c>
      <c r="AB286" s="7">
        <v>3</v>
      </c>
      <c r="AC286" s="15">
        <v>4</v>
      </c>
      <c r="AD286" s="7">
        <v>5</v>
      </c>
      <c r="AE286" s="15">
        <v>6</v>
      </c>
      <c r="AF286" s="7">
        <v>7</v>
      </c>
      <c r="AG286" s="15">
        <v>8</v>
      </c>
      <c r="AH286" s="7">
        <v>9</v>
      </c>
      <c r="AI286" s="15">
        <v>10</v>
      </c>
      <c r="AJ286" s="7">
        <v>11</v>
      </c>
      <c r="AK286" s="15">
        <v>12</v>
      </c>
      <c r="AL286" s="7">
        <v>13</v>
      </c>
      <c r="AM286" s="15">
        <v>14</v>
      </c>
    </row>
    <row r="287" spans="1:39" ht="12.75">
      <c r="A287" t="str" cm="1">
        <f t="array" ref="A287">INDEX('All Words All Languages'!$A$2:$A$853,'Verse-True'!A286)</f>
        <v>wing</v>
      </c>
      <c r="B287" s="5">
        <v>1</v>
      </c>
      <c r="C287" s="5">
        <f ca="1">IF(B287&lt;=A293,RANDBETWEEN(A289/(3/2),A289*(3/2)),"")</f>
        <v>1</v>
      </c>
      <c r="D287" s="15" t="s">
        <v>3988</v>
      </c>
      <c r="E287" s="15" t="str" cm="1">
        <f t="array" ref="E287">INDEX('All Words All Languages'!$H$2:$H$853,A286)</f>
        <v>w/ɪ/ŋ/</v>
      </c>
      <c r="F287" s="7" t="str" cm="1">
        <f t="array" ref="F287:I287">_xlfn.TEXTSPLIT(E287,"/")</f>
        <v>w</v>
      </c>
      <c r="G287" s="15" t="str">
        <v>ɪ</v>
      </c>
      <c r="H287" s="15" t="str">
        <v>ŋ</v>
      </c>
      <c r="I287" s="15" t="str">
        <v/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7"/>
      <c r="U287" t="str" cm="1">
        <f t="array" ref="U287">INDEX('All Words All Languages'!$A$2:$A$853,'Verse-True'!U286)</f>
        <v>winter</v>
      </c>
      <c r="V287" s="5">
        <v>1</v>
      </c>
      <c r="W287" s="5">
        <f ca="1">IF(V287&lt;=U293,RANDBETWEEN(U289/(3/2),U289*(3/2)),"")</f>
        <v>1</v>
      </c>
      <c r="X287" s="15" t="s">
        <v>3988</v>
      </c>
      <c r="Y287" s="15" t="str" cm="1">
        <f t="array" ref="Y287">INDEX('All Words All Languages'!$H$2:$H$853,U286)</f>
        <v>w/ɪ/n/t/ə/r/</v>
      </c>
      <c r="Z287" s="7" t="str" cm="1">
        <f t="array" ref="Z287:AF287">_xlfn.TEXTSPLIT(Y287,"/")</f>
        <v>w</v>
      </c>
      <c r="AA287" s="15" t="str">
        <v>ɪ</v>
      </c>
      <c r="AB287" s="15" t="str">
        <v>n</v>
      </c>
      <c r="AC287" s="15" t="str">
        <v>t</v>
      </c>
      <c r="AD287" s="15" t="str">
        <v>ə</v>
      </c>
      <c r="AE287" s="15" t="str">
        <v>r</v>
      </c>
      <c r="AF287" s="15" t="str">
        <v/>
      </c>
      <c r="AG287" s="15"/>
      <c r="AH287" s="15"/>
      <c r="AI287" s="15"/>
      <c r="AJ287" s="15"/>
      <c r="AK287" s="15"/>
      <c r="AL287" s="15"/>
      <c r="AM287" s="15"/>
    </row>
    <row r="288" spans="1:39" ht="12.75">
      <c r="A288" s="1"/>
      <c r="B288" s="5">
        <v>2</v>
      </c>
      <c r="C288" s="5">
        <f ca="1">IF(B288&lt;=A293,RANDBETWEEN(A289/(3/2),A289*(3/2))+C287,"")</f>
        <v>2</v>
      </c>
      <c r="D288" s="15"/>
      <c r="E288" s="11"/>
      <c r="F288" s="11">
        <f>MATCH(F287,'Language Rules Can Change'!$A$3:$A$47,0)</f>
        <v>4</v>
      </c>
      <c r="G288" s="11">
        <f>MATCH(G287,'Language Rules Can Change'!$A$3:$A$47,0)</f>
        <v>27</v>
      </c>
      <c r="H288" s="11">
        <f>MATCH(H287,'Language Rules Can Change'!$A$3:$A$47,0)</f>
        <v>23</v>
      </c>
      <c r="I288" s="11" t="e">
        <f>MATCH(I287,'Language Rules Can Change'!$A$3:$A$47,0)</f>
        <v>#N/A</v>
      </c>
      <c r="J288" s="11" t="e">
        <f>MATCH(J287,'Language Rules Can Change'!$A$3:$A$47,0)</f>
        <v>#N/A</v>
      </c>
      <c r="K288" s="11" t="e">
        <f>MATCH(K287,'Language Rules Can Change'!$A$3:$A$47,0)</f>
        <v>#N/A</v>
      </c>
      <c r="L288" s="11" t="e">
        <f>MATCH(L287,'Language Rules Can Change'!$A$3:$A$47,0)</f>
        <v>#N/A</v>
      </c>
      <c r="M288" s="11" t="e">
        <f>MATCH(M287,'Language Rules Can Change'!$A$3:$A$47,0)</f>
        <v>#N/A</v>
      </c>
      <c r="N288" s="11" t="e">
        <f>MATCH(N287,'Language Rules Can Change'!$A$3:$A$47,0)</f>
        <v>#N/A</v>
      </c>
      <c r="O288" s="11" t="e">
        <f>MATCH(O287,'Language Rules Can Change'!$A$3:$A$47,0)</f>
        <v>#N/A</v>
      </c>
      <c r="P288" s="11" t="e">
        <f>MATCH(P287,'Language Rules Can Change'!$A$3:$A$47,0)</f>
        <v>#N/A</v>
      </c>
      <c r="Q288" s="11" t="e">
        <f>MATCH(Q287,'Language Rules Can Change'!$A$3:$A$47,0)</f>
        <v>#N/A</v>
      </c>
      <c r="R288" s="11" t="e">
        <f>MATCH(R287,'Language Rules Can Change'!$A$3:$A$47,0)</f>
        <v>#N/A</v>
      </c>
      <c r="S288" s="11" t="e">
        <f>MATCH(S287,'Language Rules Can Change'!$A$3:$A$47,0)</f>
        <v>#N/A</v>
      </c>
      <c r="T288" s="17"/>
      <c r="U288" s="1"/>
      <c r="V288" s="5">
        <v>2</v>
      </c>
      <c r="W288" s="5">
        <f ca="1">IF(V288&lt;=U293,RANDBETWEEN(U289/(3/2),U289*(3/2))+W287,"")</f>
        <v>2</v>
      </c>
      <c r="X288" s="15"/>
      <c r="Y288" s="11"/>
      <c r="Z288" s="11">
        <f>MATCH(Z287,'Language Rules Can Change'!$A$3:$A$47,0)</f>
        <v>4</v>
      </c>
      <c r="AA288" s="11">
        <f>MATCH(AA287,'Language Rules Can Change'!$A$3:$A$47,0)</f>
        <v>27</v>
      </c>
      <c r="AB288" s="11">
        <f>MATCH(AB287,'Language Rules Can Change'!$A$3:$A$47,0)</f>
        <v>13</v>
      </c>
      <c r="AC288" s="11">
        <f>MATCH(AC287,'Language Rules Can Change'!$A$3:$A$47,0)</f>
        <v>9</v>
      </c>
      <c r="AD288" s="11">
        <f>MATCH(AD287,'Language Rules Can Change'!$A$3:$A$47,0)</f>
        <v>42</v>
      </c>
      <c r="AE288" s="11">
        <f>MATCH(AE287,'Language Rules Can Change'!$A$3:$A$47,0)</f>
        <v>16</v>
      </c>
      <c r="AF288" s="11" t="e">
        <f>MATCH(AF287,'Language Rules Can Change'!$A$3:$A$47,0)</f>
        <v>#N/A</v>
      </c>
      <c r="AG288" s="11" t="e">
        <f>MATCH(AG287,'Language Rules Can Change'!$A$3:$A$47,0)</f>
        <v>#N/A</v>
      </c>
      <c r="AH288" s="11" t="e">
        <f>MATCH(AH287,'Language Rules Can Change'!$A$3:$A$47,0)</f>
        <v>#N/A</v>
      </c>
      <c r="AI288" s="11" t="e">
        <f>MATCH(AI287,'Language Rules Can Change'!$A$3:$A$47,0)</f>
        <v>#N/A</v>
      </c>
      <c r="AJ288" s="11" t="e">
        <f>MATCH(AJ287,'Language Rules Can Change'!$A$3:$A$47,0)</f>
        <v>#N/A</v>
      </c>
      <c r="AK288" s="11" t="e">
        <f>MATCH(AK287,'Language Rules Can Change'!$A$3:$A$47,0)</f>
        <v>#N/A</v>
      </c>
      <c r="AL288" s="11" t="e">
        <f>MATCH(AL287,'Language Rules Can Change'!$A$3:$A$47,0)</f>
        <v>#N/A</v>
      </c>
      <c r="AM288" s="11" t="e">
        <f>MATCH(AM287,'Language Rules Can Change'!$A$3:$A$47,0)</f>
        <v>#N/A</v>
      </c>
    </row>
    <row r="289" spans="1:39" ht="12.75">
      <c r="A289" s="11">
        <f>'All Words All Languages'!$I$1</f>
        <v>1</v>
      </c>
      <c r="B289" s="5">
        <v>3</v>
      </c>
      <c r="C289" s="5">
        <f ca="1">IF(B289&lt;=A293,RANDBETWEEN(A289/(3/2),A289*(3/2))+C288,"")</f>
        <v>3</v>
      </c>
      <c r="D289" s="15"/>
      <c r="E289" s="11"/>
      <c r="F289" s="11">
        <f t="shared" ref="F289:S352" ca="1" si="938">RAND()</f>
        <v>1.1760637127287032E-2</v>
      </c>
      <c r="G289" s="11">
        <f t="shared" ca="1" si="938"/>
        <v>0.8102696962070266</v>
      </c>
      <c r="H289" s="11">
        <f t="shared" ca="1" si="938"/>
        <v>0.95617306469959096</v>
      </c>
      <c r="I289" s="11">
        <f t="shared" ca="1" si="938"/>
        <v>0.29770386771739377</v>
      </c>
      <c r="J289" s="11">
        <f t="shared" ca="1" si="938"/>
        <v>0.26533601712221788</v>
      </c>
      <c r="K289" s="11">
        <f t="shared" ca="1" si="938"/>
        <v>0.38881761599937625</v>
      </c>
      <c r="L289" s="11">
        <f t="shared" ca="1" si="938"/>
        <v>0.14098109887529153</v>
      </c>
      <c r="M289" s="11">
        <f t="shared" ca="1" si="938"/>
        <v>0.44056958237016752</v>
      </c>
      <c r="N289" s="11">
        <f t="shared" ca="1" si="938"/>
        <v>0.60530317401138223</v>
      </c>
      <c r="O289" s="11">
        <f t="shared" ca="1" si="938"/>
        <v>0.15752086378828534</v>
      </c>
      <c r="P289" s="11">
        <f t="shared" ca="1" si="938"/>
        <v>0.24638393633478584</v>
      </c>
      <c r="Q289" s="11">
        <f t="shared" ca="1" si="938"/>
        <v>0.77234929876504832</v>
      </c>
      <c r="R289" s="11">
        <f t="shared" ca="1" si="938"/>
        <v>0.6682374999031957</v>
      </c>
      <c r="S289" s="11">
        <f t="shared" ca="1" si="938"/>
        <v>0.56046442839519772</v>
      </c>
      <c r="T289" s="17"/>
      <c r="U289" s="11">
        <f>'All Words All Languages'!$I$1</f>
        <v>1</v>
      </c>
      <c r="V289" s="5">
        <v>3</v>
      </c>
      <c r="W289" s="5">
        <f ca="1">IF(V289&lt;=U293,RANDBETWEEN(U289/(3/2),U289*(3/2))+W288,"")</f>
        <v>3</v>
      </c>
      <c r="X289" s="15"/>
      <c r="Y289" s="11"/>
      <c r="Z289" s="11">
        <f t="shared" ref="Z289:AM352" ca="1" si="939">RAND()</f>
        <v>0.55200093700924546</v>
      </c>
      <c r="AA289" s="11">
        <f t="shared" ca="1" si="939"/>
        <v>0.83313432571986501</v>
      </c>
      <c r="AB289" s="11">
        <f t="shared" ca="1" si="939"/>
        <v>0.41787737106516198</v>
      </c>
      <c r="AC289" s="11">
        <f t="shared" ca="1" si="939"/>
        <v>0.95151612596532764</v>
      </c>
      <c r="AD289" s="11">
        <f t="shared" ca="1" si="939"/>
        <v>1.756241601527142E-2</v>
      </c>
      <c r="AE289" s="11">
        <f t="shared" ca="1" si="939"/>
        <v>0.85245947067344019</v>
      </c>
      <c r="AF289" s="11">
        <f t="shared" ca="1" si="939"/>
        <v>0.81525455619526166</v>
      </c>
      <c r="AG289" s="11">
        <f t="shared" ca="1" si="939"/>
        <v>0.1898760753908092</v>
      </c>
      <c r="AH289" s="11">
        <f t="shared" ca="1" si="939"/>
        <v>0.32765314692644321</v>
      </c>
      <c r="AI289" s="11">
        <f t="shared" ca="1" si="939"/>
        <v>0.99646910116788379</v>
      </c>
      <c r="AJ289" s="11">
        <f t="shared" ca="1" si="939"/>
        <v>0.38745086880865154</v>
      </c>
      <c r="AK289" s="11">
        <f t="shared" ca="1" si="939"/>
        <v>0.71198303279567632</v>
      </c>
      <c r="AL289" s="11">
        <f t="shared" ca="1" si="939"/>
        <v>0.36072063181138114</v>
      </c>
      <c r="AM289" s="11">
        <f t="shared" ca="1" si="939"/>
        <v>0.57686755214953078</v>
      </c>
    </row>
    <row r="290" spans="1:39" ht="12.75">
      <c r="A290" s="1"/>
      <c r="B290" s="5">
        <v>4</v>
      </c>
      <c r="C290" s="5">
        <f ca="1">IF(B290&lt;=A293,RANDBETWEEN(A289/(3/2),A289*(3/2))+C289,"")</f>
        <v>4</v>
      </c>
      <c r="D290" s="15"/>
      <c r="E290" s="11"/>
      <c r="F290" s="11" cm="1">
        <f t="array" aca="1" ref="F290" ca="1">_xlfn.IFS(AND(F289&gt;0,F289&lt;=INDEX('Language Rules Can Change'!$B$3:$AU$47,F288,1)),1, AND(F289&gt;INDEX('Language Rules Can Change'!$B$3:$AU$47,F288,1),F289&lt;=INDEX('Language Rules Can Change'!$B$3:$AU$47,F288,2)),2, AND(F289&gt;INDEX('Language Rules Can Change'!$B$3:$AU$47,F288,2),F289&lt;=INDEX('Language Rules Can Change'!$B$3:$AU$47,F288,3)),3, AND(F289&gt;INDEX('Language Rules Can Change'!$B$3:$AU$47,F288,3),F289&lt;=INDEX('Language Rules Can Change'!$B$3:$AU$47,F288,4)),4, AND(F289&gt;INDEX('Language Rules Can Change'!$B$3:$AU$47,F288,4),F289&lt;=INDEX('Language Rules Can Change'!$B$3:$AU$47,F288,5)),5, AND(F289&gt;INDEX('Language Rules Can Change'!$B$3:$AU$47,F288,5),F289&lt;=INDEX('Language Rules Can Change'!$B$3:$AU$47,F288,6)),6, AND(F289&gt;INDEX('Language Rules Can Change'!$B$3:$AU$47,F288,6),F289&lt;=INDEX('Language Rules Can Change'!$B$3:$AU$47,F288,7)),7, AND(F289&gt;INDEX('Language Rules Can Change'!$B$3:$AU$47,F288,7),F289&lt;=INDEX('Language Rules Can Change'!$B$3:$AU$47,F288,8)),8, AND(F289&gt;INDEX('Language Rules Can Change'!$B$3:$AU$47,F288,8),F289&lt;=INDEX('Language Rules Can Change'!$B$3:$AU$47,F288,9)),9, AND(F289&gt;INDEX('Language Rules Can Change'!$B$3:$AU$47,F288,9),F289&lt;=INDEX('Language Rules Can Change'!$B$3:$AU$47,F288,10)),10, AND(F289&gt;INDEX('Language Rules Can Change'!$B$3:$AU$47,F288,10),F289&lt;=INDEX('Language Rules Can Change'!$B$3:$AU$47,F288,11)),11, AND(F289&gt;INDEX('Language Rules Can Change'!$B$3:$AU$47,F288,11),F289&lt;=INDEX('Language Rules Can Change'!$B$3:$AU$47,F288,12)),12, AND(F289&gt;INDEX('Language Rules Can Change'!$B$3:$AU$47,F288,12),F289&lt;=INDEX('Language Rules Can Change'!$B$3:$AU$47,F288,13)),13, AND(F289&gt;INDEX('Language Rules Can Change'!$B$3:$AU$47,F288,13),F289&lt;=INDEX('Language Rules Can Change'!$B$3:$AU$47,F288,14)),14, AND(F289&gt;INDEX('Language Rules Can Change'!$B$3:$AU$47,F288,14),F289&lt;=INDEX('Language Rules Can Change'!$B$3:$AU$47,F288,15)),15, AND(F289&gt;INDEX('Language Rules Can Change'!$B$3:$AU$47,F288,15),F289&lt;=INDEX('Language Rules Can Change'!$B$3:$AU$47,F288,16)),16, AND(F289&gt;INDEX('Language Rules Can Change'!$B$3:$AU$47,F288,16),F289&lt;=INDEX('Language Rules Can Change'!$B$3:$AU$47,F288,17)),17, AND(F289&gt;INDEX('Language Rules Can Change'!$B$3:$AU$47,F288,17),F289&lt;=INDEX('Language Rules Can Change'!$B$3:$AU$47,F288,18)),18, AND(F289&gt;INDEX('Language Rules Can Change'!$B$3:$AU$47,F288,18),F289&lt;=INDEX('Language Rules Can Change'!$B$3:$AU$47,F288,19)),19, AND(F289&gt;INDEX('Language Rules Can Change'!$B$3:$AU$47,F288,19),F289&lt;=INDEX('Language Rules Can Change'!$B$3:$AU$47,F288,20)),20, AND(F289&gt;INDEX('Language Rules Can Change'!$B$3:$AU$47,F288,20),F289&lt;=INDEX('Language Rules Can Change'!$B$3:$AU$47,F288,21)),21, AND(F289&gt;INDEX('Language Rules Can Change'!$B$3:$AU$47,F288,21),F289&lt;=INDEX('Language Rules Can Change'!$B$3:$AU$47,F288,22)),22, AND(F289&gt;INDEX('Language Rules Can Change'!$B$3:$AU$47,F288,22),F289&lt;=INDEX('Language Rules Can Change'!$B$3:$AU$47,F288,23)),23, AND(F289&gt;INDEX('Language Rules Can Change'!$B$3:$AU$47,F288,23),F289&lt;=INDEX('Language Rules Can Change'!$B$3:$AU$47,F288,24)),24, AND(F289&gt;INDEX('Language Rules Can Change'!$B$3:$AU$47,F288,24),F289&lt;=INDEX('Language Rules Can Change'!$B$3:$AU$47,F288,25)),25, AND(F289&gt;INDEX('Language Rules Can Change'!$B$3:$AU$47,F288,25),F289&lt;=INDEX('Language Rules Can Change'!$B$3:$AU$47,F288,26)),26, AND(F289&gt;INDEX('Language Rules Can Change'!$B$3:$AU$47,F288,26),F289&lt;=INDEX('Language Rules Can Change'!$B$3:$AU$47,F288,27)),27, AND(F289&gt;INDEX('Language Rules Can Change'!$B$3:$AU$47,F288,27),F289&lt;=INDEX('Language Rules Can Change'!$B$3:$AU$47,F288,28)),28, AND(F289&gt;INDEX('Language Rules Can Change'!$B$3:$AU$47,F288,28),F289&lt;=INDEX('Language Rules Can Change'!$B$3:$AU$47,F288,29)),29, AND(F289&gt;INDEX('Language Rules Can Change'!$B$3:$AU$47,F288,29),F289&lt;=INDEX('Language Rules Can Change'!$B$3:$AU$47,F288,30)),30, AND(F289&gt;INDEX('Language Rules Can Change'!$B$3:$AU$47,F288,30),F289&lt;=INDEX('Language Rules Can Change'!$B$3:$AU$47,F288,31)),31, AND(F289&gt;INDEX('Language Rules Can Change'!$B$3:$AU$47,F288,31),F289&lt;=INDEX('Language Rules Can Change'!$B$3:$AU$47,F288,32)),32, AND(F289&gt;INDEX('Language Rules Can Change'!$B$3:$AU$47,F288,32),F289&lt;=INDEX('Language Rules Can Change'!$B$3:$AU$47,F288,33)),33, AND(F289&gt;INDEX('Language Rules Can Change'!$B$3:$AU$47,F288,33),F289&lt;=INDEX('Language Rules Can Change'!$B$3:$AU$47,F288,34)),34, AND(F289&gt;INDEX('Language Rules Can Change'!$B$3:$AU$47,F288,34),F289&lt;=INDEX('Language Rules Can Change'!$B$3:$AU$47,F288,35)),35, AND(F289&gt;INDEX('Language Rules Can Change'!$B$3:$AU$47,F288,35),F289&lt;=INDEX('Language Rules Can Change'!$B$3:$AU$47,F288,36)),36, AND(F289&gt;INDEX('Language Rules Can Change'!$B$3:$AU$47,F288,36),F289&lt;=INDEX('Language Rules Can Change'!$B$3:$AU$47,F288,37)),37, AND(F289&gt;INDEX('Language Rules Can Change'!$B$3:$AU$47,F288,37),F289&lt;=INDEX('Language Rules Can Change'!$B$3:$AU$47,F288,38)),38, AND(F289&gt;INDEX('Language Rules Can Change'!$B$3:$AU$47,F288,38),F289&lt;=INDEX('Language Rules Can Change'!$B$3:$AU$47,F288,39)),39, AND(F289&gt;INDEX('Language Rules Can Change'!$B$3:$AU$47,F288,39),F289&lt;=INDEX('Language Rules Can Change'!$B$3:$AU$47,F288,40)),40, AND(F289&gt;INDEX('Language Rules Can Change'!$B$3:$AU$47,F288,40),F289&lt;=INDEX('Language Rules Can Change'!$B$3:$AU$47,F288,41)),41, AND(F289&gt;INDEX('Language Rules Can Change'!$B$3:$AU$47,F288,41),F289&lt;=INDEX('Language Rules Can Change'!$B$3:$AU$47,F288,42)),42, AND(F289&gt;INDEX('Language Rules Can Change'!$B$3:$AU$47,F288,42),F289&lt;=INDEX('Language Rules Can Change'!$B$3:$AU$47,F288,43)),43, AND(F289&gt;INDEX('Language Rules Can Change'!$B$3:$AU$47,F288,43),F289&lt;=INDEX('Language Rules Can Change'!$B$3:$AU$47,F288,44)),44, AND(F289&gt;INDEX('Language Rules Can Change'!$B$3:$AU$47,F288,44),F289&lt;=INDEX('Language Rules Can Change'!$B$3:$AU$47,F288,45)),45, AND(F289&gt;INDEX('Language Rules Can Change'!$B$3:$AU$47,F288,45),F289&lt;=INDEX('Language Rules Can Change'!$B$3:$AU$47,F288,46)),46)</f>
        <v>2</v>
      </c>
      <c r="G290" s="11" cm="1">
        <f t="array" aca="1" ref="G290" ca="1">_xlfn.IFS(AND(G289&gt;0,G289&lt;=INDEX('Language Rules Can Change'!$B$3:$AU$47,G288,1)),1, AND(G289&gt;INDEX('Language Rules Can Change'!$B$3:$AU$47,G288,1),G289&lt;=INDEX('Language Rules Can Change'!$B$3:$AU$47,G288,2)),2, AND(G289&gt;INDEX('Language Rules Can Change'!$B$3:$AU$47,G288,2),G289&lt;=INDEX('Language Rules Can Change'!$B$3:$AU$47,G288,3)),3, AND(G289&gt;INDEX('Language Rules Can Change'!$B$3:$AU$47,G288,3),G289&lt;=INDEX('Language Rules Can Change'!$B$3:$AU$47,G288,4)),4, AND(G289&gt;INDEX('Language Rules Can Change'!$B$3:$AU$47,G288,4),G289&lt;=INDEX('Language Rules Can Change'!$B$3:$AU$47,G288,5)),5, AND(G289&gt;INDEX('Language Rules Can Change'!$B$3:$AU$47,G288,5),G289&lt;=INDEX('Language Rules Can Change'!$B$3:$AU$47,G288,6)),6, AND(G289&gt;INDEX('Language Rules Can Change'!$B$3:$AU$47,G288,6),G289&lt;=INDEX('Language Rules Can Change'!$B$3:$AU$47,G288,7)),7, AND(G289&gt;INDEX('Language Rules Can Change'!$B$3:$AU$47,G288,7),G289&lt;=INDEX('Language Rules Can Change'!$B$3:$AU$47,G288,8)),8, AND(G289&gt;INDEX('Language Rules Can Change'!$B$3:$AU$47,G288,8),G289&lt;=INDEX('Language Rules Can Change'!$B$3:$AU$47,G288,9)),9, AND(G289&gt;INDEX('Language Rules Can Change'!$B$3:$AU$47,G288,9),G289&lt;=INDEX('Language Rules Can Change'!$B$3:$AU$47,G288,10)),10, AND(G289&gt;INDEX('Language Rules Can Change'!$B$3:$AU$47,G288,10),G289&lt;=INDEX('Language Rules Can Change'!$B$3:$AU$47,G288,11)),11, AND(G289&gt;INDEX('Language Rules Can Change'!$B$3:$AU$47,G288,11),G289&lt;=INDEX('Language Rules Can Change'!$B$3:$AU$47,G288,12)),12, AND(G289&gt;INDEX('Language Rules Can Change'!$B$3:$AU$47,G288,12),G289&lt;=INDEX('Language Rules Can Change'!$B$3:$AU$47,G288,13)),13, AND(G289&gt;INDEX('Language Rules Can Change'!$B$3:$AU$47,G288,13),G289&lt;=INDEX('Language Rules Can Change'!$B$3:$AU$47,G288,14)),14, AND(G289&gt;INDEX('Language Rules Can Change'!$B$3:$AU$47,G288,14),G289&lt;=INDEX('Language Rules Can Change'!$B$3:$AU$47,G288,15)),15, AND(G289&gt;INDEX('Language Rules Can Change'!$B$3:$AU$47,G288,15),G289&lt;=INDEX('Language Rules Can Change'!$B$3:$AU$47,G288,16)),16, AND(G289&gt;INDEX('Language Rules Can Change'!$B$3:$AU$47,G288,16),G289&lt;=INDEX('Language Rules Can Change'!$B$3:$AU$47,G288,17)),17, AND(G289&gt;INDEX('Language Rules Can Change'!$B$3:$AU$47,G288,17),G289&lt;=INDEX('Language Rules Can Change'!$B$3:$AU$47,G288,18)),18, AND(G289&gt;INDEX('Language Rules Can Change'!$B$3:$AU$47,G288,18),G289&lt;=INDEX('Language Rules Can Change'!$B$3:$AU$47,G288,19)),19, AND(G289&gt;INDEX('Language Rules Can Change'!$B$3:$AU$47,G288,19),G289&lt;=INDEX('Language Rules Can Change'!$B$3:$AU$47,G288,20)),20, AND(G289&gt;INDEX('Language Rules Can Change'!$B$3:$AU$47,G288,20),G289&lt;=INDEX('Language Rules Can Change'!$B$3:$AU$47,G288,21)),21, AND(G289&gt;INDEX('Language Rules Can Change'!$B$3:$AU$47,G288,21),G289&lt;=INDEX('Language Rules Can Change'!$B$3:$AU$47,G288,22)),22, AND(G289&gt;INDEX('Language Rules Can Change'!$B$3:$AU$47,G288,22),G289&lt;=INDEX('Language Rules Can Change'!$B$3:$AU$47,G288,23)),23, AND(G289&gt;INDEX('Language Rules Can Change'!$B$3:$AU$47,G288,23),G289&lt;=INDEX('Language Rules Can Change'!$B$3:$AU$47,G288,24)),24, AND(G289&gt;INDEX('Language Rules Can Change'!$B$3:$AU$47,G288,24),G289&lt;=INDEX('Language Rules Can Change'!$B$3:$AU$47,G288,25)),25, AND(G289&gt;INDEX('Language Rules Can Change'!$B$3:$AU$47,G288,25),G289&lt;=INDEX('Language Rules Can Change'!$B$3:$AU$47,G288,26)),26, AND(G289&gt;INDEX('Language Rules Can Change'!$B$3:$AU$47,G288,26),G289&lt;=INDEX('Language Rules Can Change'!$B$3:$AU$47,G288,27)),27, AND(G289&gt;INDEX('Language Rules Can Change'!$B$3:$AU$47,G288,27),G289&lt;=INDEX('Language Rules Can Change'!$B$3:$AU$47,G288,28)),28, AND(G289&gt;INDEX('Language Rules Can Change'!$B$3:$AU$47,G288,28),G289&lt;=INDEX('Language Rules Can Change'!$B$3:$AU$47,G288,29)),29, AND(G289&gt;INDEX('Language Rules Can Change'!$B$3:$AU$47,G288,29),G289&lt;=INDEX('Language Rules Can Change'!$B$3:$AU$47,G288,30)),30, AND(G289&gt;INDEX('Language Rules Can Change'!$B$3:$AU$47,G288,30),G289&lt;=INDEX('Language Rules Can Change'!$B$3:$AU$47,G288,31)),31, AND(G289&gt;INDEX('Language Rules Can Change'!$B$3:$AU$47,G288,31),G289&lt;=INDEX('Language Rules Can Change'!$B$3:$AU$47,G288,32)),32, AND(G289&gt;INDEX('Language Rules Can Change'!$B$3:$AU$47,G288,32),G289&lt;=INDEX('Language Rules Can Change'!$B$3:$AU$47,G288,33)),33, AND(G289&gt;INDEX('Language Rules Can Change'!$B$3:$AU$47,G288,33),G289&lt;=INDEX('Language Rules Can Change'!$B$3:$AU$47,G288,34)),34, AND(G289&gt;INDEX('Language Rules Can Change'!$B$3:$AU$47,G288,34),G289&lt;=INDEX('Language Rules Can Change'!$B$3:$AU$47,G288,35)),35, AND(G289&gt;INDEX('Language Rules Can Change'!$B$3:$AU$47,G288,35),G289&lt;=INDEX('Language Rules Can Change'!$B$3:$AU$47,G288,36)),36, AND(G289&gt;INDEX('Language Rules Can Change'!$B$3:$AU$47,G288,36),G289&lt;=INDEX('Language Rules Can Change'!$B$3:$AU$47,G288,37)),37, AND(G289&gt;INDEX('Language Rules Can Change'!$B$3:$AU$47,G288,37),G289&lt;=INDEX('Language Rules Can Change'!$B$3:$AU$47,G288,38)),38, AND(G289&gt;INDEX('Language Rules Can Change'!$B$3:$AU$47,G288,38),G289&lt;=INDEX('Language Rules Can Change'!$B$3:$AU$47,G288,39)),39, AND(G289&gt;INDEX('Language Rules Can Change'!$B$3:$AU$47,G288,39),G289&lt;=INDEX('Language Rules Can Change'!$B$3:$AU$47,G288,40)),40, AND(G289&gt;INDEX('Language Rules Can Change'!$B$3:$AU$47,G288,40),G289&lt;=INDEX('Language Rules Can Change'!$B$3:$AU$47,G288,41)),41, AND(G289&gt;INDEX('Language Rules Can Change'!$B$3:$AU$47,G288,41),G289&lt;=INDEX('Language Rules Can Change'!$B$3:$AU$47,G288,42)),42, AND(G289&gt;INDEX('Language Rules Can Change'!$B$3:$AU$47,G288,42),G289&lt;=INDEX('Language Rules Can Change'!$B$3:$AU$47,G288,43)),43, AND(G289&gt;INDEX('Language Rules Can Change'!$B$3:$AU$47,G288,43),G289&lt;=INDEX('Language Rules Can Change'!$B$3:$AU$47,G288,44)),44, AND(G289&gt;INDEX('Language Rules Can Change'!$B$3:$AU$47,G288,44),G289&lt;=INDEX('Language Rules Can Change'!$B$3:$AU$47,G288,45)),45, AND(G289&gt;INDEX('Language Rules Can Change'!$B$3:$AU$47,G288,45),G289&lt;=INDEX('Language Rules Can Change'!$B$3:$AU$47,G288,46)),46)</f>
        <v>39</v>
      </c>
      <c r="H290" s="11" cm="1">
        <f t="array" aca="1" ref="H290" ca="1">_xlfn.IFS(AND(H289&gt;0,H289&lt;=INDEX('Language Rules Can Change'!$B$3:$AU$47,H288,1)),1, AND(H289&gt;INDEX('Language Rules Can Change'!$B$3:$AU$47,H288,1),H289&lt;=INDEX('Language Rules Can Change'!$B$3:$AU$47,H288,2)),2, AND(H289&gt;INDEX('Language Rules Can Change'!$B$3:$AU$47,H288,2),H289&lt;=INDEX('Language Rules Can Change'!$B$3:$AU$47,H288,3)),3, AND(H289&gt;INDEX('Language Rules Can Change'!$B$3:$AU$47,H288,3),H289&lt;=INDEX('Language Rules Can Change'!$B$3:$AU$47,H288,4)),4, AND(H289&gt;INDEX('Language Rules Can Change'!$B$3:$AU$47,H288,4),H289&lt;=INDEX('Language Rules Can Change'!$B$3:$AU$47,H288,5)),5, AND(H289&gt;INDEX('Language Rules Can Change'!$B$3:$AU$47,H288,5),H289&lt;=INDEX('Language Rules Can Change'!$B$3:$AU$47,H288,6)),6, AND(H289&gt;INDEX('Language Rules Can Change'!$B$3:$AU$47,H288,6),H289&lt;=INDEX('Language Rules Can Change'!$B$3:$AU$47,H288,7)),7, AND(H289&gt;INDEX('Language Rules Can Change'!$B$3:$AU$47,H288,7),H289&lt;=INDEX('Language Rules Can Change'!$B$3:$AU$47,H288,8)),8, AND(H289&gt;INDEX('Language Rules Can Change'!$B$3:$AU$47,H288,8),H289&lt;=INDEX('Language Rules Can Change'!$B$3:$AU$47,H288,9)),9, AND(H289&gt;INDEX('Language Rules Can Change'!$B$3:$AU$47,H288,9),H289&lt;=INDEX('Language Rules Can Change'!$B$3:$AU$47,H288,10)),10, AND(H289&gt;INDEX('Language Rules Can Change'!$B$3:$AU$47,H288,10),H289&lt;=INDEX('Language Rules Can Change'!$B$3:$AU$47,H288,11)),11, AND(H289&gt;INDEX('Language Rules Can Change'!$B$3:$AU$47,H288,11),H289&lt;=INDEX('Language Rules Can Change'!$B$3:$AU$47,H288,12)),12, AND(H289&gt;INDEX('Language Rules Can Change'!$B$3:$AU$47,H288,12),H289&lt;=INDEX('Language Rules Can Change'!$B$3:$AU$47,H288,13)),13, AND(H289&gt;INDEX('Language Rules Can Change'!$B$3:$AU$47,H288,13),H289&lt;=INDEX('Language Rules Can Change'!$B$3:$AU$47,H288,14)),14, AND(H289&gt;INDEX('Language Rules Can Change'!$B$3:$AU$47,H288,14),H289&lt;=INDEX('Language Rules Can Change'!$B$3:$AU$47,H288,15)),15, AND(H289&gt;INDEX('Language Rules Can Change'!$B$3:$AU$47,H288,15),H289&lt;=INDEX('Language Rules Can Change'!$B$3:$AU$47,H288,16)),16, AND(H289&gt;INDEX('Language Rules Can Change'!$B$3:$AU$47,H288,16),H289&lt;=INDEX('Language Rules Can Change'!$B$3:$AU$47,H288,17)),17, AND(H289&gt;INDEX('Language Rules Can Change'!$B$3:$AU$47,H288,17),H289&lt;=INDEX('Language Rules Can Change'!$B$3:$AU$47,H288,18)),18, AND(H289&gt;INDEX('Language Rules Can Change'!$B$3:$AU$47,H288,18),H289&lt;=INDEX('Language Rules Can Change'!$B$3:$AU$47,H288,19)),19, AND(H289&gt;INDEX('Language Rules Can Change'!$B$3:$AU$47,H288,19),H289&lt;=INDEX('Language Rules Can Change'!$B$3:$AU$47,H288,20)),20, AND(H289&gt;INDEX('Language Rules Can Change'!$B$3:$AU$47,H288,20),H289&lt;=INDEX('Language Rules Can Change'!$B$3:$AU$47,H288,21)),21, AND(H289&gt;INDEX('Language Rules Can Change'!$B$3:$AU$47,H288,21),H289&lt;=INDEX('Language Rules Can Change'!$B$3:$AU$47,H288,22)),22, AND(H289&gt;INDEX('Language Rules Can Change'!$B$3:$AU$47,H288,22),H289&lt;=INDEX('Language Rules Can Change'!$B$3:$AU$47,H288,23)),23, AND(H289&gt;INDEX('Language Rules Can Change'!$B$3:$AU$47,H288,23),H289&lt;=INDEX('Language Rules Can Change'!$B$3:$AU$47,H288,24)),24, AND(H289&gt;INDEX('Language Rules Can Change'!$B$3:$AU$47,H288,24),H289&lt;=INDEX('Language Rules Can Change'!$B$3:$AU$47,H288,25)),25, AND(H289&gt;INDEX('Language Rules Can Change'!$B$3:$AU$47,H288,25),H289&lt;=INDEX('Language Rules Can Change'!$B$3:$AU$47,H288,26)),26, AND(H289&gt;INDEX('Language Rules Can Change'!$B$3:$AU$47,H288,26),H289&lt;=INDEX('Language Rules Can Change'!$B$3:$AU$47,H288,27)),27, AND(H289&gt;INDEX('Language Rules Can Change'!$B$3:$AU$47,H288,27),H289&lt;=INDEX('Language Rules Can Change'!$B$3:$AU$47,H288,28)),28, AND(H289&gt;INDEX('Language Rules Can Change'!$B$3:$AU$47,H288,28),H289&lt;=INDEX('Language Rules Can Change'!$B$3:$AU$47,H288,29)),29, AND(H289&gt;INDEX('Language Rules Can Change'!$B$3:$AU$47,H288,29),H289&lt;=INDEX('Language Rules Can Change'!$B$3:$AU$47,H288,30)),30, AND(H289&gt;INDEX('Language Rules Can Change'!$B$3:$AU$47,H288,30),H289&lt;=INDEX('Language Rules Can Change'!$B$3:$AU$47,H288,31)),31, AND(H289&gt;INDEX('Language Rules Can Change'!$B$3:$AU$47,H288,31),H289&lt;=INDEX('Language Rules Can Change'!$B$3:$AU$47,H288,32)),32, AND(H289&gt;INDEX('Language Rules Can Change'!$B$3:$AU$47,H288,32),H289&lt;=INDEX('Language Rules Can Change'!$B$3:$AU$47,H288,33)),33, AND(H289&gt;INDEX('Language Rules Can Change'!$B$3:$AU$47,H288,33),H289&lt;=INDEX('Language Rules Can Change'!$B$3:$AU$47,H288,34)),34, AND(H289&gt;INDEX('Language Rules Can Change'!$B$3:$AU$47,H288,34),H289&lt;=INDEX('Language Rules Can Change'!$B$3:$AU$47,H288,35)),35, AND(H289&gt;INDEX('Language Rules Can Change'!$B$3:$AU$47,H288,35),H289&lt;=INDEX('Language Rules Can Change'!$B$3:$AU$47,H288,36)),36, AND(H289&gt;INDEX('Language Rules Can Change'!$B$3:$AU$47,H288,36),H289&lt;=INDEX('Language Rules Can Change'!$B$3:$AU$47,H288,37)),37, AND(H289&gt;INDEX('Language Rules Can Change'!$B$3:$AU$47,H288,37),H289&lt;=INDEX('Language Rules Can Change'!$B$3:$AU$47,H288,38)),38, AND(H289&gt;INDEX('Language Rules Can Change'!$B$3:$AU$47,H288,38),H289&lt;=INDEX('Language Rules Can Change'!$B$3:$AU$47,H288,39)),39, AND(H289&gt;INDEX('Language Rules Can Change'!$B$3:$AU$47,H288,39),H289&lt;=INDEX('Language Rules Can Change'!$B$3:$AU$47,H288,40)),40, AND(H289&gt;INDEX('Language Rules Can Change'!$B$3:$AU$47,H288,40),H289&lt;=INDEX('Language Rules Can Change'!$B$3:$AU$47,H288,41)),41, AND(H289&gt;INDEX('Language Rules Can Change'!$B$3:$AU$47,H288,41),H289&lt;=INDEX('Language Rules Can Change'!$B$3:$AU$47,H288,42)),42, AND(H289&gt;INDEX('Language Rules Can Change'!$B$3:$AU$47,H288,42),H289&lt;=INDEX('Language Rules Can Change'!$B$3:$AU$47,H288,43)),43, AND(H289&gt;INDEX('Language Rules Can Change'!$B$3:$AU$47,H288,43),H289&lt;=INDEX('Language Rules Can Change'!$B$3:$AU$47,H288,44)),44, AND(H289&gt;INDEX('Language Rules Can Change'!$B$3:$AU$47,H288,44),H289&lt;=INDEX('Language Rules Can Change'!$B$3:$AU$47,H288,45)),45, AND(H289&gt;INDEX('Language Rules Can Change'!$B$3:$AU$47,H288,45),H289&lt;=INDEX('Language Rules Can Change'!$B$3:$AU$47,H288,46)),46)</f>
        <v>25</v>
      </c>
      <c r="I290" s="11" t="e" cm="1">
        <f t="array" aca="1" ref="I290" ca="1">_xlfn.IFS(AND(I289&gt;0,I289&lt;=INDEX('Language Rules Can Change'!$B$3:$AU$47,I288,1)),1, AND(I289&gt;INDEX('Language Rules Can Change'!$B$3:$AU$47,I288,1),I289&lt;=INDEX('Language Rules Can Change'!$B$3:$AU$47,I288,2)),2, AND(I289&gt;INDEX('Language Rules Can Change'!$B$3:$AU$47,I288,2),I289&lt;=INDEX('Language Rules Can Change'!$B$3:$AU$47,I288,3)),3, AND(I289&gt;INDEX('Language Rules Can Change'!$B$3:$AU$47,I288,3),I289&lt;=INDEX('Language Rules Can Change'!$B$3:$AU$47,I288,4)),4, AND(I289&gt;INDEX('Language Rules Can Change'!$B$3:$AU$47,I288,4),I289&lt;=INDEX('Language Rules Can Change'!$B$3:$AU$47,I288,5)),5, AND(I289&gt;INDEX('Language Rules Can Change'!$B$3:$AU$47,I288,5),I289&lt;=INDEX('Language Rules Can Change'!$B$3:$AU$47,I288,6)),6, AND(I289&gt;INDEX('Language Rules Can Change'!$B$3:$AU$47,I288,6),I289&lt;=INDEX('Language Rules Can Change'!$B$3:$AU$47,I288,7)),7, AND(I289&gt;INDEX('Language Rules Can Change'!$B$3:$AU$47,I288,7),I289&lt;=INDEX('Language Rules Can Change'!$B$3:$AU$47,I288,8)),8, AND(I289&gt;INDEX('Language Rules Can Change'!$B$3:$AU$47,I288,8),I289&lt;=INDEX('Language Rules Can Change'!$B$3:$AU$47,I288,9)),9, AND(I289&gt;INDEX('Language Rules Can Change'!$B$3:$AU$47,I288,9),I289&lt;=INDEX('Language Rules Can Change'!$B$3:$AU$47,I288,10)),10, AND(I289&gt;INDEX('Language Rules Can Change'!$B$3:$AU$47,I288,10),I289&lt;=INDEX('Language Rules Can Change'!$B$3:$AU$47,I288,11)),11, AND(I289&gt;INDEX('Language Rules Can Change'!$B$3:$AU$47,I288,11),I289&lt;=INDEX('Language Rules Can Change'!$B$3:$AU$47,I288,12)),12, AND(I289&gt;INDEX('Language Rules Can Change'!$B$3:$AU$47,I288,12),I289&lt;=INDEX('Language Rules Can Change'!$B$3:$AU$47,I288,13)),13, AND(I289&gt;INDEX('Language Rules Can Change'!$B$3:$AU$47,I288,13),I289&lt;=INDEX('Language Rules Can Change'!$B$3:$AU$47,I288,14)),14, AND(I289&gt;INDEX('Language Rules Can Change'!$B$3:$AU$47,I288,14),I289&lt;=INDEX('Language Rules Can Change'!$B$3:$AU$47,I288,15)),15, AND(I289&gt;INDEX('Language Rules Can Change'!$B$3:$AU$47,I288,15),I289&lt;=INDEX('Language Rules Can Change'!$B$3:$AU$47,I288,16)),16, AND(I289&gt;INDEX('Language Rules Can Change'!$B$3:$AU$47,I288,16),I289&lt;=INDEX('Language Rules Can Change'!$B$3:$AU$47,I288,17)),17, AND(I289&gt;INDEX('Language Rules Can Change'!$B$3:$AU$47,I288,17),I289&lt;=INDEX('Language Rules Can Change'!$B$3:$AU$47,I288,18)),18, AND(I289&gt;INDEX('Language Rules Can Change'!$B$3:$AU$47,I288,18),I289&lt;=INDEX('Language Rules Can Change'!$B$3:$AU$47,I288,19)),19, AND(I289&gt;INDEX('Language Rules Can Change'!$B$3:$AU$47,I288,19),I289&lt;=INDEX('Language Rules Can Change'!$B$3:$AU$47,I288,20)),20, AND(I289&gt;INDEX('Language Rules Can Change'!$B$3:$AU$47,I288,20),I289&lt;=INDEX('Language Rules Can Change'!$B$3:$AU$47,I288,21)),21, AND(I289&gt;INDEX('Language Rules Can Change'!$B$3:$AU$47,I288,21),I289&lt;=INDEX('Language Rules Can Change'!$B$3:$AU$47,I288,22)),22, AND(I289&gt;INDEX('Language Rules Can Change'!$B$3:$AU$47,I288,22),I289&lt;=INDEX('Language Rules Can Change'!$B$3:$AU$47,I288,23)),23, AND(I289&gt;INDEX('Language Rules Can Change'!$B$3:$AU$47,I288,23),I289&lt;=INDEX('Language Rules Can Change'!$B$3:$AU$47,I288,24)),24, AND(I289&gt;INDEX('Language Rules Can Change'!$B$3:$AU$47,I288,24),I289&lt;=INDEX('Language Rules Can Change'!$B$3:$AU$47,I288,25)),25, AND(I289&gt;INDEX('Language Rules Can Change'!$B$3:$AU$47,I288,25),I289&lt;=INDEX('Language Rules Can Change'!$B$3:$AU$47,I288,26)),26, AND(I289&gt;INDEX('Language Rules Can Change'!$B$3:$AU$47,I288,26),I289&lt;=INDEX('Language Rules Can Change'!$B$3:$AU$47,I288,27)),27, AND(I289&gt;INDEX('Language Rules Can Change'!$B$3:$AU$47,I288,27),I289&lt;=INDEX('Language Rules Can Change'!$B$3:$AU$47,I288,28)),28, AND(I289&gt;INDEX('Language Rules Can Change'!$B$3:$AU$47,I288,28),I289&lt;=INDEX('Language Rules Can Change'!$B$3:$AU$47,I288,29)),29, AND(I289&gt;INDEX('Language Rules Can Change'!$B$3:$AU$47,I288,29),I289&lt;=INDEX('Language Rules Can Change'!$B$3:$AU$47,I288,30)),30, AND(I289&gt;INDEX('Language Rules Can Change'!$B$3:$AU$47,I288,30),I289&lt;=INDEX('Language Rules Can Change'!$B$3:$AU$47,I288,31)),31, AND(I289&gt;INDEX('Language Rules Can Change'!$B$3:$AU$47,I288,31),I289&lt;=INDEX('Language Rules Can Change'!$B$3:$AU$47,I288,32)),32, AND(I289&gt;INDEX('Language Rules Can Change'!$B$3:$AU$47,I288,32),I289&lt;=INDEX('Language Rules Can Change'!$B$3:$AU$47,I288,33)),33, AND(I289&gt;INDEX('Language Rules Can Change'!$B$3:$AU$47,I288,33),I289&lt;=INDEX('Language Rules Can Change'!$B$3:$AU$47,I288,34)),34, AND(I289&gt;INDEX('Language Rules Can Change'!$B$3:$AU$47,I288,34),I289&lt;=INDEX('Language Rules Can Change'!$B$3:$AU$47,I288,35)),35, AND(I289&gt;INDEX('Language Rules Can Change'!$B$3:$AU$47,I288,35),I289&lt;=INDEX('Language Rules Can Change'!$B$3:$AU$47,I288,36)),36, AND(I289&gt;INDEX('Language Rules Can Change'!$B$3:$AU$47,I288,36),I289&lt;=INDEX('Language Rules Can Change'!$B$3:$AU$47,I288,37)),37, AND(I289&gt;INDEX('Language Rules Can Change'!$B$3:$AU$47,I288,37),I289&lt;=INDEX('Language Rules Can Change'!$B$3:$AU$47,I288,38)),38, AND(I289&gt;INDEX('Language Rules Can Change'!$B$3:$AU$47,I288,38),I289&lt;=INDEX('Language Rules Can Change'!$B$3:$AU$47,I288,39)),39, AND(I289&gt;INDEX('Language Rules Can Change'!$B$3:$AU$47,I288,39),I289&lt;=INDEX('Language Rules Can Change'!$B$3:$AU$47,I288,40)),40, AND(I289&gt;INDEX('Language Rules Can Change'!$B$3:$AU$47,I288,40),I289&lt;=INDEX('Language Rules Can Change'!$B$3:$AU$47,I288,41)),41, AND(I289&gt;INDEX('Language Rules Can Change'!$B$3:$AU$47,I288,41),I289&lt;=INDEX('Language Rules Can Change'!$B$3:$AU$47,I288,42)),42, AND(I289&gt;INDEX('Language Rules Can Change'!$B$3:$AU$47,I288,42),I289&lt;=INDEX('Language Rules Can Change'!$B$3:$AU$47,I288,43)),43, AND(I289&gt;INDEX('Language Rules Can Change'!$B$3:$AU$47,I288,43),I289&lt;=INDEX('Language Rules Can Change'!$B$3:$AU$47,I288,44)),44, AND(I289&gt;INDEX('Language Rules Can Change'!$B$3:$AU$47,I288,44),I289&lt;=INDEX('Language Rules Can Change'!$B$3:$AU$47,I288,45)),45, AND(I289&gt;INDEX('Language Rules Can Change'!$B$3:$AU$47,I288,45),I289&lt;=INDEX('Language Rules Can Change'!$B$3:$AU$47,I288,46)),46)</f>
        <v>#N/A</v>
      </c>
      <c r="J290" s="11" t="e" cm="1">
        <f t="array" aca="1" ref="J290" ca="1">_xlfn.IFS(AND(J289&gt;0,J289&lt;=INDEX('Language Rules Can Change'!$B$3:$AU$47,J288,1)),1, AND(J289&gt;INDEX('Language Rules Can Change'!$B$3:$AU$47,J288,1),J289&lt;=INDEX('Language Rules Can Change'!$B$3:$AU$47,J288,2)),2, AND(J289&gt;INDEX('Language Rules Can Change'!$B$3:$AU$47,J288,2),J289&lt;=INDEX('Language Rules Can Change'!$B$3:$AU$47,J288,3)),3, AND(J289&gt;INDEX('Language Rules Can Change'!$B$3:$AU$47,J288,3),J289&lt;=INDEX('Language Rules Can Change'!$B$3:$AU$47,J288,4)),4, AND(J289&gt;INDEX('Language Rules Can Change'!$B$3:$AU$47,J288,4),J289&lt;=INDEX('Language Rules Can Change'!$B$3:$AU$47,J288,5)),5, AND(J289&gt;INDEX('Language Rules Can Change'!$B$3:$AU$47,J288,5),J289&lt;=INDEX('Language Rules Can Change'!$B$3:$AU$47,J288,6)),6, AND(J289&gt;INDEX('Language Rules Can Change'!$B$3:$AU$47,J288,6),J289&lt;=INDEX('Language Rules Can Change'!$B$3:$AU$47,J288,7)),7, AND(J289&gt;INDEX('Language Rules Can Change'!$B$3:$AU$47,J288,7),J289&lt;=INDEX('Language Rules Can Change'!$B$3:$AU$47,J288,8)),8, AND(J289&gt;INDEX('Language Rules Can Change'!$B$3:$AU$47,J288,8),J289&lt;=INDEX('Language Rules Can Change'!$B$3:$AU$47,J288,9)),9, AND(J289&gt;INDEX('Language Rules Can Change'!$B$3:$AU$47,J288,9),J289&lt;=INDEX('Language Rules Can Change'!$B$3:$AU$47,J288,10)),10, AND(J289&gt;INDEX('Language Rules Can Change'!$B$3:$AU$47,J288,10),J289&lt;=INDEX('Language Rules Can Change'!$B$3:$AU$47,J288,11)),11, AND(J289&gt;INDEX('Language Rules Can Change'!$B$3:$AU$47,J288,11),J289&lt;=INDEX('Language Rules Can Change'!$B$3:$AU$47,J288,12)),12, AND(J289&gt;INDEX('Language Rules Can Change'!$B$3:$AU$47,J288,12),J289&lt;=INDEX('Language Rules Can Change'!$B$3:$AU$47,J288,13)),13, AND(J289&gt;INDEX('Language Rules Can Change'!$B$3:$AU$47,J288,13),J289&lt;=INDEX('Language Rules Can Change'!$B$3:$AU$47,J288,14)),14, AND(J289&gt;INDEX('Language Rules Can Change'!$B$3:$AU$47,J288,14),J289&lt;=INDEX('Language Rules Can Change'!$B$3:$AU$47,J288,15)),15, AND(J289&gt;INDEX('Language Rules Can Change'!$B$3:$AU$47,J288,15),J289&lt;=INDEX('Language Rules Can Change'!$B$3:$AU$47,J288,16)),16, AND(J289&gt;INDEX('Language Rules Can Change'!$B$3:$AU$47,J288,16),J289&lt;=INDEX('Language Rules Can Change'!$B$3:$AU$47,J288,17)),17, AND(J289&gt;INDEX('Language Rules Can Change'!$B$3:$AU$47,J288,17),J289&lt;=INDEX('Language Rules Can Change'!$B$3:$AU$47,J288,18)),18, AND(J289&gt;INDEX('Language Rules Can Change'!$B$3:$AU$47,J288,18),J289&lt;=INDEX('Language Rules Can Change'!$B$3:$AU$47,J288,19)),19, AND(J289&gt;INDEX('Language Rules Can Change'!$B$3:$AU$47,J288,19),J289&lt;=INDEX('Language Rules Can Change'!$B$3:$AU$47,J288,20)),20, AND(J289&gt;INDEX('Language Rules Can Change'!$B$3:$AU$47,J288,20),J289&lt;=INDEX('Language Rules Can Change'!$B$3:$AU$47,J288,21)),21, AND(J289&gt;INDEX('Language Rules Can Change'!$B$3:$AU$47,J288,21),J289&lt;=INDEX('Language Rules Can Change'!$B$3:$AU$47,J288,22)),22, AND(J289&gt;INDEX('Language Rules Can Change'!$B$3:$AU$47,J288,22),J289&lt;=INDEX('Language Rules Can Change'!$B$3:$AU$47,J288,23)),23, AND(J289&gt;INDEX('Language Rules Can Change'!$B$3:$AU$47,J288,23),J289&lt;=INDEX('Language Rules Can Change'!$B$3:$AU$47,J288,24)),24, AND(J289&gt;INDEX('Language Rules Can Change'!$B$3:$AU$47,J288,24),J289&lt;=INDEX('Language Rules Can Change'!$B$3:$AU$47,J288,25)),25, AND(J289&gt;INDEX('Language Rules Can Change'!$B$3:$AU$47,J288,25),J289&lt;=INDEX('Language Rules Can Change'!$B$3:$AU$47,J288,26)),26, AND(J289&gt;INDEX('Language Rules Can Change'!$B$3:$AU$47,J288,26),J289&lt;=INDEX('Language Rules Can Change'!$B$3:$AU$47,J288,27)),27, AND(J289&gt;INDEX('Language Rules Can Change'!$B$3:$AU$47,J288,27),J289&lt;=INDEX('Language Rules Can Change'!$B$3:$AU$47,J288,28)),28, AND(J289&gt;INDEX('Language Rules Can Change'!$B$3:$AU$47,J288,28),J289&lt;=INDEX('Language Rules Can Change'!$B$3:$AU$47,J288,29)),29, AND(J289&gt;INDEX('Language Rules Can Change'!$B$3:$AU$47,J288,29),J289&lt;=INDEX('Language Rules Can Change'!$B$3:$AU$47,J288,30)),30, AND(J289&gt;INDEX('Language Rules Can Change'!$B$3:$AU$47,J288,30),J289&lt;=INDEX('Language Rules Can Change'!$B$3:$AU$47,J288,31)),31, AND(J289&gt;INDEX('Language Rules Can Change'!$B$3:$AU$47,J288,31),J289&lt;=INDEX('Language Rules Can Change'!$B$3:$AU$47,J288,32)),32, AND(J289&gt;INDEX('Language Rules Can Change'!$B$3:$AU$47,J288,32),J289&lt;=INDEX('Language Rules Can Change'!$B$3:$AU$47,J288,33)),33, AND(J289&gt;INDEX('Language Rules Can Change'!$B$3:$AU$47,J288,33),J289&lt;=INDEX('Language Rules Can Change'!$B$3:$AU$47,J288,34)),34, AND(J289&gt;INDEX('Language Rules Can Change'!$B$3:$AU$47,J288,34),J289&lt;=INDEX('Language Rules Can Change'!$B$3:$AU$47,J288,35)),35, AND(J289&gt;INDEX('Language Rules Can Change'!$B$3:$AU$47,J288,35),J289&lt;=INDEX('Language Rules Can Change'!$B$3:$AU$47,J288,36)),36, AND(J289&gt;INDEX('Language Rules Can Change'!$B$3:$AU$47,J288,36),J289&lt;=INDEX('Language Rules Can Change'!$B$3:$AU$47,J288,37)),37, AND(J289&gt;INDEX('Language Rules Can Change'!$B$3:$AU$47,J288,37),J289&lt;=INDEX('Language Rules Can Change'!$B$3:$AU$47,J288,38)),38, AND(J289&gt;INDEX('Language Rules Can Change'!$B$3:$AU$47,J288,38),J289&lt;=INDEX('Language Rules Can Change'!$B$3:$AU$47,J288,39)),39, AND(J289&gt;INDEX('Language Rules Can Change'!$B$3:$AU$47,J288,39),J289&lt;=INDEX('Language Rules Can Change'!$B$3:$AU$47,J288,40)),40, AND(J289&gt;INDEX('Language Rules Can Change'!$B$3:$AU$47,J288,40),J289&lt;=INDEX('Language Rules Can Change'!$B$3:$AU$47,J288,41)),41, AND(J289&gt;INDEX('Language Rules Can Change'!$B$3:$AU$47,J288,41),J289&lt;=INDEX('Language Rules Can Change'!$B$3:$AU$47,J288,42)),42, AND(J289&gt;INDEX('Language Rules Can Change'!$B$3:$AU$47,J288,42),J289&lt;=INDEX('Language Rules Can Change'!$B$3:$AU$47,J288,43)),43, AND(J289&gt;INDEX('Language Rules Can Change'!$B$3:$AU$47,J288,43),J289&lt;=INDEX('Language Rules Can Change'!$B$3:$AU$47,J288,44)),44, AND(J289&gt;INDEX('Language Rules Can Change'!$B$3:$AU$47,J288,44),J289&lt;=INDEX('Language Rules Can Change'!$B$3:$AU$47,J288,45)),45, AND(J289&gt;INDEX('Language Rules Can Change'!$B$3:$AU$47,J288,45),J289&lt;=INDEX('Language Rules Can Change'!$B$3:$AU$47,J288,46)),46)</f>
        <v>#N/A</v>
      </c>
      <c r="K290" s="11" t="e" cm="1">
        <f t="array" aca="1" ref="K290" ca="1">_xlfn.IFS(AND(K289&gt;0,K289&lt;=INDEX('Language Rules Can Change'!$B$3:$AU$47,K288,1)),1, AND(K289&gt;INDEX('Language Rules Can Change'!$B$3:$AU$47,K288,1),K289&lt;=INDEX('Language Rules Can Change'!$B$3:$AU$47,K288,2)),2, AND(K289&gt;INDEX('Language Rules Can Change'!$B$3:$AU$47,K288,2),K289&lt;=INDEX('Language Rules Can Change'!$B$3:$AU$47,K288,3)),3, AND(K289&gt;INDEX('Language Rules Can Change'!$B$3:$AU$47,K288,3),K289&lt;=INDEX('Language Rules Can Change'!$B$3:$AU$47,K288,4)),4, AND(K289&gt;INDEX('Language Rules Can Change'!$B$3:$AU$47,K288,4),K289&lt;=INDEX('Language Rules Can Change'!$B$3:$AU$47,K288,5)),5, AND(K289&gt;INDEX('Language Rules Can Change'!$B$3:$AU$47,K288,5),K289&lt;=INDEX('Language Rules Can Change'!$B$3:$AU$47,K288,6)),6, AND(K289&gt;INDEX('Language Rules Can Change'!$B$3:$AU$47,K288,6),K289&lt;=INDEX('Language Rules Can Change'!$B$3:$AU$47,K288,7)),7, AND(K289&gt;INDEX('Language Rules Can Change'!$B$3:$AU$47,K288,7),K289&lt;=INDEX('Language Rules Can Change'!$B$3:$AU$47,K288,8)),8, AND(K289&gt;INDEX('Language Rules Can Change'!$B$3:$AU$47,K288,8),K289&lt;=INDEX('Language Rules Can Change'!$B$3:$AU$47,K288,9)),9, AND(K289&gt;INDEX('Language Rules Can Change'!$B$3:$AU$47,K288,9),K289&lt;=INDEX('Language Rules Can Change'!$B$3:$AU$47,K288,10)),10, AND(K289&gt;INDEX('Language Rules Can Change'!$B$3:$AU$47,K288,10),K289&lt;=INDEX('Language Rules Can Change'!$B$3:$AU$47,K288,11)),11, AND(K289&gt;INDEX('Language Rules Can Change'!$B$3:$AU$47,K288,11),K289&lt;=INDEX('Language Rules Can Change'!$B$3:$AU$47,K288,12)),12, AND(K289&gt;INDEX('Language Rules Can Change'!$B$3:$AU$47,K288,12),K289&lt;=INDEX('Language Rules Can Change'!$B$3:$AU$47,K288,13)),13, AND(K289&gt;INDEX('Language Rules Can Change'!$B$3:$AU$47,K288,13),K289&lt;=INDEX('Language Rules Can Change'!$B$3:$AU$47,K288,14)),14, AND(K289&gt;INDEX('Language Rules Can Change'!$B$3:$AU$47,K288,14),K289&lt;=INDEX('Language Rules Can Change'!$B$3:$AU$47,K288,15)),15, AND(K289&gt;INDEX('Language Rules Can Change'!$B$3:$AU$47,K288,15),K289&lt;=INDEX('Language Rules Can Change'!$B$3:$AU$47,K288,16)),16, AND(K289&gt;INDEX('Language Rules Can Change'!$B$3:$AU$47,K288,16),K289&lt;=INDEX('Language Rules Can Change'!$B$3:$AU$47,K288,17)),17, AND(K289&gt;INDEX('Language Rules Can Change'!$B$3:$AU$47,K288,17),K289&lt;=INDEX('Language Rules Can Change'!$B$3:$AU$47,K288,18)),18, AND(K289&gt;INDEX('Language Rules Can Change'!$B$3:$AU$47,K288,18),K289&lt;=INDEX('Language Rules Can Change'!$B$3:$AU$47,K288,19)),19, AND(K289&gt;INDEX('Language Rules Can Change'!$B$3:$AU$47,K288,19),K289&lt;=INDEX('Language Rules Can Change'!$B$3:$AU$47,K288,20)),20, AND(K289&gt;INDEX('Language Rules Can Change'!$B$3:$AU$47,K288,20),K289&lt;=INDEX('Language Rules Can Change'!$B$3:$AU$47,K288,21)),21, AND(K289&gt;INDEX('Language Rules Can Change'!$B$3:$AU$47,K288,21),K289&lt;=INDEX('Language Rules Can Change'!$B$3:$AU$47,K288,22)),22, AND(K289&gt;INDEX('Language Rules Can Change'!$B$3:$AU$47,K288,22),K289&lt;=INDEX('Language Rules Can Change'!$B$3:$AU$47,K288,23)),23, AND(K289&gt;INDEX('Language Rules Can Change'!$B$3:$AU$47,K288,23),K289&lt;=INDEX('Language Rules Can Change'!$B$3:$AU$47,K288,24)),24, AND(K289&gt;INDEX('Language Rules Can Change'!$B$3:$AU$47,K288,24),K289&lt;=INDEX('Language Rules Can Change'!$B$3:$AU$47,K288,25)),25, AND(K289&gt;INDEX('Language Rules Can Change'!$B$3:$AU$47,K288,25),K289&lt;=INDEX('Language Rules Can Change'!$B$3:$AU$47,K288,26)),26, AND(K289&gt;INDEX('Language Rules Can Change'!$B$3:$AU$47,K288,26),K289&lt;=INDEX('Language Rules Can Change'!$B$3:$AU$47,K288,27)),27, AND(K289&gt;INDEX('Language Rules Can Change'!$B$3:$AU$47,K288,27),K289&lt;=INDEX('Language Rules Can Change'!$B$3:$AU$47,K288,28)),28, AND(K289&gt;INDEX('Language Rules Can Change'!$B$3:$AU$47,K288,28),K289&lt;=INDEX('Language Rules Can Change'!$B$3:$AU$47,K288,29)),29, AND(K289&gt;INDEX('Language Rules Can Change'!$B$3:$AU$47,K288,29),K289&lt;=INDEX('Language Rules Can Change'!$B$3:$AU$47,K288,30)),30, AND(K289&gt;INDEX('Language Rules Can Change'!$B$3:$AU$47,K288,30),K289&lt;=INDEX('Language Rules Can Change'!$B$3:$AU$47,K288,31)),31, AND(K289&gt;INDEX('Language Rules Can Change'!$B$3:$AU$47,K288,31),K289&lt;=INDEX('Language Rules Can Change'!$B$3:$AU$47,K288,32)),32, AND(K289&gt;INDEX('Language Rules Can Change'!$B$3:$AU$47,K288,32),K289&lt;=INDEX('Language Rules Can Change'!$B$3:$AU$47,K288,33)),33, AND(K289&gt;INDEX('Language Rules Can Change'!$B$3:$AU$47,K288,33),K289&lt;=INDEX('Language Rules Can Change'!$B$3:$AU$47,K288,34)),34, AND(K289&gt;INDEX('Language Rules Can Change'!$B$3:$AU$47,K288,34),K289&lt;=INDEX('Language Rules Can Change'!$B$3:$AU$47,K288,35)),35, AND(K289&gt;INDEX('Language Rules Can Change'!$B$3:$AU$47,K288,35),K289&lt;=INDEX('Language Rules Can Change'!$B$3:$AU$47,K288,36)),36, AND(K289&gt;INDEX('Language Rules Can Change'!$B$3:$AU$47,K288,36),K289&lt;=INDEX('Language Rules Can Change'!$B$3:$AU$47,K288,37)),37, AND(K289&gt;INDEX('Language Rules Can Change'!$B$3:$AU$47,K288,37),K289&lt;=INDEX('Language Rules Can Change'!$B$3:$AU$47,K288,38)),38, AND(K289&gt;INDEX('Language Rules Can Change'!$B$3:$AU$47,K288,38),K289&lt;=INDEX('Language Rules Can Change'!$B$3:$AU$47,K288,39)),39, AND(K289&gt;INDEX('Language Rules Can Change'!$B$3:$AU$47,K288,39),K289&lt;=INDEX('Language Rules Can Change'!$B$3:$AU$47,K288,40)),40, AND(K289&gt;INDEX('Language Rules Can Change'!$B$3:$AU$47,K288,40),K289&lt;=INDEX('Language Rules Can Change'!$B$3:$AU$47,K288,41)),41, AND(K289&gt;INDEX('Language Rules Can Change'!$B$3:$AU$47,K288,41),K289&lt;=INDEX('Language Rules Can Change'!$B$3:$AU$47,K288,42)),42, AND(K289&gt;INDEX('Language Rules Can Change'!$B$3:$AU$47,K288,42),K289&lt;=INDEX('Language Rules Can Change'!$B$3:$AU$47,K288,43)),43, AND(K289&gt;INDEX('Language Rules Can Change'!$B$3:$AU$47,K288,43),K289&lt;=INDEX('Language Rules Can Change'!$B$3:$AU$47,K288,44)),44, AND(K289&gt;INDEX('Language Rules Can Change'!$B$3:$AU$47,K288,44),K289&lt;=INDEX('Language Rules Can Change'!$B$3:$AU$47,K288,45)),45, AND(K289&gt;INDEX('Language Rules Can Change'!$B$3:$AU$47,K288,45),K289&lt;=INDEX('Language Rules Can Change'!$B$3:$AU$47,K288,46)),46)</f>
        <v>#N/A</v>
      </c>
      <c r="L290" s="11" t="e" cm="1">
        <f t="array" aca="1" ref="L290" ca="1">_xlfn.IFS(AND(L289&gt;0,L289&lt;=INDEX('Language Rules Can Change'!$B$3:$AU$47,L288,1)),1, AND(L289&gt;INDEX('Language Rules Can Change'!$B$3:$AU$47,L288,1),L289&lt;=INDEX('Language Rules Can Change'!$B$3:$AU$47,L288,2)),2, AND(L289&gt;INDEX('Language Rules Can Change'!$B$3:$AU$47,L288,2),L289&lt;=INDEX('Language Rules Can Change'!$B$3:$AU$47,L288,3)),3, AND(L289&gt;INDEX('Language Rules Can Change'!$B$3:$AU$47,L288,3),L289&lt;=INDEX('Language Rules Can Change'!$B$3:$AU$47,L288,4)),4, AND(L289&gt;INDEX('Language Rules Can Change'!$B$3:$AU$47,L288,4),L289&lt;=INDEX('Language Rules Can Change'!$B$3:$AU$47,L288,5)),5, AND(L289&gt;INDEX('Language Rules Can Change'!$B$3:$AU$47,L288,5),L289&lt;=INDEX('Language Rules Can Change'!$B$3:$AU$47,L288,6)),6, AND(L289&gt;INDEX('Language Rules Can Change'!$B$3:$AU$47,L288,6),L289&lt;=INDEX('Language Rules Can Change'!$B$3:$AU$47,L288,7)),7, AND(L289&gt;INDEX('Language Rules Can Change'!$B$3:$AU$47,L288,7),L289&lt;=INDEX('Language Rules Can Change'!$B$3:$AU$47,L288,8)),8, AND(L289&gt;INDEX('Language Rules Can Change'!$B$3:$AU$47,L288,8),L289&lt;=INDEX('Language Rules Can Change'!$B$3:$AU$47,L288,9)),9, AND(L289&gt;INDEX('Language Rules Can Change'!$B$3:$AU$47,L288,9),L289&lt;=INDEX('Language Rules Can Change'!$B$3:$AU$47,L288,10)),10, AND(L289&gt;INDEX('Language Rules Can Change'!$B$3:$AU$47,L288,10),L289&lt;=INDEX('Language Rules Can Change'!$B$3:$AU$47,L288,11)),11, AND(L289&gt;INDEX('Language Rules Can Change'!$B$3:$AU$47,L288,11),L289&lt;=INDEX('Language Rules Can Change'!$B$3:$AU$47,L288,12)),12, AND(L289&gt;INDEX('Language Rules Can Change'!$B$3:$AU$47,L288,12),L289&lt;=INDEX('Language Rules Can Change'!$B$3:$AU$47,L288,13)),13, AND(L289&gt;INDEX('Language Rules Can Change'!$B$3:$AU$47,L288,13),L289&lt;=INDEX('Language Rules Can Change'!$B$3:$AU$47,L288,14)),14, AND(L289&gt;INDEX('Language Rules Can Change'!$B$3:$AU$47,L288,14),L289&lt;=INDEX('Language Rules Can Change'!$B$3:$AU$47,L288,15)),15, AND(L289&gt;INDEX('Language Rules Can Change'!$B$3:$AU$47,L288,15),L289&lt;=INDEX('Language Rules Can Change'!$B$3:$AU$47,L288,16)),16, AND(L289&gt;INDEX('Language Rules Can Change'!$B$3:$AU$47,L288,16),L289&lt;=INDEX('Language Rules Can Change'!$B$3:$AU$47,L288,17)),17, AND(L289&gt;INDEX('Language Rules Can Change'!$B$3:$AU$47,L288,17),L289&lt;=INDEX('Language Rules Can Change'!$B$3:$AU$47,L288,18)),18, AND(L289&gt;INDEX('Language Rules Can Change'!$B$3:$AU$47,L288,18),L289&lt;=INDEX('Language Rules Can Change'!$B$3:$AU$47,L288,19)),19, AND(L289&gt;INDEX('Language Rules Can Change'!$B$3:$AU$47,L288,19),L289&lt;=INDEX('Language Rules Can Change'!$B$3:$AU$47,L288,20)),20, AND(L289&gt;INDEX('Language Rules Can Change'!$B$3:$AU$47,L288,20),L289&lt;=INDEX('Language Rules Can Change'!$B$3:$AU$47,L288,21)),21, AND(L289&gt;INDEX('Language Rules Can Change'!$B$3:$AU$47,L288,21),L289&lt;=INDEX('Language Rules Can Change'!$B$3:$AU$47,L288,22)),22, AND(L289&gt;INDEX('Language Rules Can Change'!$B$3:$AU$47,L288,22),L289&lt;=INDEX('Language Rules Can Change'!$B$3:$AU$47,L288,23)),23, AND(L289&gt;INDEX('Language Rules Can Change'!$B$3:$AU$47,L288,23),L289&lt;=INDEX('Language Rules Can Change'!$B$3:$AU$47,L288,24)),24, AND(L289&gt;INDEX('Language Rules Can Change'!$B$3:$AU$47,L288,24),L289&lt;=INDEX('Language Rules Can Change'!$B$3:$AU$47,L288,25)),25, AND(L289&gt;INDEX('Language Rules Can Change'!$B$3:$AU$47,L288,25),L289&lt;=INDEX('Language Rules Can Change'!$B$3:$AU$47,L288,26)),26, AND(L289&gt;INDEX('Language Rules Can Change'!$B$3:$AU$47,L288,26),L289&lt;=INDEX('Language Rules Can Change'!$B$3:$AU$47,L288,27)),27, AND(L289&gt;INDEX('Language Rules Can Change'!$B$3:$AU$47,L288,27),L289&lt;=INDEX('Language Rules Can Change'!$B$3:$AU$47,L288,28)),28, AND(L289&gt;INDEX('Language Rules Can Change'!$B$3:$AU$47,L288,28),L289&lt;=INDEX('Language Rules Can Change'!$B$3:$AU$47,L288,29)),29, AND(L289&gt;INDEX('Language Rules Can Change'!$B$3:$AU$47,L288,29),L289&lt;=INDEX('Language Rules Can Change'!$B$3:$AU$47,L288,30)),30, AND(L289&gt;INDEX('Language Rules Can Change'!$B$3:$AU$47,L288,30),L289&lt;=INDEX('Language Rules Can Change'!$B$3:$AU$47,L288,31)),31, AND(L289&gt;INDEX('Language Rules Can Change'!$B$3:$AU$47,L288,31),L289&lt;=INDEX('Language Rules Can Change'!$B$3:$AU$47,L288,32)),32, AND(L289&gt;INDEX('Language Rules Can Change'!$B$3:$AU$47,L288,32),L289&lt;=INDEX('Language Rules Can Change'!$B$3:$AU$47,L288,33)),33, AND(L289&gt;INDEX('Language Rules Can Change'!$B$3:$AU$47,L288,33),L289&lt;=INDEX('Language Rules Can Change'!$B$3:$AU$47,L288,34)),34, AND(L289&gt;INDEX('Language Rules Can Change'!$B$3:$AU$47,L288,34),L289&lt;=INDEX('Language Rules Can Change'!$B$3:$AU$47,L288,35)),35, AND(L289&gt;INDEX('Language Rules Can Change'!$B$3:$AU$47,L288,35),L289&lt;=INDEX('Language Rules Can Change'!$B$3:$AU$47,L288,36)),36, AND(L289&gt;INDEX('Language Rules Can Change'!$B$3:$AU$47,L288,36),L289&lt;=INDEX('Language Rules Can Change'!$B$3:$AU$47,L288,37)),37, AND(L289&gt;INDEX('Language Rules Can Change'!$B$3:$AU$47,L288,37),L289&lt;=INDEX('Language Rules Can Change'!$B$3:$AU$47,L288,38)),38, AND(L289&gt;INDEX('Language Rules Can Change'!$B$3:$AU$47,L288,38),L289&lt;=INDEX('Language Rules Can Change'!$B$3:$AU$47,L288,39)),39, AND(L289&gt;INDEX('Language Rules Can Change'!$B$3:$AU$47,L288,39),L289&lt;=INDEX('Language Rules Can Change'!$B$3:$AU$47,L288,40)),40, AND(L289&gt;INDEX('Language Rules Can Change'!$B$3:$AU$47,L288,40),L289&lt;=INDEX('Language Rules Can Change'!$B$3:$AU$47,L288,41)),41, AND(L289&gt;INDEX('Language Rules Can Change'!$B$3:$AU$47,L288,41),L289&lt;=INDEX('Language Rules Can Change'!$B$3:$AU$47,L288,42)),42, AND(L289&gt;INDEX('Language Rules Can Change'!$B$3:$AU$47,L288,42),L289&lt;=INDEX('Language Rules Can Change'!$B$3:$AU$47,L288,43)),43, AND(L289&gt;INDEX('Language Rules Can Change'!$B$3:$AU$47,L288,43),L289&lt;=INDEX('Language Rules Can Change'!$B$3:$AU$47,L288,44)),44, AND(L289&gt;INDEX('Language Rules Can Change'!$B$3:$AU$47,L288,44),L289&lt;=INDEX('Language Rules Can Change'!$B$3:$AU$47,L288,45)),45, AND(L289&gt;INDEX('Language Rules Can Change'!$B$3:$AU$47,L288,45),L289&lt;=INDEX('Language Rules Can Change'!$B$3:$AU$47,L288,46)),46)</f>
        <v>#N/A</v>
      </c>
      <c r="M290" s="11" t="e" cm="1">
        <f t="array" aca="1" ref="M290" ca="1">_xlfn.IFS(AND(M289&gt;0,M289&lt;=INDEX('Language Rules Can Change'!$B$3:$AU$47,M288,1)),1, AND(M289&gt;INDEX('Language Rules Can Change'!$B$3:$AU$47,M288,1),M289&lt;=INDEX('Language Rules Can Change'!$B$3:$AU$47,M288,2)),2, AND(M289&gt;INDEX('Language Rules Can Change'!$B$3:$AU$47,M288,2),M289&lt;=INDEX('Language Rules Can Change'!$B$3:$AU$47,M288,3)),3, AND(M289&gt;INDEX('Language Rules Can Change'!$B$3:$AU$47,M288,3),M289&lt;=INDEX('Language Rules Can Change'!$B$3:$AU$47,M288,4)),4, AND(M289&gt;INDEX('Language Rules Can Change'!$B$3:$AU$47,M288,4),M289&lt;=INDEX('Language Rules Can Change'!$B$3:$AU$47,M288,5)),5, AND(M289&gt;INDEX('Language Rules Can Change'!$B$3:$AU$47,M288,5),M289&lt;=INDEX('Language Rules Can Change'!$B$3:$AU$47,M288,6)),6, AND(M289&gt;INDEX('Language Rules Can Change'!$B$3:$AU$47,M288,6),M289&lt;=INDEX('Language Rules Can Change'!$B$3:$AU$47,M288,7)),7, AND(M289&gt;INDEX('Language Rules Can Change'!$B$3:$AU$47,M288,7),M289&lt;=INDEX('Language Rules Can Change'!$B$3:$AU$47,M288,8)),8, AND(M289&gt;INDEX('Language Rules Can Change'!$B$3:$AU$47,M288,8),M289&lt;=INDEX('Language Rules Can Change'!$B$3:$AU$47,M288,9)),9, AND(M289&gt;INDEX('Language Rules Can Change'!$B$3:$AU$47,M288,9),M289&lt;=INDEX('Language Rules Can Change'!$B$3:$AU$47,M288,10)),10, AND(M289&gt;INDEX('Language Rules Can Change'!$B$3:$AU$47,M288,10),M289&lt;=INDEX('Language Rules Can Change'!$B$3:$AU$47,M288,11)),11, AND(M289&gt;INDEX('Language Rules Can Change'!$B$3:$AU$47,M288,11),M289&lt;=INDEX('Language Rules Can Change'!$B$3:$AU$47,M288,12)),12, AND(M289&gt;INDEX('Language Rules Can Change'!$B$3:$AU$47,M288,12),M289&lt;=INDEX('Language Rules Can Change'!$B$3:$AU$47,M288,13)),13, AND(M289&gt;INDEX('Language Rules Can Change'!$B$3:$AU$47,M288,13),M289&lt;=INDEX('Language Rules Can Change'!$B$3:$AU$47,M288,14)),14, AND(M289&gt;INDEX('Language Rules Can Change'!$B$3:$AU$47,M288,14),M289&lt;=INDEX('Language Rules Can Change'!$B$3:$AU$47,M288,15)),15, AND(M289&gt;INDEX('Language Rules Can Change'!$B$3:$AU$47,M288,15),M289&lt;=INDEX('Language Rules Can Change'!$B$3:$AU$47,M288,16)),16, AND(M289&gt;INDEX('Language Rules Can Change'!$B$3:$AU$47,M288,16),M289&lt;=INDEX('Language Rules Can Change'!$B$3:$AU$47,M288,17)),17, AND(M289&gt;INDEX('Language Rules Can Change'!$B$3:$AU$47,M288,17),M289&lt;=INDEX('Language Rules Can Change'!$B$3:$AU$47,M288,18)),18, AND(M289&gt;INDEX('Language Rules Can Change'!$B$3:$AU$47,M288,18),M289&lt;=INDEX('Language Rules Can Change'!$B$3:$AU$47,M288,19)),19, AND(M289&gt;INDEX('Language Rules Can Change'!$B$3:$AU$47,M288,19),M289&lt;=INDEX('Language Rules Can Change'!$B$3:$AU$47,M288,20)),20, AND(M289&gt;INDEX('Language Rules Can Change'!$B$3:$AU$47,M288,20),M289&lt;=INDEX('Language Rules Can Change'!$B$3:$AU$47,M288,21)),21, AND(M289&gt;INDEX('Language Rules Can Change'!$B$3:$AU$47,M288,21),M289&lt;=INDEX('Language Rules Can Change'!$B$3:$AU$47,M288,22)),22, AND(M289&gt;INDEX('Language Rules Can Change'!$B$3:$AU$47,M288,22),M289&lt;=INDEX('Language Rules Can Change'!$B$3:$AU$47,M288,23)),23, AND(M289&gt;INDEX('Language Rules Can Change'!$B$3:$AU$47,M288,23),M289&lt;=INDEX('Language Rules Can Change'!$B$3:$AU$47,M288,24)),24, AND(M289&gt;INDEX('Language Rules Can Change'!$B$3:$AU$47,M288,24),M289&lt;=INDEX('Language Rules Can Change'!$B$3:$AU$47,M288,25)),25, AND(M289&gt;INDEX('Language Rules Can Change'!$B$3:$AU$47,M288,25),M289&lt;=INDEX('Language Rules Can Change'!$B$3:$AU$47,M288,26)),26, AND(M289&gt;INDEX('Language Rules Can Change'!$B$3:$AU$47,M288,26),M289&lt;=INDEX('Language Rules Can Change'!$B$3:$AU$47,M288,27)),27, AND(M289&gt;INDEX('Language Rules Can Change'!$B$3:$AU$47,M288,27),M289&lt;=INDEX('Language Rules Can Change'!$B$3:$AU$47,M288,28)),28, AND(M289&gt;INDEX('Language Rules Can Change'!$B$3:$AU$47,M288,28),M289&lt;=INDEX('Language Rules Can Change'!$B$3:$AU$47,M288,29)),29, AND(M289&gt;INDEX('Language Rules Can Change'!$B$3:$AU$47,M288,29),M289&lt;=INDEX('Language Rules Can Change'!$B$3:$AU$47,M288,30)),30, AND(M289&gt;INDEX('Language Rules Can Change'!$B$3:$AU$47,M288,30),M289&lt;=INDEX('Language Rules Can Change'!$B$3:$AU$47,M288,31)),31, AND(M289&gt;INDEX('Language Rules Can Change'!$B$3:$AU$47,M288,31),M289&lt;=INDEX('Language Rules Can Change'!$B$3:$AU$47,M288,32)),32, AND(M289&gt;INDEX('Language Rules Can Change'!$B$3:$AU$47,M288,32),M289&lt;=INDEX('Language Rules Can Change'!$B$3:$AU$47,M288,33)),33, AND(M289&gt;INDEX('Language Rules Can Change'!$B$3:$AU$47,M288,33),M289&lt;=INDEX('Language Rules Can Change'!$B$3:$AU$47,M288,34)),34, AND(M289&gt;INDEX('Language Rules Can Change'!$B$3:$AU$47,M288,34),M289&lt;=INDEX('Language Rules Can Change'!$B$3:$AU$47,M288,35)),35, AND(M289&gt;INDEX('Language Rules Can Change'!$B$3:$AU$47,M288,35),M289&lt;=INDEX('Language Rules Can Change'!$B$3:$AU$47,M288,36)),36, AND(M289&gt;INDEX('Language Rules Can Change'!$B$3:$AU$47,M288,36),M289&lt;=INDEX('Language Rules Can Change'!$B$3:$AU$47,M288,37)),37, AND(M289&gt;INDEX('Language Rules Can Change'!$B$3:$AU$47,M288,37),M289&lt;=INDEX('Language Rules Can Change'!$B$3:$AU$47,M288,38)),38, AND(M289&gt;INDEX('Language Rules Can Change'!$B$3:$AU$47,M288,38),M289&lt;=INDEX('Language Rules Can Change'!$B$3:$AU$47,M288,39)),39, AND(M289&gt;INDEX('Language Rules Can Change'!$B$3:$AU$47,M288,39),M289&lt;=INDEX('Language Rules Can Change'!$B$3:$AU$47,M288,40)),40, AND(M289&gt;INDEX('Language Rules Can Change'!$B$3:$AU$47,M288,40),M289&lt;=INDEX('Language Rules Can Change'!$B$3:$AU$47,M288,41)),41, AND(M289&gt;INDEX('Language Rules Can Change'!$B$3:$AU$47,M288,41),M289&lt;=INDEX('Language Rules Can Change'!$B$3:$AU$47,M288,42)),42, AND(M289&gt;INDEX('Language Rules Can Change'!$B$3:$AU$47,M288,42),M289&lt;=INDEX('Language Rules Can Change'!$B$3:$AU$47,M288,43)),43, AND(M289&gt;INDEX('Language Rules Can Change'!$B$3:$AU$47,M288,43),M289&lt;=INDEX('Language Rules Can Change'!$B$3:$AU$47,M288,44)),44, AND(M289&gt;INDEX('Language Rules Can Change'!$B$3:$AU$47,M288,44),M289&lt;=INDEX('Language Rules Can Change'!$B$3:$AU$47,M288,45)),45, AND(M289&gt;INDEX('Language Rules Can Change'!$B$3:$AU$47,M288,45),M289&lt;=INDEX('Language Rules Can Change'!$B$3:$AU$47,M288,46)),46)</f>
        <v>#N/A</v>
      </c>
      <c r="N290" s="11" t="e" cm="1">
        <f t="array" aca="1" ref="N290" ca="1">_xlfn.IFS(AND(N289&gt;0,N289&lt;=INDEX('Language Rules Can Change'!$B$3:$AU$47,N288,1)),1, AND(N289&gt;INDEX('Language Rules Can Change'!$B$3:$AU$47,N288,1),N289&lt;=INDEX('Language Rules Can Change'!$B$3:$AU$47,N288,2)),2, AND(N289&gt;INDEX('Language Rules Can Change'!$B$3:$AU$47,N288,2),N289&lt;=INDEX('Language Rules Can Change'!$B$3:$AU$47,N288,3)),3, AND(N289&gt;INDEX('Language Rules Can Change'!$B$3:$AU$47,N288,3),N289&lt;=INDEX('Language Rules Can Change'!$B$3:$AU$47,N288,4)),4, AND(N289&gt;INDEX('Language Rules Can Change'!$B$3:$AU$47,N288,4),N289&lt;=INDEX('Language Rules Can Change'!$B$3:$AU$47,N288,5)),5, AND(N289&gt;INDEX('Language Rules Can Change'!$B$3:$AU$47,N288,5),N289&lt;=INDEX('Language Rules Can Change'!$B$3:$AU$47,N288,6)),6, AND(N289&gt;INDEX('Language Rules Can Change'!$B$3:$AU$47,N288,6),N289&lt;=INDEX('Language Rules Can Change'!$B$3:$AU$47,N288,7)),7, AND(N289&gt;INDEX('Language Rules Can Change'!$B$3:$AU$47,N288,7),N289&lt;=INDEX('Language Rules Can Change'!$B$3:$AU$47,N288,8)),8, AND(N289&gt;INDEX('Language Rules Can Change'!$B$3:$AU$47,N288,8),N289&lt;=INDEX('Language Rules Can Change'!$B$3:$AU$47,N288,9)),9, AND(N289&gt;INDEX('Language Rules Can Change'!$B$3:$AU$47,N288,9),N289&lt;=INDEX('Language Rules Can Change'!$B$3:$AU$47,N288,10)),10, AND(N289&gt;INDEX('Language Rules Can Change'!$B$3:$AU$47,N288,10),N289&lt;=INDEX('Language Rules Can Change'!$B$3:$AU$47,N288,11)),11, AND(N289&gt;INDEX('Language Rules Can Change'!$B$3:$AU$47,N288,11),N289&lt;=INDEX('Language Rules Can Change'!$B$3:$AU$47,N288,12)),12, AND(N289&gt;INDEX('Language Rules Can Change'!$B$3:$AU$47,N288,12),N289&lt;=INDEX('Language Rules Can Change'!$B$3:$AU$47,N288,13)),13, AND(N289&gt;INDEX('Language Rules Can Change'!$B$3:$AU$47,N288,13),N289&lt;=INDEX('Language Rules Can Change'!$B$3:$AU$47,N288,14)),14, AND(N289&gt;INDEX('Language Rules Can Change'!$B$3:$AU$47,N288,14),N289&lt;=INDEX('Language Rules Can Change'!$B$3:$AU$47,N288,15)),15, AND(N289&gt;INDEX('Language Rules Can Change'!$B$3:$AU$47,N288,15),N289&lt;=INDEX('Language Rules Can Change'!$B$3:$AU$47,N288,16)),16, AND(N289&gt;INDEX('Language Rules Can Change'!$B$3:$AU$47,N288,16),N289&lt;=INDEX('Language Rules Can Change'!$B$3:$AU$47,N288,17)),17, AND(N289&gt;INDEX('Language Rules Can Change'!$B$3:$AU$47,N288,17),N289&lt;=INDEX('Language Rules Can Change'!$B$3:$AU$47,N288,18)),18, AND(N289&gt;INDEX('Language Rules Can Change'!$B$3:$AU$47,N288,18),N289&lt;=INDEX('Language Rules Can Change'!$B$3:$AU$47,N288,19)),19, AND(N289&gt;INDEX('Language Rules Can Change'!$B$3:$AU$47,N288,19),N289&lt;=INDEX('Language Rules Can Change'!$B$3:$AU$47,N288,20)),20, AND(N289&gt;INDEX('Language Rules Can Change'!$B$3:$AU$47,N288,20),N289&lt;=INDEX('Language Rules Can Change'!$B$3:$AU$47,N288,21)),21, AND(N289&gt;INDEX('Language Rules Can Change'!$B$3:$AU$47,N288,21),N289&lt;=INDEX('Language Rules Can Change'!$B$3:$AU$47,N288,22)),22, AND(N289&gt;INDEX('Language Rules Can Change'!$B$3:$AU$47,N288,22),N289&lt;=INDEX('Language Rules Can Change'!$B$3:$AU$47,N288,23)),23, AND(N289&gt;INDEX('Language Rules Can Change'!$B$3:$AU$47,N288,23),N289&lt;=INDEX('Language Rules Can Change'!$B$3:$AU$47,N288,24)),24, AND(N289&gt;INDEX('Language Rules Can Change'!$B$3:$AU$47,N288,24),N289&lt;=INDEX('Language Rules Can Change'!$B$3:$AU$47,N288,25)),25, AND(N289&gt;INDEX('Language Rules Can Change'!$B$3:$AU$47,N288,25),N289&lt;=INDEX('Language Rules Can Change'!$B$3:$AU$47,N288,26)),26, AND(N289&gt;INDEX('Language Rules Can Change'!$B$3:$AU$47,N288,26),N289&lt;=INDEX('Language Rules Can Change'!$B$3:$AU$47,N288,27)),27, AND(N289&gt;INDEX('Language Rules Can Change'!$B$3:$AU$47,N288,27),N289&lt;=INDEX('Language Rules Can Change'!$B$3:$AU$47,N288,28)),28, AND(N289&gt;INDEX('Language Rules Can Change'!$B$3:$AU$47,N288,28),N289&lt;=INDEX('Language Rules Can Change'!$B$3:$AU$47,N288,29)),29, AND(N289&gt;INDEX('Language Rules Can Change'!$B$3:$AU$47,N288,29),N289&lt;=INDEX('Language Rules Can Change'!$B$3:$AU$47,N288,30)),30, AND(N289&gt;INDEX('Language Rules Can Change'!$B$3:$AU$47,N288,30),N289&lt;=INDEX('Language Rules Can Change'!$B$3:$AU$47,N288,31)),31, AND(N289&gt;INDEX('Language Rules Can Change'!$B$3:$AU$47,N288,31),N289&lt;=INDEX('Language Rules Can Change'!$B$3:$AU$47,N288,32)),32, AND(N289&gt;INDEX('Language Rules Can Change'!$B$3:$AU$47,N288,32),N289&lt;=INDEX('Language Rules Can Change'!$B$3:$AU$47,N288,33)),33, AND(N289&gt;INDEX('Language Rules Can Change'!$B$3:$AU$47,N288,33),N289&lt;=INDEX('Language Rules Can Change'!$B$3:$AU$47,N288,34)),34, AND(N289&gt;INDEX('Language Rules Can Change'!$B$3:$AU$47,N288,34),N289&lt;=INDEX('Language Rules Can Change'!$B$3:$AU$47,N288,35)),35, AND(N289&gt;INDEX('Language Rules Can Change'!$B$3:$AU$47,N288,35),N289&lt;=INDEX('Language Rules Can Change'!$B$3:$AU$47,N288,36)),36, AND(N289&gt;INDEX('Language Rules Can Change'!$B$3:$AU$47,N288,36),N289&lt;=INDEX('Language Rules Can Change'!$B$3:$AU$47,N288,37)),37, AND(N289&gt;INDEX('Language Rules Can Change'!$B$3:$AU$47,N288,37),N289&lt;=INDEX('Language Rules Can Change'!$B$3:$AU$47,N288,38)),38, AND(N289&gt;INDEX('Language Rules Can Change'!$B$3:$AU$47,N288,38),N289&lt;=INDEX('Language Rules Can Change'!$B$3:$AU$47,N288,39)),39, AND(N289&gt;INDEX('Language Rules Can Change'!$B$3:$AU$47,N288,39),N289&lt;=INDEX('Language Rules Can Change'!$B$3:$AU$47,N288,40)),40, AND(N289&gt;INDEX('Language Rules Can Change'!$B$3:$AU$47,N288,40),N289&lt;=INDEX('Language Rules Can Change'!$B$3:$AU$47,N288,41)),41, AND(N289&gt;INDEX('Language Rules Can Change'!$B$3:$AU$47,N288,41),N289&lt;=INDEX('Language Rules Can Change'!$B$3:$AU$47,N288,42)),42, AND(N289&gt;INDEX('Language Rules Can Change'!$B$3:$AU$47,N288,42),N289&lt;=INDEX('Language Rules Can Change'!$B$3:$AU$47,N288,43)),43, AND(N289&gt;INDEX('Language Rules Can Change'!$B$3:$AU$47,N288,43),N289&lt;=INDEX('Language Rules Can Change'!$B$3:$AU$47,N288,44)),44, AND(N289&gt;INDEX('Language Rules Can Change'!$B$3:$AU$47,N288,44),N289&lt;=INDEX('Language Rules Can Change'!$B$3:$AU$47,N288,45)),45, AND(N289&gt;INDEX('Language Rules Can Change'!$B$3:$AU$47,N288,45),N289&lt;=INDEX('Language Rules Can Change'!$B$3:$AU$47,N288,46)),46)</f>
        <v>#N/A</v>
      </c>
      <c r="O290" s="11" t="e" cm="1">
        <f t="array" aca="1" ref="O290" ca="1">_xlfn.IFS(AND(O289&gt;0,O289&lt;=INDEX('Language Rules Can Change'!$B$3:$AU$47,O288,1)),1, AND(O289&gt;INDEX('Language Rules Can Change'!$B$3:$AU$47,O288,1),O289&lt;=INDEX('Language Rules Can Change'!$B$3:$AU$47,O288,2)),2, AND(O289&gt;INDEX('Language Rules Can Change'!$B$3:$AU$47,O288,2),O289&lt;=INDEX('Language Rules Can Change'!$B$3:$AU$47,O288,3)),3, AND(O289&gt;INDEX('Language Rules Can Change'!$B$3:$AU$47,O288,3),O289&lt;=INDEX('Language Rules Can Change'!$B$3:$AU$47,O288,4)),4, AND(O289&gt;INDEX('Language Rules Can Change'!$B$3:$AU$47,O288,4),O289&lt;=INDEX('Language Rules Can Change'!$B$3:$AU$47,O288,5)),5, AND(O289&gt;INDEX('Language Rules Can Change'!$B$3:$AU$47,O288,5),O289&lt;=INDEX('Language Rules Can Change'!$B$3:$AU$47,O288,6)),6, AND(O289&gt;INDEX('Language Rules Can Change'!$B$3:$AU$47,O288,6),O289&lt;=INDEX('Language Rules Can Change'!$B$3:$AU$47,O288,7)),7, AND(O289&gt;INDEX('Language Rules Can Change'!$B$3:$AU$47,O288,7),O289&lt;=INDEX('Language Rules Can Change'!$B$3:$AU$47,O288,8)),8, AND(O289&gt;INDEX('Language Rules Can Change'!$B$3:$AU$47,O288,8),O289&lt;=INDEX('Language Rules Can Change'!$B$3:$AU$47,O288,9)),9, AND(O289&gt;INDEX('Language Rules Can Change'!$B$3:$AU$47,O288,9),O289&lt;=INDEX('Language Rules Can Change'!$B$3:$AU$47,O288,10)),10, AND(O289&gt;INDEX('Language Rules Can Change'!$B$3:$AU$47,O288,10),O289&lt;=INDEX('Language Rules Can Change'!$B$3:$AU$47,O288,11)),11, AND(O289&gt;INDEX('Language Rules Can Change'!$B$3:$AU$47,O288,11),O289&lt;=INDEX('Language Rules Can Change'!$B$3:$AU$47,O288,12)),12, AND(O289&gt;INDEX('Language Rules Can Change'!$B$3:$AU$47,O288,12),O289&lt;=INDEX('Language Rules Can Change'!$B$3:$AU$47,O288,13)),13, AND(O289&gt;INDEX('Language Rules Can Change'!$B$3:$AU$47,O288,13),O289&lt;=INDEX('Language Rules Can Change'!$B$3:$AU$47,O288,14)),14, AND(O289&gt;INDEX('Language Rules Can Change'!$B$3:$AU$47,O288,14),O289&lt;=INDEX('Language Rules Can Change'!$B$3:$AU$47,O288,15)),15, AND(O289&gt;INDEX('Language Rules Can Change'!$B$3:$AU$47,O288,15),O289&lt;=INDEX('Language Rules Can Change'!$B$3:$AU$47,O288,16)),16, AND(O289&gt;INDEX('Language Rules Can Change'!$B$3:$AU$47,O288,16),O289&lt;=INDEX('Language Rules Can Change'!$B$3:$AU$47,O288,17)),17, AND(O289&gt;INDEX('Language Rules Can Change'!$B$3:$AU$47,O288,17),O289&lt;=INDEX('Language Rules Can Change'!$B$3:$AU$47,O288,18)),18, AND(O289&gt;INDEX('Language Rules Can Change'!$B$3:$AU$47,O288,18),O289&lt;=INDEX('Language Rules Can Change'!$B$3:$AU$47,O288,19)),19, AND(O289&gt;INDEX('Language Rules Can Change'!$B$3:$AU$47,O288,19),O289&lt;=INDEX('Language Rules Can Change'!$B$3:$AU$47,O288,20)),20, AND(O289&gt;INDEX('Language Rules Can Change'!$B$3:$AU$47,O288,20),O289&lt;=INDEX('Language Rules Can Change'!$B$3:$AU$47,O288,21)),21, AND(O289&gt;INDEX('Language Rules Can Change'!$B$3:$AU$47,O288,21),O289&lt;=INDEX('Language Rules Can Change'!$B$3:$AU$47,O288,22)),22, AND(O289&gt;INDEX('Language Rules Can Change'!$B$3:$AU$47,O288,22),O289&lt;=INDEX('Language Rules Can Change'!$B$3:$AU$47,O288,23)),23, AND(O289&gt;INDEX('Language Rules Can Change'!$B$3:$AU$47,O288,23),O289&lt;=INDEX('Language Rules Can Change'!$B$3:$AU$47,O288,24)),24, AND(O289&gt;INDEX('Language Rules Can Change'!$B$3:$AU$47,O288,24),O289&lt;=INDEX('Language Rules Can Change'!$B$3:$AU$47,O288,25)),25, AND(O289&gt;INDEX('Language Rules Can Change'!$B$3:$AU$47,O288,25),O289&lt;=INDEX('Language Rules Can Change'!$B$3:$AU$47,O288,26)),26, AND(O289&gt;INDEX('Language Rules Can Change'!$B$3:$AU$47,O288,26),O289&lt;=INDEX('Language Rules Can Change'!$B$3:$AU$47,O288,27)),27, AND(O289&gt;INDEX('Language Rules Can Change'!$B$3:$AU$47,O288,27),O289&lt;=INDEX('Language Rules Can Change'!$B$3:$AU$47,O288,28)),28, AND(O289&gt;INDEX('Language Rules Can Change'!$B$3:$AU$47,O288,28),O289&lt;=INDEX('Language Rules Can Change'!$B$3:$AU$47,O288,29)),29, AND(O289&gt;INDEX('Language Rules Can Change'!$B$3:$AU$47,O288,29),O289&lt;=INDEX('Language Rules Can Change'!$B$3:$AU$47,O288,30)),30, AND(O289&gt;INDEX('Language Rules Can Change'!$B$3:$AU$47,O288,30),O289&lt;=INDEX('Language Rules Can Change'!$B$3:$AU$47,O288,31)),31, AND(O289&gt;INDEX('Language Rules Can Change'!$B$3:$AU$47,O288,31),O289&lt;=INDEX('Language Rules Can Change'!$B$3:$AU$47,O288,32)),32, AND(O289&gt;INDEX('Language Rules Can Change'!$B$3:$AU$47,O288,32),O289&lt;=INDEX('Language Rules Can Change'!$B$3:$AU$47,O288,33)),33, AND(O289&gt;INDEX('Language Rules Can Change'!$B$3:$AU$47,O288,33),O289&lt;=INDEX('Language Rules Can Change'!$B$3:$AU$47,O288,34)),34, AND(O289&gt;INDEX('Language Rules Can Change'!$B$3:$AU$47,O288,34),O289&lt;=INDEX('Language Rules Can Change'!$B$3:$AU$47,O288,35)),35, AND(O289&gt;INDEX('Language Rules Can Change'!$B$3:$AU$47,O288,35),O289&lt;=INDEX('Language Rules Can Change'!$B$3:$AU$47,O288,36)),36, AND(O289&gt;INDEX('Language Rules Can Change'!$B$3:$AU$47,O288,36),O289&lt;=INDEX('Language Rules Can Change'!$B$3:$AU$47,O288,37)),37, AND(O289&gt;INDEX('Language Rules Can Change'!$B$3:$AU$47,O288,37),O289&lt;=INDEX('Language Rules Can Change'!$B$3:$AU$47,O288,38)),38, AND(O289&gt;INDEX('Language Rules Can Change'!$B$3:$AU$47,O288,38),O289&lt;=INDEX('Language Rules Can Change'!$B$3:$AU$47,O288,39)),39, AND(O289&gt;INDEX('Language Rules Can Change'!$B$3:$AU$47,O288,39),O289&lt;=INDEX('Language Rules Can Change'!$B$3:$AU$47,O288,40)),40, AND(O289&gt;INDEX('Language Rules Can Change'!$B$3:$AU$47,O288,40),O289&lt;=INDEX('Language Rules Can Change'!$B$3:$AU$47,O288,41)),41, AND(O289&gt;INDEX('Language Rules Can Change'!$B$3:$AU$47,O288,41),O289&lt;=INDEX('Language Rules Can Change'!$B$3:$AU$47,O288,42)),42, AND(O289&gt;INDEX('Language Rules Can Change'!$B$3:$AU$47,O288,42),O289&lt;=INDEX('Language Rules Can Change'!$B$3:$AU$47,O288,43)),43, AND(O289&gt;INDEX('Language Rules Can Change'!$B$3:$AU$47,O288,43),O289&lt;=INDEX('Language Rules Can Change'!$B$3:$AU$47,O288,44)),44, AND(O289&gt;INDEX('Language Rules Can Change'!$B$3:$AU$47,O288,44),O289&lt;=INDEX('Language Rules Can Change'!$B$3:$AU$47,O288,45)),45, AND(O289&gt;INDEX('Language Rules Can Change'!$B$3:$AU$47,O288,45),O289&lt;=INDEX('Language Rules Can Change'!$B$3:$AU$47,O288,46)),46)</f>
        <v>#N/A</v>
      </c>
      <c r="P290" s="11" t="e" cm="1">
        <f t="array" aca="1" ref="P290" ca="1">_xlfn.IFS(AND(P289&gt;0,P289&lt;=INDEX('Language Rules Can Change'!$B$3:$AU$47,P288,1)),1, AND(P289&gt;INDEX('Language Rules Can Change'!$B$3:$AU$47,P288,1),P289&lt;=INDEX('Language Rules Can Change'!$B$3:$AU$47,P288,2)),2, AND(P289&gt;INDEX('Language Rules Can Change'!$B$3:$AU$47,P288,2),P289&lt;=INDEX('Language Rules Can Change'!$B$3:$AU$47,P288,3)),3, AND(P289&gt;INDEX('Language Rules Can Change'!$B$3:$AU$47,P288,3),P289&lt;=INDEX('Language Rules Can Change'!$B$3:$AU$47,P288,4)),4, AND(P289&gt;INDEX('Language Rules Can Change'!$B$3:$AU$47,P288,4),P289&lt;=INDEX('Language Rules Can Change'!$B$3:$AU$47,P288,5)),5, AND(P289&gt;INDEX('Language Rules Can Change'!$B$3:$AU$47,P288,5),P289&lt;=INDEX('Language Rules Can Change'!$B$3:$AU$47,P288,6)),6, AND(P289&gt;INDEX('Language Rules Can Change'!$B$3:$AU$47,P288,6),P289&lt;=INDEX('Language Rules Can Change'!$B$3:$AU$47,P288,7)),7, AND(P289&gt;INDEX('Language Rules Can Change'!$B$3:$AU$47,P288,7),P289&lt;=INDEX('Language Rules Can Change'!$B$3:$AU$47,P288,8)),8, AND(P289&gt;INDEX('Language Rules Can Change'!$B$3:$AU$47,P288,8),P289&lt;=INDEX('Language Rules Can Change'!$B$3:$AU$47,P288,9)),9, AND(P289&gt;INDEX('Language Rules Can Change'!$B$3:$AU$47,P288,9),P289&lt;=INDEX('Language Rules Can Change'!$B$3:$AU$47,P288,10)),10, AND(P289&gt;INDEX('Language Rules Can Change'!$B$3:$AU$47,P288,10),P289&lt;=INDEX('Language Rules Can Change'!$B$3:$AU$47,P288,11)),11, AND(P289&gt;INDEX('Language Rules Can Change'!$B$3:$AU$47,P288,11),P289&lt;=INDEX('Language Rules Can Change'!$B$3:$AU$47,P288,12)),12, AND(P289&gt;INDEX('Language Rules Can Change'!$B$3:$AU$47,P288,12),P289&lt;=INDEX('Language Rules Can Change'!$B$3:$AU$47,P288,13)),13, AND(P289&gt;INDEX('Language Rules Can Change'!$B$3:$AU$47,P288,13),P289&lt;=INDEX('Language Rules Can Change'!$B$3:$AU$47,P288,14)),14, AND(P289&gt;INDEX('Language Rules Can Change'!$B$3:$AU$47,P288,14),P289&lt;=INDEX('Language Rules Can Change'!$B$3:$AU$47,P288,15)),15, AND(P289&gt;INDEX('Language Rules Can Change'!$B$3:$AU$47,P288,15),P289&lt;=INDEX('Language Rules Can Change'!$B$3:$AU$47,P288,16)),16, AND(P289&gt;INDEX('Language Rules Can Change'!$B$3:$AU$47,P288,16),P289&lt;=INDEX('Language Rules Can Change'!$B$3:$AU$47,P288,17)),17, AND(P289&gt;INDEX('Language Rules Can Change'!$B$3:$AU$47,P288,17),P289&lt;=INDEX('Language Rules Can Change'!$B$3:$AU$47,P288,18)),18, AND(P289&gt;INDEX('Language Rules Can Change'!$B$3:$AU$47,P288,18),P289&lt;=INDEX('Language Rules Can Change'!$B$3:$AU$47,P288,19)),19, AND(P289&gt;INDEX('Language Rules Can Change'!$B$3:$AU$47,P288,19),P289&lt;=INDEX('Language Rules Can Change'!$B$3:$AU$47,P288,20)),20, AND(P289&gt;INDEX('Language Rules Can Change'!$B$3:$AU$47,P288,20),P289&lt;=INDEX('Language Rules Can Change'!$B$3:$AU$47,P288,21)),21, AND(P289&gt;INDEX('Language Rules Can Change'!$B$3:$AU$47,P288,21),P289&lt;=INDEX('Language Rules Can Change'!$B$3:$AU$47,P288,22)),22, AND(P289&gt;INDEX('Language Rules Can Change'!$B$3:$AU$47,P288,22),P289&lt;=INDEX('Language Rules Can Change'!$B$3:$AU$47,P288,23)),23, AND(P289&gt;INDEX('Language Rules Can Change'!$B$3:$AU$47,P288,23),P289&lt;=INDEX('Language Rules Can Change'!$B$3:$AU$47,P288,24)),24, AND(P289&gt;INDEX('Language Rules Can Change'!$B$3:$AU$47,P288,24),P289&lt;=INDEX('Language Rules Can Change'!$B$3:$AU$47,P288,25)),25, AND(P289&gt;INDEX('Language Rules Can Change'!$B$3:$AU$47,P288,25),P289&lt;=INDEX('Language Rules Can Change'!$B$3:$AU$47,P288,26)),26, AND(P289&gt;INDEX('Language Rules Can Change'!$B$3:$AU$47,P288,26),P289&lt;=INDEX('Language Rules Can Change'!$B$3:$AU$47,P288,27)),27, AND(P289&gt;INDEX('Language Rules Can Change'!$B$3:$AU$47,P288,27),P289&lt;=INDEX('Language Rules Can Change'!$B$3:$AU$47,P288,28)),28, AND(P289&gt;INDEX('Language Rules Can Change'!$B$3:$AU$47,P288,28),P289&lt;=INDEX('Language Rules Can Change'!$B$3:$AU$47,P288,29)),29, AND(P289&gt;INDEX('Language Rules Can Change'!$B$3:$AU$47,P288,29),P289&lt;=INDEX('Language Rules Can Change'!$B$3:$AU$47,P288,30)),30, AND(P289&gt;INDEX('Language Rules Can Change'!$B$3:$AU$47,P288,30),P289&lt;=INDEX('Language Rules Can Change'!$B$3:$AU$47,P288,31)),31, AND(P289&gt;INDEX('Language Rules Can Change'!$B$3:$AU$47,P288,31),P289&lt;=INDEX('Language Rules Can Change'!$B$3:$AU$47,P288,32)),32, AND(P289&gt;INDEX('Language Rules Can Change'!$B$3:$AU$47,P288,32),P289&lt;=INDEX('Language Rules Can Change'!$B$3:$AU$47,P288,33)),33, AND(P289&gt;INDEX('Language Rules Can Change'!$B$3:$AU$47,P288,33),P289&lt;=INDEX('Language Rules Can Change'!$B$3:$AU$47,P288,34)),34, AND(P289&gt;INDEX('Language Rules Can Change'!$B$3:$AU$47,P288,34),P289&lt;=INDEX('Language Rules Can Change'!$B$3:$AU$47,P288,35)),35, AND(P289&gt;INDEX('Language Rules Can Change'!$B$3:$AU$47,P288,35),P289&lt;=INDEX('Language Rules Can Change'!$B$3:$AU$47,P288,36)),36, AND(P289&gt;INDEX('Language Rules Can Change'!$B$3:$AU$47,P288,36),P289&lt;=INDEX('Language Rules Can Change'!$B$3:$AU$47,P288,37)),37, AND(P289&gt;INDEX('Language Rules Can Change'!$B$3:$AU$47,P288,37),P289&lt;=INDEX('Language Rules Can Change'!$B$3:$AU$47,P288,38)),38, AND(P289&gt;INDEX('Language Rules Can Change'!$B$3:$AU$47,P288,38),P289&lt;=INDEX('Language Rules Can Change'!$B$3:$AU$47,P288,39)),39, AND(P289&gt;INDEX('Language Rules Can Change'!$B$3:$AU$47,P288,39),P289&lt;=INDEX('Language Rules Can Change'!$B$3:$AU$47,P288,40)),40, AND(P289&gt;INDEX('Language Rules Can Change'!$B$3:$AU$47,P288,40),P289&lt;=INDEX('Language Rules Can Change'!$B$3:$AU$47,P288,41)),41, AND(P289&gt;INDEX('Language Rules Can Change'!$B$3:$AU$47,P288,41),P289&lt;=INDEX('Language Rules Can Change'!$B$3:$AU$47,P288,42)),42, AND(P289&gt;INDEX('Language Rules Can Change'!$B$3:$AU$47,P288,42),P289&lt;=INDEX('Language Rules Can Change'!$B$3:$AU$47,P288,43)),43, AND(P289&gt;INDEX('Language Rules Can Change'!$B$3:$AU$47,P288,43),P289&lt;=INDEX('Language Rules Can Change'!$B$3:$AU$47,P288,44)),44, AND(P289&gt;INDEX('Language Rules Can Change'!$B$3:$AU$47,P288,44),P289&lt;=INDEX('Language Rules Can Change'!$B$3:$AU$47,P288,45)),45, AND(P289&gt;INDEX('Language Rules Can Change'!$B$3:$AU$47,P288,45),P289&lt;=INDEX('Language Rules Can Change'!$B$3:$AU$47,P288,46)),46)</f>
        <v>#N/A</v>
      </c>
      <c r="Q290" s="11" t="e" cm="1">
        <f t="array" aca="1" ref="Q290" ca="1">_xlfn.IFS(AND(Q289&gt;0,Q289&lt;=INDEX('Language Rules Can Change'!$B$3:$AU$47,Q288,1)),1, AND(Q289&gt;INDEX('Language Rules Can Change'!$B$3:$AU$47,Q288,1),Q289&lt;=INDEX('Language Rules Can Change'!$B$3:$AU$47,Q288,2)),2, AND(Q289&gt;INDEX('Language Rules Can Change'!$B$3:$AU$47,Q288,2),Q289&lt;=INDEX('Language Rules Can Change'!$B$3:$AU$47,Q288,3)),3, AND(Q289&gt;INDEX('Language Rules Can Change'!$B$3:$AU$47,Q288,3),Q289&lt;=INDEX('Language Rules Can Change'!$B$3:$AU$47,Q288,4)),4, AND(Q289&gt;INDEX('Language Rules Can Change'!$B$3:$AU$47,Q288,4),Q289&lt;=INDEX('Language Rules Can Change'!$B$3:$AU$47,Q288,5)),5, AND(Q289&gt;INDEX('Language Rules Can Change'!$B$3:$AU$47,Q288,5),Q289&lt;=INDEX('Language Rules Can Change'!$B$3:$AU$47,Q288,6)),6, AND(Q289&gt;INDEX('Language Rules Can Change'!$B$3:$AU$47,Q288,6),Q289&lt;=INDEX('Language Rules Can Change'!$B$3:$AU$47,Q288,7)),7, AND(Q289&gt;INDEX('Language Rules Can Change'!$B$3:$AU$47,Q288,7),Q289&lt;=INDEX('Language Rules Can Change'!$B$3:$AU$47,Q288,8)),8, AND(Q289&gt;INDEX('Language Rules Can Change'!$B$3:$AU$47,Q288,8),Q289&lt;=INDEX('Language Rules Can Change'!$B$3:$AU$47,Q288,9)),9, AND(Q289&gt;INDEX('Language Rules Can Change'!$B$3:$AU$47,Q288,9),Q289&lt;=INDEX('Language Rules Can Change'!$B$3:$AU$47,Q288,10)),10, AND(Q289&gt;INDEX('Language Rules Can Change'!$B$3:$AU$47,Q288,10),Q289&lt;=INDEX('Language Rules Can Change'!$B$3:$AU$47,Q288,11)),11, AND(Q289&gt;INDEX('Language Rules Can Change'!$B$3:$AU$47,Q288,11),Q289&lt;=INDEX('Language Rules Can Change'!$B$3:$AU$47,Q288,12)),12, AND(Q289&gt;INDEX('Language Rules Can Change'!$B$3:$AU$47,Q288,12),Q289&lt;=INDEX('Language Rules Can Change'!$B$3:$AU$47,Q288,13)),13, AND(Q289&gt;INDEX('Language Rules Can Change'!$B$3:$AU$47,Q288,13),Q289&lt;=INDEX('Language Rules Can Change'!$B$3:$AU$47,Q288,14)),14, AND(Q289&gt;INDEX('Language Rules Can Change'!$B$3:$AU$47,Q288,14),Q289&lt;=INDEX('Language Rules Can Change'!$B$3:$AU$47,Q288,15)),15, AND(Q289&gt;INDEX('Language Rules Can Change'!$B$3:$AU$47,Q288,15),Q289&lt;=INDEX('Language Rules Can Change'!$B$3:$AU$47,Q288,16)),16, AND(Q289&gt;INDEX('Language Rules Can Change'!$B$3:$AU$47,Q288,16),Q289&lt;=INDEX('Language Rules Can Change'!$B$3:$AU$47,Q288,17)),17, AND(Q289&gt;INDEX('Language Rules Can Change'!$B$3:$AU$47,Q288,17),Q289&lt;=INDEX('Language Rules Can Change'!$B$3:$AU$47,Q288,18)),18, AND(Q289&gt;INDEX('Language Rules Can Change'!$B$3:$AU$47,Q288,18),Q289&lt;=INDEX('Language Rules Can Change'!$B$3:$AU$47,Q288,19)),19, AND(Q289&gt;INDEX('Language Rules Can Change'!$B$3:$AU$47,Q288,19),Q289&lt;=INDEX('Language Rules Can Change'!$B$3:$AU$47,Q288,20)),20, AND(Q289&gt;INDEX('Language Rules Can Change'!$B$3:$AU$47,Q288,20),Q289&lt;=INDEX('Language Rules Can Change'!$B$3:$AU$47,Q288,21)),21, AND(Q289&gt;INDEX('Language Rules Can Change'!$B$3:$AU$47,Q288,21),Q289&lt;=INDEX('Language Rules Can Change'!$B$3:$AU$47,Q288,22)),22, AND(Q289&gt;INDEX('Language Rules Can Change'!$B$3:$AU$47,Q288,22),Q289&lt;=INDEX('Language Rules Can Change'!$B$3:$AU$47,Q288,23)),23, AND(Q289&gt;INDEX('Language Rules Can Change'!$B$3:$AU$47,Q288,23),Q289&lt;=INDEX('Language Rules Can Change'!$B$3:$AU$47,Q288,24)),24, AND(Q289&gt;INDEX('Language Rules Can Change'!$B$3:$AU$47,Q288,24),Q289&lt;=INDEX('Language Rules Can Change'!$B$3:$AU$47,Q288,25)),25, AND(Q289&gt;INDEX('Language Rules Can Change'!$B$3:$AU$47,Q288,25),Q289&lt;=INDEX('Language Rules Can Change'!$B$3:$AU$47,Q288,26)),26, AND(Q289&gt;INDEX('Language Rules Can Change'!$B$3:$AU$47,Q288,26),Q289&lt;=INDEX('Language Rules Can Change'!$B$3:$AU$47,Q288,27)),27, AND(Q289&gt;INDEX('Language Rules Can Change'!$B$3:$AU$47,Q288,27),Q289&lt;=INDEX('Language Rules Can Change'!$B$3:$AU$47,Q288,28)),28, AND(Q289&gt;INDEX('Language Rules Can Change'!$B$3:$AU$47,Q288,28),Q289&lt;=INDEX('Language Rules Can Change'!$B$3:$AU$47,Q288,29)),29, AND(Q289&gt;INDEX('Language Rules Can Change'!$B$3:$AU$47,Q288,29),Q289&lt;=INDEX('Language Rules Can Change'!$B$3:$AU$47,Q288,30)),30, AND(Q289&gt;INDEX('Language Rules Can Change'!$B$3:$AU$47,Q288,30),Q289&lt;=INDEX('Language Rules Can Change'!$B$3:$AU$47,Q288,31)),31, AND(Q289&gt;INDEX('Language Rules Can Change'!$B$3:$AU$47,Q288,31),Q289&lt;=INDEX('Language Rules Can Change'!$B$3:$AU$47,Q288,32)),32, AND(Q289&gt;INDEX('Language Rules Can Change'!$B$3:$AU$47,Q288,32),Q289&lt;=INDEX('Language Rules Can Change'!$B$3:$AU$47,Q288,33)),33, AND(Q289&gt;INDEX('Language Rules Can Change'!$B$3:$AU$47,Q288,33),Q289&lt;=INDEX('Language Rules Can Change'!$B$3:$AU$47,Q288,34)),34, AND(Q289&gt;INDEX('Language Rules Can Change'!$B$3:$AU$47,Q288,34),Q289&lt;=INDEX('Language Rules Can Change'!$B$3:$AU$47,Q288,35)),35, AND(Q289&gt;INDEX('Language Rules Can Change'!$B$3:$AU$47,Q288,35),Q289&lt;=INDEX('Language Rules Can Change'!$B$3:$AU$47,Q288,36)),36, AND(Q289&gt;INDEX('Language Rules Can Change'!$B$3:$AU$47,Q288,36),Q289&lt;=INDEX('Language Rules Can Change'!$B$3:$AU$47,Q288,37)),37, AND(Q289&gt;INDEX('Language Rules Can Change'!$B$3:$AU$47,Q288,37),Q289&lt;=INDEX('Language Rules Can Change'!$B$3:$AU$47,Q288,38)),38, AND(Q289&gt;INDEX('Language Rules Can Change'!$B$3:$AU$47,Q288,38),Q289&lt;=INDEX('Language Rules Can Change'!$B$3:$AU$47,Q288,39)),39, AND(Q289&gt;INDEX('Language Rules Can Change'!$B$3:$AU$47,Q288,39),Q289&lt;=INDEX('Language Rules Can Change'!$B$3:$AU$47,Q288,40)),40, AND(Q289&gt;INDEX('Language Rules Can Change'!$B$3:$AU$47,Q288,40),Q289&lt;=INDEX('Language Rules Can Change'!$B$3:$AU$47,Q288,41)),41, AND(Q289&gt;INDEX('Language Rules Can Change'!$B$3:$AU$47,Q288,41),Q289&lt;=INDEX('Language Rules Can Change'!$B$3:$AU$47,Q288,42)),42, AND(Q289&gt;INDEX('Language Rules Can Change'!$B$3:$AU$47,Q288,42),Q289&lt;=INDEX('Language Rules Can Change'!$B$3:$AU$47,Q288,43)),43, AND(Q289&gt;INDEX('Language Rules Can Change'!$B$3:$AU$47,Q288,43),Q289&lt;=INDEX('Language Rules Can Change'!$B$3:$AU$47,Q288,44)),44, AND(Q289&gt;INDEX('Language Rules Can Change'!$B$3:$AU$47,Q288,44),Q289&lt;=INDEX('Language Rules Can Change'!$B$3:$AU$47,Q288,45)),45, AND(Q289&gt;INDEX('Language Rules Can Change'!$B$3:$AU$47,Q288,45),Q289&lt;=INDEX('Language Rules Can Change'!$B$3:$AU$47,Q288,46)),46)</f>
        <v>#N/A</v>
      </c>
      <c r="R290" s="11" t="e" cm="1">
        <f t="array" aca="1" ref="R290" ca="1">_xlfn.IFS(AND(R289&gt;0,R289&lt;=INDEX('Language Rules Can Change'!$B$3:$AU$47,R288,1)),1, AND(R289&gt;INDEX('Language Rules Can Change'!$B$3:$AU$47,R288,1),R289&lt;=INDEX('Language Rules Can Change'!$B$3:$AU$47,R288,2)),2, AND(R289&gt;INDEX('Language Rules Can Change'!$B$3:$AU$47,R288,2),R289&lt;=INDEX('Language Rules Can Change'!$B$3:$AU$47,R288,3)),3, AND(R289&gt;INDEX('Language Rules Can Change'!$B$3:$AU$47,R288,3),R289&lt;=INDEX('Language Rules Can Change'!$B$3:$AU$47,R288,4)),4, AND(R289&gt;INDEX('Language Rules Can Change'!$B$3:$AU$47,R288,4),R289&lt;=INDEX('Language Rules Can Change'!$B$3:$AU$47,R288,5)),5, AND(R289&gt;INDEX('Language Rules Can Change'!$B$3:$AU$47,R288,5),R289&lt;=INDEX('Language Rules Can Change'!$B$3:$AU$47,R288,6)),6, AND(R289&gt;INDEX('Language Rules Can Change'!$B$3:$AU$47,R288,6),R289&lt;=INDEX('Language Rules Can Change'!$B$3:$AU$47,R288,7)),7, AND(R289&gt;INDEX('Language Rules Can Change'!$B$3:$AU$47,R288,7),R289&lt;=INDEX('Language Rules Can Change'!$B$3:$AU$47,R288,8)),8, AND(R289&gt;INDEX('Language Rules Can Change'!$B$3:$AU$47,R288,8),R289&lt;=INDEX('Language Rules Can Change'!$B$3:$AU$47,R288,9)),9, AND(R289&gt;INDEX('Language Rules Can Change'!$B$3:$AU$47,R288,9),R289&lt;=INDEX('Language Rules Can Change'!$B$3:$AU$47,R288,10)),10, AND(R289&gt;INDEX('Language Rules Can Change'!$B$3:$AU$47,R288,10),R289&lt;=INDEX('Language Rules Can Change'!$B$3:$AU$47,R288,11)),11, AND(R289&gt;INDEX('Language Rules Can Change'!$B$3:$AU$47,R288,11),R289&lt;=INDEX('Language Rules Can Change'!$B$3:$AU$47,R288,12)),12, AND(R289&gt;INDEX('Language Rules Can Change'!$B$3:$AU$47,R288,12),R289&lt;=INDEX('Language Rules Can Change'!$B$3:$AU$47,R288,13)),13, AND(R289&gt;INDEX('Language Rules Can Change'!$B$3:$AU$47,R288,13),R289&lt;=INDEX('Language Rules Can Change'!$B$3:$AU$47,R288,14)),14, AND(R289&gt;INDEX('Language Rules Can Change'!$B$3:$AU$47,R288,14),R289&lt;=INDEX('Language Rules Can Change'!$B$3:$AU$47,R288,15)),15, AND(R289&gt;INDEX('Language Rules Can Change'!$B$3:$AU$47,R288,15),R289&lt;=INDEX('Language Rules Can Change'!$B$3:$AU$47,R288,16)),16, AND(R289&gt;INDEX('Language Rules Can Change'!$B$3:$AU$47,R288,16),R289&lt;=INDEX('Language Rules Can Change'!$B$3:$AU$47,R288,17)),17, AND(R289&gt;INDEX('Language Rules Can Change'!$B$3:$AU$47,R288,17),R289&lt;=INDEX('Language Rules Can Change'!$B$3:$AU$47,R288,18)),18, AND(R289&gt;INDEX('Language Rules Can Change'!$B$3:$AU$47,R288,18),R289&lt;=INDEX('Language Rules Can Change'!$B$3:$AU$47,R288,19)),19, AND(R289&gt;INDEX('Language Rules Can Change'!$B$3:$AU$47,R288,19),R289&lt;=INDEX('Language Rules Can Change'!$B$3:$AU$47,R288,20)),20, AND(R289&gt;INDEX('Language Rules Can Change'!$B$3:$AU$47,R288,20),R289&lt;=INDEX('Language Rules Can Change'!$B$3:$AU$47,R288,21)),21, AND(R289&gt;INDEX('Language Rules Can Change'!$B$3:$AU$47,R288,21),R289&lt;=INDEX('Language Rules Can Change'!$B$3:$AU$47,R288,22)),22, AND(R289&gt;INDEX('Language Rules Can Change'!$B$3:$AU$47,R288,22),R289&lt;=INDEX('Language Rules Can Change'!$B$3:$AU$47,R288,23)),23, AND(R289&gt;INDEX('Language Rules Can Change'!$B$3:$AU$47,R288,23),R289&lt;=INDEX('Language Rules Can Change'!$B$3:$AU$47,R288,24)),24, AND(R289&gt;INDEX('Language Rules Can Change'!$B$3:$AU$47,R288,24),R289&lt;=INDEX('Language Rules Can Change'!$B$3:$AU$47,R288,25)),25, AND(R289&gt;INDEX('Language Rules Can Change'!$B$3:$AU$47,R288,25),R289&lt;=INDEX('Language Rules Can Change'!$B$3:$AU$47,R288,26)),26, AND(R289&gt;INDEX('Language Rules Can Change'!$B$3:$AU$47,R288,26),R289&lt;=INDEX('Language Rules Can Change'!$B$3:$AU$47,R288,27)),27, AND(R289&gt;INDEX('Language Rules Can Change'!$B$3:$AU$47,R288,27),R289&lt;=INDEX('Language Rules Can Change'!$B$3:$AU$47,R288,28)),28, AND(R289&gt;INDEX('Language Rules Can Change'!$B$3:$AU$47,R288,28),R289&lt;=INDEX('Language Rules Can Change'!$B$3:$AU$47,R288,29)),29, AND(R289&gt;INDEX('Language Rules Can Change'!$B$3:$AU$47,R288,29),R289&lt;=INDEX('Language Rules Can Change'!$B$3:$AU$47,R288,30)),30, AND(R289&gt;INDEX('Language Rules Can Change'!$B$3:$AU$47,R288,30),R289&lt;=INDEX('Language Rules Can Change'!$B$3:$AU$47,R288,31)),31, AND(R289&gt;INDEX('Language Rules Can Change'!$B$3:$AU$47,R288,31),R289&lt;=INDEX('Language Rules Can Change'!$B$3:$AU$47,R288,32)),32, AND(R289&gt;INDEX('Language Rules Can Change'!$B$3:$AU$47,R288,32),R289&lt;=INDEX('Language Rules Can Change'!$B$3:$AU$47,R288,33)),33, AND(R289&gt;INDEX('Language Rules Can Change'!$B$3:$AU$47,R288,33),R289&lt;=INDEX('Language Rules Can Change'!$B$3:$AU$47,R288,34)),34, AND(R289&gt;INDEX('Language Rules Can Change'!$B$3:$AU$47,R288,34),R289&lt;=INDEX('Language Rules Can Change'!$B$3:$AU$47,R288,35)),35, AND(R289&gt;INDEX('Language Rules Can Change'!$B$3:$AU$47,R288,35),R289&lt;=INDEX('Language Rules Can Change'!$B$3:$AU$47,R288,36)),36, AND(R289&gt;INDEX('Language Rules Can Change'!$B$3:$AU$47,R288,36),R289&lt;=INDEX('Language Rules Can Change'!$B$3:$AU$47,R288,37)),37, AND(R289&gt;INDEX('Language Rules Can Change'!$B$3:$AU$47,R288,37),R289&lt;=INDEX('Language Rules Can Change'!$B$3:$AU$47,R288,38)),38, AND(R289&gt;INDEX('Language Rules Can Change'!$B$3:$AU$47,R288,38),R289&lt;=INDEX('Language Rules Can Change'!$B$3:$AU$47,R288,39)),39, AND(R289&gt;INDEX('Language Rules Can Change'!$B$3:$AU$47,R288,39),R289&lt;=INDEX('Language Rules Can Change'!$B$3:$AU$47,R288,40)),40, AND(R289&gt;INDEX('Language Rules Can Change'!$B$3:$AU$47,R288,40),R289&lt;=INDEX('Language Rules Can Change'!$B$3:$AU$47,R288,41)),41, AND(R289&gt;INDEX('Language Rules Can Change'!$B$3:$AU$47,R288,41),R289&lt;=INDEX('Language Rules Can Change'!$B$3:$AU$47,R288,42)),42, AND(R289&gt;INDEX('Language Rules Can Change'!$B$3:$AU$47,R288,42),R289&lt;=INDEX('Language Rules Can Change'!$B$3:$AU$47,R288,43)),43, AND(R289&gt;INDEX('Language Rules Can Change'!$B$3:$AU$47,R288,43),R289&lt;=INDEX('Language Rules Can Change'!$B$3:$AU$47,R288,44)),44, AND(R289&gt;INDEX('Language Rules Can Change'!$B$3:$AU$47,R288,44),R289&lt;=INDEX('Language Rules Can Change'!$B$3:$AU$47,R288,45)),45, AND(R289&gt;INDEX('Language Rules Can Change'!$B$3:$AU$47,R288,45),R289&lt;=INDEX('Language Rules Can Change'!$B$3:$AU$47,R288,46)),46)</f>
        <v>#N/A</v>
      </c>
      <c r="S290" s="11" t="e" cm="1">
        <f t="array" aca="1" ref="S290" ca="1">_xlfn.IFS(AND(S289&gt;0,S289&lt;=INDEX('Language Rules Can Change'!$B$3:$AU$47,S288,1)),1, AND(S289&gt;INDEX('Language Rules Can Change'!$B$3:$AU$47,S288,1),S289&lt;=INDEX('Language Rules Can Change'!$B$3:$AU$47,S288,2)),2, AND(S289&gt;INDEX('Language Rules Can Change'!$B$3:$AU$47,S288,2),S289&lt;=INDEX('Language Rules Can Change'!$B$3:$AU$47,S288,3)),3, AND(S289&gt;INDEX('Language Rules Can Change'!$B$3:$AU$47,S288,3),S289&lt;=INDEX('Language Rules Can Change'!$B$3:$AU$47,S288,4)),4, AND(S289&gt;INDEX('Language Rules Can Change'!$B$3:$AU$47,S288,4),S289&lt;=INDEX('Language Rules Can Change'!$B$3:$AU$47,S288,5)),5, AND(S289&gt;INDEX('Language Rules Can Change'!$B$3:$AU$47,S288,5),S289&lt;=INDEX('Language Rules Can Change'!$B$3:$AU$47,S288,6)),6, AND(S289&gt;INDEX('Language Rules Can Change'!$B$3:$AU$47,S288,6),S289&lt;=INDEX('Language Rules Can Change'!$B$3:$AU$47,S288,7)),7, AND(S289&gt;INDEX('Language Rules Can Change'!$B$3:$AU$47,S288,7),S289&lt;=INDEX('Language Rules Can Change'!$B$3:$AU$47,S288,8)),8, AND(S289&gt;INDEX('Language Rules Can Change'!$B$3:$AU$47,S288,8),S289&lt;=INDEX('Language Rules Can Change'!$B$3:$AU$47,S288,9)),9, AND(S289&gt;INDEX('Language Rules Can Change'!$B$3:$AU$47,S288,9),S289&lt;=INDEX('Language Rules Can Change'!$B$3:$AU$47,S288,10)),10, AND(S289&gt;INDEX('Language Rules Can Change'!$B$3:$AU$47,S288,10),S289&lt;=INDEX('Language Rules Can Change'!$B$3:$AU$47,S288,11)),11, AND(S289&gt;INDEX('Language Rules Can Change'!$B$3:$AU$47,S288,11),S289&lt;=INDEX('Language Rules Can Change'!$B$3:$AU$47,S288,12)),12, AND(S289&gt;INDEX('Language Rules Can Change'!$B$3:$AU$47,S288,12),S289&lt;=INDEX('Language Rules Can Change'!$B$3:$AU$47,S288,13)),13, AND(S289&gt;INDEX('Language Rules Can Change'!$B$3:$AU$47,S288,13),S289&lt;=INDEX('Language Rules Can Change'!$B$3:$AU$47,S288,14)),14, AND(S289&gt;INDEX('Language Rules Can Change'!$B$3:$AU$47,S288,14),S289&lt;=INDEX('Language Rules Can Change'!$B$3:$AU$47,S288,15)),15, AND(S289&gt;INDEX('Language Rules Can Change'!$B$3:$AU$47,S288,15),S289&lt;=INDEX('Language Rules Can Change'!$B$3:$AU$47,S288,16)),16, AND(S289&gt;INDEX('Language Rules Can Change'!$B$3:$AU$47,S288,16),S289&lt;=INDEX('Language Rules Can Change'!$B$3:$AU$47,S288,17)),17, AND(S289&gt;INDEX('Language Rules Can Change'!$B$3:$AU$47,S288,17),S289&lt;=INDEX('Language Rules Can Change'!$B$3:$AU$47,S288,18)),18, AND(S289&gt;INDEX('Language Rules Can Change'!$B$3:$AU$47,S288,18),S289&lt;=INDEX('Language Rules Can Change'!$B$3:$AU$47,S288,19)),19, AND(S289&gt;INDEX('Language Rules Can Change'!$B$3:$AU$47,S288,19),S289&lt;=INDEX('Language Rules Can Change'!$B$3:$AU$47,S288,20)),20, AND(S289&gt;INDEX('Language Rules Can Change'!$B$3:$AU$47,S288,20),S289&lt;=INDEX('Language Rules Can Change'!$B$3:$AU$47,S288,21)),21, AND(S289&gt;INDEX('Language Rules Can Change'!$B$3:$AU$47,S288,21),S289&lt;=INDEX('Language Rules Can Change'!$B$3:$AU$47,S288,22)),22, AND(S289&gt;INDEX('Language Rules Can Change'!$B$3:$AU$47,S288,22),S289&lt;=INDEX('Language Rules Can Change'!$B$3:$AU$47,S288,23)),23, AND(S289&gt;INDEX('Language Rules Can Change'!$B$3:$AU$47,S288,23),S289&lt;=INDEX('Language Rules Can Change'!$B$3:$AU$47,S288,24)),24, AND(S289&gt;INDEX('Language Rules Can Change'!$B$3:$AU$47,S288,24),S289&lt;=INDEX('Language Rules Can Change'!$B$3:$AU$47,S288,25)),25, AND(S289&gt;INDEX('Language Rules Can Change'!$B$3:$AU$47,S288,25),S289&lt;=INDEX('Language Rules Can Change'!$B$3:$AU$47,S288,26)),26, AND(S289&gt;INDEX('Language Rules Can Change'!$B$3:$AU$47,S288,26),S289&lt;=INDEX('Language Rules Can Change'!$B$3:$AU$47,S288,27)),27, AND(S289&gt;INDEX('Language Rules Can Change'!$B$3:$AU$47,S288,27),S289&lt;=INDEX('Language Rules Can Change'!$B$3:$AU$47,S288,28)),28, AND(S289&gt;INDEX('Language Rules Can Change'!$B$3:$AU$47,S288,28),S289&lt;=INDEX('Language Rules Can Change'!$B$3:$AU$47,S288,29)),29, AND(S289&gt;INDEX('Language Rules Can Change'!$B$3:$AU$47,S288,29),S289&lt;=INDEX('Language Rules Can Change'!$B$3:$AU$47,S288,30)),30, AND(S289&gt;INDEX('Language Rules Can Change'!$B$3:$AU$47,S288,30),S289&lt;=INDEX('Language Rules Can Change'!$B$3:$AU$47,S288,31)),31, AND(S289&gt;INDEX('Language Rules Can Change'!$B$3:$AU$47,S288,31),S289&lt;=INDEX('Language Rules Can Change'!$B$3:$AU$47,S288,32)),32, AND(S289&gt;INDEX('Language Rules Can Change'!$B$3:$AU$47,S288,32),S289&lt;=INDEX('Language Rules Can Change'!$B$3:$AU$47,S288,33)),33, AND(S289&gt;INDEX('Language Rules Can Change'!$B$3:$AU$47,S288,33),S289&lt;=INDEX('Language Rules Can Change'!$B$3:$AU$47,S288,34)),34, AND(S289&gt;INDEX('Language Rules Can Change'!$B$3:$AU$47,S288,34),S289&lt;=INDEX('Language Rules Can Change'!$B$3:$AU$47,S288,35)),35, AND(S289&gt;INDEX('Language Rules Can Change'!$B$3:$AU$47,S288,35),S289&lt;=INDEX('Language Rules Can Change'!$B$3:$AU$47,S288,36)),36, AND(S289&gt;INDEX('Language Rules Can Change'!$B$3:$AU$47,S288,36),S289&lt;=INDEX('Language Rules Can Change'!$B$3:$AU$47,S288,37)),37, AND(S289&gt;INDEX('Language Rules Can Change'!$B$3:$AU$47,S288,37),S289&lt;=INDEX('Language Rules Can Change'!$B$3:$AU$47,S288,38)),38, AND(S289&gt;INDEX('Language Rules Can Change'!$B$3:$AU$47,S288,38),S289&lt;=INDEX('Language Rules Can Change'!$B$3:$AU$47,S288,39)),39, AND(S289&gt;INDEX('Language Rules Can Change'!$B$3:$AU$47,S288,39),S289&lt;=INDEX('Language Rules Can Change'!$B$3:$AU$47,S288,40)),40, AND(S289&gt;INDEX('Language Rules Can Change'!$B$3:$AU$47,S288,40),S289&lt;=INDEX('Language Rules Can Change'!$B$3:$AU$47,S288,41)),41, AND(S289&gt;INDEX('Language Rules Can Change'!$B$3:$AU$47,S288,41),S289&lt;=INDEX('Language Rules Can Change'!$B$3:$AU$47,S288,42)),42, AND(S289&gt;INDEX('Language Rules Can Change'!$B$3:$AU$47,S288,42),S289&lt;=INDEX('Language Rules Can Change'!$B$3:$AU$47,S288,43)),43, AND(S289&gt;INDEX('Language Rules Can Change'!$B$3:$AU$47,S288,43),S289&lt;=INDEX('Language Rules Can Change'!$B$3:$AU$47,S288,44)),44, AND(S289&gt;INDEX('Language Rules Can Change'!$B$3:$AU$47,S288,44),S289&lt;=INDEX('Language Rules Can Change'!$B$3:$AU$47,S288,45)),45, AND(S289&gt;INDEX('Language Rules Can Change'!$B$3:$AU$47,S288,45),S289&lt;=INDEX('Language Rules Can Change'!$B$3:$AU$47,S288,46)),46)</f>
        <v>#N/A</v>
      </c>
      <c r="T290" s="17"/>
      <c r="U290" s="1"/>
      <c r="V290" s="5">
        <v>4</v>
      </c>
      <c r="W290" s="5">
        <f ca="1">IF(V290&lt;=U293,RANDBETWEEN(U289/(3/2),U289*(3/2))+W289,"")</f>
        <v>4</v>
      </c>
      <c r="X290" s="15"/>
      <c r="Y290" s="11"/>
      <c r="Z290" s="11" cm="1">
        <f t="array" aca="1" ref="Z290" ca="1">_xlfn.IFS(AND(Z289&gt;0,Z289&lt;=INDEX('Language Rules Can Change'!$B$3:$AU$47,Z288,1)),1, AND(Z289&gt;INDEX('Language Rules Can Change'!$B$3:$AU$47,Z288,1),Z289&lt;=INDEX('Language Rules Can Change'!$B$3:$AU$47,Z288,2)),2, AND(Z289&gt;INDEX('Language Rules Can Change'!$B$3:$AU$47,Z288,2),Z289&lt;=INDEX('Language Rules Can Change'!$B$3:$AU$47,Z288,3)),3, AND(Z289&gt;INDEX('Language Rules Can Change'!$B$3:$AU$47,Z288,3),Z289&lt;=INDEX('Language Rules Can Change'!$B$3:$AU$47,Z288,4)),4, AND(Z289&gt;INDEX('Language Rules Can Change'!$B$3:$AU$47,Z288,4),Z289&lt;=INDEX('Language Rules Can Change'!$B$3:$AU$47,Z288,5)),5, AND(Z289&gt;INDEX('Language Rules Can Change'!$B$3:$AU$47,Z288,5),Z289&lt;=INDEX('Language Rules Can Change'!$B$3:$AU$47,Z288,6)),6, AND(Z289&gt;INDEX('Language Rules Can Change'!$B$3:$AU$47,Z288,6),Z289&lt;=INDEX('Language Rules Can Change'!$B$3:$AU$47,Z288,7)),7, AND(Z289&gt;INDEX('Language Rules Can Change'!$B$3:$AU$47,Z288,7),Z289&lt;=INDEX('Language Rules Can Change'!$B$3:$AU$47,Z288,8)),8, AND(Z289&gt;INDEX('Language Rules Can Change'!$B$3:$AU$47,Z288,8),Z289&lt;=INDEX('Language Rules Can Change'!$B$3:$AU$47,Z288,9)),9, AND(Z289&gt;INDEX('Language Rules Can Change'!$B$3:$AU$47,Z288,9),Z289&lt;=INDEX('Language Rules Can Change'!$B$3:$AU$47,Z288,10)),10, AND(Z289&gt;INDEX('Language Rules Can Change'!$B$3:$AU$47,Z288,10),Z289&lt;=INDEX('Language Rules Can Change'!$B$3:$AU$47,Z288,11)),11, AND(Z289&gt;INDEX('Language Rules Can Change'!$B$3:$AU$47,Z288,11),Z289&lt;=INDEX('Language Rules Can Change'!$B$3:$AU$47,Z288,12)),12, AND(Z289&gt;INDEX('Language Rules Can Change'!$B$3:$AU$47,Z288,12),Z289&lt;=INDEX('Language Rules Can Change'!$B$3:$AU$47,Z288,13)),13, AND(Z289&gt;INDEX('Language Rules Can Change'!$B$3:$AU$47,Z288,13),Z289&lt;=INDEX('Language Rules Can Change'!$B$3:$AU$47,Z288,14)),14, AND(Z289&gt;INDEX('Language Rules Can Change'!$B$3:$AU$47,Z288,14),Z289&lt;=INDEX('Language Rules Can Change'!$B$3:$AU$47,Z288,15)),15, AND(Z289&gt;INDEX('Language Rules Can Change'!$B$3:$AU$47,Z288,15),Z289&lt;=INDEX('Language Rules Can Change'!$B$3:$AU$47,Z288,16)),16, AND(Z289&gt;INDEX('Language Rules Can Change'!$B$3:$AU$47,Z288,16),Z289&lt;=INDEX('Language Rules Can Change'!$B$3:$AU$47,Z288,17)),17, AND(Z289&gt;INDEX('Language Rules Can Change'!$B$3:$AU$47,Z288,17),Z289&lt;=INDEX('Language Rules Can Change'!$B$3:$AU$47,Z288,18)),18, AND(Z289&gt;INDEX('Language Rules Can Change'!$B$3:$AU$47,Z288,18),Z289&lt;=INDEX('Language Rules Can Change'!$B$3:$AU$47,Z288,19)),19, AND(Z289&gt;INDEX('Language Rules Can Change'!$B$3:$AU$47,Z288,19),Z289&lt;=INDEX('Language Rules Can Change'!$B$3:$AU$47,Z288,20)),20, AND(Z289&gt;INDEX('Language Rules Can Change'!$B$3:$AU$47,Z288,20),Z289&lt;=INDEX('Language Rules Can Change'!$B$3:$AU$47,Z288,21)),21, AND(Z289&gt;INDEX('Language Rules Can Change'!$B$3:$AU$47,Z288,21),Z289&lt;=INDEX('Language Rules Can Change'!$B$3:$AU$47,Z288,22)),22, AND(Z289&gt;INDEX('Language Rules Can Change'!$B$3:$AU$47,Z288,22),Z289&lt;=INDEX('Language Rules Can Change'!$B$3:$AU$47,Z288,23)),23, AND(Z289&gt;INDEX('Language Rules Can Change'!$B$3:$AU$47,Z288,23),Z289&lt;=INDEX('Language Rules Can Change'!$B$3:$AU$47,Z288,24)),24, AND(Z289&gt;INDEX('Language Rules Can Change'!$B$3:$AU$47,Z288,24),Z289&lt;=INDEX('Language Rules Can Change'!$B$3:$AU$47,Z288,25)),25, AND(Z289&gt;INDEX('Language Rules Can Change'!$B$3:$AU$47,Z288,25),Z289&lt;=INDEX('Language Rules Can Change'!$B$3:$AU$47,Z288,26)),26, AND(Z289&gt;INDEX('Language Rules Can Change'!$B$3:$AU$47,Z288,26),Z289&lt;=INDEX('Language Rules Can Change'!$B$3:$AU$47,Z288,27)),27, AND(Z289&gt;INDEX('Language Rules Can Change'!$B$3:$AU$47,Z288,27),Z289&lt;=INDEX('Language Rules Can Change'!$B$3:$AU$47,Z288,28)),28, AND(Z289&gt;INDEX('Language Rules Can Change'!$B$3:$AU$47,Z288,28),Z289&lt;=INDEX('Language Rules Can Change'!$B$3:$AU$47,Z288,29)),29, AND(Z289&gt;INDEX('Language Rules Can Change'!$B$3:$AU$47,Z288,29),Z289&lt;=INDEX('Language Rules Can Change'!$B$3:$AU$47,Z288,30)),30, AND(Z289&gt;INDEX('Language Rules Can Change'!$B$3:$AU$47,Z288,30),Z289&lt;=INDEX('Language Rules Can Change'!$B$3:$AU$47,Z288,31)),31, AND(Z289&gt;INDEX('Language Rules Can Change'!$B$3:$AU$47,Z288,31),Z289&lt;=INDEX('Language Rules Can Change'!$B$3:$AU$47,Z288,32)),32, AND(Z289&gt;INDEX('Language Rules Can Change'!$B$3:$AU$47,Z288,32),Z289&lt;=INDEX('Language Rules Can Change'!$B$3:$AU$47,Z288,33)),33, AND(Z289&gt;INDEX('Language Rules Can Change'!$B$3:$AU$47,Z288,33),Z289&lt;=INDEX('Language Rules Can Change'!$B$3:$AU$47,Z288,34)),34, AND(Z289&gt;INDEX('Language Rules Can Change'!$B$3:$AU$47,Z288,34),Z289&lt;=INDEX('Language Rules Can Change'!$B$3:$AU$47,Z288,35)),35, AND(Z289&gt;INDEX('Language Rules Can Change'!$B$3:$AU$47,Z288,35),Z289&lt;=INDEX('Language Rules Can Change'!$B$3:$AU$47,Z288,36)),36, AND(Z289&gt;INDEX('Language Rules Can Change'!$B$3:$AU$47,Z288,36),Z289&lt;=INDEX('Language Rules Can Change'!$B$3:$AU$47,Z288,37)),37, AND(Z289&gt;INDEX('Language Rules Can Change'!$B$3:$AU$47,Z288,37),Z289&lt;=INDEX('Language Rules Can Change'!$B$3:$AU$47,Z288,38)),38, AND(Z289&gt;INDEX('Language Rules Can Change'!$B$3:$AU$47,Z288,38),Z289&lt;=INDEX('Language Rules Can Change'!$B$3:$AU$47,Z288,39)),39, AND(Z289&gt;INDEX('Language Rules Can Change'!$B$3:$AU$47,Z288,39),Z289&lt;=INDEX('Language Rules Can Change'!$B$3:$AU$47,Z288,40)),40, AND(Z289&gt;INDEX('Language Rules Can Change'!$B$3:$AU$47,Z288,40),Z289&lt;=INDEX('Language Rules Can Change'!$B$3:$AU$47,Z288,41)),41, AND(Z289&gt;INDEX('Language Rules Can Change'!$B$3:$AU$47,Z288,41),Z289&lt;=INDEX('Language Rules Can Change'!$B$3:$AU$47,Z288,42)),42, AND(Z289&gt;INDEX('Language Rules Can Change'!$B$3:$AU$47,Z288,42),Z289&lt;=INDEX('Language Rules Can Change'!$B$3:$AU$47,Z288,43)),43, AND(Z289&gt;INDEX('Language Rules Can Change'!$B$3:$AU$47,Z288,43),Z289&lt;=INDEX('Language Rules Can Change'!$B$3:$AU$47,Z288,44)),44, AND(Z289&gt;INDEX('Language Rules Can Change'!$B$3:$AU$47,Z288,44),Z289&lt;=INDEX('Language Rules Can Change'!$B$3:$AU$47,Z288,45)),45, AND(Z289&gt;INDEX('Language Rules Can Change'!$B$3:$AU$47,Z288,45),Z289&lt;=INDEX('Language Rules Can Change'!$B$3:$AU$47,Z288,46)),46)</f>
        <v>25</v>
      </c>
      <c r="AA290" s="11" cm="1">
        <f t="array" aca="1" ref="AA290" ca="1">_xlfn.IFS(AND(AA289&gt;0,AA289&lt;=INDEX('Language Rules Can Change'!$B$3:$AU$47,AA288,1)),1, AND(AA289&gt;INDEX('Language Rules Can Change'!$B$3:$AU$47,AA288,1),AA289&lt;=INDEX('Language Rules Can Change'!$B$3:$AU$47,AA288,2)),2, AND(AA289&gt;INDEX('Language Rules Can Change'!$B$3:$AU$47,AA288,2),AA289&lt;=INDEX('Language Rules Can Change'!$B$3:$AU$47,AA288,3)),3, AND(AA289&gt;INDEX('Language Rules Can Change'!$B$3:$AU$47,AA288,3),AA289&lt;=INDEX('Language Rules Can Change'!$B$3:$AU$47,AA288,4)),4, AND(AA289&gt;INDEX('Language Rules Can Change'!$B$3:$AU$47,AA288,4),AA289&lt;=INDEX('Language Rules Can Change'!$B$3:$AU$47,AA288,5)),5, AND(AA289&gt;INDEX('Language Rules Can Change'!$B$3:$AU$47,AA288,5),AA289&lt;=INDEX('Language Rules Can Change'!$B$3:$AU$47,AA288,6)),6, AND(AA289&gt;INDEX('Language Rules Can Change'!$B$3:$AU$47,AA288,6),AA289&lt;=INDEX('Language Rules Can Change'!$B$3:$AU$47,AA288,7)),7, AND(AA289&gt;INDEX('Language Rules Can Change'!$B$3:$AU$47,AA288,7),AA289&lt;=INDEX('Language Rules Can Change'!$B$3:$AU$47,AA288,8)),8, AND(AA289&gt;INDEX('Language Rules Can Change'!$B$3:$AU$47,AA288,8),AA289&lt;=INDEX('Language Rules Can Change'!$B$3:$AU$47,AA288,9)),9, AND(AA289&gt;INDEX('Language Rules Can Change'!$B$3:$AU$47,AA288,9),AA289&lt;=INDEX('Language Rules Can Change'!$B$3:$AU$47,AA288,10)),10, AND(AA289&gt;INDEX('Language Rules Can Change'!$B$3:$AU$47,AA288,10),AA289&lt;=INDEX('Language Rules Can Change'!$B$3:$AU$47,AA288,11)),11, AND(AA289&gt;INDEX('Language Rules Can Change'!$B$3:$AU$47,AA288,11),AA289&lt;=INDEX('Language Rules Can Change'!$B$3:$AU$47,AA288,12)),12, AND(AA289&gt;INDEX('Language Rules Can Change'!$B$3:$AU$47,AA288,12),AA289&lt;=INDEX('Language Rules Can Change'!$B$3:$AU$47,AA288,13)),13, AND(AA289&gt;INDEX('Language Rules Can Change'!$B$3:$AU$47,AA288,13),AA289&lt;=INDEX('Language Rules Can Change'!$B$3:$AU$47,AA288,14)),14, AND(AA289&gt;INDEX('Language Rules Can Change'!$B$3:$AU$47,AA288,14),AA289&lt;=INDEX('Language Rules Can Change'!$B$3:$AU$47,AA288,15)),15, AND(AA289&gt;INDEX('Language Rules Can Change'!$B$3:$AU$47,AA288,15),AA289&lt;=INDEX('Language Rules Can Change'!$B$3:$AU$47,AA288,16)),16, AND(AA289&gt;INDEX('Language Rules Can Change'!$B$3:$AU$47,AA288,16),AA289&lt;=INDEX('Language Rules Can Change'!$B$3:$AU$47,AA288,17)),17, AND(AA289&gt;INDEX('Language Rules Can Change'!$B$3:$AU$47,AA288,17),AA289&lt;=INDEX('Language Rules Can Change'!$B$3:$AU$47,AA288,18)),18, AND(AA289&gt;INDEX('Language Rules Can Change'!$B$3:$AU$47,AA288,18),AA289&lt;=INDEX('Language Rules Can Change'!$B$3:$AU$47,AA288,19)),19, AND(AA289&gt;INDEX('Language Rules Can Change'!$B$3:$AU$47,AA288,19),AA289&lt;=INDEX('Language Rules Can Change'!$B$3:$AU$47,AA288,20)),20, AND(AA289&gt;INDEX('Language Rules Can Change'!$B$3:$AU$47,AA288,20),AA289&lt;=INDEX('Language Rules Can Change'!$B$3:$AU$47,AA288,21)),21, AND(AA289&gt;INDEX('Language Rules Can Change'!$B$3:$AU$47,AA288,21),AA289&lt;=INDEX('Language Rules Can Change'!$B$3:$AU$47,AA288,22)),22, AND(AA289&gt;INDEX('Language Rules Can Change'!$B$3:$AU$47,AA288,22),AA289&lt;=INDEX('Language Rules Can Change'!$B$3:$AU$47,AA288,23)),23, AND(AA289&gt;INDEX('Language Rules Can Change'!$B$3:$AU$47,AA288,23),AA289&lt;=INDEX('Language Rules Can Change'!$B$3:$AU$47,AA288,24)),24, AND(AA289&gt;INDEX('Language Rules Can Change'!$B$3:$AU$47,AA288,24),AA289&lt;=INDEX('Language Rules Can Change'!$B$3:$AU$47,AA288,25)),25, AND(AA289&gt;INDEX('Language Rules Can Change'!$B$3:$AU$47,AA288,25),AA289&lt;=INDEX('Language Rules Can Change'!$B$3:$AU$47,AA288,26)),26, AND(AA289&gt;INDEX('Language Rules Can Change'!$B$3:$AU$47,AA288,26),AA289&lt;=INDEX('Language Rules Can Change'!$B$3:$AU$47,AA288,27)),27, AND(AA289&gt;INDEX('Language Rules Can Change'!$B$3:$AU$47,AA288,27),AA289&lt;=INDEX('Language Rules Can Change'!$B$3:$AU$47,AA288,28)),28, AND(AA289&gt;INDEX('Language Rules Can Change'!$B$3:$AU$47,AA288,28),AA289&lt;=INDEX('Language Rules Can Change'!$B$3:$AU$47,AA288,29)),29, AND(AA289&gt;INDEX('Language Rules Can Change'!$B$3:$AU$47,AA288,29),AA289&lt;=INDEX('Language Rules Can Change'!$B$3:$AU$47,AA288,30)),30, AND(AA289&gt;INDEX('Language Rules Can Change'!$B$3:$AU$47,AA288,30),AA289&lt;=INDEX('Language Rules Can Change'!$B$3:$AU$47,AA288,31)),31, AND(AA289&gt;INDEX('Language Rules Can Change'!$B$3:$AU$47,AA288,31),AA289&lt;=INDEX('Language Rules Can Change'!$B$3:$AU$47,AA288,32)),32, AND(AA289&gt;INDEX('Language Rules Can Change'!$B$3:$AU$47,AA288,32),AA289&lt;=INDEX('Language Rules Can Change'!$B$3:$AU$47,AA288,33)),33, AND(AA289&gt;INDEX('Language Rules Can Change'!$B$3:$AU$47,AA288,33),AA289&lt;=INDEX('Language Rules Can Change'!$B$3:$AU$47,AA288,34)),34, AND(AA289&gt;INDEX('Language Rules Can Change'!$B$3:$AU$47,AA288,34),AA289&lt;=INDEX('Language Rules Can Change'!$B$3:$AU$47,AA288,35)),35, AND(AA289&gt;INDEX('Language Rules Can Change'!$B$3:$AU$47,AA288,35),AA289&lt;=INDEX('Language Rules Can Change'!$B$3:$AU$47,AA288,36)),36, AND(AA289&gt;INDEX('Language Rules Can Change'!$B$3:$AU$47,AA288,36),AA289&lt;=INDEX('Language Rules Can Change'!$B$3:$AU$47,AA288,37)),37, AND(AA289&gt;INDEX('Language Rules Can Change'!$B$3:$AU$47,AA288,37),AA289&lt;=INDEX('Language Rules Can Change'!$B$3:$AU$47,AA288,38)),38, AND(AA289&gt;INDEX('Language Rules Can Change'!$B$3:$AU$47,AA288,38),AA289&lt;=INDEX('Language Rules Can Change'!$B$3:$AU$47,AA288,39)),39, AND(AA289&gt;INDEX('Language Rules Can Change'!$B$3:$AU$47,AA288,39),AA289&lt;=INDEX('Language Rules Can Change'!$B$3:$AU$47,AA288,40)),40, AND(AA289&gt;INDEX('Language Rules Can Change'!$B$3:$AU$47,AA288,40),AA289&lt;=INDEX('Language Rules Can Change'!$B$3:$AU$47,AA288,41)),41, AND(AA289&gt;INDEX('Language Rules Can Change'!$B$3:$AU$47,AA288,41),AA289&lt;=INDEX('Language Rules Can Change'!$B$3:$AU$47,AA288,42)),42, AND(AA289&gt;INDEX('Language Rules Can Change'!$B$3:$AU$47,AA288,42),AA289&lt;=INDEX('Language Rules Can Change'!$B$3:$AU$47,AA288,43)),43, AND(AA289&gt;INDEX('Language Rules Can Change'!$B$3:$AU$47,AA288,43),AA289&lt;=INDEX('Language Rules Can Change'!$B$3:$AU$47,AA288,44)),44, AND(AA289&gt;INDEX('Language Rules Can Change'!$B$3:$AU$47,AA288,44),AA289&lt;=INDEX('Language Rules Can Change'!$B$3:$AU$47,AA288,45)),45, AND(AA289&gt;INDEX('Language Rules Can Change'!$B$3:$AU$47,AA288,45),AA289&lt;=INDEX('Language Rules Can Change'!$B$3:$AU$47,AA288,46)),46)</f>
        <v>39</v>
      </c>
      <c r="AB290" s="11" cm="1">
        <f t="array" aca="1" ref="AB290" ca="1">_xlfn.IFS(AND(AB289&gt;0,AB289&lt;=INDEX('Language Rules Can Change'!$B$3:$AU$47,AB288,1)),1, AND(AB289&gt;INDEX('Language Rules Can Change'!$B$3:$AU$47,AB288,1),AB289&lt;=INDEX('Language Rules Can Change'!$B$3:$AU$47,AB288,2)),2, AND(AB289&gt;INDEX('Language Rules Can Change'!$B$3:$AU$47,AB288,2),AB289&lt;=INDEX('Language Rules Can Change'!$B$3:$AU$47,AB288,3)),3, AND(AB289&gt;INDEX('Language Rules Can Change'!$B$3:$AU$47,AB288,3),AB289&lt;=INDEX('Language Rules Can Change'!$B$3:$AU$47,AB288,4)),4, AND(AB289&gt;INDEX('Language Rules Can Change'!$B$3:$AU$47,AB288,4),AB289&lt;=INDEX('Language Rules Can Change'!$B$3:$AU$47,AB288,5)),5, AND(AB289&gt;INDEX('Language Rules Can Change'!$B$3:$AU$47,AB288,5),AB289&lt;=INDEX('Language Rules Can Change'!$B$3:$AU$47,AB288,6)),6, AND(AB289&gt;INDEX('Language Rules Can Change'!$B$3:$AU$47,AB288,6),AB289&lt;=INDEX('Language Rules Can Change'!$B$3:$AU$47,AB288,7)),7, AND(AB289&gt;INDEX('Language Rules Can Change'!$B$3:$AU$47,AB288,7),AB289&lt;=INDEX('Language Rules Can Change'!$B$3:$AU$47,AB288,8)),8, AND(AB289&gt;INDEX('Language Rules Can Change'!$B$3:$AU$47,AB288,8),AB289&lt;=INDEX('Language Rules Can Change'!$B$3:$AU$47,AB288,9)),9, AND(AB289&gt;INDEX('Language Rules Can Change'!$B$3:$AU$47,AB288,9),AB289&lt;=INDEX('Language Rules Can Change'!$B$3:$AU$47,AB288,10)),10, AND(AB289&gt;INDEX('Language Rules Can Change'!$B$3:$AU$47,AB288,10),AB289&lt;=INDEX('Language Rules Can Change'!$B$3:$AU$47,AB288,11)),11, AND(AB289&gt;INDEX('Language Rules Can Change'!$B$3:$AU$47,AB288,11),AB289&lt;=INDEX('Language Rules Can Change'!$B$3:$AU$47,AB288,12)),12, AND(AB289&gt;INDEX('Language Rules Can Change'!$B$3:$AU$47,AB288,12),AB289&lt;=INDEX('Language Rules Can Change'!$B$3:$AU$47,AB288,13)),13, AND(AB289&gt;INDEX('Language Rules Can Change'!$B$3:$AU$47,AB288,13),AB289&lt;=INDEX('Language Rules Can Change'!$B$3:$AU$47,AB288,14)),14, AND(AB289&gt;INDEX('Language Rules Can Change'!$B$3:$AU$47,AB288,14),AB289&lt;=INDEX('Language Rules Can Change'!$B$3:$AU$47,AB288,15)),15, AND(AB289&gt;INDEX('Language Rules Can Change'!$B$3:$AU$47,AB288,15),AB289&lt;=INDEX('Language Rules Can Change'!$B$3:$AU$47,AB288,16)),16, AND(AB289&gt;INDEX('Language Rules Can Change'!$B$3:$AU$47,AB288,16),AB289&lt;=INDEX('Language Rules Can Change'!$B$3:$AU$47,AB288,17)),17, AND(AB289&gt;INDEX('Language Rules Can Change'!$B$3:$AU$47,AB288,17),AB289&lt;=INDEX('Language Rules Can Change'!$B$3:$AU$47,AB288,18)),18, AND(AB289&gt;INDEX('Language Rules Can Change'!$B$3:$AU$47,AB288,18),AB289&lt;=INDEX('Language Rules Can Change'!$B$3:$AU$47,AB288,19)),19, AND(AB289&gt;INDEX('Language Rules Can Change'!$B$3:$AU$47,AB288,19),AB289&lt;=INDEX('Language Rules Can Change'!$B$3:$AU$47,AB288,20)),20, AND(AB289&gt;INDEX('Language Rules Can Change'!$B$3:$AU$47,AB288,20),AB289&lt;=INDEX('Language Rules Can Change'!$B$3:$AU$47,AB288,21)),21, AND(AB289&gt;INDEX('Language Rules Can Change'!$B$3:$AU$47,AB288,21),AB289&lt;=INDEX('Language Rules Can Change'!$B$3:$AU$47,AB288,22)),22, AND(AB289&gt;INDEX('Language Rules Can Change'!$B$3:$AU$47,AB288,22),AB289&lt;=INDEX('Language Rules Can Change'!$B$3:$AU$47,AB288,23)),23, AND(AB289&gt;INDEX('Language Rules Can Change'!$B$3:$AU$47,AB288,23),AB289&lt;=INDEX('Language Rules Can Change'!$B$3:$AU$47,AB288,24)),24, AND(AB289&gt;INDEX('Language Rules Can Change'!$B$3:$AU$47,AB288,24),AB289&lt;=INDEX('Language Rules Can Change'!$B$3:$AU$47,AB288,25)),25, AND(AB289&gt;INDEX('Language Rules Can Change'!$B$3:$AU$47,AB288,25),AB289&lt;=INDEX('Language Rules Can Change'!$B$3:$AU$47,AB288,26)),26, AND(AB289&gt;INDEX('Language Rules Can Change'!$B$3:$AU$47,AB288,26),AB289&lt;=INDEX('Language Rules Can Change'!$B$3:$AU$47,AB288,27)),27, AND(AB289&gt;INDEX('Language Rules Can Change'!$B$3:$AU$47,AB288,27),AB289&lt;=INDEX('Language Rules Can Change'!$B$3:$AU$47,AB288,28)),28, AND(AB289&gt;INDEX('Language Rules Can Change'!$B$3:$AU$47,AB288,28),AB289&lt;=INDEX('Language Rules Can Change'!$B$3:$AU$47,AB288,29)),29, AND(AB289&gt;INDEX('Language Rules Can Change'!$B$3:$AU$47,AB288,29),AB289&lt;=INDEX('Language Rules Can Change'!$B$3:$AU$47,AB288,30)),30, AND(AB289&gt;INDEX('Language Rules Can Change'!$B$3:$AU$47,AB288,30),AB289&lt;=INDEX('Language Rules Can Change'!$B$3:$AU$47,AB288,31)),31, AND(AB289&gt;INDEX('Language Rules Can Change'!$B$3:$AU$47,AB288,31),AB289&lt;=INDEX('Language Rules Can Change'!$B$3:$AU$47,AB288,32)),32, AND(AB289&gt;INDEX('Language Rules Can Change'!$B$3:$AU$47,AB288,32),AB289&lt;=INDEX('Language Rules Can Change'!$B$3:$AU$47,AB288,33)),33, AND(AB289&gt;INDEX('Language Rules Can Change'!$B$3:$AU$47,AB288,33),AB289&lt;=INDEX('Language Rules Can Change'!$B$3:$AU$47,AB288,34)),34, AND(AB289&gt;INDEX('Language Rules Can Change'!$B$3:$AU$47,AB288,34),AB289&lt;=INDEX('Language Rules Can Change'!$B$3:$AU$47,AB288,35)),35, AND(AB289&gt;INDEX('Language Rules Can Change'!$B$3:$AU$47,AB288,35),AB289&lt;=INDEX('Language Rules Can Change'!$B$3:$AU$47,AB288,36)),36, AND(AB289&gt;INDEX('Language Rules Can Change'!$B$3:$AU$47,AB288,36),AB289&lt;=INDEX('Language Rules Can Change'!$B$3:$AU$47,AB288,37)),37, AND(AB289&gt;INDEX('Language Rules Can Change'!$B$3:$AU$47,AB288,37),AB289&lt;=INDEX('Language Rules Can Change'!$B$3:$AU$47,AB288,38)),38, AND(AB289&gt;INDEX('Language Rules Can Change'!$B$3:$AU$47,AB288,38),AB289&lt;=INDEX('Language Rules Can Change'!$B$3:$AU$47,AB288,39)),39, AND(AB289&gt;INDEX('Language Rules Can Change'!$B$3:$AU$47,AB288,39),AB289&lt;=INDEX('Language Rules Can Change'!$B$3:$AU$47,AB288,40)),40, AND(AB289&gt;INDEX('Language Rules Can Change'!$B$3:$AU$47,AB288,40),AB289&lt;=INDEX('Language Rules Can Change'!$B$3:$AU$47,AB288,41)),41, AND(AB289&gt;INDEX('Language Rules Can Change'!$B$3:$AU$47,AB288,41),AB289&lt;=INDEX('Language Rules Can Change'!$B$3:$AU$47,AB288,42)),42, AND(AB289&gt;INDEX('Language Rules Can Change'!$B$3:$AU$47,AB288,42),AB289&lt;=INDEX('Language Rules Can Change'!$B$3:$AU$47,AB288,43)),43, AND(AB289&gt;INDEX('Language Rules Can Change'!$B$3:$AU$47,AB288,43),AB289&lt;=INDEX('Language Rules Can Change'!$B$3:$AU$47,AB288,44)),44, AND(AB289&gt;INDEX('Language Rules Can Change'!$B$3:$AU$47,AB288,44),AB289&lt;=INDEX('Language Rules Can Change'!$B$3:$AU$47,AB288,45)),45, AND(AB289&gt;INDEX('Language Rules Can Change'!$B$3:$AU$47,AB288,45),AB289&lt;=INDEX('Language Rules Can Change'!$B$3:$AU$47,AB288,46)),46)</f>
        <v>18</v>
      </c>
      <c r="AC290" s="11" cm="1">
        <f t="array" aca="1" ref="AC290" ca="1">_xlfn.IFS(AND(AC289&gt;0,AC289&lt;=INDEX('Language Rules Can Change'!$B$3:$AU$47,AC288,1)),1, AND(AC289&gt;INDEX('Language Rules Can Change'!$B$3:$AU$47,AC288,1),AC289&lt;=INDEX('Language Rules Can Change'!$B$3:$AU$47,AC288,2)),2, AND(AC289&gt;INDEX('Language Rules Can Change'!$B$3:$AU$47,AC288,2),AC289&lt;=INDEX('Language Rules Can Change'!$B$3:$AU$47,AC288,3)),3, AND(AC289&gt;INDEX('Language Rules Can Change'!$B$3:$AU$47,AC288,3),AC289&lt;=INDEX('Language Rules Can Change'!$B$3:$AU$47,AC288,4)),4, AND(AC289&gt;INDEX('Language Rules Can Change'!$B$3:$AU$47,AC288,4),AC289&lt;=INDEX('Language Rules Can Change'!$B$3:$AU$47,AC288,5)),5, AND(AC289&gt;INDEX('Language Rules Can Change'!$B$3:$AU$47,AC288,5),AC289&lt;=INDEX('Language Rules Can Change'!$B$3:$AU$47,AC288,6)),6, AND(AC289&gt;INDEX('Language Rules Can Change'!$B$3:$AU$47,AC288,6),AC289&lt;=INDEX('Language Rules Can Change'!$B$3:$AU$47,AC288,7)),7, AND(AC289&gt;INDEX('Language Rules Can Change'!$B$3:$AU$47,AC288,7),AC289&lt;=INDEX('Language Rules Can Change'!$B$3:$AU$47,AC288,8)),8, AND(AC289&gt;INDEX('Language Rules Can Change'!$B$3:$AU$47,AC288,8),AC289&lt;=INDEX('Language Rules Can Change'!$B$3:$AU$47,AC288,9)),9, AND(AC289&gt;INDEX('Language Rules Can Change'!$B$3:$AU$47,AC288,9),AC289&lt;=INDEX('Language Rules Can Change'!$B$3:$AU$47,AC288,10)),10, AND(AC289&gt;INDEX('Language Rules Can Change'!$B$3:$AU$47,AC288,10),AC289&lt;=INDEX('Language Rules Can Change'!$B$3:$AU$47,AC288,11)),11, AND(AC289&gt;INDEX('Language Rules Can Change'!$B$3:$AU$47,AC288,11),AC289&lt;=INDEX('Language Rules Can Change'!$B$3:$AU$47,AC288,12)),12, AND(AC289&gt;INDEX('Language Rules Can Change'!$B$3:$AU$47,AC288,12),AC289&lt;=INDEX('Language Rules Can Change'!$B$3:$AU$47,AC288,13)),13, AND(AC289&gt;INDEX('Language Rules Can Change'!$B$3:$AU$47,AC288,13),AC289&lt;=INDEX('Language Rules Can Change'!$B$3:$AU$47,AC288,14)),14, AND(AC289&gt;INDEX('Language Rules Can Change'!$B$3:$AU$47,AC288,14),AC289&lt;=INDEX('Language Rules Can Change'!$B$3:$AU$47,AC288,15)),15, AND(AC289&gt;INDEX('Language Rules Can Change'!$B$3:$AU$47,AC288,15),AC289&lt;=INDEX('Language Rules Can Change'!$B$3:$AU$47,AC288,16)),16, AND(AC289&gt;INDEX('Language Rules Can Change'!$B$3:$AU$47,AC288,16),AC289&lt;=INDEX('Language Rules Can Change'!$B$3:$AU$47,AC288,17)),17, AND(AC289&gt;INDEX('Language Rules Can Change'!$B$3:$AU$47,AC288,17),AC289&lt;=INDEX('Language Rules Can Change'!$B$3:$AU$47,AC288,18)),18, AND(AC289&gt;INDEX('Language Rules Can Change'!$B$3:$AU$47,AC288,18),AC289&lt;=INDEX('Language Rules Can Change'!$B$3:$AU$47,AC288,19)),19, AND(AC289&gt;INDEX('Language Rules Can Change'!$B$3:$AU$47,AC288,19),AC289&lt;=INDEX('Language Rules Can Change'!$B$3:$AU$47,AC288,20)),20, AND(AC289&gt;INDEX('Language Rules Can Change'!$B$3:$AU$47,AC288,20),AC289&lt;=INDEX('Language Rules Can Change'!$B$3:$AU$47,AC288,21)),21, AND(AC289&gt;INDEX('Language Rules Can Change'!$B$3:$AU$47,AC288,21),AC289&lt;=INDEX('Language Rules Can Change'!$B$3:$AU$47,AC288,22)),22, AND(AC289&gt;INDEX('Language Rules Can Change'!$B$3:$AU$47,AC288,22),AC289&lt;=INDEX('Language Rules Can Change'!$B$3:$AU$47,AC288,23)),23, AND(AC289&gt;INDEX('Language Rules Can Change'!$B$3:$AU$47,AC288,23),AC289&lt;=INDEX('Language Rules Can Change'!$B$3:$AU$47,AC288,24)),24, AND(AC289&gt;INDEX('Language Rules Can Change'!$B$3:$AU$47,AC288,24),AC289&lt;=INDEX('Language Rules Can Change'!$B$3:$AU$47,AC288,25)),25, AND(AC289&gt;INDEX('Language Rules Can Change'!$B$3:$AU$47,AC288,25),AC289&lt;=INDEX('Language Rules Can Change'!$B$3:$AU$47,AC288,26)),26, AND(AC289&gt;INDEX('Language Rules Can Change'!$B$3:$AU$47,AC288,26),AC289&lt;=INDEX('Language Rules Can Change'!$B$3:$AU$47,AC288,27)),27, AND(AC289&gt;INDEX('Language Rules Can Change'!$B$3:$AU$47,AC288,27),AC289&lt;=INDEX('Language Rules Can Change'!$B$3:$AU$47,AC288,28)),28, AND(AC289&gt;INDEX('Language Rules Can Change'!$B$3:$AU$47,AC288,28),AC289&lt;=INDEX('Language Rules Can Change'!$B$3:$AU$47,AC288,29)),29, AND(AC289&gt;INDEX('Language Rules Can Change'!$B$3:$AU$47,AC288,29),AC289&lt;=INDEX('Language Rules Can Change'!$B$3:$AU$47,AC288,30)),30, AND(AC289&gt;INDEX('Language Rules Can Change'!$B$3:$AU$47,AC288,30),AC289&lt;=INDEX('Language Rules Can Change'!$B$3:$AU$47,AC288,31)),31, AND(AC289&gt;INDEX('Language Rules Can Change'!$B$3:$AU$47,AC288,31),AC289&lt;=INDEX('Language Rules Can Change'!$B$3:$AU$47,AC288,32)),32, AND(AC289&gt;INDEX('Language Rules Can Change'!$B$3:$AU$47,AC288,32),AC289&lt;=INDEX('Language Rules Can Change'!$B$3:$AU$47,AC288,33)),33, AND(AC289&gt;INDEX('Language Rules Can Change'!$B$3:$AU$47,AC288,33),AC289&lt;=INDEX('Language Rules Can Change'!$B$3:$AU$47,AC288,34)),34, AND(AC289&gt;INDEX('Language Rules Can Change'!$B$3:$AU$47,AC288,34),AC289&lt;=INDEX('Language Rules Can Change'!$B$3:$AU$47,AC288,35)),35, AND(AC289&gt;INDEX('Language Rules Can Change'!$B$3:$AU$47,AC288,35),AC289&lt;=INDEX('Language Rules Can Change'!$B$3:$AU$47,AC288,36)),36, AND(AC289&gt;INDEX('Language Rules Can Change'!$B$3:$AU$47,AC288,36),AC289&lt;=INDEX('Language Rules Can Change'!$B$3:$AU$47,AC288,37)),37, AND(AC289&gt;INDEX('Language Rules Can Change'!$B$3:$AU$47,AC288,37),AC289&lt;=INDEX('Language Rules Can Change'!$B$3:$AU$47,AC288,38)),38, AND(AC289&gt;INDEX('Language Rules Can Change'!$B$3:$AU$47,AC288,38),AC289&lt;=INDEX('Language Rules Can Change'!$B$3:$AU$47,AC288,39)),39, AND(AC289&gt;INDEX('Language Rules Can Change'!$B$3:$AU$47,AC288,39),AC289&lt;=INDEX('Language Rules Can Change'!$B$3:$AU$47,AC288,40)),40, AND(AC289&gt;INDEX('Language Rules Can Change'!$B$3:$AU$47,AC288,40),AC289&lt;=INDEX('Language Rules Can Change'!$B$3:$AU$47,AC288,41)),41, AND(AC289&gt;INDEX('Language Rules Can Change'!$B$3:$AU$47,AC288,41),AC289&lt;=INDEX('Language Rules Can Change'!$B$3:$AU$47,AC288,42)),42, AND(AC289&gt;INDEX('Language Rules Can Change'!$B$3:$AU$47,AC288,42),AC289&lt;=INDEX('Language Rules Can Change'!$B$3:$AU$47,AC288,43)),43, AND(AC289&gt;INDEX('Language Rules Can Change'!$B$3:$AU$47,AC288,43),AC289&lt;=INDEX('Language Rules Can Change'!$B$3:$AU$47,AC288,44)),44, AND(AC289&gt;INDEX('Language Rules Can Change'!$B$3:$AU$47,AC288,44),AC289&lt;=INDEX('Language Rules Can Change'!$B$3:$AU$47,AC288,45)),45, AND(AC289&gt;INDEX('Language Rules Can Change'!$B$3:$AU$47,AC288,45),AC289&lt;=INDEX('Language Rules Can Change'!$B$3:$AU$47,AC288,46)),46)</f>
        <v>25</v>
      </c>
      <c r="AD290" s="11" cm="1">
        <f t="array" aca="1" ref="AD290" ca="1">_xlfn.IFS(AND(AD289&gt;0,AD289&lt;=INDEX('Language Rules Can Change'!$B$3:$AU$47,AD288,1)),1, AND(AD289&gt;INDEX('Language Rules Can Change'!$B$3:$AU$47,AD288,1),AD289&lt;=INDEX('Language Rules Can Change'!$B$3:$AU$47,AD288,2)),2, AND(AD289&gt;INDEX('Language Rules Can Change'!$B$3:$AU$47,AD288,2),AD289&lt;=INDEX('Language Rules Can Change'!$B$3:$AU$47,AD288,3)),3, AND(AD289&gt;INDEX('Language Rules Can Change'!$B$3:$AU$47,AD288,3),AD289&lt;=INDEX('Language Rules Can Change'!$B$3:$AU$47,AD288,4)),4, AND(AD289&gt;INDEX('Language Rules Can Change'!$B$3:$AU$47,AD288,4),AD289&lt;=INDEX('Language Rules Can Change'!$B$3:$AU$47,AD288,5)),5, AND(AD289&gt;INDEX('Language Rules Can Change'!$B$3:$AU$47,AD288,5),AD289&lt;=INDEX('Language Rules Can Change'!$B$3:$AU$47,AD288,6)),6, AND(AD289&gt;INDEX('Language Rules Can Change'!$B$3:$AU$47,AD288,6),AD289&lt;=INDEX('Language Rules Can Change'!$B$3:$AU$47,AD288,7)),7, AND(AD289&gt;INDEX('Language Rules Can Change'!$B$3:$AU$47,AD288,7),AD289&lt;=INDEX('Language Rules Can Change'!$B$3:$AU$47,AD288,8)),8, AND(AD289&gt;INDEX('Language Rules Can Change'!$B$3:$AU$47,AD288,8),AD289&lt;=INDEX('Language Rules Can Change'!$B$3:$AU$47,AD288,9)),9, AND(AD289&gt;INDEX('Language Rules Can Change'!$B$3:$AU$47,AD288,9),AD289&lt;=INDEX('Language Rules Can Change'!$B$3:$AU$47,AD288,10)),10, AND(AD289&gt;INDEX('Language Rules Can Change'!$B$3:$AU$47,AD288,10),AD289&lt;=INDEX('Language Rules Can Change'!$B$3:$AU$47,AD288,11)),11, AND(AD289&gt;INDEX('Language Rules Can Change'!$B$3:$AU$47,AD288,11),AD289&lt;=INDEX('Language Rules Can Change'!$B$3:$AU$47,AD288,12)),12, AND(AD289&gt;INDEX('Language Rules Can Change'!$B$3:$AU$47,AD288,12),AD289&lt;=INDEX('Language Rules Can Change'!$B$3:$AU$47,AD288,13)),13, AND(AD289&gt;INDEX('Language Rules Can Change'!$B$3:$AU$47,AD288,13),AD289&lt;=INDEX('Language Rules Can Change'!$B$3:$AU$47,AD288,14)),14, AND(AD289&gt;INDEX('Language Rules Can Change'!$B$3:$AU$47,AD288,14),AD289&lt;=INDEX('Language Rules Can Change'!$B$3:$AU$47,AD288,15)),15, AND(AD289&gt;INDEX('Language Rules Can Change'!$B$3:$AU$47,AD288,15),AD289&lt;=INDEX('Language Rules Can Change'!$B$3:$AU$47,AD288,16)),16, AND(AD289&gt;INDEX('Language Rules Can Change'!$B$3:$AU$47,AD288,16),AD289&lt;=INDEX('Language Rules Can Change'!$B$3:$AU$47,AD288,17)),17, AND(AD289&gt;INDEX('Language Rules Can Change'!$B$3:$AU$47,AD288,17),AD289&lt;=INDEX('Language Rules Can Change'!$B$3:$AU$47,AD288,18)),18, AND(AD289&gt;INDEX('Language Rules Can Change'!$B$3:$AU$47,AD288,18),AD289&lt;=INDEX('Language Rules Can Change'!$B$3:$AU$47,AD288,19)),19, AND(AD289&gt;INDEX('Language Rules Can Change'!$B$3:$AU$47,AD288,19),AD289&lt;=INDEX('Language Rules Can Change'!$B$3:$AU$47,AD288,20)),20, AND(AD289&gt;INDEX('Language Rules Can Change'!$B$3:$AU$47,AD288,20),AD289&lt;=INDEX('Language Rules Can Change'!$B$3:$AU$47,AD288,21)),21, AND(AD289&gt;INDEX('Language Rules Can Change'!$B$3:$AU$47,AD288,21),AD289&lt;=INDEX('Language Rules Can Change'!$B$3:$AU$47,AD288,22)),22, AND(AD289&gt;INDEX('Language Rules Can Change'!$B$3:$AU$47,AD288,22),AD289&lt;=INDEX('Language Rules Can Change'!$B$3:$AU$47,AD288,23)),23, AND(AD289&gt;INDEX('Language Rules Can Change'!$B$3:$AU$47,AD288,23),AD289&lt;=INDEX('Language Rules Can Change'!$B$3:$AU$47,AD288,24)),24, AND(AD289&gt;INDEX('Language Rules Can Change'!$B$3:$AU$47,AD288,24),AD289&lt;=INDEX('Language Rules Can Change'!$B$3:$AU$47,AD288,25)),25, AND(AD289&gt;INDEX('Language Rules Can Change'!$B$3:$AU$47,AD288,25),AD289&lt;=INDEX('Language Rules Can Change'!$B$3:$AU$47,AD288,26)),26, AND(AD289&gt;INDEX('Language Rules Can Change'!$B$3:$AU$47,AD288,26),AD289&lt;=INDEX('Language Rules Can Change'!$B$3:$AU$47,AD288,27)),27, AND(AD289&gt;INDEX('Language Rules Can Change'!$B$3:$AU$47,AD288,27),AD289&lt;=INDEX('Language Rules Can Change'!$B$3:$AU$47,AD288,28)),28, AND(AD289&gt;INDEX('Language Rules Can Change'!$B$3:$AU$47,AD288,28),AD289&lt;=INDEX('Language Rules Can Change'!$B$3:$AU$47,AD288,29)),29, AND(AD289&gt;INDEX('Language Rules Can Change'!$B$3:$AU$47,AD288,29),AD289&lt;=INDEX('Language Rules Can Change'!$B$3:$AU$47,AD288,30)),30, AND(AD289&gt;INDEX('Language Rules Can Change'!$B$3:$AU$47,AD288,30),AD289&lt;=INDEX('Language Rules Can Change'!$B$3:$AU$47,AD288,31)),31, AND(AD289&gt;INDEX('Language Rules Can Change'!$B$3:$AU$47,AD288,31),AD289&lt;=INDEX('Language Rules Can Change'!$B$3:$AU$47,AD288,32)),32, AND(AD289&gt;INDEX('Language Rules Can Change'!$B$3:$AU$47,AD288,32),AD289&lt;=INDEX('Language Rules Can Change'!$B$3:$AU$47,AD288,33)),33, AND(AD289&gt;INDEX('Language Rules Can Change'!$B$3:$AU$47,AD288,33),AD289&lt;=INDEX('Language Rules Can Change'!$B$3:$AU$47,AD288,34)),34, AND(AD289&gt;INDEX('Language Rules Can Change'!$B$3:$AU$47,AD288,34),AD289&lt;=INDEX('Language Rules Can Change'!$B$3:$AU$47,AD288,35)),35, AND(AD289&gt;INDEX('Language Rules Can Change'!$B$3:$AU$47,AD288,35),AD289&lt;=INDEX('Language Rules Can Change'!$B$3:$AU$47,AD288,36)),36, AND(AD289&gt;INDEX('Language Rules Can Change'!$B$3:$AU$47,AD288,36),AD289&lt;=INDEX('Language Rules Can Change'!$B$3:$AU$47,AD288,37)),37, AND(AD289&gt;INDEX('Language Rules Can Change'!$B$3:$AU$47,AD288,37),AD289&lt;=INDEX('Language Rules Can Change'!$B$3:$AU$47,AD288,38)),38, AND(AD289&gt;INDEX('Language Rules Can Change'!$B$3:$AU$47,AD288,38),AD289&lt;=INDEX('Language Rules Can Change'!$B$3:$AU$47,AD288,39)),39, AND(AD289&gt;INDEX('Language Rules Can Change'!$B$3:$AU$47,AD288,39),AD289&lt;=INDEX('Language Rules Can Change'!$B$3:$AU$47,AD288,40)),40, AND(AD289&gt;INDEX('Language Rules Can Change'!$B$3:$AU$47,AD288,40),AD289&lt;=INDEX('Language Rules Can Change'!$B$3:$AU$47,AD288,41)),41, AND(AD289&gt;INDEX('Language Rules Can Change'!$B$3:$AU$47,AD288,41),AD289&lt;=INDEX('Language Rules Can Change'!$B$3:$AU$47,AD288,42)),42, AND(AD289&gt;INDEX('Language Rules Can Change'!$B$3:$AU$47,AD288,42),AD289&lt;=INDEX('Language Rules Can Change'!$B$3:$AU$47,AD288,43)),43, AND(AD289&gt;INDEX('Language Rules Can Change'!$B$3:$AU$47,AD288,43),AD289&lt;=INDEX('Language Rules Can Change'!$B$3:$AU$47,AD288,44)),44, AND(AD289&gt;INDEX('Language Rules Can Change'!$B$3:$AU$47,AD288,44),AD289&lt;=INDEX('Language Rules Can Change'!$B$3:$AU$47,AD288,45)),45, AND(AD289&gt;INDEX('Language Rules Can Change'!$B$3:$AU$47,AD288,45),AD289&lt;=INDEX('Language Rules Can Change'!$B$3:$AU$47,AD288,46)),46)</f>
        <v>25</v>
      </c>
      <c r="AE290" s="11" cm="1">
        <f t="array" aca="1" ref="AE290" ca="1">_xlfn.IFS(AND(AE289&gt;0,AE289&lt;=INDEX('Language Rules Can Change'!$B$3:$AU$47,AE288,1)),1, AND(AE289&gt;INDEX('Language Rules Can Change'!$B$3:$AU$47,AE288,1),AE289&lt;=INDEX('Language Rules Can Change'!$B$3:$AU$47,AE288,2)),2, AND(AE289&gt;INDEX('Language Rules Can Change'!$B$3:$AU$47,AE288,2),AE289&lt;=INDEX('Language Rules Can Change'!$B$3:$AU$47,AE288,3)),3, AND(AE289&gt;INDEX('Language Rules Can Change'!$B$3:$AU$47,AE288,3),AE289&lt;=INDEX('Language Rules Can Change'!$B$3:$AU$47,AE288,4)),4, AND(AE289&gt;INDEX('Language Rules Can Change'!$B$3:$AU$47,AE288,4),AE289&lt;=INDEX('Language Rules Can Change'!$B$3:$AU$47,AE288,5)),5, AND(AE289&gt;INDEX('Language Rules Can Change'!$B$3:$AU$47,AE288,5),AE289&lt;=INDEX('Language Rules Can Change'!$B$3:$AU$47,AE288,6)),6, AND(AE289&gt;INDEX('Language Rules Can Change'!$B$3:$AU$47,AE288,6),AE289&lt;=INDEX('Language Rules Can Change'!$B$3:$AU$47,AE288,7)),7, AND(AE289&gt;INDEX('Language Rules Can Change'!$B$3:$AU$47,AE288,7),AE289&lt;=INDEX('Language Rules Can Change'!$B$3:$AU$47,AE288,8)),8, AND(AE289&gt;INDEX('Language Rules Can Change'!$B$3:$AU$47,AE288,8),AE289&lt;=INDEX('Language Rules Can Change'!$B$3:$AU$47,AE288,9)),9, AND(AE289&gt;INDEX('Language Rules Can Change'!$B$3:$AU$47,AE288,9),AE289&lt;=INDEX('Language Rules Can Change'!$B$3:$AU$47,AE288,10)),10, AND(AE289&gt;INDEX('Language Rules Can Change'!$B$3:$AU$47,AE288,10),AE289&lt;=INDEX('Language Rules Can Change'!$B$3:$AU$47,AE288,11)),11, AND(AE289&gt;INDEX('Language Rules Can Change'!$B$3:$AU$47,AE288,11),AE289&lt;=INDEX('Language Rules Can Change'!$B$3:$AU$47,AE288,12)),12, AND(AE289&gt;INDEX('Language Rules Can Change'!$B$3:$AU$47,AE288,12),AE289&lt;=INDEX('Language Rules Can Change'!$B$3:$AU$47,AE288,13)),13, AND(AE289&gt;INDEX('Language Rules Can Change'!$B$3:$AU$47,AE288,13),AE289&lt;=INDEX('Language Rules Can Change'!$B$3:$AU$47,AE288,14)),14, AND(AE289&gt;INDEX('Language Rules Can Change'!$B$3:$AU$47,AE288,14),AE289&lt;=INDEX('Language Rules Can Change'!$B$3:$AU$47,AE288,15)),15, AND(AE289&gt;INDEX('Language Rules Can Change'!$B$3:$AU$47,AE288,15),AE289&lt;=INDEX('Language Rules Can Change'!$B$3:$AU$47,AE288,16)),16, AND(AE289&gt;INDEX('Language Rules Can Change'!$B$3:$AU$47,AE288,16),AE289&lt;=INDEX('Language Rules Can Change'!$B$3:$AU$47,AE288,17)),17, AND(AE289&gt;INDEX('Language Rules Can Change'!$B$3:$AU$47,AE288,17),AE289&lt;=INDEX('Language Rules Can Change'!$B$3:$AU$47,AE288,18)),18, AND(AE289&gt;INDEX('Language Rules Can Change'!$B$3:$AU$47,AE288,18),AE289&lt;=INDEX('Language Rules Can Change'!$B$3:$AU$47,AE288,19)),19, AND(AE289&gt;INDEX('Language Rules Can Change'!$B$3:$AU$47,AE288,19),AE289&lt;=INDEX('Language Rules Can Change'!$B$3:$AU$47,AE288,20)),20, AND(AE289&gt;INDEX('Language Rules Can Change'!$B$3:$AU$47,AE288,20),AE289&lt;=INDEX('Language Rules Can Change'!$B$3:$AU$47,AE288,21)),21, AND(AE289&gt;INDEX('Language Rules Can Change'!$B$3:$AU$47,AE288,21),AE289&lt;=INDEX('Language Rules Can Change'!$B$3:$AU$47,AE288,22)),22, AND(AE289&gt;INDEX('Language Rules Can Change'!$B$3:$AU$47,AE288,22),AE289&lt;=INDEX('Language Rules Can Change'!$B$3:$AU$47,AE288,23)),23, AND(AE289&gt;INDEX('Language Rules Can Change'!$B$3:$AU$47,AE288,23),AE289&lt;=INDEX('Language Rules Can Change'!$B$3:$AU$47,AE288,24)),24, AND(AE289&gt;INDEX('Language Rules Can Change'!$B$3:$AU$47,AE288,24),AE289&lt;=INDEX('Language Rules Can Change'!$B$3:$AU$47,AE288,25)),25, AND(AE289&gt;INDEX('Language Rules Can Change'!$B$3:$AU$47,AE288,25),AE289&lt;=INDEX('Language Rules Can Change'!$B$3:$AU$47,AE288,26)),26, AND(AE289&gt;INDEX('Language Rules Can Change'!$B$3:$AU$47,AE288,26),AE289&lt;=INDEX('Language Rules Can Change'!$B$3:$AU$47,AE288,27)),27, AND(AE289&gt;INDEX('Language Rules Can Change'!$B$3:$AU$47,AE288,27),AE289&lt;=INDEX('Language Rules Can Change'!$B$3:$AU$47,AE288,28)),28, AND(AE289&gt;INDEX('Language Rules Can Change'!$B$3:$AU$47,AE288,28),AE289&lt;=INDEX('Language Rules Can Change'!$B$3:$AU$47,AE288,29)),29, AND(AE289&gt;INDEX('Language Rules Can Change'!$B$3:$AU$47,AE288,29),AE289&lt;=INDEX('Language Rules Can Change'!$B$3:$AU$47,AE288,30)),30, AND(AE289&gt;INDEX('Language Rules Can Change'!$B$3:$AU$47,AE288,30),AE289&lt;=INDEX('Language Rules Can Change'!$B$3:$AU$47,AE288,31)),31, AND(AE289&gt;INDEX('Language Rules Can Change'!$B$3:$AU$47,AE288,31),AE289&lt;=INDEX('Language Rules Can Change'!$B$3:$AU$47,AE288,32)),32, AND(AE289&gt;INDEX('Language Rules Can Change'!$B$3:$AU$47,AE288,32),AE289&lt;=INDEX('Language Rules Can Change'!$B$3:$AU$47,AE288,33)),33, AND(AE289&gt;INDEX('Language Rules Can Change'!$B$3:$AU$47,AE288,33),AE289&lt;=INDEX('Language Rules Can Change'!$B$3:$AU$47,AE288,34)),34, AND(AE289&gt;INDEX('Language Rules Can Change'!$B$3:$AU$47,AE288,34),AE289&lt;=INDEX('Language Rules Can Change'!$B$3:$AU$47,AE288,35)),35, AND(AE289&gt;INDEX('Language Rules Can Change'!$B$3:$AU$47,AE288,35),AE289&lt;=INDEX('Language Rules Can Change'!$B$3:$AU$47,AE288,36)),36, AND(AE289&gt;INDEX('Language Rules Can Change'!$B$3:$AU$47,AE288,36),AE289&lt;=INDEX('Language Rules Can Change'!$B$3:$AU$47,AE288,37)),37, AND(AE289&gt;INDEX('Language Rules Can Change'!$B$3:$AU$47,AE288,37),AE289&lt;=INDEX('Language Rules Can Change'!$B$3:$AU$47,AE288,38)),38, AND(AE289&gt;INDEX('Language Rules Can Change'!$B$3:$AU$47,AE288,38),AE289&lt;=INDEX('Language Rules Can Change'!$B$3:$AU$47,AE288,39)),39, AND(AE289&gt;INDEX('Language Rules Can Change'!$B$3:$AU$47,AE288,39),AE289&lt;=INDEX('Language Rules Can Change'!$B$3:$AU$47,AE288,40)),40, AND(AE289&gt;INDEX('Language Rules Can Change'!$B$3:$AU$47,AE288,40),AE289&lt;=INDEX('Language Rules Can Change'!$B$3:$AU$47,AE288,41)),41, AND(AE289&gt;INDEX('Language Rules Can Change'!$B$3:$AU$47,AE288,41),AE289&lt;=INDEX('Language Rules Can Change'!$B$3:$AU$47,AE288,42)),42, AND(AE289&gt;INDEX('Language Rules Can Change'!$B$3:$AU$47,AE288,42),AE289&lt;=INDEX('Language Rules Can Change'!$B$3:$AU$47,AE288,43)),43, AND(AE289&gt;INDEX('Language Rules Can Change'!$B$3:$AU$47,AE288,43),AE289&lt;=INDEX('Language Rules Can Change'!$B$3:$AU$47,AE288,44)),44, AND(AE289&gt;INDEX('Language Rules Can Change'!$B$3:$AU$47,AE288,44),AE289&lt;=INDEX('Language Rules Can Change'!$B$3:$AU$47,AE288,45)),45, AND(AE289&gt;INDEX('Language Rules Can Change'!$B$3:$AU$47,AE288,45),AE289&lt;=INDEX('Language Rules Can Change'!$B$3:$AU$47,AE288,46)),46)</f>
        <v>25</v>
      </c>
      <c r="AF290" s="11" t="e" cm="1">
        <f t="array" aca="1" ref="AF290" ca="1">_xlfn.IFS(AND(AF289&gt;0,AF289&lt;=INDEX('Language Rules Can Change'!$B$3:$AU$47,AF288,1)),1, AND(AF289&gt;INDEX('Language Rules Can Change'!$B$3:$AU$47,AF288,1),AF289&lt;=INDEX('Language Rules Can Change'!$B$3:$AU$47,AF288,2)),2, AND(AF289&gt;INDEX('Language Rules Can Change'!$B$3:$AU$47,AF288,2),AF289&lt;=INDEX('Language Rules Can Change'!$B$3:$AU$47,AF288,3)),3, AND(AF289&gt;INDEX('Language Rules Can Change'!$B$3:$AU$47,AF288,3),AF289&lt;=INDEX('Language Rules Can Change'!$B$3:$AU$47,AF288,4)),4, AND(AF289&gt;INDEX('Language Rules Can Change'!$B$3:$AU$47,AF288,4),AF289&lt;=INDEX('Language Rules Can Change'!$B$3:$AU$47,AF288,5)),5, AND(AF289&gt;INDEX('Language Rules Can Change'!$B$3:$AU$47,AF288,5),AF289&lt;=INDEX('Language Rules Can Change'!$B$3:$AU$47,AF288,6)),6, AND(AF289&gt;INDEX('Language Rules Can Change'!$B$3:$AU$47,AF288,6),AF289&lt;=INDEX('Language Rules Can Change'!$B$3:$AU$47,AF288,7)),7, AND(AF289&gt;INDEX('Language Rules Can Change'!$B$3:$AU$47,AF288,7),AF289&lt;=INDEX('Language Rules Can Change'!$B$3:$AU$47,AF288,8)),8, AND(AF289&gt;INDEX('Language Rules Can Change'!$B$3:$AU$47,AF288,8),AF289&lt;=INDEX('Language Rules Can Change'!$B$3:$AU$47,AF288,9)),9, AND(AF289&gt;INDEX('Language Rules Can Change'!$B$3:$AU$47,AF288,9),AF289&lt;=INDEX('Language Rules Can Change'!$B$3:$AU$47,AF288,10)),10, AND(AF289&gt;INDEX('Language Rules Can Change'!$B$3:$AU$47,AF288,10),AF289&lt;=INDEX('Language Rules Can Change'!$B$3:$AU$47,AF288,11)),11, AND(AF289&gt;INDEX('Language Rules Can Change'!$B$3:$AU$47,AF288,11),AF289&lt;=INDEX('Language Rules Can Change'!$B$3:$AU$47,AF288,12)),12, AND(AF289&gt;INDEX('Language Rules Can Change'!$B$3:$AU$47,AF288,12),AF289&lt;=INDEX('Language Rules Can Change'!$B$3:$AU$47,AF288,13)),13, AND(AF289&gt;INDEX('Language Rules Can Change'!$B$3:$AU$47,AF288,13),AF289&lt;=INDEX('Language Rules Can Change'!$B$3:$AU$47,AF288,14)),14, AND(AF289&gt;INDEX('Language Rules Can Change'!$B$3:$AU$47,AF288,14),AF289&lt;=INDEX('Language Rules Can Change'!$B$3:$AU$47,AF288,15)),15, AND(AF289&gt;INDEX('Language Rules Can Change'!$B$3:$AU$47,AF288,15),AF289&lt;=INDEX('Language Rules Can Change'!$B$3:$AU$47,AF288,16)),16, AND(AF289&gt;INDEX('Language Rules Can Change'!$B$3:$AU$47,AF288,16),AF289&lt;=INDEX('Language Rules Can Change'!$B$3:$AU$47,AF288,17)),17, AND(AF289&gt;INDEX('Language Rules Can Change'!$B$3:$AU$47,AF288,17),AF289&lt;=INDEX('Language Rules Can Change'!$B$3:$AU$47,AF288,18)),18, AND(AF289&gt;INDEX('Language Rules Can Change'!$B$3:$AU$47,AF288,18),AF289&lt;=INDEX('Language Rules Can Change'!$B$3:$AU$47,AF288,19)),19, AND(AF289&gt;INDEX('Language Rules Can Change'!$B$3:$AU$47,AF288,19),AF289&lt;=INDEX('Language Rules Can Change'!$B$3:$AU$47,AF288,20)),20, AND(AF289&gt;INDEX('Language Rules Can Change'!$B$3:$AU$47,AF288,20),AF289&lt;=INDEX('Language Rules Can Change'!$B$3:$AU$47,AF288,21)),21, AND(AF289&gt;INDEX('Language Rules Can Change'!$B$3:$AU$47,AF288,21),AF289&lt;=INDEX('Language Rules Can Change'!$B$3:$AU$47,AF288,22)),22, AND(AF289&gt;INDEX('Language Rules Can Change'!$B$3:$AU$47,AF288,22),AF289&lt;=INDEX('Language Rules Can Change'!$B$3:$AU$47,AF288,23)),23, AND(AF289&gt;INDEX('Language Rules Can Change'!$B$3:$AU$47,AF288,23),AF289&lt;=INDEX('Language Rules Can Change'!$B$3:$AU$47,AF288,24)),24, AND(AF289&gt;INDEX('Language Rules Can Change'!$B$3:$AU$47,AF288,24),AF289&lt;=INDEX('Language Rules Can Change'!$B$3:$AU$47,AF288,25)),25, AND(AF289&gt;INDEX('Language Rules Can Change'!$B$3:$AU$47,AF288,25),AF289&lt;=INDEX('Language Rules Can Change'!$B$3:$AU$47,AF288,26)),26, AND(AF289&gt;INDEX('Language Rules Can Change'!$B$3:$AU$47,AF288,26),AF289&lt;=INDEX('Language Rules Can Change'!$B$3:$AU$47,AF288,27)),27, AND(AF289&gt;INDEX('Language Rules Can Change'!$B$3:$AU$47,AF288,27),AF289&lt;=INDEX('Language Rules Can Change'!$B$3:$AU$47,AF288,28)),28, AND(AF289&gt;INDEX('Language Rules Can Change'!$B$3:$AU$47,AF288,28),AF289&lt;=INDEX('Language Rules Can Change'!$B$3:$AU$47,AF288,29)),29, AND(AF289&gt;INDEX('Language Rules Can Change'!$B$3:$AU$47,AF288,29),AF289&lt;=INDEX('Language Rules Can Change'!$B$3:$AU$47,AF288,30)),30, AND(AF289&gt;INDEX('Language Rules Can Change'!$B$3:$AU$47,AF288,30),AF289&lt;=INDEX('Language Rules Can Change'!$B$3:$AU$47,AF288,31)),31, AND(AF289&gt;INDEX('Language Rules Can Change'!$B$3:$AU$47,AF288,31),AF289&lt;=INDEX('Language Rules Can Change'!$B$3:$AU$47,AF288,32)),32, AND(AF289&gt;INDEX('Language Rules Can Change'!$B$3:$AU$47,AF288,32),AF289&lt;=INDEX('Language Rules Can Change'!$B$3:$AU$47,AF288,33)),33, AND(AF289&gt;INDEX('Language Rules Can Change'!$B$3:$AU$47,AF288,33),AF289&lt;=INDEX('Language Rules Can Change'!$B$3:$AU$47,AF288,34)),34, AND(AF289&gt;INDEX('Language Rules Can Change'!$B$3:$AU$47,AF288,34),AF289&lt;=INDEX('Language Rules Can Change'!$B$3:$AU$47,AF288,35)),35, AND(AF289&gt;INDEX('Language Rules Can Change'!$B$3:$AU$47,AF288,35),AF289&lt;=INDEX('Language Rules Can Change'!$B$3:$AU$47,AF288,36)),36, AND(AF289&gt;INDEX('Language Rules Can Change'!$B$3:$AU$47,AF288,36),AF289&lt;=INDEX('Language Rules Can Change'!$B$3:$AU$47,AF288,37)),37, AND(AF289&gt;INDEX('Language Rules Can Change'!$B$3:$AU$47,AF288,37),AF289&lt;=INDEX('Language Rules Can Change'!$B$3:$AU$47,AF288,38)),38, AND(AF289&gt;INDEX('Language Rules Can Change'!$B$3:$AU$47,AF288,38),AF289&lt;=INDEX('Language Rules Can Change'!$B$3:$AU$47,AF288,39)),39, AND(AF289&gt;INDEX('Language Rules Can Change'!$B$3:$AU$47,AF288,39),AF289&lt;=INDEX('Language Rules Can Change'!$B$3:$AU$47,AF288,40)),40, AND(AF289&gt;INDEX('Language Rules Can Change'!$B$3:$AU$47,AF288,40),AF289&lt;=INDEX('Language Rules Can Change'!$B$3:$AU$47,AF288,41)),41, AND(AF289&gt;INDEX('Language Rules Can Change'!$B$3:$AU$47,AF288,41),AF289&lt;=INDEX('Language Rules Can Change'!$B$3:$AU$47,AF288,42)),42, AND(AF289&gt;INDEX('Language Rules Can Change'!$B$3:$AU$47,AF288,42),AF289&lt;=INDEX('Language Rules Can Change'!$B$3:$AU$47,AF288,43)),43, AND(AF289&gt;INDEX('Language Rules Can Change'!$B$3:$AU$47,AF288,43),AF289&lt;=INDEX('Language Rules Can Change'!$B$3:$AU$47,AF288,44)),44, AND(AF289&gt;INDEX('Language Rules Can Change'!$B$3:$AU$47,AF288,44),AF289&lt;=INDEX('Language Rules Can Change'!$B$3:$AU$47,AF288,45)),45, AND(AF289&gt;INDEX('Language Rules Can Change'!$B$3:$AU$47,AF288,45),AF289&lt;=INDEX('Language Rules Can Change'!$B$3:$AU$47,AF288,46)),46)</f>
        <v>#N/A</v>
      </c>
      <c r="AG290" s="11" t="e" cm="1">
        <f t="array" aca="1" ref="AG290" ca="1">_xlfn.IFS(AND(AG289&gt;0,AG289&lt;=INDEX('Language Rules Can Change'!$B$3:$AU$47,AG288,1)),1, AND(AG289&gt;INDEX('Language Rules Can Change'!$B$3:$AU$47,AG288,1),AG289&lt;=INDEX('Language Rules Can Change'!$B$3:$AU$47,AG288,2)),2, AND(AG289&gt;INDEX('Language Rules Can Change'!$B$3:$AU$47,AG288,2),AG289&lt;=INDEX('Language Rules Can Change'!$B$3:$AU$47,AG288,3)),3, AND(AG289&gt;INDEX('Language Rules Can Change'!$B$3:$AU$47,AG288,3),AG289&lt;=INDEX('Language Rules Can Change'!$B$3:$AU$47,AG288,4)),4, AND(AG289&gt;INDEX('Language Rules Can Change'!$B$3:$AU$47,AG288,4),AG289&lt;=INDEX('Language Rules Can Change'!$B$3:$AU$47,AG288,5)),5, AND(AG289&gt;INDEX('Language Rules Can Change'!$B$3:$AU$47,AG288,5),AG289&lt;=INDEX('Language Rules Can Change'!$B$3:$AU$47,AG288,6)),6, AND(AG289&gt;INDEX('Language Rules Can Change'!$B$3:$AU$47,AG288,6),AG289&lt;=INDEX('Language Rules Can Change'!$B$3:$AU$47,AG288,7)),7, AND(AG289&gt;INDEX('Language Rules Can Change'!$B$3:$AU$47,AG288,7),AG289&lt;=INDEX('Language Rules Can Change'!$B$3:$AU$47,AG288,8)),8, AND(AG289&gt;INDEX('Language Rules Can Change'!$B$3:$AU$47,AG288,8),AG289&lt;=INDEX('Language Rules Can Change'!$B$3:$AU$47,AG288,9)),9, AND(AG289&gt;INDEX('Language Rules Can Change'!$B$3:$AU$47,AG288,9),AG289&lt;=INDEX('Language Rules Can Change'!$B$3:$AU$47,AG288,10)),10, AND(AG289&gt;INDEX('Language Rules Can Change'!$B$3:$AU$47,AG288,10),AG289&lt;=INDEX('Language Rules Can Change'!$B$3:$AU$47,AG288,11)),11, AND(AG289&gt;INDEX('Language Rules Can Change'!$B$3:$AU$47,AG288,11),AG289&lt;=INDEX('Language Rules Can Change'!$B$3:$AU$47,AG288,12)),12, AND(AG289&gt;INDEX('Language Rules Can Change'!$B$3:$AU$47,AG288,12),AG289&lt;=INDEX('Language Rules Can Change'!$B$3:$AU$47,AG288,13)),13, AND(AG289&gt;INDEX('Language Rules Can Change'!$B$3:$AU$47,AG288,13),AG289&lt;=INDEX('Language Rules Can Change'!$B$3:$AU$47,AG288,14)),14, AND(AG289&gt;INDEX('Language Rules Can Change'!$B$3:$AU$47,AG288,14),AG289&lt;=INDEX('Language Rules Can Change'!$B$3:$AU$47,AG288,15)),15, AND(AG289&gt;INDEX('Language Rules Can Change'!$B$3:$AU$47,AG288,15),AG289&lt;=INDEX('Language Rules Can Change'!$B$3:$AU$47,AG288,16)),16, AND(AG289&gt;INDEX('Language Rules Can Change'!$B$3:$AU$47,AG288,16),AG289&lt;=INDEX('Language Rules Can Change'!$B$3:$AU$47,AG288,17)),17, AND(AG289&gt;INDEX('Language Rules Can Change'!$B$3:$AU$47,AG288,17),AG289&lt;=INDEX('Language Rules Can Change'!$B$3:$AU$47,AG288,18)),18, AND(AG289&gt;INDEX('Language Rules Can Change'!$B$3:$AU$47,AG288,18),AG289&lt;=INDEX('Language Rules Can Change'!$B$3:$AU$47,AG288,19)),19, AND(AG289&gt;INDEX('Language Rules Can Change'!$B$3:$AU$47,AG288,19),AG289&lt;=INDEX('Language Rules Can Change'!$B$3:$AU$47,AG288,20)),20, AND(AG289&gt;INDEX('Language Rules Can Change'!$B$3:$AU$47,AG288,20),AG289&lt;=INDEX('Language Rules Can Change'!$B$3:$AU$47,AG288,21)),21, AND(AG289&gt;INDEX('Language Rules Can Change'!$B$3:$AU$47,AG288,21),AG289&lt;=INDEX('Language Rules Can Change'!$B$3:$AU$47,AG288,22)),22, AND(AG289&gt;INDEX('Language Rules Can Change'!$B$3:$AU$47,AG288,22),AG289&lt;=INDEX('Language Rules Can Change'!$B$3:$AU$47,AG288,23)),23, AND(AG289&gt;INDEX('Language Rules Can Change'!$B$3:$AU$47,AG288,23),AG289&lt;=INDEX('Language Rules Can Change'!$B$3:$AU$47,AG288,24)),24, AND(AG289&gt;INDEX('Language Rules Can Change'!$B$3:$AU$47,AG288,24),AG289&lt;=INDEX('Language Rules Can Change'!$B$3:$AU$47,AG288,25)),25, AND(AG289&gt;INDEX('Language Rules Can Change'!$B$3:$AU$47,AG288,25),AG289&lt;=INDEX('Language Rules Can Change'!$B$3:$AU$47,AG288,26)),26, AND(AG289&gt;INDEX('Language Rules Can Change'!$B$3:$AU$47,AG288,26),AG289&lt;=INDEX('Language Rules Can Change'!$B$3:$AU$47,AG288,27)),27, AND(AG289&gt;INDEX('Language Rules Can Change'!$B$3:$AU$47,AG288,27),AG289&lt;=INDEX('Language Rules Can Change'!$B$3:$AU$47,AG288,28)),28, AND(AG289&gt;INDEX('Language Rules Can Change'!$B$3:$AU$47,AG288,28),AG289&lt;=INDEX('Language Rules Can Change'!$B$3:$AU$47,AG288,29)),29, AND(AG289&gt;INDEX('Language Rules Can Change'!$B$3:$AU$47,AG288,29),AG289&lt;=INDEX('Language Rules Can Change'!$B$3:$AU$47,AG288,30)),30, AND(AG289&gt;INDEX('Language Rules Can Change'!$B$3:$AU$47,AG288,30),AG289&lt;=INDEX('Language Rules Can Change'!$B$3:$AU$47,AG288,31)),31, AND(AG289&gt;INDEX('Language Rules Can Change'!$B$3:$AU$47,AG288,31),AG289&lt;=INDEX('Language Rules Can Change'!$B$3:$AU$47,AG288,32)),32, AND(AG289&gt;INDEX('Language Rules Can Change'!$B$3:$AU$47,AG288,32),AG289&lt;=INDEX('Language Rules Can Change'!$B$3:$AU$47,AG288,33)),33, AND(AG289&gt;INDEX('Language Rules Can Change'!$B$3:$AU$47,AG288,33),AG289&lt;=INDEX('Language Rules Can Change'!$B$3:$AU$47,AG288,34)),34, AND(AG289&gt;INDEX('Language Rules Can Change'!$B$3:$AU$47,AG288,34),AG289&lt;=INDEX('Language Rules Can Change'!$B$3:$AU$47,AG288,35)),35, AND(AG289&gt;INDEX('Language Rules Can Change'!$B$3:$AU$47,AG288,35),AG289&lt;=INDEX('Language Rules Can Change'!$B$3:$AU$47,AG288,36)),36, AND(AG289&gt;INDEX('Language Rules Can Change'!$B$3:$AU$47,AG288,36),AG289&lt;=INDEX('Language Rules Can Change'!$B$3:$AU$47,AG288,37)),37, AND(AG289&gt;INDEX('Language Rules Can Change'!$B$3:$AU$47,AG288,37),AG289&lt;=INDEX('Language Rules Can Change'!$B$3:$AU$47,AG288,38)),38, AND(AG289&gt;INDEX('Language Rules Can Change'!$B$3:$AU$47,AG288,38),AG289&lt;=INDEX('Language Rules Can Change'!$B$3:$AU$47,AG288,39)),39, AND(AG289&gt;INDEX('Language Rules Can Change'!$B$3:$AU$47,AG288,39),AG289&lt;=INDEX('Language Rules Can Change'!$B$3:$AU$47,AG288,40)),40, AND(AG289&gt;INDEX('Language Rules Can Change'!$B$3:$AU$47,AG288,40),AG289&lt;=INDEX('Language Rules Can Change'!$B$3:$AU$47,AG288,41)),41, AND(AG289&gt;INDEX('Language Rules Can Change'!$B$3:$AU$47,AG288,41),AG289&lt;=INDEX('Language Rules Can Change'!$B$3:$AU$47,AG288,42)),42, AND(AG289&gt;INDEX('Language Rules Can Change'!$B$3:$AU$47,AG288,42),AG289&lt;=INDEX('Language Rules Can Change'!$B$3:$AU$47,AG288,43)),43, AND(AG289&gt;INDEX('Language Rules Can Change'!$B$3:$AU$47,AG288,43),AG289&lt;=INDEX('Language Rules Can Change'!$B$3:$AU$47,AG288,44)),44, AND(AG289&gt;INDEX('Language Rules Can Change'!$B$3:$AU$47,AG288,44),AG289&lt;=INDEX('Language Rules Can Change'!$B$3:$AU$47,AG288,45)),45, AND(AG289&gt;INDEX('Language Rules Can Change'!$B$3:$AU$47,AG288,45),AG289&lt;=INDEX('Language Rules Can Change'!$B$3:$AU$47,AG288,46)),46)</f>
        <v>#N/A</v>
      </c>
      <c r="AH290" s="11" t="e" cm="1">
        <f t="array" aca="1" ref="AH290" ca="1">_xlfn.IFS(AND(AH289&gt;0,AH289&lt;=INDEX('Language Rules Can Change'!$B$3:$AU$47,AH288,1)),1, AND(AH289&gt;INDEX('Language Rules Can Change'!$B$3:$AU$47,AH288,1),AH289&lt;=INDEX('Language Rules Can Change'!$B$3:$AU$47,AH288,2)),2, AND(AH289&gt;INDEX('Language Rules Can Change'!$B$3:$AU$47,AH288,2),AH289&lt;=INDEX('Language Rules Can Change'!$B$3:$AU$47,AH288,3)),3, AND(AH289&gt;INDEX('Language Rules Can Change'!$B$3:$AU$47,AH288,3),AH289&lt;=INDEX('Language Rules Can Change'!$B$3:$AU$47,AH288,4)),4, AND(AH289&gt;INDEX('Language Rules Can Change'!$B$3:$AU$47,AH288,4),AH289&lt;=INDEX('Language Rules Can Change'!$B$3:$AU$47,AH288,5)),5, AND(AH289&gt;INDEX('Language Rules Can Change'!$B$3:$AU$47,AH288,5),AH289&lt;=INDEX('Language Rules Can Change'!$B$3:$AU$47,AH288,6)),6, AND(AH289&gt;INDEX('Language Rules Can Change'!$B$3:$AU$47,AH288,6),AH289&lt;=INDEX('Language Rules Can Change'!$B$3:$AU$47,AH288,7)),7, AND(AH289&gt;INDEX('Language Rules Can Change'!$B$3:$AU$47,AH288,7),AH289&lt;=INDEX('Language Rules Can Change'!$B$3:$AU$47,AH288,8)),8, AND(AH289&gt;INDEX('Language Rules Can Change'!$B$3:$AU$47,AH288,8),AH289&lt;=INDEX('Language Rules Can Change'!$B$3:$AU$47,AH288,9)),9, AND(AH289&gt;INDEX('Language Rules Can Change'!$B$3:$AU$47,AH288,9),AH289&lt;=INDEX('Language Rules Can Change'!$B$3:$AU$47,AH288,10)),10, AND(AH289&gt;INDEX('Language Rules Can Change'!$B$3:$AU$47,AH288,10),AH289&lt;=INDEX('Language Rules Can Change'!$B$3:$AU$47,AH288,11)),11, AND(AH289&gt;INDEX('Language Rules Can Change'!$B$3:$AU$47,AH288,11),AH289&lt;=INDEX('Language Rules Can Change'!$B$3:$AU$47,AH288,12)),12, AND(AH289&gt;INDEX('Language Rules Can Change'!$B$3:$AU$47,AH288,12),AH289&lt;=INDEX('Language Rules Can Change'!$B$3:$AU$47,AH288,13)),13, AND(AH289&gt;INDEX('Language Rules Can Change'!$B$3:$AU$47,AH288,13),AH289&lt;=INDEX('Language Rules Can Change'!$B$3:$AU$47,AH288,14)),14, AND(AH289&gt;INDEX('Language Rules Can Change'!$B$3:$AU$47,AH288,14),AH289&lt;=INDEX('Language Rules Can Change'!$B$3:$AU$47,AH288,15)),15, AND(AH289&gt;INDEX('Language Rules Can Change'!$B$3:$AU$47,AH288,15),AH289&lt;=INDEX('Language Rules Can Change'!$B$3:$AU$47,AH288,16)),16, AND(AH289&gt;INDEX('Language Rules Can Change'!$B$3:$AU$47,AH288,16),AH289&lt;=INDEX('Language Rules Can Change'!$B$3:$AU$47,AH288,17)),17, AND(AH289&gt;INDEX('Language Rules Can Change'!$B$3:$AU$47,AH288,17),AH289&lt;=INDEX('Language Rules Can Change'!$B$3:$AU$47,AH288,18)),18, AND(AH289&gt;INDEX('Language Rules Can Change'!$B$3:$AU$47,AH288,18),AH289&lt;=INDEX('Language Rules Can Change'!$B$3:$AU$47,AH288,19)),19, AND(AH289&gt;INDEX('Language Rules Can Change'!$B$3:$AU$47,AH288,19),AH289&lt;=INDEX('Language Rules Can Change'!$B$3:$AU$47,AH288,20)),20, AND(AH289&gt;INDEX('Language Rules Can Change'!$B$3:$AU$47,AH288,20),AH289&lt;=INDEX('Language Rules Can Change'!$B$3:$AU$47,AH288,21)),21, AND(AH289&gt;INDEX('Language Rules Can Change'!$B$3:$AU$47,AH288,21),AH289&lt;=INDEX('Language Rules Can Change'!$B$3:$AU$47,AH288,22)),22, AND(AH289&gt;INDEX('Language Rules Can Change'!$B$3:$AU$47,AH288,22),AH289&lt;=INDEX('Language Rules Can Change'!$B$3:$AU$47,AH288,23)),23, AND(AH289&gt;INDEX('Language Rules Can Change'!$B$3:$AU$47,AH288,23),AH289&lt;=INDEX('Language Rules Can Change'!$B$3:$AU$47,AH288,24)),24, AND(AH289&gt;INDEX('Language Rules Can Change'!$B$3:$AU$47,AH288,24),AH289&lt;=INDEX('Language Rules Can Change'!$B$3:$AU$47,AH288,25)),25, AND(AH289&gt;INDEX('Language Rules Can Change'!$B$3:$AU$47,AH288,25),AH289&lt;=INDEX('Language Rules Can Change'!$B$3:$AU$47,AH288,26)),26, AND(AH289&gt;INDEX('Language Rules Can Change'!$B$3:$AU$47,AH288,26),AH289&lt;=INDEX('Language Rules Can Change'!$B$3:$AU$47,AH288,27)),27, AND(AH289&gt;INDEX('Language Rules Can Change'!$B$3:$AU$47,AH288,27),AH289&lt;=INDEX('Language Rules Can Change'!$B$3:$AU$47,AH288,28)),28, AND(AH289&gt;INDEX('Language Rules Can Change'!$B$3:$AU$47,AH288,28),AH289&lt;=INDEX('Language Rules Can Change'!$B$3:$AU$47,AH288,29)),29, AND(AH289&gt;INDEX('Language Rules Can Change'!$B$3:$AU$47,AH288,29),AH289&lt;=INDEX('Language Rules Can Change'!$B$3:$AU$47,AH288,30)),30, AND(AH289&gt;INDEX('Language Rules Can Change'!$B$3:$AU$47,AH288,30),AH289&lt;=INDEX('Language Rules Can Change'!$B$3:$AU$47,AH288,31)),31, AND(AH289&gt;INDEX('Language Rules Can Change'!$B$3:$AU$47,AH288,31),AH289&lt;=INDEX('Language Rules Can Change'!$B$3:$AU$47,AH288,32)),32, AND(AH289&gt;INDEX('Language Rules Can Change'!$B$3:$AU$47,AH288,32),AH289&lt;=INDEX('Language Rules Can Change'!$B$3:$AU$47,AH288,33)),33, AND(AH289&gt;INDEX('Language Rules Can Change'!$B$3:$AU$47,AH288,33),AH289&lt;=INDEX('Language Rules Can Change'!$B$3:$AU$47,AH288,34)),34, AND(AH289&gt;INDEX('Language Rules Can Change'!$B$3:$AU$47,AH288,34),AH289&lt;=INDEX('Language Rules Can Change'!$B$3:$AU$47,AH288,35)),35, AND(AH289&gt;INDEX('Language Rules Can Change'!$B$3:$AU$47,AH288,35),AH289&lt;=INDEX('Language Rules Can Change'!$B$3:$AU$47,AH288,36)),36, AND(AH289&gt;INDEX('Language Rules Can Change'!$B$3:$AU$47,AH288,36),AH289&lt;=INDEX('Language Rules Can Change'!$B$3:$AU$47,AH288,37)),37, AND(AH289&gt;INDEX('Language Rules Can Change'!$B$3:$AU$47,AH288,37),AH289&lt;=INDEX('Language Rules Can Change'!$B$3:$AU$47,AH288,38)),38, AND(AH289&gt;INDEX('Language Rules Can Change'!$B$3:$AU$47,AH288,38),AH289&lt;=INDEX('Language Rules Can Change'!$B$3:$AU$47,AH288,39)),39, AND(AH289&gt;INDEX('Language Rules Can Change'!$B$3:$AU$47,AH288,39),AH289&lt;=INDEX('Language Rules Can Change'!$B$3:$AU$47,AH288,40)),40, AND(AH289&gt;INDEX('Language Rules Can Change'!$B$3:$AU$47,AH288,40),AH289&lt;=INDEX('Language Rules Can Change'!$B$3:$AU$47,AH288,41)),41, AND(AH289&gt;INDEX('Language Rules Can Change'!$B$3:$AU$47,AH288,41),AH289&lt;=INDEX('Language Rules Can Change'!$B$3:$AU$47,AH288,42)),42, AND(AH289&gt;INDEX('Language Rules Can Change'!$B$3:$AU$47,AH288,42),AH289&lt;=INDEX('Language Rules Can Change'!$B$3:$AU$47,AH288,43)),43, AND(AH289&gt;INDEX('Language Rules Can Change'!$B$3:$AU$47,AH288,43),AH289&lt;=INDEX('Language Rules Can Change'!$B$3:$AU$47,AH288,44)),44, AND(AH289&gt;INDEX('Language Rules Can Change'!$B$3:$AU$47,AH288,44),AH289&lt;=INDEX('Language Rules Can Change'!$B$3:$AU$47,AH288,45)),45, AND(AH289&gt;INDEX('Language Rules Can Change'!$B$3:$AU$47,AH288,45),AH289&lt;=INDEX('Language Rules Can Change'!$B$3:$AU$47,AH288,46)),46)</f>
        <v>#N/A</v>
      </c>
      <c r="AI290" s="11" t="e" cm="1">
        <f t="array" aca="1" ref="AI290" ca="1">_xlfn.IFS(AND(AI289&gt;0,AI289&lt;=INDEX('Language Rules Can Change'!$B$3:$AU$47,AI288,1)),1, AND(AI289&gt;INDEX('Language Rules Can Change'!$B$3:$AU$47,AI288,1),AI289&lt;=INDEX('Language Rules Can Change'!$B$3:$AU$47,AI288,2)),2, AND(AI289&gt;INDEX('Language Rules Can Change'!$B$3:$AU$47,AI288,2),AI289&lt;=INDEX('Language Rules Can Change'!$B$3:$AU$47,AI288,3)),3, AND(AI289&gt;INDEX('Language Rules Can Change'!$B$3:$AU$47,AI288,3),AI289&lt;=INDEX('Language Rules Can Change'!$B$3:$AU$47,AI288,4)),4, AND(AI289&gt;INDEX('Language Rules Can Change'!$B$3:$AU$47,AI288,4),AI289&lt;=INDEX('Language Rules Can Change'!$B$3:$AU$47,AI288,5)),5, AND(AI289&gt;INDEX('Language Rules Can Change'!$B$3:$AU$47,AI288,5),AI289&lt;=INDEX('Language Rules Can Change'!$B$3:$AU$47,AI288,6)),6, AND(AI289&gt;INDEX('Language Rules Can Change'!$B$3:$AU$47,AI288,6),AI289&lt;=INDEX('Language Rules Can Change'!$B$3:$AU$47,AI288,7)),7, AND(AI289&gt;INDEX('Language Rules Can Change'!$B$3:$AU$47,AI288,7),AI289&lt;=INDEX('Language Rules Can Change'!$B$3:$AU$47,AI288,8)),8, AND(AI289&gt;INDEX('Language Rules Can Change'!$B$3:$AU$47,AI288,8),AI289&lt;=INDEX('Language Rules Can Change'!$B$3:$AU$47,AI288,9)),9, AND(AI289&gt;INDEX('Language Rules Can Change'!$B$3:$AU$47,AI288,9),AI289&lt;=INDEX('Language Rules Can Change'!$B$3:$AU$47,AI288,10)),10, AND(AI289&gt;INDEX('Language Rules Can Change'!$B$3:$AU$47,AI288,10),AI289&lt;=INDEX('Language Rules Can Change'!$B$3:$AU$47,AI288,11)),11, AND(AI289&gt;INDEX('Language Rules Can Change'!$B$3:$AU$47,AI288,11),AI289&lt;=INDEX('Language Rules Can Change'!$B$3:$AU$47,AI288,12)),12, AND(AI289&gt;INDEX('Language Rules Can Change'!$B$3:$AU$47,AI288,12),AI289&lt;=INDEX('Language Rules Can Change'!$B$3:$AU$47,AI288,13)),13, AND(AI289&gt;INDEX('Language Rules Can Change'!$B$3:$AU$47,AI288,13),AI289&lt;=INDEX('Language Rules Can Change'!$B$3:$AU$47,AI288,14)),14, AND(AI289&gt;INDEX('Language Rules Can Change'!$B$3:$AU$47,AI288,14),AI289&lt;=INDEX('Language Rules Can Change'!$B$3:$AU$47,AI288,15)),15, AND(AI289&gt;INDEX('Language Rules Can Change'!$B$3:$AU$47,AI288,15),AI289&lt;=INDEX('Language Rules Can Change'!$B$3:$AU$47,AI288,16)),16, AND(AI289&gt;INDEX('Language Rules Can Change'!$B$3:$AU$47,AI288,16),AI289&lt;=INDEX('Language Rules Can Change'!$B$3:$AU$47,AI288,17)),17, AND(AI289&gt;INDEX('Language Rules Can Change'!$B$3:$AU$47,AI288,17),AI289&lt;=INDEX('Language Rules Can Change'!$B$3:$AU$47,AI288,18)),18, AND(AI289&gt;INDEX('Language Rules Can Change'!$B$3:$AU$47,AI288,18),AI289&lt;=INDEX('Language Rules Can Change'!$B$3:$AU$47,AI288,19)),19, AND(AI289&gt;INDEX('Language Rules Can Change'!$B$3:$AU$47,AI288,19),AI289&lt;=INDEX('Language Rules Can Change'!$B$3:$AU$47,AI288,20)),20, AND(AI289&gt;INDEX('Language Rules Can Change'!$B$3:$AU$47,AI288,20),AI289&lt;=INDEX('Language Rules Can Change'!$B$3:$AU$47,AI288,21)),21, AND(AI289&gt;INDEX('Language Rules Can Change'!$B$3:$AU$47,AI288,21),AI289&lt;=INDEX('Language Rules Can Change'!$B$3:$AU$47,AI288,22)),22, AND(AI289&gt;INDEX('Language Rules Can Change'!$B$3:$AU$47,AI288,22),AI289&lt;=INDEX('Language Rules Can Change'!$B$3:$AU$47,AI288,23)),23, AND(AI289&gt;INDEX('Language Rules Can Change'!$B$3:$AU$47,AI288,23),AI289&lt;=INDEX('Language Rules Can Change'!$B$3:$AU$47,AI288,24)),24, AND(AI289&gt;INDEX('Language Rules Can Change'!$B$3:$AU$47,AI288,24),AI289&lt;=INDEX('Language Rules Can Change'!$B$3:$AU$47,AI288,25)),25, AND(AI289&gt;INDEX('Language Rules Can Change'!$B$3:$AU$47,AI288,25),AI289&lt;=INDEX('Language Rules Can Change'!$B$3:$AU$47,AI288,26)),26, AND(AI289&gt;INDEX('Language Rules Can Change'!$B$3:$AU$47,AI288,26),AI289&lt;=INDEX('Language Rules Can Change'!$B$3:$AU$47,AI288,27)),27, AND(AI289&gt;INDEX('Language Rules Can Change'!$B$3:$AU$47,AI288,27),AI289&lt;=INDEX('Language Rules Can Change'!$B$3:$AU$47,AI288,28)),28, AND(AI289&gt;INDEX('Language Rules Can Change'!$B$3:$AU$47,AI288,28),AI289&lt;=INDEX('Language Rules Can Change'!$B$3:$AU$47,AI288,29)),29, AND(AI289&gt;INDEX('Language Rules Can Change'!$B$3:$AU$47,AI288,29),AI289&lt;=INDEX('Language Rules Can Change'!$B$3:$AU$47,AI288,30)),30, AND(AI289&gt;INDEX('Language Rules Can Change'!$B$3:$AU$47,AI288,30),AI289&lt;=INDEX('Language Rules Can Change'!$B$3:$AU$47,AI288,31)),31, AND(AI289&gt;INDEX('Language Rules Can Change'!$B$3:$AU$47,AI288,31),AI289&lt;=INDEX('Language Rules Can Change'!$B$3:$AU$47,AI288,32)),32, AND(AI289&gt;INDEX('Language Rules Can Change'!$B$3:$AU$47,AI288,32),AI289&lt;=INDEX('Language Rules Can Change'!$B$3:$AU$47,AI288,33)),33, AND(AI289&gt;INDEX('Language Rules Can Change'!$B$3:$AU$47,AI288,33),AI289&lt;=INDEX('Language Rules Can Change'!$B$3:$AU$47,AI288,34)),34, AND(AI289&gt;INDEX('Language Rules Can Change'!$B$3:$AU$47,AI288,34),AI289&lt;=INDEX('Language Rules Can Change'!$B$3:$AU$47,AI288,35)),35, AND(AI289&gt;INDEX('Language Rules Can Change'!$B$3:$AU$47,AI288,35),AI289&lt;=INDEX('Language Rules Can Change'!$B$3:$AU$47,AI288,36)),36, AND(AI289&gt;INDEX('Language Rules Can Change'!$B$3:$AU$47,AI288,36),AI289&lt;=INDEX('Language Rules Can Change'!$B$3:$AU$47,AI288,37)),37, AND(AI289&gt;INDEX('Language Rules Can Change'!$B$3:$AU$47,AI288,37),AI289&lt;=INDEX('Language Rules Can Change'!$B$3:$AU$47,AI288,38)),38, AND(AI289&gt;INDEX('Language Rules Can Change'!$B$3:$AU$47,AI288,38),AI289&lt;=INDEX('Language Rules Can Change'!$B$3:$AU$47,AI288,39)),39, AND(AI289&gt;INDEX('Language Rules Can Change'!$B$3:$AU$47,AI288,39),AI289&lt;=INDEX('Language Rules Can Change'!$B$3:$AU$47,AI288,40)),40, AND(AI289&gt;INDEX('Language Rules Can Change'!$B$3:$AU$47,AI288,40),AI289&lt;=INDEX('Language Rules Can Change'!$B$3:$AU$47,AI288,41)),41, AND(AI289&gt;INDEX('Language Rules Can Change'!$B$3:$AU$47,AI288,41),AI289&lt;=INDEX('Language Rules Can Change'!$B$3:$AU$47,AI288,42)),42, AND(AI289&gt;INDEX('Language Rules Can Change'!$B$3:$AU$47,AI288,42),AI289&lt;=INDEX('Language Rules Can Change'!$B$3:$AU$47,AI288,43)),43, AND(AI289&gt;INDEX('Language Rules Can Change'!$B$3:$AU$47,AI288,43),AI289&lt;=INDEX('Language Rules Can Change'!$B$3:$AU$47,AI288,44)),44, AND(AI289&gt;INDEX('Language Rules Can Change'!$B$3:$AU$47,AI288,44),AI289&lt;=INDEX('Language Rules Can Change'!$B$3:$AU$47,AI288,45)),45, AND(AI289&gt;INDEX('Language Rules Can Change'!$B$3:$AU$47,AI288,45),AI289&lt;=INDEX('Language Rules Can Change'!$B$3:$AU$47,AI288,46)),46)</f>
        <v>#N/A</v>
      </c>
      <c r="AJ290" s="11" t="e" cm="1">
        <f t="array" aca="1" ref="AJ290" ca="1">_xlfn.IFS(AND(AJ289&gt;0,AJ289&lt;=INDEX('Language Rules Can Change'!$B$3:$AU$47,AJ288,1)),1, AND(AJ289&gt;INDEX('Language Rules Can Change'!$B$3:$AU$47,AJ288,1),AJ289&lt;=INDEX('Language Rules Can Change'!$B$3:$AU$47,AJ288,2)),2, AND(AJ289&gt;INDEX('Language Rules Can Change'!$B$3:$AU$47,AJ288,2),AJ289&lt;=INDEX('Language Rules Can Change'!$B$3:$AU$47,AJ288,3)),3, AND(AJ289&gt;INDEX('Language Rules Can Change'!$B$3:$AU$47,AJ288,3),AJ289&lt;=INDEX('Language Rules Can Change'!$B$3:$AU$47,AJ288,4)),4, AND(AJ289&gt;INDEX('Language Rules Can Change'!$B$3:$AU$47,AJ288,4),AJ289&lt;=INDEX('Language Rules Can Change'!$B$3:$AU$47,AJ288,5)),5, AND(AJ289&gt;INDEX('Language Rules Can Change'!$B$3:$AU$47,AJ288,5),AJ289&lt;=INDEX('Language Rules Can Change'!$B$3:$AU$47,AJ288,6)),6, AND(AJ289&gt;INDEX('Language Rules Can Change'!$B$3:$AU$47,AJ288,6),AJ289&lt;=INDEX('Language Rules Can Change'!$B$3:$AU$47,AJ288,7)),7, AND(AJ289&gt;INDEX('Language Rules Can Change'!$B$3:$AU$47,AJ288,7),AJ289&lt;=INDEX('Language Rules Can Change'!$B$3:$AU$47,AJ288,8)),8, AND(AJ289&gt;INDEX('Language Rules Can Change'!$B$3:$AU$47,AJ288,8),AJ289&lt;=INDEX('Language Rules Can Change'!$B$3:$AU$47,AJ288,9)),9, AND(AJ289&gt;INDEX('Language Rules Can Change'!$B$3:$AU$47,AJ288,9),AJ289&lt;=INDEX('Language Rules Can Change'!$B$3:$AU$47,AJ288,10)),10, AND(AJ289&gt;INDEX('Language Rules Can Change'!$B$3:$AU$47,AJ288,10),AJ289&lt;=INDEX('Language Rules Can Change'!$B$3:$AU$47,AJ288,11)),11, AND(AJ289&gt;INDEX('Language Rules Can Change'!$B$3:$AU$47,AJ288,11),AJ289&lt;=INDEX('Language Rules Can Change'!$B$3:$AU$47,AJ288,12)),12, AND(AJ289&gt;INDEX('Language Rules Can Change'!$B$3:$AU$47,AJ288,12),AJ289&lt;=INDEX('Language Rules Can Change'!$B$3:$AU$47,AJ288,13)),13, AND(AJ289&gt;INDEX('Language Rules Can Change'!$B$3:$AU$47,AJ288,13),AJ289&lt;=INDEX('Language Rules Can Change'!$B$3:$AU$47,AJ288,14)),14, AND(AJ289&gt;INDEX('Language Rules Can Change'!$B$3:$AU$47,AJ288,14),AJ289&lt;=INDEX('Language Rules Can Change'!$B$3:$AU$47,AJ288,15)),15, AND(AJ289&gt;INDEX('Language Rules Can Change'!$B$3:$AU$47,AJ288,15),AJ289&lt;=INDEX('Language Rules Can Change'!$B$3:$AU$47,AJ288,16)),16, AND(AJ289&gt;INDEX('Language Rules Can Change'!$B$3:$AU$47,AJ288,16),AJ289&lt;=INDEX('Language Rules Can Change'!$B$3:$AU$47,AJ288,17)),17, AND(AJ289&gt;INDEX('Language Rules Can Change'!$B$3:$AU$47,AJ288,17),AJ289&lt;=INDEX('Language Rules Can Change'!$B$3:$AU$47,AJ288,18)),18, AND(AJ289&gt;INDEX('Language Rules Can Change'!$B$3:$AU$47,AJ288,18),AJ289&lt;=INDEX('Language Rules Can Change'!$B$3:$AU$47,AJ288,19)),19, AND(AJ289&gt;INDEX('Language Rules Can Change'!$B$3:$AU$47,AJ288,19),AJ289&lt;=INDEX('Language Rules Can Change'!$B$3:$AU$47,AJ288,20)),20, AND(AJ289&gt;INDEX('Language Rules Can Change'!$B$3:$AU$47,AJ288,20),AJ289&lt;=INDEX('Language Rules Can Change'!$B$3:$AU$47,AJ288,21)),21, AND(AJ289&gt;INDEX('Language Rules Can Change'!$B$3:$AU$47,AJ288,21),AJ289&lt;=INDEX('Language Rules Can Change'!$B$3:$AU$47,AJ288,22)),22, AND(AJ289&gt;INDEX('Language Rules Can Change'!$B$3:$AU$47,AJ288,22),AJ289&lt;=INDEX('Language Rules Can Change'!$B$3:$AU$47,AJ288,23)),23, AND(AJ289&gt;INDEX('Language Rules Can Change'!$B$3:$AU$47,AJ288,23),AJ289&lt;=INDEX('Language Rules Can Change'!$B$3:$AU$47,AJ288,24)),24, AND(AJ289&gt;INDEX('Language Rules Can Change'!$B$3:$AU$47,AJ288,24),AJ289&lt;=INDEX('Language Rules Can Change'!$B$3:$AU$47,AJ288,25)),25, AND(AJ289&gt;INDEX('Language Rules Can Change'!$B$3:$AU$47,AJ288,25),AJ289&lt;=INDEX('Language Rules Can Change'!$B$3:$AU$47,AJ288,26)),26, AND(AJ289&gt;INDEX('Language Rules Can Change'!$B$3:$AU$47,AJ288,26),AJ289&lt;=INDEX('Language Rules Can Change'!$B$3:$AU$47,AJ288,27)),27, AND(AJ289&gt;INDEX('Language Rules Can Change'!$B$3:$AU$47,AJ288,27),AJ289&lt;=INDEX('Language Rules Can Change'!$B$3:$AU$47,AJ288,28)),28, AND(AJ289&gt;INDEX('Language Rules Can Change'!$B$3:$AU$47,AJ288,28),AJ289&lt;=INDEX('Language Rules Can Change'!$B$3:$AU$47,AJ288,29)),29, AND(AJ289&gt;INDEX('Language Rules Can Change'!$B$3:$AU$47,AJ288,29),AJ289&lt;=INDEX('Language Rules Can Change'!$B$3:$AU$47,AJ288,30)),30, AND(AJ289&gt;INDEX('Language Rules Can Change'!$B$3:$AU$47,AJ288,30),AJ289&lt;=INDEX('Language Rules Can Change'!$B$3:$AU$47,AJ288,31)),31, AND(AJ289&gt;INDEX('Language Rules Can Change'!$B$3:$AU$47,AJ288,31),AJ289&lt;=INDEX('Language Rules Can Change'!$B$3:$AU$47,AJ288,32)),32, AND(AJ289&gt;INDEX('Language Rules Can Change'!$B$3:$AU$47,AJ288,32),AJ289&lt;=INDEX('Language Rules Can Change'!$B$3:$AU$47,AJ288,33)),33, AND(AJ289&gt;INDEX('Language Rules Can Change'!$B$3:$AU$47,AJ288,33),AJ289&lt;=INDEX('Language Rules Can Change'!$B$3:$AU$47,AJ288,34)),34, AND(AJ289&gt;INDEX('Language Rules Can Change'!$B$3:$AU$47,AJ288,34),AJ289&lt;=INDEX('Language Rules Can Change'!$B$3:$AU$47,AJ288,35)),35, AND(AJ289&gt;INDEX('Language Rules Can Change'!$B$3:$AU$47,AJ288,35),AJ289&lt;=INDEX('Language Rules Can Change'!$B$3:$AU$47,AJ288,36)),36, AND(AJ289&gt;INDEX('Language Rules Can Change'!$B$3:$AU$47,AJ288,36),AJ289&lt;=INDEX('Language Rules Can Change'!$B$3:$AU$47,AJ288,37)),37, AND(AJ289&gt;INDEX('Language Rules Can Change'!$B$3:$AU$47,AJ288,37),AJ289&lt;=INDEX('Language Rules Can Change'!$B$3:$AU$47,AJ288,38)),38, AND(AJ289&gt;INDEX('Language Rules Can Change'!$B$3:$AU$47,AJ288,38),AJ289&lt;=INDEX('Language Rules Can Change'!$B$3:$AU$47,AJ288,39)),39, AND(AJ289&gt;INDEX('Language Rules Can Change'!$B$3:$AU$47,AJ288,39),AJ289&lt;=INDEX('Language Rules Can Change'!$B$3:$AU$47,AJ288,40)),40, AND(AJ289&gt;INDEX('Language Rules Can Change'!$B$3:$AU$47,AJ288,40),AJ289&lt;=INDEX('Language Rules Can Change'!$B$3:$AU$47,AJ288,41)),41, AND(AJ289&gt;INDEX('Language Rules Can Change'!$B$3:$AU$47,AJ288,41),AJ289&lt;=INDEX('Language Rules Can Change'!$B$3:$AU$47,AJ288,42)),42, AND(AJ289&gt;INDEX('Language Rules Can Change'!$B$3:$AU$47,AJ288,42),AJ289&lt;=INDEX('Language Rules Can Change'!$B$3:$AU$47,AJ288,43)),43, AND(AJ289&gt;INDEX('Language Rules Can Change'!$B$3:$AU$47,AJ288,43),AJ289&lt;=INDEX('Language Rules Can Change'!$B$3:$AU$47,AJ288,44)),44, AND(AJ289&gt;INDEX('Language Rules Can Change'!$B$3:$AU$47,AJ288,44),AJ289&lt;=INDEX('Language Rules Can Change'!$B$3:$AU$47,AJ288,45)),45, AND(AJ289&gt;INDEX('Language Rules Can Change'!$B$3:$AU$47,AJ288,45),AJ289&lt;=INDEX('Language Rules Can Change'!$B$3:$AU$47,AJ288,46)),46)</f>
        <v>#N/A</v>
      </c>
      <c r="AK290" s="11" t="e" cm="1">
        <f t="array" aca="1" ref="AK290" ca="1">_xlfn.IFS(AND(AK289&gt;0,AK289&lt;=INDEX('Language Rules Can Change'!$B$3:$AU$47,AK288,1)),1, AND(AK289&gt;INDEX('Language Rules Can Change'!$B$3:$AU$47,AK288,1),AK289&lt;=INDEX('Language Rules Can Change'!$B$3:$AU$47,AK288,2)),2, AND(AK289&gt;INDEX('Language Rules Can Change'!$B$3:$AU$47,AK288,2),AK289&lt;=INDEX('Language Rules Can Change'!$B$3:$AU$47,AK288,3)),3, AND(AK289&gt;INDEX('Language Rules Can Change'!$B$3:$AU$47,AK288,3),AK289&lt;=INDEX('Language Rules Can Change'!$B$3:$AU$47,AK288,4)),4, AND(AK289&gt;INDEX('Language Rules Can Change'!$B$3:$AU$47,AK288,4),AK289&lt;=INDEX('Language Rules Can Change'!$B$3:$AU$47,AK288,5)),5, AND(AK289&gt;INDEX('Language Rules Can Change'!$B$3:$AU$47,AK288,5),AK289&lt;=INDEX('Language Rules Can Change'!$B$3:$AU$47,AK288,6)),6, AND(AK289&gt;INDEX('Language Rules Can Change'!$B$3:$AU$47,AK288,6),AK289&lt;=INDEX('Language Rules Can Change'!$B$3:$AU$47,AK288,7)),7, AND(AK289&gt;INDEX('Language Rules Can Change'!$B$3:$AU$47,AK288,7),AK289&lt;=INDEX('Language Rules Can Change'!$B$3:$AU$47,AK288,8)),8, AND(AK289&gt;INDEX('Language Rules Can Change'!$B$3:$AU$47,AK288,8),AK289&lt;=INDEX('Language Rules Can Change'!$B$3:$AU$47,AK288,9)),9, AND(AK289&gt;INDEX('Language Rules Can Change'!$B$3:$AU$47,AK288,9),AK289&lt;=INDEX('Language Rules Can Change'!$B$3:$AU$47,AK288,10)),10, AND(AK289&gt;INDEX('Language Rules Can Change'!$B$3:$AU$47,AK288,10),AK289&lt;=INDEX('Language Rules Can Change'!$B$3:$AU$47,AK288,11)),11, AND(AK289&gt;INDEX('Language Rules Can Change'!$B$3:$AU$47,AK288,11),AK289&lt;=INDEX('Language Rules Can Change'!$B$3:$AU$47,AK288,12)),12, AND(AK289&gt;INDEX('Language Rules Can Change'!$B$3:$AU$47,AK288,12),AK289&lt;=INDEX('Language Rules Can Change'!$B$3:$AU$47,AK288,13)),13, AND(AK289&gt;INDEX('Language Rules Can Change'!$B$3:$AU$47,AK288,13),AK289&lt;=INDEX('Language Rules Can Change'!$B$3:$AU$47,AK288,14)),14, AND(AK289&gt;INDEX('Language Rules Can Change'!$B$3:$AU$47,AK288,14),AK289&lt;=INDEX('Language Rules Can Change'!$B$3:$AU$47,AK288,15)),15, AND(AK289&gt;INDEX('Language Rules Can Change'!$B$3:$AU$47,AK288,15),AK289&lt;=INDEX('Language Rules Can Change'!$B$3:$AU$47,AK288,16)),16, AND(AK289&gt;INDEX('Language Rules Can Change'!$B$3:$AU$47,AK288,16),AK289&lt;=INDEX('Language Rules Can Change'!$B$3:$AU$47,AK288,17)),17, AND(AK289&gt;INDEX('Language Rules Can Change'!$B$3:$AU$47,AK288,17),AK289&lt;=INDEX('Language Rules Can Change'!$B$3:$AU$47,AK288,18)),18, AND(AK289&gt;INDEX('Language Rules Can Change'!$B$3:$AU$47,AK288,18),AK289&lt;=INDEX('Language Rules Can Change'!$B$3:$AU$47,AK288,19)),19, AND(AK289&gt;INDEX('Language Rules Can Change'!$B$3:$AU$47,AK288,19),AK289&lt;=INDEX('Language Rules Can Change'!$B$3:$AU$47,AK288,20)),20, AND(AK289&gt;INDEX('Language Rules Can Change'!$B$3:$AU$47,AK288,20),AK289&lt;=INDEX('Language Rules Can Change'!$B$3:$AU$47,AK288,21)),21, AND(AK289&gt;INDEX('Language Rules Can Change'!$B$3:$AU$47,AK288,21),AK289&lt;=INDEX('Language Rules Can Change'!$B$3:$AU$47,AK288,22)),22, AND(AK289&gt;INDEX('Language Rules Can Change'!$B$3:$AU$47,AK288,22),AK289&lt;=INDEX('Language Rules Can Change'!$B$3:$AU$47,AK288,23)),23, AND(AK289&gt;INDEX('Language Rules Can Change'!$B$3:$AU$47,AK288,23),AK289&lt;=INDEX('Language Rules Can Change'!$B$3:$AU$47,AK288,24)),24, AND(AK289&gt;INDEX('Language Rules Can Change'!$B$3:$AU$47,AK288,24),AK289&lt;=INDEX('Language Rules Can Change'!$B$3:$AU$47,AK288,25)),25, AND(AK289&gt;INDEX('Language Rules Can Change'!$B$3:$AU$47,AK288,25),AK289&lt;=INDEX('Language Rules Can Change'!$B$3:$AU$47,AK288,26)),26, AND(AK289&gt;INDEX('Language Rules Can Change'!$B$3:$AU$47,AK288,26),AK289&lt;=INDEX('Language Rules Can Change'!$B$3:$AU$47,AK288,27)),27, AND(AK289&gt;INDEX('Language Rules Can Change'!$B$3:$AU$47,AK288,27),AK289&lt;=INDEX('Language Rules Can Change'!$B$3:$AU$47,AK288,28)),28, AND(AK289&gt;INDEX('Language Rules Can Change'!$B$3:$AU$47,AK288,28),AK289&lt;=INDEX('Language Rules Can Change'!$B$3:$AU$47,AK288,29)),29, AND(AK289&gt;INDEX('Language Rules Can Change'!$B$3:$AU$47,AK288,29),AK289&lt;=INDEX('Language Rules Can Change'!$B$3:$AU$47,AK288,30)),30, AND(AK289&gt;INDEX('Language Rules Can Change'!$B$3:$AU$47,AK288,30),AK289&lt;=INDEX('Language Rules Can Change'!$B$3:$AU$47,AK288,31)),31, AND(AK289&gt;INDEX('Language Rules Can Change'!$B$3:$AU$47,AK288,31),AK289&lt;=INDEX('Language Rules Can Change'!$B$3:$AU$47,AK288,32)),32, AND(AK289&gt;INDEX('Language Rules Can Change'!$B$3:$AU$47,AK288,32),AK289&lt;=INDEX('Language Rules Can Change'!$B$3:$AU$47,AK288,33)),33, AND(AK289&gt;INDEX('Language Rules Can Change'!$B$3:$AU$47,AK288,33),AK289&lt;=INDEX('Language Rules Can Change'!$B$3:$AU$47,AK288,34)),34, AND(AK289&gt;INDEX('Language Rules Can Change'!$B$3:$AU$47,AK288,34),AK289&lt;=INDEX('Language Rules Can Change'!$B$3:$AU$47,AK288,35)),35, AND(AK289&gt;INDEX('Language Rules Can Change'!$B$3:$AU$47,AK288,35),AK289&lt;=INDEX('Language Rules Can Change'!$B$3:$AU$47,AK288,36)),36, AND(AK289&gt;INDEX('Language Rules Can Change'!$B$3:$AU$47,AK288,36),AK289&lt;=INDEX('Language Rules Can Change'!$B$3:$AU$47,AK288,37)),37, AND(AK289&gt;INDEX('Language Rules Can Change'!$B$3:$AU$47,AK288,37),AK289&lt;=INDEX('Language Rules Can Change'!$B$3:$AU$47,AK288,38)),38, AND(AK289&gt;INDEX('Language Rules Can Change'!$B$3:$AU$47,AK288,38),AK289&lt;=INDEX('Language Rules Can Change'!$B$3:$AU$47,AK288,39)),39, AND(AK289&gt;INDEX('Language Rules Can Change'!$B$3:$AU$47,AK288,39),AK289&lt;=INDEX('Language Rules Can Change'!$B$3:$AU$47,AK288,40)),40, AND(AK289&gt;INDEX('Language Rules Can Change'!$B$3:$AU$47,AK288,40),AK289&lt;=INDEX('Language Rules Can Change'!$B$3:$AU$47,AK288,41)),41, AND(AK289&gt;INDEX('Language Rules Can Change'!$B$3:$AU$47,AK288,41),AK289&lt;=INDEX('Language Rules Can Change'!$B$3:$AU$47,AK288,42)),42, AND(AK289&gt;INDEX('Language Rules Can Change'!$B$3:$AU$47,AK288,42),AK289&lt;=INDEX('Language Rules Can Change'!$B$3:$AU$47,AK288,43)),43, AND(AK289&gt;INDEX('Language Rules Can Change'!$B$3:$AU$47,AK288,43),AK289&lt;=INDEX('Language Rules Can Change'!$B$3:$AU$47,AK288,44)),44, AND(AK289&gt;INDEX('Language Rules Can Change'!$B$3:$AU$47,AK288,44),AK289&lt;=INDEX('Language Rules Can Change'!$B$3:$AU$47,AK288,45)),45, AND(AK289&gt;INDEX('Language Rules Can Change'!$B$3:$AU$47,AK288,45),AK289&lt;=INDEX('Language Rules Can Change'!$B$3:$AU$47,AK288,46)),46)</f>
        <v>#N/A</v>
      </c>
      <c r="AL290" s="11" t="e" cm="1">
        <f t="array" aca="1" ref="AL290" ca="1">_xlfn.IFS(AND(AL289&gt;0,AL289&lt;=INDEX('Language Rules Can Change'!$B$3:$AU$47,AL288,1)),1, AND(AL289&gt;INDEX('Language Rules Can Change'!$B$3:$AU$47,AL288,1),AL289&lt;=INDEX('Language Rules Can Change'!$B$3:$AU$47,AL288,2)),2, AND(AL289&gt;INDEX('Language Rules Can Change'!$B$3:$AU$47,AL288,2),AL289&lt;=INDEX('Language Rules Can Change'!$B$3:$AU$47,AL288,3)),3, AND(AL289&gt;INDEX('Language Rules Can Change'!$B$3:$AU$47,AL288,3),AL289&lt;=INDEX('Language Rules Can Change'!$B$3:$AU$47,AL288,4)),4, AND(AL289&gt;INDEX('Language Rules Can Change'!$B$3:$AU$47,AL288,4),AL289&lt;=INDEX('Language Rules Can Change'!$B$3:$AU$47,AL288,5)),5, AND(AL289&gt;INDEX('Language Rules Can Change'!$B$3:$AU$47,AL288,5),AL289&lt;=INDEX('Language Rules Can Change'!$B$3:$AU$47,AL288,6)),6, AND(AL289&gt;INDEX('Language Rules Can Change'!$B$3:$AU$47,AL288,6),AL289&lt;=INDEX('Language Rules Can Change'!$B$3:$AU$47,AL288,7)),7, AND(AL289&gt;INDEX('Language Rules Can Change'!$B$3:$AU$47,AL288,7),AL289&lt;=INDEX('Language Rules Can Change'!$B$3:$AU$47,AL288,8)),8, AND(AL289&gt;INDEX('Language Rules Can Change'!$B$3:$AU$47,AL288,8),AL289&lt;=INDEX('Language Rules Can Change'!$B$3:$AU$47,AL288,9)),9, AND(AL289&gt;INDEX('Language Rules Can Change'!$B$3:$AU$47,AL288,9),AL289&lt;=INDEX('Language Rules Can Change'!$B$3:$AU$47,AL288,10)),10, AND(AL289&gt;INDEX('Language Rules Can Change'!$B$3:$AU$47,AL288,10),AL289&lt;=INDEX('Language Rules Can Change'!$B$3:$AU$47,AL288,11)),11, AND(AL289&gt;INDEX('Language Rules Can Change'!$B$3:$AU$47,AL288,11),AL289&lt;=INDEX('Language Rules Can Change'!$B$3:$AU$47,AL288,12)),12, AND(AL289&gt;INDEX('Language Rules Can Change'!$B$3:$AU$47,AL288,12),AL289&lt;=INDEX('Language Rules Can Change'!$B$3:$AU$47,AL288,13)),13, AND(AL289&gt;INDEX('Language Rules Can Change'!$B$3:$AU$47,AL288,13),AL289&lt;=INDEX('Language Rules Can Change'!$B$3:$AU$47,AL288,14)),14, AND(AL289&gt;INDEX('Language Rules Can Change'!$B$3:$AU$47,AL288,14),AL289&lt;=INDEX('Language Rules Can Change'!$B$3:$AU$47,AL288,15)),15, AND(AL289&gt;INDEX('Language Rules Can Change'!$B$3:$AU$47,AL288,15),AL289&lt;=INDEX('Language Rules Can Change'!$B$3:$AU$47,AL288,16)),16, AND(AL289&gt;INDEX('Language Rules Can Change'!$B$3:$AU$47,AL288,16),AL289&lt;=INDEX('Language Rules Can Change'!$B$3:$AU$47,AL288,17)),17, AND(AL289&gt;INDEX('Language Rules Can Change'!$B$3:$AU$47,AL288,17),AL289&lt;=INDEX('Language Rules Can Change'!$B$3:$AU$47,AL288,18)),18, AND(AL289&gt;INDEX('Language Rules Can Change'!$B$3:$AU$47,AL288,18),AL289&lt;=INDEX('Language Rules Can Change'!$B$3:$AU$47,AL288,19)),19, AND(AL289&gt;INDEX('Language Rules Can Change'!$B$3:$AU$47,AL288,19),AL289&lt;=INDEX('Language Rules Can Change'!$B$3:$AU$47,AL288,20)),20, AND(AL289&gt;INDEX('Language Rules Can Change'!$B$3:$AU$47,AL288,20),AL289&lt;=INDEX('Language Rules Can Change'!$B$3:$AU$47,AL288,21)),21, AND(AL289&gt;INDEX('Language Rules Can Change'!$B$3:$AU$47,AL288,21),AL289&lt;=INDEX('Language Rules Can Change'!$B$3:$AU$47,AL288,22)),22, AND(AL289&gt;INDEX('Language Rules Can Change'!$B$3:$AU$47,AL288,22),AL289&lt;=INDEX('Language Rules Can Change'!$B$3:$AU$47,AL288,23)),23, AND(AL289&gt;INDEX('Language Rules Can Change'!$B$3:$AU$47,AL288,23),AL289&lt;=INDEX('Language Rules Can Change'!$B$3:$AU$47,AL288,24)),24, AND(AL289&gt;INDEX('Language Rules Can Change'!$B$3:$AU$47,AL288,24),AL289&lt;=INDEX('Language Rules Can Change'!$B$3:$AU$47,AL288,25)),25, AND(AL289&gt;INDEX('Language Rules Can Change'!$B$3:$AU$47,AL288,25),AL289&lt;=INDEX('Language Rules Can Change'!$B$3:$AU$47,AL288,26)),26, AND(AL289&gt;INDEX('Language Rules Can Change'!$B$3:$AU$47,AL288,26),AL289&lt;=INDEX('Language Rules Can Change'!$B$3:$AU$47,AL288,27)),27, AND(AL289&gt;INDEX('Language Rules Can Change'!$B$3:$AU$47,AL288,27),AL289&lt;=INDEX('Language Rules Can Change'!$B$3:$AU$47,AL288,28)),28, AND(AL289&gt;INDEX('Language Rules Can Change'!$B$3:$AU$47,AL288,28),AL289&lt;=INDEX('Language Rules Can Change'!$B$3:$AU$47,AL288,29)),29, AND(AL289&gt;INDEX('Language Rules Can Change'!$B$3:$AU$47,AL288,29),AL289&lt;=INDEX('Language Rules Can Change'!$B$3:$AU$47,AL288,30)),30, AND(AL289&gt;INDEX('Language Rules Can Change'!$B$3:$AU$47,AL288,30),AL289&lt;=INDEX('Language Rules Can Change'!$B$3:$AU$47,AL288,31)),31, AND(AL289&gt;INDEX('Language Rules Can Change'!$B$3:$AU$47,AL288,31),AL289&lt;=INDEX('Language Rules Can Change'!$B$3:$AU$47,AL288,32)),32, AND(AL289&gt;INDEX('Language Rules Can Change'!$B$3:$AU$47,AL288,32),AL289&lt;=INDEX('Language Rules Can Change'!$B$3:$AU$47,AL288,33)),33, AND(AL289&gt;INDEX('Language Rules Can Change'!$B$3:$AU$47,AL288,33),AL289&lt;=INDEX('Language Rules Can Change'!$B$3:$AU$47,AL288,34)),34, AND(AL289&gt;INDEX('Language Rules Can Change'!$B$3:$AU$47,AL288,34),AL289&lt;=INDEX('Language Rules Can Change'!$B$3:$AU$47,AL288,35)),35, AND(AL289&gt;INDEX('Language Rules Can Change'!$B$3:$AU$47,AL288,35),AL289&lt;=INDEX('Language Rules Can Change'!$B$3:$AU$47,AL288,36)),36, AND(AL289&gt;INDEX('Language Rules Can Change'!$B$3:$AU$47,AL288,36),AL289&lt;=INDEX('Language Rules Can Change'!$B$3:$AU$47,AL288,37)),37, AND(AL289&gt;INDEX('Language Rules Can Change'!$B$3:$AU$47,AL288,37),AL289&lt;=INDEX('Language Rules Can Change'!$B$3:$AU$47,AL288,38)),38, AND(AL289&gt;INDEX('Language Rules Can Change'!$B$3:$AU$47,AL288,38),AL289&lt;=INDEX('Language Rules Can Change'!$B$3:$AU$47,AL288,39)),39, AND(AL289&gt;INDEX('Language Rules Can Change'!$B$3:$AU$47,AL288,39),AL289&lt;=INDEX('Language Rules Can Change'!$B$3:$AU$47,AL288,40)),40, AND(AL289&gt;INDEX('Language Rules Can Change'!$B$3:$AU$47,AL288,40),AL289&lt;=INDEX('Language Rules Can Change'!$B$3:$AU$47,AL288,41)),41, AND(AL289&gt;INDEX('Language Rules Can Change'!$B$3:$AU$47,AL288,41),AL289&lt;=INDEX('Language Rules Can Change'!$B$3:$AU$47,AL288,42)),42, AND(AL289&gt;INDEX('Language Rules Can Change'!$B$3:$AU$47,AL288,42),AL289&lt;=INDEX('Language Rules Can Change'!$B$3:$AU$47,AL288,43)),43, AND(AL289&gt;INDEX('Language Rules Can Change'!$B$3:$AU$47,AL288,43),AL289&lt;=INDEX('Language Rules Can Change'!$B$3:$AU$47,AL288,44)),44, AND(AL289&gt;INDEX('Language Rules Can Change'!$B$3:$AU$47,AL288,44),AL289&lt;=INDEX('Language Rules Can Change'!$B$3:$AU$47,AL288,45)),45, AND(AL289&gt;INDEX('Language Rules Can Change'!$B$3:$AU$47,AL288,45),AL289&lt;=INDEX('Language Rules Can Change'!$B$3:$AU$47,AL288,46)),46)</f>
        <v>#N/A</v>
      </c>
      <c r="AM290" s="11" t="e" cm="1">
        <f t="array" aca="1" ref="AM290" ca="1">_xlfn.IFS(AND(AM289&gt;0,AM289&lt;=INDEX('Language Rules Can Change'!$B$3:$AU$47,AM288,1)),1, AND(AM289&gt;INDEX('Language Rules Can Change'!$B$3:$AU$47,AM288,1),AM289&lt;=INDEX('Language Rules Can Change'!$B$3:$AU$47,AM288,2)),2, AND(AM289&gt;INDEX('Language Rules Can Change'!$B$3:$AU$47,AM288,2),AM289&lt;=INDEX('Language Rules Can Change'!$B$3:$AU$47,AM288,3)),3, AND(AM289&gt;INDEX('Language Rules Can Change'!$B$3:$AU$47,AM288,3),AM289&lt;=INDEX('Language Rules Can Change'!$B$3:$AU$47,AM288,4)),4, AND(AM289&gt;INDEX('Language Rules Can Change'!$B$3:$AU$47,AM288,4),AM289&lt;=INDEX('Language Rules Can Change'!$B$3:$AU$47,AM288,5)),5, AND(AM289&gt;INDEX('Language Rules Can Change'!$B$3:$AU$47,AM288,5),AM289&lt;=INDEX('Language Rules Can Change'!$B$3:$AU$47,AM288,6)),6, AND(AM289&gt;INDEX('Language Rules Can Change'!$B$3:$AU$47,AM288,6),AM289&lt;=INDEX('Language Rules Can Change'!$B$3:$AU$47,AM288,7)),7, AND(AM289&gt;INDEX('Language Rules Can Change'!$B$3:$AU$47,AM288,7),AM289&lt;=INDEX('Language Rules Can Change'!$B$3:$AU$47,AM288,8)),8, AND(AM289&gt;INDEX('Language Rules Can Change'!$B$3:$AU$47,AM288,8),AM289&lt;=INDEX('Language Rules Can Change'!$B$3:$AU$47,AM288,9)),9, AND(AM289&gt;INDEX('Language Rules Can Change'!$B$3:$AU$47,AM288,9),AM289&lt;=INDEX('Language Rules Can Change'!$B$3:$AU$47,AM288,10)),10, AND(AM289&gt;INDEX('Language Rules Can Change'!$B$3:$AU$47,AM288,10),AM289&lt;=INDEX('Language Rules Can Change'!$B$3:$AU$47,AM288,11)),11, AND(AM289&gt;INDEX('Language Rules Can Change'!$B$3:$AU$47,AM288,11),AM289&lt;=INDEX('Language Rules Can Change'!$B$3:$AU$47,AM288,12)),12, AND(AM289&gt;INDEX('Language Rules Can Change'!$B$3:$AU$47,AM288,12),AM289&lt;=INDEX('Language Rules Can Change'!$B$3:$AU$47,AM288,13)),13, AND(AM289&gt;INDEX('Language Rules Can Change'!$B$3:$AU$47,AM288,13),AM289&lt;=INDEX('Language Rules Can Change'!$B$3:$AU$47,AM288,14)),14, AND(AM289&gt;INDEX('Language Rules Can Change'!$B$3:$AU$47,AM288,14),AM289&lt;=INDEX('Language Rules Can Change'!$B$3:$AU$47,AM288,15)),15, AND(AM289&gt;INDEX('Language Rules Can Change'!$B$3:$AU$47,AM288,15),AM289&lt;=INDEX('Language Rules Can Change'!$B$3:$AU$47,AM288,16)),16, AND(AM289&gt;INDEX('Language Rules Can Change'!$B$3:$AU$47,AM288,16),AM289&lt;=INDEX('Language Rules Can Change'!$B$3:$AU$47,AM288,17)),17, AND(AM289&gt;INDEX('Language Rules Can Change'!$B$3:$AU$47,AM288,17),AM289&lt;=INDEX('Language Rules Can Change'!$B$3:$AU$47,AM288,18)),18, AND(AM289&gt;INDEX('Language Rules Can Change'!$B$3:$AU$47,AM288,18),AM289&lt;=INDEX('Language Rules Can Change'!$B$3:$AU$47,AM288,19)),19, AND(AM289&gt;INDEX('Language Rules Can Change'!$B$3:$AU$47,AM288,19),AM289&lt;=INDEX('Language Rules Can Change'!$B$3:$AU$47,AM288,20)),20, AND(AM289&gt;INDEX('Language Rules Can Change'!$B$3:$AU$47,AM288,20),AM289&lt;=INDEX('Language Rules Can Change'!$B$3:$AU$47,AM288,21)),21, AND(AM289&gt;INDEX('Language Rules Can Change'!$B$3:$AU$47,AM288,21),AM289&lt;=INDEX('Language Rules Can Change'!$B$3:$AU$47,AM288,22)),22, AND(AM289&gt;INDEX('Language Rules Can Change'!$B$3:$AU$47,AM288,22),AM289&lt;=INDEX('Language Rules Can Change'!$B$3:$AU$47,AM288,23)),23, AND(AM289&gt;INDEX('Language Rules Can Change'!$B$3:$AU$47,AM288,23),AM289&lt;=INDEX('Language Rules Can Change'!$B$3:$AU$47,AM288,24)),24, AND(AM289&gt;INDEX('Language Rules Can Change'!$B$3:$AU$47,AM288,24),AM289&lt;=INDEX('Language Rules Can Change'!$B$3:$AU$47,AM288,25)),25, AND(AM289&gt;INDEX('Language Rules Can Change'!$B$3:$AU$47,AM288,25),AM289&lt;=INDEX('Language Rules Can Change'!$B$3:$AU$47,AM288,26)),26, AND(AM289&gt;INDEX('Language Rules Can Change'!$B$3:$AU$47,AM288,26),AM289&lt;=INDEX('Language Rules Can Change'!$B$3:$AU$47,AM288,27)),27, AND(AM289&gt;INDEX('Language Rules Can Change'!$B$3:$AU$47,AM288,27),AM289&lt;=INDEX('Language Rules Can Change'!$B$3:$AU$47,AM288,28)),28, AND(AM289&gt;INDEX('Language Rules Can Change'!$B$3:$AU$47,AM288,28),AM289&lt;=INDEX('Language Rules Can Change'!$B$3:$AU$47,AM288,29)),29, AND(AM289&gt;INDEX('Language Rules Can Change'!$B$3:$AU$47,AM288,29),AM289&lt;=INDEX('Language Rules Can Change'!$B$3:$AU$47,AM288,30)),30, AND(AM289&gt;INDEX('Language Rules Can Change'!$B$3:$AU$47,AM288,30),AM289&lt;=INDEX('Language Rules Can Change'!$B$3:$AU$47,AM288,31)),31, AND(AM289&gt;INDEX('Language Rules Can Change'!$B$3:$AU$47,AM288,31),AM289&lt;=INDEX('Language Rules Can Change'!$B$3:$AU$47,AM288,32)),32, AND(AM289&gt;INDEX('Language Rules Can Change'!$B$3:$AU$47,AM288,32),AM289&lt;=INDEX('Language Rules Can Change'!$B$3:$AU$47,AM288,33)),33, AND(AM289&gt;INDEX('Language Rules Can Change'!$B$3:$AU$47,AM288,33),AM289&lt;=INDEX('Language Rules Can Change'!$B$3:$AU$47,AM288,34)),34, AND(AM289&gt;INDEX('Language Rules Can Change'!$B$3:$AU$47,AM288,34),AM289&lt;=INDEX('Language Rules Can Change'!$B$3:$AU$47,AM288,35)),35, AND(AM289&gt;INDEX('Language Rules Can Change'!$B$3:$AU$47,AM288,35),AM289&lt;=INDEX('Language Rules Can Change'!$B$3:$AU$47,AM288,36)),36, AND(AM289&gt;INDEX('Language Rules Can Change'!$B$3:$AU$47,AM288,36),AM289&lt;=INDEX('Language Rules Can Change'!$B$3:$AU$47,AM288,37)),37, AND(AM289&gt;INDEX('Language Rules Can Change'!$B$3:$AU$47,AM288,37),AM289&lt;=INDEX('Language Rules Can Change'!$B$3:$AU$47,AM288,38)),38, AND(AM289&gt;INDEX('Language Rules Can Change'!$B$3:$AU$47,AM288,38),AM289&lt;=INDEX('Language Rules Can Change'!$B$3:$AU$47,AM288,39)),39, AND(AM289&gt;INDEX('Language Rules Can Change'!$B$3:$AU$47,AM288,39),AM289&lt;=INDEX('Language Rules Can Change'!$B$3:$AU$47,AM288,40)),40, AND(AM289&gt;INDEX('Language Rules Can Change'!$B$3:$AU$47,AM288,40),AM289&lt;=INDEX('Language Rules Can Change'!$B$3:$AU$47,AM288,41)),41, AND(AM289&gt;INDEX('Language Rules Can Change'!$B$3:$AU$47,AM288,41),AM289&lt;=INDEX('Language Rules Can Change'!$B$3:$AU$47,AM288,42)),42, AND(AM289&gt;INDEX('Language Rules Can Change'!$B$3:$AU$47,AM288,42),AM289&lt;=INDEX('Language Rules Can Change'!$B$3:$AU$47,AM288,43)),43, AND(AM289&gt;INDEX('Language Rules Can Change'!$B$3:$AU$47,AM288,43),AM289&lt;=INDEX('Language Rules Can Change'!$B$3:$AU$47,AM288,44)),44, AND(AM289&gt;INDEX('Language Rules Can Change'!$B$3:$AU$47,AM288,44),AM289&lt;=INDEX('Language Rules Can Change'!$B$3:$AU$47,AM288,45)),45, AND(AM289&gt;INDEX('Language Rules Can Change'!$B$3:$AU$47,AM288,45),AM289&lt;=INDEX('Language Rules Can Change'!$B$3:$AU$47,AM288,46)),46)</f>
        <v>#N/A</v>
      </c>
    </row>
    <row r="291" spans="1:39" ht="12.75">
      <c r="A291" s="5">
        <f ca="1">RANDBETWEEN($A$4/(3/2),$A$4*(3/2))</f>
        <v>1</v>
      </c>
      <c r="B291" s="5">
        <v>5</v>
      </c>
      <c r="C291" s="5" t="str">
        <f ca="1">IF(B291&lt;=A293,RANDBETWEEN(A289/(3/2),A289*(3/2))+C290,"")</f>
        <v/>
      </c>
      <c r="D291" s="15"/>
      <c r="E291" s="11"/>
      <c r="F291" s="11" t="str" cm="1">
        <f t="array" aca="1" ref="F291" ca="1">INDEX('Language Rules Can Change'!$B$2:$AU$2,1,F290)</f>
        <v>b</v>
      </c>
      <c r="G291" s="11" t="str" cm="1">
        <f t="array" aca="1" ref="G291" ca="1">INDEX('Language Rules Can Change'!$B$2:$AU$2,1,G290)</f>
        <v>ɔ</v>
      </c>
      <c r="H291" s="11" t="str" cm="1">
        <f t="array" aca="1" ref="H291" ca="1">INDEX('Language Rules Can Change'!$B$2:$AU$2,1,H290)</f>
        <v>"</v>
      </c>
      <c r="I291" s="11" t="e" cm="1">
        <f t="array" aca="1" ref="I291" ca="1">INDEX('Language Rules Can Change'!$B$2:$AU$2,1,I290)</f>
        <v>#N/A</v>
      </c>
      <c r="J291" s="11" t="e" cm="1">
        <f t="array" aca="1" ref="J291" ca="1">INDEX('Language Rules Can Change'!$B$2:$AU$2,1,J290)</f>
        <v>#N/A</v>
      </c>
      <c r="K291" s="11" t="e" cm="1">
        <f t="array" aca="1" ref="K291" ca="1">INDEX('Language Rules Can Change'!$B$2:$AU$2,1,K290)</f>
        <v>#N/A</v>
      </c>
      <c r="L291" s="11" t="e" cm="1">
        <f t="array" aca="1" ref="L291" ca="1">INDEX('Language Rules Can Change'!$B$2:$AU$2,1,L290)</f>
        <v>#N/A</v>
      </c>
      <c r="M291" s="11" t="e" cm="1">
        <f t="array" aca="1" ref="M291" ca="1">INDEX('Language Rules Can Change'!$B$2:$AU$2,1,M290)</f>
        <v>#N/A</v>
      </c>
      <c r="N291" s="11" t="e" cm="1">
        <f t="array" aca="1" ref="N291" ca="1">INDEX('Language Rules Can Change'!$B$2:$AU$2,1,N290)</f>
        <v>#N/A</v>
      </c>
      <c r="O291" s="11" t="e" cm="1">
        <f t="array" aca="1" ref="O291" ca="1">INDEX('Language Rules Can Change'!$B$2:$AU$2,1,O290)</f>
        <v>#N/A</v>
      </c>
      <c r="P291" s="11" t="e" cm="1">
        <f t="array" aca="1" ref="P291" ca="1">INDEX('Language Rules Can Change'!$B$2:$AU$2,1,P290)</f>
        <v>#N/A</v>
      </c>
      <c r="Q291" s="11" t="e" cm="1">
        <f t="array" aca="1" ref="Q291" ca="1">INDEX('Language Rules Can Change'!$B$2:$AU$2,1,Q290)</f>
        <v>#N/A</v>
      </c>
      <c r="R291" s="11" t="e" cm="1">
        <f t="array" aca="1" ref="R291" ca="1">INDEX('Language Rules Can Change'!$B$2:$AU$2,1,R290)</f>
        <v>#N/A</v>
      </c>
      <c r="S291" s="11" t="e" cm="1">
        <f t="array" aca="1" ref="S291" ca="1">INDEX('Language Rules Can Change'!$B$2:$AU$2,1,S290)</f>
        <v>#N/A</v>
      </c>
      <c r="T291" s="17"/>
      <c r="U291" s="5">
        <f ca="1">RANDBETWEEN($A$4/(3/2),$A$4*(3/2))</f>
        <v>1</v>
      </c>
      <c r="V291" s="5">
        <v>5</v>
      </c>
      <c r="W291" s="5">
        <f ca="1">IF(V291&lt;=U293,RANDBETWEEN(U289/(3/2),U289*(3/2))+W290,"")</f>
        <v>5</v>
      </c>
      <c r="X291" s="15"/>
      <c r="Y291" s="11"/>
      <c r="Z291" s="11" t="str" cm="1">
        <f t="array" aca="1" ref="Z291" ca="1">INDEX('Language Rules Can Change'!$B$2:$AU$2,1,Z290)</f>
        <v>"</v>
      </c>
      <c r="AA291" s="11" t="str" cm="1">
        <f t="array" aca="1" ref="AA291" ca="1">INDEX('Language Rules Can Change'!$B$2:$AU$2,1,AA290)</f>
        <v>ɔ</v>
      </c>
      <c r="AB291" s="11" t="str" cm="1">
        <f t="array" aca="1" ref="AB291" ca="1">INDEX('Language Rules Can Change'!$B$2:$AU$2,1,AB290)</f>
        <v>ʃ</v>
      </c>
      <c r="AC291" s="11" t="str" cm="1">
        <f t="array" aca="1" ref="AC291" ca="1">INDEX('Language Rules Can Change'!$B$2:$AU$2,1,AC290)</f>
        <v>"</v>
      </c>
      <c r="AD291" s="11" t="str" cm="1">
        <f t="array" aca="1" ref="AD291" ca="1">INDEX('Language Rules Can Change'!$B$2:$AU$2,1,AD290)</f>
        <v>"</v>
      </c>
      <c r="AE291" s="11" t="str" cm="1">
        <f t="array" aca="1" ref="AE291" ca="1">INDEX('Language Rules Can Change'!$B$2:$AU$2,1,AE290)</f>
        <v>"</v>
      </c>
      <c r="AF291" s="11" t="e" cm="1">
        <f t="array" aca="1" ref="AF291" ca="1">INDEX('Language Rules Can Change'!$B$2:$AU$2,1,AF290)</f>
        <v>#N/A</v>
      </c>
      <c r="AG291" s="11" t="e" cm="1">
        <f t="array" aca="1" ref="AG291" ca="1">INDEX('Language Rules Can Change'!$B$2:$AU$2,1,AG290)</f>
        <v>#N/A</v>
      </c>
      <c r="AH291" s="11" t="e" cm="1">
        <f t="array" aca="1" ref="AH291" ca="1">INDEX('Language Rules Can Change'!$B$2:$AU$2,1,AH290)</f>
        <v>#N/A</v>
      </c>
      <c r="AI291" s="11" t="e" cm="1">
        <f t="array" aca="1" ref="AI291" ca="1">INDEX('Language Rules Can Change'!$B$2:$AU$2,1,AI290)</f>
        <v>#N/A</v>
      </c>
      <c r="AJ291" s="11" t="e" cm="1">
        <f t="array" aca="1" ref="AJ291" ca="1">INDEX('Language Rules Can Change'!$B$2:$AU$2,1,AJ290)</f>
        <v>#N/A</v>
      </c>
      <c r="AK291" s="11" t="e" cm="1">
        <f t="array" aca="1" ref="AK291" ca="1">INDEX('Language Rules Can Change'!$B$2:$AU$2,1,AK290)</f>
        <v>#N/A</v>
      </c>
      <c r="AL291" s="11" t="e" cm="1">
        <f t="array" aca="1" ref="AL291" ca="1">INDEX('Language Rules Can Change'!$B$2:$AU$2,1,AL290)</f>
        <v>#N/A</v>
      </c>
      <c r="AM291" s="11" t="e" cm="1">
        <f t="array" aca="1" ref="AM291" ca="1">INDEX('Language Rules Can Change'!$B$2:$AU$2,1,AM290)</f>
        <v>#N/A</v>
      </c>
    </row>
    <row r="292" spans="1:39" ht="12.75">
      <c r="A292" s="1">
        <f>COUNTA(F287:S287)</f>
        <v>4</v>
      </c>
      <c r="B292" s="5">
        <v>6</v>
      </c>
      <c r="C292" s="5" t="str">
        <f ca="1">IF(B292&lt;=A293,RANDBETWEEN(A289/(3/2),A289*(3/2))+C291,"")</f>
        <v/>
      </c>
      <c r="D292" s="15"/>
      <c r="E292" s="11"/>
      <c r="F292" s="11" t="str">
        <f t="shared" ref="F292:F323" ca="1" si="940">_xlfn.IFNA(F291,"")</f>
        <v>b</v>
      </c>
      <c r="G292" s="11" t="str">
        <f t="shared" ref="G292:G355" ca="1" si="941">_xlfn.IFNA(G291,"")</f>
        <v>ɔ</v>
      </c>
      <c r="H292" s="11" t="str">
        <f t="shared" ref="H292:H355" ca="1" si="942">_xlfn.IFNA(H291,"")</f>
        <v>"</v>
      </c>
      <c r="I292" s="11" t="str">
        <f t="shared" ref="I292:I355" ca="1" si="943">_xlfn.IFNA(I291,"")</f>
        <v/>
      </c>
      <c r="J292" s="11" t="str">
        <f t="shared" ref="J292:J355" ca="1" si="944">_xlfn.IFNA(J291,"")</f>
        <v/>
      </c>
      <c r="K292" s="11" t="str">
        <f t="shared" ref="K292:K355" ca="1" si="945">_xlfn.IFNA(K291,"")</f>
        <v/>
      </c>
      <c r="L292" s="11" t="str">
        <f t="shared" ref="L292:L355" ca="1" si="946">_xlfn.IFNA(L291,"")</f>
        <v/>
      </c>
      <c r="M292" s="11" t="str">
        <f t="shared" ref="M292:M355" ca="1" si="947">_xlfn.IFNA(M291,"")</f>
        <v/>
      </c>
      <c r="N292" s="11" t="str">
        <f t="shared" ref="N292:N355" ca="1" si="948">_xlfn.IFNA(N291,"")</f>
        <v/>
      </c>
      <c r="O292" s="11" t="str">
        <f t="shared" ref="O292:O355" ca="1" si="949">_xlfn.IFNA(O291,"")</f>
        <v/>
      </c>
      <c r="P292" s="11" t="str">
        <f t="shared" ref="P292:P355" ca="1" si="950">_xlfn.IFNA(P291,"")</f>
        <v/>
      </c>
      <c r="Q292" s="11" t="str">
        <f t="shared" ref="Q292:Q355" ca="1" si="951">_xlfn.IFNA(Q291,"")</f>
        <v/>
      </c>
      <c r="R292" s="11" t="str">
        <f t="shared" ref="R292:R355" ca="1" si="952">_xlfn.IFNA(R291,"")</f>
        <v/>
      </c>
      <c r="S292" s="11" t="str">
        <f t="shared" ref="S292:S355" ca="1" si="953">_xlfn.IFNA(S291,"")</f>
        <v/>
      </c>
      <c r="T292" s="17"/>
      <c r="U292" s="1">
        <f>COUNTA(Z287:AM287)</f>
        <v>7</v>
      </c>
      <c r="V292" s="5">
        <v>6</v>
      </c>
      <c r="W292" s="5">
        <f ca="1">IF(V292&lt;=U293,RANDBETWEEN(U289/(3/2),U289*(3/2))+W291,"")</f>
        <v>6</v>
      </c>
      <c r="X292" s="15"/>
      <c r="Y292" s="11"/>
      <c r="Z292" s="11" t="str">
        <f t="shared" ref="Z292:Z323" ca="1" si="954">_xlfn.IFNA(Z291,"")</f>
        <v>"</v>
      </c>
      <c r="AA292" s="11" t="str">
        <f t="shared" ref="AA292:AA355" ca="1" si="955">_xlfn.IFNA(AA291,"")</f>
        <v>ɔ</v>
      </c>
      <c r="AB292" s="11" t="str">
        <f t="shared" ref="AB292:AB355" ca="1" si="956">_xlfn.IFNA(AB291,"")</f>
        <v>ʃ</v>
      </c>
      <c r="AC292" s="11" t="str">
        <f t="shared" ref="AC292:AC355" ca="1" si="957">_xlfn.IFNA(AC291,"")</f>
        <v>"</v>
      </c>
      <c r="AD292" s="11" t="str">
        <f t="shared" ref="AD292:AD355" ca="1" si="958">_xlfn.IFNA(AD291,"")</f>
        <v>"</v>
      </c>
      <c r="AE292" s="11" t="str">
        <f t="shared" ref="AE292:AE355" ca="1" si="959">_xlfn.IFNA(AE291,"")</f>
        <v>"</v>
      </c>
      <c r="AF292" s="11" t="str">
        <f t="shared" ref="AF292:AF355" ca="1" si="960">_xlfn.IFNA(AF291,"")</f>
        <v/>
      </c>
      <c r="AG292" s="11" t="str">
        <f t="shared" ref="AG292:AG355" ca="1" si="961">_xlfn.IFNA(AG291,"")</f>
        <v/>
      </c>
      <c r="AH292" s="11" t="str">
        <f t="shared" ref="AH292:AH355" ca="1" si="962">_xlfn.IFNA(AH291,"")</f>
        <v/>
      </c>
      <c r="AI292" s="11" t="str">
        <f t="shared" ref="AI292:AI355" ca="1" si="963">_xlfn.IFNA(AI291,"")</f>
        <v/>
      </c>
      <c r="AJ292" s="11" t="str">
        <f t="shared" ref="AJ292:AJ355" ca="1" si="964">_xlfn.IFNA(AJ291,"")</f>
        <v/>
      </c>
      <c r="AK292" s="11" t="str">
        <f t="shared" ref="AK292:AK355" ca="1" si="965">_xlfn.IFNA(AK291,"")</f>
        <v/>
      </c>
      <c r="AL292" s="11" t="str">
        <f t="shared" ref="AL292:AL355" ca="1" si="966">_xlfn.IFNA(AL291,"")</f>
        <v/>
      </c>
      <c r="AM292" s="11" t="str">
        <f t="shared" ref="AM292:AM355" ca="1" si="967">_xlfn.IFNA(AM291,"")</f>
        <v/>
      </c>
    </row>
    <row r="293" spans="1:39" ht="12.75">
      <c r="A293" s="1">
        <f ca="1">A292/A291</f>
        <v>4</v>
      </c>
      <c r="B293" s="5">
        <v>7</v>
      </c>
      <c r="C293" s="5" t="str">
        <f ca="1">IF(B293&lt;=A293,RANDBETWEEN(A289/(3/2),A289*(3/2))+C292,"")</f>
        <v/>
      </c>
      <c r="D293" s="15"/>
      <c r="E293" s="11"/>
      <c r="F293" s="11" t="str">
        <f ca="1">_xlfn.IFNA(IF(0&lt;MATCH(F286,$C$2:$C$15),F292,F287),F287)</f>
        <v>b</v>
      </c>
      <c r="G293" s="11" t="str">
        <f ca="1">_xlfn.IFNA(IF(0&lt;MATCH(G286,$C$2:$C$15),G292,G287),G287)</f>
        <v>ɔ</v>
      </c>
      <c r="H293" s="11" t="str">
        <f ca="1">_xlfn.IFNA(IF(0&lt;MATCH(H286,$C$2:$C$15),H292,H287),H287)</f>
        <v>"</v>
      </c>
      <c r="I293" s="11" t="str">
        <f ca="1">_xlfn.IFNA(IF(0&lt;MATCH(I286,$C$2:$C$15),I292,I287),I287)</f>
        <v/>
      </c>
      <c r="J293" s="11" t="str">
        <f ca="1">_xlfn.IFNA(IF(0&lt;MATCH(J286,$C$2:$C$15),J292,J287),J287)</f>
        <v/>
      </c>
      <c r="K293" s="11" t="str">
        <f ca="1">_xlfn.IFNA(IF(0&lt;MATCH(K286,$C$2:$C$15),K292,K287),K287)</f>
        <v/>
      </c>
      <c r="L293" s="11" t="str">
        <f ca="1">_xlfn.IFNA(IF(0&lt;MATCH(L286,$C$2:$C$15),L292,L287),L287)</f>
        <v/>
      </c>
      <c r="M293" s="11" t="str">
        <f ca="1">_xlfn.IFNA(IF(0&lt;MATCH(M286,$C$2:$C$15),M292,M287),M287)</f>
        <v/>
      </c>
      <c r="N293" s="11" t="str">
        <f ca="1">_xlfn.IFNA(IF(0&lt;MATCH(N286,$C$2:$C$15),N292,N287),N287)</f>
        <v/>
      </c>
      <c r="O293" s="11" t="str">
        <f ca="1">_xlfn.IFNA(IF(0&lt;MATCH(O286,$C$2:$C$15),O292,O287),O287)</f>
        <v/>
      </c>
      <c r="P293" s="11" t="str">
        <f ca="1">_xlfn.IFNA(IF(0&lt;MATCH(P286,$C$2:$C$15),P292,P287),P287)</f>
        <v/>
      </c>
      <c r="Q293" s="11" t="str">
        <f ca="1">_xlfn.IFNA(IF(0&lt;MATCH(Q286,$C$2:$C$15),Q292,Q287),Q287)</f>
        <v/>
      </c>
      <c r="R293" s="11" t="str">
        <f ca="1">_xlfn.IFNA(IF(0&lt;MATCH(R286,$C$2:$C$15),R292,R287),R287)</f>
        <v/>
      </c>
      <c r="S293" s="11" t="str">
        <f ca="1">_xlfn.IFNA(IF(0&lt;MATCH(S286,$C$2:$C$15),S292,S287),S287)</f>
        <v/>
      </c>
      <c r="T293" s="17"/>
      <c r="U293" s="1">
        <f ca="1">U292/U291</f>
        <v>7</v>
      </c>
      <c r="V293" s="5">
        <v>7</v>
      </c>
      <c r="W293" s="5">
        <f ca="1">IF(V293&lt;=U293,RANDBETWEEN(U289/(3/2),U289*(3/2))+W292,"")</f>
        <v>7</v>
      </c>
      <c r="X293" s="15"/>
      <c r="Y293" s="11"/>
      <c r="Z293" s="11" t="str">
        <f ca="1">_xlfn.IFNA(IF(0&lt;MATCH(Z286,$C$2:$C$15),Z292,Z287),Z287)</f>
        <v>"</v>
      </c>
      <c r="AA293" s="11" t="str">
        <f ca="1">_xlfn.IFNA(IF(0&lt;MATCH(AA286,$C$2:$C$15),AA292,AA287),AA287)</f>
        <v>ɔ</v>
      </c>
      <c r="AB293" s="11" t="str">
        <f ca="1">_xlfn.IFNA(IF(0&lt;MATCH(AB286,$C$2:$C$15),AB292,AB287),AB287)</f>
        <v>ʃ</v>
      </c>
      <c r="AC293" s="11" t="str">
        <f ca="1">_xlfn.IFNA(IF(0&lt;MATCH(AC286,$C$2:$C$15),AC292,AC287),AC287)</f>
        <v>"</v>
      </c>
      <c r="AD293" s="11" t="str">
        <f ca="1">_xlfn.IFNA(IF(0&lt;MATCH(AD286,$C$2:$C$15),AD292,AD287),AD287)</f>
        <v>"</v>
      </c>
      <c r="AE293" s="11" t="str">
        <f ca="1">_xlfn.IFNA(IF(0&lt;MATCH(AE286,$C$2:$C$15),AE292,AE287),AE287)</f>
        <v>"</v>
      </c>
      <c r="AF293" s="11" t="str">
        <f ca="1">_xlfn.IFNA(IF(0&lt;MATCH(AF286,$C$2:$C$15),AF292,AF287),AF287)</f>
        <v/>
      </c>
      <c r="AG293" s="11" t="str">
        <f ca="1">_xlfn.IFNA(IF(0&lt;MATCH(AG286,$C$2:$C$15),AG292,AG287),AG287)</f>
        <v/>
      </c>
      <c r="AH293" s="11" t="str">
        <f ca="1">_xlfn.IFNA(IF(0&lt;MATCH(AH286,$C$2:$C$15),AH292,AH287),AH287)</f>
        <v/>
      </c>
      <c r="AI293" s="11" t="str">
        <f ca="1">_xlfn.IFNA(IF(0&lt;MATCH(AI286,$C$2:$C$15),AI292,AI287),AI287)</f>
        <v/>
      </c>
      <c r="AJ293" s="11" t="str">
        <f ca="1">_xlfn.IFNA(IF(0&lt;MATCH(AJ286,$C$2:$C$15),AJ292,AJ287),AJ287)</f>
        <v/>
      </c>
      <c r="AK293" s="11" t="str">
        <f ca="1">_xlfn.IFNA(IF(0&lt;MATCH(AK286,$C$2:$C$15),AK292,AK287),AK287)</f>
        <v/>
      </c>
      <c r="AL293" s="11" t="str">
        <f ca="1">_xlfn.IFNA(IF(0&lt;MATCH(AL286,$C$2:$C$15),AL292,AL287),AL287)</f>
        <v/>
      </c>
      <c r="AM293" s="11" t="str">
        <f ca="1">_xlfn.IFNA(IF(0&lt;MATCH(AM286,$C$2:$C$15),AM292,AM287),AM287)</f>
        <v/>
      </c>
    </row>
    <row r="294" spans="1:39" ht="12.75">
      <c r="A294" s="1"/>
      <c r="B294" s="5">
        <v>8</v>
      </c>
      <c r="C294" s="5" t="str">
        <f ca="1">IF(B294&lt;=A293,RANDBETWEEN(A289/(3/2),A289*(3/2))+C293,"")</f>
        <v/>
      </c>
      <c r="D294" s="15" t="s">
        <v>3989</v>
      </c>
      <c r="E294" s="11" t="str">
        <f t="shared" ref="E294:E325" ca="1" si="968">_xlfn.TEXTJOIN("/",TRUE,F293:S293)</f>
        <v>b/ɔ/"</v>
      </c>
      <c r="F294" s="7" t="str" cm="1">
        <f t="array" aca="1" ref="F294:H294" ca="1">_xlfn.TEXTSPLIT(E294,"/")</f>
        <v>b</v>
      </c>
      <c r="G294" s="11" t="str">
        <f ca="1"/>
        <v>ɔ</v>
      </c>
      <c r="H294" s="11" t="str">
        <f ca="1"/>
        <v>"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7"/>
      <c r="U294" s="1"/>
      <c r="V294" s="5">
        <v>8</v>
      </c>
      <c r="W294" s="5" t="str">
        <f ca="1">IF(V294&lt;=U293,RANDBETWEEN(U289/(3/2),U289*(3/2))+W293,"")</f>
        <v/>
      </c>
      <c r="X294" s="15" t="s">
        <v>3989</v>
      </c>
      <c r="Y294" s="11" t="str">
        <f t="shared" ref="Y294:Y325" ca="1" si="969">_xlfn.TEXTJOIN("/",TRUE,Z293:AM293)</f>
        <v>"/ɔ/ʃ/"/"/"</v>
      </c>
      <c r="Z294" s="7" t="str" cm="1">
        <f t="array" aca="1" ref="Z294:AE294" ca="1">_xlfn.TEXTSPLIT(Y294,"/")</f>
        <v>"</v>
      </c>
      <c r="AA294" s="11" t="str">
        <f ca="1"/>
        <v>ɔ</v>
      </c>
      <c r="AB294" s="11" t="str">
        <f ca="1"/>
        <v>ʃ</v>
      </c>
      <c r="AC294" s="11" t="str">
        <f ca="1"/>
        <v>"</v>
      </c>
      <c r="AD294" s="11" t="str">
        <f ca="1"/>
        <v>"</v>
      </c>
      <c r="AE294" s="11" t="str">
        <f ca="1"/>
        <v>"</v>
      </c>
      <c r="AF294" s="11"/>
      <c r="AG294" s="11"/>
      <c r="AH294" s="11"/>
      <c r="AI294" s="11"/>
      <c r="AJ294" s="11"/>
      <c r="AK294" s="11"/>
      <c r="AL294" s="11"/>
      <c r="AM294" s="11"/>
    </row>
    <row r="295" spans="1:39" ht="12.75">
      <c r="A295" s="5"/>
      <c r="B295" s="5">
        <v>9</v>
      </c>
      <c r="C295" s="5" t="str">
        <f ca="1">IF(B295&lt;=A293,RANDBETWEEN(A289/(3/2),A289*(3/2))+C294,"")</f>
        <v/>
      </c>
      <c r="D295" s="15"/>
      <c r="E295" s="11"/>
      <c r="F295" s="7">
        <f ca="1">MATCH(F294,'Language Rules Can Change'!$AD$322:$AD$413,0)-1</f>
        <v>1</v>
      </c>
      <c r="G295" s="7">
        <f ca="1">MATCH(G294,'Language Rules Can Change'!$AD$322:$AD$413,0)-1</f>
        <v>85</v>
      </c>
      <c r="H295" s="7">
        <f ca="1">MATCH(H294,'Language Rules Can Change'!$AD$322:$AD$413,0)-1</f>
        <v>91</v>
      </c>
      <c r="I295" s="7" t="e">
        <f>MATCH(I294,'Language Rules Can Change'!$AD$322:$AD$413,0)-1</f>
        <v>#N/A</v>
      </c>
      <c r="J295" s="7" t="e">
        <f>MATCH(J294,'Language Rules Can Change'!$AD$322:$AD$413,0)-1</f>
        <v>#N/A</v>
      </c>
      <c r="K295" s="7" t="e">
        <f>MATCH(K294,'Language Rules Can Change'!$AD$322:$AD$413,0)-1</f>
        <v>#N/A</v>
      </c>
      <c r="L295" s="7" t="e">
        <f>MATCH(L294,'Language Rules Can Change'!$AD$322:$AD$413,0)-1</f>
        <v>#N/A</v>
      </c>
      <c r="M295" s="7" t="e">
        <f>MATCH(M294,'Language Rules Can Change'!$AD$322:$AD$413,0)-1</f>
        <v>#N/A</v>
      </c>
      <c r="N295" s="7" t="e">
        <f>MATCH(N294,'Language Rules Can Change'!$AD$322:$AD$413,0)-1</f>
        <v>#N/A</v>
      </c>
      <c r="O295" s="7" t="e">
        <f>MATCH(O294,'Language Rules Can Change'!$AD$322:$AD$413,0)-1</f>
        <v>#N/A</v>
      </c>
      <c r="P295" s="7" t="e">
        <f>MATCH(P294,'Language Rules Can Change'!$AD$322:$AD$413,0)-1</f>
        <v>#N/A</v>
      </c>
      <c r="Q295" s="7" t="e">
        <f>MATCH(Q294,'Language Rules Can Change'!$AD$322:$AD$413,0)-1</f>
        <v>#N/A</v>
      </c>
      <c r="R295" s="7" t="e">
        <f>MATCH(R294,'Language Rules Can Change'!$AD$322:$AD$413,0)-1</f>
        <v>#N/A</v>
      </c>
      <c r="S295" s="7" t="e">
        <f>MATCH(S294,'Language Rules Can Change'!$AD$322:$AD$413,0)-1</f>
        <v>#N/A</v>
      </c>
      <c r="T295" s="17"/>
      <c r="U295" s="5"/>
      <c r="V295" s="5">
        <v>9</v>
      </c>
      <c r="W295" s="5" t="str">
        <f ca="1">IF(V295&lt;=U293,RANDBETWEEN(U289/(3/2),U289*(3/2))+W294,"")</f>
        <v/>
      </c>
      <c r="X295" s="15"/>
      <c r="Y295" s="11"/>
      <c r="Z295" s="7">
        <f ca="1">MATCH(Z294,'Language Rules Can Change'!$AD$322:$AD$413,0)-1</f>
        <v>91</v>
      </c>
      <c r="AA295" s="7">
        <f ca="1">MATCH(AA294,'Language Rules Can Change'!$AD$322:$AD$413,0)-1</f>
        <v>85</v>
      </c>
      <c r="AB295" s="7">
        <f ca="1">MATCH(AB294,'Language Rules Can Change'!$AD$322:$AD$413,0)-1</f>
        <v>43</v>
      </c>
      <c r="AC295" s="7">
        <f ca="1">MATCH(AC294,'Language Rules Can Change'!$AD$322:$AD$413,0)-1</f>
        <v>91</v>
      </c>
      <c r="AD295" s="7">
        <f ca="1">MATCH(AD294,'Language Rules Can Change'!$AD$322:$AD$413,0)-1</f>
        <v>91</v>
      </c>
      <c r="AE295" s="7">
        <f ca="1">MATCH(AE294,'Language Rules Can Change'!$AD$322:$AD$413,0)-1</f>
        <v>91</v>
      </c>
      <c r="AF295" s="7" t="e">
        <f>MATCH(AF294,'Language Rules Can Change'!$AD$322:$AD$413,0)-1</f>
        <v>#N/A</v>
      </c>
      <c r="AG295" s="7" t="e">
        <f>MATCH(AG294,'Language Rules Can Change'!$AD$322:$AD$413,0)-1</f>
        <v>#N/A</v>
      </c>
      <c r="AH295" s="7" t="e">
        <f>MATCH(AH294,'Language Rules Can Change'!$AD$322:$AD$413,0)-1</f>
        <v>#N/A</v>
      </c>
      <c r="AI295" s="7" t="e">
        <f>MATCH(AI294,'Language Rules Can Change'!$AD$322:$AD$413,0)-1</f>
        <v>#N/A</v>
      </c>
      <c r="AJ295" s="7" t="e">
        <f>MATCH(AJ294,'Language Rules Can Change'!$AD$322:$AD$413,0)-1</f>
        <v>#N/A</v>
      </c>
      <c r="AK295" s="7" t="e">
        <f>MATCH(AK294,'Language Rules Can Change'!$AD$322:$AD$413,0)-1</f>
        <v>#N/A</v>
      </c>
      <c r="AL295" s="7" t="e">
        <f>MATCH(AL294,'Language Rules Can Change'!$AD$322:$AD$413,0)-1</f>
        <v>#N/A</v>
      </c>
      <c r="AM295" s="7" t="e">
        <f>MATCH(AM294,'Language Rules Can Change'!$AD$322:$AD$413,0)-1</f>
        <v>#N/A</v>
      </c>
    </row>
    <row r="296" spans="1:39" ht="12.75">
      <c r="A296" s="1"/>
      <c r="B296" s="5">
        <v>10</v>
      </c>
      <c r="C296" s="5" t="str">
        <f ca="1">IF(B296&lt;=A293,RANDBETWEEN(A289/(3/2),A289*(3/2))+C295,"")</f>
        <v/>
      </c>
      <c r="D296" s="15"/>
      <c r="E296" s="11"/>
      <c r="F296" s="7">
        <f t="shared" ref="F296:S327" ca="1" si="970">RAND()</f>
        <v>0.70727749483369051</v>
      </c>
      <c r="G296" s="7">
        <f t="shared" ca="1" si="970"/>
        <v>0.6523802897613874</v>
      </c>
      <c r="H296" s="7">
        <f t="shared" ca="1" si="970"/>
        <v>0.8484502563404418</v>
      </c>
      <c r="I296" s="7">
        <f t="shared" ca="1" si="970"/>
        <v>0.28806783864971108</v>
      </c>
      <c r="J296" s="7">
        <f t="shared" ca="1" si="970"/>
        <v>0.9530584988231281</v>
      </c>
      <c r="K296" s="7">
        <f t="shared" ca="1" si="970"/>
        <v>0.57481064060433162</v>
      </c>
      <c r="L296" s="7">
        <f t="shared" ca="1" si="970"/>
        <v>0.46583368387013102</v>
      </c>
      <c r="M296" s="7">
        <f t="shared" ca="1" si="970"/>
        <v>0.28625546452354922</v>
      </c>
      <c r="N296" s="7">
        <f t="shared" ca="1" si="970"/>
        <v>0.66867727731524995</v>
      </c>
      <c r="O296" s="7">
        <f t="shared" ca="1" si="970"/>
        <v>0.36308871603415682</v>
      </c>
      <c r="P296" s="7">
        <f t="shared" ca="1" si="970"/>
        <v>0.32029552971439967</v>
      </c>
      <c r="Q296" s="7">
        <f t="shared" ca="1" si="970"/>
        <v>0.48117796145741498</v>
      </c>
      <c r="R296" s="7">
        <f t="shared" ca="1" si="970"/>
        <v>0.59424910510744045</v>
      </c>
      <c r="S296" s="7">
        <f t="shared" ca="1" si="970"/>
        <v>0.41939573507227956</v>
      </c>
      <c r="T296" s="17"/>
      <c r="U296" s="1"/>
      <c r="V296" s="5">
        <v>10</v>
      </c>
      <c r="W296" s="5" t="str">
        <f ca="1">IF(V296&lt;=U293,RANDBETWEEN(U289/(3/2),U289*(3/2))+W295,"")</f>
        <v/>
      </c>
      <c r="X296" s="15"/>
      <c r="Y296" s="11"/>
      <c r="Z296" s="7">
        <f t="shared" ref="Z296:AM327" ca="1" si="971">RAND()</f>
        <v>0.32749694092812298</v>
      </c>
      <c r="AA296" s="7">
        <f t="shared" ca="1" si="971"/>
        <v>0.96897300088501792</v>
      </c>
      <c r="AB296" s="7">
        <f t="shared" ca="1" si="971"/>
        <v>0.50857486961865361</v>
      </c>
      <c r="AC296" s="7">
        <f t="shared" ca="1" si="971"/>
        <v>5.210525383654907E-2</v>
      </c>
      <c r="AD296" s="7">
        <f t="shared" ca="1" si="971"/>
        <v>0.72890978002484519</v>
      </c>
      <c r="AE296" s="7">
        <f t="shared" ca="1" si="971"/>
        <v>0.28993030642158391</v>
      </c>
      <c r="AF296" s="7">
        <f t="shared" ca="1" si="971"/>
        <v>0.75404857303421891</v>
      </c>
      <c r="AG296" s="7">
        <f t="shared" ca="1" si="971"/>
        <v>0.81116869881784903</v>
      </c>
      <c r="AH296" s="7">
        <f t="shared" ca="1" si="971"/>
        <v>0.9109008973628937</v>
      </c>
      <c r="AI296" s="7">
        <f t="shared" ca="1" si="971"/>
        <v>5.4191051959381675E-2</v>
      </c>
      <c r="AJ296" s="7">
        <f t="shared" ca="1" si="971"/>
        <v>0.69766914839634386</v>
      </c>
      <c r="AK296" s="7">
        <f t="shared" ca="1" si="971"/>
        <v>0.14680083550635004</v>
      </c>
      <c r="AL296" s="7">
        <f t="shared" ca="1" si="971"/>
        <v>0.67958901644146863</v>
      </c>
      <c r="AM296" s="7">
        <f t="shared" ca="1" si="971"/>
        <v>2.9758201375950866E-2</v>
      </c>
    </row>
    <row r="297" spans="1:39" ht="12.75">
      <c r="A297" s="1"/>
      <c r="B297" s="5">
        <v>11</v>
      </c>
      <c r="C297" s="5" t="str">
        <f ca="1">IF(B297&lt;=A293,RANDBETWEEN(A289/(3/2),A289*(3/2))+C296,"")</f>
        <v/>
      </c>
      <c r="D297" s="15"/>
      <c r="E297" s="11"/>
      <c r="F297" s="7" cm="1">
        <f t="array" aca="1" ref="F297" ca="1">_xlfn.IFS(AND(F296&gt;0,F296&lt;=INDEX('Language Rules Can Change'!$AE$322:$AM$413,F295,1)),1,AND(F296&gt;INDEX('Language Rules Can Change'!$AE$322:$AM$413,F295,1),F296&lt;=INDEX('Language Rules Can Change'!$AE$322:$AM$413,F295,2)),2,AND(F296&gt;INDEX('Language Rules Can Change'!$AE$322:$AM$413,F295,2),F296&lt;=INDEX('Language Rules Can Change'!$AE$322:$AM$413,F295,3)),3,AND(F296&gt;INDEX('Language Rules Can Change'!$AE$322:$AM$413,F295,3),F296&lt;=INDEX('Language Rules Can Change'!$AE$322:$AM$413,F295,4)),4,AND(F296&gt;INDEX('Language Rules Can Change'!$AE$322:$AM$413,F295,4),F296&lt;=INDEX('Language Rules Can Change'!$AE$322:$AM$413,F295,5)),5,AND(F296&gt;INDEX('Language Rules Can Change'!$AE$322:$AM$413,F295,5),F296&lt;=INDEX('Language Rules Can Change'!$AE$322:$AM$413,F295,6)),6,AND(F296&gt;INDEX('Language Rules Can Change'!$AE$322:$AM$413,F295,6),F296&lt;=INDEX('Language Rules Can Change'!$AE$322:$AM$413,F295,7)),7,AND(F296&gt;INDEX('Language Rules Can Change'!$AE$322:$AM$413,F295,7),F296&lt;=INDEX('Language Rules Can Change'!$AE$322:$AM$413,F295,8)),8,AND(F296&gt;INDEX('Language Rules Can Change'!$AE$322:$AM$413,F295,8),F296&lt;=INDEX('Language Rules Can Change'!$AE$322:$AM$413,F295,9)),9)</f>
        <v>3</v>
      </c>
      <c r="G297" s="7" cm="1">
        <f t="array" aca="1" ref="G297" ca="1">_xlfn.IFS(AND(G296&gt;0,G296&lt;=INDEX('Language Rules Can Change'!$AE$322:$AM$413,G295,1)),1,AND(G296&gt;INDEX('Language Rules Can Change'!$AE$322:$AM$413,G295,1),G296&lt;=INDEX('Language Rules Can Change'!$AE$322:$AM$413,G295,2)),2,AND(G296&gt;INDEX('Language Rules Can Change'!$AE$322:$AM$413,G295,2),G296&lt;=INDEX('Language Rules Can Change'!$AE$322:$AM$413,G295,3)),3,AND(G296&gt;INDEX('Language Rules Can Change'!$AE$322:$AM$413,G295,3),G296&lt;=INDEX('Language Rules Can Change'!$AE$322:$AM$413,G295,4)),4,AND(G296&gt;INDEX('Language Rules Can Change'!$AE$322:$AM$413,G295,4),G296&lt;=INDEX('Language Rules Can Change'!$AE$322:$AM$413,G295,5)),5,AND(G296&gt;INDEX('Language Rules Can Change'!$AE$322:$AM$413,G295,5),G296&lt;=INDEX('Language Rules Can Change'!$AE$322:$AM$413,G295,6)),6,AND(G296&gt;INDEX('Language Rules Can Change'!$AE$322:$AM$413,G295,6),G296&lt;=INDEX('Language Rules Can Change'!$AE$322:$AM$413,G295,7)),7,AND(G296&gt;INDEX('Language Rules Can Change'!$AE$322:$AM$413,G295,7),G296&lt;=INDEX('Language Rules Can Change'!$AE$322:$AM$413,G295,8)),8,AND(G296&gt;INDEX('Language Rules Can Change'!$AE$322:$AM$413,G295,8),G296&lt;=INDEX('Language Rules Can Change'!$AE$322:$AM$413,G295,9)),9)</f>
        <v>4</v>
      </c>
      <c r="H297" s="7" cm="1">
        <f t="array" aca="1" ref="H297" ca="1">_xlfn.IFS(AND(H296&gt;0,H296&lt;=INDEX('Language Rules Can Change'!$AE$322:$AM$413,H295,1)),1,AND(H296&gt;INDEX('Language Rules Can Change'!$AE$322:$AM$413,H295,1),H296&lt;=INDEX('Language Rules Can Change'!$AE$322:$AM$413,H295,2)),2,AND(H296&gt;INDEX('Language Rules Can Change'!$AE$322:$AM$413,H295,2),H296&lt;=INDEX('Language Rules Can Change'!$AE$322:$AM$413,H295,3)),3,AND(H296&gt;INDEX('Language Rules Can Change'!$AE$322:$AM$413,H295,3),H296&lt;=INDEX('Language Rules Can Change'!$AE$322:$AM$413,H295,4)),4,AND(H296&gt;INDEX('Language Rules Can Change'!$AE$322:$AM$413,H295,4),H296&lt;=INDEX('Language Rules Can Change'!$AE$322:$AM$413,H295,5)),5,AND(H296&gt;INDEX('Language Rules Can Change'!$AE$322:$AM$413,H295,5),H296&lt;=INDEX('Language Rules Can Change'!$AE$322:$AM$413,H295,6)),6,AND(H296&gt;INDEX('Language Rules Can Change'!$AE$322:$AM$413,H295,6),H296&lt;=INDEX('Language Rules Can Change'!$AE$322:$AM$413,H295,7)),7,AND(H296&gt;INDEX('Language Rules Can Change'!$AE$322:$AM$413,H295,7),H296&lt;=INDEX('Language Rules Can Change'!$AE$322:$AM$413,H295,8)),8,AND(H296&gt;INDEX('Language Rules Can Change'!$AE$322:$AM$413,H295,8),H296&lt;=INDEX('Language Rules Can Change'!$AE$322:$AM$413,H295,9)),9)</f>
        <v>1</v>
      </c>
      <c r="I297" s="7" t="e" cm="1">
        <f t="array" aca="1" ref="I297" ca="1">_xlfn.IFS(AND(I296&gt;0,I296&lt;=INDEX('Language Rules Can Change'!$AE$322:$AM$413,I295,1)),1,AND(I296&gt;INDEX('Language Rules Can Change'!$AE$322:$AM$413,I295,1),I296&lt;=INDEX('Language Rules Can Change'!$AE$322:$AM$413,I295,2)),2,AND(I296&gt;INDEX('Language Rules Can Change'!$AE$322:$AM$413,I295,2),I296&lt;=INDEX('Language Rules Can Change'!$AE$322:$AM$413,I295,3)),3,AND(I296&gt;INDEX('Language Rules Can Change'!$AE$322:$AM$413,I295,3),I296&lt;=INDEX('Language Rules Can Change'!$AE$322:$AM$413,I295,4)),4,AND(I296&gt;INDEX('Language Rules Can Change'!$AE$322:$AM$413,I295,4),I296&lt;=INDEX('Language Rules Can Change'!$AE$322:$AM$413,I295,5)),5,AND(I296&gt;INDEX('Language Rules Can Change'!$AE$322:$AM$413,I295,5),I296&lt;=INDEX('Language Rules Can Change'!$AE$322:$AM$413,I295,6)),6,AND(I296&gt;INDEX('Language Rules Can Change'!$AE$322:$AM$413,I295,6),I296&lt;=INDEX('Language Rules Can Change'!$AE$322:$AM$413,I295,7)),7,AND(I296&gt;INDEX('Language Rules Can Change'!$AE$322:$AM$413,I295,7),I296&lt;=INDEX('Language Rules Can Change'!$AE$322:$AM$413,I295,8)),8,AND(I296&gt;INDEX('Language Rules Can Change'!$AE$322:$AM$413,I295,8),I296&lt;=INDEX('Language Rules Can Change'!$AE$322:$AM$413,I295,9)),9)</f>
        <v>#N/A</v>
      </c>
      <c r="J297" s="7" t="e" cm="1">
        <f t="array" aca="1" ref="J297" ca="1">_xlfn.IFS(AND(J296&gt;0,J296&lt;=INDEX('Language Rules Can Change'!$AE$322:$AM$413,J295,1)),1,AND(J296&gt;INDEX('Language Rules Can Change'!$AE$322:$AM$413,J295,1),J296&lt;=INDEX('Language Rules Can Change'!$AE$322:$AM$413,J295,2)),2,AND(J296&gt;INDEX('Language Rules Can Change'!$AE$322:$AM$413,J295,2),J296&lt;=INDEX('Language Rules Can Change'!$AE$322:$AM$413,J295,3)),3,AND(J296&gt;INDEX('Language Rules Can Change'!$AE$322:$AM$413,J295,3),J296&lt;=INDEX('Language Rules Can Change'!$AE$322:$AM$413,J295,4)),4,AND(J296&gt;INDEX('Language Rules Can Change'!$AE$322:$AM$413,J295,4),J296&lt;=INDEX('Language Rules Can Change'!$AE$322:$AM$413,J295,5)),5,AND(J296&gt;INDEX('Language Rules Can Change'!$AE$322:$AM$413,J295,5),J296&lt;=INDEX('Language Rules Can Change'!$AE$322:$AM$413,J295,6)),6,AND(J296&gt;INDEX('Language Rules Can Change'!$AE$322:$AM$413,J295,6),J296&lt;=INDEX('Language Rules Can Change'!$AE$322:$AM$413,J295,7)),7,AND(J296&gt;INDEX('Language Rules Can Change'!$AE$322:$AM$413,J295,7),J296&lt;=INDEX('Language Rules Can Change'!$AE$322:$AM$413,J295,8)),8,AND(J296&gt;INDEX('Language Rules Can Change'!$AE$322:$AM$413,J295,8),J296&lt;=INDEX('Language Rules Can Change'!$AE$322:$AM$413,J295,9)),9)</f>
        <v>#N/A</v>
      </c>
      <c r="K297" s="7" t="e" cm="1">
        <f t="array" aca="1" ref="K297" ca="1">_xlfn.IFS(AND(K296&gt;0,K296&lt;=INDEX('Language Rules Can Change'!$AE$322:$AM$413,K295,1)),1,AND(K296&gt;INDEX('Language Rules Can Change'!$AE$322:$AM$413,K295,1),K296&lt;=INDEX('Language Rules Can Change'!$AE$322:$AM$413,K295,2)),2,AND(K296&gt;INDEX('Language Rules Can Change'!$AE$322:$AM$413,K295,2),K296&lt;=INDEX('Language Rules Can Change'!$AE$322:$AM$413,K295,3)),3,AND(K296&gt;INDEX('Language Rules Can Change'!$AE$322:$AM$413,K295,3),K296&lt;=INDEX('Language Rules Can Change'!$AE$322:$AM$413,K295,4)),4,AND(K296&gt;INDEX('Language Rules Can Change'!$AE$322:$AM$413,K295,4),K296&lt;=INDEX('Language Rules Can Change'!$AE$322:$AM$413,K295,5)),5,AND(K296&gt;INDEX('Language Rules Can Change'!$AE$322:$AM$413,K295,5),K296&lt;=INDEX('Language Rules Can Change'!$AE$322:$AM$413,K295,6)),6,AND(K296&gt;INDEX('Language Rules Can Change'!$AE$322:$AM$413,K295,6),K296&lt;=INDEX('Language Rules Can Change'!$AE$322:$AM$413,K295,7)),7,AND(K296&gt;INDEX('Language Rules Can Change'!$AE$322:$AM$413,K295,7),K296&lt;=INDEX('Language Rules Can Change'!$AE$322:$AM$413,K295,8)),8,AND(K296&gt;INDEX('Language Rules Can Change'!$AE$322:$AM$413,K295,8),K296&lt;=INDEX('Language Rules Can Change'!$AE$322:$AM$413,K295,9)),9)</f>
        <v>#N/A</v>
      </c>
      <c r="L297" s="7" t="e" cm="1">
        <f t="array" aca="1" ref="L297" ca="1">_xlfn.IFS(AND(L296&gt;0,L296&lt;=INDEX('Language Rules Can Change'!$AE$322:$AM$413,L295,1)),1,AND(L296&gt;INDEX('Language Rules Can Change'!$AE$322:$AM$413,L295,1),L296&lt;=INDEX('Language Rules Can Change'!$AE$322:$AM$413,L295,2)),2,AND(L296&gt;INDEX('Language Rules Can Change'!$AE$322:$AM$413,L295,2),L296&lt;=INDEX('Language Rules Can Change'!$AE$322:$AM$413,L295,3)),3,AND(L296&gt;INDEX('Language Rules Can Change'!$AE$322:$AM$413,L295,3),L296&lt;=INDEX('Language Rules Can Change'!$AE$322:$AM$413,L295,4)),4,AND(L296&gt;INDEX('Language Rules Can Change'!$AE$322:$AM$413,L295,4),L296&lt;=INDEX('Language Rules Can Change'!$AE$322:$AM$413,L295,5)),5,AND(L296&gt;INDEX('Language Rules Can Change'!$AE$322:$AM$413,L295,5),L296&lt;=INDEX('Language Rules Can Change'!$AE$322:$AM$413,L295,6)),6,AND(L296&gt;INDEX('Language Rules Can Change'!$AE$322:$AM$413,L295,6),L296&lt;=INDEX('Language Rules Can Change'!$AE$322:$AM$413,L295,7)),7,AND(L296&gt;INDEX('Language Rules Can Change'!$AE$322:$AM$413,L295,7),L296&lt;=INDEX('Language Rules Can Change'!$AE$322:$AM$413,L295,8)),8,AND(L296&gt;INDEX('Language Rules Can Change'!$AE$322:$AM$413,L295,8),L296&lt;=INDEX('Language Rules Can Change'!$AE$322:$AM$413,L295,9)),9)</f>
        <v>#N/A</v>
      </c>
      <c r="M297" s="7" t="e" cm="1">
        <f t="array" aca="1" ref="M297" ca="1">_xlfn.IFS(AND(M296&gt;0,M296&lt;=INDEX('Language Rules Can Change'!$AE$322:$AM$413,M295,1)),1,AND(M296&gt;INDEX('Language Rules Can Change'!$AE$322:$AM$413,M295,1),M296&lt;=INDEX('Language Rules Can Change'!$AE$322:$AM$413,M295,2)),2,AND(M296&gt;INDEX('Language Rules Can Change'!$AE$322:$AM$413,M295,2),M296&lt;=INDEX('Language Rules Can Change'!$AE$322:$AM$413,M295,3)),3,AND(M296&gt;INDEX('Language Rules Can Change'!$AE$322:$AM$413,M295,3),M296&lt;=INDEX('Language Rules Can Change'!$AE$322:$AM$413,M295,4)),4,AND(M296&gt;INDEX('Language Rules Can Change'!$AE$322:$AM$413,M295,4),M296&lt;=INDEX('Language Rules Can Change'!$AE$322:$AM$413,M295,5)),5,AND(M296&gt;INDEX('Language Rules Can Change'!$AE$322:$AM$413,M295,5),M296&lt;=INDEX('Language Rules Can Change'!$AE$322:$AM$413,M295,6)),6,AND(M296&gt;INDEX('Language Rules Can Change'!$AE$322:$AM$413,M295,6),M296&lt;=INDEX('Language Rules Can Change'!$AE$322:$AM$413,M295,7)),7,AND(M296&gt;INDEX('Language Rules Can Change'!$AE$322:$AM$413,M295,7),M296&lt;=INDEX('Language Rules Can Change'!$AE$322:$AM$413,M295,8)),8,AND(M296&gt;INDEX('Language Rules Can Change'!$AE$322:$AM$413,M295,8),M296&lt;=INDEX('Language Rules Can Change'!$AE$322:$AM$413,M295,9)),9)</f>
        <v>#N/A</v>
      </c>
      <c r="N297" s="7" t="e" cm="1">
        <f t="array" aca="1" ref="N297" ca="1">_xlfn.IFS(AND(N296&gt;0,N296&lt;=INDEX('Language Rules Can Change'!$AE$322:$AM$413,N295,1)),1,AND(N296&gt;INDEX('Language Rules Can Change'!$AE$322:$AM$413,N295,1),N296&lt;=INDEX('Language Rules Can Change'!$AE$322:$AM$413,N295,2)),2,AND(N296&gt;INDEX('Language Rules Can Change'!$AE$322:$AM$413,N295,2),N296&lt;=INDEX('Language Rules Can Change'!$AE$322:$AM$413,N295,3)),3,AND(N296&gt;INDEX('Language Rules Can Change'!$AE$322:$AM$413,N295,3),N296&lt;=INDEX('Language Rules Can Change'!$AE$322:$AM$413,N295,4)),4,AND(N296&gt;INDEX('Language Rules Can Change'!$AE$322:$AM$413,N295,4),N296&lt;=INDEX('Language Rules Can Change'!$AE$322:$AM$413,N295,5)),5,AND(N296&gt;INDEX('Language Rules Can Change'!$AE$322:$AM$413,N295,5),N296&lt;=INDEX('Language Rules Can Change'!$AE$322:$AM$413,N295,6)),6,AND(N296&gt;INDEX('Language Rules Can Change'!$AE$322:$AM$413,N295,6),N296&lt;=INDEX('Language Rules Can Change'!$AE$322:$AM$413,N295,7)),7,AND(N296&gt;INDEX('Language Rules Can Change'!$AE$322:$AM$413,N295,7),N296&lt;=INDEX('Language Rules Can Change'!$AE$322:$AM$413,N295,8)),8,AND(N296&gt;INDEX('Language Rules Can Change'!$AE$322:$AM$413,N295,8),N296&lt;=INDEX('Language Rules Can Change'!$AE$322:$AM$413,N295,9)),9)</f>
        <v>#N/A</v>
      </c>
      <c r="O297" s="7" t="e" cm="1">
        <f t="array" aca="1" ref="O297" ca="1">_xlfn.IFS(AND(O296&gt;0,O296&lt;=INDEX('Language Rules Can Change'!$AE$322:$AM$413,O295,1)),1,AND(O296&gt;INDEX('Language Rules Can Change'!$AE$322:$AM$413,O295,1),O296&lt;=INDEX('Language Rules Can Change'!$AE$322:$AM$413,O295,2)),2,AND(O296&gt;INDEX('Language Rules Can Change'!$AE$322:$AM$413,O295,2),O296&lt;=INDEX('Language Rules Can Change'!$AE$322:$AM$413,O295,3)),3,AND(O296&gt;INDEX('Language Rules Can Change'!$AE$322:$AM$413,O295,3),O296&lt;=INDEX('Language Rules Can Change'!$AE$322:$AM$413,O295,4)),4,AND(O296&gt;INDEX('Language Rules Can Change'!$AE$322:$AM$413,O295,4),O296&lt;=INDEX('Language Rules Can Change'!$AE$322:$AM$413,O295,5)),5,AND(O296&gt;INDEX('Language Rules Can Change'!$AE$322:$AM$413,O295,5),O296&lt;=INDEX('Language Rules Can Change'!$AE$322:$AM$413,O295,6)),6,AND(O296&gt;INDEX('Language Rules Can Change'!$AE$322:$AM$413,O295,6),O296&lt;=INDEX('Language Rules Can Change'!$AE$322:$AM$413,O295,7)),7,AND(O296&gt;INDEX('Language Rules Can Change'!$AE$322:$AM$413,O295,7),O296&lt;=INDEX('Language Rules Can Change'!$AE$322:$AM$413,O295,8)),8,AND(O296&gt;INDEX('Language Rules Can Change'!$AE$322:$AM$413,O295,8),O296&lt;=INDEX('Language Rules Can Change'!$AE$322:$AM$413,O295,9)),9)</f>
        <v>#N/A</v>
      </c>
      <c r="P297" s="7" t="e" cm="1">
        <f t="array" aca="1" ref="P297" ca="1">_xlfn.IFS(AND(P296&gt;0,P296&lt;=INDEX('Language Rules Can Change'!$AE$322:$AM$413,P295,1)),1,AND(P296&gt;INDEX('Language Rules Can Change'!$AE$322:$AM$413,P295,1),P296&lt;=INDEX('Language Rules Can Change'!$AE$322:$AM$413,P295,2)),2,AND(P296&gt;INDEX('Language Rules Can Change'!$AE$322:$AM$413,P295,2),P296&lt;=INDEX('Language Rules Can Change'!$AE$322:$AM$413,P295,3)),3,AND(P296&gt;INDEX('Language Rules Can Change'!$AE$322:$AM$413,P295,3),P296&lt;=INDEX('Language Rules Can Change'!$AE$322:$AM$413,P295,4)),4,AND(P296&gt;INDEX('Language Rules Can Change'!$AE$322:$AM$413,P295,4),P296&lt;=INDEX('Language Rules Can Change'!$AE$322:$AM$413,P295,5)),5,AND(P296&gt;INDEX('Language Rules Can Change'!$AE$322:$AM$413,P295,5),P296&lt;=INDEX('Language Rules Can Change'!$AE$322:$AM$413,P295,6)),6,AND(P296&gt;INDEX('Language Rules Can Change'!$AE$322:$AM$413,P295,6),P296&lt;=INDEX('Language Rules Can Change'!$AE$322:$AM$413,P295,7)),7,AND(P296&gt;INDEX('Language Rules Can Change'!$AE$322:$AM$413,P295,7),P296&lt;=INDEX('Language Rules Can Change'!$AE$322:$AM$413,P295,8)),8,AND(P296&gt;INDEX('Language Rules Can Change'!$AE$322:$AM$413,P295,8),P296&lt;=INDEX('Language Rules Can Change'!$AE$322:$AM$413,P295,9)),9)</f>
        <v>#N/A</v>
      </c>
      <c r="Q297" s="7" t="e" cm="1">
        <f t="array" aca="1" ref="Q297" ca="1">_xlfn.IFS(AND(Q296&gt;0,Q296&lt;=INDEX('Language Rules Can Change'!$AE$322:$AM$413,Q295,1)),1,AND(Q296&gt;INDEX('Language Rules Can Change'!$AE$322:$AM$413,Q295,1),Q296&lt;=INDEX('Language Rules Can Change'!$AE$322:$AM$413,Q295,2)),2,AND(Q296&gt;INDEX('Language Rules Can Change'!$AE$322:$AM$413,Q295,2),Q296&lt;=INDEX('Language Rules Can Change'!$AE$322:$AM$413,Q295,3)),3,AND(Q296&gt;INDEX('Language Rules Can Change'!$AE$322:$AM$413,Q295,3),Q296&lt;=INDEX('Language Rules Can Change'!$AE$322:$AM$413,Q295,4)),4,AND(Q296&gt;INDEX('Language Rules Can Change'!$AE$322:$AM$413,Q295,4),Q296&lt;=INDEX('Language Rules Can Change'!$AE$322:$AM$413,Q295,5)),5,AND(Q296&gt;INDEX('Language Rules Can Change'!$AE$322:$AM$413,Q295,5),Q296&lt;=INDEX('Language Rules Can Change'!$AE$322:$AM$413,Q295,6)),6,AND(Q296&gt;INDEX('Language Rules Can Change'!$AE$322:$AM$413,Q295,6),Q296&lt;=INDEX('Language Rules Can Change'!$AE$322:$AM$413,Q295,7)),7,AND(Q296&gt;INDEX('Language Rules Can Change'!$AE$322:$AM$413,Q295,7),Q296&lt;=INDEX('Language Rules Can Change'!$AE$322:$AM$413,Q295,8)),8,AND(Q296&gt;INDEX('Language Rules Can Change'!$AE$322:$AM$413,Q295,8),Q296&lt;=INDEX('Language Rules Can Change'!$AE$322:$AM$413,Q295,9)),9)</f>
        <v>#N/A</v>
      </c>
      <c r="R297" s="7" t="e" cm="1">
        <f t="array" aca="1" ref="R297" ca="1">_xlfn.IFS(AND(R296&gt;0,R296&lt;=INDEX('Language Rules Can Change'!$AE$322:$AM$413,R295,1)),1,AND(R296&gt;INDEX('Language Rules Can Change'!$AE$322:$AM$413,R295,1),R296&lt;=INDEX('Language Rules Can Change'!$AE$322:$AM$413,R295,2)),2,AND(R296&gt;INDEX('Language Rules Can Change'!$AE$322:$AM$413,R295,2),R296&lt;=INDEX('Language Rules Can Change'!$AE$322:$AM$413,R295,3)),3,AND(R296&gt;INDEX('Language Rules Can Change'!$AE$322:$AM$413,R295,3),R296&lt;=INDEX('Language Rules Can Change'!$AE$322:$AM$413,R295,4)),4,AND(R296&gt;INDEX('Language Rules Can Change'!$AE$322:$AM$413,R295,4),R296&lt;=INDEX('Language Rules Can Change'!$AE$322:$AM$413,R295,5)),5,AND(R296&gt;INDEX('Language Rules Can Change'!$AE$322:$AM$413,R295,5),R296&lt;=INDEX('Language Rules Can Change'!$AE$322:$AM$413,R295,6)),6,AND(R296&gt;INDEX('Language Rules Can Change'!$AE$322:$AM$413,R295,6),R296&lt;=INDEX('Language Rules Can Change'!$AE$322:$AM$413,R295,7)),7,AND(R296&gt;INDEX('Language Rules Can Change'!$AE$322:$AM$413,R295,7),R296&lt;=INDEX('Language Rules Can Change'!$AE$322:$AM$413,R295,8)),8,AND(R296&gt;INDEX('Language Rules Can Change'!$AE$322:$AM$413,R295,8),R296&lt;=INDEX('Language Rules Can Change'!$AE$322:$AM$413,R295,9)),9)</f>
        <v>#N/A</v>
      </c>
      <c r="S297" s="7" t="e" cm="1">
        <f t="array" aca="1" ref="S297" ca="1">_xlfn.IFS(AND(S296&gt;0,S296&lt;=INDEX('Language Rules Can Change'!$AE$322:$AM$413,S295,1)),1,AND(S296&gt;INDEX('Language Rules Can Change'!$AE$322:$AM$413,S295,1),S296&lt;=INDEX('Language Rules Can Change'!$AE$322:$AM$413,S295,2)),2,AND(S296&gt;INDEX('Language Rules Can Change'!$AE$322:$AM$413,S295,2),S296&lt;=INDEX('Language Rules Can Change'!$AE$322:$AM$413,S295,3)),3,AND(S296&gt;INDEX('Language Rules Can Change'!$AE$322:$AM$413,S295,3),S296&lt;=INDEX('Language Rules Can Change'!$AE$322:$AM$413,S295,4)),4,AND(S296&gt;INDEX('Language Rules Can Change'!$AE$322:$AM$413,S295,4),S296&lt;=INDEX('Language Rules Can Change'!$AE$322:$AM$413,S295,5)),5,AND(S296&gt;INDEX('Language Rules Can Change'!$AE$322:$AM$413,S295,5),S296&lt;=INDEX('Language Rules Can Change'!$AE$322:$AM$413,S295,6)),6,AND(S296&gt;INDEX('Language Rules Can Change'!$AE$322:$AM$413,S295,6),S296&lt;=INDEX('Language Rules Can Change'!$AE$322:$AM$413,S295,7)),7,AND(S296&gt;INDEX('Language Rules Can Change'!$AE$322:$AM$413,S295,7),S296&lt;=INDEX('Language Rules Can Change'!$AE$322:$AM$413,S295,8)),8,AND(S296&gt;INDEX('Language Rules Can Change'!$AE$322:$AM$413,S295,8),S296&lt;=INDEX('Language Rules Can Change'!$AE$322:$AM$413,S295,9)),9)</f>
        <v>#N/A</v>
      </c>
      <c r="T297" s="17"/>
      <c r="U297" s="1"/>
      <c r="V297" s="5">
        <v>11</v>
      </c>
      <c r="W297" s="5" t="str">
        <f ca="1">IF(V297&lt;=U293,RANDBETWEEN(U289/(3/2),U289*(3/2))+W296,"")</f>
        <v/>
      </c>
      <c r="X297" s="15"/>
      <c r="Y297" s="11"/>
      <c r="Z297" s="7" cm="1">
        <f t="array" aca="1" ref="Z297" ca="1">_xlfn.IFS(AND(Z296&gt;0,Z296&lt;=INDEX('Language Rules Can Change'!$AE$322:$AM$413,Z295,1)),1,AND(Z296&gt;INDEX('Language Rules Can Change'!$AE$322:$AM$413,Z295,1),Z296&lt;=INDEX('Language Rules Can Change'!$AE$322:$AM$413,Z295,2)),2,AND(Z296&gt;INDEX('Language Rules Can Change'!$AE$322:$AM$413,Z295,2),Z296&lt;=INDEX('Language Rules Can Change'!$AE$322:$AM$413,Z295,3)),3,AND(Z296&gt;INDEX('Language Rules Can Change'!$AE$322:$AM$413,Z295,3),Z296&lt;=INDEX('Language Rules Can Change'!$AE$322:$AM$413,Z295,4)),4,AND(Z296&gt;INDEX('Language Rules Can Change'!$AE$322:$AM$413,Z295,4),Z296&lt;=INDEX('Language Rules Can Change'!$AE$322:$AM$413,Z295,5)),5,AND(Z296&gt;INDEX('Language Rules Can Change'!$AE$322:$AM$413,Z295,5),Z296&lt;=INDEX('Language Rules Can Change'!$AE$322:$AM$413,Z295,6)),6,AND(Z296&gt;INDEX('Language Rules Can Change'!$AE$322:$AM$413,Z295,6),Z296&lt;=INDEX('Language Rules Can Change'!$AE$322:$AM$413,Z295,7)),7,AND(Z296&gt;INDEX('Language Rules Can Change'!$AE$322:$AM$413,Z295,7),Z296&lt;=INDEX('Language Rules Can Change'!$AE$322:$AM$413,Z295,8)),8,AND(Z296&gt;INDEX('Language Rules Can Change'!$AE$322:$AM$413,Z295,8),Z296&lt;=INDEX('Language Rules Can Change'!$AE$322:$AM$413,Z295,9)),9)</f>
        <v>1</v>
      </c>
      <c r="AA297" s="7" cm="1">
        <f t="array" aca="1" ref="AA297" ca="1">_xlfn.IFS(AND(AA296&gt;0,AA296&lt;=INDEX('Language Rules Can Change'!$AE$322:$AM$413,AA295,1)),1,AND(AA296&gt;INDEX('Language Rules Can Change'!$AE$322:$AM$413,AA295,1),AA296&lt;=INDEX('Language Rules Can Change'!$AE$322:$AM$413,AA295,2)),2,AND(AA296&gt;INDEX('Language Rules Can Change'!$AE$322:$AM$413,AA295,2),AA296&lt;=INDEX('Language Rules Can Change'!$AE$322:$AM$413,AA295,3)),3,AND(AA296&gt;INDEX('Language Rules Can Change'!$AE$322:$AM$413,AA295,3),AA296&lt;=INDEX('Language Rules Can Change'!$AE$322:$AM$413,AA295,4)),4,AND(AA296&gt;INDEX('Language Rules Can Change'!$AE$322:$AM$413,AA295,4),AA296&lt;=INDEX('Language Rules Can Change'!$AE$322:$AM$413,AA295,5)),5,AND(AA296&gt;INDEX('Language Rules Can Change'!$AE$322:$AM$413,AA295,5),AA296&lt;=INDEX('Language Rules Can Change'!$AE$322:$AM$413,AA295,6)),6,AND(AA296&gt;INDEX('Language Rules Can Change'!$AE$322:$AM$413,AA295,6),AA296&lt;=INDEX('Language Rules Can Change'!$AE$322:$AM$413,AA295,7)),7,AND(AA296&gt;INDEX('Language Rules Can Change'!$AE$322:$AM$413,AA295,7),AA296&lt;=INDEX('Language Rules Can Change'!$AE$322:$AM$413,AA295,8)),8,AND(AA296&gt;INDEX('Language Rules Can Change'!$AE$322:$AM$413,AA295,8),AA296&lt;=INDEX('Language Rules Can Change'!$AE$322:$AM$413,AA295,9)),9)</f>
        <v>5</v>
      </c>
      <c r="AB297" s="7" cm="1">
        <f t="array" aca="1" ref="AB297" ca="1">_xlfn.IFS(AND(AB296&gt;0,AB296&lt;=INDEX('Language Rules Can Change'!$AE$322:$AM$413,AB295,1)),1,AND(AB296&gt;INDEX('Language Rules Can Change'!$AE$322:$AM$413,AB295,1),AB296&lt;=INDEX('Language Rules Can Change'!$AE$322:$AM$413,AB295,2)),2,AND(AB296&gt;INDEX('Language Rules Can Change'!$AE$322:$AM$413,AB295,2),AB296&lt;=INDEX('Language Rules Can Change'!$AE$322:$AM$413,AB295,3)),3,AND(AB296&gt;INDEX('Language Rules Can Change'!$AE$322:$AM$413,AB295,3),AB296&lt;=INDEX('Language Rules Can Change'!$AE$322:$AM$413,AB295,4)),4,AND(AB296&gt;INDEX('Language Rules Can Change'!$AE$322:$AM$413,AB295,4),AB296&lt;=INDEX('Language Rules Can Change'!$AE$322:$AM$413,AB295,5)),5,AND(AB296&gt;INDEX('Language Rules Can Change'!$AE$322:$AM$413,AB295,5),AB296&lt;=INDEX('Language Rules Can Change'!$AE$322:$AM$413,AB295,6)),6,AND(AB296&gt;INDEX('Language Rules Can Change'!$AE$322:$AM$413,AB295,6),AB296&lt;=INDEX('Language Rules Can Change'!$AE$322:$AM$413,AB295,7)),7,AND(AB296&gt;INDEX('Language Rules Can Change'!$AE$322:$AM$413,AB295,7),AB296&lt;=INDEX('Language Rules Can Change'!$AE$322:$AM$413,AB295,8)),8,AND(AB296&gt;INDEX('Language Rules Can Change'!$AE$322:$AM$413,AB295,8),AB296&lt;=INDEX('Language Rules Can Change'!$AE$322:$AM$413,AB295,9)),9)</f>
        <v>5</v>
      </c>
      <c r="AC297" s="7" cm="1">
        <f t="array" aca="1" ref="AC297" ca="1">_xlfn.IFS(AND(AC296&gt;0,AC296&lt;=INDEX('Language Rules Can Change'!$AE$322:$AM$413,AC295,1)),1,AND(AC296&gt;INDEX('Language Rules Can Change'!$AE$322:$AM$413,AC295,1),AC296&lt;=INDEX('Language Rules Can Change'!$AE$322:$AM$413,AC295,2)),2,AND(AC296&gt;INDEX('Language Rules Can Change'!$AE$322:$AM$413,AC295,2),AC296&lt;=INDEX('Language Rules Can Change'!$AE$322:$AM$413,AC295,3)),3,AND(AC296&gt;INDEX('Language Rules Can Change'!$AE$322:$AM$413,AC295,3),AC296&lt;=INDEX('Language Rules Can Change'!$AE$322:$AM$413,AC295,4)),4,AND(AC296&gt;INDEX('Language Rules Can Change'!$AE$322:$AM$413,AC295,4),AC296&lt;=INDEX('Language Rules Can Change'!$AE$322:$AM$413,AC295,5)),5,AND(AC296&gt;INDEX('Language Rules Can Change'!$AE$322:$AM$413,AC295,5),AC296&lt;=INDEX('Language Rules Can Change'!$AE$322:$AM$413,AC295,6)),6,AND(AC296&gt;INDEX('Language Rules Can Change'!$AE$322:$AM$413,AC295,6),AC296&lt;=INDEX('Language Rules Can Change'!$AE$322:$AM$413,AC295,7)),7,AND(AC296&gt;INDEX('Language Rules Can Change'!$AE$322:$AM$413,AC295,7),AC296&lt;=INDEX('Language Rules Can Change'!$AE$322:$AM$413,AC295,8)),8,AND(AC296&gt;INDEX('Language Rules Can Change'!$AE$322:$AM$413,AC295,8),AC296&lt;=INDEX('Language Rules Can Change'!$AE$322:$AM$413,AC295,9)),9)</f>
        <v>1</v>
      </c>
      <c r="AD297" s="7" cm="1">
        <f t="array" aca="1" ref="AD297" ca="1">_xlfn.IFS(AND(AD296&gt;0,AD296&lt;=INDEX('Language Rules Can Change'!$AE$322:$AM$413,AD295,1)),1,AND(AD296&gt;INDEX('Language Rules Can Change'!$AE$322:$AM$413,AD295,1),AD296&lt;=INDEX('Language Rules Can Change'!$AE$322:$AM$413,AD295,2)),2,AND(AD296&gt;INDEX('Language Rules Can Change'!$AE$322:$AM$413,AD295,2),AD296&lt;=INDEX('Language Rules Can Change'!$AE$322:$AM$413,AD295,3)),3,AND(AD296&gt;INDEX('Language Rules Can Change'!$AE$322:$AM$413,AD295,3),AD296&lt;=INDEX('Language Rules Can Change'!$AE$322:$AM$413,AD295,4)),4,AND(AD296&gt;INDEX('Language Rules Can Change'!$AE$322:$AM$413,AD295,4),AD296&lt;=INDEX('Language Rules Can Change'!$AE$322:$AM$413,AD295,5)),5,AND(AD296&gt;INDEX('Language Rules Can Change'!$AE$322:$AM$413,AD295,5),AD296&lt;=INDEX('Language Rules Can Change'!$AE$322:$AM$413,AD295,6)),6,AND(AD296&gt;INDEX('Language Rules Can Change'!$AE$322:$AM$413,AD295,6),AD296&lt;=INDEX('Language Rules Can Change'!$AE$322:$AM$413,AD295,7)),7,AND(AD296&gt;INDEX('Language Rules Can Change'!$AE$322:$AM$413,AD295,7),AD296&lt;=INDEX('Language Rules Can Change'!$AE$322:$AM$413,AD295,8)),8,AND(AD296&gt;INDEX('Language Rules Can Change'!$AE$322:$AM$413,AD295,8),AD296&lt;=INDEX('Language Rules Can Change'!$AE$322:$AM$413,AD295,9)),9)</f>
        <v>1</v>
      </c>
      <c r="AE297" s="7" cm="1">
        <f t="array" aca="1" ref="AE297" ca="1">_xlfn.IFS(AND(AE296&gt;0,AE296&lt;=INDEX('Language Rules Can Change'!$AE$322:$AM$413,AE295,1)),1,AND(AE296&gt;INDEX('Language Rules Can Change'!$AE$322:$AM$413,AE295,1),AE296&lt;=INDEX('Language Rules Can Change'!$AE$322:$AM$413,AE295,2)),2,AND(AE296&gt;INDEX('Language Rules Can Change'!$AE$322:$AM$413,AE295,2),AE296&lt;=INDEX('Language Rules Can Change'!$AE$322:$AM$413,AE295,3)),3,AND(AE296&gt;INDEX('Language Rules Can Change'!$AE$322:$AM$413,AE295,3),AE296&lt;=INDEX('Language Rules Can Change'!$AE$322:$AM$413,AE295,4)),4,AND(AE296&gt;INDEX('Language Rules Can Change'!$AE$322:$AM$413,AE295,4),AE296&lt;=INDEX('Language Rules Can Change'!$AE$322:$AM$413,AE295,5)),5,AND(AE296&gt;INDEX('Language Rules Can Change'!$AE$322:$AM$413,AE295,5),AE296&lt;=INDEX('Language Rules Can Change'!$AE$322:$AM$413,AE295,6)),6,AND(AE296&gt;INDEX('Language Rules Can Change'!$AE$322:$AM$413,AE295,6),AE296&lt;=INDEX('Language Rules Can Change'!$AE$322:$AM$413,AE295,7)),7,AND(AE296&gt;INDEX('Language Rules Can Change'!$AE$322:$AM$413,AE295,7),AE296&lt;=INDEX('Language Rules Can Change'!$AE$322:$AM$413,AE295,8)),8,AND(AE296&gt;INDEX('Language Rules Can Change'!$AE$322:$AM$413,AE295,8),AE296&lt;=INDEX('Language Rules Can Change'!$AE$322:$AM$413,AE295,9)),9)</f>
        <v>1</v>
      </c>
      <c r="AF297" s="7" t="e" cm="1">
        <f t="array" aca="1" ref="AF297" ca="1">_xlfn.IFS(AND(AF296&gt;0,AF296&lt;=INDEX('Language Rules Can Change'!$AE$322:$AM$413,AF295,1)),1,AND(AF296&gt;INDEX('Language Rules Can Change'!$AE$322:$AM$413,AF295,1),AF296&lt;=INDEX('Language Rules Can Change'!$AE$322:$AM$413,AF295,2)),2,AND(AF296&gt;INDEX('Language Rules Can Change'!$AE$322:$AM$413,AF295,2),AF296&lt;=INDEX('Language Rules Can Change'!$AE$322:$AM$413,AF295,3)),3,AND(AF296&gt;INDEX('Language Rules Can Change'!$AE$322:$AM$413,AF295,3),AF296&lt;=INDEX('Language Rules Can Change'!$AE$322:$AM$413,AF295,4)),4,AND(AF296&gt;INDEX('Language Rules Can Change'!$AE$322:$AM$413,AF295,4),AF296&lt;=INDEX('Language Rules Can Change'!$AE$322:$AM$413,AF295,5)),5,AND(AF296&gt;INDEX('Language Rules Can Change'!$AE$322:$AM$413,AF295,5),AF296&lt;=INDEX('Language Rules Can Change'!$AE$322:$AM$413,AF295,6)),6,AND(AF296&gt;INDEX('Language Rules Can Change'!$AE$322:$AM$413,AF295,6),AF296&lt;=INDEX('Language Rules Can Change'!$AE$322:$AM$413,AF295,7)),7,AND(AF296&gt;INDEX('Language Rules Can Change'!$AE$322:$AM$413,AF295,7),AF296&lt;=INDEX('Language Rules Can Change'!$AE$322:$AM$413,AF295,8)),8,AND(AF296&gt;INDEX('Language Rules Can Change'!$AE$322:$AM$413,AF295,8),AF296&lt;=INDEX('Language Rules Can Change'!$AE$322:$AM$413,AF295,9)),9)</f>
        <v>#N/A</v>
      </c>
      <c r="AG297" s="7" t="e" cm="1">
        <f t="array" aca="1" ref="AG297" ca="1">_xlfn.IFS(AND(AG296&gt;0,AG296&lt;=INDEX('Language Rules Can Change'!$AE$322:$AM$413,AG295,1)),1,AND(AG296&gt;INDEX('Language Rules Can Change'!$AE$322:$AM$413,AG295,1),AG296&lt;=INDEX('Language Rules Can Change'!$AE$322:$AM$413,AG295,2)),2,AND(AG296&gt;INDEX('Language Rules Can Change'!$AE$322:$AM$413,AG295,2),AG296&lt;=INDEX('Language Rules Can Change'!$AE$322:$AM$413,AG295,3)),3,AND(AG296&gt;INDEX('Language Rules Can Change'!$AE$322:$AM$413,AG295,3),AG296&lt;=INDEX('Language Rules Can Change'!$AE$322:$AM$413,AG295,4)),4,AND(AG296&gt;INDEX('Language Rules Can Change'!$AE$322:$AM$413,AG295,4),AG296&lt;=INDEX('Language Rules Can Change'!$AE$322:$AM$413,AG295,5)),5,AND(AG296&gt;INDEX('Language Rules Can Change'!$AE$322:$AM$413,AG295,5),AG296&lt;=INDEX('Language Rules Can Change'!$AE$322:$AM$413,AG295,6)),6,AND(AG296&gt;INDEX('Language Rules Can Change'!$AE$322:$AM$413,AG295,6),AG296&lt;=INDEX('Language Rules Can Change'!$AE$322:$AM$413,AG295,7)),7,AND(AG296&gt;INDEX('Language Rules Can Change'!$AE$322:$AM$413,AG295,7),AG296&lt;=INDEX('Language Rules Can Change'!$AE$322:$AM$413,AG295,8)),8,AND(AG296&gt;INDEX('Language Rules Can Change'!$AE$322:$AM$413,AG295,8),AG296&lt;=INDEX('Language Rules Can Change'!$AE$322:$AM$413,AG295,9)),9)</f>
        <v>#N/A</v>
      </c>
      <c r="AH297" s="7" t="e" cm="1">
        <f t="array" aca="1" ref="AH297" ca="1">_xlfn.IFS(AND(AH296&gt;0,AH296&lt;=INDEX('Language Rules Can Change'!$AE$322:$AM$413,AH295,1)),1,AND(AH296&gt;INDEX('Language Rules Can Change'!$AE$322:$AM$413,AH295,1),AH296&lt;=INDEX('Language Rules Can Change'!$AE$322:$AM$413,AH295,2)),2,AND(AH296&gt;INDEX('Language Rules Can Change'!$AE$322:$AM$413,AH295,2),AH296&lt;=INDEX('Language Rules Can Change'!$AE$322:$AM$413,AH295,3)),3,AND(AH296&gt;INDEX('Language Rules Can Change'!$AE$322:$AM$413,AH295,3),AH296&lt;=INDEX('Language Rules Can Change'!$AE$322:$AM$413,AH295,4)),4,AND(AH296&gt;INDEX('Language Rules Can Change'!$AE$322:$AM$413,AH295,4),AH296&lt;=INDEX('Language Rules Can Change'!$AE$322:$AM$413,AH295,5)),5,AND(AH296&gt;INDEX('Language Rules Can Change'!$AE$322:$AM$413,AH295,5),AH296&lt;=INDEX('Language Rules Can Change'!$AE$322:$AM$413,AH295,6)),6,AND(AH296&gt;INDEX('Language Rules Can Change'!$AE$322:$AM$413,AH295,6),AH296&lt;=INDEX('Language Rules Can Change'!$AE$322:$AM$413,AH295,7)),7,AND(AH296&gt;INDEX('Language Rules Can Change'!$AE$322:$AM$413,AH295,7),AH296&lt;=INDEX('Language Rules Can Change'!$AE$322:$AM$413,AH295,8)),8,AND(AH296&gt;INDEX('Language Rules Can Change'!$AE$322:$AM$413,AH295,8),AH296&lt;=INDEX('Language Rules Can Change'!$AE$322:$AM$413,AH295,9)),9)</f>
        <v>#N/A</v>
      </c>
      <c r="AI297" s="7" t="e" cm="1">
        <f t="array" aca="1" ref="AI297" ca="1">_xlfn.IFS(AND(AI296&gt;0,AI296&lt;=INDEX('Language Rules Can Change'!$AE$322:$AM$413,AI295,1)),1,AND(AI296&gt;INDEX('Language Rules Can Change'!$AE$322:$AM$413,AI295,1),AI296&lt;=INDEX('Language Rules Can Change'!$AE$322:$AM$413,AI295,2)),2,AND(AI296&gt;INDEX('Language Rules Can Change'!$AE$322:$AM$413,AI295,2),AI296&lt;=INDEX('Language Rules Can Change'!$AE$322:$AM$413,AI295,3)),3,AND(AI296&gt;INDEX('Language Rules Can Change'!$AE$322:$AM$413,AI295,3),AI296&lt;=INDEX('Language Rules Can Change'!$AE$322:$AM$413,AI295,4)),4,AND(AI296&gt;INDEX('Language Rules Can Change'!$AE$322:$AM$413,AI295,4),AI296&lt;=INDEX('Language Rules Can Change'!$AE$322:$AM$413,AI295,5)),5,AND(AI296&gt;INDEX('Language Rules Can Change'!$AE$322:$AM$413,AI295,5),AI296&lt;=INDEX('Language Rules Can Change'!$AE$322:$AM$413,AI295,6)),6,AND(AI296&gt;INDEX('Language Rules Can Change'!$AE$322:$AM$413,AI295,6),AI296&lt;=INDEX('Language Rules Can Change'!$AE$322:$AM$413,AI295,7)),7,AND(AI296&gt;INDEX('Language Rules Can Change'!$AE$322:$AM$413,AI295,7),AI296&lt;=INDEX('Language Rules Can Change'!$AE$322:$AM$413,AI295,8)),8,AND(AI296&gt;INDEX('Language Rules Can Change'!$AE$322:$AM$413,AI295,8),AI296&lt;=INDEX('Language Rules Can Change'!$AE$322:$AM$413,AI295,9)),9)</f>
        <v>#N/A</v>
      </c>
      <c r="AJ297" s="7" t="e" cm="1">
        <f t="array" aca="1" ref="AJ297" ca="1">_xlfn.IFS(AND(AJ296&gt;0,AJ296&lt;=INDEX('Language Rules Can Change'!$AE$322:$AM$413,AJ295,1)),1,AND(AJ296&gt;INDEX('Language Rules Can Change'!$AE$322:$AM$413,AJ295,1),AJ296&lt;=INDEX('Language Rules Can Change'!$AE$322:$AM$413,AJ295,2)),2,AND(AJ296&gt;INDEX('Language Rules Can Change'!$AE$322:$AM$413,AJ295,2),AJ296&lt;=INDEX('Language Rules Can Change'!$AE$322:$AM$413,AJ295,3)),3,AND(AJ296&gt;INDEX('Language Rules Can Change'!$AE$322:$AM$413,AJ295,3),AJ296&lt;=INDEX('Language Rules Can Change'!$AE$322:$AM$413,AJ295,4)),4,AND(AJ296&gt;INDEX('Language Rules Can Change'!$AE$322:$AM$413,AJ295,4),AJ296&lt;=INDEX('Language Rules Can Change'!$AE$322:$AM$413,AJ295,5)),5,AND(AJ296&gt;INDEX('Language Rules Can Change'!$AE$322:$AM$413,AJ295,5),AJ296&lt;=INDEX('Language Rules Can Change'!$AE$322:$AM$413,AJ295,6)),6,AND(AJ296&gt;INDEX('Language Rules Can Change'!$AE$322:$AM$413,AJ295,6),AJ296&lt;=INDEX('Language Rules Can Change'!$AE$322:$AM$413,AJ295,7)),7,AND(AJ296&gt;INDEX('Language Rules Can Change'!$AE$322:$AM$413,AJ295,7),AJ296&lt;=INDEX('Language Rules Can Change'!$AE$322:$AM$413,AJ295,8)),8,AND(AJ296&gt;INDEX('Language Rules Can Change'!$AE$322:$AM$413,AJ295,8),AJ296&lt;=INDEX('Language Rules Can Change'!$AE$322:$AM$413,AJ295,9)),9)</f>
        <v>#N/A</v>
      </c>
      <c r="AK297" s="7" t="e" cm="1">
        <f t="array" aca="1" ref="AK297" ca="1">_xlfn.IFS(AND(AK296&gt;0,AK296&lt;=INDEX('Language Rules Can Change'!$AE$322:$AM$413,AK295,1)),1,AND(AK296&gt;INDEX('Language Rules Can Change'!$AE$322:$AM$413,AK295,1),AK296&lt;=INDEX('Language Rules Can Change'!$AE$322:$AM$413,AK295,2)),2,AND(AK296&gt;INDEX('Language Rules Can Change'!$AE$322:$AM$413,AK295,2),AK296&lt;=INDEX('Language Rules Can Change'!$AE$322:$AM$413,AK295,3)),3,AND(AK296&gt;INDEX('Language Rules Can Change'!$AE$322:$AM$413,AK295,3),AK296&lt;=INDEX('Language Rules Can Change'!$AE$322:$AM$413,AK295,4)),4,AND(AK296&gt;INDEX('Language Rules Can Change'!$AE$322:$AM$413,AK295,4),AK296&lt;=INDEX('Language Rules Can Change'!$AE$322:$AM$413,AK295,5)),5,AND(AK296&gt;INDEX('Language Rules Can Change'!$AE$322:$AM$413,AK295,5),AK296&lt;=INDEX('Language Rules Can Change'!$AE$322:$AM$413,AK295,6)),6,AND(AK296&gt;INDEX('Language Rules Can Change'!$AE$322:$AM$413,AK295,6),AK296&lt;=INDEX('Language Rules Can Change'!$AE$322:$AM$413,AK295,7)),7,AND(AK296&gt;INDEX('Language Rules Can Change'!$AE$322:$AM$413,AK295,7),AK296&lt;=INDEX('Language Rules Can Change'!$AE$322:$AM$413,AK295,8)),8,AND(AK296&gt;INDEX('Language Rules Can Change'!$AE$322:$AM$413,AK295,8),AK296&lt;=INDEX('Language Rules Can Change'!$AE$322:$AM$413,AK295,9)),9)</f>
        <v>#N/A</v>
      </c>
      <c r="AL297" s="7" t="e" cm="1">
        <f t="array" aca="1" ref="AL297" ca="1">_xlfn.IFS(AND(AL296&gt;0,AL296&lt;=INDEX('Language Rules Can Change'!$AE$322:$AM$413,AL295,1)),1,AND(AL296&gt;INDEX('Language Rules Can Change'!$AE$322:$AM$413,AL295,1),AL296&lt;=INDEX('Language Rules Can Change'!$AE$322:$AM$413,AL295,2)),2,AND(AL296&gt;INDEX('Language Rules Can Change'!$AE$322:$AM$413,AL295,2),AL296&lt;=INDEX('Language Rules Can Change'!$AE$322:$AM$413,AL295,3)),3,AND(AL296&gt;INDEX('Language Rules Can Change'!$AE$322:$AM$413,AL295,3),AL296&lt;=INDEX('Language Rules Can Change'!$AE$322:$AM$413,AL295,4)),4,AND(AL296&gt;INDEX('Language Rules Can Change'!$AE$322:$AM$413,AL295,4),AL296&lt;=INDEX('Language Rules Can Change'!$AE$322:$AM$413,AL295,5)),5,AND(AL296&gt;INDEX('Language Rules Can Change'!$AE$322:$AM$413,AL295,5),AL296&lt;=INDEX('Language Rules Can Change'!$AE$322:$AM$413,AL295,6)),6,AND(AL296&gt;INDEX('Language Rules Can Change'!$AE$322:$AM$413,AL295,6),AL296&lt;=INDEX('Language Rules Can Change'!$AE$322:$AM$413,AL295,7)),7,AND(AL296&gt;INDEX('Language Rules Can Change'!$AE$322:$AM$413,AL295,7),AL296&lt;=INDEX('Language Rules Can Change'!$AE$322:$AM$413,AL295,8)),8,AND(AL296&gt;INDEX('Language Rules Can Change'!$AE$322:$AM$413,AL295,8),AL296&lt;=INDEX('Language Rules Can Change'!$AE$322:$AM$413,AL295,9)),9)</f>
        <v>#N/A</v>
      </c>
      <c r="AM297" s="7" t="e" cm="1">
        <f t="array" aca="1" ref="AM297" ca="1">_xlfn.IFS(AND(AM296&gt;0,AM296&lt;=INDEX('Language Rules Can Change'!$AE$322:$AM$413,AM295,1)),1,AND(AM296&gt;INDEX('Language Rules Can Change'!$AE$322:$AM$413,AM295,1),AM296&lt;=INDEX('Language Rules Can Change'!$AE$322:$AM$413,AM295,2)),2,AND(AM296&gt;INDEX('Language Rules Can Change'!$AE$322:$AM$413,AM295,2),AM296&lt;=INDEX('Language Rules Can Change'!$AE$322:$AM$413,AM295,3)),3,AND(AM296&gt;INDEX('Language Rules Can Change'!$AE$322:$AM$413,AM295,3),AM296&lt;=INDEX('Language Rules Can Change'!$AE$322:$AM$413,AM295,4)),4,AND(AM296&gt;INDEX('Language Rules Can Change'!$AE$322:$AM$413,AM295,4),AM296&lt;=INDEX('Language Rules Can Change'!$AE$322:$AM$413,AM295,5)),5,AND(AM296&gt;INDEX('Language Rules Can Change'!$AE$322:$AM$413,AM295,5),AM296&lt;=INDEX('Language Rules Can Change'!$AE$322:$AM$413,AM295,6)),6,AND(AM296&gt;INDEX('Language Rules Can Change'!$AE$322:$AM$413,AM295,6),AM296&lt;=INDEX('Language Rules Can Change'!$AE$322:$AM$413,AM295,7)),7,AND(AM296&gt;INDEX('Language Rules Can Change'!$AE$322:$AM$413,AM295,7),AM296&lt;=INDEX('Language Rules Can Change'!$AE$322:$AM$413,AM295,8)),8,AND(AM296&gt;INDEX('Language Rules Can Change'!$AE$322:$AM$413,AM295,8),AM296&lt;=INDEX('Language Rules Can Change'!$AE$322:$AM$413,AM295,9)),9)</f>
        <v>#N/A</v>
      </c>
    </row>
    <row r="298" spans="1:39" ht="12.75">
      <c r="A298" s="1"/>
      <c r="B298" s="5">
        <v>12</v>
      </c>
      <c r="C298" s="5" t="str">
        <f ca="1">IF(B298&lt;=A293,RANDBETWEEN(A289/(3/2),A289*(3/2))+C297,"")</f>
        <v/>
      </c>
      <c r="D298" s="15"/>
      <c r="E298" s="11"/>
      <c r="F298" s="7" t="str" cm="1">
        <f t="array" aca="1" ref="F298" ca="1">INDEX('Language Rules Can Change'!$AE$322:$AM$413,F295+1,F297)</f>
        <v>bb</v>
      </c>
      <c r="G298" s="7" t="str">
        <f t="array" aca="1" ref="G298" ca="1">INDEX('Language Rules Can Change'!$AE$322:$AM$413,G295+1,G297)</f>
        <v>or</v>
      </c>
      <c r="H298" s="7" t="str">
        <f t="array" aca="1" ref="H298" ca="1">INDEX('Language Rules Can Change'!$AE$322:$AM$413,H295+1,H297)</f>
        <v>"</v>
      </c>
      <c r="I298" s="7" t="e">
        <f t="array" aca="1" ref="I298" ca="1">INDEX('Language Rules Can Change'!$AE$322:$AM$413,I295+1,I297)</f>
        <v>#N/A</v>
      </c>
      <c r="J298" s="7" t="e">
        <f t="array" aca="1" ref="J298" ca="1">INDEX('Language Rules Can Change'!$AE$322:$AM$413,J295+1,J297)</f>
        <v>#N/A</v>
      </c>
      <c r="K298" s="7" t="e">
        <f t="array" aca="1" ref="K298" ca="1">INDEX('Language Rules Can Change'!$AE$322:$AM$413,K295+1,K297)</f>
        <v>#N/A</v>
      </c>
      <c r="L298" s="7" t="e">
        <f t="array" aca="1" ref="L298" ca="1">INDEX('Language Rules Can Change'!$AE$322:$AM$413,L295+1,L297)</f>
        <v>#N/A</v>
      </c>
      <c r="M298" s="7" t="e">
        <f t="array" aca="1" ref="M298" ca="1">INDEX('Language Rules Can Change'!$AE$322:$AM$413,M295+1,M297)</f>
        <v>#N/A</v>
      </c>
      <c r="N298" s="7" t="e">
        <f t="array" aca="1" ref="N298" ca="1">INDEX('Language Rules Can Change'!$AE$322:$AM$413,N295+1,N297)</f>
        <v>#N/A</v>
      </c>
      <c r="O298" s="7" t="e">
        <f t="array" aca="1" ref="O298" ca="1">INDEX('Language Rules Can Change'!$AE$322:$AM$413,O295+1,O297)</f>
        <v>#N/A</v>
      </c>
      <c r="P298" s="7" t="e">
        <f t="array" aca="1" ref="P298" ca="1">INDEX('Language Rules Can Change'!$AE$322:$AM$413,P295+1,P297)</f>
        <v>#N/A</v>
      </c>
      <c r="Q298" s="7" t="e">
        <f t="array" aca="1" ref="Q298" ca="1">INDEX('Language Rules Can Change'!$AE$322:$AM$413,Q295+1,Q297)</f>
        <v>#N/A</v>
      </c>
      <c r="R298" s="7" t="e">
        <f t="array" aca="1" ref="R298" ca="1">INDEX('Language Rules Can Change'!$AE$322:$AM$413,R295+1,R297)</f>
        <v>#N/A</v>
      </c>
      <c r="S298" s="7" t="e">
        <f t="array" aca="1" ref="S298" ca="1">INDEX('Language Rules Can Change'!$AE$322:$AM$413,S295+1,S297)</f>
        <v>#N/A</v>
      </c>
      <c r="T298" s="17"/>
      <c r="U298" s="1"/>
      <c r="V298" s="5">
        <v>12</v>
      </c>
      <c r="W298" s="5" t="str">
        <f ca="1">IF(V298&lt;=U293,RANDBETWEEN(U289/(3/2),U289*(3/2))+W297,"")</f>
        <v/>
      </c>
      <c r="X298" s="15"/>
      <c r="Y298" s="11"/>
      <c r="Z298" s="7" t="str" cm="1">
        <f t="array" aca="1" ref="Z298" ca="1">INDEX('Language Rules Can Change'!$AE$322:$AM$413,Z295+1,Z297)</f>
        <v>"</v>
      </c>
      <c r="AA298" s="7" t="str">
        <f t="array" aca="1" ref="AA298" ca="1">INDEX('Language Rules Can Change'!$AE$322:$AM$413,AA295+1,AA297)</f>
        <v>oor</v>
      </c>
      <c r="AB298" s="7" t="str">
        <f t="array" aca="1" ref="AB298" ca="1">INDEX('Language Rules Can Change'!$AE$322:$AM$413,AB295+1,AB297)</f>
        <v>ti</v>
      </c>
      <c r="AC298" s="7" t="str">
        <f t="array" aca="1" ref="AC298" ca="1">INDEX('Language Rules Can Change'!$AE$322:$AM$413,AC295+1,AC297)</f>
        <v>"</v>
      </c>
      <c r="AD298" s="7" t="str">
        <f t="array" aca="1" ref="AD298" ca="1">INDEX('Language Rules Can Change'!$AE$322:$AM$413,AD295+1,AD297)</f>
        <v>"</v>
      </c>
      <c r="AE298" s="7" t="str">
        <f t="array" aca="1" ref="AE298" ca="1">INDEX('Language Rules Can Change'!$AE$322:$AM$413,AE295+1,AE297)</f>
        <v>"</v>
      </c>
      <c r="AF298" s="7" t="e">
        <f t="array" aca="1" ref="AF298" ca="1">INDEX('Language Rules Can Change'!$AE$322:$AM$413,AF295+1,AF297)</f>
        <v>#N/A</v>
      </c>
      <c r="AG298" s="7" t="e">
        <f t="array" aca="1" ref="AG298" ca="1">INDEX('Language Rules Can Change'!$AE$322:$AM$413,AG295+1,AG297)</f>
        <v>#N/A</v>
      </c>
      <c r="AH298" s="7" t="e">
        <f t="array" aca="1" ref="AH298" ca="1">INDEX('Language Rules Can Change'!$AE$322:$AM$413,AH295+1,AH297)</f>
        <v>#N/A</v>
      </c>
      <c r="AI298" s="7" t="e">
        <f t="array" aca="1" ref="AI298" ca="1">INDEX('Language Rules Can Change'!$AE$322:$AM$413,AI295+1,AI297)</f>
        <v>#N/A</v>
      </c>
      <c r="AJ298" s="7" t="e">
        <f t="array" aca="1" ref="AJ298" ca="1">INDEX('Language Rules Can Change'!$AE$322:$AM$413,AJ295+1,AJ297)</f>
        <v>#N/A</v>
      </c>
      <c r="AK298" s="7" t="e">
        <f t="array" aca="1" ref="AK298" ca="1">INDEX('Language Rules Can Change'!$AE$322:$AM$413,AK295+1,AK297)</f>
        <v>#N/A</v>
      </c>
      <c r="AL298" s="7" t="e">
        <f t="array" aca="1" ref="AL298" ca="1">INDEX('Language Rules Can Change'!$AE$322:$AM$413,AL295+1,AL297)</f>
        <v>#N/A</v>
      </c>
      <c r="AM298" s="7" t="e">
        <f t="array" aca="1" ref="AM298" ca="1">INDEX('Language Rules Can Change'!$AE$322:$AM$413,AM295+1,AM297)</f>
        <v>#N/A</v>
      </c>
    </row>
    <row r="299" spans="1:39" ht="12.75">
      <c r="A299" s="1"/>
      <c r="B299" s="5">
        <v>13</v>
      </c>
      <c r="C299" s="5" t="str">
        <f ca="1">IF(B299&lt;=A293,RANDBETWEEN(A289/(3/2),A289*(3/2))+C298,"")</f>
        <v/>
      </c>
      <c r="D299" s="15" t="s">
        <v>3990</v>
      </c>
      <c r="E299" s="11" t="str">
        <f t="shared" ref="E299" ca="1" si="972">_xlfn.CONCAT(F299:S299)</f>
        <v>bbor"</v>
      </c>
      <c r="F299" s="11" t="str">
        <f t="shared" ref="F299:S330" ca="1" si="973">_xlfn.IFNA(F298,"")</f>
        <v>bb</v>
      </c>
      <c r="G299" s="11" t="str">
        <f t="shared" ca="1" si="973"/>
        <v>or</v>
      </c>
      <c r="H299" s="11" t="str">
        <f t="shared" ca="1" si="973"/>
        <v>"</v>
      </c>
      <c r="I299" s="11" t="str">
        <f t="shared" ca="1" si="973"/>
        <v/>
      </c>
      <c r="J299" s="11" t="str">
        <f t="shared" ca="1" si="973"/>
        <v/>
      </c>
      <c r="K299" s="11" t="str">
        <f t="shared" ca="1" si="973"/>
        <v/>
      </c>
      <c r="L299" s="11" t="str">
        <f t="shared" ca="1" si="973"/>
        <v/>
      </c>
      <c r="M299" s="11" t="str">
        <f t="shared" ca="1" si="973"/>
        <v/>
      </c>
      <c r="N299" s="11" t="str">
        <f t="shared" ca="1" si="973"/>
        <v/>
      </c>
      <c r="O299" s="11" t="str">
        <f t="shared" ca="1" si="973"/>
        <v/>
      </c>
      <c r="P299" s="11" t="str">
        <f t="shared" ca="1" si="973"/>
        <v/>
      </c>
      <c r="Q299" s="11" t="str">
        <f t="shared" ca="1" si="973"/>
        <v/>
      </c>
      <c r="R299" s="11" t="str">
        <f t="shared" ca="1" si="973"/>
        <v/>
      </c>
      <c r="S299" s="11" t="str">
        <f t="shared" ca="1" si="973"/>
        <v/>
      </c>
      <c r="T299" s="17"/>
      <c r="U299" s="1"/>
      <c r="V299" s="5">
        <v>13</v>
      </c>
      <c r="W299" s="5" t="str">
        <f ca="1">IF(V299&lt;=U293,RANDBETWEEN(U289/(3/2),U289*(3/2))+W298,"")</f>
        <v/>
      </c>
      <c r="X299" s="15" t="s">
        <v>3990</v>
      </c>
      <c r="Y299" s="11" t="str">
        <f t="shared" ref="Y299" ca="1" si="974">_xlfn.CONCAT(Z299:AM299)</f>
        <v>"oorti"""</v>
      </c>
      <c r="Z299" s="11" t="str">
        <f t="shared" ref="Z299:Z330" ca="1" si="975">_xlfn.IFNA(Z298,"")</f>
        <v>"</v>
      </c>
      <c r="AA299" s="11" t="str">
        <f t="shared" ref="AA299:AA330" ca="1" si="976">_xlfn.IFNA(AA298,"")</f>
        <v>oor</v>
      </c>
      <c r="AB299" s="11" t="str">
        <f t="shared" ref="AB299:AB330" ca="1" si="977">_xlfn.IFNA(AB298,"")</f>
        <v>ti</v>
      </c>
      <c r="AC299" s="11" t="str">
        <f t="shared" ref="AC299:AC330" ca="1" si="978">_xlfn.IFNA(AC298,"")</f>
        <v>"</v>
      </c>
      <c r="AD299" s="11" t="str">
        <f t="shared" ref="AD299:AD330" ca="1" si="979">_xlfn.IFNA(AD298,"")</f>
        <v>"</v>
      </c>
      <c r="AE299" s="11" t="str">
        <f t="shared" ref="AE299:AE330" ca="1" si="980">_xlfn.IFNA(AE298,"")</f>
        <v>"</v>
      </c>
      <c r="AF299" s="11" t="str">
        <f t="shared" ref="AF299:AF330" ca="1" si="981">_xlfn.IFNA(AF298,"")</f>
        <v/>
      </c>
      <c r="AG299" s="11" t="str">
        <f t="shared" ref="AG299:AG330" ca="1" si="982">_xlfn.IFNA(AG298,"")</f>
        <v/>
      </c>
      <c r="AH299" s="11" t="str">
        <f t="shared" ref="AH299:AH330" ca="1" si="983">_xlfn.IFNA(AH298,"")</f>
        <v/>
      </c>
      <c r="AI299" s="11" t="str">
        <f t="shared" ref="AI299:AI330" ca="1" si="984">_xlfn.IFNA(AI298,"")</f>
        <v/>
      </c>
      <c r="AJ299" s="11" t="str">
        <f t="shared" ref="AJ299:AJ330" ca="1" si="985">_xlfn.IFNA(AJ298,"")</f>
        <v/>
      </c>
      <c r="AK299" s="11" t="str">
        <f t="shared" ref="AK299:AK330" ca="1" si="986">_xlfn.IFNA(AK298,"")</f>
        <v/>
      </c>
      <c r="AL299" s="11" t="str">
        <f t="shared" ref="AL299:AL330" ca="1" si="987">_xlfn.IFNA(AL298,"")</f>
        <v/>
      </c>
      <c r="AM299" s="11" t="str">
        <f t="shared" ref="AM299:AM330" ca="1" si="988">_xlfn.IFNA(AM298,"")</f>
        <v/>
      </c>
    </row>
    <row r="300" spans="1:39" ht="12.75">
      <c r="A300" s="1"/>
      <c r="B300" s="5">
        <v>14</v>
      </c>
      <c r="C300" s="5" t="str">
        <f ca="1">IF(B300&lt;=A293,RANDBETWEEN(A289/(3/2),A289*(3/2))+C299,"")</f>
        <v/>
      </c>
      <c r="D300" s="5"/>
      <c r="T300" s="17"/>
      <c r="U300" s="1"/>
      <c r="V300" s="5">
        <v>14</v>
      </c>
      <c r="W300" s="5" t="str">
        <f ca="1">IF(V300&lt;=U293,RANDBETWEEN(U289/(3/2),U289*(3/2))+W299,"")</f>
        <v/>
      </c>
      <c r="X300" s="5"/>
    </row>
    <row r="301" spans="1:39" ht="12.75">
      <c r="A301" s="5">
        <f>A286+2</f>
        <v>833</v>
      </c>
      <c r="B301" s="5"/>
      <c r="C301" s="5"/>
      <c r="D301" s="5"/>
      <c r="E301" s="15"/>
      <c r="F301" s="7">
        <v>1</v>
      </c>
      <c r="G301" s="15">
        <v>2</v>
      </c>
      <c r="H301" s="7">
        <v>3</v>
      </c>
      <c r="I301" s="15">
        <v>4</v>
      </c>
      <c r="J301" s="7">
        <v>5</v>
      </c>
      <c r="K301" s="15">
        <v>6</v>
      </c>
      <c r="L301" s="7">
        <v>7</v>
      </c>
      <c r="M301" s="15">
        <v>8</v>
      </c>
      <c r="N301" s="7">
        <v>9</v>
      </c>
      <c r="O301" s="15">
        <v>10</v>
      </c>
      <c r="P301" s="7">
        <v>11</v>
      </c>
      <c r="Q301" s="15">
        <v>12</v>
      </c>
      <c r="R301" s="7">
        <v>13</v>
      </c>
      <c r="S301" s="15">
        <v>14</v>
      </c>
      <c r="T301" s="17"/>
      <c r="U301" s="5">
        <f>U286+2</f>
        <v>834</v>
      </c>
      <c r="V301" s="5"/>
      <c r="W301" s="5"/>
      <c r="X301" s="5"/>
      <c r="Y301" s="15"/>
      <c r="Z301" s="7">
        <v>1</v>
      </c>
      <c r="AA301" s="15">
        <v>2</v>
      </c>
      <c r="AB301" s="7">
        <v>3</v>
      </c>
      <c r="AC301" s="15">
        <v>4</v>
      </c>
      <c r="AD301" s="7">
        <v>5</v>
      </c>
      <c r="AE301" s="15">
        <v>6</v>
      </c>
      <c r="AF301" s="7">
        <v>7</v>
      </c>
      <c r="AG301" s="15">
        <v>8</v>
      </c>
      <c r="AH301" s="7">
        <v>9</v>
      </c>
      <c r="AI301" s="15">
        <v>10</v>
      </c>
      <c r="AJ301" s="7">
        <v>11</v>
      </c>
      <c r="AK301" s="15">
        <v>12</v>
      </c>
      <c r="AL301" s="7">
        <v>13</v>
      </c>
      <c r="AM301" s="15">
        <v>14</v>
      </c>
    </row>
    <row r="302" spans="1:39" ht="12.75">
      <c r="A302" t="str" cm="1">
        <f t="array" ref="A302">INDEX('All Words All Languages'!$A$2:$A$853,'Verse-True'!A301)</f>
        <v>wire</v>
      </c>
      <c r="B302" s="5">
        <v>1</v>
      </c>
      <c r="C302" s="5">
        <f ca="1">IF(B302&lt;=A308,RANDBETWEEN(A304/(3/2),A304*(3/2)),"")</f>
        <v>1</v>
      </c>
      <c r="D302" s="15" t="s">
        <v>3988</v>
      </c>
      <c r="E302" s="15" t="str" cm="1">
        <f t="array" ref="E302">INDEX('All Words All Languages'!$H$2:$H$853,A301)</f>
        <v>w/a/ɪə/r/</v>
      </c>
      <c r="F302" s="7" t="str" cm="1">
        <f t="array" ref="F302:J302">_xlfn.TEXTSPLIT(E302,"/")</f>
        <v>w</v>
      </c>
      <c r="G302" s="15" t="str">
        <v>a</v>
      </c>
      <c r="H302" s="15" t="str">
        <v>ɪə</v>
      </c>
      <c r="I302" s="15" t="str">
        <v>r</v>
      </c>
      <c r="J302" s="15" t="str">
        <v/>
      </c>
      <c r="K302" s="15"/>
      <c r="L302" s="15"/>
      <c r="M302" s="15"/>
      <c r="N302" s="15"/>
      <c r="O302" s="15"/>
      <c r="P302" s="15"/>
      <c r="Q302" s="15"/>
      <c r="R302" s="15"/>
      <c r="S302" s="15"/>
      <c r="T302" s="17"/>
      <c r="U302" t="str" cm="1">
        <f t="array" ref="U302">INDEX('All Words All Languages'!$A$2:$A$853,'Verse-True'!U301)</f>
        <v>wise</v>
      </c>
      <c r="V302" s="5">
        <v>1</v>
      </c>
      <c r="W302" s="5">
        <f ca="1">IF(V302&lt;=U308,RANDBETWEEN(U304/(3/2),U304*(3/2)),"")</f>
        <v>1</v>
      </c>
      <c r="X302" s="15" t="s">
        <v>3988</v>
      </c>
      <c r="Y302" s="15" t="str" cm="1">
        <f t="array" ref="Y302">INDEX('All Words All Languages'!$H$2:$H$853,U301)</f>
        <v>w/aɪ/z/</v>
      </c>
      <c r="Z302" s="7" t="str" cm="1">
        <f t="array" ref="Z302:AC302">_xlfn.TEXTSPLIT(Y302,"/")</f>
        <v>w</v>
      </c>
      <c r="AA302" s="15" t="str">
        <v>aɪ</v>
      </c>
      <c r="AB302" s="15" t="str">
        <v>z</v>
      </c>
      <c r="AC302" s="15" t="str">
        <v/>
      </c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</row>
    <row r="303" spans="1:39" ht="12.75">
      <c r="A303" s="1"/>
      <c r="B303" s="5">
        <v>2</v>
      </c>
      <c r="C303" s="5">
        <f ca="1">IF(B303&lt;=A308,RANDBETWEEN(A304/(3/2),A304*(3/2))+C302,"")</f>
        <v>2</v>
      </c>
      <c r="D303" s="15"/>
      <c r="E303" s="11"/>
      <c r="F303" s="11">
        <f>MATCH(F302,'Language Rules Can Change'!$A$3:$A$47,0)</f>
        <v>4</v>
      </c>
      <c r="G303" s="11" t="e">
        <f>MATCH(G302,'Language Rules Can Change'!$A$3:$A$47,0)</f>
        <v>#N/A</v>
      </c>
      <c r="H303" s="11">
        <f>MATCH(H302,'Language Rules Can Change'!$A$3:$A$47,0)</f>
        <v>44</v>
      </c>
      <c r="I303" s="11">
        <f>MATCH(I302,'Language Rules Can Change'!$A$3:$A$47,0)</f>
        <v>16</v>
      </c>
      <c r="J303" s="11" t="e">
        <f>MATCH(J302,'Language Rules Can Change'!$A$3:$A$47,0)</f>
        <v>#N/A</v>
      </c>
      <c r="K303" s="11" t="e">
        <f>MATCH(K302,'Language Rules Can Change'!$A$3:$A$47,0)</f>
        <v>#N/A</v>
      </c>
      <c r="L303" s="11" t="e">
        <f>MATCH(L302,'Language Rules Can Change'!$A$3:$A$47,0)</f>
        <v>#N/A</v>
      </c>
      <c r="M303" s="11" t="e">
        <f>MATCH(M302,'Language Rules Can Change'!$A$3:$A$47,0)</f>
        <v>#N/A</v>
      </c>
      <c r="N303" s="11" t="e">
        <f>MATCH(N302,'Language Rules Can Change'!$A$3:$A$47,0)</f>
        <v>#N/A</v>
      </c>
      <c r="O303" s="11" t="e">
        <f>MATCH(O302,'Language Rules Can Change'!$A$3:$A$47,0)</f>
        <v>#N/A</v>
      </c>
      <c r="P303" s="11" t="e">
        <f>MATCH(P302,'Language Rules Can Change'!$A$3:$A$47,0)</f>
        <v>#N/A</v>
      </c>
      <c r="Q303" s="11" t="e">
        <f>MATCH(Q302,'Language Rules Can Change'!$A$3:$A$47,0)</f>
        <v>#N/A</v>
      </c>
      <c r="R303" s="11" t="e">
        <f>MATCH(R302,'Language Rules Can Change'!$A$3:$A$47,0)</f>
        <v>#N/A</v>
      </c>
      <c r="S303" s="11" t="e">
        <f>MATCH(S302,'Language Rules Can Change'!$A$3:$A$47,0)</f>
        <v>#N/A</v>
      </c>
      <c r="T303" s="17"/>
      <c r="U303" s="1"/>
      <c r="V303" s="5">
        <v>2</v>
      </c>
      <c r="W303" s="5">
        <f ca="1">IF(V303&lt;=U308,RANDBETWEEN(U304/(3/2),U304*(3/2))+W302,"")</f>
        <v>2</v>
      </c>
      <c r="X303" s="15"/>
      <c r="Y303" s="11"/>
      <c r="Z303" s="11">
        <f>MATCH(Z302,'Language Rules Can Change'!$A$3:$A$47,0)</f>
        <v>4</v>
      </c>
      <c r="AA303" s="11">
        <f>MATCH(AA302,'Language Rules Can Change'!$A$3:$A$47,0)</f>
        <v>33</v>
      </c>
      <c r="AB303" s="11">
        <f>MATCH(AB302,'Language Rules Can Change'!$A$3:$A$47,0)</f>
        <v>14</v>
      </c>
      <c r="AC303" s="11" t="e">
        <f>MATCH(AC302,'Language Rules Can Change'!$A$3:$A$47,0)</f>
        <v>#N/A</v>
      </c>
      <c r="AD303" s="11" t="e">
        <f>MATCH(AD302,'Language Rules Can Change'!$A$3:$A$47,0)</f>
        <v>#N/A</v>
      </c>
      <c r="AE303" s="11" t="e">
        <f>MATCH(AE302,'Language Rules Can Change'!$A$3:$A$47,0)</f>
        <v>#N/A</v>
      </c>
      <c r="AF303" s="11" t="e">
        <f>MATCH(AF302,'Language Rules Can Change'!$A$3:$A$47,0)</f>
        <v>#N/A</v>
      </c>
      <c r="AG303" s="11" t="e">
        <f>MATCH(AG302,'Language Rules Can Change'!$A$3:$A$47,0)</f>
        <v>#N/A</v>
      </c>
      <c r="AH303" s="11" t="e">
        <f>MATCH(AH302,'Language Rules Can Change'!$A$3:$A$47,0)</f>
        <v>#N/A</v>
      </c>
      <c r="AI303" s="11" t="e">
        <f>MATCH(AI302,'Language Rules Can Change'!$A$3:$A$47,0)</f>
        <v>#N/A</v>
      </c>
      <c r="AJ303" s="11" t="e">
        <f>MATCH(AJ302,'Language Rules Can Change'!$A$3:$A$47,0)</f>
        <v>#N/A</v>
      </c>
      <c r="AK303" s="11" t="e">
        <f>MATCH(AK302,'Language Rules Can Change'!$A$3:$A$47,0)</f>
        <v>#N/A</v>
      </c>
      <c r="AL303" s="11" t="e">
        <f>MATCH(AL302,'Language Rules Can Change'!$A$3:$A$47,0)</f>
        <v>#N/A</v>
      </c>
      <c r="AM303" s="11" t="e">
        <f>MATCH(AM302,'Language Rules Can Change'!$A$3:$A$47,0)</f>
        <v>#N/A</v>
      </c>
    </row>
    <row r="304" spans="1:39" ht="12.75">
      <c r="A304" s="11">
        <f>'All Words All Languages'!$I$1</f>
        <v>1</v>
      </c>
      <c r="B304" s="5">
        <v>3</v>
      </c>
      <c r="C304" s="5">
        <f ca="1">IF(B304&lt;=A308,RANDBETWEEN(A304/(3/2),A304*(3/2))+C303,"")</f>
        <v>3</v>
      </c>
      <c r="D304" s="15"/>
      <c r="E304" s="11"/>
      <c r="F304" s="11">
        <f t="shared" ref="F304:S367" ca="1" si="989">RAND()</f>
        <v>0.63153291082724206</v>
      </c>
      <c r="G304" s="11">
        <f t="shared" ca="1" si="989"/>
        <v>0.13166650388301671</v>
      </c>
      <c r="H304" s="11">
        <f t="shared" ca="1" si="989"/>
        <v>0.38142017295634434</v>
      </c>
      <c r="I304" s="11">
        <f t="shared" ca="1" si="989"/>
        <v>0.22786358433222376</v>
      </c>
      <c r="J304" s="11">
        <f t="shared" ca="1" si="989"/>
        <v>0.83165827484910915</v>
      </c>
      <c r="K304" s="11">
        <f t="shared" ca="1" si="989"/>
        <v>0.39105444959641322</v>
      </c>
      <c r="L304" s="11">
        <f t="shared" ca="1" si="989"/>
        <v>0.12765312617307523</v>
      </c>
      <c r="M304" s="11">
        <f t="shared" ca="1" si="989"/>
        <v>0.31894426997476133</v>
      </c>
      <c r="N304" s="11">
        <f t="shared" ca="1" si="989"/>
        <v>0.23512474353972057</v>
      </c>
      <c r="O304" s="11">
        <f t="shared" ca="1" si="989"/>
        <v>0.92776055003035085</v>
      </c>
      <c r="P304" s="11">
        <f t="shared" ca="1" si="989"/>
        <v>3.0767242561330121E-2</v>
      </c>
      <c r="Q304" s="11">
        <f t="shared" ca="1" si="989"/>
        <v>0.52179284846979657</v>
      </c>
      <c r="R304" s="11">
        <f t="shared" ca="1" si="989"/>
        <v>0.17667072768161907</v>
      </c>
      <c r="S304" s="11">
        <f t="shared" ca="1" si="989"/>
        <v>0.28039133591690368</v>
      </c>
      <c r="T304" s="17"/>
      <c r="U304" s="11">
        <f>'All Words All Languages'!$I$1</f>
        <v>1</v>
      </c>
      <c r="V304" s="5">
        <v>3</v>
      </c>
      <c r="W304" s="5">
        <f ca="1">IF(V304&lt;=U308,RANDBETWEEN(U304/(3/2),U304*(3/2))+W303,"")</f>
        <v>3</v>
      </c>
      <c r="X304" s="15"/>
      <c r="Y304" s="11"/>
      <c r="Z304" s="11">
        <f t="shared" ref="Z304:AM367" ca="1" si="990">RAND()</f>
        <v>0.23976094973263273</v>
      </c>
      <c r="AA304" s="11">
        <f t="shared" ca="1" si="990"/>
        <v>0.16062200619093336</v>
      </c>
      <c r="AB304" s="11">
        <f t="shared" ca="1" si="990"/>
        <v>6.7531537132687669E-2</v>
      </c>
      <c r="AC304" s="11">
        <f t="shared" ca="1" si="990"/>
        <v>0.12006528599301403</v>
      </c>
      <c r="AD304" s="11">
        <f t="shared" ca="1" si="990"/>
        <v>0.98372102818950946</v>
      </c>
      <c r="AE304" s="11">
        <f t="shared" ca="1" si="990"/>
        <v>0.54364886729116702</v>
      </c>
      <c r="AF304" s="11">
        <f t="shared" ca="1" si="990"/>
        <v>0.63725711039044575</v>
      </c>
      <c r="AG304" s="11">
        <f t="shared" ca="1" si="990"/>
        <v>0.2713423305022804</v>
      </c>
      <c r="AH304" s="11">
        <f t="shared" ca="1" si="990"/>
        <v>0.30381611701929934</v>
      </c>
      <c r="AI304" s="11">
        <f t="shared" ca="1" si="990"/>
        <v>0.42679071756571996</v>
      </c>
      <c r="AJ304" s="11">
        <f t="shared" ca="1" si="990"/>
        <v>0.52909545831257887</v>
      </c>
      <c r="AK304" s="11">
        <f t="shared" ca="1" si="990"/>
        <v>0.85461747180603598</v>
      </c>
      <c r="AL304" s="11">
        <f t="shared" ca="1" si="990"/>
        <v>0.84409283315822103</v>
      </c>
      <c r="AM304" s="11">
        <f t="shared" ca="1" si="990"/>
        <v>0.50447428835590058</v>
      </c>
    </row>
    <row r="305" spans="1:39" ht="12.75">
      <c r="A305" s="1"/>
      <c r="B305" s="5">
        <v>4</v>
      </c>
      <c r="C305" s="5">
        <f ca="1">IF(B305&lt;=A308,RANDBETWEEN(A304/(3/2),A304*(3/2))+C304,"")</f>
        <v>4</v>
      </c>
      <c r="D305" s="15"/>
      <c r="E305" s="11"/>
      <c r="F305" s="11" cm="1">
        <f t="array" aca="1" ref="F305" ca="1">_xlfn.IFS(AND(F304&gt;0,F304&lt;=INDEX('Language Rules Can Change'!$B$3:$AU$47,F303,1)),1, AND(F304&gt;INDEX('Language Rules Can Change'!$B$3:$AU$47,F303,1),F304&lt;=INDEX('Language Rules Can Change'!$B$3:$AU$47,F303,2)),2, AND(F304&gt;INDEX('Language Rules Can Change'!$B$3:$AU$47,F303,2),F304&lt;=INDEX('Language Rules Can Change'!$B$3:$AU$47,F303,3)),3, AND(F304&gt;INDEX('Language Rules Can Change'!$B$3:$AU$47,F303,3),F304&lt;=INDEX('Language Rules Can Change'!$B$3:$AU$47,F303,4)),4, AND(F304&gt;INDEX('Language Rules Can Change'!$B$3:$AU$47,F303,4),F304&lt;=INDEX('Language Rules Can Change'!$B$3:$AU$47,F303,5)),5, AND(F304&gt;INDEX('Language Rules Can Change'!$B$3:$AU$47,F303,5),F304&lt;=INDEX('Language Rules Can Change'!$B$3:$AU$47,F303,6)),6, AND(F304&gt;INDEX('Language Rules Can Change'!$B$3:$AU$47,F303,6),F304&lt;=INDEX('Language Rules Can Change'!$B$3:$AU$47,F303,7)),7, AND(F304&gt;INDEX('Language Rules Can Change'!$B$3:$AU$47,F303,7),F304&lt;=INDEX('Language Rules Can Change'!$B$3:$AU$47,F303,8)),8, AND(F304&gt;INDEX('Language Rules Can Change'!$B$3:$AU$47,F303,8),F304&lt;=INDEX('Language Rules Can Change'!$B$3:$AU$47,F303,9)),9, AND(F304&gt;INDEX('Language Rules Can Change'!$B$3:$AU$47,F303,9),F304&lt;=INDEX('Language Rules Can Change'!$B$3:$AU$47,F303,10)),10, AND(F304&gt;INDEX('Language Rules Can Change'!$B$3:$AU$47,F303,10),F304&lt;=INDEX('Language Rules Can Change'!$B$3:$AU$47,F303,11)),11, AND(F304&gt;INDEX('Language Rules Can Change'!$B$3:$AU$47,F303,11),F304&lt;=INDEX('Language Rules Can Change'!$B$3:$AU$47,F303,12)),12, AND(F304&gt;INDEX('Language Rules Can Change'!$B$3:$AU$47,F303,12),F304&lt;=INDEX('Language Rules Can Change'!$B$3:$AU$47,F303,13)),13, AND(F304&gt;INDEX('Language Rules Can Change'!$B$3:$AU$47,F303,13),F304&lt;=INDEX('Language Rules Can Change'!$B$3:$AU$47,F303,14)),14, AND(F304&gt;INDEX('Language Rules Can Change'!$B$3:$AU$47,F303,14),F304&lt;=INDEX('Language Rules Can Change'!$B$3:$AU$47,F303,15)),15, AND(F304&gt;INDEX('Language Rules Can Change'!$B$3:$AU$47,F303,15),F304&lt;=INDEX('Language Rules Can Change'!$B$3:$AU$47,F303,16)),16, AND(F304&gt;INDEX('Language Rules Can Change'!$B$3:$AU$47,F303,16),F304&lt;=INDEX('Language Rules Can Change'!$B$3:$AU$47,F303,17)),17, AND(F304&gt;INDEX('Language Rules Can Change'!$B$3:$AU$47,F303,17),F304&lt;=INDEX('Language Rules Can Change'!$B$3:$AU$47,F303,18)),18, AND(F304&gt;INDEX('Language Rules Can Change'!$B$3:$AU$47,F303,18),F304&lt;=INDEX('Language Rules Can Change'!$B$3:$AU$47,F303,19)),19, AND(F304&gt;INDEX('Language Rules Can Change'!$B$3:$AU$47,F303,19),F304&lt;=INDEX('Language Rules Can Change'!$B$3:$AU$47,F303,20)),20, AND(F304&gt;INDEX('Language Rules Can Change'!$B$3:$AU$47,F303,20),F304&lt;=INDEX('Language Rules Can Change'!$B$3:$AU$47,F303,21)),21, AND(F304&gt;INDEX('Language Rules Can Change'!$B$3:$AU$47,F303,21),F304&lt;=INDEX('Language Rules Can Change'!$B$3:$AU$47,F303,22)),22, AND(F304&gt;INDEX('Language Rules Can Change'!$B$3:$AU$47,F303,22),F304&lt;=INDEX('Language Rules Can Change'!$B$3:$AU$47,F303,23)),23, AND(F304&gt;INDEX('Language Rules Can Change'!$B$3:$AU$47,F303,23),F304&lt;=INDEX('Language Rules Can Change'!$B$3:$AU$47,F303,24)),24, AND(F304&gt;INDEX('Language Rules Can Change'!$B$3:$AU$47,F303,24),F304&lt;=INDEX('Language Rules Can Change'!$B$3:$AU$47,F303,25)),25, AND(F304&gt;INDEX('Language Rules Can Change'!$B$3:$AU$47,F303,25),F304&lt;=INDEX('Language Rules Can Change'!$B$3:$AU$47,F303,26)),26, AND(F304&gt;INDEX('Language Rules Can Change'!$B$3:$AU$47,F303,26),F304&lt;=INDEX('Language Rules Can Change'!$B$3:$AU$47,F303,27)),27, AND(F304&gt;INDEX('Language Rules Can Change'!$B$3:$AU$47,F303,27),F304&lt;=INDEX('Language Rules Can Change'!$B$3:$AU$47,F303,28)),28, AND(F304&gt;INDEX('Language Rules Can Change'!$B$3:$AU$47,F303,28),F304&lt;=INDEX('Language Rules Can Change'!$B$3:$AU$47,F303,29)),29, AND(F304&gt;INDEX('Language Rules Can Change'!$B$3:$AU$47,F303,29),F304&lt;=INDEX('Language Rules Can Change'!$B$3:$AU$47,F303,30)),30, AND(F304&gt;INDEX('Language Rules Can Change'!$B$3:$AU$47,F303,30),F304&lt;=INDEX('Language Rules Can Change'!$B$3:$AU$47,F303,31)),31, AND(F304&gt;INDEX('Language Rules Can Change'!$B$3:$AU$47,F303,31),F304&lt;=INDEX('Language Rules Can Change'!$B$3:$AU$47,F303,32)),32, AND(F304&gt;INDEX('Language Rules Can Change'!$B$3:$AU$47,F303,32),F304&lt;=INDEX('Language Rules Can Change'!$B$3:$AU$47,F303,33)),33, AND(F304&gt;INDEX('Language Rules Can Change'!$B$3:$AU$47,F303,33),F304&lt;=INDEX('Language Rules Can Change'!$B$3:$AU$47,F303,34)),34, AND(F304&gt;INDEX('Language Rules Can Change'!$B$3:$AU$47,F303,34),F304&lt;=INDEX('Language Rules Can Change'!$B$3:$AU$47,F303,35)),35, AND(F304&gt;INDEX('Language Rules Can Change'!$B$3:$AU$47,F303,35),F304&lt;=INDEX('Language Rules Can Change'!$B$3:$AU$47,F303,36)),36, AND(F304&gt;INDEX('Language Rules Can Change'!$B$3:$AU$47,F303,36),F304&lt;=INDEX('Language Rules Can Change'!$B$3:$AU$47,F303,37)),37, AND(F304&gt;INDEX('Language Rules Can Change'!$B$3:$AU$47,F303,37),F304&lt;=INDEX('Language Rules Can Change'!$B$3:$AU$47,F303,38)),38, AND(F304&gt;INDEX('Language Rules Can Change'!$B$3:$AU$47,F303,38),F304&lt;=INDEX('Language Rules Can Change'!$B$3:$AU$47,F303,39)),39, AND(F304&gt;INDEX('Language Rules Can Change'!$B$3:$AU$47,F303,39),F304&lt;=INDEX('Language Rules Can Change'!$B$3:$AU$47,F303,40)),40, AND(F304&gt;INDEX('Language Rules Can Change'!$B$3:$AU$47,F303,40),F304&lt;=INDEX('Language Rules Can Change'!$B$3:$AU$47,F303,41)),41, AND(F304&gt;INDEX('Language Rules Can Change'!$B$3:$AU$47,F303,41),F304&lt;=INDEX('Language Rules Can Change'!$B$3:$AU$47,F303,42)),42, AND(F304&gt;INDEX('Language Rules Can Change'!$B$3:$AU$47,F303,42),F304&lt;=INDEX('Language Rules Can Change'!$B$3:$AU$47,F303,43)),43, AND(F304&gt;INDEX('Language Rules Can Change'!$B$3:$AU$47,F303,43),F304&lt;=INDEX('Language Rules Can Change'!$B$3:$AU$47,F303,44)),44, AND(F304&gt;INDEX('Language Rules Can Change'!$B$3:$AU$47,F303,44),F304&lt;=INDEX('Language Rules Can Change'!$B$3:$AU$47,F303,45)),45, AND(F304&gt;INDEX('Language Rules Can Change'!$B$3:$AU$47,F303,45),F304&lt;=INDEX('Language Rules Can Change'!$B$3:$AU$47,F303,46)),46)</f>
        <v>25</v>
      </c>
      <c r="G305" s="11" t="e" cm="1">
        <f t="array" aca="1" ref="G305" ca="1">_xlfn.IFS(AND(G304&gt;0,G304&lt;=INDEX('Language Rules Can Change'!$B$3:$AU$47,G303,1)),1, AND(G304&gt;INDEX('Language Rules Can Change'!$B$3:$AU$47,G303,1),G304&lt;=INDEX('Language Rules Can Change'!$B$3:$AU$47,G303,2)),2, AND(G304&gt;INDEX('Language Rules Can Change'!$B$3:$AU$47,G303,2),G304&lt;=INDEX('Language Rules Can Change'!$B$3:$AU$47,G303,3)),3, AND(G304&gt;INDEX('Language Rules Can Change'!$B$3:$AU$47,G303,3),G304&lt;=INDEX('Language Rules Can Change'!$B$3:$AU$47,G303,4)),4, AND(G304&gt;INDEX('Language Rules Can Change'!$B$3:$AU$47,G303,4),G304&lt;=INDEX('Language Rules Can Change'!$B$3:$AU$47,G303,5)),5, AND(G304&gt;INDEX('Language Rules Can Change'!$B$3:$AU$47,G303,5),G304&lt;=INDEX('Language Rules Can Change'!$B$3:$AU$47,G303,6)),6, AND(G304&gt;INDEX('Language Rules Can Change'!$B$3:$AU$47,G303,6),G304&lt;=INDEX('Language Rules Can Change'!$B$3:$AU$47,G303,7)),7, AND(G304&gt;INDEX('Language Rules Can Change'!$B$3:$AU$47,G303,7),G304&lt;=INDEX('Language Rules Can Change'!$B$3:$AU$47,G303,8)),8, AND(G304&gt;INDEX('Language Rules Can Change'!$B$3:$AU$47,G303,8),G304&lt;=INDEX('Language Rules Can Change'!$B$3:$AU$47,G303,9)),9, AND(G304&gt;INDEX('Language Rules Can Change'!$B$3:$AU$47,G303,9),G304&lt;=INDEX('Language Rules Can Change'!$B$3:$AU$47,G303,10)),10, AND(G304&gt;INDEX('Language Rules Can Change'!$B$3:$AU$47,G303,10),G304&lt;=INDEX('Language Rules Can Change'!$B$3:$AU$47,G303,11)),11, AND(G304&gt;INDEX('Language Rules Can Change'!$B$3:$AU$47,G303,11),G304&lt;=INDEX('Language Rules Can Change'!$B$3:$AU$47,G303,12)),12, AND(G304&gt;INDEX('Language Rules Can Change'!$B$3:$AU$47,G303,12),G304&lt;=INDEX('Language Rules Can Change'!$B$3:$AU$47,G303,13)),13, AND(G304&gt;INDEX('Language Rules Can Change'!$B$3:$AU$47,G303,13),G304&lt;=INDEX('Language Rules Can Change'!$B$3:$AU$47,G303,14)),14, AND(G304&gt;INDEX('Language Rules Can Change'!$B$3:$AU$47,G303,14),G304&lt;=INDEX('Language Rules Can Change'!$B$3:$AU$47,G303,15)),15, AND(G304&gt;INDEX('Language Rules Can Change'!$B$3:$AU$47,G303,15),G304&lt;=INDEX('Language Rules Can Change'!$B$3:$AU$47,G303,16)),16, AND(G304&gt;INDEX('Language Rules Can Change'!$B$3:$AU$47,G303,16),G304&lt;=INDEX('Language Rules Can Change'!$B$3:$AU$47,G303,17)),17, AND(G304&gt;INDEX('Language Rules Can Change'!$B$3:$AU$47,G303,17),G304&lt;=INDEX('Language Rules Can Change'!$B$3:$AU$47,G303,18)),18, AND(G304&gt;INDEX('Language Rules Can Change'!$B$3:$AU$47,G303,18),G304&lt;=INDEX('Language Rules Can Change'!$B$3:$AU$47,G303,19)),19, AND(G304&gt;INDEX('Language Rules Can Change'!$B$3:$AU$47,G303,19),G304&lt;=INDEX('Language Rules Can Change'!$B$3:$AU$47,G303,20)),20, AND(G304&gt;INDEX('Language Rules Can Change'!$B$3:$AU$47,G303,20),G304&lt;=INDEX('Language Rules Can Change'!$B$3:$AU$47,G303,21)),21, AND(G304&gt;INDEX('Language Rules Can Change'!$B$3:$AU$47,G303,21),G304&lt;=INDEX('Language Rules Can Change'!$B$3:$AU$47,G303,22)),22, AND(G304&gt;INDEX('Language Rules Can Change'!$B$3:$AU$47,G303,22),G304&lt;=INDEX('Language Rules Can Change'!$B$3:$AU$47,G303,23)),23, AND(G304&gt;INDEX('Language Rules Can Change'!$B$3:$AU$47,G303,23),G304&lt;=INDEX('Language Rules Can Change'!$B$3:$AU$47,G303,24)),24, AND(G304&gt;INDEX('Language Rules Can Change'!$B$3:$AU$47,G303,24),G304&lt;=INDEX('Language Rules Can Change'!$B$3:$AU$47,G303,25)),25, AND(G304&gt;INDEX('Language Rules Can Change'!$B$3:$AU$47,G303,25),G304&lt;=INDEX('Language Rules Can Change'!$B$3:$AU$47,G303,26)),26, AND(G304&gt;INDEX('Language Rules Can Change'!$B$3:$AU$47,G303,26),G304&lt;=INDEX('Language Rules Can Change'!$B$3:$AU$47,G303,27)),27, AND(G304&gt;INDEX('Language Rules Can Change'!$B$3:$AU$47,G303,27),G304&lt;=INDEX('Language Rules Can Change'!$B$3:$AU$47,G303,28)),28, AND(G304&gt;INDEX('Language Rules Can Change'!$B$3:$AU$47,G303,28),G304&lt;=INDEX('Language Rules Can Change'!$B$3:$AU$47,G303,29)),29, AND(G304&gt;INDEX('Language Rules Can Change'!$B$3:$AU$47,G303,29),G304&lt;=INDEX('Language Rules Can Change'!$B$3:$AU$47,G303,30)),30, AND(G304&gt;INDEX('Language Rules Can Change'!$B$3:$AU$47,G303,30),G304&lt;=INDEX('Language Rules Can Change'!$B$3:$AU$47,G303,31)),31, AND(G304&gt;INDEX('Language Rules Can Change'!$B$3:$AU$47,G303,31),G304&lt;=INDEX('Language Rules Can Change'!$B$3:$AU$47,G303,32)),32, AND(G304&gt;INDEX('Language Rules Can Change'!$B$3:$AU$47,G303,32),G304&lt;=INDEX('Language Rules Can Change'!$B$3:$AU$47,G303,33)),33, AND(G304&gt;INDEX('Language Rules Can Change'!$B$3:$AU$47,G303,33),G304&lt;=INDEX('Language Rules Can Change'!$B$3:$AU$47,G303,34)),34, AND(G304&gt;INDEX('Language Rules Can Change'!$B$3:$AU$47,G303,34),G304&lt;=INDEX('Language Rules Can Change'!$B$3:$AU$47,G303,35)),35, AND(G304&gt;INDEX('Language Rules Can Change'!$B$3:$AU$47,G303,35),G304&lt;=INDEX('Language Rules Can Change'!$B$3:$AU$47,G303,36)),36, AND(G304&gt;INDEX('Language Rules Can Change'!$B$3:$AU$47,G303,36),G304&lt;=INDEX('Language Rules Can Change'!$B$3:$AU$47,G303,37)),37, AND(G304&gt;INDEX('Language Rules Can Change'!$B$3:$AU$47,G303,37),G304&lt;=INDEX('Language Rules Can Change'!$B$3:$AU$47,G303,38)),38, AND(G304&gt;INDEX('Language Rules Can Change'!$B$3:$AU$47,G303,38),G304&lt;=INDEX('Language Rules Can Change'!$B$3:$AU$47,G303,39)),39, AND(G304&gt;INDEX('Language Rules Can Change'!$B$3:$AU$47,G303,39),G304&lt;=INDEX('Language Rules Can Change'!$B$3:$AU$47,G303,40)),40, AND(G304&gt;INDEX('Language Rules Can Change'!$B$3:$AU$47,G303,40),G304&lt;=INDEX('Language Rules Can Change'!$B$3:$AU$47,G303,41)),41, AND(G304&gt;INDEX('Language Rules Can Change'!$B$3:$AU$47,G303,41),G304&lt;=INDEX('Language Rules Can Change'!$B$3:$AU$47,G303,42)),42, AND(G304&gt;INDEX('Language Rules Can Change'!$B$3:$AU$47,G303,42),G304&lt;=INDEX('Language Rules Can Change'!$B$3:$AU$47,G303,43)),43, AND(G304&gt;INDEX('Language Rules Can Change'!$B$3:$AU$47,G303,43),G304&lt;=INDEX('Language Rules Can Change'!$B$3:$AU$47,G303,44)),44, AND(G304&gt;INDEX('Language Rules Can Change'!$B$3:$AU$47,G303,44),G304&lt;=INDEX('Language Rules Can Change'!$B$3:$AU$47,G303,45)),45, AND(G304&gt;INDEX('Language Rules Can Change'!$B$3:$AU$47,G303,45),G304&lt;=INDEX('Language Rules Can Change'!$B$3:$AU$47,G303,46)),46)</f>
        <v>#N/A</v>
      </c>
      <c r="H305" s="11" cm="1">
        <f t="array" aca="1" ref="H305" ca="1">_xlfn.IFS(AND(H304&gt;0,H304&lt;=INDEX('Language Rules Can Change'!$B$3:$AU$47,H303,1)),1, AND(H304&gt;INDEX('Language Rules Can Change'!$B$3:$AU$47,H303,1),H304&lt;=INDEX('Language Rules Can Change'!$B$3:$AU$47,H303,2)),2, AND(H304&gt;INDEX('Language Rules Can Change'!$B$3:$AU$47,H303,2),H304&lt;=INDEX('Language Rules Can Change'!$B$3:$AU$47,H303,3)),3, AND(H304&gt;INDEX('Language Rules Can Change'!$B$3:$AU$47,H303,3),H304&lt;=INDEX('Language Rules Can Change'!$B$3:$AU$47,H303,4)),4, AND(H304&gt;INDEX('Language Rules Can Change'!$B$3:$AU$47,H303,4),H304&lt;=INDEX('Language Rules Can Change'!$B$3:$AU$47,H303,5)),5, AND(H304&gt;INDEX('Language Rules Can Change'!$B$3:$AU$47,H303,5),H304&lt;=INDEX('Language Rules Can Change'!$B$3:$AU$47,H303,6)),6, AND(H304&gt;INDEX('Language Rules Can Change'!$B$3:$AU$47,H303,6),H304&lt;=INDEX('Language Rules Can Change'!$B$3:$AU$47,H303,7)),7, AND(H304&gt;INDEX('Language Rules Can Change'!$B$3:$AU$47,H303,7),H304&lt;=INDEX('Language Rules Can Change'!$B$3:$AU$47,H303,8)),8, AND(H304&gt;INDEX('Language Rules Can Change'!$B$3:$AU$47,H303,8),H304&lt;=INDEX('Language Rules Can Change'!$B$3:$AU$47,H303,9)),9, AND(H304&gt;INDEX('Language Rules Can Change'!$B$3:$AU$47,H303,9),H304&lt;=INDEX('Language Rules Can Change'!$B$3:$AU$47,H303,10)),10, AND(H304&gt;INDEX('Language Rules Can Change'!$B$3:$AU$47,H303,10),H304&lt;=INDEX('Language Rules Can Change'!$B$3:$AU$47,H303,11)),11, AND(H304&gt;INDEX('Language Rules Can Change'!$B$3:$AU$47,H303,11),H304&lt;=INDEX('Language Rules Can Change'!$B$3:$AU$47,H303,12)),12, AND(H304&gt;INDEX('Language Rules Can Change'!$B$3:$AU$47,H303,12),H304&lt;=INDEX('Language Rules Can Change'!$B$3:$AU$47,H303,13)),13, AND(H304&gt;INDEX('Language Rules Can Change'!$B$3:$AU$47,H303,13),H304&lt;=INDEX('Language Rules Can Change'!$B$3:$AU$47,H303,14)),14, AND(H304&gt;INDEX('Language Rules Can Change'!$B$3:$AU$47,H303,14),H304&lt;=INDEX('Language Rules Can Change'!$B$3:$AU$47,H303,15)),15, AND(H304&gt;INDEX('Language Rules Can Change'!$B$3:$AU$47,H303,15),H304&lt;=INDEX('Language Rules Can Change'!$B$3:$AU$47,H303,16)),16, AND(H304&gt;INDEX('Language Rules Can Change'!$B$3:$AU$47,H303,16),H304&lt;=INDEX('Language Rules Can Change'!$B$3:$AU$47,H303,17)),17, AND(H304&gt;INDEX('Language Rules Can Change'!$B$3:$AU$47,H303,17),H304&lt;=INDEX('Language Rules Can Change'!$B$3:$AU$47,H303,18)),18, AND(H304&gt;INDEX('Language Rules Can Change'!$B$3:$AU$47,H303,18),H304&lt;=INDEX('Language Rules Can Change'!$B$3:$AU$47,H303,19)),19, AND(H304&gt;INDEX('Language Rules Can Change'!$B$3:$AU$47,H303,19),H304&lt;=INDEX('Language Rules Can Change'!$B$3:$AU$47,H303,20)),20, AND(H304&gt;INDEX('Language Rules Can Change'!$B$3:$AU$47,H303,20),H304&lt;=INDEX('Language Rules Can Change'!$B$3:$AU$47,H303,21)),21, AND(H304&gt;INDEX('Language Rules Can Change'!$B$3:$AU$47,H303,21),H304&lt;=INDEX('Language Rules Can Change'!$B$3:$AU$47,H303,22)),22, AND(H304&gt;INDEX('Language Rules Can Change'!$B$3:$AU$47,H303,22),H304&lt;=INDEX('Language Rules Can Change'!$B$3:$AU$47,H303,23)),23, AND(H304&gt;INDEX('Language Rules Can Change'!$B$3:$AU$47,H303,23),H304&lt;=INDEX('Language Rules Can Change'!$B$3:$AU$47,H303,24)),24, AND(H304&gt;INDEX('Language Rules Can Change'!$B$3:$AU$47,H303,24),H304&lt;=INDEX('Language Rules Can Change'!$B$3:$AU$47,H303,25)),25, AND(H304&gt;INDEX('Language Rules Can Change'!$B$3:$AU$47,H303,25),H304&lt;=INDEX('Language Rules Can Change'!$B$3:$AU$47,H303,26)),26, AND(H304&gt;INDEX('Language Rules Can Change'!$B$3:$AU$47,H303,26),H304&lt;=INDEX('Language Rules Can Change'!$B$3:$AU$47,H303,27)),27, AND(H304&gt;INDEX('Language Rules Can Change'!$B$3:$AU$47,H303,27),H304&lt;=INDEX('Language Rules Can Change'!$B$3:$AU$47,H303,28)),28, AND(H304&gt;INDEX('Language Rules Can Change'!$B$3:$AU$47,H303,28),H304&lt;=INDEX('Language Rules Can Change'!$B$3:$AU$47,H303,29)),29, AND(H304&gt;INDEX('Language Rules Can Change'!$B$3:$AU$47,H303,29),H304&lt;=INDEX('Language Rules Can Change'!$B$3:$AU$47,H303,30)),30, AND(H304&gt;INDEX('Language Rules Can Change'!$B$3:$AU$47,H303,30),H304&lt;=INDEX('Language Rules Can Change'!$B$3:$AU$47,H303,31)),31, AND(H304&gt;INDEX('Language Rules Can Change'!$B$3:$AU$47,H303,31),H304&lt;=INDEX('Language Rules Can Change'!$B$3:$AU$47,H303,32)),32, AND(H304&gt;INDEX('Language Rules Can Change'!$B$3:$AU$47,H303,32),H304&lt;=INDEX('Language Rules Can Change'!$B$3:$AU$47,H303,33)),33, AND(H304&gt;INDEX('Language Rules Can Change'!$B$3:$AU$47,H303,33),H304&lt;=INDEX('Language Rules Can Change'!$B$3:$AU$47,H303,34)),34, AND(H304&gt;INDEX('Language Rules Can Change'!$B$3:$AU$47,H303,34),H304&lt;=INDEX('Language Rules Can Change'!$B$3:$AU$47,H303,35)),35, AND(H304&gt;INDEX('Language Rules Can Change'!$B$3:$AU$47,H303,35),H304&lt;=INDEX('Language Rules Can Change'!$B$3:$AU$47,H303,36)),36, AND(H304&gt;INDEX('Language Rules Can Change'!$B$3:$AU$47,H303,36),H304&lt;=INDEX('Language Rules Can Change'!$B$3:$AU$47,H303,37)),37, AND(H304&gt;INDEX('Language Rules Can Change'!$B$3:$AU$47,H303,37),H304&lt;=INDEX('Language Rules Can Change'!$B$3:$AU$47,H303,38)),38, AND(H304&gt;INDEX('Language Rules Can Change'!$B$3:$AU$47,H303,38),H304&lt;=INDEX('Language Rules Can Change'!$B$3:$AU$47,H303,39)),39, AND(H304&gt;INDEX('Language Rules Can Change'!$B$3:$AU$47,H303,39),H304&lt;=INDEX('Language Rules Can Change'!$B$3:$AU$47,H303,40)),40, AND(H304&gt;INDEX('Language Rules Can Change'!$B$3:$AU$47,H303,40),H304&lt;=INDEX('Language Rules Can Change'!$B$3:$AU$47,H303,41)),41, AND(H304&gt;INDEX('Language Rules Can Change'!$B$3:$AU$47,H303,41),H304&lt;=INDEX('Language Rules Can Change'!$B$3:$AU$47,H303,42)),42, AND(H304&gt;INDEX('Language Rules Can Change'!$B$3:$AU$47,H303,42),H304&lt;=INDEX('Language Rules Can Change'!$B$3:$AU$47,H303,43)),43, AND(H304&gt;INDEX('Language Rules Can Change'!$B$3:$AU$47,H303,43),H304&lt;=INDEX('Language Rules Can Change'!$B$3:$AU$47,H303,44)),44, AND(H304&gt;INDEX('Language Rules Can Change'!$B$3:$AU$47,H303,44),H304&lt;=INDEX('Language Rules Can Change'!$B$3:$AU$47,H303,45)),45, AND(H304&gt;INDEX('Language Rules Can Change'!$B$3:$AU$47,H303,45),H304&lt;=INDEX('Language Rules Can Change'!$B$3:$AU$47,H303,46)),46)</f>
        <v>25</v>
      </c>
      <c r="I305" s="11" cm="1">
        <f t="array" aca="1" ref="I305" ca="1">_xlfn.IFS(AND(I304&gt;0,I304&lt;=INDEX('Language Rules Can Change'!$B$3:$AU$47,I303,1)),1, AND(I304&gt;INDEX('Language Rules Can Change'!$B$3:$AU$47,I303,1),I304&lt;=INDEX('Language Rules Can Change'!$B$3:$AU$47,I303,2)),2, AND(I304&gt;INDEX('Language Rules Can Change'!$B$3:$AU$47,I303,2),I304&lt;=INDEX('Language Rules Can Change'!$B$3:$AU$47,I303,3)),3, AND(I304&gt;INDEX('Language Rules Can Change'!$B$3:$AU$47,I303,3),I304&lt;=INDEX('Language Rules Can Change'!$B$3:$AU$47,I303,4)),4, AND(I304&gt;INDEX('Language Rules Can Change'!$B$3:$AU$47,I303,4),I304&lt;=INDEX('Language Rules Can Change'!$B$3:$AU$47,I303,5)),5, AND(I304&gt;INDEX('Language Rules Can Change'!$B$3:$AU$47,I303,5),I304&lt;=INDEX('Language Rules Can Change'!$B$3:$AU$47,I303,6)),6, AND(I304&gt;INDEX('Language Rules Can Change'!$B$3:$AU$47,I303,6),I304&lt;=INDEX('Language Rules Can Change'!$B$3:$AU$47,I303,7)),7, AND(I304&gt;INDEX('Language Rules Can Change'!$B$3:$AU$47,I303,7),I304&lt;=INDEX('Language Rules Can Change'!$B$3:$AU$47,I303,8)),8, AND(I304&gt;INDEX('Language Rules Can Change'!$B$3:$AU$47,I303,8),I304&lt;=INDEX('Language Rules Can Change'!$B$3:$AU$47,I303,9)),9, AND(I304&gt;INDEX('Language Rules Can Change'!$B$3:$AU$47,I303,9),I304&lt;=INDEX('Language Rules Can Change'!$B$3:$AU$47,I303,10)),10, AND(I304&gt;INDEX('Language Rules Can Change'!$B$3:$AU$47,I303,10),I304&lt;=INDEX('Language Rules Can Change'!$B$3:$AU$47,I303,11)),11, AND(I304&gt;INDEX('Language Rules Can Change'!$B$3:$AU$47,I303,11),I304&lt;=INDEX('Language Rules Can Change'!$B$3:$AU$47,I303,12)),12, AND(I304&gt;INDEX('Language Rules Can Change'!$B$3:$AU$47,I303,12),I304&lt;=INDEX('Language Rules Can Change'!$B$3:$AU$47,I303,13)),13, AND(I304&gt;INDEX('Language Rules Can Change'!$B$3:$AU$47,I303,13),I304&lt;=INDEX('Language Rules Can Change'!$B$3:$AU$47,I303,14)),14, AND(I304&gt;INDEX('Language Rules Can Change'!$B$3:$AU$47,I303,14),I304&lt;=INDEX('Language Rules Can Change'!$B$3:$AU$47,I303,15)),15, AND(I304&gt;INDEX('Language Rules Can Change'!$B$3:$AU$47,I303,15),I304&lt;=INDEX('Language Rules Can Change'!$B$3:$AU$47,I303,16)),16, AND(I304&gt;INDEX('Language Rules Can Change'!$B$3:$AU$47,I303,16),I304&lt;=INDEX('Language Rules Can Change'!$B$3:$AU$47,I303,17)),17, AND(I304&gt;INDEX('Language Rules Can Change'!$B$3:$AU$47,I303,17),I304&lt;=INDEX('Language Rules Can Change'!$B$3:$AU$47,I303,18)),18, AND(I304&gt;INDEX('Language Rules Can Change'!$B$3:$AU$47,I303,18),I304&lt;=INDEX('Language Rules Can Change'!$B$3:$AU$47,I303,19)),19, AND(I304&gt;INDEX('Language Rules Can Change'!$B$3:$AU$47,I303,19),I304&lt;=INDEX('Language Rules Can Change'!$B$3:$AU$47,I303,20)),20, AND(I304&gt;INDEX('Language Rules Can Change'!$B$3:$AU$47,I303,20),I304&lt;=INDEX('Language Rules Can Change'!$B$3:$AU$47,I303,21)),21, AND(I304&gt;INDEX('Language Rules Can Change'!$B$3:$AU$47,I303,21),I304&lt;=INDEX('Language Rules Can Change'!$B$3:$AU$47,I303,22)),22, AND(I304&gt;INDEX('Language Rules Can Change'!$B$3:$AU$47,I303,22),I304&lt;=INDEX('Language Rules Can Change'!$B$3:$AU$47,I303,23)),23, AND(I304&gt;INDEX('Language Rules Can Change'!$B$3:$AU$47,I303,23),I304&lt;=INDEX('Language Rules Can Change'!$B$3:$AU$47,I303,24)),24, AND(I304&gt;INDEX('Language Rules Can Change'!$B$3:$AU$47,I303,24),I304&lt;=INDEX('Language Rules Can Change'!$B$3:$AU$47,I303,25)),25, AND(I304&gt;INDEX('Language Rules Can Change'!$B$3:$AU$47,I303,25),I304&lt;=INDEX('Language Rules Can Change'!$B$3:$AU$47,I303,26)),26, AND(I304&gt;INDEX('Language Rules Can Change'!$B$3:$AU$47,I303,26),I304&lt;=INDEX('Language Rules Can Change'!$B$3:$AU$47,I303,27)),27, AND(I304&gt;INDEX('Language Rules Can Change'!$B$3:$AU$47,I303,27),I304&lt;=INDEX('Language Rules Can Change'!$B$3:$AU$47,I303,28)),28, AND(I304&gt;INDEX('Language Rules Can Change'!$B$3:$AU$47,I303,28),I304&lt;=INDEX('Language Rules Can Change'!$B$3:$AU$47,I303,29)),29, AND(I304&gt;INDEX('Language Rules Can Change'!$B$3:$AU$47,I303,29),I304&lt;=INDEX('Language Rules Can Change'!$B$3:$AU$47,I303,30)),30, AND(I304&gt;INDEX('Language Rules Can Change'!$B$3:$AU$47,I303,30),I304&lt;=INDEX('Language Rules Can Change'!$B$3:$AU$47,I303,31)),31, AND(I304&gt;INDEX('Language Rules Can Change'!$B$3:$AU$47,I303,31),I304&lt;=INDEX('Language Rules Can Change'!$B$3:$AU$47,I303,32)),32, AND(I304&gt;INDEX('Language Rules Can Change'!$B$3:$AU$47,I303,32),I304&lt;=INDEX('Language Rules Can Change'!$B$3:$AU$47,I303,33)),33, AND(I304&gt;INDEX('Language Rules Can Change'!$B$3:$AU$47,I303,33),I304&lt;=INDEX('Language Rules Can Change'!$B$3:$AU$47,I303,34)),34, AND(I304&gt;INDEX('Language Rules Can Change'!$B$3:$AU$47,I303,34),I304&lt;=INDEX('Language Rules Can Change'!$B$3:$AU$47,I303,35)),35, AND(I304&gt;INDEX('Language Rules Can Change'!$B$3:$AU$47,I303,35),I304&lt;=INDEX('Language Rules Can Change'!$B$3:$AU$47,I303,36)),36, AND(I304&gt;INDEX('Language Rules Can Change'!$B$3:$AU$47,I303,36),I304&lt;=INDEX('Language Rules Can Change'!$B$3:$AU$47,I303,37)),37, AND(I304&gt;INDEX('Language Rules Can Change'!$B$3:$AU$47,I303,37),I304&lt;=INDEX('Language Rules Can Change'!$B$3:$AU$47,I303,38)),38, AND(I304&gt;INDEX('Language Rules Can Change'!$B$3:$AU$47,I303,38),I304&lt;=INDEX('Language Rules Can Change'!$B$3:$AU$47,I303,39)),39, AND(I304&gt;INDEX('Language Rules Can Change'!$B$3:$AU$47,I303,39),I304&lt;=INDEX('Language Rules Can Change'!$B$3:$AU$47,I303,40)),40, AND(I304&gt;INDEX('Language Rules Can Change'!$B$3:$AU$47,I303,40),I304&lt;=INDEX('Language Rules Can Change'!$B$3:$AU$47,I303,41)),41, AND(I304&gt;INDEX('Language Rules Can Change'!$B$3:$AU$47,I303,41),I304&lt;=INDEX('Language Rules Can Change'!$B$3:$AU$47,I303,42)),42, AND(I304&gt;INDEX('Language Rules Can Change'!$B$3:$AU$47,I303,42),I304&lt;=INDEX('Language Rules Can Change'!$B$3:$AU$47,I303,43)),43, AND(I304&gt;INDEX('Language Rules Can Change'!$B$3:$AU$47,I303,43),I304&lt;=INDEX('Language Rules Can Change'!$B$3:$AU$47,I303,44)),44, AND(I304&gt;INDEX('Language Rules Can Change'!$B$3:$AU$47,I303,44),I304&lt;=INDEX('Language Rules Can Change'!$B$3:$AU$47,I303,45)),45, AND(I304&gt;INDEX('Language Rules Can Change'!$B$3:$AU$47,I303,45),I304&lt;=INDEX('Language Rules Can Change'!$B$3:$AU$47,I303,46)),46)</f>
        <v>13</v>
      </c>
      <c r="J305" s="11" t="e" cm="1">
        <f t="array" aca="1" ref="J305" ca="1">_xlfn.IFS(AND(J304&gt;0,J304&lt;=INDEX('Language Rules Can Change'!$B$3:$AU$47,J303,1)),1, AND(J304&gt;INDEX('Language Rules Can Change'!$B$3:$AU$47,J303,1),J304&lt;=INDEX('Language Rules Can Change'!$B$3:$AU$47,J303,2)),2, AND(J304&gt;INDEX('Language Rules Can Change'!$B$3:$AU$47,J303,2),J304&lt;=INDEX('Language Rules Can Change'!$B$3:$AU$47,J303,3)),3, AND(J304&gt;INDEX('Language Rules Can Change'!$B$3:$AU$47,J303,3),J304&lt;=INDEX('Language Rules Can Change'!$B$3:$AU$47,J303,4)),4, AND(J304&gt;INDEX('Language Rules Can Change'!$B$3:$AU$47,J303,4),J304&lt;=INDEX('Language Rules Can Change'!$B$3:$AU$47,J303,5)),5, AND(J304&gt;INDEX('Language Rules Can Change'!$B$3:$AU$47,J303,5),J304&lt;=INDEX('Language Rules Can Change'!$B$3:$AU$47,J303,6)),6, AND(J304&gt;INDEX('Language Rules Can Change'!$B$3:$AU$47,J303,6),J304&lt;=INDEX('Language Rules Can Change'!$B$3:$AU$47,J303,7)),7, AND(J304&gt;INDEX('Language Rules Can Change'!$B$3:$AU$47,J303,7),J304&lt;=INDEX('Language Rules Can Change'!$B$3:$AU$47,J303,8)),8, AND(J304&gt;INDEX('Language Rules Can Change'!$B$3:$AU$47,J303,8),J304&lt;=INDEX('Language Rules Can Change'!$B$3:$AU$47,J303,9)),9, AND(J304&gt;INDEX('Language Rules Can Change'!$B$3:$AU$47,J303,9),J304&lt;=INDEX('Language Rules Can Change'!$B$3:$AU$47,J303,10)),10, AND(J304&gt;INDEX('Language Rules Can Change'!$B$3:$AU$47,J303,10),J304&lt;=INDEX('Language Rules Can Change'!$B$3:$AU$47,J303,11)),11, AND(J304&gt;INDEX('Language Rules Can Change'!$B$3:$AU$47,J303,11),J304&lt;=INDEX('Language Rules Can Change'!$B$3:$AU$47,J303,12)),12, AND(J304&gt;INDEX('Language Rules Can Change'!$B$3:$AU$47,J303,12),J304&lt;=INDEX('Language Rules Can Change'!$B$3:$AU$47,J303,13)),13, AND(J304&gt;INDEX('Language Rules Can Change'!$B$3:$AU$47,J303,13),J304&lt;=INDEX('Language Rules Can Change'!$B$3:$AU$47,J303,14)),14, AND(J304&gt;INDEX('Language Rules Can Change'!$B$3:$AU$47,J303,14),J304&lt;=INDEX('Language Rules Can Change'!$B$3:$AU$47,J303,15)),15, AND(J304&gt;INDEX('Language Rules Can Change'!$B$3:$AU$47,J303,15),J304&lt;=INDEX('Language Rules Can Change'!$B$3:$AU$47,J303,16)),16, AND(J304&gt;INDEX('Language Rules Can Change'!$B$3:$AU$47,J303,16),J304&lt;=INDEX('Language Rules Can Change'!$B$3:$AU$47,J303,17)),17, AND(J304&gt;INDEX('Language Rules Can Change'!$B$3:$AU$47,J303,17),J304&lt;=INDEX('Language Rules Can Change'!$B$3:$AU$47,J303,18)),18, AND(J304&gt;INDEX('Language Rules Can Change'!$B$3:$AU$47,J303,18),J304&lt;=INDEX('Language Rules Can Change'!$B$3:$AU$47,J303,19)),19, AND(J304&gt;INDEX('Language Rules Can Change'!$B$3:$AU$47,J303,19),J304&lt;=INDEX('Language Rules Can Change'!$B$3:$AU$47,J303,20)),20, AND(J304&gt;INDEX('Language Rules Can Change'!$B$3:$AU$47,J303,20),J304&lt;=INDEX('Language Rules Can Change'!$B$3:$AU$47,J303,21)),21, AND(J304&gt;INDEX('Language Rules Can Change'!$B$3:$AU$47,J303,21),J304&lt;=INDEX('Language Rules Can Change'!$B$3:$AU$47,J303,22)),22, AND(J304&gt;INDEX('Language Rules Can Change'!$B$3:$AU$47,J303,22),J304&lt;=INDEX('Language Rules Can Change'!$B$3:$AU$47,J303,23)),23, AND(J304&gt;INDEX('Language Rules Can Change'!$B$3:$AU$47,J303,23),J304&lt;=INDEX('Language Rules Can Change'!$B$3:$AU$47,J303,24)),24, AND(J304&gt;INDEX('Language Rules Can Change'!$B$3:$AU$47,J303,24),J304&lt;=INDEX('Language Rules Can Change'!$B$3:$AU$47,J303,25)),25, AND(J304&gt;INDEX('Language Rules Can Change'!$B$3:$AU$47,J303,25),J304&lt;=INDEX('Language Rules Can Change'!$B$3:$AU$47,J303,26)),26, AND(J304&gt;INDEX('Language Rules Can Change'!$B$3:$AU$47,J303,26),J304&lt;=INDEX('Language Rules Can Change'!$B$3:$AU$47,J303,27)),27, AND(J304&gt;INDEX('Language Rules Can Change'!$B$3:$AU$47,J303,27),J304&lt;=INDEX('Language Rules Can Change'!$B$3:$AU$47,J303,28)),28, AND(J304&gt;INDEX('Language Rules Can Change'!$B$3:$AU$47,J303,28),J304&lt;=INDEX('Language Rules Can Change'!$B$3:$AU$47,J303,29)),29, AND(J304&gt;INDEX('Language Rules Can Change'!$B$3:$AU$47,J303,29),J304&lt;=INDEX('Language Rules Can Change'!$B$3:$AU$47,J303,30)),30, AND(J304&gt;INDEX('Language Rules Can Change'!$B$3:$AU$47,J303,30),J304&lt;=INDEX('Language Rules Can Change'!$B$3:$AU$47,J303,31)),31, AND(J304&gt;INDEX('Language Rules Can Change'!$B$3:$AU$47,J303,31),J304&lt;=INDEX('Language Rules Can Change'!$B$3:$AU$47,J303,32)),32, AND(J304&gt;INDEX('Language Rules Can Change'!$B$3:$AU$47,J303,32),J304&lt;=INDEX('Language Rules Can Change'!$B$3:$AU$47,J303,33)),33, AND(J304&gt;INDEX('Language Rules Can Change'!$B$3:$AU$47,J303,33),J304&lt;=INDEX('Language Rules Can Change'!$B$3:$AU$47,J303,34)),34, AND(J304&gt;INDEX('Language Rules Can Change'!$B$3:$AU$47,J303,34),J304&lt;=INDEX('Language Rules Can Change'!$B$3:$AU$47,J303,35)),35, AND(J304&gt;INDEX('Language Rules Can Change'!$B$3:$AU$47,J303,35),J304&lt;=INDEX('Language Rules Can Change'!$B$3:$AU$47,J303,36)),36, AND(J304&gt;INDEX('Language Rules Can Change'!$B$3:$AU$47,J303,36),J304&lt;=INDEX('Language Rules Can Change'!$B$3:$AU$47,J303,37)),37, AND(J304&gt;INDEX('Language Rules Can Change'!$B$3:$AU$47,J303,37),J304&lt;=INDEX('Language Rules Can Change'!$B$3:$AU$47,J303,38)),38, AND(J304&gt;INDEX('Language Rules Can Change'!$B$3:$AU$47,J303,38),J304&lt;=INDEX('Language Rules Can Change'!$B$3:$AU$47,J303,39)),39, AND(J304&gt;INDEX('Language Rules Can Change'!$B$3:$AU$47,J303,39),J304&lt;=INDEX('Language Rules Can Change'!$B$3:$AU$47,J303,40)),40, AND(J304&gt;INDEX('Language Rules Can Change'!$B$3:$AU$47,J303,40),J304&lt;=INDEX('Language Rules Can Change'!$B$3:$AU$47,J303,41)),41, AND(J304&gt;INDEX('Language Rules Can Change'!$B$3:$AU$47,J303,41),J304&lt;=INDEX('Language Rules Can Change'!$B$3:$AU$47,J303,42)),42, AND(J304&gt;INDEX('Language Rules Can Change'!$B$3:$AU$47,J303,42),J304&lt;=INDEX('Language Rules Can Change'!$B$3:$AU$47,J303,43)),43, AND(J304&gt;INDEX('Language Rules Can Change'!$B$3:$AU$47,J303,43),J304&lt;=INDEX('Language Rules Can Change'!$B$3:$AU$47,J303,44)),44, AND(J304&gt;INDEX('Language Rules Can Change'!$B$3:$AU$47,J303,44),J304&lt;=INDEX('Language Rules Can Change'!$B$3:$AU$47,J303,45)),45, AND(J304&gt;INDEX('Language Rules Can Change'!$B$3:$AU$47,J303,45),J304&lt;=INDEX('Language Rules Can Change'!$B$3:$AU$47,J303,46)),46)</f>
        <v>#N/A</v>
      </c>
      <c r="K305" s="11" t="e" cm="1">
        <f t="array" aca="1" ref="K305" ca="1">_xlfn.IFS(AND(K304&gt;0,K304&lt;=INDEX('Language Rules Can Change'!$B$3:$AU$47,K303,1)),1, AND(K304&gt;INDEX('Language Rules Can Change'!$B$3:$AU$47,K303,1),K304&lt;=INDEX('Language Rules Can Change'!$B$3:$AU$47,K303,2)),2, AND(K304&gt;INDEX('Language Rules Can Change'!$B$3:$AU$47,K303,2),K304&lt;=INDEX('Language Rules Can Change'!$B$3:$AU$47,K303,3)),3, AND(K304&gt;INDEX('Language Rules Can Change'!$B$3:$AU$47,K303,3),K304&lt;=INDEX('Language Rules Can Change'!$B$3:$AU$47,K303,4)),4, AND(K304&gt;INDEX('Language Rules Can Change'!$B$3:$AU$47,K303,4),K304&lt;=INDEX('Language Rules Can Change'!$B$3:$AU$47,K303,5)),5, AND(K304&gt;INDEX('Language Rules Can Change'!$B$3:$AU$47,K303,5),K304&lt;=INDEX('Language Rules Can Change'!$B$3:$AU$47,K303,6)),6, AND(K304&gt;INDEX('Language Rules Can Change'!$B$3:$AU$47,K303,6),K304&lt;=INDEX('Language Rules Can Change'!$B$3:$AU$47,K303,7)),7, AND(K304&gt;INDEX('Language Rules Can Change'!$B$3:$AU$47,K303,7),K304&lt;=INDEX('Language Rules Can Change'!$B$3:$AU$47,K303,8)),8, AND(K304&gt;INDEX('Language Rules Can Change'!$B$3:$AU$47,K303,8),K304&lt;=INDEX('Language Rules Can Change'!$B$3:$AU$47,K303,9)),9, AND(K304&gt;INDEX('Language Rules Can Change'!$B$3:$AU$47,K303,9),K304&lt;=INDEX('Language Rules Can Change'!$B$3:$AU$47,K303,10)),10, AND(K304&gt;INDEX('Language Rules Can Change'!$B$3:$AU$47,K303,10),K304&lt;=INDEX('Language Rules Can Change'!$B$3:$AU$47,K303,11)),11, AND(K304&gt;INDEX('Language Rules Can Change'!$B$3:$AU$47,K303,11),K304&lt;=INDEX('Language Rules Can Change'!$B$3:$AU$47,K303,12)),12, AND(K304&gt;INDEX('Language Rules Can Change'!$B$3:$AU$47,K303,12),K304&lt;=INDEX('Language Rules Can Change'!$B$3:$AU$47,K303,13)),13, AND(K304&gt;INDEX('Language Rules Can Change'!$B$3:$AU$47,K303,13),K304&lt;=INDEX('Language Rules Can Change'!$B$3:$AU$47,K303,14)),14, AND(K304&gt;INDEX('Language Rules Can Change'!$B$3:$AU$47,K303,14),K304&lt;=INDEX('Language Rules Can Change'!$B$3:$AU$47,K303,15)),15, AND(K304&gt;INDEX('Language Rules Can Change'!$B$3:$AU$47,K303,15),K304&lt;=INDEX('Language Rules Can Change'!$B$3:$AU$47,K303,16)),16, AND(K304&gt;INDEX('Language Rules Can Change'!$B$3:$AU$47,K303,16),K304&lt;=INDEX('Language Rules Can Change'!$B$3:$AU$47,K303,17)),17, AND(K304&gt;INDEX('Language Rules Can Change'!$B$3:$AU$47,K303,17),K304&lt;=INDEX('Language Rules Can Change'!$B$3:$AU$47,K303,18)),18, AND(K304&gt;INDEX('Language Rules Can Change'!$B$3:$AU$47,K303,18),K304&lt;=INDEX('Language Rules Can Change'!$B$3:$AU$47,K303,19)),19, AND(K304&gt;INDEX('Language Rules Can Change'!$B$3:$AU$47,K303,19),K304&lt;=INDEX('Language Rules Can Change'!$B$3:$AU$47,K303,20)),20, AND(K304&gt;INDEX('Language Rules Can Change'!$B$3:$AU$47,K303,20),K304&lt;=INDEX('Language Rules Can Change'!$B$3:$AU$47,K303,21)),21, AND(K304&gt;INDEX('Language Rules Can Change'!$B$3:$AU$47,K303,21),K304&lt;=INDEX('Language Rules Can Change'!$B$3:$AU$47,K303,22)),22, AND(K304&gt;INDEX('Language Rules Can Change'!$B$3:$AU$47,K303,22),K304&lt;=INDEX('Language Rules Can Change'!$B$3:$AU$47,K303,23)),23, AND(K304&gt;INDEX('Language Rules Can Change'!$B$3:$AU$47,K303,23),K304&lt;=INDEX('Language Rules Can Change'!$B$3:$AU$47,K303,24)),24, AND(K304&gt;INDEX('Language Rules Can Change'!$B$3:$AU$47,K303,24),K304&lt;=INDEX('Language Rules Can Change'!$B$3:$AU$47,K303,25)),25, AND(K304&gt;INDEX('Language Rules Can Change'!$B$3:$AU$47,K303,25),K304&lt;=INDEX('Language Rules Can Change'!$B$3:$AU$47,K303,26)),26, AND(K304&gt;INDEX('Language Rules Can Change'!$B$3:$AU$47,K303,26),K304&lt;=INDEX('Language Rules Can Change'!$B$3:$AU$47,K303,27)),27, AND(K304&gt;INDEX('Language Rules Can Change'!$B$3:$AU$47,K303,27),K304&lt;=INDEX('Language Rules Can Change'!$B$3:$AU$47,K303,28)),28, AND(K304&gt;INDEX('Language Rules Can Change'!$B$3:$AU$47,K303,28),K304&lt;=INDEX('Language Rules Can Change'!$B$3:$AU$47,K303,29)),29, AND(K304&gt;INDEX('Language Rules Can Change'!$B$3:$AU$47,K303,29),K304&lt;=INDEX('Language Rules Can Change'!$B$3:$AU$47,K303,30)),30, AND(K304&gt;INDEX('Language Rules Can Change'!$B$3:$AU$47,K303,30),K304&lt;=INDEX('Language Rules Can Change'!$B$3:$AU$47,K303,31)),31, AND(K304&gt;INDEX('Language Rules Can Change'!$B$3:$AU$47,K303,31),K304&lt;=INDEX('Language Rules Can Change'!$B$3:$AU$47,K303,32)),32, AND(K304&gt;INDEX('Language Rules Can Change'!$B$3:$AU$47,K303,32),K304&lt;=INDEX('Language Rules Can Change'!$B$3:$AU$47,K303,33)),33, AND(K304&gt;INDEX('Language Rules Can Change'!$B$3:$AU$47,K303,33),K304&lt;=INDEX('Language Rules Can Change'!$B$3:$AU$47,K303,34)),34, AND(K304&gt;INDEX('Language Rules Can Change'!$B$3:$AU$47,K303,34),K304&lt;=INDEX('Language Rules Can Change'!$B$3:$AU$47,K303,35)),35, AND(K304&gt;INDEX('Language Rules Can Change'!$B$3:$AU$47,K303,35),K304&lt;=INDEX('Language Rules Can Change'!$B$3:$AU$47,K303,36)),36, AND(K304&gt;INDEX('Language Rules Can Change'!$B$3:$AU$47,K303,36),K304&lt;=INDEX('Language Rules Can Change'!$B$3:$AU$47,K303,37)),37, AND(K304&gt;INDEX('Language Rules Can Change'!$B$3:$AU$47,K303,37),K304&lt;=INDEX('Language Rules Can Change'!$B$3:$AU$47,K303,38)),38, AND(K304&gt;INDEX('Language Rules Can Change'!$B$3:$AU$47,K303,38),K304&lt;=INDEX('Language Rules Can Change'!$B$3:$AU$47,K303,39)),39, AND(K304&gt;INDEX('Language Rules Can Change'!$B$3:$AU$47,K303,39),K304&lt;=INDEX('Language Rules Can Change'!$B$3:$AU$47,K303,40)),40, AND(K304&gt;INDEX('Language Rules Can Change'!$B$3:$AU$47,K303,40),K304&lt;=INDEX('Language Rules Can Change'!$B$3:$AU$47,K303,41)),41, AND(K304&gt;INDEX('Language Rules Can Change'!$B$3:$AU$47,K303,41),K304&lt;=INDEX('Language Rules Can Change'!$B$3:$AU$47,K303,42)),42, AND(K304&gt;INDEX('Language Rules Can Change'!$B$3:$AU$47,K303,42),K304&lt;=INDEX('Language Rules Can Change'!$B$3:$AU$47,K303,43)),43, AND(K304&gt;INDEX('Language Rules Can Change'!$B$3:$AU$47,K303,43),K304&lt;=INDEX('Language Rules Can Change'!$B$3:$AU$47,K303,44)),44, AND(K304&gt;INDEX('Language Rules Can Change'!$B$3:$AU$47,K303,44),K304&lt;=INDEX('Language Rules Can Change'!$B$3:$AU$47,K303,45)),45, AND(K304&gt;INDEX('Language Rules Can Change'!$B$3:$AU$47,K303,45),K304&lt;=INDEX('Language Rules Can Change'!$B$3:$AU$47,K303,46)),46)</f>
        <v>#N/A</v>
      </c>
      <c r="L305" s="11" t="e" cm="1">
        <f t="array" aca="1" ref="L305" ca="1">_xlfn.IFS(AND(L304&gt;0,L304&lt;=INDEX('Language Rules Can Change'!$B$3:$AU$47,L303,1)),1, AND(L304&gt;INDEX('Language Rules Can Change'!$B$3:$AU$47,L303,1),L304&lt;=INDEX('Language Rules Can Change'!$B$3:$AU$47,L303,2)),2, AND(L304&gt;INDEX('Language Rules Can Change'!$B$3:$AU$47,L303,2),L304&lt;=INDEX('Language Rules Can Change'!$B$3:$AU$47,L303,3)),3, AND(L304&gt;INDEX('Language Rules Can Change'!$B$3:$AU$47,L303,3),L304&lt;=INDEX('Language Rules Can Change'!$B$3:$AU$47,L303,4)),4, AND(L304&gt;INDEX('Language Rules Can Change'!$B$3:$AU$47,L303,4),L304&lt;=INDEX('Language Rules Can Change'!$B$3:$AU$47,L303,5)),5, AND(L304&gt;INDEX('Language Rules Can Change'!$B$3:$AU$47,L303,5),L304&lt;=INDEX('Language Rules Can Change'!$B$3:$AU$47,L303,6)),6, AND(L304&gt;INDEX('Language Rules Can Change'!$B$3:$AU$47,L303,6),L304&lt;=INDEX('Language Rules Can Change'!$B$3:$AU$47,L303,7)),7, AND(L304&gt;INDEX('Language Rules Can Change'!$B$3:$AU$47,L303,7),L304&lt;=INDEX('Language Rules Can Change'!$B$3:$AU$47,L303,8)),8, AND(L304&gt;INDEX('Language Rules Can Change'!$B$3:$AU$47,L303,8),L304&lt;=INDEX('Language Rules Can Change'!$B$3:$AU$47,L303,9)),9, AND(L304&gt;INDEX('Language Rules Can Change'!$B$3:$AU$47,L303,9),L304&lt;=INDEX('Language Rules Can Change'!$B$3:$AU$47,L303,10)),10, AND(L304&gt;INDEX('Language Rules Can Change'!$B$3:$AU$47,L303,10),L304&lt;=INDEX('Language Rules Can Change'!$B$3:$AU$47,L303,11)),11, AND(L304&gt;INDEX('Language Rules Can Change'!$B$3:$AU$47,L303,11),L304&lt;=INDEX('Language Rules Can Change'!$B$3:$AU$47,L303,12)),12, AND(L304&gt;INDEX('Language Rules Can Change'!$B$3:$AU$47,L303,12),L304&lt;=INDEX('Language Rules Can Change'!$B$3:$AU$47,L303,13)),13, AND(L304&gt;INDEX('Language Rules Can Change'!$B$3:$AU$47,L303,13),L304&lt;=INDEX('Language Rules Can Change'!$B$3:$AU$47,L303,14)),14, AND(L304&gt;INDEX('Language Rules Can Change'!$B$3:$AU$47,L303,14),L304&lt;=INDEX('Language Rules Can Change'!$B$3:$AU$47,L303,15)),15, AND(L304&gt;INDEX('Language Rules Can Change'!$B$3:$AU$47,L303,15),L304&lt;=INDEX('Language Rules Can Change'!$B$3:$AU$47,L303,16)),16, AND(L304&gt;INDEX('Language Rules Can Change'!$B$3:$AU$47,L303,16),L304&lt;=INDEX('Language Rules Can Change'!$B$3:$AU$47,L303,17)),17, AND(L304&gt;INDEX('Language Rules Can Change'!$B$3:$AU$47,L303,17),L304&lt;=INDEX('Language Rules Can Change'!$B$3:$AU$47,L303,18)),18, AND(L304&gt;INDEX('Language Rules Can Change'!$B$3:$AU$47,L303,18),L304&lt;=INDEX('Language Rules Can Change'!$B$3:$AU$47,L303,19)),19, AND(L304&gt;INDEX('Language Rules Can Change'!$B$3:$AU$47,L303,19),L304&lt;=INDEX('Language Rules Can Change'!$B$3:$AU$47,L303,20)),20, AND(L304&gt;INDEX('Language Rules Can Change'!$B$3:$AU$47,L303,20),L304&lt;=INDEX('Language Rules Can Change'!$B$3:$AU$47,L303,21)),21, AND(L304&gt;INDEX('Language Rules Can Change'!$B$3:$AU$47,L303,21),L304&lt;=INDEX('Language Rules Can Change'!$B$3:$AU$47,L303,22)),22, AND(L304&gt;INDEX('Language Rules Can Change'!$B$3:$AU$47,L303,22),L304&lt;=INDEX('Language Rules Can Change'!$B$3:$AU$47,L303,23)),23, AND(L304&gt;INDEX('Language Rules Can Change'!$B$3:$AU$47,L303,23),L304&lt;=INDEX('Language Rules Can Change'!$B$3:$AU$47,L303,24)),24, AND(L304&gt;INDEX('Language Rules Can Change'!$B$3:$AU$47,L303,24),L304&lt;=INDEX('Language Rules Can Change'!$B$3:$AU$47,L303,25)),25, AND(L304&gt;INDEX('Language Rules Can Change'!$B$3:$AU$47,L303,25),L304&lt;=INDEX('Language Rules Can Change'!$B$3:$AU$47,L303,26)),26, AND(L304&gt;INDEX('Language Rules Can Change'!$B$3:$AU$47,L303,26),L304&lt;=INDEX('Language Rules Can Change'!$B$3:$AU$47,L303,27)),27, AND(L304&gt;INDEX('Language Rules Can Change'!$B$3:$AU$47,L303,27),L304&lt;=INDEX('Language Rules Can Change'!$B$3:$AU$47,L303,28)),28, AND(L304&gt;INDEX('Language Rules Can Change'!$B$3:$AU$47,L303,28),L304&lt;=INDEX('Language Rules Can Change'!$B$3:$AU$47,L303,29)),29, AND(L304&gt;INDEX('Language Rules Can Change'!$B$3:$AU$47,L303,29),L304&lt;=INDEX('Language Rules Can Change'!$B$3:$AU$47,L303,30)),30, AND(L304&gt;INDEX('Language Rules Can Change'!$B$3:$AU$47,L303,30),L304&lt;=INDEX('Language Rules Can Change'!$B$3:$AU$47,L303,31)),31, AND(L304&gt;INDEX('Language Rules Can Change'!$B$3:$AU$47,L303,31),L304&lt;=INDEX('Language Rules Can Change'!$B$3:$AU$47,L303,32)),32, AND(L304&gt;INDEX('Language Rules Can Change'!$B$3:$AU$47,L303,32),L304&lt;=INDEX('Language Rules Can Change'!$B$3:$AU$47,L303,33)),33, AND(L304&gt;INDEX('Language Rules Can Change'!$B$3:$AU$47,L303,33),L304&lt;=INDEX('Language Rules Can Change'!$B$3:$AU$47,L303,34)),34, AND(L304&gt;INDEX('Language Rules Can Change'!$B$3:$AU$47,L303,34),L304&lt;=INDEX('Language Rules Can Change'!$B$3:$AU$47,L303,35)),35, AND(L304&gt;INDEX('Language Rules Can Change'!$B$3:$AU$47,L303,35),L304&lt;=INDEX('Language Rules Can Change'!$B$3:$AU$47,L303,36)),36, AND(L304&gt;INDEX('Language Rules Can Change'!$B$3:$AU$47,L303,36),L304&lt;=INDEX('Language Rules Can Change'!$B$3:$AU$47,L303,37)),37, AND(L304&gt;INDEX('Language Rules Can Change'!$B$3:$AU$47,L303,37),L304&lt;=INDEX('Language Rules Can Change'!$B$3:$AU$47,L303,38)),38, AND(L304&gt;INDEX('Language Rules Can Change'!$B$3:$AU$47,L303,38),L304&lt;=INDEX('Language Rules Can Change'!$B$3:$AU$47,L303,39)),39, AND(L304&gt;INDEX('Language Rules Can Change'!$B$3:$AU$47,L303,39),L304&lt;=INDEX('Language Rules Can Change'!$B$3:$AU$47,L303,40)),40, AND(L304&gt;INDEX('Language Rules Can Change'!$B$3:$AU$47,L303,40),L304&lt;=INDEX('Language Rules Can Change'!$B$3:$AU$47,L303,41)),41, AND(L304&gt;INDEX('Language Rules Can Change'!$B$3:$AU$47,L303,41),L304&lt;=INDEX('Language Rules Can Change'!$B$3:$AU$47,L303,42)),42, AND(L304&gt;INDEX('Language Rules Can Change'!$B$3:$AU$47,L303,42),L304&lt;=INDEX('Language Rules Can Change'!$B$3:$AU$47,L303,43)),43, AND(L304&gt;INDEX('Language Rules Can Change'!$B$3:$AU$47,L303,43),L304&lt;=INDEX('Language Rules Can Change'!$B$3:$AU$47,L303,44)),44, AND(L304&gt;INDEX('Language Rules Can Change'!$B$3:$AU$47,L303,44),L304&lt;=INDEX('Language Rules Can Change'!$B$3:$AU$47,L303,45)),45, AND(L304&gt;INDEX('Language Rules Can Change'!$B$3:$AU$47,L303,45),L304&lt;=INDEX('Language Rules Can Change'!$B$3:$AU$47,L303,46)),46)</f>
        <v>#N/A</v>
      </c>
      <c r="M305" s="11" t="e" cm="1">
        <f t="array" aca="1" ref="M305" ca="1">_xlfn.IFS(AND(M304&gt;0,M304&lt;=INDEX('Language Rules Can Change'!$B$3:$AU$47,M303,1)),1, AND(M304&gt;INDEX('Language Rules Can Change'!$B$3:$AU$47,M303,1),M304&lt;=INDEX('Language Rules Can Change'!$B$3:$AU$47,M303,2)),2, AND(M304&gt;INDEX('Language Rules Can Change'!$B$3:$AU$47,M303,2),M304&lt;=INDEX('Language Rules Can Change'!$B$3:$AU$47,M303,3)),3, AND(M304&gt;INDEX('Language Rules Can Change'!$B$3:$AU$47,M303,3),M304&lt;=INDEX('Language Rules Can Change'!$B$3:$AU$47,M303,4)),4, AND(M304&gt;INDEX('Language Rules Can Change'!$B$3:$AU$47,M303,4),M304&lt;=INDEX('Language Rules Can Change'!$B$3:$AU$47,M303,5)),5, AND(M304&gt;INDEX('Language Rules Can Change'!$B$3:$AU$47,M303,5),M304&lt;=INDEX('Language Rules Can Change'!$B$3:$AU$47,M303,6)),6, AND(M304&gt;INDEX('Language Rules Can Change'!$B$3:$AU$47,M303,6),M304&lt;=INDEX('Language Rules Can Change'!$B$3:$AU$47,M303,7)),7, AND(M304&gt;INDEX('Language Rules Can Change'!$B$3:$AU$47,M303,7),M304&lt;=INDEX('Language Rules Can Change'!$B$3:$AU$47,M303,8)),8, AND(M304&gt;INDEX('Language Rules Can Change'!$B$3:$AU$47,M303,8),M304&lt;=INDEX('Language Rules Can Change'!$B$3:$AU$47,M303,9)),9, AND(M304&gt;INDEX('Language Rules Can Change'!$B$3:$AU$47,M303,9),M304&lt;=INDEX('Language Rules Can Change'!$B$3:$AU$47,M303,10)),10, AND(M304&gt;INDEX('Language Rules Can Change'!$B$3:$AU$47,M303,10),M304&lt;=INDEX('Language Rules Can Change'!$B$3:$AU$47,M303,11)),11, AND(M304&gt;INDEX('Language Rules Can Change'!$B$3:$AU$47,M303,11),M304&lt;=INDEX('Language Rules Can Change'!$B$3:$AU$47,M303,12)),12, AND(M304&gt;INDEX('Language Rules Can Change'!$B$3:$AU$47,M303,12),M304&lt;=INDEX('Language Rules Can Change'!$B$3:$AU$47,M303,13)),13, AND(M304&gt;INDEX('Language Rules Can Change'!$B$3:$AU$47,M303,13),M304&lt;=INDEX('Language Rules Can Change'!$B$3:$AU$47,M303,14)),14, AND(M304&gt;INDEX('Language Rules Can Change'!$B$3:$AU$47,M303,14),M304&lt;=INDEX('Language Rules Can Change'!$B$3:$AU$47,M303,15)),15, AND(M304&gt;INDEX('Language Rules Can Change'!$B$3:$AU$47,M303,15),M304&lt;=INDEX('Language Rules Can Change'!$B$3:$AU$47,M303,16)),16, AND(M304&gt;INDEX('Language Rules Can Change'!$B$3:$AU$47,M303,16),M304&lt;=INDEX('Language Rules Can Change'!$B$3:$AU$47,M303,17)),17, AND(M304&gt;INDEX('Language Rules Can Change'!$B$3:$AU$47,M303,17),M304&lt;=INDEX('Language Rules Can Change'!$B$3:$AU$47,M303,18)),18, AND(M304&gt;INDEX('Language Rules Can Change'!$B$3:$AU$47,M303,18),M304&lt;=INDEX('Language Rules Can Change'!$B$3:$AU$47,M303,19)),19, AND(M304&gt;INDEX('Language Rules Can Change'!$B$3:$AU$47,M303,19),M304&lt;=INDEX('Language Rules Can Change'!$B$3:$AU$47,M303,20)),20, AND(M304&gt;INDEX('Language Rules Can Change'!$B$3:$AU$47,M303,20),M304&lt;=INDEX('Language Rules Can Change'!$B$3:$AU$47,M303,21)),21, AND(M304&gt;INDEX('Language Rules Can Change'!$B$3:$AU$47,M303,21),M304&lt;=INDEX('Language Rules Can Change'!$B$3:$AU$47,M303,22)),22, AND(M304&gt;INDEX('Language Rules Can Change'!$B$3:$AU$47,M303,22),M304&lt;=INDEX('Language Rules Can Change'!$B$3:$AU$47,M303,23)),23, AND(M304&gt;INDEX('Language Rules Can Change'!$B$3:$AU$47,M303,23),M304&lt;=INDEX('Language Rules Can Change'!$B$3:$AU$47,M303,24)),24, AND(M304&gt;INDEX('Language Rules Can Change'!$B$3:$AU$47,M303,24),M304&lt;=INDEX('Language Rules Can Change'!$B$3:$AU$47,M303,25)),25, AND(M304&gt;INDEX('Language Rules Can Change'!$B$3:$AU$47,M303,25),M304&lt;=INDEX('Language Rules Can Change'!$B$3:$AU$47,M303,26)),26, AND(M304&gt;INDEX('Language Rules Can Change'!$B$3:$AU$47,M303,26),M304&lt;=INDEX('Language Rules Can Change'!$B$3:$AU$47,M303,27)),27, AND(M304&gt;INDEX('Language Rules Can Change'!$B$3:$AU$47,M303,27),M304&lt;=INDEX('Language Rules Can Change'!$B$3:$AU$47,M303,28)),28, AND(M304&gt;INDEX('Language Rules Can Change'!$B$3:$AU$47,M303,28),M304&lt;=INDEX('Language Rules Can Change'!$B$3:$AU$47,M303,29)),29, AND(M304&gt;INDEX('Language Rules Can Change'!$B$3:$AU$47,M303,29),M304&lt;=INDEX('Language Rules Can Change'!$B$3:$AU$47,M303,30)),30, AND(M304&gt;INDEX('Language Rules Can Change'!$B$3:$AU$47,M303,30),M304&lt;=INDEX('Language Rules Can Change'!$B$3:$AU$47,M303,31)),31, AND(M304&gt;INDEX('Language Rules Can Change'!$B$3:$AU$47,M303,31),M304&lt;=INDEX('Language Rules Can Change'!$B$3:$AU$47,M303,32)),32, AND(M304&gt;INDEX('Language Rules Can Change'!$B$3:$AU$47,M303,32),M304&lt;=INDEX('Language Rules Can Change'!$B$3:$AU$47,M303,33)),33, AND(M304&gt;INDEX('Language Rules Can Change'!$B$3:$AU$47,M303,33),M304&lt;=INDEX('Language Rules Can Change'!$B$3:$AU$47,M303,34)),34, AND(M304&gt;INDEX('Language Rules Can Change'!$B$3:$AU$47,M303,34),M304&lt;=INDEX('Language Rules Can Change'!$B$3:$AU$47,M303,35)),35, AND(M304&gt;INDEX('Language Rules Can Change'!$B$3:$AU$47,M303,35),M304&lt;=INDEX('Language Rules Can Change'!$B$3:$AU$47,M303,36)),36, AND(M304&gt;INDEX('Language Rules Can Change'!$B$3:$AU$47,M303,36),M304&lt;=INDEX('Language Rules Can Change'!$B$3:$AU$47,M303,37)),37, AND(M304&gt;INDEX('Language Rules Can Change'!$B$3:$AU$47,M303,37),M304&lt;=INDEX('Language Rules Can Change'!$B$3:$AU$47,M303,38)),38, AND(M304&gt;INDEX('Language Rules Can Change'!$B$3:$AU$47,M303,38),M304&lt;=INDEX('Language Rules Can Change'!$B$3:$AU$47,M303,39)),39, AND(M304&gt;INDEX('Language Rules Can Change'!$B$3:$AU$47,M303,39),M304&lt;=INDEX('Language Rules Can Change'!$B$3:$AU$47,M303,40)),40, AND(M304&gt;INDEX('Language Rules Can Change'!$B$3:$AU$47,M303,40),M304&lt;=INDEX('Language Rules Can Change'!$B$3:$AU$47,M303,41)),41, AND(M304&gt;INDEX('Language Rules Can Change'!$B$3:$AU$47,M303,41),M304&lt;=INDEX('Language Rules Can Change'!$B$3:$AU$47,M303,42)),42, AND(M304&gt;INDEX('Language Rules Can Change'!$B$3:$AU$47,M303,42),M304&lt;=INDEX('Language Rules Can Change'!$B$3:$AU$47,M303,43)),43, AND(M304&gt;INDEX('Language Rules Can Change'!$B$3:$AU$47,M303,43),M304&lt;=INDEX('Language Rules Can Change'!$B$3:$AU$47,M303,44)),44, AND(M304&gt;INDEX('Language Rules Can Change'!$B$3:$AU$47,M303,44),M304&lt;=INDEX('Language Rules Can Change'!$B$3:$AU$47,M303,45)),45, AND(M304&gt;INDEX('Language Rules Can Change'!$B$3:$AU$47,M303,45),M304&lt;=INDEX('Language Rules Can Change'!$B$3:$AU$47,M303,46)),46)</f>
        <v>#N/A</v>
      </c>
      <c r="N305" s="11" t="e" cm="1">
        <f t="array" aca="1" ref="N305" ca="1">_xlfn.IFS(AND(N304&gt;0,N304&lt;=INDEX('Language Rules Can Change'!$B$3:$AU$47,N303,1)),1, AND(N304&gt;INDEX('Language Rules Can Change'!$B$3:$AU$47,N303,1),N304&lt;=INDEX('Language Rules Can Change'!$B$3:$AU$47,N303,2)),2, AND(N304&gt;INDEX('Language Rules Can Change'!$B$3:$AU$47,N303,2),N304&lt;=INDEX('Language Rules Can Change'!$B$3:$AU$47,N303,3)),3, AND(N304&gt;INDEX('Language Rules Can Change'!$B$3:$AU$47,N303,3),N304&lt;=INDEX('Language Rules Can Change'!$B$3:$AU$47,N303,4)),4, AND(N304&gt;INDEX('Language Rules Can Change'!$B$3:$AU$47,N303,4),N304&lt;=INDEX('Language Rules Can Change'!$B$3:$AU$47,N303,5)),5, AND(N304&gt;INDEX('Language Rules Can Change'!$B$3:$AU$47,N303,5),N304&lt;=INDEX('Language Rules Can Change'!$B$3:$AU$47,N303,6)),6, AND(N304&gt;INDEX('Language Rules Can Change'!$B$3:$AU$47,N303,6),N304&lt;=INDEX('Language Rules Can Change'!$B$3:$AU$47,N303,7)),7, AND(N304&gt;INDEX('Language Rules Can Change'!$B$3:$AU$47,N303,7),N304&lt;=INDEX('Language Rules Can Change'!$B$3:$AU$47,N303,8)),8, AND(N304&gt;INDEX('Language Rules Can Change'!$B$3:$AU$47,N303,8),N304&lt;=INDEX('Language Rules Can Change'!$B$3:$AU$47,N303,9)),9, AND(N304&gt;INDEX('Language Rules Can Change'!$B$3:$AU$47,N303,9),N304&lt;=INDEX('Language Rules Can Change'!$B$3:$AU$47,N303,10)),10, AND(N304&gt;INDEX('Language Rules Can Change'!$B$3:$AU$47,N303,10),N304&lt;=INDEX('Language Rules Can Change'!$B$3:$AU$47,N303,11)),11, AND(N304&gt;INDEX('Language Rules Can Change'!$B$3:$AU$47,N303,11),N304&lt;=INDEX('Language Rules Can Change'!$B$3:$AU$47,N303,12)),12, AND(N304&gt;INDEX('Language Rules Can Change'!$B$3:$AU$47,N303,12),N304&lt;=INDEX('Language Rules Can Change'!$B$3:$AU$47,N303,13)),13, AND(N304&gt;INDEX('Language Rules Can Change'!$B$3:$AU$47,N303,13),N304&lt;=INDEX('Language Rules Can Change'!$B$3:$AU$47,N303,14)),14, AND(N304&gt;INDEX('Language Rules Can Change'!$B$3:$AU$47,N303,14),N304&lt;=INDEX('Language Rules Can Change'!$B$3:$AU$47,N303,15)),15, AND(N304&gt;INDEX('Language Rules Can Change'!$B$3:$AU$47,N303,15),N304&lt;=INDEX('Language Rules Can Change'!$B$3:$AU$47,N303,16)),16, AND(N304&gt;INDEX('Language Rules Can Change'!$B$3:$AU$47,N303,16),N304&lt;=INDEX('Language Rules Can Change'!$B$3:$AU$47,N303,17)),17, AND(N304&gt;INDEX('Language Rules Can Change'!$B$3:$AU$47,N303,17),N304&lt;=INDEX('Language Rules Can Change'!$B$3:$AU$47,N303,18)),18, AND(N304&gt;INDEX('Language Rules Can Change'!$B$3:$AU$47,N303,18),N304&lt;=INDEX('Language Rules Can Change'!$B$3:$AU$47,N303,19)),19, AND(N304&gt;INDEX('Language Rules Can Change'!$B$3:$AU$47,N303,19),N304&lt;=INDEX('Language Rules Can Change'!$B$3:$AU$47,N303,20)),20, AND(N304&gt;INDEX('Language Rules Can Change'!$B$3:$AU$47,N303,20),N304&lt;=INDEX('Language Rules Can Change'!$B$3:$AU$47,N303,21)),21, AND(N304&gt;INDEX('Language Rules Can Change'!$B$3:$AU$47,N303,21),N304&lt;=INDEX('Language Rules Can Change'!$B$3:$AU$47,N303,22)),22, AND(N304&gt;INDEX('Language Rules Can Change'!$B$3:$AU$47,N303,22),N304&lt;=INDEX('Language Rules Can Change'!$B$3:$AU$47,N303,23)),23, AND(N304&gt;INDEX('Language Rules Can Change'!$B$3:$AU$47,N303,23),N304&lt;=INDEX('Language Rules Can Change'!$B$3:$AU$47,N303,24)),24, AND(N304&gt;INDEX('Language Rules Can Change'!$B$3:$AU$47,N303,24),N304&lt;=INDEX('Language Rules Can Change'!$B$3:$AU$47,N303,25)),25, AND(N304&gt;INDEX('Language Rules Can Change'!$B$3:$AU$47,N303,25),N304&lt;=INDEX('Language Rules Can Change'!$B$3:$AU$47,N303,26)),26, AND(N304&gt;INDEX('Language Rules Can Change'!$B$3:$AU$47,N303,26),N304&lt;=INDEX('Language Rules Can Change'!$B$3:$AU$47,N303,27)),27, AND(N304&gt;INDEX('Language Rules Can Change'!$B$3:$AU$47,N303,27),N304&lt;=INDEX('Language Rules Can Change'!$B$3:$AU$47,N303,28)),28, AND(N304&gt;INDEX('Language Rules Can Change'!$B$3:$AU$47,N303,28),N304&lt;=INDEX('Language Rules Can Change'!$B$3:$AU$47,N303,29)),29, AND(N304&gt;INDEX('Language Rules Can Change'!$B$3:$AU$47,N303,29),N304&lt;=INDEX('Language Rules Can Change'!$B$3:$AU$47,N303,30)),30, AND(N304&gt;INDEX('Language Rules Can Change'!$B$3:$AU$47,N303,30),N304&lt;=INDEX('Language Rules Can Change'!$B$3:$AU$47,N303,31)),31, AND(N304&gt;INDEX('Language Rules Can Change'!$B$3:$AU$47,N303,31),N304&lt;=INDEX('Language Rules Can Change'!$B$3:$AU$47,N303,32)),32, AND(N304&gt;INDEX('Language Rules Can Change'!$B$3:$AU$47,N303,32),N304&lt;=INDEX('Language Rules Can Change'!$B$3:$AU$47,N303,33)),33, AND(N304&gt;INDEX('Language Rules Can Change'!$B$3:$AU$47,N303,33),N304&lt;=INDEX('Language Rules Can Change'!$B$3:$AU$47,N303,34)),34, AND(N304&gt;INDEX('Language Rules Can Change'!$B$3:$AU$47,N303,34),N304&lt;=INDEX('Language Rules Can Change'!$B$3:$AU$47,N303,35)),35, AND(N304&gt;INDEX('Language Rules Can Change'!$B$3:$AU$47,N303,35),N304&lt;=INDEX('Language Rules Can Change'!$B$3:$AU$47,N303,36)),36, AND(N304&gt;INDEX('Language Rules Can Change'!$B$3:$AU$47,N303,36),N304&lt;=INDEX('Language Rules Can Change'!$B$3:$AU$47,N303,37)),37, AND(N304&gt;INDEX('Language Rules Can Change'!$B$3:$AU$47,N303,37),N304&lt;=INDEX('Language Rules Can Change'!$B$3:$AU$47,N303,38)),38, AND(N304&gt;INDEX('Language Rules Can Change'!$B$3:$AU$47,N303,38),N304&lt;=INDEX('Language Rules Can Change'!$B$3:$AU$47,N303,39)),39, AND(N304&gt;INDEX('Language Rules Can Change'!$B$3:$AU$47,N303,39),N304&lt;=INDEX('Language Rules Can Change'!$B$3:$AU$47,N303,40)),40, AND(N304&gt;INDEX('Language Rules Can Change'!$B$3:$AU$47,N303,40),N304&lt;=INDEX('Language Rules Can Change'!$B$3:$AU$47,N303,41)),41, AND(N304&gt;INDEX('Language Rules Can Change'!$B$3:$AU$47,N303,41),N304&lt;=INDEX('Language Rules Can Change'!$B$3:$AU$47,N303,42)),42, AND(N304&gt;INDEX('Language Rules Can Change'!$B$3:$AU$47,N303,42),N304&lt;=INDEX('Language Rules Can Change'!$B$3:$AU$47,N303,43)),43, AND(N304&gt;INDEX('Language Rules Can Change'!$B$3:$AU$47,N303,43),N304&lt;=INDEX('Language Rules Can Change'!$B$3:$AU$47,N303,44)),44, AND(N304&gt;INDEX('Language Rules Can Change'!$B$3:$AU$47,N303,44),N304&lt;=INDEX('Language Rules Can Change'!$B$3:$AU$47,N303,45)),45, AND(N304&gt;INDEX('Language Rules Can Change'!$B$3:$AU$47,N303,45),N304&lt;=INDEX('Language Rules Can Change'!$B$3:$AU$47,N303,46)),46)</f>
        <v>#N/A</v>
      </c>
      <c r="O305" s="11" t="e" cm="1">
        <f t="array" aca="1" ref="O305" ca="1">_xlfn.IFS(AND(O304&gt;0,O304&lt;=INDEX('Language Rules Can Change'!$B$3:$AU$47,O303,1)),1, AND(O304&gt;INDEX('Language Rules Can Change'!$B$3:$AU$47,O303,1),O304&lt;=INDEX('Language Rules Can Change'!$B$3:$AU$47,O303,2)),2, AND(O304&gt;INDEX('Language Rules Can Change'!$B$3:$AU$47,O303,2),O304&lt;=INDEX('Language Rules Can Change'!$B$3:$AU$47,O303,3)),3, AND(O304&gt;INDEX('Language Rules Can Change'!$B$3:$AU$47,O303,3),O304&lt;=INDEX('Language Rules Can Change'!$B$3:$AU$47,O303,4)),4, AND(O304&gt;INDEX('Language Rules Can Change'!$B$3:$AU$47,O303,4),O304&lt;=INDEX('Language Rules Can Change'!$B$3:$AU$47,O303,5)),5, AND(O304&gt;INDEX('Language Rules Can Change'!$B$3:$AU$47,O303,5),O304&lt;=INDEX('Language Rules Can Change'!$B$3:$AU$47,O303,6)),6, AND(O304&gt;INDEX('Language Rules Can Change'!$B$3:$AU$47,O303,6),O304&lt;=INDEX('Language Rules Can Change'!$B$3:$AU$47,O303,7)),7, AND(O304&gt;INDEX('Language Rules Can Change'!$B$3:$AU$47,O303,7),O304&lt;=INDEX('Language Rules Can Change'!$B$3:$AU$47,O303,8)),8, AND(O304&gt;INDEX('Language Rules Can Change'!$B$3:$AU$47,O303,8),O304&lt;=INDEX('Language Rules Can Change'!$B$3:$AU$47,O303,9)),9, AND(O304&gt;INDEX('Language Rules Can Change'!$B$3:$AU$47,O303,9),O304&lt;=INDEX('Language Rules Can Change'!$B$3:$AU$47,O303,10)),10, AND(O304&gt;INDEX('Language Rules Can Change'!$B$3:$AU$47,O303,10),O304&lt;=INDEX('Language Rules Can Change'!$B$3:$AU$47,O303,11)),11, AND(O304&gt;INDEX('Language Rules Can Change'!$B$3:$AU$47,O303,11),O304&lt;=INDEX('Language Rules Can Change'!$B$3:$AU$47,O303,12)),12, AND(O304&gt;INDEX('Language Rules Can Change'!$B$3:$AU$47,O303,12),O304&lt;=INDEX('Language Rules Can Change'!$B$3:$AU$47,O303,13)),13, AND(O304&gt;INDEX('Language Rules Can Change'!$B$3:$AU$47,O303,13),O304&lt;=INDEX('Language Rules Can Change'!$B$3:$AU$47,O303,14)),14, AND(O304&gt;INDEX('Language Rules Can Change'!$B$3:$AU$47,O303,14),O304&lt;=INDEX('Language Rules Can Change'!$B$3:$AU$47,O303,15)),15, AND(O304&gt;INDEX('Language Rules Can Change'!$B$3:$AU$47,O303,15),O304&lt;=INDEX('Language Rules Can Change'!$B$3:$AU$47,O303,16)),16, AND(O304&gt;INDEX('Language Rules Can Change'!$B$3:$AU$47,O303,16),O304&lt;=INDEX('Language Rules Can Change'!$B$3:$AU$47,O303,17)),17, AND(O304&gt;INDEX('Language Rules Can Change'!$B$3:$AU$47,O303,17),O304&lt;=INDEX('Language Rules Can Change'!$B$3:$AU$47,O303,18)),18, AND(O304&gt;INDEX('Language Rules Can Change'!$B$3:$AU$47,O303,18),O304&lt;=INDEX('Language Rules Can Change'!$B$3:$AU$47,O303,19)),19, AND(O304&gt;INDEX('Language Rules Can Change'!$B$3:$AU$47,O303,19),O304&lt;=INDEX('Language Rules Can Change'!$B$3:$AU$47,O303,20)),20, AND(O304&gt;INDEX('Language Rules Can Change'!$B$3:$AU$47,O303,20),O304&lt;=INDEX('Language Rules Can Change'!$B$3:$AU$47,O303,21)),21, AND(O304&gt;INDEX('Language Rules Can Change'!$B$3:$AU$47,O303,21),O304&lt;=INDEX('Language Rules Can Change'!$B$3:$AU$47,O303,22)),22, AND(O304&gt;INDEX('Language Rules Can Change'!$B$3:$AU$47,O303,22),O304&lt;=INDEX('Language Rules Can Change'!$B$3:$AU$47,O303,23)),23, AND(O304&gt;INDEX('Language Rules Can Change'!$B$3:$AU$47,O303,23),O304&lt;=INDEX('Language Rules Can Change'!$B$3:$AU$47,O303,24)),24, AND(O304&gt;INDEX('Language Rules Can Change'!$B$3:$AU$47,O303,24),O304&lt;=INDEX('Language Rules Can Change'!$B$3:$AU$47,O303,25)),25, AND(O304&gt;INDEX('Language Rules Can Change'!$B$3:$AU$47,O303,25),O304&lt;=INDEX('Language Rules Can Change'!$B$3:$AU$47,O303,26)),26, AND(O304&gt;INDEX('Language Rules Can Change'!$B$3:$AU$47,O303,26),O304&lt;=INDEX('Language Rules Can Change'!$B$3:$AU$47,O303,27)),27, AND(O304&gt;INDEX('Language Rules Can Change'!$B$3:$AU$47,O303,27),O304&lt;=INDEX('Language Rules Can Change'!$B$3:$AU$47,O303,28)),28, AND(O304&gt;INDEX('Language Rules Can Change'!$B$3:$AU$47,O303,28),O304&lt;=INDEX('Language Rules Can Change'!$B$3:$AU$47,O303,29)),29, AND(O304&gt;INDEX('Language Rules Can Change'!$B$3:$AU$47,O303,29),O304&lt;=INDEX('Language Rules Can Change'!$B$3:$AU$47,O303,30)),30, AND(O304&gt;INDEX('Language Rules Can Change'!$B$3:$AU$47,O303,30),O304&lt;=INDEX('Language Rules Can Change'!$B$3:$AU$47,O303,31)),31, AND(O304&gt;INDEX('Language Rules Can Change'!$B$3:$AU$47,O303,31),O304&lt;=INDEX('Language Rules Can Change'!$B$3:$AU$47,O303,32)),32, AND(O304&gt;INDEX('Language Rules Can Change'!$B$3:$AU$47,O303,32),O304&lt;=INDEX('Language Rules Can Change'!$B$3:$AU$47,O303,33)),33, AND(O304&gt;INDEX('Language Rules Can Change'!$B$3:$AU$47,O303,33),O304&lt;=INDEX('Language Rules Can Change'!$B$3:$AU$47,O303,34)),34, AND(O304&gt;INDEX('Language Rules Can Change'!$B$3:$AU$47,O303,34),O304&lt;=INDEX('Language Rules Can Change'!$B$3:$AU$47,O303,35)),35, AND(O304&gt;INDEX('Language Rules Can Change'!$B$3:$AU$47,O303,35),O304&lt;=INDEX('Language Rules Can Change'!$B$3:$AU$47,O303,36)),36, AND(O304&gt;INDEX('Language Rules Can Change'!$B$3:$AU$47,O303,36),O304&lt;=INDEX('Language Rules Can Change'!$B$3:$AU$47,O303,37)),37, AND(O304&gt;INDEX('Language Rules Can Change'!$B$3:$AU$47,O303,37),O304&lt;=INDEX('Language Rules Can Change'!$B$3:$AU$47,O303,38)),38, AND(O304&gt;INDEX('Language Rules Can Change'!$B$3:$AU$47,O303,38),O304&lt;=INDEX('Language Rules Can Change'!$B$3:$AU$47,O303,39)),39, AND(O304&gt;INDEX('Language Rules Can Change'!$B$3:$AU$47,O303,39),O304&lt;=INDEX('Language Rules Can Change'!$B$3:$AU$47,O303,40)),40, AND(O304&gt;INDEX('Language Rules Can Change'!$B$3:$AU$47,O303,40),O304&lt;=INDEX('Language Rules Can Change'!$B$3:$AU$47,O303,41)),41, AND(O304&gt;INDEX('Language Rules Can Change'!$B$3:$AU$47,O303,41),O304&lt;=INDEX('Language Rules Can Change'!$B$3:$AU$47,O303,42)),42, AND(O304&gt;INDEX('Language Rules Can Change'!$B$3:$AU$47,O303,42),O304&lt;=INDEX('Language Rules Can Change'!$B$3:$AU$47,O303,43)),43, AND(O304&gt;INDEX('Language Rules Can Change'!$B$3:$AU$47,O303,43),O304&lt;=INDEX('Language Rules Can Change'!$B$3:$AU$47,O303,44)),44, AND(O304&gt;INDEX('Language Rules Can Change'!$B$3:$AU$47,O303,44),O304&lt;=INDEX('Language Rules Can Change'!$B$3:$AU$47,O303,45)),45, AND(O304&gt;INDEX('Language Rules Can Change'!$B$3:$AU$47,O303,45),O304&lt;=INDEX('Language Rules Can Change'!$B$3:$AU$47,O303,46)),46)</f>
        <v>#N/A</v>
      </c>
      <c r="P305" s="11" t="e" cm="1">
        <f t="array" aca="1" ref="P305" ca="1">_xlfn.IFS(AND(P304&gt;0,P304&lt;=INDEX('Language Rules Can Change'!$B$3:$AU$47,P303,1)),1, AND(P304&gt;INDEX('Language Rules Can Change'!$B$3:$AU$47,P303,1),P304&lt;=INDEX('Language Rules Can Change'!$B$3:$AU$47,P303,2)),2, AND(P304&gt;INDEX('Language Rules Can Change'!$B$3:$AU$47,P303,2),P304&lt;=INDEX('Language Rules Can Change'!$B$3:$AU$47,P303,3)),3, AND(P304&gt;INDEX('Language Rules Can Change'!$B$3:$AU$47,P303,3),P304&lt;=INDEX('Language Rules Can Change'!$B$3:$AU$47,P303,4)),4, AND(P304&gt;INDEX('Language Rules Can Change'!$B$3:$AU$47,P303,4),P304&lt;=INDEX('Language Rules Can Change'!$B$3:$AU$47,P303,5)),5, AND(P304&gt;INDEX('Language Rules Can Change'!$B$3:$AU$47,P303,5),P304&lt;=INDEX('Language Rules Can Change'!$B$3:$AU$47,P303,6)),6, AND(P304&gt;INDEX('Language Rules Can Change'!$B$3:$AU$47,P303,6),P304&lt;=INDEX('Language Rules Can Change'!$B$3:$AU$47,P303,7)),7, AND(P304&gt;INDEX('Language Rules Can Change'!$B$3:$AU$47,P303,7),P304&lt;=INDEX('Language Rules Can Change'!$B$3:$AU$47,P303,8)),8, AND(P304&gt;INDEX('Language Rules Can Change'!$B$3:$AU$47,P303,8),P304&lt;=INDEX('Language Rules Can Change'!$B$3:$AU$47,P303,9)),9, AND(P304&gt;INDEX('Language Rules Can Change'!$B$3:$AU$47,P303,9),P304&lt;=INDEX('Language Rules Can Change'!$B$3:$AU$47,P303,10)),10, AND(P304&gt;INDEX('Language Rules Can Change'!$B$3:$AU$47,P303,10),P304&lt;=INDEX('Language Rules Can Change'!$B$3:$AU$47,P303,11)),11, AND(P304&gt;INDEX('Language Rules Can Change'!$B$3:$AU$47,P303,11),P304&lt;=INDEX('Language Rules Can Change'!$B$3:$AU$47,P303,12)),12, AND(P304&gt;INDEX('Language Rules Can Change'!$B$3:$AU$47,P303,12),P304&lt;=INDEX('Language Rules Can Change'!$B$3:$AU$47,P303,13)),13, AND(P304&gt;INDEX('Language Rules Can Change'!$B$3:$AU$47,P303,13),P304&lt;=INDEX('Language Rules Can Change'!$B$3:$AU$47,P303,14)),14, AND(P304&gt;INDEX('Language Rules Can Change'!$B$3:$AU$47,P303,14),P304&lt;=INDEX('Language Rules Can Change'!$B$3:$AU$47,P303,15)),15, AND(P304&gt;INDEX('Language Rules Can Change'!$B$3:$AU$47,P303,15),P304&lt;=INDEX('Language Rules Can Change'!$B$3:$AU$47,P303,16)),16, AND(P304&gt;INDEX('Language Rules Can Change'!$B$3:$AU$47,P303,16),P304&lt;=INDEX('Language Rules Can Change'!$B$3:$AU$47,P303,17)),17, AND(P304&gt;INDEX('Language Rules Can Change'!$B$3:$AU$47,P303,17),P304&lt;=INDEX('Language Rules Can Change'!$B$3:$AU$47,P303,18)),18, AND(P304&gt;INDEX('Language Rules Can Change'!$B$3:$AU$47,P303,18),P304&lt;=INDEX('Language Rules Can Change'!$B$3:$AU$47,P303,19)),19, AND(P304&gt;INDEX('Language Rules Can Change'!$B$3:$AU$47,P303,19),P304&lt;=INDEX('Language Rules Can Change'!$B$3:$AU$47,P303,20)),20, AND(P304&gt;INDEX('Language Rules Can Change'!$B$3:$AU$47,P303,20),P304&lt;=INDEX('Language Rules Can Change'!$B$3:$AU$47,P303,21)),21, AND(P304&gt;INDEX('Language Rules Can Change'!$B$3:$AU$47,P303,21),P304&lt;=INDEX('Language Rules Can Change'!$B$3:$AU$47,P303,22)),22, AND(P304&gt;INDEX('Language Rules Can Change'!$B$3:$AU$47,P303,22),P304&lt;=INDEX('Language Rules Can Change'!$B$3:$AU$47,P303,23)),23, AND(P304&gt;INDEX('Language Rules Can Change'!$B$3:$AU$47,P303,23),P304&lt;=INDEX('Language Rules Can Change'!$B$3:$AU$47,P303,24)),24, AND(P304&gt;INDEX('Language Rules Can Change'!$B$3:$AU$47,P303,24),P304&lt;=INDEX('Language Rules Can Change'!$B$3:$AU$47,P303,25)),25, AND(P304&gt;INDEX('Language Rules Can Change'!$B$3:$AU$47,P303,25),P304&lt;=INDEX('Language Rules Can Change'!$B$3:$AU$47,P303,26)),26, AND(P304&gt;INDEX('Language Rules Can Change'!$B$3:$AU$47,P303,26),P304&lt;=INDEX('Language Rules Can Change'!$B$3:$AU$47,P303,27)),27, AND(P304&gt;INDEX('Language Rules Can Change'!$B$3:$AU$47,P303,27),P304&lt;=INDEX('Language Rules Can Change'!$B$3:$AU$47,P303,28)),28, AND(P304&gt;INDEX('Language Rules Can Change'!$B$3:$AU$47,P303,28),P304&lt;=INDEX('Language Rules Can Change'!$B$3:$AU$47,P303,29)),29, AND(P304&gt;INDEX('Language Rules Can Change'!$B$3:$AU$47,P303,29),P304&lt;=INDEX('Language Rules Can Change'!$B$3:$AU$47,P303,30)),30, AND(P304&gt;INDEX('Language Rules Can Change'!$B$3:$AU$47,P303,30),P304&lt;=INDEX('Language Rules Can Change'!$B$3:$AU$47,P303,31)),31, AND(P304&gt;INDEX('Language Rules Can Change'!$B$3:$AU$47,P303,31),P304&lt;=INDEX('Language Rules Can Change'!$B$3:$AU$47,P303,32)),32, AND(P304&gt;INDEX('Language Rules Can Change'!$B$3:$AU$47,P303,32),P304&lt;=INDEX('Language Rules Can Change'!$B$3:$AU$47,P303,33)),33, AND(P304&gt;INDEX('Language Rules Can Change'!$B$3:$AU$47,P303,33),P304&lt;=INDEX('Language Rules Can Change'!$B$3:$AU$47,P303,34)),34, AND(P304&gt;INDEX('Language Rules Can Change'!$B$3:$AU$47,P303,34),P304&lt;=INDEX('Language Rules Can Change'!$B$3:$AU$47,P303,35)),35, AND(P304&gt;INDEX('Language Rules Can Change'!$B$3:$AU$47,P303,35),P304&lt;=INDEX('Language Rules Can Change'!$B$3:$AU$47,P303,36)),36, AND(P304&gt;INDEX('Language Rules Can Change'!$B$3:$AU$47,P303,36),P304&lt;=INDEX('Language Rules Can Change'!$B$3:$AU$47,P303,37)),37, AND(P304&gt;INDEX('Language Rules Can Change'!$B$3:$AU$47,P303,37),P304&lt;=INDEX('Language Rules Can Change'!$B$3:$AU$47,P303,38)),38, AND(P304&gt;INDEX('Language Rules Can Change'!$B$3:$AU$47,P303,38),P304&lt;=INDEX('Language Rules Can Change'!$B$3:$AU$47,P303,39)),39, AND(P304&gt;INDEX('Language Rules Can Change'!$B$3:$AU$47,P303,39),P304&lt;=INDEX('Language Rules Can Change'!$B$3:$AU$47,P303,40)),40, AND(P304&gt;INDEX('Language Rules Can Change'!$B$3:$AU$47,P303,40),P304&lt;=INDEX('Language Rules Can Change'!$B$3:$AU$47,P303,41)),41, AND(P304&gt;INDEX('Language Rules Can Change'!$B$3:$AU$47,P303,41),P304&lt;=INDEX('Language Rules Can Change'!$B$3:$AU$47,P303,42)),42, AND(P304&gt;INDEX('Language Rules Can Change'!$B$3:$AU$47,P303,42),P304&lt;=INDEX('Language Rules Can Change'!$B$3:$AU$47,P303,43)),43, AND(P304&gt;INDEX('Language Rules Can Change'!$B$3:$AU$47,P303,43),P304&lt;=INDEX('Language Rules Can Change'!$B$3:$AU$47,P303,44)),44, AND(P304&gt;INDEX('Language Rules Can Change'!$B$3:$AU$47,P303,44),P304&lt;=INDEX('Language Rules Can Change'!$B$3:$AU$47,P303,45)),45, AND(P304&gt;INDEX('Language Rules Can Change'!$B$3:$AU$47,P303,45),P304&lt;=INDEX('Language Rules Can Change'!$B$3:$AU$47,P303,46)),46)</f>
        <v>#N/A</v>
      </c>
      <c r="Q305" s="11" t="e" cm="1">
        <f t="array" aca="1" ref="Q305" ca="1">_xlfn.IFS(AND(Q304&gt;0,Q304&lt;=INDEX('Language Rules Can Change'!$B$3:$AU$47,Q303,1)),1, AND(Q304&gt;INDEX('Language Rules Can Change'!$B$3:$AU$47,Q303,1),Q304&lt;=INDEX('Language Rules Can Change'!$B$3:$AU$47,Q303,2)),2, AND(Q304&gt;INDEX('Language Rules Can Change'!$B$3:$AU$47,Q303,2),Q304&lt;=INDEX('Language Rules Can Change'!$B$3:$AU$47,Q303,3)),3, AND(Q304&gt;INDEX('Language Rules Can Change'!$B$3:$AU$47,Q303,3),Q304&lt;=INDEX('Language Rules Can Change'!$B$3:$AU$47,Q303,4)),4, AND(Q304&gt;INDEX('Language Rules Can Change'!$B$3:$AU$47,Q303,4),Q304&lt;=INDEX('Language Rules Can Change'!$B$3:$AU$47,Q303,5)),5, AND(Q304&gt;INDEX('Language Rules Can Change'!$B$3:$AU$47,Q303,5),Q304&lt;=INDEX('Language Rules Can Change'!$B$3:$AU$47,Q303,6)),6, AND(Q304&gt;INDEX('Language Rules Can Change'!$B$3:$AU$47,Q303,6),Q304&lt;=INDEX('Language Rules Can Change'!$B$3:$AU$47,Q303,7)),7, AND(Q304&gt;INDEX('Language Rules Can Change'!$B$3:$AU$47,Q303,7),Q304&lt;=INDEX('Language Rules Can Change'!$B$3:$AU$47,Q303,8)),8, AND(Q304&gt;INDEX('Language Rules Can Change'!$B$3:$AU$47,Q303,8),Q304&lt;=INDEX('Language Rules Can Change'!$B$3:$AU$47,Q303,9)),9, AND(Q304&gt;INDEX('Language Rules Can Change'!$B$3:$AU$47,Q303,9),Q304&lt;=INDEX('Language Rules Can Change'!$B$3:$AU$47,Q303,10)),10, AND(Q304&gt;INDEX('Language Rules Can Change'!$B$3:$AU$47,Q303,10),Q304&lt;=INDEX('Language Rules Can Change'!$B$3:$AU$47,Q303,11)),11, AND(Q304&gt;INDEX('Language Rules Can Change'!$B$3:$AU$47,Q303,11),Q304&lt;=INDEX('Language Rules Can Change'!$B$3:$AU$47,Q303,12)),12, AND(Q304&gt;INDEX('Language Rules Can Change'!$B$3:$AU$47,Q303,12),Q304&lt;=INDEX('Language Rules Can Change'!$B$3:$AU$47,Q303,13)),13, AND(Q304&gt;INDEX('Language Rules Can Change'!$B$3:$AU$47,Q303,13),Q304&lt;=INDEX('Language Rules Can Change'!$B$3:$AU$47,Q303,14)),14, AND(Q304&gt;INDEX('Language Rules Can Change'!$B$3:$AU$47,Q303,14),Q304&lt;=INDEX('Language Rules Can Change'!$B$3:$AU$47,Q303,15)),15, AND(Q304&gt;INDEX('Language Rules Can Change'!$B$3:$AU$47,Q303,15),Q304&lt;=INDEX('Language Rules Can Change'!$B$3:$AU$47,Q303,16)),16, AND(Q304&gt;INDEX('Language Rules Can Change'!$B$3:$AU$47,Q303,16),Q304&lt;=INDEX('Language Rules Can Change'!$B$3:$AU$47,Q303,17)),17, AND(Q304&gt;INDEX('Language Rules Can Change'!$B$3:$AU$47,Q303,17),Q304&lt;=INDEX('Language Rules Can Change'!$B$3:$AU$47,Q303,18)),18, AND(Q304&gt;INDEX('Language Rules Can Change'!$B$3:$AU$47,Q303,18),Q304&lt;=INDEX('Language Rules Can Change'!$B$3:$AU$47,Q303,19)),19, AND(Q304&gt;INDEX('Language Rules Can Change'!$B$3:$AU$47,Q303,19),Q304&lt;=INDEX('Language Rules Can Change'!$B$3:$AU$47,Q303,20)),20, AND(Q304&gt;INDEX('Language Rules Can Change'!$B$3:$AU$47,Q303,20),Q304&lt;=INDEX('Language Rules Can Change'!$B$3:$AU$47,Q303,21)),21, AND(Q304&gt;INDEX('Language Rules Can Change'!$B$3:$AU$47,Q303,21),Q304&lt;=INDEX('Language Rules Can Change'!$B$3:$AU$47,Q303,22)),22, AND(Q304&gt;INDEX('Language Rules Can Change'!$B$3:$AU$47,Q303,22),Q304&lt;=INDEX('Language Rules Can Change'!$B$3:$AU$47,Q303,23)),23, AND(Q304&gt;INDEX('Language Rules Can Change'!$B$3:$AU$47,Q303,23),Q304&lt;=INDEX('Language Rules Can Change'!$B$3:$AU$47,Q303,24)),24, AND(Q304&gt;INDEX('Language Rules Can Change'!$B$3:$AU$47,Q303,24),Q304&lt;=INDEX('Language Rules Can Change'!$B$3:$AU$47,Q303,25)),25, AND(Q304&gt;INDEX('Language Rules Can Change'!$B$3:$AU$47,Q303,25),Q304&lt;=INDEX('Language Rules Can Change'!$B$3:$AU$47,Q303,26)),26, AND(Q304&gt;INDEX('Language Rules Can Change'!$B$3:$AU$47,Q303,26),Q304&lt;=INDEX('Language Rules Can Change'!$B$3:$AU$47,Q303,27)),27, AND(Q304&gt;INDEX('Language Rules Can Change'!$B$3:$AU$47,Q303,27),Q304&lt;=INDEX('Language Rules Can Change'!$B$3:$AU$47,Q303,28)),28, AND(Q304&gt;INDEX('Language Rules Can Change'!$B$3:$AU$47,Q303,28),Q304&lt;=INDEX('Language Rules Can Change'!$B$3:$AU$47,Q303,29)),29, AND(Q304&gt;INDEX('Language Rules Can Change'!$B$3:$AU$47,Q303,29),Q304&lt;=INDEX('Language Rules Can Change'!$B$3:$AU$47,Q303,30)),30, AND(Q304&gt;INDEX('Language Rules Can Change'!$B$3:$AU$47,Q303,30),Q304&lt;=INDEX('Language Rules Can Change'!$B$3:$AU$47,Q303,31)),31, AND(Q304&gt;INDEX('Language Rules Can Change'!$B$3:$AU$47,Q303,31),Q304&lt;=INDEX('Language Rules Can Change'!$B$3:$AU$47,Q303,32)),32, AND(Q304&gt;INDEX('Language Rules Can Change'!$B$3:$AU$47,Q303,32),Q304&lt;=INDEX('Language Rules Can Change'!$B$3:$AU$47,Q303,33)),33, AND(Q304&gt;INDEX('Language Rules Can Change'!$B$3:$AU$47,Q303,33),Q304&lt;=INDEX('Language Rules Can Change'!$B$3:$AU$47,Q303,34)),34, AND(Q304&gt;INDEX('Language Rules Can Change'!$B$3:$AU$47,Q303,34),Q304&lt;=INDEX('Language Rules Can Change'!$B$3:$AU$47,Q303,35)),35, AND(Q304&gt;INDEX('Language Rules Can Change'!$B$3:$AU$47,Q303,35),Q304&lt;=INDEX('Language Rules Can Change'!$B$3:$AU$47,Q303,36)),36, AND(Q304&gt;INDEX('Language Rules Can Change'!$B$3:$AU$47,Q303,36),Q304&lt;=INDEX('Language Rules Can Change'!$B$3:$AU$47,Q303,37)),37, AND(Q304&gt;INDEX('Language Rules Can Change'!$B$3:$AU$47,Q303,37),Q304&lt;=INDEX('Language Rules Can Change'!$B$3:$AU$47,Q303,38)),38, AND(Q304&gt;INDEX('Language Rules Can Change'!$B$3:$AU$47,Q303,38),Q304&lt;=INDEX('Language Rules Can Change'!$B$3:$AU$47,Q303,39)),39, AND(Q304&gt;INDEX('Language Rules Can Change'!$B$3:$AU$47,Q303,39),Q304&lt;=INDEX('Language Rules Can Change'!$B$3:$AU$47,Q303,40)),40, AND(Q304&gt;INDEX('Language Rules Can Change'!$B$3:$AU$47,Q303,40),Q304&lt;=INDEX('Language Rules Can Change'!$B$3:$AU$47,Q303,41)),41, AND(Q304&gt;INDEX('Language Rules Can Change'!$B$3:$AU$47,Q303,41),Q304&lt;=INDEX('Language Rules Can Change'!$B$3:$AU$47,Q303,42)),42, AND(Q304&gt;INDEX('Language Rules Can Change'!$B$3:$AU$47,Q303,42),Q304&lt;=INDEX('Language Rules Can Change'!$B$3:$AU$47,Q303,43)),43, AND(Q304&gt;INDEX('Language Rules Can Change'!$B$3:$AU$47,Q303,43),Q304&lt;=INDEX('Language Rules Can Change'!$B$3:$AU$47,Q303,44)),44, AND(Q304&gt;INDEX('Language Rules Can Change'!$B$3:$AU$47,Q303,44),Q304&lt;=INDEX('Language Rules Can Change'!$B$3:$AU$47,Q303,45)),45, AND(Q304&gt;INDEX('Language Rules Can Change'!$B$3:$AU$47,Q303,45),Q304&lt;=INDEX('Language Rules Can Change'!$B$3:$AU$47,Q303,46)),46)</f>
        <v>#N/A</v>
      </c>
      <c r="R305" s="11" t="e" cm="1">
        <f t="array" aca="1" ref="R305" ca="1">_xlfn.IFS(AND(R304&gt;0,R304&lt;=INDEX('Language Rules Can Change'!$B$3:$AU$47,R303,1)),1, AND(R304&gt;INDEX('Language Rules Can Change'!$B$3:$AU$47,R303,1),R304&lt;=INDEX('Language Rules Can Change'!$B$3:$AU$47,R303,2)),2, AND(R304&gt;INDEX('Language Rules Can Change'!$B$3:$AU$47,R303,2),R304&lt;=INDEX('Language Rules Can Change'!$B$3:$AU$47,R303,3)),3, AND(R304&gt;INDEX('Language Rules Can Change'!$B$3:$AU$47,R303,3),R304&lt;=INDEX('Language Rules Can Change'!$B$3:$AU$47,R303,4)),4, AND(R304&gt;INDEX('Language Rules Can Change'!$B$3:$AU$47,R303,4),R304&lt;=INDEX('Language Rules Can Change'!$B$3:$AU$47,R303,5)),5, AND(R304&gt;INDEX('Language Rules Can Change'!$B$3:$AU$47,R303,5),R304&lt;=INDEX('Language Rules Can Change'!$B$3:$AU$47,R303,6)),6, AND(R304&gt;INDEX('Language Rules Can Change'!$B$3:$AU$47,R303,6),R304&lt;=INDEX('Language Rules Can Change'!$B$3:$AU$47,R303,7)),7, AND(R304&gt;INDEX('Language Rules Can Change'!$B$3:$AU$47,R303,7),R304&lt;=INDEX('Language Rules Can Change'!$B$3:$AU$47,R303,8)),8, AND(R304&gt;INDEX('Language Rules Can Change'!$B$3:$AU$47,R303,8),R304&lt;=INDEX('Language Rules Can Change'!$B$3:$AU$47,R303,9)),9, AND(R304&gt;INDEX('Language Rules Can Change'!$B$3:$AU$47,R303,9),R304&lt;=INDEX('Language Rules Can Change'!$B$3:$AU$47,R303,10)),10, AND(R304&gt;INDEX('Language Rules Can Change'!$B$3:$AU$47,R303,10),R304&lt;=INDEX('Language Rules Can Change'!$B$3:$AU$47,R303,11)),11, AND(R304&gt;INDEX('Language Rules Can Change'!$B$3:$AU$47,R303,11),R304&lt;=INDEX('Language Rules Can Change'!$B$3:$AU$47,R303,12)),12, AND(R304&gt;INDEX('Language Rules Can Change'!$B$3:$AU$47,R303,12),R304&lt;=INDEX('Language Rules Can Change'!$B$3:$AU$47,R303,13)),13, AND(R304&gt;INDEX('Language Rules Can Change'!$B$3:$AU$47,R303,13),R304&lt;=INDEX('Language Rules Can Change'!$B$3:$AU$47,R303,14)),14, AND(R304&gt;INDEX('Language Rules Can Change'!$B$3:$AU$47,R303,14),R304&lt;=INDEX('Language Rules Can Change'!$B$3:$AU$47,R303,15)),15, AND(R304&gt;INDEX('Language Rules Can Change'!$B$3:$AU$47,R303,15),R304&lt;=INDEX('Language Rules Can Change'!$B$3:$AU$47,R303,16)),16, AND(R304&gt;INDEX('Language Rules Can Change'!$B$3:$AU$47,R303,16),R304&lt;=INDEX('Language Rules Can Change'!$B$3:$AU$47,R303,17)),17, AND(R304&gt;INDEX('Language Rules Can Change'!$B$3:$AU$47,R303,17),R304&lt;=INDEX('Language Rules Can Change'!$B$3:$AU$47,R303,18)),18, AND(R304&gt;INDEX('Language Rules Can Change'!$B$3:$AU$47,R303,18),R304&lt;=INDEX('Language Rules Can Change'!$B$3:$AU$47,R303,19)),19, AND(R304&gt;INDEX('Language Rules Can Change'!$B$3:$AU$47,R303,19),R304&lt;=INDEX('Language Rules Can Change'!$B$3:$AU$47,R303,20)),20, AND(R304&gt;INDEX('Language Rules Can Change'!$B$3:$AU$47,R303,20),R304&lt;=INDEX('Language Rules Can Change'!$B$3:$AU$47,R303,21)),21, AND(R304&gt;INDEX('Language Rules Can Change'!$B$3:$AU$47,R303,21),R304&lt;=INDEX('Language Rules Can Change'!$B$3:$AU$47,R303,22)),22, AND(R304&gt;INDEX('Language Rules Can Change'!$B$3:$AU$47,R303,22),R304&lt;=INDEX('Language Rules Can Change'!$B$3:$AU$47,R303,23)),23, AND(R304&gt;INDEX('Language Rules Can Change'!$B$3:$AU$47,R303,23),R304&lt;=INDEX('Language Rules Can Change'!$B$3:$AU$47,R303,24)),24, AND(R304&gt;INDEX('Language Rules Can Change'!$B$3:$AU$47,R303,24),R304&lt;=INDEX('Language Rules Can Change'!$B$3:$AU$47,R303,25)),25, AND(R304&gt;INDEX('Language Rules Can Change'!$B$3:$AU$47,R303,25),R304&lt;=INDEX('Language Rules Can Change'!$B$3:$AU$47,R303,26)),26, AND(R304&gt;INDEX('Language Rules Can Change'!$B$3:$AU$47,R303,26),R304&lt;=INDEX('Language Rules Can Change'!$B$3:$AU$47,R303,27)),27, AND(R304&gt;INDEX('Language Rules Can Change'!$B$3:$AU$47,R303,27),R304&lt;=INDEX('Language Rules Can Change'!$B$3:$AU$47,R303,28)),28, AND(R304&gt;INDEX('Language Rules Can Change'!$B$3:$AU$47,R303,28),R304&lt;=INDEX('Language Rules Can Change'!$B$3:$AU$47,R303,29)),29, AND(R304&gt;INDEX('Language Rules Can Change'!$B$3:$AU$47,R303,29),R304&lt;=INDEX('Language Rules Can Change'!$B$3:$AU$47,R303,30)),30, AND(R304&gt;INDEX('Language Rules Can Change'!$B$3:$AU$47,R303,30),R304&lt;=INDEX('Language Rules Can Change'!$B$3:$AU$47,R303,31)),31, AND(R304&gt;INDEX('Language Rules Can Change'!$B$3:$AU$47,R303,31),R304&lt;=INDEX('Language Rules Can Change'!$B$3:$AU$47,R303,32)),32, AND(R304&gt;INDEX('Language Rules Can Change'!$B$3:$AU$47,R303,32),R304&lt;=INDEX('Language Rules Can Change'!$B$3:$AU$47,R303,33)),33, AND(R304&gt;INDEX('Language Rules Can Change'!$B$3:$AU$47,R303,33),R304&lt;=INDEX('Language Rules Can Change'!$B$3:$AU$47,R303,34)),34, AND(R304&gt;INDEX('Language Rules Can Change'!$B$3:$AU$47,R303,34),R304&lt;=INDEX('Language Rules Can Change'!$B$3:$AU$47,R303,35)),35, AND(R304&gt;INDEX('Language Rules Can Change'!$B$3:$AU$47,R303,35),R304&lt;=INDEX('Language Rules Can Change'!$B$3:$AU$47,R303,36)),36, AND(R304&gt;INDEX('Language Rules Can Change'!$B$3:$AU$47,R303,36),R304&lt;=INDEX('Language Rules Can Change'!$B$3:$AU$47,R303,37)),37, AND(R304&gt;INDEX('Language Rules Can Change'!$B$3:$AU$47,R303,37),R304&lt;=INDEX('Language Rules Can Change'!$B$3:$AU$47,R303,38)),38, AND(R304&gt;INDEX('Language Rules Can Change'!$B$3:$AU$47,R303,38),R304&lt;=INDEX('Language Rules Can Change'!$B$3:$AU$47,R303,39)),39, AND(R304&gt;INDEX('Language Rules Can Change'!$B$3:$AU$47,R303,39),R304&lt;=INDEX('Language Rules Can Change'!$B$3:$AU$47,R303,40)),40, AND(R304&gt;INDEX('Language Rules Can Change'!$B$3:$AU$47,R303,40),R304&lt;=INDEX('Language Rules Can Change'!$B$3:$AU$47,R303,41)),41, AND(R304&gt;INDEX('Language Rules Can Change'!$B$3:$AU$47,R303,41),R304&lt;=INDEX('Language Rules Can Change'!$B$3:$AU$47,R303,42)),42, AND(R304&gt;INDEX('Language Rules Can Change'!$B$3:$AU$47,R303,42),R304&lt;=INDEX('Language Rules Can Change'!$B$3:$AU$47,R303,43)),43, AND(R304&gt;INDEX('Language Rules Can Change'!$B$3:$AU$47,R303,43),R304&lt;=INDEX('Language Rules Can Change'!$B$3:$AU$47,R303,44)),44, AND(R304&gt;INDEX('Language Rules Can Change'!$B$3:$AU$47,R303,44),R304&lt;=INDEX('Language Rules Can Change'!$B$3:$AU$47,R303,45)),45, AND(R304&gt;INDEX('Language Rules Can Change'!$B$3:$AU$47,R303,45),R304&lt;=INDEX('Language Rules Can Change'!$B$3:$AU$47,R303,46)),46)</f>
        <v>#N/A</v>
      </c>
      <c r="S305" s="11" t="e" cm="1">
        <f t="array" aca="1" ref="S305" ca="1">_xlfn.IFS(AND(S304&gt;0,S304&lt;=INDEX('Language Rules Can Change'!$B$3:$AU$47,S303,1)),1, AND(S304&gt;INDEX('Language Rules Can Change'!$B$3:$AU$47,S303,1),S304&lt;=INDEX('Language Rules Can Change'!$B$3:$AU$47,S303,2)),2, AND(S304&gt;INDEX('Language Rules Can Change'!$B$3:$AU$47,S303,2),S304&lt;=INDEX('Language Rules Can Change'!$B$3:$AU$47,S303,3)),3, AND(S304&gt;INDEX('Language Rules Can Change'!$B$3:$AU$47,S303,3),S304&lt;=INDEX('Language Rules Can Change'!$B$3:$AU$47,S303,4)),4, AND(S304&gt;INDEX('Language Rules Can Change'!$B$3:$AU$47,S303,4),S304&lt;=INDEX('Language Rules Can Change'!$B$3:$AU$47,S303,5)),5, AND(S304&gt;INDEX('Language Rules Can Change'!$B$3:$AU$47,S303,5),S304&lt;=INDEX('Language Rules Can Change'!$B$3:$AU$47,S303,6)),6, AND(S304&gt;INDEX('Language Rules Can Change'!$B$3:$AU$47,S303,6),S304&lt;=INDEX('Language Rules Can Change'!$B$3:$AU$47,S303,7)),7, AND(S304&gt;INDEX('Language Rules Can Change'!$B$3:$AU$47,S303,7),S304&lt;=INDEX('Language Rules Can Change'!$B$3:$AU$47,S303,8)),8, AND(S304&gt;INDEX('Language Rules Can Change'!$B$3:$AU$47,S303,8),S304&lt;=INDEX('Language Rules Can Change'!$B$3:$AU$47,S303,9)),9, AND(S304&gt;INDEX('Language Rules Can Change'!$B$3:$AU$47,S303,9),S304&lt;=INDEX('Language Rules Can Change'!$B$3:$AU$47,S303,10)),10, AND(S304&gt;INDEX('Language Rules Can Change'!$B$3:$AU$47,S303,10),S304&lt;=INDEX('Language Rules Can Change'!$B$3:$AU$47,S303,11)),11, AND(S304&gt;INDEX('Language Rules Can Change'!$B$3:$AU$47,S303,11),S304&lt;=INDEX('Language Rules Can Change'!$B$3:$AU$47,S303,12)),12, AND(S304&gt;INDEX('Language Rules Can Change'!$B$3:$AU$47,S303,12),S304&lt;=INDEX('Language Rules Can Change'!$B$3:$AU$47,S303,13)),13, AND(S304&gt;INDEX('Language Rules Can Change'!$B$3:$AU$47,S303,13),S304&lt;=INDEX('Language Rules Can Change'!$B$3:$AU$47,S303,14)),14, AND(S304&gt;INDEX('Language Rules Can Change'!$B$3:$AU$47,S303,14),S304&lt;=INDEX('Language Rules Can Change'!$B$3:$AU$47,S303,15)),15, AND(S304&gt;INDEX('Language Rules Can Change'!$B$3:$AU$47,S303,15),S304&lt;=INDEX('Language Rules Can Change'!$B$3:$AU$47,S303,16)),16, AND(S304&gt;INDEX('Language Rules Can Change'!$B$3:$AU$47,S303,16),S304&lt;=INDEX('Language Rules Can Change'!$B$3:$AU$47,S303,17)),17, AND(S304&gt;INDEX('Language Rules Can Change'!$B$3:$AU$47,S303,17),S304&lt;=INDEX('Language Rules Can Change'!$B$3:$AU$47,S303,18)),18, AND(S304&gt;INDEX('Language Rules Can Change'!$B$3:$AU$47,S303,18),S304&lt;=INDEX('Language Rules Can Change'!$B$3:$AU$47,S303,19)),19, AND(S304&gt;INDEX('Language Rules Can Change'!$B$3:$AU$47,S303,19),S304&lt;=INDEX('Language Rules Can Change'!$B$3:$AU$47,S303,20)),20, AND(S304&gt;INDEX('Language Rules Can Change'!$B$3:$AU$47,S303,20),S304&lt;=INDEX('Language Rules Can Change'!$B$3:$AU$47,S303,21)),21, AND(S304&gt;INDEX('Language Rules Can Change'!$B$3:$AU$47,S303,21),S304&lt;=INDEX('Language Rules Can Change'!$B$3:$AU$47,S303,22)),22, AND(S304&gt;INDEX('Language Rules Can Change'!$B$3:$AU$47,S303,22),S304&lt;=INDEX('Language Rules Can Change'!$B$3:$AU$47,S303,23)),23, AND(S304&gt;INDEX('Language Rules Can Change'!$B$3:$AU$47,S303,23),S304&lt;=INDEX('Language Rules Can Change'!$B$3:$AU$47,S303,24)),24, AND(S304&gt;INDEX('Language Rules Can Change'!$B$3:$AU$47,S303,24),S304&lt;=INDEX('Language Rules Can Change'!$B$3:$AU$47,S303,25)),25, AND(S304&gt;INDEX('Language Rules Can Change'!$B$3:$AU$47,S303,25),S304&lt;=INDEX('Language Rules Can Change'!$B$3:$AU$47,S303,26)),26, AND(S304&gt;INDEX('Language Rules Can Change'!$B$3:$AU$47,S303,26),S304&lt;=INDEX('Language Rules Can Change'!$B$3:$AU$47,S303,27)),27, AND(S304&gt;INDEX('Language Rules Can Change'!$B$3:$AU$47,S303,27),S304&lt;=INDEX('Language Rules Can Change'!$B$3:$AU$47,S303,28)),28, AND(S304&gt;INDEX('Language Rules Can Change'!$B$3:$AU$47,S303,28),S304&lt;=INDEX('Language Rules Can Change'!$B$3:$AU$47,S303,29)),29, AND(S304&gt;INDEX('Language Rules Can Change'!$B$3:$AU$47,S303,29),S304&lt;=INDEX('Language Rules Can Change'!$B$3:$AU$47,S303,30)),30, AND(S304&gt;INDEX('Language Rules Can Change'!$B$3:$AU$47,S303,30),S304&lt;=INDEX('Language Rules Can Change'!$B$3:$AU$47,S303,31)),31, AND(S304&gt;INDEX('Language Rules Can Change'!$B$3:$AU$47,S303,31),S304&lt;=INDEX('Language Rules Can Change'!$B$3:$AU$47,S303,32)),32, AND(S304&gt;INDEX('Language Rules Can Change'!$B$3:$AU$47,S303,32),S304&lt;=INDEX('Language Rules Can Change'!$B$3:$AU$47,S303,33)),33, AND(S304&gt;INDEX('Language Rules Can Change'!$B$3:$AU$47,S303,33),S304&lt;=INDEX('Language Rules Can Change'!$B$3:$AU$47,S303,34)),34, AND(S304&gt;INDEX('Language Rules Can Change'!$B$3:$AU$47,S303,34),S304&lt;=INDEX('Language Rules Can Change'!$B$3:$AU$47,S303,35)),35, AND(S304&gt;INDEX('Language Rules Can Change'!$B$3:$AU$47,S303,35),S304&lt;=INDEX('Language Rules Can Change'!$B$3:$AU$47,S303,36)),36, AND(S304&gt;INDEX('Language Rules Can Change'!$B$3:$AU$47,S303,36),S304&lt;=INDEX('Language Rules Can Change'!$B$3:$AU$47,S303,37)),37, AND(S304&gt;INDEX('Language Rules Can Change'!$B$3:$AU$47,S303,37),S304&lt;=INDEX('Language Rules Can Change'!$B$3:$AU$47,S303,38)),38, AND(S304&gt;INDEX('Language Rules Can Change'!$B$3:$AU$47,S303,38),S304&lt;=INDEX('Language Rules Can Change'!$B$3:$AU$47,S303,39)),39, AND(S304&gt;INDEX('Language Rules Can Change'!$B$3:$AU$47,S303,39),S304&lt;=INDEX('Language Rules Can Change'!$B$3:$AU$47,S303,40)),40, AND(S304&gt;INDEX('Language Rules Can Change'!$B$3:$AU$47,S303,40),S304&lt;=INDEX('Language Rules Can Change'!$B$3:$AU$47,S303,41)),41, AND(S304&gt;INDEX('Language Rules Can Change'!$B$3:$AU$47,S303,41),S304&lt;=INDEX('Language Rules Can Change'!$B$3:$AU$47,S303,42)),42, AND(S304&gt;INDEX('Language Rules Can Change'!$B$3:$AU$47,S303,42),S304&lt;=INDEX('Language Rules Can Change'!$B$3:$AU$47,S303,43)),43, AND(S304&gt;INDEX('Language Rules Can Change'!$B$3:$AU$47,S303,43),S304&lt;=INDEX('Language Rules Can Change'!$B$3:$AU$47,S303,44)),44, AND(S304&gt;INDEX('Language Rules Can Change'!$B$3:$AU$47,S303,44),S304&lt;=INDEX('Language Rules Can Change'!$B$3:$AU$47,S303,45)),45, AND(S304&gt;INDEX('Language Rules Can Change'!$B$3:$AU$47,S303,45),S304&lt;=INDEX('Language Rules Can Change'!$B$3:$AU$47,S303,46)),46)</f>
        <v>#N/A</v>
      </c>
      <c r="T305" s="17"/>
      <c r="U305" s="1"/>
      <c r="V305" s="5">
        <v>4</v>
      </c>
      <c r="W305" s="5">
        <f ca="1">IF(V305&lt;=U308,RANDBETWEEN(U304/(3/2),U304*(3/2))+W304,"")</f>
        <v>4</v>
      </c>
      <c r="X305" s="15"/>
      <c r="Y305" s="11"/>
      <c r="Z305" s="11" cm="1">
        <f t="array" aca="1" ref="Z305" ca="1">_xlfn.IFS(AND(Z304&gt;0,Z304&lt;=INDEX('Language Rules Can Change'!$B$3:$AU$47,Z303,1)),1, AND(Z304&gt;INDEX('Language Rules Can Change'!$B$3:$AU$47,Z303,1),Z304&lt;=INDEX('Language Rules Can Change'!$B$3:$AU$47,Z303,2)),2, AND(Z304&gt;INDEX('Language Rules Can Change'!$B$3:$AU$47,Z303,2),Z304&lt;=INDEX('Language Rules Can Change'!$B$3:$AU$47,Z303,3)),3, AND(Z304&gt;INDEX('Language Rules Can Change'!$B$3:$AU$47,Z303,3),Z304&lt;=INDEX('Language Rules Can Change'!$B$3:$AU$47,Z303,4)),4, AND(Z304&gt;INDEX('Language Rules Can Change'!$B$3:$AU$47,Z303,4),Z304&lt;=INDEX('Language Rules Can Change'!$B$3:$AU$47,Z303,5)),5, AND(Z304&gt;INDEX('Language Rules Can Change'!$B$3:$AU$47,Z303,5),Z304&lt;=INDEX('Language Rules Can Change'!$B$3:$AU$47,Z303,6)),6, AND(Z304&gt;INDEX('Language Rules Can Change'!$B$3:$AU$47,Z303,6),Z304&lt;=INDEX('Language Rules Can Change'!$B$3:$AU$47,Z303,7)),7, AND(Z304&gt;INDEX('Language Rules Can Change'!$B$3:$AU$47,Z303,7),Z304&lt;=INDEX('Language Rules Can Change'!$B$3:$AU$47,Z303,8)),8, AND(Z304&gt;INDEX('Language Rules Can Change'!$B$3:$AU$47,Z303,8),Z304&lt;=INDEX('Language Rules Can Change'!$B$3:$AU$47,Z303,9)),9, AND(Z304&gt;INDEX('Language Rules Can Change'!$B$3:$AU$47,Z303,9),Z304&lt;=INDEX('Language Rules Can Change'!$B$3:$AU$47,Z303,10)),10, AND(Z304&gt;INDEX('Language Rules Can Change'!$B$3:$AU$47,Z303,10),Z304&lt;=INDEX('Language Rules Can Change'!$B$3:$AU$47,Z303,11)),11, AND(Z304&gt;INDEX('Language Rules Can Change'!$B$3:$AU$47,Z303,11),Z304&lt;=INDEX('Language Rules Can Change'!$B$3:$AU$47,Z303,12)),12, AND(Z304&gt;INDEX('Language Rules Can Change'!$B$3:$AU$47,Z303,12),Z304&lt;=INDEX('Language Rules Can Change'!$B$3:$AU$47,Z303,13)),13, AND(Z304&gt;INDEX('Language Rules Can Change'!$B$3:$AU$47,Z303,13),Z304&lt;=INDEX('Language Rules Can Change'!$B$3:$AU$47,Z303,14)),14, AND(Z304&gt;INDEX('Language Rules Can Change'!$B$3:$AU$47,Z303,14),Z304&lt;=INDEX('Language Rules Can Change'!$B$3:$AU$47,Z303,15)),15, AND(Z304&gt;INDEX('Language Rules Can Change'!$B$3:$AU$47,Z303,15),Z304&lt;=INDEX('Language Rules Can Change'!$B$3:$AU$47,Z303,16)),16, AND(Z304&gt;INDEX('Language Rules Can Change'!$B$3:$AU$47,Z303,16),Z304&lt;=INDEX('Language Rules Can Change'!$B$3:$AU$47,Z303,17)),17, AND(Z304&gt;INDEX('Language Rules Can Change'!$B$3:$AU$47,Z303,17),Z304&lt;=INDEX('Language Rules Can Change'!$B$3:$AU$47,Z303,18)),18, AND(Z304&gt;INDEX('Language Rules Can Change'!$B$3:$AU$47,Z303,18),Z304&lt;=INDEX('Language Rules Can Change'!$B$3:$AU$47,Z303,19)),19, AND(Z304&gt;INDEX('Language Rules Can Change'!$B$3:$AU$47,Z303,19),Z304&lt;=INDEX('Language Rules Can Change'!$B$3:$AU$47,Z303,20)),20, AND(Z304&gt;INDEX('Language Rules Can Change'!$B$3:$AU$47,Z303,20),Z304&lt;=INDEX('Language Rules Can Change'!$B$3:$AU$47,Z303,21)),21, AND(Z304&gt;INDEX('Language Rules Can Change'!$B$3:$AU$47,Z303,21),Z304&lt;=INDEX('Language Rules Can Change'!$B$3:$AU$47,Z303,22)),22, AND(Z304&gt;INDEX('Language Rules Can Change'!$B$3:$AU$47,Z303,22),Z304&lt;=INDEX('Language Rules Can Change'!$B$3:$AU$47,Z303,23)),23, AND(Z304&gt;INDEX('Language Rules Can Change'!$B$3:$AU$47,Z303,23),Z304&lt;=INDEX('Language Rules Can Change'!$B$3:$AU$47,Z303,24)),24, AND(Z304&gt;INDEX('Language Rules Can Change'!$B$3:$AU$47,Z303,24),Z304&lt;=INDEX('Language Rules Can Change'!$B$3:$AU$47,Z303,25)),25, AND(Z304&gt;INDEX('Language Rules Can Change'!$B$3:$AU$47,Z303,25),Z304&lt;=INDEX('Language Rules Can Change'!$B$3:$AU$47,Z303,26)),26, AND(Z304&gt;INDEX('Language Rules Can Change'!$B$3:$AU$47,Z303,26),Z304&lt;=INDEX('Language Rules Can Change'!$B$3:$AU$47,Z303,27)),27, AND(Z304&gt;INDEX('Language Rules Can Change'!$B$3:$AU$47,Z303,27),Z304&lt;=INDEX('Language Rules Can Change'!$B$3:$AU$47,Z303,28)),28, AND(Z304&gt;INDEX('Language Rules Can Change'!$B$3:$AU$47,Z303,28),Z304&lt;=INDEX('Language Rules Can Change'!$B$3:$AU$47,Z303,29)),29, AND(Z304&gt;INDEX('Language Rules Can Change'!$B$3:$AU$47,Z303,29),Z304&lt;=INDEX('Language Rules Can Change'!$B$3:$AU$47,Z303,30)),30, AND(Z304&gt;INDEX('Language Rules Can Change'!$B$3:$AU$47,Z303,30),Z304&lt;=INDEX('Language Rules Can Change'!$B$3:$AU$47,Z303,31)),31, AND(Z304&gt;INDEX('Language Rules Can Change'!$B$3:$AU$47,Z303,31),Z304&lt;=INDEX('Language Rules Can Change'!$B$3:$AU$47,Z303,32)),32, AND(Z304&gt;INDEX('Language Rules Can Change'!$B$3:$AU$47,Z303,32),Z304&lt;=INDEX('Language Rules Can Change'!$B$3:$AU$47,Z303,33)),33, AND(Z304&gt;INDEX('Language Rules Can Change'!$B$3:$AU$47,Z303,33),Z304&lt;=INDEX('Language Rules Can Change'!$B$3:$AU$47,Z303,34)),34, AND(Z304&gt;INDEX('Language Rules Can Change'!$B$3:$AU$47,Z303,34),Z304&lt;=INDEX('Language Rules Can Change'!$B$3:$AU$47,Z303,35)),35, AND(Z304&gt;INDEX('Language Rules Can Change'!$B$3:$AU$47,Z303,35),Z304&lt;=INDEX('Language Rules Can Change'!$B$3:$AU$47,Z303,36)),36, AND(Z304&gt;INDEX('Language Rules Can Change'!$B$3:$AU$47,Z303,36),Z304&lt;=INDEX('Language Rules Can Change'!$B$3:$AU$47,Z303,37)),37, AND(Z304&gt;INDEX('Language Rules Can Change'!$B$3:$AU$47,Z303,37),Z304&lt;=INDEX('Language Rules Can Change'!$B$3:$AU$47,Z303,38)),38, AND(Z304&gt;INDEX('Language Rules Can Change'!$B$3:$AU$47,Z303,38),Z304&lt;=INDEX('Language Rules Can Change'!$B$3:$AU$47,Z303,39)),39, AND(Z304&gt;INDEX('Language Rules Can Change'!$B$3:$AU$47,Z303,39),Z304&lt;=INDEX('Language Rules Can Change'!$B$3:$AU$47,Z303,40)),40, AND(Z304&gt;INDEX('Language Rules Can Change'!$B$3:$AU$47,Z303,40),Z304&lt;=INDEX('Language Rules Can Change'!$B$3:$AU$47,Z303,41)),41, AND(Z304&gt;INDEX('Language Rules Can Change'!$B$3:$AU$47,Z303,41),Z304&lt;=INDEX('Language Rules Can Change'!$B$3:$AU$47,Z303,42)),42, AND(Z304&gt;INDEX('Language Rules Can Change'!$B$3:$AU$47,Z303,42),Z304&lt;=INDEX('Language Rules Can Change'!$B$3:$AU$47,Z303,43)),43, AND(Z304&gt;INDEX('Language Rules Can Change'!$B$3:$AU$47,Z303,43),Z304&lt;=INDEX('Language Rules Can Change'!$B$3:$AU$47,Z303,44)),44, AND(Z304&gt;INDEX('Language Rules Can Change'!$B$3:$AU$47,Z303,44),Z304&lt;=INDEX('Language Rules Can Change'!$B$3:$AU$47,Z303,45)),45, AND(Z304&gt;INDEX('Language Rules Can Change'!$B$3:$AU$47,Z303,45),Z304&lt;=INDEX('Language Rules Can Change'!$B$3:$AU$47,Z303,46)),46)</f>
        <v>14</v>
      </c>
      <c r="AA305" s="11" cm="1">
        <f t="array" aca="1" ref="AA305" ca="1">_xlfn.IFS(AND(AA304&gt;0,AA304&lt;=INDEX('Language Rules Can Change'!$B$3:$AU$47,AA303,1)),1, AND(AA304&gt;INDEX('Language Rules Can Change'!$B$3:$AU$47,AA303,1),AA304&lt;=INDEX('Language Rules Can Change'!$B$3:$AU$47,AA303,2)),2, AND(AA304&gt;INDEX('Language Rules Can Change'!$B$3:$AU$47,AA303,2),AA304&lt;=INDEX('Language Rules Can Change'!$B$3:$AU$47,AA303,3)),3, AND(AA304&gt;INDEX('Language Rules Can Change'!$B$3:$AU$47,AA303,3),AA304&lt;=INDEX('Language Rules Can Change'!$B$3:$AU$47,AA303,4)),4, AND(AA304&gt;INDEX('Language Rules Can Change'!$B$3:$AU$47,AA303,4),AA304&lt;=INDEX('Language Rules Can Change'!$B$3:$AU$47,AA303,5)),5, AND(AA304&gt;INDEX('Language Rules Can Change'!$B$3:$AU$47,AA303,5),AA304&lt;=INDEX('Language Rules Can Change'!$B$3:$AU$47,AA303,6)),6, AND(AA304&gt;INDEX('Language Rules Can Change'!$B$3:$AU$47,AA303,6),AA304&lt;=INDEX('Language Rules Can Change'!$B$3:$AU$47,AA303,7)),7, AND(AA304&gt;INDEX('Language Rules Can Change'!$B$3:$AU$47,AA303,7),AA304&lt;=INDEX('Language Rules Can Change'!$B$3:$AU$47,AA303,8)),8, AND(AA304&gt;INDEX('Language Rules Can Change'!$B$3:$AU$47,AA303,8),AA304&lt;=INDEX('Language Rules Can Change'!$B$3:$AU$47,AA303,9)),9, AND(AA304&gt;INDEX('Language Rules Can Change'!$B$3:$AU$47,AA303,9),AA304&lt;=INDEX('Language Rules Can Change'!$B$3:$AU$47,AA303,10)),10, AND(AA304&gt;INDEX('Language Rules Can Change'!$B$3:$AU$47,AA303,10),AA304&lt;=INDEX('Language Rules Can Change'!$B$3:$AU$47,AA303,11)),11, AND(AA304&gt;INDEX('Language Rules Can Change'!$B$3:$AU$47,AA303,11),AA304&lt;=INDEX('Language Rules Can Change'!$B$3:$AU$47,AA303,12)),12, AND(AA304&gt;INDEX('Language Rules Can Change'!$B$3:$AU$47,AA303,12),AA304&lt;=INDEX('Language Rules Can Change'!$B$3:$AU$47,AA303,13)),13, AND(AA304&gt;INDEX('Language Rules Can Change'!$B$3:$AU$47,AA303,13),AA304&lt;=INDEX('Language Rules Can Change'!$B$3:$AU$47,AA303,14)),14, AND(AA304&gt;INDEX('Language Rules Can Change'!$B$3:$AU$47,AA303,14),AA304&lt;=INDEX('Language Rules Can Change'!$B$3:$AU$47,AA303,15)),15, AND(AA304&gt;INDEX('Language Rules Can Change'!$B$3:$AU$47,AA303,15),AA304&lt;=INDEX('Language Rules Can Change'!$B$3:$AU$47,AA303,16)),16, AND(AA304&gt;INDEX('Language Rules Can Change'!$B$3:$AU$47,AA303,16),AA304&lt;=INDEX('Language Rules Can Change'!$B$3:$AU$47,AA303,17)),17, AND(AA304&gt;INDEX('Language Rules Can Change'!$B$3:$AU$47,AA303,17),AA304&lt;=INDEX('Language Rules Can Change'!$B$3:$AU$47,AA303,18)),18, AND(AA304&gt;INDEX('Language Rules Can Change'!$B$3:$AU$47,AA303,18),AA304&lt;=INDEX('Language Rules Can Change'!$B$3:$AU$47,AA303,19)),19, AND(AA304&gt;INDEX('Language Rules Can Change'!$B$3:$AU$47,AA303,19),AA304&lt;=INDEX('Language Rules Can Change'!$B$3:$AU$47,AA303,20)),20, AND(AA304&gt;INDEX('Language Rules Can Change'!$B$3:$AU$47,AA303,20),AA304&lt;=INDEX('Language Rules Can Change'!$B$3:$AU$47,AA303,21)),21, AND(AA304&gt;INDEX('Language Rules Can Change'!$B$3:$AU$47,AA303,21),AA304&lt;=INDEX('Language Rules Can Change'!$B$3:$AU$47,AA303,22)),22, AND(AA304&gt;INDEX('Language Rules Can Change'!$B$3:$AU$47,AA303,22),AA304&lt;=INDEX('Language Rules Can Change'!$B$3:$AU$47,AA303,23)),23, AND(AA304&gt;INDEX('Language Rules Can Change'!$B$3:$AU$47,AA303,23),AA304&lt;=INDEX('Language Rules Can Change'!$B$3:$AU$47,AA303,24)),24, AND(AA304&gt;INDEX('Language Rules Can Change'!$B$3:$AU$47,AA303,24),AA304&lt;=INDEX('Language Rules Can Change'!$B$3:$AU$47,AA303,25)),25, AND(AA304&gt;INDEX('Language Rules Can Change'!$B$3:$AU$47,AA303,25),AA304&lt;=INDEX('Language Rules Can Change'!$B$3:$AU$47,AA303,26)),26, AND(AA304&gt;INDEX('Language Rules Can Change'!$B$3:$AU$47,AA303,26),AA304&lt;=INDEX('Language Rules Can Change'!$B$3:$AU$47,AA303,27)),27, AND(AA304&gt;INDEX('Language Rules Can Change'!$B$3:$AU$47,AA303,27),AA304&lt;=INDEX('Language Rules Can Change'!$B$3:$AU$47,AA303,28)),28, AND(AA304&gt;INDEX('Language Rules Can Change'!$B$3:$AU$47,AA303,28),AA304&lt;=INDEX('Language Rules Can Change'!$B$3:$AU$47,AA303,29)),29, AND(AA304&gt;INDEX('Language Rules Can Change'!$B$3:$AU$47,AA303,29),AA304&lt;=INDEX('Language Rules Can Change'!$B$3:$AU$47,AA303,30)),30, AND(AA304&gt;INDEX('Language Rules Can Change'!$B$3:$AU$47,AA303,30),AA304&lt;=INDEX('Language Rules Can Change'!$B$3:$AU$47,AA303,31)),31, AND(AA304&gt;INDEX('Language Rules Can Change'!$B$3:$AU$47,AA303,31),AA304&lt;=INDEX('Language Rules Can Change'!$B$3:$AU$47,AA303,32)),32, AND(AA304&gt;INDEX('Language Rules Can Change'!$B$3:$AU$47,AA303,32),AA304&lt;=INDEX('Language Rules Can Change'!$B$3:$AU$47,AA303,33)),33, AND(AA304&gt;INDEX('Language Rules Can Change'!$B$3:$AU$47,AA303,33),AA304&lt;=INDEX('Language Rules Can Change'!$B$3:$AU$47,AA303,34)),34, AND(AA304&gt;INDEX('Language Rules Can Change'!$B$3:$AU$47,AA303,34),AA304&lt;=INDEX('Language Rules Can Change'!$B$3:$AU$47,AA303,35)),35, AND(AA304&gt;INDEX('Language Rules Can Change'!$B$3:$AU$47,AA303,35),AA304&lt;=INDEX('Language Rules Can Change'!$B$3:$AU$47,AA303,36)),36, AND(AA304&gt;INDEX('Language Rules Can Change'!$B$3:$AU$47,AA303,36),AA304&lt;=INDEX('Language Rules Can Change'!$B$3:$AU$47,AA303,37)),37, AND(AA304&gt;INDEX('Language Rules Can Change'!$B$3:$AU$47,AA303,37),AA304&lt;=INDEX('Language Rules Can Change'!$B$3:$AU$47,AA303,38)),38, AND(AA304&gt;INDEX('Language Rules Can Change'!$B$3:$AU$47,AA303,38),AA304&lt;=INDEX('Language Rules Can Change'!$B$3:$AU$47,AA303,39)),39, AND(AA304&gt;INDEX('Language Rules Can Change'!$B$3:$AU$47,AA303,39),AA304&lt;=INDEX('Language Rules Can Change'!$B$3:$AU$47,AA303,40)),40, AND(AA304&gt;INDEX('Language Rules Can Change'!$B$3:$AU$47,AA303,40),AA304&lt;=INDEX('Language Rules Can Change'!$B$3:$AU$47,AA303,41)),41, AND(AA304&gt;INDEX('Language Rules Can Change'!$B$3:$AU$47,AA303,41),AA304&lt;=INDEX('Language Rules Can Change'!$B$3:$AU$47,AA303,42)),42, AND(AA304&gt;INDEX('Language Rules Can Change'!$B$3:$AU$47,AA303,42),AA304&lt;=INDEX('Language Rules Can Change'!$B$3:$AU$47,AA303,43)),43, AND(AA304&gt;INDEX('Language Rules Can Change'!$B$3:$AU$47,AA303,43),AA304&lt;=INDEX('Language Rules Can Change'!$B$3:$AU$47,AA303,44)),44, AND(AA304&gt;INDEX('Language Rules Can Change'!$B$3:$AU$47,AA303,44),AA304&lt;=INDEX('Language Rules Can Change'!$B$3:$AU$47,AA303,45)),45, AND(AA304&gt;INDEX('Language Rules Can Change'!$B$3:$AU$47,AA303,45),AA304&lt;=INDEX('Language Rules Can Change'!$B$3:$AU$47,AA303,46)),46)</f>
        <v>25</v>
      </c>
      <c r="AB305" s="11" cm="1">
        <f t="array" aca="1" ref="AB305" ca="1">_xlfn.IFS(AND(AB304&gt;0,AB304&lt;=INDEX('Language Rules Can Change'!$B$3:$AU$47,AB303,1)),1, AND(AB304&gt;INDEX('Language Rules Can Change'!$B$3:$AU$47,AB303,1),AB304&lt;=INDEX('Language Rules Can Change'!$B$3:$AU$47,AB303,2)),2, AND(AB304&gt;INDEX('Language Rules Can Change'!$B$3:$AU$47,AB303,2),AB304&lt;=INDEX('Language Rules Can Change'!$B$3:$AU$47,AB303,3)),3, AND(AB304&gt;INDEX('Language Rules Can Change'!$B$3:$AU$47,AB303,3),AB304&lt;=INDEX('Language Rules Can Change'!$B$3:$AU$47,AB303,4)),4, AND(AB304&gt;INDEX('Language Rules Can Change'!$B$3:$AU$47,AB303,4),AB304&lt;=INDEX('Language Rules Can Change'!$B$3:$AU$47,AB303,5)),5, AND(AB304&gt;INDEX('Language Rules Can Change'!$B$3:$AU$47,AB303,5),AB304&lt;=INDEX('Language Rules Can Change'!$B$3:$AU$47,AB303,6)),6, AND(AB304&gt;INDEX('Language Rules Can Change'!$B$3:$AU$47,AB303,6),AB304&lt;=INDEX('Language Rules Can Change'!$B$3:$AU$47,AB303,7)),7, AND(AB304&gt;INDEX('Language Rules Can Change'!$B$3:$AU$47,AB303,7),AB304&lt;=INDEX('Language Rules Can Change'!$B$3:$AU$47,AB303,8)),8, AND(AB304&gt;INDEX('Language Rules Can Change'!$B$3:$AU$47,AB303,8),AB304&lt;=INDEX('Language Rules Can Change'!$B$3:$AU$47,AB303,9)),9, AND(AB304&gt;INDEX('Language Rules Can Change'!$B$3:$AU$47,AB303,9),AB304&lt;=INDEX('Language Rules Can Change'!$B$3:$AU$47,AB303,10)),10, AND(AB304&gt;INDEX('Language Rules Can Change'!$B$3:$AU$47,AB303,10),AB304&lt;=INDEX('Language Rules Can Change'!$B$3:$AU$47,AB303,11)),11, AND(AB304&gt;INDEX('Language Rules Can Change'!$B$3:$AU$47,AB303,11),AB304&lt;=INDEX('Language Rules Can Change'!$B$3:$AU$47,AB303,12)),12, AND(AB304&gt;INDEX('Language Rules Can Change'!$B$3:$AU$47,AB303,12),AB304&lt;=INDEX('Language Rules Can Change'!$B$3:$AU$47,AB303,13)),13, AND(AB304&gt;INDEX('Language Rules Can Change'!$B$3:$AU$47,AB303,13),AB304&lt;=INDEX('Language Rules Can Change'!$B$3:$AU$47,AB303,14)),14, AND(AB304&gt;INDEX('Language Rules Can Change'!$B$3:$AU$47,AB303,14),AB304&lt;=INDEX('Language Rules Can Change'!$B$3:$AU$47,AB303,15)),15, AND(AB304&gt;INDEX('Language Rules Can Change'!$B$3:$AU$47,AB303,15),AB304&lt;=INDEX('Language Rules Can Change'!$B$3:$AU$47,AB303,16)),16, AND(AB304&gt;INDEX('Language Rules Can Change'!$B$3:$AU$47,AB303,16),AB304&lt;=INDEX('Language Rules Can Change'!$B$3:$AU$47,AB303,17)),17, AND(AB304&gt;INDEX('Language Rules Can Change'!$B$3:$AU$47,AB303,17),AB304&lt;=INDEX('Language Rules Can Change'!$B$3:$AU$47,AB303,18)),18, AND(AB304&gt;INDEX('Language Rules Can Change'!$B$3:$AU$47,AB303,18),AB304&lt;=INDEX('Language Rules Can Change'!$B$3:$AU$47,AB303,19)),19, AND(AB304&gt;INDEX('Language Rules Can Change'!$B$3:$AU$47,AB303,19),AB304&lt;=INDEX('Language Rules Can Change'!$B$3:$AU$47,AB303,20)),20, AND(AB304&gt;INDEX('Language Rules Can Change'!$B$3:$AU$47,AB303,20),AB304&lt;=INDEX('Language Rules Can Change'!$B$3:$AU$47,AB303,21)),21, AND(AB304&gt;INDEX('Language Rules Can Change'!$B$3:$AU$47,AB303,21),AB304&lt;=INDEX('Language Rules Can Change'!$B$3:$AU$47,AB303,22)),22, AND(AB304&gt;INDEX('Language Rules Can Change'!$B$3:$AU$47,AB303,22),AB304&lt;=INDEX('Language Rules Can Change'!$B$3:$AU$47,AB303,23)),23, AND(AB304&gt;INDEX('Language Rules Can Change'!$B$3:$AU$47,AB303,23),AB304&lt;=INDEX('Language Rules Can Change'!$B$3:$AU$47,AB303,24)),24, AND(AB304&gt;INDEX('Language Rules Can Change'!$B$3:$AU$47,AB303,24),AB304&lt;=INDEX('Language Rules Can Change'!$B$3:$AU$47,AB303,25)),25, AND(AB304&gt;INDEX('Language Rules Can Change'!$B$3:$AU$47,AB303,25),AB304&lt;=INDEX('Language Rules Can Change'!$B$3:$AU$47,AB303,26)),26, AND(AB304&gt;INDEX('Language Rules Can Change'!$B$3:$AU$47,AB303,26),AB304&lt;=INDEX('Language Rules Can Change'!$B$3:$AU$47,AB303,27)),27, AND(AB304&gt;INDEX('Language Rules Can Change'!$B$3:$AU$47,AB303,27),AB304&lt;=INDEX('Language Rules Can Change'!$B$3:$AU$47,AB303,28)),28, AND(AB304&gt;INDEX('Language Rules Can Change'!$B$3:$AU$47,AB303,28),AB304&lt;=INDEX('Language Rules Can Change'!$B$3:$AU$47,AB303,29)),29, AND(AB304&gt;INDEX('Language Rules Can Change'!$B$3:$AU$47,AB303,29),AB304&lt;=INDEX('Language Rules Can Change'!$B$3:$AU$47,AB303,30)),30, AND(AB304&gt;INDEX('Language Rules Can Change'!$B$3:$AU$47,AB303,30),AB304&lt;=INDEX('Language Rules Can Change'!$B$3:$AU$47,AB303,31)),31, AND(AB304&gt;INDEX('Language Rules Can Change'!$B$3:$AU$47,AB303,31),AB304&lt;=INDEX('Language Rules Can Change'!$B$3:$AU$47,AB303,32)),32, AND(AB304&gt;INDEX('Language Rules Can Change'!$B$3:$AU$47,AB303,32),AB304&lt;=INDEX('Language Rules Can Change'!$B$3:$AU$47,AB303,33)),33, AND(AB304&gt;INDEX('Language Rules Can Change'!$B$3:$AU$47,AB303,33),AB304&lt;=INDEX('Language Rules Can Change'!$B$3:$AU$47,AB303,34)),34, AND(AB304&gt;INDEX('Language Rules Can Change'!$B$3:$AU$47,AB303,34),AB304&lt;=INDEX('Language Rules Can Change'!$B$3:$AU$47,AB303,35)),35, AND(AB304&gt;INDEX('Language Rules Can Change'!$B$3:$AU$47,AB303,35),AB304&lt;=INDEX('Language Rules Can Change'!$B$3:$AU$47,AB303,36)),36, AND(AB304&gt;INDEX('Language Rules Can Change'!$B$3:$AU$47,AB303,36),AB304&lt;=INDEX('Language Rules Can Change'!$B$3:$AU$47,AB303,37)),37, AND(AB304&gt;INDEX('Language Rules Can Change'!$B$3:$AU$47,AB303,37),AB304&lt;=INDEX('Language Rules Can Change'!$B$3:$AU$47,AB303,38)),38, AND(AB304&gt;INDEX('Language Rules Can Change'!$B$3:$AU$47,AB303,38),AB304&lt;=INDEX('Language Rules Can Change'!$B$3:$AU$47,AB303,39)),39, AND(AB304&gt;INDEX('Language Rules Can Change'!$B$3:$AU$47,AB303,39),AB304&lt;=INDEX('Language Rules Can Change'!$B$3:$AU$47,AB303,40)),40, AND(AB304&gt;INDEX('Language Rules Can Change'!$B$3:$AU$47,AB303,40),AB304&lt;=INDEX('Language Rules Can Change'!$B$3:$AU$47,AB303,41)),41, AND(AB304&gt;INDEX('Language Rules Can Change'!$B$3:$AU$47,AB303,41),AB304&lt;=INDEX('Language Rules Can Change'!$B$3:$AU$47,AB303,42)),42, AND(AB304&gt;INDEX('Language Rules Can Change'!$B$3:$AU$47,AB303,42),AB304&lt;=INDEX('Language Rules Can Change'!$B$3:$AU$47,AB303,43)),43, AND(AB304&gt;INDEX('Language Rules Can Change'!$B$3:$AU$47,AB303,43),AB304&lt;=INDEX('Language Rules Can Change'!$B$3:$AU$47,AB303,44)),44, AND(AB304&gt;INDEX('Language Rules Can Change'!$B$3:$AU$47,AB303,44),AB304&lt;=INDEX('Language Rules Can Change'!$B$3:$AU$47,AB303,45)),45, AND(AB304&gt;INDEX('Language Rules Can Change'!$B$3:$AU$47,AB303,45),AB304&lt;=INDEX('Language Rules Can Change'!$B$3:$AU$47,AB303,46)),46)</f>
        <v>8</v>
      </c>
      <c r="AC305" s="11" t="e" cm="1">
        <f t="array" aca="1" ref="AC305" ca="1">_xlfn.IFS(AND(AC304&gt;0,AC304&lt;=INDEX('Language Rules Can Change'!$B$3:$AU$47,AC303,1)),1, AND(AC304&gt;INDEX('Language Rules Can Change'!$B$3:$AU$47,AC303,1),AC304&lt;=INDEX('Language Rules Can Change'!$B$3:$AU$47,AC303,2)),2, AND(AC304&gt;INDEX('Language Rules Can Change'!$B$3:$AU$47,AC303,2),AC304&lt;=INDEX('Language Rules Can Change'!$B$3:$AU$47,AC303,3)),3, AND(AC304&gt;INDEX('Language Rules Can Change'!$B$3:$AU$47,AC303,3),AC304&lt;=INDEX('Language Rules Can Change'!$B$3:$AU$47,AC303,4)),4, AND(AC304&gt;INDEX('Language Rules Can Change'!$B$3:$AU$47,AC303,4),AC304&lt;=INDEX('Language Rules Can Change'!$B$3:$AU$47,AC303,5)),5, AND(AC304&gt;INDEX('Language Rules Can Change'!$B$3:$AU$47,AC303,5),AC304&lt;=INDEX('Language Rules Can Change'!$B$3:$AU$47,AC303,6)),6, AND(AC304&gt;INDEX('Language Rules Can Change'!$B$3:$AU$47,AC303,6),AC304&lt;=INDEX('Language Rules Can Change'!$B$3:$AU$47,AC303,7)),7, AND(AC304&gt;INDEX('Language Rules Can Change'!$B$3:$AU$47,AC303,7),AC304&lt;=INDEX('Language Rules Can Change'!$B$3:$AU$47,AC303,8)),8, AND(AC304&gt;INDEX('Language Rules Can Change'!$B$3:$AU$47,AC303,8),AC304&lt;=INDEX('Language Rules Can Change'!$B$3:$AU$47,AC303,9)),9, AND(AC304&gt;INDEX('Language Rules Can Change'!$B$3:$AU$47,AC303,9),AC304&lt;=INDEX('Language Rules Can Change'!$B$3:$AU$47,AC303,10)),10, AND(AC304&gt;INDEX('Language Rules Can Change'!$B$3:$AU$47,AC303,10),AC304&lt;=INDEX('Language Rules Can Change'!$B$3:$AU$47,AC303,11)),11, AND(AC304&gt;INDEX('Language Rules Can Change'!$B$3:$AU$47,AC303,11),AC304&lt;=INDEX('Language Rules Can Change'!$B$3:$AU$47,AC303,12)),12, AND(AC304&gt;INDEX('Language Rules Can Change'!$B$3:$AU$47,AC303,12),AC304&lt;=INDEX('Language Rules Can Change'!$B$3:$AU$47,AC303,13)),13, AND(AC304&gt;INDEX('Language Rules Can Change'!$B$3:$AU$47,AC303,13),AC304&lt;=INDEX('Language Rules Can Change'!$B$3:$AU$47,AC303,14)),14, AND(AC304&gt;INDEX('Language Rules Can Change'!$B$3:$AU$47,AC303,14),AC304&lt;=INDEX('Language Rules Can Change'!$B$3:$AU$47,AC303,15)),15, AND(AC304&gt;INDEX('Language Rules Can Change'!$B$3:$AU$47,AC303,15),AC304&lt;=INDEX('Language Rules Can Change'!$B$3:$AU$47,AC303,16)),16, AND(AC304&gt;INDEX('Language Rules Can Change'!$B$3:$AU$47,AC303,16),AC304&lt;=INDEX('Language Rules Can Change'!$B$3:$AU$47,AC303,17)),17, AND(AC304&gt;INDEX('Language Rules Can Change'!$B$3:$AU$47,AC303,17),AC304&lt;=INDEX('Language Rules Can Change'!$B$3:$AU$47,AC303,18)),18, AND(AC304&gt;INDEX('Language Rules Can Change'!$B$3:$AU$47,AC303,18),AC304&lt;=INDEX('Language Rules Can Change'!$B$3:$AU$47,AC303,19)),19, AND(AC304&gt;INDEX('Language Rules Can Change'!$B$3:$AU$47,AC303,19),AC304&lt;=INDEX('Language Rules Can Change'!$B$3:$AU$47,AC303,20)),20, AND(AC304&gt;INDEX('Language Rules Can Change'!$B$3:$AU$47,AC303,20),AC304&lt;=INDEX('Language Rules Can Change'!$B$3:$AU$47,AC303,21)),21, AND(AC304&gt;INDEX('Language Rules Can Change'!$B$3:$AU$47,AC303,21),AC304&lt;=INDEX('Language Rules Can Change'!$B$3:$AU$47,AC303,22)),22, AND(AC304&gt;INDEX('Language Rules Can Change'!$B$3:$AU$47,AC303,22),AC304&lt;=INDEX('Language Rules Can Change'!$B$3:$AU$47,AC303,23)),23, AND(AC304&gt;INDEX('Language Rules Can Change'!$B$3:$AU$47,AC303,23),AC304&lt;=INDEX('Language Rules Can Change'!$B$3:$AU$47,AC303,24)),24, AND(AC304&gt;INDEX('Language Rules Can Change'!$B$3:$AU$47,AC303,24),AC304&lt;=INDEX('Language Rules Can Change'!$B$3:$AU$47,AC303,25)),25, AND(AC304&gt;INDEX('Language Rules Can Change'!$B$3:$AU$47,AC303,25),AC304&lt;=INDEX('Language Rules Can Change'!$B$3:$AU$47,AC303,26)),26, AND(AC304&gt;INDEX('Language Rules Can Change'!$B$3:$AU$47,AC303,26),AC304&lt;=INDEX('Language Rules Can Change'!$B$3:$AU$47,AC303,27)),27, AND(AC304&gt;INDEX('Language Rules Can Change'!$B$3:$AU$47,AC303,27),AC304&lt;=INDEX('Language Rules Can Change'!$B$3:$AU$47,AC303,28)),28, AND(AC304&gt;INDEX('Language Rules Can Change'!$B$3:$AU$47,AC303,28),AC304&lt;=INDEX('Language Rules Can Change'!$B$3:$AU$47,AC303,29)),29, AND(AC304&gt;INDEX('Language Rules Can Change'!$B$3:$AU$47,AC303,29),AC304&lt;=INDEX('Language Rules Can Change'!$B$3:$AU$47,AC303,30)),30, AND(AC304&gt;INDEX('Language Rules Can Change'!$B$3:$AU$47,AC303,30),AC304&lt;=INDEX('Language Rules Can Change'!$B$3:$AU$47,AC303,31)),31, AND(AC304&gt;INDEX('Language Rules Can Change'!$B$3:$AU$47,AC303,31),AC304&lt;=INDEX('Language Rules Can Change'!$B$3:$AU$47,AC303,32)),32, AND(AC304&gt;INDEX('Language Rules Can Change'!$B$3:$AU$47,AC303,32),AC304&lt;=INDEX('Language Rules Can Change'!$B$3:$AU$47,AC303,33)),33, AND(AC304&gt;INDEX('Language Rules Can Change'!$B$3:$AU$47,AC303,33),AC304&lt;=INDEX('Language Rules Can Change'!$B$3:$AU$47,AC303,34)),34, AND(AC304&gt;INDEX('Language Rules Can Change'!$B$3:$AU$47,AC303,34),AC304&lt;=INDEX('Language Rules Can Change'!$B$3:$AU$47,AC303,35)),35, AND(AC304&gt;INDEX('Language Rules Can Change'!$B$3:$AU$47,AC303,35),AC304&lt;=INDEX('Language Rules Can Change'!$B$3:$AU$47,AC303,36)),36, AND(AC304&gt;INDEX('Language Rules Can Change'!$B$3:$AU$47,AC303,36),AC304&lt;=INDEX('Language Rules Can Change'!$B$3:$AU$47,AC303,37)),37, AND(AC304&gt;INDEX('Language Rules Can Change'!$B$3:$AU$47,AC303,37),AC304&lt;=INDEX('Language Rules Can Change'!$B$3:$AU$47,AC303,38)),38, AND(AC304&gt;INDEX('Language Rules Can Change'!$B$3:$AU$47,AC303,38),AC304&lt;=INDEX('Language Rules Can Change'!$B$3:$AU$47,AC303,39)),39, AND(AC304&gt;INDEX('Language Rules Can Change'!$B$3:$AU$47,AC303,39),AC304&lt;=INDEX('Language Rules Can Change'!$B$3:$AU$47,AC303,40)),40, AND(AC304&gt;INDEX('Language Rules Can Change'!$B$3:$AU$47,AC303,40),AC304&lt;=INDEX('Language Rules Can Change'!$B$3:$AU$47,AC303,41)),41, AND(AC304&gt;INDEX('Language Rules Can Change'!$B$3:$AU$47,AC303,41),AC304&lt;=INDEX('Language Rules Can Change'!$B$3:$AU$47,AC303,42)),42, AND(AC304&gt;INDEX('Language Rules Can Change'!$B$3:$AU$47,AC303,42),AC304&lt;=INDEX('Language Rules Can Change'!$B$3:$AU$47,AC303,43)),43, AND(AC304&gt;INDEX('Language Rules Can Change'!$B$3:$AU$47,AC303,43),AC304&lt;=INDEX('Language Rules Can Change'!$B$3:$AU$47,AC303,44)),44, AND(AC304&gt;INDEX('Language Rules Can Change'!$B$3:$AU$47,AC303,44),AC304&lt;=INDEX('Language Rules Can Change'!$B$3:$AU$47,AC303,45)),45, AND(AC304&gt;INDEX('Language Rules Can Change'!$B$3:$AU$47,AC303,45),AC304&lt;=INDEX('Language Rules Can Change'!$B$3:$AU$47,AC303,46)),46)</f>
        <v>#N/A</v>
      </c>
      <c r="AD305" s="11" t="e" cm="1">
        <f t="array" aca="1" ref="AD305" ca="1">_xlfn.IFS(AND(AD304&gt;0,AD304&lt;=INDEX('Language Rules Can Change'!$B$3:$AU$47,AD303,1)),1, AND(AD304&gt;INDEX('Language Rules Can Change'!$B$3:$AU$47,AD303,1),AD304&lt;=INDEX('Language Rules Can Change'!$B$3:$AU$47,AD303,2)),2, AND(AD304&gt;INDEX('Language Rules Can Change'!$B$3:$AU$47,AD303,2),AD304&lt;=INDEX('Language Rules Can Change'!$B$3:$AU$47,AD303,3)),3, AND(AD304&gt;INDEX('Language Rules Can Change'!$B$3:$AU$47,AD303,3),AD304&lt;=INDEX('Language Rules Can Change'!$B$3:$AU$47,AD303,4)),4, AND(AD304&gt;INDEX('Language Rules Can Change'!$B$3:$AU$47,AD303,4),AD304&lt;=INDEX('Language Rules Can Change'!$B$3:$AU$47,AD303,5)),5, AND(AD304&gt;INDEX('Language Rules Can Change'!$B$3:$AU$47,AD303,5),AD304&lt;=INDEX('Language Rules Can Change'!$B$3:$AU$47,AD303,6)),6, AND(AD304&gt;INDEX('Language Rules Can Change'!$B$3:$AU$47,AD303,6),AD304&lt;=INDEX('Language Rules Can Change'!$B$3:$AU$47,AD303,7)),7, AND(AD304&gt;INDEX('Language Rules Can Change'!$B$3:$AU$47,AD303,7),AD304&lt;=INDEX('Language Rules Can Change'!$B$3:$AU$47,AD303,8)),8, AND(AD304&gt;INDEX('Language Rules Can Change'!$B$3:$AU$47,AD303,8),AD304&lt;=INDEX('Language Rules Can Change'!$B$3:$AU$47,AD303,9)),9, AND(AD304&gt;INDEX('Language Rules Can Change'!$B$3:$AU$47,AD303,9),AD304&lt;=INDEX('Language Rules Can Change'!$B$3:$AU$47,AD303,10)),10, AND(AD304&gt;INDEX('Language Rules Can Change'!$B$3:$AU$47,AD303,10),AD304&lt;=INDEX('Language Rules Can Change'!$B$3:$AU$47,AD303,11)),11, AND(AD304&gt;INDEX('Language Rules Can Change'!$B$3:$AU$47,AD303,11),AD304&lt;=INDEX('Language Rules Can Change'!$B$3:$AU$47,AD303,12)),12, AND(AD304&gt;INDEX('Language Rules Can Change'!$B$3:$AU$47,AD303,12),AD304&lt;=INDEX('Language Rules Can Change'!$B$3:$AU$47,AD303,13)),13, AND(AD304&gt;INDEX('Language Rules Can Change'!$B$3:$AU$47,AD303,13),AD304&lt;=INDEX('Language Rules Can Change'!$B$3:$AU$47,AD303,14)),14, AND(AD304&gt;INDEX('Language Rules Can Change'!$B$3:$AU$47,AD303,14),AD304&lt;=INDEX('Language Rules Can Change'!$B$3:$AU$47,AD303,15)),15, AND(AD304&gt;INDEX('Language Rules Can Change'!$B$3:$AU$47,AD303,15),AD304&lt;=INDEX('Language Rules Can Change'!$B$3:$AU$47,AD303,16)),16, AND(AD304&gt;INDEX('Language Rules Can Change'!$B$3:$AU$47,AD303,16),AD304&lt;=INDEX('Language Rules Can Change'!$B$3:$AU$47,AD303,17)),17, AND(AD304&gt;INDEX('Language Rules Can Change'!$B$3:$AU$47,AD303,17),AD304&lt;=INDEX('Language Rules Can Change'!$B$3:$AU$47,AD303,18)),18, AND(AD304&gt;INDEX('Language Rules Can Change'!$B$3:$AU$47,AD303,18),AD304&lt;=INDEX('Language Rules Can Change'!$B$3:$AU$47,AD303,19)),19, AND(AD304&gt;INDEX('Language Rules Can Change'!$B$3:$AU$47,AD303,19),AD304&lt;=INDEX('Language Rules Can Change'!$B$3:$AU$47,AD303,20)),20, AND(AD304&gt;INDEX('Language Rules Can Change'!$B$3:$AU$47,AD303,20),AD304&lt;=INDEX('Language Rules Can Change'!$B$3:$AU$47,AD303,21)),21, AND(AD304&gt;INDEX('Language Rules Can Change'!$B$3:$AU$47,AD303,21),AD304&lt;=INDEX('Language Rules Can Change'!$B$3:$AU$47,AD303,22)),22, AND(AD304&gt;INDEX('Language Rules Can Change'!$B$3:$AU$47,AD303,22),AD304&lt;=INDEX('Language Rules Can Change'!$B$3:$AU$47,AD303,23)),23, AND(AD304&gt;INDEX('Language Rules Can Change'!$B$3:$AU$47,AD303,23),AD304&lt;=INDEX('Language Rules Can Change'!$B$3:$AU$47,AD303,24)),24, AND(AD304&gt;INDEX('Language Rules Can Change'!$B$3:$AU$47,AD303,24),AD304&lt;=INDEX('Language Rules Can Change'!$B$3:$AU$47,AD303,25)),25, AND(AD304&gt;INDEX('Language Rules Can Change'!$B$3:$AU$47,AD303,25),AD304&lt;=INDEX('Language Rules Can Change'!$B$3:$AU$47,AD303,26)),26, AND(AD304&gt;INDEX('Language Rules Can Change'!$B$3:$AU$47,AD303,26),AD304&lt;=INDEX('Language Rules Can Change'!$B$3:$AU$47,AD303,27)),27, AND(AD304&gt;INDEX('Language Rules Can Change'!$B$3:$AU$47,AD303,27),AD304&lt;=INDEX('Language Rules Can Change'!$B$3:$AU$47,AD303,28)),28, AND(AD304&gt;INDEX('Language Rules Can Change'!$B$3:$AU$47,AD303,28),AD304&lt;=INDEX('Language Rules Can Change'!$B$3:$AU$47,AD303,29)),29, AND(AD304&gt;INDEX('Language Rules Can Change'!$B$3:$AU$47,AD303,29),AD304&lt;=INDEX('Language Rules Can Change'!$B$3:$AU$47,AD303,30)),30, AND(AD304&gt;INDEX('Language Rules Can Change'!$B$3:$AU$47,AD303,30),AD304&lt;=INDEX('Language Rules Can Change'!$B$3:$AU$47,AD303,31)),31, AND(AD304&gt;INDEX('Language Rules Can Change'!$B$3:$AU$47,AD303,31),AD304&lt;=INDEX('Language Rules Can Change'!$B$3:$AU$47,AD303,32)),32, AND(AD304&gt;INDEX('Language Rules Can Change'!$B$3:$AU$47,AD303,32),AD304&lt;=INDEX('Language Rules Can Change'!$B$3:$AU$47,AD303,33)),33, AND(AD304&gt;INDEX('Language Rules Can Change'!$B$3:$AU$47,AD303,33),AD304&lt;=INDEX('Language Rules Can Change'!$B$3:$AU$47,AD303,34)),34, AND(AD304&gt;INDEX('Language Rules Can Change'!$B$3:$AU$47,AD303,34),AD304&lt;=INDEX('Language Rules Can Change'!$B$3:$AU$47,AD303,35)),35, AND(AD304&gt;INDEX('Language Rules Can Change'!$B$3:$AU$47,AD303,35),AD304&lt;=INDEX('Language Rules Can Change'!$B$3:$AU$47,AD303,36)),36, AND(AD304&gt;INDEX('Language Rules Can Change'!$B$3:$AU$47,AD303,36),AD304&lt;=INDEX('Language Rules Can Change'!$B$3:$AU$47,AD303,37)),37, AND(AD304&gt;INDEX('Language Rules Can Change'!$B$3:$AU$47,AD303,37),AD304&lt;=INDEX('Language Rules Can Change'!$B$3:$AU$47,AD303,38)),38, AND(AD304&gt;INDEX('Language Rules Can Change'!$B$3:$AU$47,AD303,38),AD304&lt;=INDEX('Language Rules Can Change'!$B$3:$AU$47,AD303,39)),39, AND(AD304&gt;INDEX('Language Rules Can Change'!$B$3:$AU$47,AD303,39),AD304&lt;=INDEX('Language Rules Can Change'!$B$3:$AU$47,AD303,40)),40, AND(AD304&gt;INDEX('Language Rules Can Change'!$B$3:$AU$47,AD303,40),AD304&lt;=INDEX('Language Rules Can Change'!$B$3:$AU$47,AD303,41)),41, AND(AD304&gt;INDEX('Language Rules Can Change'!$B$3:$AU$47,AD303,41),AD304&lt;=INDEX('Language Rules Can Change'!$B$3:$AU$47,AD303,42)),42, AND(AD304&gt;INDEX('Language Rules Can Change'!$B$3:$AU$47,AD303,42),AD304&lt;=INDEX('Language Rules Can Change'!$B$3:$AU$47,AD303,43)),43, AND(AD304&gt;INDEX('Language Rules Can Change'!$B$3:$AU$47,AD303,43),AD304&lt;=INDEX('Language Rules Can Change'!$B$3:$AU$47,AD303,44)),44, AND(AD304&gt;INDEX('Language Rules Can Change'!$B$3:$AU$47,AD303,44),AD304&lt;=INDEX('Language Rules Can Change'!$B$3:$AU$47,AD303,45)),45, AND(AD304&gt;INDEX('Language Rules Can Change'!$B$3:$AU$47,AD303,45),AD304&lt;=INDEX('Language Rules Can Change'!$B$3:$AU$47,AD303,46)),46)</f>
        <v>#N/A</v>
      </c>
      <c r="AE305" s="11" t="e" cm="1">
        <f t="array" aca="1" ref="AE305" ca="1">_xlfn.IFS(AND(AE304&gt;0,AE304&lt;=INDEX('Language Rules Can Change'!$B$3:$AU$47,AE303,1)),1, AND(AE304&gt;INDEX('Language Rules Can Change'!$B$3:$AU$47,AE303,1),AE304&lt;=INDEX('Language Rules Can Change'!$B$3:$AU$47,AE303,2)),2, AND(AE304&gt;INDEX('Language Rules Can Change'!$B$3:$AU$47,AE303,2),AE304&lt;=INDEX('Language Rules Can Change'!$B$3:$AU$47,AE303,3)),3, AND(AE304&gt;INDEX('Language Rules Can Change'!$B$3:$AU$47,AE303,3),AE304&lt;=INDEX('Language Rules Can Change'!$B$3:$AU$47,AE303,4)),4, AND(AE304&gt;INDEX('Language Rules Can Change'!$B$3:$AU$47,AE303,4),AE304&lt;=INDEX('Language Rules Can Change'!$B$3:$AU$47,AE303,5)),5, AND(AE304&gt;INDEX('Language Rules Can Change'!$B$3:$AU$47,AE303,5),AE304&lt;=INDEX('Language Rules Can Change'!$B$3:$AU$47,AE303,6)),6, AND(AE304&gt;INDEX('Language Rules Can Change'!$B$3:$AU$47,AE303,6),AE304&lt;=INDEX('Language Rules Can Change'!$B$3:$AU$47,AE303,7)),7, AND(AE304&gt;INDEX('Language Rules Can Change'!$B$3:$AU$47,AE303,7),AE304&lt;=INDEX('Language Rules Can Change'!$B$3:$AU$47,AE303,8)),8, AND(AE304&gt;INDEX('Language Rules Can Change'!$B$3:$AU$47,AE303,8),AE304&lt;=INDEX('Language Rules Can Change'!$B$3:$AU$47,AE303,9)),9, AND(AE304&gt;INDEX('Language Rules Can Change'!$B$3:$AU$47,AE303,9),AE304&lt;=INDEX('Language Rules Can Change'!$B$3:$AU$47,AE303,10)),10, AND(AE304&gt;INDEX('Language Rules Can Change'!$B$3:$AU$47,AE303,10),AE304&lt;=INDEX('Language Rules Can Change'!$B$3:$AU$47,AE303,11)),11, AND(AE304&gt;INDEX('Language Rules Can Change'!$B$3:$AU$47,AE303,11),AE304&lt;=INDEX('Language Rules Can Change'!$B$3:$AU$47,AE303,12)),12, AND(AE304&gt;INDEX('Language Rules Can Change'!$B$3:$AU$47,AE303,12),AE304&lt;=INDEX('Language Rules Can Change'!$B$3:$AU$47,AE303,13)),13, AND(AE304&gt;INDEX('Language Rules Can Change'!$B$3:$AU$47,AE303,13),AE304&lt;=INDEX('Language Rules Can Change'!$B$3:$AU$47,AE303,14)),14, AND(AE304&gt;INDEX('Language Rules Can Change'!$B$3:$AU$47,AE303,14),AE304&lt;=INDEX('Language Rules Can Change'!$B$3:$AU$47,AE303,15)),15, AND(AE304&gt;INDEX('Language Rules Can Change'!$B$3:$AU$47,AE303,15),AE304&lt;=INDEX('Language Rules Can Change'!$B$3:$AU$47,AE303,16)),16, AND(AE304&gt;INDEX('Language Rules Can Change'!$B$3:$AU$47,AE303,16),AE304&lt;=INDEX('Language Rules Can Change'!$B$3:$AU$47,AE303,17)),17, AND(AE304&gt;INDEX('Language Rules Can Change'!$B$3:$AU$47,AE303,17),AE304&lt;=INDEX('Language Rules Can Change'!$B$3:$AU$47,AE303,18)),18, AND(AE304&gt;INDEX('Language Rules Can Change'!$B$3:$AU$47,AE303,18),AE304&lt;=INDEX('Language Rules Can Change'!$B$3:$AU$47,AE303,19)),19, AND(AE304&gt;INDEX('Language Rules Can Change'!$B$3:$AU$47,AE303,19),AE304&lt;=INDEX('Language Rules Can Change'!$B$3:$AU$47,AE303,20)),20, AND(AE304&gt;INDEX('Language Rules Can Change'!$B$3:$AU$47,AE303,20),AE304&lt;=INDEX('Language Rules Can Change'!$B$3:$AU$47,AE303,21)),21, AND(AE304&gt;INDEX('Language Rules Can Change'!$B$3:$AU$47,AE303,21),AE304&lt;=INDEX('Language Rules Can Change'!$B$3:$AU$47,AE303,22)),22, AND(AE304&gt;INDEX('Language Rules Can Change'!$B$3:$AU$47,AE303,22),AE304&lt;=INDEX('Language Rules Can Change'!$B$3:$AU$47,AE303,23)),23, AND(AE304&gt;INDEX('Language Rules Can Change'!$B$3:$AU$47,AE303,23),AE304&lt;=INDEX('Language Rules Can Change'!$B$3:$AU$47,AE303,24)),24, AND(AE304&gt;INDEX('Language Rules Can Change'!$B$3:$AU$47,AE303,24),AE304&lt;=INDEX('Language Rules Can Change'!$B$3:$AU$47,AE303,25)),25, AND(AE304&gt;INDEX('Language Rules Can Change'!$B$3:$AU$47,AE303,25),AE304&lt;=INDEX('Language Rules Can Change'!$B$3:$AU$47,AE303,26)),26, AND(AE304&gt;INDEX('Language Rules Can Change'!$B$3:$AU$47,AE303,26),AE304&lt;=INDEX('Language Rules Can Change'!$B$3:$AU$47,AE303,27)),27, AND(AE304&gt;INDEX('Language Rules Can Change'!$B$3:$AU$47,AE303,27),AE304&lt;=INDEX('Language Rules Can Change'!$B$3:$AU$47,AE303,28)),28, AND(AE304&gt;INDEX('Language Rules Can Change'!$B$3:$AU$47,AE303,28),AE304&lt;=INDEX('Language Rules Can Change'!$B$3:$AU$47,AE303,29)),29, AND(AE304&gt;INDEX('Language Rules Can Change'!$B$3:$AU$47,AE303,29),AE304&lt;=INDEX('Language Rules Can Change'!$B$3:$AU$47,AE303,30)),30, AND(AE304&gt;INDEX('Language Rules Can Change'!$B$3:$AU$47,AE303,30),AE304&lt;=INDEX('Language Rules Can Change'!$B$3:$AU$47,AE303,31)),31, AND(AE304&gt;INDEX('Language Rules Can Change'!$B$3:$AU$47,AE303,31),AE304&lt;=INDEX('Language Rules Can Change'!$B$3:$AU$47,AE303,32)),32, AND(AE304&gt;INDEX('Language Rules Can Change'!$B$3:$AU$47,AE303,32),AE304&lt;=INDEX('Language Rules Can Change'!$B$3:$AU$47,AE303,33)),33, AND(AE304&gt;INDEX('Language Rules Can Change'!$B$3:$AU$47,AE303,33),AE304&lt;=INDEX('Language Rules Can Change'!$B$3:$AU$47,AE303,34)),34, AND(AE304&gt;INDEX('Language Rules Can Change'!$B$3:$AU$47,AE303,34),AE304&lt;=INDEX('Language Rules Can Change'!$B$3:$AU$47,AE303,35)),35, AND(AE304&gt;INDEX('Language Rules Can Change'!$B$3:$AU$47,AE303,35),AE304&lt;=INDEX('Language Rules Can Change'!$B$3:$AU$47,AE303,36)),36, AND(AE304&gt;INDEX('Language Rules Can Change'!$B$3:$AU$47,AE303,36),AE304&lt;=INDEX('Language Rules Can Change'!$B$3:$AU$47,AE303,37)),37, AND(AE304&gt;INDEX('Language Rules Can Change'!$B$3:$AU$47,AE303,37),AE304&lt;=INDEX('Language Rules Can Change'!$B$3:$AU$47,AE303,38)),38, AND(AE304&gt;INDEX('Language Rules Can Change'!$B$3:$AU$47,AE303,38),AE304&lt;=INDEX('Language Rules Can Change'!$B$3:$AU$47,AE303,39)),39, AND(AE304&gt;INDEX('Language Rules Can Change'!$B$3:$AU$47,AE303,39),AE304&lt;=INDEX('Language Rules Can Change'!$B$3:$AU$47,AE303,40)),40, AND(AE304&gt;INDEX('Language Rules Can Change'!$B$3:$AU$47,AE303,40),AE304&lt;=INDEX('Language Rules Can Change'!$B$3:$AU$47,AE303,41)),41, AND(AE304&gt;INDEX('Language Rules Can Change'!$B$3:$AU$47,AE303,41),AE304&lt;=INDEX('Language Rules Can Change'!$B$3:$AU$47,AE303,42)),42, AND(AE304&gt;INDEX('Language Rules Can Change'!$B$3:$AU$47,AE303,42),AE304&lt;=INDEX('Language Rules Can Change'!$B$3:$AU$47,AE303,43)),43, AND(AE304&gt;INDEX('Language Rules Can Change'!$B$3:$AU$47,AE303,43),AE304&lt;=INDEX('Language Rules Can Change'!$B$3:$AU$47,AE303,44)),44, AND(AE304&gt;INDEX('Language Rules Can Change'!$B$3:$AU$47,AE303,44),AE304&lt;=INDEX('Language Rules Can Change'!$B$3:$AU$47,AE303,45)),45, AND(AE304&gt;INDEX('Language Rules Can Change'!$B$3:$AU$47,AE303,45),AE304&lt;=INDEX('Language Rules Can Change'!$B$3:$AU$47,AE303,46)),46)</f>
        <v>#N/A</v>
      </c>
      <c r="AF305" s="11" t="e" cm="1">
        <f t="array" aca="1" ref="AF305" ca="1">_xlfn.IFS(AND(AF304&gt;0,AF304&lt;=INDEX('Language Rules Can Change'!$B$3:$AU$47,AF303,1)),1, AND(AF304&gt;INDEX('Language Rules Can Change'!$B$3:$AU$47,AF303,1),AF304&lt;=INDEX('Language Rules Can Change'!$B$3:$AU$47,AF303,2)),2, AND(AF304&gt;INDEX('Language Rules Can Change'!$B$3:$AU$47,AF303,2),AF304&lt;=INDEX('Language Rules Can Change'!$B$3:$AU$47,AF303,3)),3, AND(AF304&gt;INDEX('Language Rules Can Change'!$B$3:$AU$47,AF303,3),AF304&lt;=INDEX('Language Rules Can Change'!$B$3:$AU$47,AF303,4)),4, AND(AF304&gt;INDEX('Language Rules Can Change'!$B$3:$AU$47,AF303,4),AF304&lt;=INDEX('Language Rules Can Change'!$B$3:$AU$47,AF303,5)),5, AND(AF304&gt;INDEX('Language Rules Can Change'!$B$3:$AU$47,AF303,5),AF304&lt;=INDEX('Language Rules Can Change'!$B$3:$AU$47,AF303,6)),6, AND(AF304&gt;INDEX('Language Rules Can Change'!$B$3:$AU$47,AF303,6),AF304&lt;=INDEX('Language Rules Can Change'!$B$3:$AU$47,AF303,7)),7, AND(AF304&gt;INDEX('Language Rules Can Change'!$B$3:$AU$47,AF303,7),AF304&lt;=INDEX('Language Rules Can Change'!$B$3:$AU$47,AF303,8)),8, AND(AF304&gt;INDEX('Language Rules Can Change'!$B$3:$AU$47,AF303,8),AF304&lt;=INDEX('Language Rules Can Change'!$B$3:$AU$47,AF303,9)),9, AND(AF304&gt;INDEX('Language Rules Can Change'!$B$3:$AU$47,AF303,9),AF304&lt;=INDEX('Language Rules Can Change'!$B$3:$AU$47,AF303,10)),10, AND(AF304&gt;INDEX('Language Rules Can Change'!$B$3:$AU$47,AF303,10),AF304&lt;=INDEX('Language Rules Can Change'!$B$3:$AU$47,AF303,11)),11, AND(AF304&gt;INDEX('Language Rules Can Change'!$B$3:$AU$47,AF303,11),AF304&lt;=INDEX('Language Rules Can Change'!$B$3:$AU$47,AF303,12)),12, AND(AF304&gt;INDEX('Language Rules Can Change'!$B$3:$AU$47,AF303,12),AF304&lt;=INDEX('Language Rules Can Change'!$B$3:$AU$47,AF303,13)),13, AND(AF304&gt;INDEX('Language Rules Can Change'!$B$3:$AU$47,AF303,13),AF304&lt;=INDEX('Language Rules Can Change'!$B$3:$AU$47,AF303,14)),14, AND(AF304&gt;INDEX('Language Rules Can Change'!$B$3:$AU$47,AF303,14),AF304&lt;=INDEX('Language Rules Can Change'!$B$3:$AU$47,AF303,15)),15, AND(AF304&gt;INDEX('Language Rules Can Change'!$B$3:$AU$47,AF303,15),AF304&lt;=INDEX('Language Rules Can Change'!$B$3:$AU$47,AF303,16)),16, AND(AF304&gt;INDEX('Language Rules Can Change'!$B$3:$AU$47,AF303,16),AF304&lt;=INDEX('Language Rules Can Change'!$B$3:$AU$47,AF303,17)),17, AND(AF304&gt;INDEX('Language Rules Can Change'!$B$3:$AU$47,AF303,17),AF304&lt;=INDEX('Language Rules Can Change'!$B$3:$AU$47,AF303,18)),18, AND(AF304&gt;INDEX('Language Rules Can Change'!$B$3:$AU$47,AF303,18),AF304&lt;=INDEX('Language Rules Can Change'!$B$3:$AU$47,AF303,19)),19, AND(AF304&gt;INDEX('Language Rules Can Change'!$B$3:$AU$47,AF303,19),AF304&lt;=INDEX('Language Rules Can Change'!$B$3:$AU$47,AF303,20)),20, AND(AF304&gt;INDEX('Language Rules Can Change'!$B$3:$AU$47,AF303,20),AF304&lt;=INDEX('Language Rules Can Change'!$B$3:$AU$47,AF303,21)),21, AND(AF304&gt;INDEX('Language Rules Can Change'!$B$3:$AU$47,AF303,21),AF304&lt;=INDEX('Language Rules Can Change'!$B$3:$AU$47,AF303,22)),22, AND(AF304&gt;INDEX('Language Rules Can Change'!$B$3:$AU$47,AF303,22),AF304&lt;=INDEX('Language Rules Can Change'!$B$3:$AU$47,AF303,23)),23, AND(AF304&gt;INDEX('Language Rules Can Change'!$B$3:$AU$47,AF303,23),AF304&lt;=INDEX('Language Rules Can Change'!$B$3:$AU$47,AF303,24)),24, AND(AF304&gt;INDEX('Language Rules Can Change'!$B$3:$AU$47,AF303,24),AF304&lt;=INDEX('Language Rules Can Change'!$B$3:$AU$47,AF303,25)),25, AND(AF304&gt;INDEX('Language Rules Can Change'!$B$3:$AU$47,AF303,25),AF304&lt;=INDEX('Language Rules Can Change'!$B$3:$AU$47,AF303,26)),26, AND(AF304&gt;INDEX('Language Rules Can Change'!$B$3:$AU$47,AF303,26),AF304&lt;=INDEX('Language Rules Can Change'!$B$3:$AU$47,AF303,27)),27, AND(AF304&gt;INDEX('Language Rules Can Change'!$B$3:$AU$47,AF303,27),AF304&lt;=INDEX('Language Rules Can Change'!$B$3:$AU$47,AF303,28)),28, AND(AF304&gt;INDEX('Language Rules Can Change'!$B$3:$AU$47,AF303,28),AF304&lt;=INDEX('Language Rules Can Change'!$B$3:$AU$47,AF303,29)),29, AND(AF304&gt;INDEX('Language Rules Can Change'!$B$3:$AU$47,AF303,29),AF304&lt;=INDEX('Language Rules Can Change'!$B$3:$AU$47,AF303,30)),30, AND(AF304&gt;INDEX('Language Rules Can Change'!$B$3:$AU$47,AF303,30),AF304&lt;=INDEX('Language Rules Can Change'!$B$3:$AU$47,AF303,31)),31, AND(AF304&gt;INDEX('Language Rules Can Change'!$B$3:$AU$47,AF303,31),AF304&lt;=INDEX('Language Rules Can Change'!$B$3:$AU$47,AF303,32)),32, AND(AF304&gt;INDEX('Language Rules Can Change'!$B$3:$AU$47,AF303,32),AF304&lt;=INDEX('Language Rules Can Change'!$B$3:$AU$47,AF303,33)),33, AND(AF304&gt;INDEX('Language Rules Can Change'!$B$3:$AU$47,AF303,33),AF304&lt;=INDEX('Language Rules Can Change'!$B$3:$AU$47,AF303,34)),34, AND(AF304&gt;INDEX('Language Rules Can Change'!$B$3:$AU$47,AF303,34),AF304&lt;=INDEX('Language Rules Can Change'!$B$3:$AU$47,AF303,35)),35, AND(AF304&gt;INDEX('Language Rules Can Change'!$B$3:$AU$47,AF303,35),AF304&lt;=INDEX('Language Rules Can Change'!$B$3:$AU$47,AF303,36)),36, AND(AF304&gt;INDEX('Language Rules Can Change'!$B$3:$AU$47,AF303,36),AF304&lt;=INDEX('Language Rules Can Change'!$B$3:$AU$47,AF303,37)),37, AND(AF304&gt;INDEX('Language Rules Can Change'!$B$3:$AU$47,AF303,37),AF304&lt;=INDEX('Language Rules Can Change'!$B$3:$AU$47,AF303,38)),38, AND(AF304&gt;INDEX('Language Rules Can Change'!$B$3:$AU$47,AF303,38),AF304&lt;=INDEX('Language Rules Can Change'!$B$3:$AU$47,AF303,39)),39, AND(AF304&gt;INDEX('Language Rules Can Change'!$B$3:$AU$47,AF303,39),AF304&lt;=INDEX('Language Rules Can Change'!$B$3:$AU$47,AF303,40)),40, AND(AF304&gt;INDEX('Language Rules Can Change'!$B$3:$AU$47,AF303,40),AF304&lt;=INDEX('Language Rules Can Change'!$B$3:$AU$47,AF303,41)),41, AND(AF304&gt;INDEX('Language Rules Can Change'!$B$3:$AU$47,AF303,41),AF304&lt;=INDEX('Language Rules Can Change'!$B$3:$AU$47,AF303,42)),42, AND(AF304&gt;INDEX('Language Rules Can Change'!$B$3:$AU$47,AF303,42),AF304&lt;=INDEX('Language Rules Can Change'!$B$3:$AU$47,AF303,43)),43, AND(AF304&gt;INDEX('Language Rules Can Change'!$B$3:$AU$47,AF303,43),AF304&lt;=INDEX('Language Rules Can Change'!$B$3:$AU$47,AF303,44)),44, AND(AF304&gt;INDEX('Language Rules Can Change'!$B$3:$AU$47,AF303,44),AF304&lt;=INDEX('Language Rules Can Change'!$B$3:$AU$47,AF303,45)),45, AND(AF304&gt;INDEX('Language Rules Can Change'!$B$3:$AU$47,AF303,45),AF304&lt;=INDEX('Language Rules Can Change'!$B$3:$AU$47,AF303,46)),46)</f>
        <v>#N/A</v>
      </c>
      <c r="AG305" s="11" t="e" cm="1">
        <f t="array" aca="1" ref="AG305" ca="1">_xlfn.IFS(AND(AG304&gt;0,AG304&lt;=INDEX('Language Rules Can Change'!$B$3:$AU$47,AG303,1)),1, AND(AG304&gt;INDEX('Language Rules Can Change'!$B$3:$AU$47,AG303,1),AG304&lt;=INDEX('Language Rules Can Change'!$B$3:$AU$47,AG303,2)),2, AND(AG304&gt;INDEX('Language Rules Can Change'!$B$3:$AU$47,AG303,2),AG304&lt;=INDEX('Language Rules Can Change'!$B$3:$AU$47,AG303,3)),3, AND(AG304&gt;INDEX('Language Rules Can Change'!$B$3:$AU$47,AG303,3),AG304&lt;=INDEX('Language Rules Can Change'!$B$3:$AU$47,AG303,4)),4, AND(AG304&gt;INDEX('Language Rules Can Change'!$B$3:$AU$47,AG303,4),AG304&lt;=INDEX('Language Rules Can Change'!$B$3:$AU$47,AG303,5)),5, AND(AG304&gt;INDEX('Language Rules Can Change'!$B$3:$AU$47,AG303,5),AG304&lt;=INDEX('Language Rules Can Change'!$B$3:$AU$47,AG303,6)),6, AND(AG304&gt;INDEX('Language Rules Can Change'!$B$3:$AU$47,AG303,6),AG304&lt;=INDEX('Language Rules Can Change'!$B$3:$AU$47,AG303,7)),7, AND(AG304&gt;INDEX('Language Rules Can Change'!$B$3:$AU$47,AG303,7),AG304&lt;=INDEX('Language Rules Can Change'!$B$3:$AU$47,AG303,8)),8, AND(AG304&gt;INDEX('Language Rules Can Change'!$B$3:$AU$47,AG303,8),AG304&lt;=INDEX('Language Rules Can Change'!$B$3:$AU$47,AG303,9)),9, AND(AG304&gt;INDEX('Language Rules Can Change'!$B$3:$AU$47,AG303,9),AG304&lt;=INDEX('Language Rules Can Change'!$B$3:$AU$47,AG303,10)),10, AND(AG304&gt;INDEX('Language Rules Can Change'!$B$3:$AU$47,AG303,10),AG304&lt;=INDEX('Language Rules Can Change'!$B$3:$AU$47,AG303,11)),11, AND(AG304&gt;INDEX('Language Rules Can Change'!$B$3:$AU$47,AG303,11),AG304&lt;=INDEX('Language Rules Can Change'!$B$3:$AU$47,AG303,12)),12, AND(AG304&gt;INDEX('Language Rules Can Change'!$B$3:$AU$47,AG303,12),AG304&lt;=INDEX('Language Rules Can Change'!$B$3:$AU$47,AG303,13)),13, AND(AG304&gt;INDEX('Language Rules Can Change'!$B$3:$AU$47,AG303,13),AG304&lt;=INDEX('Language Rules Can Change'!$B$3:$AU$47,AG303,14)),14, AND(AG304&gt;INDEX('Language Rules Can Change'!$B$3:$AU$47,AG303,14),AG304&lt;=INDEX('Language Rules Can Change'!$B$3:$AU$47,AG303,15)),15, AND(AG304&gt;INDEX('Language Rules Can Change'!$B$3:$AU$47,AG303,15),AG304&lt;=INDEX('Language Rules Can Change'!$B$3:$AU$47,AG303,16)),16, AND(AG304&gt;INDEX('Language Rules Can Change'!$B$3:$AU$47,AG303,16),AG304&lt;=INDEX('Language Rules Can Change'!$B$3:$AU$47,AG303,17)),17, AND(AG304&gt;INDEX('Language Rules Can Change'!$B$3:$AU$47,AG303,17),AG304&lt;=INDEX('Language Rules Can Change'!$B$3:$AU$47,AG303,18)),18, AND(AG304&gt;INDEX('Language Rules Can Change'!$B$3:$AU$47,AG303,18),AG304&lt;=INDEX('Language Rules Can Change'!$B$3:$AU$47,AG303,19)),19, AND(AG304&gt;INDEX('Language Rules Can Change'!$B$3:$AU$47,AG303,19),AG304&lt;=INDEX('Language Rules Can Change'!$B$3:$AU$47,AG303,20)),20, AND(AG304&gt;INDEX('Language Rules Can Change'!$B$3:$AU$47,AG303,20),AG304&lt;=INDEX('Language Rules Can Change'!$B$3:$AU$47,AG303,21)),21, AND(AG304&gt;INDEX('Language Rules Can Change'!$B$3:$AU$47,AG303,21),AG304&lt;=INDEX('Language Rules Can Change'!$B$3:$AU$47,AG303,22)),22, AND(AG304&gt;INDEX('Language Rules Can Change'!$B$3:$AU$47,AG303,22),AG304&lt;=INDEX('Language Rules Can Change'!$B$3:$AU$47,AG303,23)),23, AND(AG304&gt;INDEX('Language Rules Can Change'!$B$3:$AU$47,AG303,23),AG304&lt;=INDEX('Language Rules Can Change'!$B$3:$AU$47,AG303,24)),24, AND(AG304&gt;INDEX('Language Rules Can Change'!$B$3:$AU$47,AG303,24),AG304&lt;=INDEX('Language Rules Can Change'!$B$3:$AU$47,AG303,25)),25, AND(AG304&gt;INDEX('Language Rules Can Change'!$B$3:$AU$47,AG303,25),AG304&lt;=INDEX('Language Rules Can Change'!$B$3:$AU$47,AG303,26)),26, AND(AG304&gt;INDEX('Language Rules Can Change'!$B$3:$AU$47,AG303,26),AG304&lt;=INDEX('Language Rules Can Change'!$B$3:$AU$47,AG303,27)),27, AND(AG304&gt;INDEX('Language Rules Can Change'!$B$3:$AU$47,AG303,27),AG304&lt;=INDEX('Language Rules Can Change'!$B$3:$AU$47,AG303,28)),28, AND(AG304&gt;INDEX('Language Rules Can Change'!$B$3:$AU$47,AG303,28),AG304&lt;=INDEX('Language Rules Can Change'!$B$3:$AU$47,AG303,29)),29, AND(AG304&gt;INDEX('Language Rules Can Change'!$B$3:$AU$47,AG303,29),AG304&lt;=INDEX('Language Rules Can Change'!$B$3:$AU$47,AG303,30)),30, AND(AG304&gt;INDEX('Language Rules Can Change'!$B$3:$AU$47,AG303,30),AG304&lt;=INDEX('Language Rules Can Change'!$B$3:$AU$47,AG303,31)),31, AND(AG304&gt;INDEX('Language Rules Can Change'!$B$3:$AU$47,AG303,31),AG304&lt;=INDEX('Language Rules Can Change'!$B$3:$AU$47,AG303,32)),32, AND(AG304&gt;INDEX('Language Rules Can Change'!$B$3:$AU$47,AG303,32),AG304&lt;=INDEX('Language Rules Can Change'!$B$3:$AU$47,AG303,33)),33, AND(AG304&gt;INDEX('Language Rules Can Change'!$B$3:$AU$47,AG303,33),AG304&lt;=INDEX('Language Rules Can Change'!$B$3:$AU$47,AG303,34)),34, AND(AG304&gt;INDEX('Language Rules Can Change'!$B$3:$AU$47,AG303,34),AG304&lt;=INDEX('Language Rules Can Change'!$B$3:$AU$47,AG303,35)),35, AND(AG304&gt;INDEX('Language Rules Can Change'!$B$3:$AU$47,AG303,35),AG304&lt;=INDEX('Language Rules Can Change'!$B$3:$AU$47,AG303,36)),36, AND(AG304&gt;INDEX('Language Rules Can Change'!$B$3:$AU$47,AG303,36),AG304&lt;=INDEX('Language Rules Can Change'!$B$3:$AU$47,AG303,37)),37, AND(AG304&gt;INDEX('Language Rules Can Change'!$B$3:$AU$47,AG303,37),AG304&lt;=INDEX('Language Rules Can Change'!$B$3:$AU$47,AG303,38)),38, AND(AG304&gt;INDEX('Language Rules Can Change'!$B$3:$AU$47,AG303,38),AG304&lt;=INDEX('Language Rules Can Change'!$B$3:$AU$47,AG303,39)),39, AND(AG304&gt;INDEX('Language Rules Can Change'!$B$3:$AU$47,AG303,39),AG304&lt;=INDEX('Language Rules Can Change'!$B$3:$AU$47,AG303,40)),40, AND(AG304&gt;INDEX('Language Rules Can Change'!$B$3:$AU$47,AG303,40),AG304&lt;=INDEX('Language Rules Can Change'!$B$3:$AU$47,AG303,41)),41, AND(AG304&gt;INDEX('Language Rules Can Change'!$B$3:$AU$47,AG303,41),AG304&lt;=INDEX('Language Rules Can Change'!$B$3:$AU$47,AG303,42)),42, AND(AG304&gt;INDEX('Language Rules Can Change'!$B$3:$AU$47,AG303,42),AG304&lt;=INDEX('Language Rules Can Change'!$B$3:$AU$47,AG303,43)),43, AND(AG304&gt;INDEX('Language Rules Can Change'!$B$3:$AU$47,AG303,43),AG304&lt;=INDEX('Language Rules Can Change'!$B$3:$AU$47,AG303,44)),44, AND(AG304&gt;INDEX('Language Rules Can Change'!$B$3:$AU$47,AG303,44),AG304&lt;=INDEX('Language Rules Can Change'!$B$3:$AU$47,AG303,45)),45, AND(AG304&gt;INDEX('Language Rules Can Change'!$B$3:$AU$47,AG303,45),AG304&lt;=INDEX('Language Rules Can Change'!$B$3:$AU$47,AG303,46)),46)</f>
        <v>#N/A</v>
      </c>
      <c r="AH305" s="11" t="e" cm="1">
        <f t="array" aca="1" ref="AH305" ca="1">_xlfn.IFS(AND(AH304&gt;0,AH304&lt;=INDEX('Language Rules Can Change'!$B$3:$AU$47,AH303,1)),1, AND(AH304&gt;INDEX('Language Rules Can Change'!$B$3:$AU$47,AH303,1),AH304&lt;=INDEX('Language Rules Can Change'!$B$3:$AU$47,AH303,2)),2, AND(AH304&gt;INDEX('Language Rules Can Change'!$B$3:$AU$47,AH303,2),AH304&lt;=INDEX('Language Rules Can Change'!$B$3:$AU$47,AH303,3)),3, AND(AH304&gt;INDEX('Language Rules Can Change'!$B$3:$AU$47,AH303,3),AH304&lt;=INDEX('Language Rules Can Change'!$B$3:$AU$47,AH303,4)),4, AND(AH304&gt;INDEX('Language Rules Can Change'!$B$3:$AU$47,AH303,4),AH304&lt;=INDEX('Language Rules Can Change'!$B$3:$AU$47,AH303,5)),5, AND(AH304&gt;INDEX('Language Rules Can Change'!$B$3:$AU$47,AH303,5),AH304&lt;=INDEX('Language Rules Can Change'!$B$3:$AU$47,AH303,6)),6, AND(AH304&gt;INDEX('Language Rules Can Change'!$B$3:$AU$47,AH303,6),AH304&lt;=INDEX('Language Rules Can Change'!$B$3:$AU$47,AH303,7)),7, AND(AH304&gt;INDEX('Language Rules Can Change'!$B$3:$AU$47,AH303,7),AH304&lt;=INDEX('Language Rules Can Change'!$B$3:$AU$47,AH303,8)),8, AND(AH304&gt;INDEX('Language Rules Can Change'!$B$3:$AU$47,AH303,8),AH304&lt;=INDEX('Language Rules Can Change'!$B$3:$AU$47,AH303,9)),9, AND(AH304&gt;INDEX('Language Rules Can Change'!$B$3:$AU$47,AH303,9),AH304&lt;=INDEX('Language Rules Can Change'!$B$3:$AU$47,AH303,10)),10, AND(AH304&gt;INDEX('Language Rules Can Change'!$B$3:$AU$47,AH303,10),AH304&lt;=INDEX('Language Rules Can Change'!$B$3:$AU$47,AH303,11)),11, AND(AH304&gt;INDEX('Language Rules Can Change'!$B$3:$AU$47,AH303,11),AH304&lt;=INDEX('Language Rules Can Change'!$B$3:$AU$47,AH303,12)),12, AND(AH304&gt;INDEX('Language Rules Can Change'!$B$3:$AU$47,AH303,12),AH304&lt;=INDEX('Language Rules Can Change'!$B$3:$AU$47,AH303,13)),13, AND(AH304&gt;INDEX('Language Rules Can Change'!$B$3:$AU$47,AH303,13),AH304&lt;=INDEX('Language Rules Can Change'!$B$3:$AU$47,AH303,14)),14, AND(AH304&gt;INDEX('Language Rules Can Change'!$B$3:$AU$47,AH303,14),AH304&lt;=INDEX('Language Rules Can Change'!$B$3:$AU$47,AH303,15)),15, AND(AH304&gt;INDEX('Language Rules Can Change'!$B$3:$AU$47,AH303,15),AH304&lt;=INDEX('Language Rules Can Change'!$B$3:$AU$47,AH303,16)),16, AND(AH304&gt;INDEX('Language Rules Can Change'!$B$3:$AU$47,AH303,16),AH304&lt;=INDEX('Language Rules Can Change'!$B$3:$AU$47,AH303,17)),17, AND(AH304&gt;INDEX('Language Rules Can Change'!$B$3:$AU$47,AH303,17),AH304&lt;=INDEX('Language Rules Can Change'!$B$3:$AU$47,AH303,18)),18, AND(AH304&gt;INDEX('Language Rules Can Change'!$B$3:$AU$47,AH303,18),AH304&lt;=INDEX('Language Rules Can Change'!$B$3:$AU$47,AH303,19)),19, AND(AH304&gt;INDEX('Language Rules Can Change'!$B$3:$AU$47,AH303,19),AH304&lt;=INDEX('Language Rules Can Change'!$B$3:$AU$47,AH303,20)),20, AND(AH304&gt;INDEX('Language Rules Can Change'!$B$3:$AU$47,AH303,20),AH304&lt;=INDEX('Language Rules Can Change'!$B$3:$AU$47,AH303,21)),21, AND(AH304&gt;INDEX('Language Rules Can Change'!$B$3:$AU$47,AH303,21),AH304&lt;=INDEX('Language Rules Can Change'!$B$3:$AU$47,AH303,22)),22, AND(AH304&gt;INDEX('Language Rules Can Change'!$B$3:$AU$47,AH303,22),AH304&lt;=INDEX('Language Rules Can Change'!$B$3:$AU$47,AH303,23)),23, AND(AH304&gt;INDEX('Language Rules Can Change'!$B$3:$AU$47,AH303,23),AH304&lt;=INDEX('Language Rules Can Change'!$B$3:$AU$47,AH303,24)),24, AND(AH304&gt;INDEX('Language Rules Can Change'!$B$3:$AU$47,AH303,24),AH304&lt;=INDEX('Language Rules Can Change'!$B$3:$AU$47,AH303,25)),25, AND(AH304&gt;INDEX('Language Rules Can Change'!$B$3:$AU$47,AH303,25),AH304&lt;=INDEX('Language Rules Can Change'!$B$3:$AU$47,AH303,26)),26, AND(AH304&gt;INDEX('Language Rules Can Change'!$B$3:$AU$47,AH303,26),AH304&lt;=INDEX('Language Rules Can Change'!$B$3:$AU$47,AH303,27)),27, AND(AH304&gt;INDEX('Language Rules Can Change'!$B$3:$AU$47,AH303,27),AH304&lt;=INDEX('Language Rules Can Change'!$B$3:$AU$47,AH303,28)),28, AND(AH304&gt;INDEX('Language Rules Can Change'!$B$3:$AU$47,AH303,28),AH304&lt;=INDEX('Language Rules Can Change'!$B$3:$AU$47,AH303,29)),29, AND(AH304&gt;INDEX('Language Rules Can Change'!$B$3:$AU$47,AH303,29),AH304&lt;=INDEX('Language Rules Can Change'!$B$3:$AU$47,AH303,30)),30, AND(AH304&gt;INDEX('Language Rules Can Change'!$B$3:$AU$47,AH303,30),AH304&lt;=INDEX('Language Rules Can Change'!$B$3:$AU$47,AH303,31)),31, AND(AH304&gt;INDEX('Language Rules Can Change'!$B$3:$AU$47,AH303,31),AH304&lt;=INDEX('Language Rules Can Change'!$B$3:$AU$47,AH303,32)),32, AND(AH304&gt;INDEX('Language Rules Can Change'!$B$3:$AU$47,AH303,32),AH304&lt;=INDEX('Language Rules Can Change'!$B$3:$AU$47,AH303,33)),33, AND(AH304&gt;INDEX('Language Rules Can Change'!$B$3:$AU$47,AH303,33),AH304&lt;=INDEX('Language Rules Can Change'!$B$3:$AU$47,AH303,34)),34, AND(AH304&gt;INDEX('Language Rules Can Change'!$B$3:$AU$47,AH303,34),AH304&lt;=INDEX('Language Rules Can Change'!$B$3:$AU$47,AH303,35)),35, AND(AH304&gt;INDEX('Language Rules Can Change'!$B$3:$AU$47,AH303,35),AH304&lt;=INDEX('Language Rules Can Change'!$B$3:$AU$47,AH303,36)),36, AND(AH304&gt;INDEX('Language Rules Can Change'!$B$3:$AU$47,AH303,36),AH304&lt;=INDEX('Language Rules Can Change'!$B$3:$AU$47,AH303,37)),37, AND(AH304&gt;INDEX('Language Rules Can Change'!$B$3:$AU$47,AH303,37),AH304&lt;=INDEX('Language Rules Can Change'!$B$3:$AU$47,AH303,38)),38, AND(AH304&gt;INDEX('Language Rules Can Change'!$B$3:$AU$47,AH303,38),AH304&lt;=INDEX('Language Rules Can Change'!$B$3:$AU$47,AH303,39)),39, AND(AH304&gt;INDEX('Language Rules Can Change'!$B$3:$AU$47,AH303,39),AH304&lt;=INDEX('Language Rules Can Change'!$B$3:$AU$47,AH303,40)),40, AND(AH304&gt;INDEX('Language Rules Can Change'!$B$3:$AU$47,AH303,40),AH304&lt;=INDEX('Language Rules Can Change'!$B$3:$AU$47,AH303,41)),41, AND(AH304&gt;INDEX('Language Rules Can Change'!$B$3:$AU$47,AH303,41),AH304&lt;=INDEX('Language Rules Can Change'!$B$3:$AU$47,AH303,42)),42, AND(AH304&gt;INDEX('Language Rules Can Change'!$B$3:$AU$47,AH303,42),AH304&lt;=INDEX('Language Rules Can Change'!$B$3:$AU$47,AH303,43)),43, AND(AH304&gt;INDEX('Language Rules Can Change'!$B$3:$AU$47,AH303,43),AH304&lt;=INDEX('Language Rules Can Change'!$B$3:$AU$47,AH303,44)),44, AND(AH304&gt;INDEX('Language Rules Can Change'!$B$3:$AU$47,AH303,44),AH304&lt;=INDEX('Language Rules Can Change'!$B$3:$AU$47,AH303,45)),45, AND(AH304&gt;INDEX('Language Rules Can Change'!$B$3:$AU$47,AH303,45),AH304&lt;=INDEX('Language Rules Can Change'!$B$3:$AU$47,AH303,46)),46)</f>
        <v>#N/A</v>
      </c>
      <c r="AI305" s="11" t="e" cm="1">
        <f t="array" aca="1" ref="AI305" ca="1">_xlfn.IFS(AND(AI304&gt;0,AI304&lt;=INDEX('Language Rules Can Change'!$B$3:$AU$47,AI303,1)),1, AND(AI304&gt;INDEX('Language Rules Can Change'!$B$3:$AU$47,AI303,1),AI304&lt;=INDEX('Language Rules Can Change'!$B$3:$AU$47,AI303,2)),2, AND(AI304&gt;INDEX('Language Rules Can Change'!$B$3:$AU$47,AI303,2),AI304&lt;=INDEX('Language Rules Can Change'!$B$3:$AU$47,AI303,3)),3, AND(AI304&gt;INDEX('Language Rules Can Change'!$B$3:$AU$47,AI303,3),AI304&lt;=INDEX('Language Rules Can Change'!$B$3:$AU$47,AI303,4)),4, AND(AI304&gt;INDEX('Language Rules Can Change'!$B$3:$AU$47,AI303,4),AI304&lt;=INDEX('Language Rules Can Change'!$B$3:$AU$47,AI303,5)),5, AND(AI304&gt;INDEX('Language Rules Can Change'!$B$3:$AU$47,AI303,5),AI304&lt;=INDEX('Language Rules Can Change'!$B$3:$AU$47,AI303,6)),6, AND(AI304&gt;INDEX('Language Rules Can Change'!$B$3:$AU$47,AI303,6),AI304&lt;=INDEX('Language Rules Can Change'!$B$3:$AU$47,AI303,7)),7, AND(AI304&gt;INDEX('Language Rules Can Change'!$B$3:$AU$47,AI303,7),AI304&lt;=INDEX('Language Rules Can Change'!$B$3:$AU$47,AI303,8)),8, AND(AI304&gt;INDEX('Language Rules Can Change'!$B$3:$AU$47,AI303,8),AI304&lt;=INDEX('Language Rules Can Change'!$B$3:$AU$47,AI303,9)),9, AND(AI304&gt;INDEX('Language Rules Can Change'!$B$3:$AU$47,AI303,9),AI304&lt;=INDEX('Language Rules Can Change'!$B$3:$AU$47,AI303,10)),10, AND(AI304&gt;INDEX('Language Rules Can Change'!$B$3:$AU$47,AI303,10),AI304&lt;=INDEX('Language Rules Can Change'!$B$3:$AU$47,AI303,11)),11, AND(AI304&gt;INDEX('Language Rules Can Change'!$B$3:$AU$47,AI303,11),AI304&lt;=INDEX('Language Rules Can Change'!$B$3:$AU$47,AI303,12)),12, AND(AI304&gt;INDEX('Language Rules Can Change'!$B$3:$AU$47,AI303,12),AI304&lt;=INDEX('Language Rules Can Change'!$B$3:$AU$47,AI303,13)),13, AND(AI304&gt;INDEX('Language Rules Can Change'!$B$3:$AU$47,AI303,13),AI304&lt;=INDEX('Language Rules Can Change'!$B$3:$AU$47,AI303,14)),14, AND(AI304&gt;INDEX('Language Rules Can Change'!$B$3:$AU$47,AI303,14),AI304&lt;=INDEX('Language Rules Can Change'!$B$3:$AU$47,AI303,15)),15, AND(AI304&gt;INDEX('Language Rules Can Change'!$B$3:$AU$47,AI303,15),AI304&lt;=INDEX('Language Rules Can Change'!$B$3:$AU$47,AI303,16)),16, AND(AI304&gt;INDEX('Language Rules Can Change'!$B$3:$AU$47,AI303,16),AI304&lt;=INDEX('Language Rules Can Change'!$B$3:$AU$47,AI303,17)),17, AND(AI304&gt;INDEX('Language Rules Can Change'!$B$3:$AU$47,AI303,17),AI304&lt;=INDEX('Language Rules Can Change'!$B$3:$AU$47,AI303,18)),18, AND(AI304&gt;INDEX('Language Rules Can Change'!$B$3:$AU$47,AI303,18),AI304&lt;=INDEX('Language Rules Can Change'!$B$3:$AU$47,AI303,19)),19, AND(AI304&gt;INDEX('Language Rules Can Change'!$B$3:$AU$47,AI303,19),AI304&lt;=INDEX('Language Rules Can Change'!$B$3:$AU$47,AI303,20)),20, AND(AI304&gt;INDEX('Language Rules Can Change'!$B$3:$AU$47,AI303,20),AI304&lt;=INDEX('Language Rules Can Change'!$B$3:$AU$47,AI303,21)),21, AND(AI304&gt;INDEX('Language Rules Can Change'!$B$3:$AU$47,AI303,21),AI304&lt;=INDEX('Language Rules Can Change'!$B$3:$AU$47,AI303,22)),22, AND(AI304&gt;INDEX('Language Rules Can Change'!$B$3:$AU$47,AI303,22),AI304&lt;=INDEX('Language Rules Can Change'!$B$3:$AU$47,AI303,23)),23, AND(AI304&gt;INDEX('Language Rules Can Change'!$B$3:$AU$47,AI303,23),AI304&lt;=INDEX('Language Rules Can Change'!$B$3:$AU$47,AI303,24)),24, AND(AI304&gt;INDEX('Language Rules Can Change'!$B$3:$AU$47,AI303,24),AI304&lt;=INDEX('Language Rules Can Change'!$B$3:$AU$47,AI303,25)),25, AND(AI304&gt;INDEX('Language Rules Can Change'!$B$3:$AU$47,AI303,25),AI304&lt;=INDEX('Language Rules Can Change'!$B$3:$AU$47,AI303,26)),26, AND(AI304&gt;INDEX('Language Rules Can Change'!$B$3:$AU$47,AI303,26),AI304&lt;=INDEX('Language Rules Can Change'!$B$3:$AU$47,AI303,27)),27, AND(AI304&gt;INDEX('Language Rules Can Change'!$B$3:$AU$47,AI303,27),AI304&lt;=INDEX('Language Rules Can Change'!$B$3:$AU$47,AI303,28)),28, AND(AI304&gt;INDEX('Language Rules Can Change'!$B$3:$AU$47,AI303,28),AI304&lt;=INDEX('Language Rules Can Change'!$B$3:$AU$47,AI303,29)),29, AND(AI304&gt;INDEX('Language Rules Can Change'!$B$3:$AU$47,AI303,29),AI304&lt;=INDEX('Language Rules Can Change'!$B$3:$AU$47,AI303,30)),30, AND(AI304&gt;INDEX('Language Rules Can Change'!$B$3:$AU$47,AI303,30),AI304&lt;=INDEX('Language Rules Can Change'!$B$3:$AU$47,AI303,31)),31, AND(AI304&gt;INDEX('Language Rules Can Change'!$B$3:$AU$47,AI303,31),AI304&lt;=INDEX('Language Rules Can Change'!$B$3:$AU$47,AI303,32)),32, AND(AI304&gt;INDEX('Language Rules Can Change'!$B$3:$AU$47,AI303,32),AI304&lt;=INDEX('Language Rules Can Change'!$B$3:$AU$47,AI303,33)),33, AND(AI304&gt;INDEX('Language Rules Can Change'!$B$3:$AU$47,AI303,33),AI304&lt;=INDEX('Language Rules Can Change'!$B$3:$AU$47,AI303,34)),34, AND(AI304&gt;INDEX('Language Rules Can Change'!$B$3:$AU$47,AI303,34),AI304&lt;=INDEX('Language Rules Can Change'!$B$3:$AU$47,AI303,35)),35, AND(AI304&gt;INDEX('Language Rules Can Change'!$B$3:$AU$47,AI303,35),AI304&lt;=INDEX('Language Rules Can Change'!$B$3:$AU$47,AI303,36)),36, AND(AI304&gt;INDEX('Language Rules Can Change'!$B$3:$AU$47,AI303,36),AI304&lt;=INDEX('Language Rules Can Change'!$B$3:$AU$47,AI303,37)),37, AND(AI304&gt;INDEX('Language Rules Can Change'!$B$3:$AU$47,AI303,37),AI304&lt;=INDEX('Language Rules Can Change'!$B$3:$AU$47,AI303,38)),38, AND(AI304&gt;INDEX('Language Rules Can Change'!$B$3:$AU$47,AI303,38),AI304&lt;=INDEX('Language Rules Can Change'!$B$3:$AU$47,AI303,39)),39, AND(AI304&gt;INDEX('Language Rules Can Change'!$B$3:$AU$47,AI303,39),AI304&lt;=INDEX('Language Rules Can Change'!$B$3:$AU$47,AI303,40)),40, AND(AI304&gt;INDEX('Language Rules Can Change'!$B$3:$AU$47,AI303,40),AI304&lt;=INDEX('Language Rules Can Change'!$B$3:$AU$47,AI303,41)),41, AND(AI304&gt;INDEX('Language Rules Can Change'!$B$3:$AU$47,AI303,41),AI304&lt;=INDEX('Language Rules Can Change'!$B$3:$AU$47,AI303,42)),42, AND(AI304&gt;INDEX('Language Rules Can Change'!$B$3:$AU$47,AI303,42),AI304&lt;=INDEX('Language Rules Can Change'!$B$3:$AU$47,AI303,43)),43, AND(AI304&gt;INDEX('Language Rules Can Change'!$B$3:$AU$47,AI303,43),AI304&lt;=INDEX('Language Rules Can Change'!$B$3:$AU$47,AI303,44)),44, AND(AI304&gt;INDEX('Language Rules Can Change'!$B$3:$AU$47,AI303,44),AI304&lt;=INDEX('Language Rules Can Change'!$B$3:$AU$47,AI303,45)),45, AND(AI304&gt;INDEX('Language Rules Can Change'!$B$3:$AU$47,AI303,45),AI304&lt;=INDEX('Language Rules Can Change'!$B$3:$AU$47,AI303,46)),46)</f>
        <v>#N/A</v>
      </c>
      <c r="AJ305" s="11" t="e" cm="1">
        <f t="array" aca="1" ref="AJ305" ca="1">_xlfn.IFS(AND(AJ304&gt;0,AJ304&lt;=INDEX('Language Rules Can Change'!$B$3:$AU$47,AJ303,1)),1, AND(AJ304&gt;INDEX('Language Rules Can Change'!$B$3:$AU$47,AJ303,1),AJ304&lt;=INDEX('Language Rules Can Change'!$B$3:$AU$47,AJ303,2)),2, AND(AJ304&gt;INDEX('Language Rules Can Change'!$B$3:$AU$47,AJ303,2),AJ304&lt;=INDEX('Language Rules Can Change'!$B$3:$AU$47,AJ303,3)),3, AND(AJ304&gt;INDEX('Language Rules Can Change'!$B$3:$AU$47,AJ303,3),AJ304&lt;=INDEX('Language Rules Can Change'!$B$3:$AU$47,AJ303,4)),4, AND(AJ304&gt;INDEX('Language Rules Can Change'!$B$3:$AU$47,AJ303,4),AJ304&lt;=INDEX('Language Rules Can Change'!$B$3:$AU$47,AJ303,5)),5, AND(AJ304&gt;INDEX('Language Rules Can Change'!$B$3:$AU$47,AJ303,5),AJ304&lt;=INDEX('Language Rules Can Change'!$B$3:$AU$47,AJ303,6)),6, AND(AJ304&gt;INDEX('Language Rules Can Change'!$B$3:$AU$47,AJ303,6),AJ304&lt;=INDEX('Language Rules Can Change'!$B$3:$AU$47,AJ303,7)),7, AND(AJ304&gt;INDEX('Language Rules Can Change'!$B$3:$AU$47,AJ303,7),AJ304&lt;=INDEX('Language Rules Can Change'!$B$3:$AU$47,AJ303,8)),8, AND(AJ304&gt;INDEX('Language Rules Can Change'!$B$3:$AU$47,AJ303,8),AJ304&lt;=INDEX('Language Rules Can Change'!$B$3:$AU$47,AJ303,9)),9, AND(AJ304&gt;INDEX('Language Rules Can Change'!$B$3:$AU$47,AJ303,9),AJ304&lt;=INDEX('Language Rules Can Change'!$B$3:$AU$47,AJ303,10)),10, AND(AJ304&gt;INDEX('Language Rules Can Change'!$B$3:$AU$47,AJ303,10),AJ304&lt;=INDEX('Language Rules Can Change'!$B$3:$AU$47,AJ303,11)),11, AND(AJ304&gt;INDEX('Language Rules Can Change'!$B$3:$AU$47,AJ303,11),AJ304&lt;=INDEX('Language Rules Can Change'!$B$3:$AU$47,AJ303,12)),12, AND(AJ304&gt;INDEX('Language Rules Can Change'!$B$3:$AU$47,AJ303,12),AJ304&lt;=INDEX('Language Rules Can Change'!$B$3:$AU$47,AJ303,13)),13, AND(AJ304&gt;INDEX('Language Rules Can Change'!$B$3:$AU$47,AJ303,13),AJ304&lt;=INDEX('Language Rules Can Change'!$B$3:$AU$47,AJ303,14)),14, AND(AJ304&gt;INDEX('Language Rules Can Change'!$B$3:$AU$47,AJ303,14),AJ304&lt;=INDEX('Language Rules Can Change'!$B$3:$AU$47,AJ303,15)),15, AND(AJ304&gt;INDEX('Language Rules Can Change'!$B$3:$AU$47,AJ303,15),AJ304&lt;=INDEX('Language Rules Can Change'!$B$3:$AU$47,AJ303,16)),16, AND(AJ304&gt;INDEX('Language Rules Can Change'!$B$3:$AU$47,AJ303,16),AJ304&lt;=INDEX('Language Rules Can Change'!$B$3:$AU$47,AJ303,17)),17, AND(AJ304&gt;INDEX('Language Rules Can Change'!$B$3:$AU$47,AJ303,17),AJ304&lt;=INDEX('Language Rules Can Change'!$B$3:$AU$47,AJ303,18)),18, AND(AJ304&gt;INDEX('Language Rules Can Change'!$B$3:$AU$47,AJ303,18),AJ304&lt;=INDEX('Language Rules Can Change'!$B$3:$AU$47,AJ303,19)),19, AND(AJ304&gt;INDEX('Language Rules Can Change'!$B$3:$AU$47,AJ303,19),AJ304&lt;=INDEX('Language Rules Can Change'!$B$3:$AU$47,AJ303,20)),20, AND(AJ304&gt;INDEX('Language Rules Can Change'!$B$3:$AU$47,AJ303,20),AJ304&lt;=INDEX('Language Rules Can Change'!$B$3:$AU$47,AJ303,21)),21, AND(AJ304&gt;INDEX('Language Rules Can Change'!$B$3:$AU$47,AJ303,21),AJ304&lt;=INDEX('Language Rules Can Change'!$B$3:$AU$47,AJ303,22)),22, AND(AJ304&gt;INDEX('Language Rules Can Change'!$B$3:$AU$47,AJ303,22),AJ304&lt;=INDEX('Language Rules Can Change'!$B$3:$AU$47,AJ303,23)),23, AND(AJ304&gt;INDEX('Language Rules Can Change'!$B$3:$AU$47,AJ303,23),AJ304&lt;=INDEX('Language Rules Can Change'!$B$3:$AU$47,AJ303,24)),24, AND(AJ304&gt;INDEX('Language Rules Can Change'!$B$3:$AU$47,AJ303,24),AJ304&lt;=INDEX('Language Rules Can Change'!$B$3:$AU$47,AJ303,25)),25, AND(AJ304&gt;INDEX('Language Rules Can Change'!$B$3:$AU$47,AJ303,25),AJ304&lt;=INDEX('Language Rules Can Change'!$B$3:$AU$47,AJ303,26)),26, AND(AJ304&gt;INDEX('Language Rules Can Change'!$B$3:$AU$47,AJ303,26),AJ304&lt;=INDEX('Language Rules Can Change'!$B$3:$AU$47,AJ303,27)),27, AND(AJ304&gt;INDEX('Language Rules Can Change'!$B$3:$AU$47,AJ303,27),AJ304&lt;=INDEX('Language Rules Can Change'!$B$3:$AU$47,AJ303,28)),28, AND(AJ304&gt;INDEX('Language Rules Can Change'!$B$3:$AU$47,AJ303,28),AJ304&lt;=INDEX('Language Rules Can Change'!$B$3:$AU$47,AJ303,29)),29, AND(AJ304&gt;INDEX('Language Rules Can Change'!$B$3:$AU$47,AJ303,29),AJ304&lt;=INDEX('Language Rules Can Change'!$B$3:$AU$47,AJ303,30)),30, AND(AJ304&gt;INDEX('Language Rules Can Change'!$B$3:$AU$47,AJ303,30),AJ304&lt;=INDEX('Language Rules Can Change'!$B$3:$AU$47,AJ303,31)),31, AND(AJ304&gt;INDEX('Language Rules Can Change'!$B$3:$AU$47,AJ303,31),AJ304&lt;=INDEX('Language Rules Can Change'!$B$3:$AU$47,AJ303,32)),32, AND(AJ304&gt;INDEX('Language Rules Can Change'!$B$3:$AU$47,AJ303,32),AJ304&lt;=INDEX('Language Rules Can Change'!$B$3:$AU$47,AJ303,33)),33, AND(AJ304&gt;INDEX('Language Rules Can Change'!$B$3:$AU$47,AJ303,33),AJ304&lt;=INDEX('Language Rules Can Change'!$B$3:$AU$47,AJ303,34)),34, AND(AJ304&gt;INDEX('Language Rules Can Change'!$B$3:$AU$47,AJ303,34),AJ304&lt;=INDEX('Language Rules Can Change'!$B$3:$AU$47,AJ303,35)),35, AND(AJ304&gt;INDEX('Language Rules Can Change'!$B$3:$AU$47,AJ303,35),AJ304&lt;=INDEX('Language Rules Can Change'!$B$3:$AU$47,AJ303,36)),36, AND(AJ304&gt;INDEX('Language Rules Can Change'!$B$3:$AU$47,AJ303,36),AJ304&lt;=INDEX('Language Rules Can Change'!$B$3:$AU$47,AJ303,37)),37, AND(AJ304&gt;INDEX('Language Rules Can Change'!$B$3:$AU$47,AJ303,37),AJ304&lt;=INDEX('Language Rules Can Change'!$B$3:$AU$47,AJ303,38)),38, AND(AJ304&gt;INDEX('Language Rules Can Change'!$B$3:$AU$47,AJ303,38),AJ304&lt;=INDEX('Language Rules Can Change'!$B$3:$AU$47,AJ303,39)),39, AND(AJ304&gt;INDEX('Language Rules Can Change'!$B$3:$AU$47,AJ303,39),AJ304&lt;=INDEX('Language Rules Can Change'!$B$3:$AU$47,AJ303,40)),40, AND(AJ304&gt;INDEX('Language Rules Can Change'!$B$3:$AU$47,AJ303,40),AJ304&lt;=INDEX('Language Rules Can Change'!$B$3:$AU$47,AJ303,41)),41, AND(AJ304&gt;INDEX('Language Rules Can Change'!$B$3:$AU$47,AJ303,41),AJ304&lt;=INDEX('Language Rules Can Change'!$B$3:$AU$47,AJ303,42)),42, AND(AJ304&gt;INDEX('Language Rules Can Change'!$B$3:$AU$47,AJ303,42),AJ304&lt;=INDEX('Language Rules Can Change'!$B$3:$AU$47,AJ303,43)),43, AND(AJ304&gt;INDEX('Language Rules Can Change'!$B$3:$AU$47,AJ303,43),AJ304&lt;=INDEX('Language Rules Can Change'!$B$3:$AU$47,AJ303,44)),44, AND(AJ304&gt;INDEX('Language Rules Can Change'!$B$3:$AU$47,AJ303,44),AJ304&lt;=INDEX('Language Rules Can Change'!$B$3:$AU$47,AJ303,45)),45, AND(AJ304&gt;INDEX('Language Rules Can Change'!$B$3:$AU$47,AJ303,45),AJ304&lt;=INDEX('Language Rules Can Change'!$B$3:$AU$47,AJ303,46)),46)</f>
        <v>#N/A</v>
      </c>
      <c r="AK305" s="11" t="e" cm="1">
        <f t="array" aca="1" ref="AK305" ca="1">_xlfn.IFS(AND(AK304&gt;0,AK304&lt;=INDEX('Language Rules Can Change'!$B$3:$AU$47,AK303,1)),1, AND(AK304&gt;INDEX('Language Rules Can Change'!$B$3:$AU$47,AK303,1),AK304&lt;=INDEX('Language Rules Can Change'!$B$3:$AU$47,AK303,2)),2, AND(AK304&gt;INDEX('Language Rules Can Change'!$B$3:$AU$47,AK303,2),AK304&lt;=INDEX('Language Rules Can Change'!$B$3:$AU$47,AK303,3)),3, AND(AK304&gt;INDEX('Language Rules Can Change'!$B$3:$AU$47,AK303,3),AK304&lt;=INDEX('Language Rules Can Change'!$B$3:$AU$47,AK303,4)),4, AND(AK304&gt;INDEX('Language Rules Can Change'!$B$3:$AU$47,AK303,4),AK304&lt;=INDEX('Language Rules Can Change'!$B$3:$AU$47,AK303,5)),5, AND(AK304&gt;INDEX('Language Rules Can Change'!$B$3:$AU$47,AK303,5),AK304&lt;=INDEX('Language Rules Can Change'!$B$3:$AU$47,AK303,6)),6, AND(AK304&gt;INDEX('Language Rules Can Change'!$B$3:$AU$47,AK303,6),AK304&lt;=INDEX('Language Rules Can Change'!$B$3:$AU$47,AK303,7)),7, AND(AK304&gt;INDEX('Language Rules Can Change'!$B$3:$AU$47,AK303,7),AK304&lt;=INDEX('Language Rules Can Change'!$B$3:$AU$47,AK303,8)),8, AND(AK304&gt;INDEX('Language Rules Can Change'!$B$3:$AU$47,AK303,8),AK304&lt;=INDEX('Language Rules Can Change'!$B$3:$AU$47,AK303,9)),9, AND(AK304&gt;INDEX('Language Rules Can Change'!$B$3:$AU$47,AK303,9),AK304&lt;=INDEX('Language Rules Can Change'!$B$3:$AU$47,AK303,10)),10, AND(AK304&gt;INDEX('Language Rules Can Change'!$B$3:$AU$47,AK303,10),AK304&lt;=INDEX('Language Rules Can Change'!$B$3:$AU$47,AK303,11)),11, AND(AK304&gt;INDEX('Language Rules Can Change'!$B$3:$AU$47,AK303,11),AK304&lt;=INDEX('Language Rules Can Change'!$B$3:$AU$47,AK303,12)),12, AND(AK304&gt;INDEX('Language Rules Can Change'!$B$3:$AU$47,AK303,12),AK304&lt;=INDEX('Language Rules Can Change'!$B$3:$AU$47,AK303,13)),13, AND(AK304&gt;INDEX('Language Rules Can Change'!$B$3:$AU$47,AK303,13),AK304&lt;=INDEX('Language Rules Can Change'!$B$3:$AU$47,AK303,14)),14, AND(AK304&gt;INDEX('Language Rules Can Change'!$B$3:$AU$47,AK303,14),AK304&lt;=INDEX('Language Rules Can Change'!$B$3:$AU$47,AK303,15)),15, AND(AK304&gt;INDEX('Language Rules Can Change'!$B$3:$AU$47,AK303,15),AK304&lt;=INDEX('Language Rules Can Change'!$B$3:$AU$47,AK303,16)),16, AND(AK304&gt;INDEX('Language Rules Can Change'!$B$3:$AU$47,AK303,16),AK304&lt;=INDEX('Language Rules Can Change'!$B$3:$AU$47,AK303,17)),17, AND(AK304&gt;INDEX('Language Rules Can Change'!$B$3:$AU$47,AK303,17),AK304&lt;=INDEX('Language Rules Can Change'!$B$3:$AU$47,AK303,18)),18, AND(AK304&gt;INDEX('Language Rules Can Change'!$B$3:$AU$47,AK303,18),AK304&lt;=INDEX('Language Rules Can Change'!$B$3:$AU$47,AK303,19)),19, AND(AK304&gt;INDEX('Language Rules Can Change'!$B$3:$AU$47,AK303,19),AK304&lt;=INDEX('Language Rules Can Change'!$B$3:$AU$47,AK303,20)),20, AND(AK304&gt;INDEX('Language Rules Can Change'!$B$3:$AU$47,AK303,20),AK304&lt;=INDEX('Language Rules Can Change'!$B$3:$AU$47,AK303,21)),21, AND(AK304&gt;INDEX('Language Rules Can Change'!$B$3:$AU$47,AK303,21),AK304&lt;=INDEX('Language Rules Can Change'!$B$3:$AU$47,AK303,22)),22, AND(AK304&gt;INDEX('Language Rules Can Change'!$B$3:$AU$47,AK303,22),AK304&lt;=INDEX('Language Rules Can Change'!$B$3:$AU$47,AK303,23)),23, AND(AK304&gt;INDEX('Language Rules Can Change'!$B$3:$AU$47,AK303,23),AK304&lt;=INDEX('Language Rules Can Change'!$B$3:$AU$47,AK303,24)),24, AND(AK304&gt;INDEX('Language Rules Can Change'!$B$3:$AU$47,AK303,24),AK304&lt;=INDEX('Language Rules Can Change'!$B$3:$AU$47,AK303,25)),25, AND(AK304&gt;INDEX('Language Rules Can Change'!$B$3:$AU$47,AK303,25),AK304&lt;=INDEX('Language Rules Can Change'!$B$3:$AU$47,AK303,26)),26, AND(AK304&gt;INDEX('Language Rules Can Change'!$B$3:$AU$47,AK303,26),AK304&lt;=INDEX('Language Rules Can Change'!$B$3:$AU$47,AK303,27)),27, AND(AK304&gt;INDEX('Language Rules Can Change'!$B$3:$AU$47,AK303,27),AK304&lt;=INDEX('Language Rules Can Change'!$B$3:$AU$47,AK303,28)),28, AND(AK304&gt;INDEX('Language Rules Can Change'!$B$3:$AU$47,AK303,28),AK304&lt;=INDEX('Language Rules Can Change'!$B$3:$AU$47,AK303,29)),29, AND(AK304&gt;INDEX('Language Rules Can Change'!$B$3:$AU$47,AK303,29),AK304&lt;=INDEX('Language Rules Can Change'!$B$3:$AU$47,AK303,30)),30, AND(AK304&gt;INDEX('Language Rules Can Change'!$B$3:$AU$47,AK303,30),AK304&lt;=INDEX('Language Rules Can Change'!$B$3:$AU$47,AK303,31)),31, AND(AK304&gt;INDEX('Language Rules Can Change'!$B$3:$AU$47,AK303,31),AK304&lt;=INDEX('Language Rules Can Change'!$B$3:$AU$47,AK303,32)),32, AND(AK304&gt;INDEX('Language Rules Can Change'!$B$3:$AU$47,AK303,32),AK304&lt;=INDEX('Language Rules Can Change'!$B$3:$AU$47,AK303,33)),33, AND(AK304&gt;INDEX('Language Rules Can Change'!$B$3:$AU$47,AK303,33),AK304&lt;=INDEX('Language Rules Can Change'!$B$3:$AU$47,AK303,34)),34, AND(AK304&gt;INDEX('Language Rules Can Change'!$B$3:$AU$47,AK303,34),AK304&lt;=INDEX('Language Rules Can Change'!$B$3:$AU$47,AK303,35)),35, AND(AK304&gt;INDEX('Language Rules Can Change'!$B$3:$AU$47,AK303,35),AK304&lt;=INDEX('Language Rules Can Change'!$B$3:$AU$47,AK303,36)),36, AND(AK304&gt;INDEX('Language Rules Can Change'!$B$3:$AU$47,AK303,36),AK304&lt;=INDEX('Language Rules Can Change'!$B$3:$AU$47,AK303,37)),37, AND(AK304&gt;INDEX('Language Rules Can Change'!$B$3:$AU$47,AK303,37),AK304&lt;=INDEX('Language Rules Can Change'!$B$3:$AU$47,AK303,38)),38, AND(AK304&gt;INDEX('Language Rules Can Change'!$B$3:$AU$47,AK303,38),AK304&lt;=INDEX('Language Rules Can Change'!$B$3:$AU$47,AK303,39)),39, AND(AK304&gt;INDEX('Language Rules Can Change'!$B$3:$AU$47,AK303,39),AK304&lt;=INDEX('Language Rules Can Change'!$B$3:$AU$47,AK303,40)),40, AND(AK304&gt;INDEX('Language Rules Can Change'!$B$3:$AU$47,AK303,40),AK304&lt;=INDEX('Language Rules Can Change'!$B$3:$AU$47,AK303,41)),41, AND(AK304&gt;INDEX('Language Rules Can Change'!$B$3:$AU$47,AK303,41),AK304&lt;=INDEX('Language Rules Can Change'!$B$3:$AU$47,AK303,42)),42, AND(AK304&gt;INDEX('Language Rules Can Change'!$B$3:$AU$47,AK303,42),AK304&lt;=INDEX('Language Rules Can Change'!$B$3:$AU$47,AK303,43)),43, AND(AK304&gt;INDEX('Language Rules Can Change'!$B$3:$AU$47,AK303,43),AK304&lt;=INDEX('Language Rules Can Change'!$B$3:$AU$47,AK303,44)),44, AND(AK304&gt;INDEX('Language Rules Can Change'!$B$3:$AU$47,AK303,44),AK304&lt;=INDEX('Language Rules Can Change'!$B$3:$AU$47,AK303,45)),45, AND(AK304&gt;INDEX('Language Rules Can Change'!$B$3:$AU$47,AK303,45),AK304&lt;=INDEX('Language Rules Can Change'!$B$3:$AU$47,AK303,46)),46)</f>
        <v>#N/A</v>
      </c>
      <c r="AL305" s="11" t="e" cm="1">
        <f t="array" aca="1" ref="AL305" ca="1">_xlfn.IFS(AND(AL304&gt;0,AL304&lt;=INDEX('Language Rules Can Change'!$B$3:$AU$47,AL303,1)),1, AND(AL304&gt;INDEX('Language Rules Can Change'!$B$3:$AU$47,AL303,1),AL304&lt;=INDEX('Language Rules Can Change'!$B$3:$AU$47,AL303,2)),2, AND(AL304&gt;INDEX('Language Rules Can Change'!$B$3:$AU$47,AL303,2),AL304&lt;=INDEX('Language Rules Can Change'!$B$3:$AU$47,AL303,3)),3, AND(AL304&gt;INDEX('Language Rules Can Change'!$B$3:$AU$47,AL303,3),AL304&lt;=INDEX('Language Rules Can Change'!$B$3:$AU$47,AL303,4)),4, AND(AL304&gt;INDEX('Language Rules Can Change'!$B$3:$AU$47,AL303,4),AL304&lt;=INDEX('Language Rules Can Change'!$B$3:$AU$47,AL303,5)),5, AND(AL304&gt;INDEX('Language Rules Can Change'!$B$3:$AU$47,AL303,5),AL304&lt;=INDEX('Language Rules Can Change'!$B$3:$AU$47,AL303,6)),6, AND(AL304&gt;INDEX('Language Rules Can Change'!$B$3:$AU$47,AL303,6),AL304&lt;=INDEX('Language Rules Can Change'!$B$3:$AU$47,AL303,7)),7, AND(AL304&gt;INDEX('Language Rules Can Change'!$B$3:$AU$47,AL303,7),AL304&lt;=INDEX('Language Rules Can Change'!$B$3:$AU$47,AL303,8)),8, AND(AL304&gt;INDEX('Language Rules Can Change'!$B$3:$AU$47,AL303,8),AL304&lt;=INDEX('Language Rules Can Change'!$B$3:$AU$47,AL303,9)),9, AND(AL304&gt;INDEX('Language Rules Can Change'!$B$3:$AU$47,AL303,9),AL304&lt;=INDEX('Language Rules Can Change'!$B$3:$AU$47,AL303,10)),10, AND(AL304&gt;INDEX('Language Rules Can Change'!$B$3:$AU$47,AL303,10),AL304&lt;=INDEX('Language Rules Can Change'!$B$3:$AU$47,AL303,11)),11, AND(AL304&gt;INDEX('Language Rules Can Change'!$B$3:$AU$47,AL303,11),AL304&lt;=INDEX('Language Rules Can Change'!$B$3:$AU$47,AL303,12)),12, AND(AL304&gt;INDEX('Language Rules Can Change'!$B$3:$AU$47,AL303,12),AL304&lt;=INDEX('Language Rules Can Change'!$B$3:$AU$47,AL303,13)),13, AND(AL304&gt;INDEX('Language Rules Can Change'!$B$3:$AU$47,AL303,13),AL304&lt;=INDEX('Language Rules Can Change'!$B$3:$AU$47,AL303,14)),14, AND(AL304&gt;INDEX('Language Rules Can Change'!$B$3:$AU$47,AL303,14),AL304&lt;=INDEX('Language Rules Can Change'!$B$3:$AU$47,AL303,15)),15, AND(AL304&gt;INDEX('Language Rules Can Change'!$B$3:$AU$47,AL303,15),AL304&lt;=INDEX('Language Rules Can Change'!$B$3:$AU$47,AL303,16)),16, AND(AL304&gt;INDEX('Language Rules Can Change'!$B$3:$AU$47,AL303,16),AL304&lt;=INDEX('Language Rules Can Change'!$B$3:$AU$47,AL303,17)),17, AND(AL304&gt;INDEX('Language Rules Can Change'!$B$3:$AU$47,AL303,17),AL304&lt;=INDEX('Language Rules Can Change'!$B$3:$AU$47,AL303,18)),18, AND(AL304&gt;INDEX('Language Rules Can Change'!$B$3:$AU$47,AL303,18),AL304&lt;=INDEX('Language Rules Can Change'!$B$3:$AU$47,AL303,19)),19, AND(AL304&gt;INDEX('Language Rules Can Change'!$B$3:$AU$47,AL303,19),AL304&lt;=INDEX('Language Rules Can Change'!$B$3:$AU$47,AL303,20)),20, AND(AL304&gt;INDEX('Language Rules Can Change'!$B$3:$AU$47,AL303,20),AL304&lt;=INDEX('Language Rules Can Change'!$B$3:$AU$47,AL303,21)),21, AND(AL304&gt;INDEX('Language Rules Can Change'!$B$3:$AU$47,AL303,21),AL304&lt;=INDEX('Language Rules Can Change'!$B$3:$AU$47,AL303,22)),22, AND(AL304&gt;INDEX('Language Rules Can Change'!$B$3:$AU$47,AL303,22),AL304&lt;=INDEX('Language Rules Can Change'!$B$3:$AU$47,AL303,23)),23, AND(AL304&gt;INDEX('Language Rules Can Change'!$B$3:$AU$47,AL303,23),AL304&lt;=INDEX('Language Rules Can Change'!$B$3:$AU$47,AL303,24)),24, AND(AL304&gt;INDEX('Language Rules Can Change'!$B$3:$AU$47,AL303,24),AL304&lt;=INDEX('Language Rules Can Change'!$B$3:$AU$47,AL303,25)),25, AND(AL304&gt;INDEX('Language Rules Can Change'!$B$3:$AU$47,AL303,25),AL304&lt;=INDEX('Language Rules Can Change'!$B$3:$AU$47,AL303,26)),26, AND(AL304&gt;INDEX('Language Rules Can Change'!$B$3:$AU$47,AL303,26),AL304&lt;=INDEX('Language Rules Can Change'!$B$3:$AU$47,AL303,27)),27, AND(AL304&gt;INDEX('Language Rules Can Change'!$B$3:$AU$47,AL303,27),AL304&lt;=INDEX('Language Rules Can Change'!$B$3:$AU$47,AL303,28)),28, AND(AL304&gt;INDEX('Language Rules Can Change'!$B$3:$AU$47,AL303,28),AL304&lt;=INDEX('Language Rules Can Change'!$B$3:$AU$47,AL303,29)),29, AND(AL304&gt;INDEX('Language Rules Can Change'!$B$3:$AU$47,AL303,29),AL304&lt;=INDEX('Language Rules Can Change'!$B$3:$AU$47,AL303,30)),30, AND(AL304&gt;INDEX('Language Rules Can Change'!$B$3:$AU$47,AL303,30),AL304&lt;=INDEX('Language Rules Can Change'!$B$3:$AU$47,AL303,31)),31, AND(AL304&gt;INDEX('Language Rules Can Change'!$B$3:$AU$47,AL303,31),AL304&lt;=INDEX('Language Rules Can Change'!$B$3:$AU$47,AL303,32)),32, AND(AL304&gt;INDEX('Language Rules Can Change'!$B$3:$AU$47,AL303,32),AL304&lt;=INDEX('Language Rules Can Change'!$B$3:$AU$47,AL303,33)),33, AND(AL304&gt;INDEX('Language Rules Can Change'!$B$3:$AU$47,AL303,33),AL304&lt;=INDEX('Language Rules Can Change'!$B$3:$AU$47,AL303,34)),34, AND(AL304&gt;INDEX('Language Rules Can Change'!$B$3:$AU$47,AL303,34),AL304&lt;=INDEX('Language Rules Can Change'!$B$3:$AU$47,AL303,35)),35, AND(AL304&gt;INDEX('Language Rules Can Change'!$B$3:$AU$47,AL303,35),AL304&lt;=INDEX('Language Rules Can Change'!$B$3:$AU$47,AL303,36)),36, AND(AL304&gt;INDEX('Language Rules Can Change'!$B$3:$AU$47,AL303,36),AL304&lt;=INDEX('Language Rules Can Change'!$B$3:$AU$47,AL303,37)),37, AND(AL304&gt;INDEX('Language Rules Can Change'!$B$3:$AU$47,AL303,37),AL304&lt;=INDEX('Language Rules Can Change'!$B$3:$AU$47,AL303,38)),38, AND(AL304&gt;INDEX('Language Rules Can Change'!$B$3:$AU$47,AL303,38),AL304&lt;=INDEX('Language Rules Can Change'!$B$3:$AU$47,AL303,39)),39, AND(AL304&gt;INDEX('Language Rules Can Change'!$B$3:$AU$47,AL303,39),AL304&lt;=INDEX('Language Rules Can Change'!$B$3:$AU$47,AL303,40)),40, AND(AL304&gt;INDEX('Language Rules Can Change'!$B$3:$AU$47,AL303,40),AL304&lt;=INDEX('Language Rules Can Change'!$B$3:$AU$47,AL303,41)),41, AND(AL304&gt;INDEX('Language Rules Can Change'!$B$3:$AU$47,AL303,41),AL304&lt;=INDEX('Language Rules Can Change'!$B$3:$AU$47,AL303,42)),42, AND(AL304&gt;INDEX('Language Rules Can Change'!$B$3:$AU$47,AL303,42),AL304&lt;=INDEX('Language Rules Can Change'!$B$3:$AU$47,AL303,43)),43, AND(AL304&gt;INDEX('Language Rules Can Change'!$B$3:$AU$47,AL303,43),AL304&lt;=INDEX('Language Rules Can Change'!$B$3:$AU$47,AL303,44)),44, AND(AL304&gt;INDEX('Language Rules Can Change'!$B$3:$AU$47,AL303,44),AL304&lt;=INDEX('Language Rules Can Change'!$B$3:$AU$47,AL303,45)),45, AND(AL304&gt;INDEX('Language Rules Can Change'!$B$3:$AU$47,AL303,45),AL304&lt;=INDEX('Language Rules Can Change'!$B$3:$AU$47,AL303,46)),46)</f>
        <v>#N/A</v>
      </c>
      <c r="AM305" s="11" t="e" cm="1">
        <f t="array" aca="1" ref="AM305" ca="1">_xlfn.IFS(AND(AM304&gt;0,AM304&lt;=INDEX('Language Rules Can Change'!$B$3:$AU$47,AM303,1)),1, AND(AM304&gt;INDEX('Language Rules Can Change'!$B$3:$AU$47,AM303,1),AM304&lt;=INDEX('Language Rules Can Change'!$B$3:$AU$47,AM303,2)),2, AND(AM304&gt;INDEX('Language Rules Can Change'!$B$3:$AU$47,AM303,2),AM304&lt;=INDEX('Language Rules Can Change'!$B$3:$AU$47,AM303,3)),3, AND(AM304&gt;INDEX('Language Rules Can Change'!$B$3:$AU$47,AM303,3),AM304&lt;=INDEX('Language Rules Can Change'!$B$3:$AU$47,AM303,4)),4, AND(AM304&gt;INDEX('Language Rules Can Change'!$B$3:$AU$47,AM303,4),AM304&lt;=INDEX('Language Rules Can Change'!$B$3:$AU$47,AM303,5)),5, AND(AM304&gt;INDEX('Language Rules Can Change'!$B$3:$AU$47,AM303,5),AM304&lt;=INDEX('Language Rules Can Change'!$B$3:$AU$47,AM303,6)),6, AND(AM304&gt;INDEX('Language Rules Can Change'!$B$3:$AU$47,AM303,6),AM304&lt;=INDEX('Language Rules Can Change'!$B$3:$AU$47,AM303,7)),7, AND(AM304&gt;INDEX('Language Rules Can Change'!$B$3:$AU$47,AM303,7),AM304&lt;=INDEX('Language Rules Can Change'!$B$3:$AU$47,AM303,8)),8, AND(AM304&gt;INDEX('Language Rules Can Change'!$B$3:$AU$47,AM303,8),AM304&lt;=INDEX('Language Rules Can Change'!$B$3:$AU$47,AM303,9)),9, AND(AM304&gt;INDEX('Language Rules Can Change'!$B$3:$AU$47,AM303,9),AM304&lt;=INDEX('Language Rules Can Change'!$B$3:$AU$47,AM303,10)),10, AND(AM304&gt;INDEX('Language Rules Can Change'!$B$3:$AU$47,AM303,10),AM304&lt;=INDEX('Language Rules Can Change'!$B$3:$AU$47,AM303,11)),11, AND(AM304&gt;INDEX('Language Rules Can Change'!$B$3:$AU$47,AM303,11),AM304&lt;=INDEX('Language Rules Can Change'!$B$3:$AU$47,AM303,12)),12, AND(AM304&gt;INDEX('Language Rules Can Change'!$B$3:$AU$47,AM303,12),AM304&lt;=INDEX('Language Rules Can Change'!$B$3:$AU$47,AM303,13)),13, AND(AM304&gt;INDEX('Language Rules Can Change'!$B$3:$AU$47,AM303,13),AM304&lt;=INDEX('Language Rules Can Change'!$B$3:$AU$47,AM303,14)),14, AND(AM304&gt;INDEX('Language Rules Can Change'!$B$3:$AU$47,AM303,14),AM304&lt;=INDEX('Language Rules Can Change'!$B$3:$AU$47,AM303,15)),15, AND(AM304&gt;INDEX('Language Rules Can Change'!$B$3:$AU$47,AM303,15),AM304&lt;=INDEX('Language Rules Can Change'!$B$3:$AU$47,AM303,16)),16, AND(AM304&gt;INDEX('Language Rules Can Change'!$B$3:$AU$47,AM303,16),AM304&lt;=INDEX('Language Rules Can Change'!$B$3:$AU$47,AM303,17)),17, AND(AM304&gt;INDEX('Language Rules Can Change'!$B$3:$AU$47,AM303,17),AM304&lt;=INDEX('Language Rules Can Change'!$B$3:$AU$47,AM303,18)),18, AND(AM304&gt;INDEX('Language Rules Can Change'!$B$3:$AU$47,AM303,18),AM304&lt;=INDEX('Language Rules Can Change'!$B$3:$AU$47,AM303,19)),19, AND(AM304&gt;INDEX('Language Rules Can Change'!$B$3:$AU$47,AM303,19),AM304&lt;=INDEX('Language Rules Can Change'!$B$3:$AU$47,AM303,20)),20, AND(AM304&gt;INDEX('Language Rules Can Change'!$B$3:$AU$47,AM303,20),AM304&lt;=INDEX('Language Rules Can Change'!$B$3:$AU$47,AM303,21)),21, AND(AM304&gt;INDEX('Language Rules Can Change'!$B$3:$AU$47,AM303,21),AM304&lt;=INDEX('Language Rules Can Change'!$B$3:$AU$47,AM303,22)),22, AND(AM304&gt;INDEX('Language Rules Can Change'!$B$3:$AU$47,AM303,22),AM304&lt;=INDEX('Language Rules Can Change'!$B$3:$AU$47,AM303,23)),23, AND(AM304&gt;INDEX('Language Rules Can Change'!$B$3:$AU$47,AM303,23),AM304&lt;=INDEX('Language Rules Can Change'!$B$3:$AU$47,AM303,24)),24, AND(AM304&gt;INDEX('Language Rules Can Change'!$B$3:$AU$47,AM303,24),AM304&lt;=INDEX('Language Rules Can Change'!$B$3:$AU$47,AM303,25)),25, AND(AM304&gt;INDEX('Language Rules Can Change'!$B$3:$AU$47,AM303,25),AM304&lt;=INDEX('Language Rules Can Change'!$B$3:$AU$47,AM303,26)),26, AND(AM304&gt;INDEX('Language Rules Can Change'!$B$3:$AU$47,AM303,26),AM304&lt;=INDEX('Language Rules Can Change'!$B$3:$AU$47,AM303,27)),27, AND(AM304&gt;INDEX('Language Rules Can Change'!$B$3:$AU$47,AM303,27),AM304&lt;=INDEX('Language Rules Can Change'!$B$3:$AU$47,AM303,28)),28, AND(AM304&gt;INDEX('Language Rules Can Change'!$B$3:$AU$47,AM303,28),AM304&lt;=INDEX('Language Rules Can Change'!$B$3:$AU$47,AM303,29)),29, AND(AM304&gt;INDEX('Language Rules Can Change'!$B$3:$AU$47,AM303,29),AM304&lt;=INDEX('Language Rules Can Change'!$B$3:$AU$47,AM303,30)),30, AND(AM304&gt;INDEX('Language Rules Can Change'!$B$3:$AU$47,AM303,30),AM304&lt;=INDEX('Language Rules Can Change'!$B$3:$AU$47,AM303,31)),31, AND(AM304&gt;INDEX('Language Rules Can Change'!$B$3:$AU$47,AM303,31),AM304&lt;=INDEX('Language Rules Can Change'!$B$3:$AU$47,AM303,32)),32, AND(AM304&gt;INDEX('Language Rules Can Change'!$B$3:$AU$47,AM303,32),AM304&lt;=INDEX('Language Rules Can Change'!$B$3:$AU$47,AM303,33)),33, AND(AM304&gt;INDEX('Language Rules Can Change'!$B$3:$AU$47,AM303,33),AM304&lt;=INDEX('Language Rules Can Change'!$B$3:$AU$47,AM303,34)),34, AND(AM304&gt;INDEX('Language Rules Can Change'!$B$3:$AU$47,AM303,34),AM304&lt;=INDEX('Language Rules Can Change'!$B$3:$AU$47,AM303,35)),35, AND(AM304&gt;INDEX('Language Rules Can Change'!$B$3:$AU$47,AM303,35),AM304&lt;=INDEX('Language Rules Can Change'!$B$3:$AU$47,AM303,36)),36, AND(AM304&gt;INDEX('Language Rules Can Change'!$B$3:$AU$47,AM303,36),AM304&lt;=INDEX('Language Rules Can Change'!$B$3:$AU$47,AM303,37)),37, AND(AM304&gt;INDEX('Language Rules Can Change'!$B$3:$AU$47,AM303,37),AM304&lt;=INDEX('Language Rules Can Change'!$B$3:$AU$47,AM303,38)),38, AND(AM304&gt;INDEX('Language Rules Can Change'!$B$3:$AU$47,AM303,38),AM304&lt;=INDEX('Language Rules Can Change'!$B$3:$AU$47,AM303,39)),39, AND(AM304&gt;INDEX('Language Rules Can Change'!$B$3:$AU$47,AM303,39),AM304&lt;=INDEX('Language Rules Can Change'!$B$3:$AU$47,AM303,40)),40, AND(AM304&gt;INDEX('Language Rules Can Change'!$B$3:$AU$47,AM303,40),AM304&lt;=INDEX('Language Rules Can Change'!$B$3:$AU$47,AM303,41)),41, AND(AM304&gt;INDEX('Language Rules Can Change'!$B$3:$AU$47,AM303,41),AM304&lt;=INDEX('Language Rules Can Change'!$B$3:$AU$47,AM303,42)),42, AND(AM304&gt;INDEX('Language Rules Can Change'!$B$3:$AU$47,AM303,42),AM304&lt;=INDEX('Language Rules Can Change'!$B$3:$AU$47,AM303,43)),43, AND(AM304&gt;INDEX('Language Rules Can Change'!$B$3:$AU$47,AM303,43),AM304&lt;=INDEX('Language Rules Can Change'!$B$3:$AU$47,AM303,44)),44, AND(AM304&gt;INDEX('Language Rules Can Change'!$B$3:$AU$47,AM303,44),AM304&lt;=INDEX('Language Rules Can Change'!$B$3:$AU$47,AM303,45)),45, AND(AM304&gt;INDEX('Language Rules Can Change'!$B$3:$AU$47,AM303,45),AM304&lt;=INDEX('Language Rules Can Change'!$B$3:$AU$47,AM303,46)),46)</f>
        <v>#N/A</v>
      </c>
    </row>
    <row r="306" spans="1:39" ht="12.75">
      <c r="A306" s="5">
        <f ca="1">RANDBETWEEN($A$4/(3/2),$A$4*(3/2))</f>
        <v>1</v>
      </c>
      <c r="B306" s="5">
        <v>5</v>
      </c>
      <c r="C306" s="5">
        <f ca="1">IF(B306&lt;=A308,RANDBETWEEN(A304/(3/2),A304*(3/2))+C305,"")</f>
        <v>5</v>
      </c>
      <c r="D306" s="15"/>
      <c r="E306" s="11"/>
      <c r="F306" s="11" t="str" cm="1">
        <f t="array" aca="1" ref="F306" ca="1">INDEX('Language Rules Can Change'!$B$2:$AU$2,1,F305)</f>
        <v>"</v>
      </c>
      <c r="G306" s="11" t="e" cm="1">
        <f t="array" aca="1" ref="G306" ca="1">INDEX('Language Rules Can Change'!$B$2:$AU$2,1,G305)</f>
        <v>#N/A</v>
      </c>
      <c r="H306" s="11" t="str" cm="1">
        <f t="array" aca="1" ref="H306" ca="1">INDEX('Language Rules Can Change'!$B$2:$AU$2,1,H305)</f>
        <v>"</v>
      </c>
      <c r="I306" s="11" t="str" cm="1">
        <f t="array" aca="1" ref="I306" ca="1">INDEX('Language Rules Can Change'!$B$2:$AU$2,1,I305)</f>
        <v>n</v>
      </c>
      <c r="J306" s="11" t="e" cm="1">
        <f t="array" aca="1" ref="J306" ca="1">INDEX('Language Rules Can Change'!$B$2:$AU$2,1,J305)</f>
        <v>#N/A</v>
      </c>
      <c r="K306" s="11" t="e" cm="1">
        <f t="array" aca="1" ref="K306" ca="1">INDEX('Language Rules Can Change'!$B$2:$AU$2,1,K305)</f>
        <v>#N/A</v>
      </c>
      <c r="L306" s="11" t="e" cm="1">
        <f t="array" aca="1" ref="L306" ca="1">INDEX('Language Rules Can Change'!$B$2:$AU$2,1,L305)</f>
        <v>#N/A</v>
      </c>
      <c r="M306" s="11" t="e" cm="1">
        <f t="array" aca="1" ref="M306" ca="1">INDEX('Language Rules Can Change'!$B$2:$AU$2,1,M305)</f>
        <v>#N/A</v>
      </c>
      <c r="N306" s="11" t="e" cm="1">
        <f t="array" aca="1" ref="N306" ca="1">INDEX('Language Rules Can Change'!$B$2:$AU$2,1,N305)</f>
        <v>#N/A</v>
      </c>
      <c r="O306" s="11" t="e" cm="1">
        <f t="array" aca="1" ref="O306" ca="1">INDEX('Language Rules Can Change'!$B$2:$AU$2,1,O305)</f>
        <v>#N/A</v>
      </c>
      <c r="P306" s="11" t="e" cm="1">
        <f t="array" aca="1" ref="P306" ca="1">INDEX('Language Rules Can Change'!$B$2:$AU$2,1,P305)</f>
        <v>#N/A</v>
      </c>
      <c r="Q306" s="11" t="e" cm="1">
        <f t="array" aca="1" ref="Q306" ca="1">INDEX('Language Rules Can Change'!$B$2:$AU$2,1,Q305)</f>
        <v>#N/A</v>
      </c>
      <c r="R306" s="11" t="e" cm="1">
        <f t="array" aca="1" ref="R306" ca="1">INDEX('Language Rules Can Change'!$B$2:$AU$2,1,R305)</f>
        <v>#N/A</v>
      </c>
      <c r="S306" s="11" t="e" cm="1">
        <f t="array" aca="1" ref="S306" ca="1">INDEX('Language Rules Can Change'!$B$2:$AU$2,1,S305)</f>
        <v>#N/A</v>
      </c>
      <c r="T306" s="17"/>
      <c r="U306" s="5">
        <f ca="1">RANDBETWEEN($A$4/(3/2),$A$4*(3/2))</f>
        <v>1</v>
      </c>
      <c r="V306" s="5">
        <v>5</v>
      </c>
      <c r="W306" s="5" t="str">
        <f ca="1">IF(V306&lt;=U308,RANDBETWEEN(U304/(3/2),U304*(3/2))+W305,"")</f>
        <v/>
      </c>
      <c r="X306" s="15"/>
      <c r="Y306" s="11"/>
      <c r="Z306" s="11" t="str" cm="1">
        <f t="array" aca="1" ref="Z306" ca="1">INDEX('Language Rules Can Change'!$B$2:$AU$2,1,Z305)</f>
        <v>z</v>
      </c>
      <c r="AA306" s="11" t="str" cm="1">
        <f t="array" aca="1" ref="AA306" ca="1">INDEX('Language Rules Can Change'!$B$2:$AU$2,1,AA305)</f>
        <v>"</v>
      </c>
      <c r="AB306" s="11" t="str" cm="1">
        <f t="array" aca="1" ref="AB306" ca="1">INDEX('Language Rules Can Change'!$B$2:$AU$2,1,AB305)</f>
        <v>ð</v>
      </c>
      <c r="AC306" s="11" t="e" cm="1">
        <f t="array" aca="1" ref="AC306" ca="1">INDEX('Language Rules Can Change'!$B$2:$AU$2,1,AC305)</f>
        <v>#N/A</v>
      </c>
      <c r="AD306" s="11" t="e" cm="1">
        <f t="array" aca="1" ref="AD306" ca="1">INDEX('Language Rules Can Change'!$B$2:$AU$2,1,AD305)</f>
        <v>#N/A</v>
      </c>
      <c r="AE306" s="11" t="e" cm="1">
        <f t="array" aca="1" ref="AE306" ca="1">INDEX('Language Rules Can Change'!$B$2:$AU$2,1,AE305)</f>
        <v>#N/A</v>
      </c>
      <c r="AF306" s="11" t="e" cm="1">
        <f t="array" aca="1" ref="AF306" ca="1">INDEX('Language Rules Can Change'!$B$2:$AU$2,1,AF305)</f>
        <v>#N/A</v>
      </c>
      <c r="AG306" s="11" t="e" cm="1">
        <f t="array" aca="1" ref="AG306" ca="1">INDEX('Language Rules Can Change'!$B$2:$AU$2,1,AG305)</f>
        <v>#N/A</v>
      </c>
      <c r="AH306" s="11" t="e" cm="1">
        <f t="array" aca="1" ref="AH306" ca="1">INDEX('Language Rules Can Change'!$B$2:$AU$2,1,AH305)</f>
        <v>#N/A</v>
      </c>
      <c r="AI306" s="11" t="e" cm="1">
        <f t="array" aca="1" ref="AI306" ca="1">INDEX('Language Rules Can Change'!$B$2:$AU$2,1,AI305)</f>
        <v>#N/A</v>
      </c>
      <c r="AJ306" s="11" t="e" cm="1">
        <f t="array" aca="1" ref="AJ306" ca="1">INDEX('Language Rules Can Change'!$B$2:$AU$2,1,AJ305)</f>
        <v>#N/A</v>
      </c>
      <c r="AK306" s="11" t="e" cm="1">
        <f t="array" aca="1" ref="AK306" ca="1">INDEX('Language Rules Can Change'!$B$2:$AU$2,1,AK305)</f>
        <v>#N/A</v>
      </c>
      <c r="AL306" s="11" t="e" cm="1">
        <f t="array" aca="1" ref="AL306" ca="1">INDEX('Language Rules Can Change'!$B$2:$AU$2,1,AL305)</f>
        <v>#N/A</v>
      </c>
      <c r="AM306" s="11" t="e" cm="1">
        <f t="array" aca="1" ref="AM306" ca="1">INDEX('Language Rules Can Change'!$B$2:$AU$2,1,AM305)</f>
        <v>#N/A</v>
      </c>
    </row>
    <row r="307" spans="1:39" ht="12.75">
      <c r="A307" s="1">
        <f>COUNTA(F302:S302)</f>
        <v>5</v>
      </c>
      <c r="B307" s="5">
        <v>6</v>
      </c>
      <c r="C307" s="5" t="str">
        <f ca="1">IF(B307&lt;=A308,RANDBETWEEN(A304/(3/2),A304*(3/2))+C306,"")</f>
        <v/>
      </c>
      <c r="D307" s="15"/>
      <c r="E307" s="11"/>
      <c r="F307" s="11" t="str">
        <f t="shared" ref="F307:F338" ca="1" si="991">_xlfn.IFNA(F306,"")</f>
        <v>"</v>
      </c>
      <c r="G307" s="11" t="str">
        <f t="shared" ref="G307:G370" ca="1" si="992">_xlfn.IFNA(G306,"")</f>
        <v/>
      </c>
      <c r="H307" s="11" t="str">
        <f t="shared" ref="H307:H370" ca="1" si="993">_xlfn.IFNA(H306,"")</f>
        <v>"</v>
      </c>
      <c r="I307" s="11" t="str">
        <f t="shared" ref="I307:I370" ca="1" si="994">_xlfn.IFNA(I306,"")</f>
        <v>n</v>
      </c>
      <c r="J307" s="11" t="str">
        <f t="shared" ref="J307:J370" ca="1" si="995">_xlfn.IFNA(J306,"")</f>
        <v/>
      </c>
      <c r="K307" s="11" t="str">
        <f t="shared" ref="K307:K370" ca="1" si="996">_xlfn.IFNA(K306,"")</f>
        <v/>
      </c>
      <c r="L307" s="11" t="str">
        <f t="shared" ref="L307:L370" ca="1" si="997">_xlfn.IFNA(L306,"")</f>
        <v/>
      </c>
      <c r="M307" s="11" t="str">
        <f t="shared" ref="M307:M370" ca="1" si="998">_xlfn.IFNA(M306,"")</f>
        <v/>
      </c>
      <c r="N307" s="11" t="str">
        <f t="shared" ref="N307:N370" ca="1" si="999">_xlfn.IFNA(N306,"")</f>
        <v/>
      </c>
      <c r="O307" s="11" t="str">
        <f t="shared" ref="O307:O370" ca="1" si="1000">_xlfn.IFNA(O306,"")</f>
        <v/>
      </c>
      <c r="P307" s="11" t="str">
        <f t="shared" ref="P307:P370" ca="1" si="1001">_xlfn.IFNA(P306,"")</f>
        <v/>
      </c>
      <c r="Q307" s="11" t="str">
        <f t="shared" ref="Q307:Q370" ca="1" si="1002">_xlfn.IFNA(Q306,"")</f>
        <v/>
      </c>
      <c r="R307" s="11" t="str">
        <f t="shared" ref="R307:R370" ca="1" si="1003">_xlfn.IFNA(R306,"")</f>
        <v/>
      </c>
      <c r="S307" s="11" t="str">
        <f t="shared" ref="S307:S370" ca="1" si="1004">_xlfn.IFNA(S306,"")</f>
        <v/>
      </c>
      <c r="T307" s="17"/>
      <c r="U307" s="1">
        <f>COUNTA(Z302:AM302)</f>
        <v>4</v>
      </c>
      <c r="V307" s="5">
        <v>6</v>
      </c>
      <c r="W307" s="5" t="str">
        <f ca="1">IF(V307&lt;=U308,RANDBETWEEN(U304/(3/2),U304*(3/2))+W306,"")</f>
        <v/>
      </c>
      <c r="X307" s="15"/>
      <c r="Y307" s="11"/>
      <c r="Z307" s="11" t="str">
        <f t="shared" ref="Z307:Z338" ca="1" si="1005">_xlfn.IFNA(Z306,"")</f>
        <v>z</v>
      </c>
      <c r="AA307" s="11" t="str">
        <f t="shared" ref="AA307:AA370" ca="1" si="1006">_xlfn.IFNA(AA306,"")</f>
        <v>"</v>
      </c>
      <c r="AB307" s="11" t="str">
        <f t="shared" ref="AB307:AB370" ca="1" si="1007">_xlfn.IFNA(AB306,"")</f>
        <v>ð</v>
      </c>
      <c r="AC307" s="11" t="str">
        <f t="shared" ref="AC307:AC370" ca="1" si="1008">_xlfn.IFNA(AC306,"")</f>
        <v/>
      </c>
      <c r="AD307" s="11" t="str">
        <f t="shared" ref="AD307:AD370" ca="1" si="1009">_xlfn.IFNA(AD306,"")</f>
        <v/>
      </c>
      <c r="AE307" s="11" t="str">
        <f t="shared" ref="AE307:AE370" ca="1" si="1010">_xlfn.IFNA(AE306,"")</f>
        <v/>
      </c>
      <c r="AF307" s="11" t="str">
        <f t="shared" ref="AF307:AF370" ca="1" si="1011">_xlfn.IFNA(AF306,"")</f>
        <v/>
      </c>
      <c r="AG307" s="11" t="str">
        <f t="shared" ref="AG307:AG370" ca="1" si="1012">_xlfn.IFNA(AG306,"")</f>
        <v/>
      </c>
      <c r="AH307" s="11" t="str">
        <f t="shared" ref="AH307:AH370" ca="1" si="1013">_xlfn.IFNA(AH306,"")</f>
        <v/>
      </c>
      <c r="AI307" s="11" t="str">
        <f t="shared" ref="AI307:AI370" ca="1" si="1014">_xlfn.IFNA(AI306,"")</f>
        <v/>
      </c>
      <c r="AJ307" s="11" t="str">
        <f t="shared" ref="AJ307:AJ370" ca="1" si="1015">_xlfn.IFNA(AJ306,"")</f>
        <v/>
      </c>
      <c r="AK307" s="11" t="str">
        <f t="shared" ref="AK307:AK370" ca="1" si="1016">_xlfn.IFNA(AK306,"")</f>
        <v/>
      </c>
      <c r="AL307" s="11" t="str">
        <f t="shared" ref="AL307:AL370" ca="1" si="1017">_xlfn.IFNA(AL306,"")</f>
        <v/>
      </c>
      <c r="AM307" s="11" t="str">
        <f t="shared" ref="AM307:AM370" ca="1" si="1018">_xlfn.IFNA(AM306,"")</f>
        <v/>
      </c>
    </row>
    <row r="308" spans="1:39" ht="12.75">
      <c r="A308" s="1">
        <f ca="1">A307/A306</f>
        <v>5</v>
      </c>
      <c r="B308" s="5">
        <v>7</v>
      </c>
      <c r="C308" s="5" t="str">
        <f ca="1">IF(B308&lt;=A308,RANDBETWEEN(A304/(3/2),A304*(3/2))+C307,"")</f>
        <v/>
      </c>
      <c r="D308" s="15"/>
      <c r="E308" s="11"/>
      <c r="F308" s="11" t="str">
        <f ca="1">_xlfn.IFNA(IF(0&lt;MATCH(F301,$C$2:$C$15),F307,F302),F302)</f>
        <v>"</v>
      </c>
      <c r="G308" s="11" t="str">
        <f ca="1">_xlfn.IFNA(IF(0&lt;MATCH(G301,$C$2:$C$15),G307,G302),G302)</f>
        <v/>
      </c>
      <c r="H308" s="11" t="str">
        <f ca="1">_xlfn.IFNA(IF(0&lt;MATCH(H301,$C$2:$C$15),H307,H302),H302)</f>
        <v>"</v>
      </c>
      <c r="I308" s="11" t="str">
        <f ca="1">_xlfn.IFNA(IF(0&lt;MATCH(I301,$C$2:$C$15),I307,I302),I302)</f>
        <v>n</v>
      </c>
      <c r="J308" s="11" t="str">
        <f ca="1">_xlfn.IFNA(IF(0&lt;MATCH(J301,$C$2:$C$15),J307,J302),J302)</f>
        <v/>
      </c>
      <c r="K308" s="11" t="str">
        <f ca="1">_xlfn.IFNA(IF(0&lt;MATCH(K301,$C$2:$C$15),K307,K302),K302)</f>
        <v/>
      </c>
      <c r="L308" s="11" t="str">
        <f ca="1">_xlfn.IFNA(IF(0&lt;MATCH(L301,$C$2:$C$15),L307,L302),L302)</f>
        <v/>
      </c>
      <c r="M308" s="11" t="str">
        <f ca="1">_xlfn.IFNA(IF(0&lt;MATCH(M301,$C$2:$C$15),M307,M302),M302)</f>
        <v/>
      </c>
      <c r="N308" s="11" t="str">
        <f ca="1">_xlfn.IFNA(IF(0&lt;MATCH(N301,$C$2:$C$15),N307,N302),N302)</f>
        <v/>
      </c>
      <c r="O308" s="11" t="str">
        <f ca="1">_xlfn.IFNA(IF(0&lt;MATCH(O301,$C$2:$C$15),O307,O302),O302)</f>
        <v/>
      </c>
      <c r="P308" s="11" t="str">
        <f ca="1">_xlfn.IFNA(IF(0&lt;MATCH(P301,$C$2:$C$15),P307,P302),P302)</f>
        <v/>
      </c>
      <c r="Q308" s="11" t="str">
        <f ca="1">_xlfn.IFNA(IF(0&lt;MATCH(Q301,$C$2:$C$15),Q307,Q302),Q302)</f>
        <v/>
      </c>
      <c r="R308" s="11" t="str">
        <f ca="1">_xlfn.IFNA(IF(0&lt;MATCH(R301,$C$2:$C$15),R307,R302),R302)</f>
        <v/>
      </c>
      <c r="S308" s="11" t="str">
        <f ca="1">_xlfn.IFNA(IF(0&lt;MATCH(S301,$C$2:$C$15),S307,S302),S302)</f>
        <v/>
      </c>
      <c r="T308" s="17"/>
      <c r="U308" s="1">
        <f ca="1">U307/U306</f>
        <v>4</v>
      </c>
      <c r="V308" s="5">
        <v>7</v>
      </c>
      <c r="W308" s="5" t="str">
        <f ca="1">IF(V308&lt;=U308,RANDBETWEEN(U304/(3/2),U304*(3/2))+W307,"")</f>
        <v/>
      </c>
      <c r="X308" s="15"/>
      <c r="Y308" s="11"/>
      <c r="Z308" s="11" t="str">
        <f ca="1">_xlfn.IFNA(IF(0&lt;MATCH(Z301,$C$2:$C$15),Z307,Z302),Z302)</f>
        <v>z</v>
      </c>
      <c r="AA308" s="11" t="str">
        <f ca="1">_xlfn.IFNA(IF(0&lt;MATCH(AA301,$C$2:$C$15),AA307,AA302),AA302)</f>
        <v>"</v>
      </c>
      <c r="AB308" s="11" t="str">
        <f ca="1">_xlfn.IFNA(IF(0&lt;MATCH(AB301,$C$2:$C$15),AB307,AB302),AB302)</f>
        <v>ð</v>
      </c>
      <c r="AC308" s="11" t="str">
        <f ca="1">_xlfn.IFNA(IF(0&lt;MATCH(AC301,$C$2:$C$15),AC307,AC302),AC302)</f>
        <v/>
      </c>
      <c r="AD308" s="11" t="str">
        <f ca="1">_xlfn.IFNA(IF(0&lt;MATCH(AD301,$C$2:$C$15),AD307,AD302),AD302)</f>
        <v/>
      </c>
      <c r="AE308" s="11" t="str">
        <f ca="1">_xlfn.IFNA(IF(0&lt;MATCH(AE301,$C$2:$C$15),AE307,AE302),AE302)</f>
        <v/>
      </c>
      <c r="AF308" s="11" t="str">
        <f ca="1">_xlfn.IFNA(IF(0&lt;MATCH(AF301,$C$2:$C$15),AF307,AF302),AF302)</f>
        <v/>
      </c>
      <c r="AG308" s="11" t="str">
        <f ca="1">_xlfn.IFNA(IF(0&lt;MATCH(AG301,$C$2:$C$15),AG307,AG302),AG302)</f>
        <v/>
      </c>
      <c r="AH308" s="11" t="str">
        <f ca="1">_xlfn.IFNA(IF(0&lt;MATCH(AH301,$C$2:$C$15),AH307,AH302),AH302)</f>
        <v/>
      </c>
      <c r="AI308" s="11" t="str">
        <f ca="1">_xlfn.IFNA(IF(0&lt;MATCH(AI301,$C$2:$C$15),AI307,AI302),AI302)</f>
        <v/>
      </c>
      <c r="AJ308" s="11" t="str">
        <f ca="1">_xlfn.IFNA(IF(0&lt;MATCH(AJ301,$C$2:$C$15),AJ307,AJ302),AJ302)</f>
        <v/>
      </c>
      <c r="AK308" s="11" t="str">
        <f ca="1">_xlfn.IFNA(IF(0&lt;MATCH(AK301,$C$2:$C$15),AK307,AK302),AK302)</f>
        <v/>
      </c>
      <c r="AL308" s="11" t="str">
        <f ca="1">_xlfn.IFNA(IF(0&lt;MATCH(AL301,$C$2:$C$15),AL307,AL302),AL302)</f>
        <v/>
      </c>
      <c r="AM308" s="11" t="str">
        <f ca="1">_xlfn.IFNA(IF(0&lt;MATCH(AM301,$C$2:$C$15),AM307,AM302),AM302)</f>
        <v/>
      </c>
    </row>
    <row r="309" spans="1:39" ht="12.75">
      <c r="A309" s="1"/>
      <c r="B309" s="5">
        <v>8</v>
      </c>
      <c r="C309" s="5" t="str">
        <f ca="1">IF(B309&lt;=A308,RANDBETWEEN(A304/(3/2),A304*(3/2))+C308,"")</f>
        <v/>
      </c>
      <c r="D309" s="15" t="s">
        <v>3989</v>
      </c>
      <c r="E309" s="11" t="str">
        <f t="shared" ref="E309:E340" ca="1" si="1019">_xlfn.TEXTJOIN("/",TRUE,F308:S308)</f>
        <v>"/"/n</v>
      </c>
      <c r="F309" s="7" t="str" cm="1">
        <f t="array" aca="1" ref="F309:H309" ca="1">_xlfn.TEXTSPLIT(E309,"/")</f>
        <v>"</v>
      </c>
      <c r="G309" s="11" t="str">
        <f ca="1"/>
        <v>"</v>
      </c>
      <c r="H309" s="11" t="str">
        <f ca="1"/>
        <v>n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7"/>
      <c r="U309" s="1"/>
      <c r="V309" s="5">
        <v>8</v>
      </c>
      <c r="W309" s="5" t="str">
        <f ca="1">IF(V309&lt;=U308,RANDBETWEEN(U304/(3/2),U304*(3/2))+W308,"")</f>
        <v/>
      </c>
      <c r="X309" s="15" t="s">
        <v>3989</v>
      </c>
      <c r="Y309" s="11" t="str">
        <f t="shared" ref="Y309:Y340" ca="1" si="1020">_xlfn.TEXTJOIN("/",TRUE,Z308:AM308)</f>
        <v>z/"/ð</v>
      </c>
      <c r="Z309" s="7" t="str" cm="1">
        <f t="array" aca="1" ref="Z309:AB309" ca="1">_xlfn.TEXTSPLIT(Y309,"/")</f>
        <v>z</v>
      </c>
      <c r="AA309" s="11" t="str">
        <f ca="1"/>
        <v>"</v>
      </c>
      <c r="AB309" s="11" t="str">
        <f ca="1"/>
        <v>ð</v>
      </c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</row>
    <row r="310" spans="1:39" ht="12.75">
      <c r="A310" s="5"/>
      <c r="B310" s="5">
        <v>9</v>
      </c>
      <c r="C310" s="5" t="str">
        <f ca="1">IF(B310&lt;=A308,RANDBETWEEN(A304/(3/2),A304*(3/2))+C309,"")</f>
        <v/>
      </c>
      <c r="D310" s="15"/>
      <c r="E310" s="11"/>
      <c r="F310" s="7">
        <f ca="1">MATCH(F309,'Language Rules Can Change'!$AD$322:$AD$413,0)-1</f>
        <v>91</v>
      </c>
      <c r="G310" s="7">
        <f ca="1">MATCH(G309,'Language Rules Can Change'!$AD$322:$AD$413,0)-1</f>
        <v>91</v>
      </c>
      <c r="H310" s="7">
        <f ca="1">MATCH(H309,'Language Rules Can Change'!$AD$322:$AD$413,0)-1</f>
        <v>19</v>
      </c>
      <c r="I310" s="7" t="e">
        <f>MATCH(I309,'Language Rules Can Change'!$AD$322:$AD$413,0)-1</f>
        <v>#N/A</v>
      </c>
      <c r="J310" s="7" t="e">
        <f>MATCH(J309,'Language Rules Can Change'!$AD$322:$AD$413,0)-1</f>
        <v>#N/A</v>
      </c>
      <c r="K310" s="7" t="e">
        <f>MATCH(K309,'Language Rules Can Change'!$AD$322:$AD$413,0)-1</f>
        <v>#N/A</v>
      </c>
      <c r="L310" s="7" t="e">
        <f>MATCH(L309,'Language Rules Can Change'!$AD$322:$AD$413,0)-1</f>
        <v>#N/A</v>
      </c>
      <c r="M310" s="7" t="e">
        <f>MATCH(M309,'Language Rules Can Change'!$AD$322:$AD$413,0)-1</f>
        <v>#N/A</v>
      </c>
      <c r="N310" s="7" t="e">
        <f>MATCH(N309,'Language Rules Can Change'!$AD$322:$AD$413,0)-1</f>
        <v>#N/A</v>
      </c>
      <c r="O310" s="7" t="e">
        <f>MATCH(O309,'Language Rules Can Change'!$AD$322:$AD$413,0)-1</f>
        <v>#N/A</v>
      </c>
      <c r="P310" s="7" t="e">
        <f>MATCH(P309,'Language Rules Can Change'!$AD$322:$AD$413,0)-1</f>
        <v>#N/A</v>
      </c>
      <c r="Q310" s="7" t="e">
        <f>MATCH(Q309,'Language Rules Can Change'!$AD$322:$AD$413,0)-1</f>
        <v>#N/A</v>
      </c>
      <c r="R310" s="7" t="e">
        <f>MATCH(R309,'Language Rules Can Change'!$AD$322:$AD$413,0)-1</f>
        <v>#N/A</v>
      </c>
      <c r="S310" s="7" t="e">
        <f>MATCH(S309,'Language Rules Can Change'!$AD$322:$AD$413,0)-1</f>
        <v>#N/A</v>
      </c>
      <c r="T310" s="17"/>
      <c r="U310" s="5"/>
      <c r="V310" s="5">
        <v>9</v>
      </c>
      <c r="W310" s="5" t="str">
        <f ca="1">IF(V310&lt;=U308,RANDBETWEEN(U304/(3/2),U304*(3/2))+W309,"")</f>
        <v/>
      </c>
      <c r="X310" s="15"/>
      <c r="Y310" s="11"/>
      <c r="Z310" s="7">
        <f ca="1">MATCH(Z309,'Language Rules Can Change'!$AD$322:$AD$413,0)-1</f>
        <v>37</v>
      </c>
      <c r="AA310" s="7">
        <f ca="1">MATCH(AA309,'Language Rules Can Change'!$AD$322:$AD$413,0)-1</f>
        <v>91</v>
      </c>
      <c r="AB310" s="7">
        <f ca="1">MATCH(AB309,'Language Rules Can Change'!$AD$322:$AD$413,0)-1</f>
        <v>47</v>
      </c>
      <c r="AC310" s="7" t="e">
        <f>MATCH(AC309,'Language Rules Can Change'!$AD$322:$AD$413,0)-1</f>
        <v>#N/A</v>
      </c>
      <c r="AD310" s="7" t="e">
        <f>MATCH(AD309,'Language Rules Can Change'!$AD$322:$AD$413,0)-1</f>
        <v>#N/A</v>
      </c>
      <c r="AE310" s="7" t="e">
        <f>MATCH(AE309,'Language Rules Can Change'!$AD$322:$AD$413,0)-1</f>
        <v>#N/A</v>
      </c>
      <c r="AF310" s="7" t="e">
        <f>MATCH(AF309,'Language Rules Can Change'!$AD$322:$AD$413,0)-1</f>
        <v>#N/A</v>
      </c>
      <c r="AG310" s="7" t="e">
        <f>MATCH(AG309,'Language Rules Can Change'!$AD$322:$AD$413,0)-1</f>
        <v>#N/A</v>
      </c>
      <c r="AH310" s="7" t="e">
        <f>MATCH(AH309,'Language Rules Can Change'!$AD$322:$AD$413,0)-1</f>
        <v>#N/A</v>
      </c>
      <c r="AI310" s="7" t="e">
        <f>MATCH(AI309,'Language Rules Can Change'!$AD$322:$AD$413,0)-1</f>
        <v>#N/A</v>
      </c>
      <c r="AJ310" s="7" t="e">
        <f>MATCH(AJ309,'Language Rules Can Change'!$AD$322:$AD$413,0)-1</f>
        <v>#N/A</v>
      </c>
      <c r="AK310" s="7" t="e">
        <f>MATCH(AK309,'Language Rules Can Change'!$AD$322:$AD$413,0)-1</f>
        <v>#N/A</v>
      </c>
      <c r="AL310" s="7" t="e">
        <f>MATCH(AL309,'Language Rules Can Change'!$AD$322:$AD$413,0)-1</f>
        <v>#N/A</v>
      </c>
      <c r="AM310" s="7" t="e">
        <f>MATCH(AM309,'Language Rules Can Change'!$AD$322:$AD$413,0)-1</f>
        <v>#N/A</v>
      </c>
    </row>
    <row r="311" spans="1:39" ht="12.75">
      <c r="A311" s="1"/>
      <c r="B311" s="5">
        <v>10</v>
      </c>
      <c r="C311" s="5" t="str">
        <f ca="1">IF(B311&lt;=A308,RANDBETWEEN(A304/(3/2),A304*(3/2))+C310,"")</f>
        <v/>
      </c>
      <c r="D311" s="15"/>
      <c r="E311" s="11"/>
      <c r="F311" s="7">
        <f t="shared" ref="F311:S342" ca="1" si="1021">RAND()</f>
        <v>0.11183708020156713</v>
      </c>
      <c r="G311" s="7">
        <f t="shared" ca="1" si="1021"/>
        <v>0.88342344859953192</v>
      </c>
      <c r="H311" s="7">
        <f t="shared" ca="1" si="1021"/>
        <v>0.19670779069444078</v>
      </c>
      <c r="I311" s="7">
        <f t="shared" ca="1" si="1021"/>
        <v>0.4325361536997967</v>
      </c>
      <c r="J311" s="7">
        <f t="shared" ca="1" si="1021"/>
        <v>0.11663042334262097</v>
      </c>
      <c r="K311" s="7">
        <f t="shared" ca="1" si="1021"/>
        <v>0.64007481798098875</v>
      </c>
      <c r="L311" s="7">
        <f t="shared" ca="1" si="1021"/>
        <v>0.76490075174828664</v>
      </c>
      <c r="M311" s="7">
        <f t="shared" ca="1" si="1021"/>
        <v>0.45256090335835808</v>
      </c>
      <c r="N311" s="7">
        <f t="shared" ca="1" si="1021"/>
        <v>0.95438448505862894</v>
      </c>
      <c r="O311" s="7">
        <f t="shared" ca="1" si="1021"/>
        <v>0.29025396263469971</v>
      </c>
      <c r="P311" s="7">
        <f t="shared" ca="1" si="1021"/>
        <v>0.92683965012827918</v>
      </c>
      <c r="Q311" s="7">
        <f t="shared" ca="1" si="1021"/>
        <v>0.21551391753123972</v>
      </c>
      <c r="R311" s="7">
        <f t="shared" ca="1" si="1021"/>
        <v>0.18342620880575333</v>
      </c>
      <c r="S311" s="7">
        <f t="shared" ca="1" si="1021"/>
        <v>0.79560835121802698</v>
      </c>
      <c r="T311" s="17"/>
      <c r="U311" s="1"/>
      <c r="V311" s="5">
        <v>10</v>
      </c>
      <c r="W311" s="5" t="str">
        <f ca="1">IF(V311&lt;=U308,RANDBETWEEN(U304/(3/2),U304*(3/2))+W310,"")</f>
        <v/>
      </c>
      <c r="X311" s="15"/>
      <c r="Y311" s="11"/>
      <c r="Z311" s="7">
        <f t="shared" ref="Z311:AM342" ca="1" si="1022">RAND()</f>
        <v>0.92683753912462397</v>
      </c>
      <c r="AA311" s="7">
        <f t="shared" ca="1" si="1022"/>
        <v>0.36355291226765984</v>
      </c>
      <c r="AB311" s="7">
        <f t="shared" ca="1" si="1022"/>
        <v>0.30525086489206776</v>
      </c>
      <c r="AC311" s="7">
        <f t="shared" ca="1" si="1022"/>
        <v>0.8463039235721469</v>
      </c>
      <c r="AD311" s="7">
        <f t="shared" ca="1" si="1022"/>
        <v>0.78440508188037861</v>
      </c>
      <c r="AE311" s="7">
        <f t="shared" ca="1" si="1022"/>
        <v>0.71126572496444607</v>
      </c>
      <c r="AF311" s="7">
        <f t="shared" ca="1" si="1022"/>
        <v>0.15719222548842593</v>
      </c>
      <c r="AG311" s="7">
        <f t="shared" ca="1" si="1022"/>
        <v>0.36585245057623372</v>
      </c>
      <c r="AH311" s="7">
        <f t="shared" ca="1" si="1022"/>
        <v>0.42765175158626911</v>
      </c>
      <c r="AI311" s="7">
        <f t="shared" ca="1" si="1022"/>
        <v>0.93743118532045211</v>
      </c>
      <c r="AJ311" s="7">
        <f t="shared" ca="1" si="1022"/>
        <v>0.34556290248265198</v>
      </c>
      <c r="AK311" s="7">
        <f t="shared" ca="1" si="1022"/>
        <v>5.5085919076637291E-2</v>
      </c>
      <c r="AL311" s="7">
        <f t="shared" ca="1" si="1022"/>
        <v>0.58119448271524221</v>
      </c>
      <c r="AM311" s="7">
        <f t="shared" ca="1" si="1022"/>
        <v>0.62451722566127543</v>
      </c>
    </row>
    <row r="312" spans="1:39" ht="12.75">
      <c r="A312" s="1"/>
      <c r="B312" s="5">
        <v>11</v>
      </c>
      <c r="C312" s="5" t="str">
        <f ca="1">IF(B312&lt;=A308,RANDBETWEEN(A304/(3/2),A304*(3/2))+C311,"")</f>
        <v/>
      </c>
      <c r="D312" s="15"/>
      <c r="E312" s="11"/>
      <c r="F312" s="7" cm="1">
        <f t="array" aca="1" ref="F312" ca="1">_xlfn.IFS(AND(F311&gt;0,F311&lt;=INDEX('Language Rules Can Change'!$AE$322:$AM$413,F310,1)),1,AND(F311&gt;INDEX('Language Rules Can Change'!$AE$322:$AM$413,F310,1),F311&lt;=INDEX('Language Rules Can Change'!$AE$322:$AM$413,F310,2)),2,AND(F311&gt;INDEX('Language Rules Can Change'!$AE$322:$AM$413,F310,2),F311&lt;=INDEX('Language Rules Can Change'!$AE$322:$AM$413,F310,3)),3,AND(F311&gt;INDEX('Language Rules Can Change'!$AE$322:$AM$413,F310,3),F311&lt;=INDEX('Language Rules Can Change'!$AE$322:$AM$413,F310,4)),4,AND(F311&gt;INDEX('Language Rules Can Change'!$AE$322:$AM$413,F310,4),F311&lt;=INDEX('Language Rules Can Change'!$AE$322:$AM$413,F310,5)),5,AND(F311&gt;INDEX('Language Rules Can Change'!$AE$322:$AM$413,F310,5),F311&lt;=INDEX('Language Rules Can Change'!$AE$322:$AM$413,F310,6)),6,AND(F311&gt;INDEX('Language Rules Can Change'!$AE$322:$AM$413,F310,6),F311&lt;=INDEX('Language Rules Can Change'!$AE$322:$AM$413,F310,7)),7,AND(F311&gt;INDEX('Language Rules Can Change'!$AE$322:$AM$413,F310,7),F311&lt;=INDEX('Language Rules Can Change'!$AE$322:$AM$413,F310,8)),8,AND(F311&gt;INDEX('Language Rules Can Change'!$AE$322:$AM$413,F310,8),F311&lt;=INDEX('Language Rules Can Change'!$AE$322:$AM$413,F310,9)),9)</f>
        <v>1</v>
      </c>
      <c r="G312" s="7" cm="1">
        <f t="array" aca="1" ref="G312" ca="1">_xlfn.IFS(AND(G311&gt;0,G311&lt;=INDEX('Language Rules Can Change'!$AE$322:$AM$413,G310,1)),1,AND(G311&gt;INDEX('Language Rules Can Change'!$AE$322:$AM$413,G310,1),G311&lt;=INDEX('Language Rules Can Change'!$AE$322:$AM$413,G310,2)),2,AND(G311&gt;INDEX('Language Rules Can Change'!$AE$322:$AM$413,G310,2),G311&lt;=INDEX('Language Rules Can Change'!$AE$322:$AM$413,G310,3)),3,AND(G311&gt;INDEX('Language Rules Can Change'!$AE$322:$AM$413,G310,3),G311&lt;=INDEX('Language Rules Can Change'!$AE$322:$AM$413,G310,4)),4,AND(G311&gt;INDEX('Language Rules Can Change'!$AE$322:$AM$413,G310,4),G311&lt;=INDEX('Language Rules Can Change'!$AE$322:$AM$413,G310,5)),5,AND(G311&gt;INDEX('Language Rules Can Change'!$AE$322:$AM$413,G310,5),G311&lt;=INDEX('Language Rules Can Change'!$AE$322:$AM$413,G310,6)),6,AND(G311&gt;INDEX('Language Rules Can Change'!$AE$322:$AM$413,G310,6),G311&lt;=INDEX('Language Rules Can Change'!$AE$322:$AM$413,G310,7)),7,AND(G311&gt;INDEX('Language Rules Can Change'!$AE$322:$AM$413,G310,7),G311&lt;=INDEX('Language Rules Can Change'!$AE$322:$AM$413,G310,8)),8,AND(G311&gt;INDEX('Language Rules Can Change'!$AE$322:$AM$413,G310,8),G311&lt;=INDEX('Language Rules Can Change'!$AE$322:$AM$413,G310,9)),9)</f>
        <v>1</v>
      </c>
      <c r="H312" s="7" cm="1">
        <f t="array" aca="1" ref="H312" ca="1">_xlfn.IFS(AND(H311&gt;0,H311&lt;=INDEX('Language Rules Can Change'!$AE$322:$AM$413,H310,1)),1,AND(H311&gt;INDEX('Language Rules Can Change'!$AE$322:$AM$413,H310,1),H311&lt;=INDEX('Language Rules Can Change'!$AE$322:$AM$413,H310,2)),2,AND(H311&gt;INDEX('Language Rules Can Change'!$AE$322:$AM$413,H310,2),H311&lt;=INDEX('Language Rules Can Change'!$AE$322:$AM$413,H310,3)),3,AND(H311&gt;INDEX('Language Rules Can Change'!$AE$322:$AM$413,H310,3),H311&lt;=INDEX('Language Rules Can Change'!$AE$322:$AM$413,H310,4)),4,AND(H311&gt;INDEX('Language Rules Can Change'!$AE$322:$AM$413,H310,4),H311&lt;=INDEX('Language Rules Can Change'!$AE$322:$AM$413,H310,5)),5,AND(H311&gt;INDEX('Language Rules Can Change'!$AE$322:$AM$413,H310,5),H311&lt;=INDEX('Language Rules Can Change'!$AE$322:$AM$413,H310,6)),6,AND(H311&gt;INDEX('Language Rules Can Change'!$AE$322:$AM$413,H310,6),H311&lt;=INDEX('Language Rules Can Change'!$AE$322:$AM$413,H310,7)),7,AND(H311&gt;INDEX('Language Rules Can Change'!$AE$322:$AM$413,H310,7),H311&lt;=INDEX('Language Rules Can Change'!$AE$322:$AM$413,H310,8)),8,AND(H311&gt;INDEX('Language Rules Can Change'!$AE$322:$AM$413,H310,8),H311&lt;=INDEX('Language Rules Can Change'!$AE$322:$AM$413,H310,9)),9)</f>
        <v>2</v>
      </c>
      <c r="I312" s="7" t="e" cm="1">
        <f t="array" aca="1" ref="I312" ca="1">_xlfn.IFS(AND(I311&gt;0,I311&lt;=INDEX('Language Rules Can Change'!$AE$322:$AM$413,I310,1)),1,AND(I311&gt;INDEX('Language Rules Can Change'!$AE$322:$AM$413,I310,1),I311&lt;=INDEX('Language Rules Can Change'!$AE$322:$AM$413,I310,2)),2,AND(I311&gt;INDEX('Language Rules Can Change'!$AE$322:$AM$413,I310,2),I311&lt;=INDEX('Language Rules Can Change'!$AE$322:$AM$413,I310,3)),3,AND(I311&gt;INDEX('Language Rules Can Change'!$AE$322:$AM$413,I310,3),I311&lt;=INDEX('Language Rules Can Change'!$AE$322:$AM$413,I310,4)),4,AND(I311&gt;INDEX('Language Rules Can Change'!$AE$322:$AM$413,I310,4),I311&lt;=INDEX('Language Rules Can Change'!$AE$322:$AM$413,I310,5)),5,AND(I311&gt;INDEX('Language Rules Can Change'!$AE$322:$AM$413,I310,5),I311&lt;=INDEX('Language Rules Can Change'!$AE$322:$AM$413,I310,6)),6,AND(I311&gt;INDEX('Language Rules Can Change'!$AE$322:$AM$413,I310,6),I311&lt;=INDEX('Language Rules Can Change'!$AE$322:$AM$413,I310,7)),7,AND(I311&gt;INDEX('Language Rules Can Change'!$AE$322:$AM$413,I310,7),I311&lt;=INDEX('Language Rules Can Change'!$AE$322:$AM$413,I310,8)),8,AND(I311&gt;INDEX('Language Rules Can Change'!$AE$322:$AM$413,I310,8),I311&lt;=INDEX('Language Rules Can Change'!$AE$322:$AM$413,I310,9)),9)</f>
        <v>#N/A</v>
      </c>
      <c r="J312" s="7" t="e" cm="1">
        <f t="array" aca="1" ref="J312" ca="1">_xlfn.IFS(AND(J311&gt;0,J311&lt;=INDEX('Language Rules Can Change'!$AE$322:$AM$413,J310,1)),1,AND(J311&gt;INDEX('Language Rules Can Change'!$AE$322:$AM$413,J310,1),J311&lt;=INDEX('Language Rules Can Change'!$AE$322:$AM$413,J310,2)),2,AND(J311&gt;INDEX('Language Rules Can Change'!$AE$322:$AM$413,J310,2),J311&lt;=INDEX('Language Rules Can Change'!$AE$322:$AM$413,J310,3)),3,AND(J311&gt;INDEX('Language Rules Can Change'!$AE$322:$AM$413,J310,3),J311&lt;=INDEX('Language Rules Can Change'!$AE$322:$AM$413,J310,4)),4,AND(J311&gt;INDEX('Language Rules Can Change'!$AE$322:$AM$413,J310,4),J311&lt;=INDEX('Language Rules Can Change'!$AE$322:$AM$413,J310,5)),5,AND(J311&gt;INDEX('Language Rules Can Change'!$AE$322:$AM$413,J310,5),J311&lt;=INDEX('Language Rules Can Change'!$AE$322:$AM$413,J310,6)),6,AND(J311&gt;INDEX('Language Rules Can Change'!$AE$322:$AM$413,J310,6),J311&lt;=INDEX('Language Rules Can Change'!$AE$322:$AM$413,J310,7)),7,AND(J311&gt;INDEX('Language Rules Can Change'!$AE$322:$AM$413,J310,7),J311&lt;=INDEX('Language Rules Can Change'!$AE$322:$AM$413,J310,8)),8,AND(J311&gt;INDEX('Language Rules Can Change'!$AE$322:$AM$413,J310,8),J311&lt;=INDEX('Language Rules Can Change'!$AE$322:$AM$413,J310,9)),9)</f>
        <v>#N/A</v>
      </c>
      <c r="K312" s="7" t="e" cm="1">
        <f t="array" aca="1" ref="K312" ca="1">_xlfn.IFS(AND(K311&gt;0,K311&lt;=INDEX('Language Rules Can Change'!$AE$322:$AM$413,K310,1)),1,AND(K311&gt;INDEX('Language Rules Can Change'!$AE$322:$AM$413,K310,1),K311&lt;=INDEX('Language Rules Can Change'!$AE$322:$AM$413,K310,2)),2,AND(K311&gt;INDEX('Language Rules Can Change'!$AE$322:$AM$413,K310,2),K311&lt;=INDEX('Language Rules Can Change'!$AE$322:$AM$413,K310,3)),3,AND(K311&gt;INDEX('Language Rules Can Change'!$AE$322:$AM$413,K310,3),K311&lt;=INDEX('Language Rules Can Change'!$AE$322:$AM$413,K310,4)),4,AND(K311&gt;INDEX('Language Rules Can Change'!$AE$322:$AM$413,K310,4),K311&lt;=INDEX('Language Rules Can Change'!$AE$322:$AM$413,K310,5)),5,AND(K311&gt;INDEX('Language Rules Can Change'!$AE$322:$AM$413,K310,5),K311&lt;=INDEX('Language Rules Can Change'!$AE$322:$AM$413,K310,6)),6,AND(K311&gt;INDEX('Language Rules Can Change'!$AE$322:$AM$413,K310,6),K311&lt;=INDEX('Language Rules Can Change'!$AE$322:$AM$413,K310,7)),7,AND(K311&gt;INDEX('Language Rules Can Change'!$AE$322:$AM$413,K310,7),K311&lt;=INDEX('Language Rules Can Change'!$AE$322:$AM$413,K310,8)),8,AND(K311&gt;INDEX('Language Rules Can Change'!$AE$322:$AM$413,K310,8),K311&lt;=INDEX('Language Rules Can Change'!$AE$322:$AM$413,K310,9)),9)</f>
        <v>#N/A</v>
      </c>
      <c r="L312" s="7" t="e" cm="1">
        <f t="array" aca="1" ref="L312" ca="1">_xlfn.IFS(AND(L311&gt;0,L311&lt;=INDEX('Language Rules Can Change'!$AE$322:$AM$413,L310,1)),1,AND(L311&gt;INDEX('Language Rules Can Change'!$AE$322:$AM$413,L310,1),L311&lt;=INDEX('Language Rules Can Change'!$AE$322:$AM$413,L310,2)),2,AND(L311&gt;INDEX('Language Rules Can Change'!$AE$322:$AM$413,L310,2),L311&lt;=INDEX('Language Rules Can Change'!$AE$322:$AM$413,L310,3)),3,AND(L311&gt;INDEX('Language Rules Can Change'!$AE$322:$AM$413,L310,3),L311&lt;=INDEX('Language Rules Can Change'!$AE$322:$AM$413,L310,4)),4,AND(L311&gt;INDEX('Language Rules Can Change'!$AE$322:$AM$413,L310,4),L311&lt;=INDEX('Language Rules Can Change'!$AE$322:$AM$413,L310,5)),5,AND(L311&gt;INDEX('Language Rules Can Change'!$AE$322:$AM$413,L310,5),L311&lt;=INDEX('Language Rules Can Change'!$AE$322:$AM$413,L310,6)),6,AND(L311&gt;INDEX('Language Rules Can Change'!$AE$322:$AM$413,L310,6),L311&lt;=INDEX('Language Rules Can Change'!$AE$322:$AM$413,L310,7)),7,AND(L311&gt;INDEX('Language Rules Can Change'!$AE$322:$AM$413,L310,7),L311&lt;=INDEX('Language Rules Can Change'!$AE$322:$AM$413,L310,8)),8,AND(L311&gt;INDEX('Language Rules Can Change'!$AE$322:$AM$413,L310,8),L311&lt;=INDEX('Language Rules Can Change'!$AE$322:$AM$413,L310,9)),9)</f>
        <v>#N/A</v>
      </c>
      <c r="M312" s="7" t="e" cm="1">
        <f t="array" aca="1" ref="M312" ca="1">_xlfn.IFS(AND(M311&gt;0,M311&lt;=INDEX('Language Rules Can Change'!$AE$322:$AM$413,M310,1)),1,AND(M311&gt;INDEX('Language Rules Can Change'!$AE$322:$AM$413,M310,1),M311&lt;=INDEX('Language Rules Can Change'!$AE$322:$AM$413,M310,2)),2,AND(M311&gt;INDEX('Language Rules Can Change'!$AE$322:$AM$413,M310,2),M311&lt;=INDEX('Language Rules Can Change'!$AE$322:$AM$413,M310,3)),3,AND(M311&gt;INDEX('Language Rules Can Change'!$AE$322:$AM$413,M310,3),M311&lt;=INDEX('Language Rules Can Change'!$AE$322:$AM$413,M310,4)),4,AND(M311&gt;INDEX('Language Rules Can Change'!$AE$322:$AM$413,M310,4),M311&lt;=INDEX('Language Rules Can Change'!$AE$322:$AM$413,M310,5)),5,AND(M311&gt;INDEX('Language Rules Can Change'!$AE$322:$AM$413,M310,5),M311&lt;=INDEX('Language Rules Can Change'!$AE$322:$AM$413,M310,6)),6,AND(M311&gt;INDEX('Language Rules Can Change'!$AE$322:$AM$413,M310,6),M311&lt;=INDEX('Language Rules Can Change'!$AE$322:$AM$413,M310,7)),7,AND(M311&gt;INDEX('Language Rules Can Change'!$AE$322:$AM$413,M310,7),M311&lt;=INDEX('Language Rules Can Change'!$AE$322:$AM$413,M310,8)),8,AND(M311&gt;INDEX('Language Rules Can Change'!$AE$322:$AM$413,M310,8),M311&lt;=INDEX('Language Rules Can Change'!$AE$322:$AM$413,M310,9)),9)</f>
        <v>#N/A</v>
      </c>
      <c r="N312" s="7" t="e" cm="1">
        <f t="array" aca="1" ref="N312" ca="1">_xlfn.IFS(AND(N311&gt;0,N311&lt;=INDEX('Language Rules Can Change'!$AE$322:$AM$413,N310,1)),1,AND(N311&gt;INDEX('Language Rules Can Change'!$AE$322:$AM$413,N310,1),N311&lt;=INDEX('Language Rules Can Change'!$AE$322:$AM$413,N310,2)),2,AND(N311&gt;INDEX('Language Rules Can Change'!$AE$322:$AM$413,N310,2),N311&lt;=INDEX('Language Rules Can Change'!$AE$322:$AM$413,N310,3)),3,AND(N311&gt;INDEX('Language Rules Can Change'!$AE$322:$AM$413,N310,3),N311&lt;=INDEX('Language Rules Can Change'!$AE$322:$AM$413,N310,4)),4,AND(N311&gt;INDEX('Language Rules Can Change'!$AE$322:$AM$413,N310,4),N311&lt;=INDEX('Language Rules Can Change'!$AE$322:$AM$413,N310,5)),5,AND(N311&gt;INDEX('Language Rules Can Change'!$AE$322:$AM$413,N310,5),N311&lt;=INDEX('Language Rules Can Change'!$AE$322:$AM$413,N310,6)),6,AND(N311&gt;INDEX('Language Rules Can Change'!$AE$322:$AM$413,N310,6),N311&lt;=INDEX('Language Rules Can Change'!$AE$322:$AM$413,N310,7)),7,AND(N311&gt;INDEX('Language Rules Can Change'!$AE$322:$AM$413,N310,7),N311&lt;=INDEX('Language Rules Can Change'!$AE$322:$AM$413,N310,8)),8,AND(N311&gt;INDEX('Language Rules Can Change'!$AE$322:$AM$413,N310,8),N311&lt;=INDEX('Language Rules Can Change'!$AE$322:$AM$413,N310,9)),9)</f>
        <v>#N/A</v>
      </c>
      <c r="O312" s="7" t="e" cm="1">
        <f t="array" aca="1" ref="O312" ca="1">_xlfn.IFS(AND(O311&gt;0,O311&lt;=INDEX('Language Rules Can Change'!$AE$322:$AM$413,O310,1)),1,AND(O311&gt;INDEX('Language Rules Can Change'!$AE$322:$AM$413,O310,1),O311&lt;=INDEX('Language Rules Can Change'!$AE$322:$AM$413,O310,2)),2,AND(O311&gt;INDEX('Language Rules Can Change'!$AE$322:$AM$413,O310,2),O311&lt;=INDEX('Language Rules Can Change'!$AE$322:$AM$413,O310,3)),3,AND(O311&gt;INDEX('Language Rules Can Change'!$AE$322:$AM$413,O310,3),O311&lt;=INDEX('Language Rules Can Change'!$AE$322:$AM$413,O310,4)),4,AND(O311&gt;INDEX('Language Rules Can Change'!$AE$322:$AM$413,O310,4),O311&lt;=INDEX('Language Rules Can Change'!$AE$322:$AM$413,O310,5)),5,AND(O311&gt;INDEX('Language Rules Can Change'!$AE$322:$AM$413,O310,5),O311&lt;=INDEX('Language Rules Can Change'!$AE$322:$AM$413,O310,6)),6,AND(O311&gt;INDEX('Language Rules Can Change'!$AE$322:$AM$413,O310,6),O311&lt;=INDEX('Language Rules Can Change'!$AE$322:$AM$413,O310,7)),7,AND(O311&gt;INDEX('Language Rules Can Change'!$AE$322:$AM$413,O310,7),O311&lt;=INDEX('Language Rules Can Change'!$AE$322:$AM$413,O310,8)),8,AND(O311&gt;INDEX('Language Rules Can Change'!$AE$322:$AM$413,O310,8),O311&lt;=INDEX('Language Rules Can Change'!$AE$322:$AM$413,O310,9)),9)</f>
        <v>#N/A</v>
      </c>
      <c r="P312" s="7" t="e" cm="1">
        <f t="array" aca="1" ref="P312" ca="1">_xlfn.IFS(AND(P311&gt;0,P311&lt;=INDEX('Language Rules Can Change'!$AE$322:$AM$413,P310,1)),1,AND(P311&gt;INDEX('Language Rules Can Change'!$AE$322:$AM$413,P310,1),P311&lt;=INDEX('Language Rules Can Change'!$AE$322:$AM$413,P310,2)),2,AND(P311&gt;INDEX('Language Rules Can Change'!$AE$322:$AM$413,P310,2),P311&lt;=INDEX('Language Rules Can Change'!$AE$322:$AM$413,P310,3)),3,AND(P311&gt;INDEX('Language Rules Can Change'!$AE$322:$AM$413,P310,3),P311&lt;=INDEX('Language Rules Can Change'!$AE$322:$AM$413,P310,4)),4,AND(P311&gt;INDEX('Language Rules Can Change'!$AE$322:$AM$413,P310,4),P311&lt;=INDEX('Language Rules Can Change'!$AE$322:$AM$413,P310,5)),5,AND(P311&gt;INDEX('Language Rules Can Change'!$AE$322:$AM$413,P310,5),P311&lt;=INDEX('Language Rules Can Change'!$AE$322:$AM$413,P310,6)),6,AND(P311&gt;INDEX('Language Rules Can Change'!$AE$322:$AM$413,P310,6),P311&lt;=INDEX('Language Rules Can Change'!$AE$322:$AM$413,P310,7)),7,AND(P311&gt;INDEX('Language Rules Can Change'!$AE$322:$AM$413,P310,7),P311&lt;=INDEX('Language Rules Can Change'!$AE$322:$AM$413,P310,8)),8,AND(P311&gt;INDEX('Language Rules Can Change'!$AE$322:$AM$413,P310,8),P311&lt;=INDEX('Language Rules Can Change'!$AE$322:$AM$413,P310,9)),9)</f>
        <v>#N/A</v>
      </c>
      <c r="Q312" s="7" t="e" cm="1">
        <f t="array" aca="1" ref="Q312" ca="1">_xlfn.IFS(AND(Q311&gt;0,Q311&lt;=INDEX('Language Rules Can Change'!$AE$322:$AM$413,Q310,1)),1,AND(Q311&gt;INDEX('Language Rules Can Change'!$AE$322:$AM$413,Q310,1),Q311&lt;=INDEX('Language Rules Can Change'!$AE$322:$AM$413,Q310,2)),2,AND(Q311&gt;INDEX('Language Rules Can Change'!$AE$322:$AM$413,Q310,2),Q311&lt;=INDEX('Language Rules Can Change'!$AE$322:$AM$413,Q310,3)),3,AND(Q311&gt;INDEX('Language Rules Can Change'!$AE$322:$AM$413,Q310,3),Q311&lt;=INDEX('Language Rules Can Change'!$AE$322:$AM$413,Q310,4)),4,AND(Q311&gt;INDEX('Language Rules Can Change'!$AE$322:$AM$413,Q310,4),Q311&lt;=INDEX('Language Rules Can Change'!$AE$322:$AM$413,Q310,5)),5,AND(Q311&gt;INDEX('Language Rules Can Change'!$AE$322:$AM$413,Q310,5),Q311&lt;=INDEX('Language Rules Can Change'!$AE$322:$AM$413,Q310,6)),6,AND(Q311&gt;INDEX('Language Rules Can Change'!$AE$322:$AM$413,Q310,6),Q311&lt;=INDEX('Language Rules Can Change'!$AE$322:$AM$413,Q310,7)),7,AND(Q311&gt;INDEX('Language Rules Can Change'!$AE$322:$AM$413,Q310,7),Q311&lt;=INDEX('Language Rules Can Change'!$AE$322:$AM$413,Q310,8)),8,AND(Q311&gt;INDEX('Language Rules Can Change'!$AE$322:$AM$413,Q310,8),Q311&lt;=INDEX('Language Rules Can Change'!$AE$322:$AM$413,Q310,9)),9)</f>
        <v>#N/A</v>
      </c>
      <c r="R312" s="7" t="e" cm="1">
        <f t="array" aca="1" ref="R312" ca="1">_xlfn.IFS(AND(R311&gt;0,R311&lt;=INDEX('Language Rules Can Change'!$AE$322:$AM$413,R310,1)),1,AND(R311&gt;INDEX('Language Rules Can Change'!$AE$322:$AM$413,R310,1),R311&lt;=INDEX('Language Rules Can Change'!$AE$322:$AM$413,R310,2)),2,AND(R311&gt;INDEX('Language Rules Can Change'!$AE$322:$AM$413,R310,2),R311&lt;=INDEX('Language Rules Can Change'!$AE$322:$AM$413,R310,3)),3,AND(R311&gt;INDEX('Language Rules Can Change'!$AE$322:$AM$413,R310,3),R311&lt;=INDEX('Language Rules Can Change'!$AE$322:$AM$413,R310,4)),4,AND(R311&gt;INDEX('Language Rules Can Change'!$AE$322:$AM$413,R310,4),R311&lt;=INDEX('Language Rules Can Change'!$AE$322:$AM$413,R310,5)),5,AND(R311&gt;INDEX('Language Rules Can Change'!$AE$322:$AM$413,R310,5),R311&lt;=INDEX('Language Rules Can Change'!$AE$322:$AM$413,R310,6)),6,AND(R311&gt;INDEX('Language Rules Can Change'!$AE$322:$AM$413,R310,6),R311&lt;=INDEX('Language Rules Can Change'!$AE$322:$AM$413,R310,7)),7,AND(R311&gt;INDEX('Language Rules Can Change'!$AE$322:$AM$413,R310,7),R311&lt;=INDEX('Language Rules Can Change'!$AE$322:$AM$413,R310,8)),8,AND(R311&gt;INDEX('Language Rules Can Change'!$AE$322:$AM$413,R310,8),R311&lt;=INDEX('Language Rules Can Change'!$AE$322:$AM$413,R310,9)),9)</f>
        <v>#N/A</v>
      </c>
      <c r="S312" s="7" t="e" cm="1">
        <f t="array" aca="1" ref="S312" ca="1">_xlfn.IFS(AND(S311&gt;0,S311&lt;=INDEX('Language Rules Can Change'!$AE$322:$AM$413,S310,1)),1,AND(S311&gt;INDEX('Language Rules Can Change'!$AE$322:$AM$413,S310,1),S311&lt;=INDEX('Language Rules Can Change'!$AE$322:$AM$413,S310,2)),2,AND(S311&gt;INDEX('Language Rules Can Change'!$AE$322:$AM$413,S310,2),S311&lt;=INDEX('Language Rules Can Change'!$AE$322:$AM$413,S310,3)),3,AND(S311&gt;INDEX('Language Rules Can Change'!$AE$322:$AM$413,S310,3),S311&lt;=INDEX('Language Rules Can Change'!$AE$322:$AM$413,S310,4)),4,AND(S311&gt;INDEX('Language Rules Can Change'!$AE$322:$AM$413,S310,4),S311&lt;=INDEX('Language Rules Can Change'!$AE$322:$AM$413,S310,5)),5,AND(S311&gt;INDEX('Language Rules Can Change'!$AE$322:$AM$413,S310,5),S311&lt;=INDEX('Language Rules Can Change'!$AE$322:$AM$413,S310,6)),6,AND(S311&gt;INDEX('Language Rules Can Change'!$AE$322:$AM$413,S310,6),S311&lt;=INDEX('Language Rules Can Change'!$AE$322:$AM$413,S310,7)),7,AND(S311&gt;INDEX('Language Rules Can Change'!$AE$322:$AM$413,S310,7),S311&lt;=INDEX('Language Rules Can Change'!$AE$322:$AM$413,S310,8)),8,AND(S311&gt;INDEX('Language Rules Can Change'!$AE$322:$AM$413,S310,8),S311&lt;=INDEX('Language Rules Can Change'!$AE$322:$AM$413,S310,9)),9)</f>
        <v>#N/A</v>
      </c>
      <c r="T312" s="17"/>
      <c r="U312" s="1"/>
      <c r="V312" s="5">
        <v>11</v>
      </c>
      <c r="W312" s="5" t="str">
        <f ca="1">IF(V312&lt;=U308,RANDBETWEEN(U304/(3/2),U304*(3/2))+W311,"")</f>
        <v/>
      </c>
      <c r="X312" s="15"/>
      <c r="Y312" s="11"/>
      <c r="Z312" s="7" cm="1">
        <f t="array" aca="1" ref="Z312" ca="1">_xlfn.IFS(AND(Z311&gt;0,Z311&lt;=INDEX('Language Rules Can Change'!$AE$322:$AM$413,Z310,1)),1,AND(Z311&gt;INDEX('Language Rules Can Change'!$AE$322:$AM$413,Z310,1),Z311&lt;=INDEX('Language Rules Can Change'!$AE$322:$AM$413,Z310,2)),2,AND(Z311&gt;INDEX('Language Rules Can Change'!$AE$322:$AM$413,Z310,2),Z311&lt;=INDEX('Language Rules Can Change'!$AE$322:$AM$413,Z310,3)),3,AND(Z311&gt;INDEX('Language Rules Can Change'!$AE$322:$AM$413,Z310,3),Z311&lt;=INDEX('Language Rules Can Change'!$AE$322:$AM$413,Z310,4)),4,AND(Z311&gt;INDEX('Language Rules Can Change'!$AE$322:$AM$413,Z310,4),Z311&lt;=INDEX('Language Rules Can Change'!$AE$322:$AM$413,Z310,5)),5,AND(Z311&gt;INDEX('Language Rules Can Change'!$AE$322:$AM$413,Z310,5),Z311&lt;=INDEX('Language Rules Can Change'!$AE$322:$AM$413,Z310,6)),6,AND(Z311&gt;INDEX('Language Rules Can Change'!$AE$322:$AM$413,Z310,6),Z311&lt;=INDEX('Language Rules Can Change'!$AE$322:$AM$413,Z310,7)),7,AND(Z311&gt;INDEX('Language Rules Can Change'!$AE$322:$AM$413,Z310,7),Z311&lt;=INDEX('Language Rules Can Change'!$AE$322:$AM$413,Z310,8)),8,AND(Z311&gt;INDEX('Language Rules Can Change'!$AE$322:$AM$413,Z310,8),Z311&lt;=INDEX('Language Rules Can Change'!$AE$322:$AM$413,Z310,9)),9)</f>
        <v>8</v>
      </c>
      <c r="AA312" s="7" cm="1">
        <f t="array" aca="1" ref="AA312" ca="1">_xlfn.IFS(AND(AA311&gt;0,AA311&lt;=INDEX('Language Rules Can Change'!$AE$322:$AM$413,AA310,1)),1,AND(AA311&gt;INDEX('Language Rules Can Change'!$AE$322:$AM$413,AA310,1),AA311&lt;=INDEX('Language Rules Can Change'!$AE$322:$AM$413,AA310,2)),2,AND(AA311&gt;INDEX('Language Rules Can Change'!$AE$322:$AM$413,AA310,2),AA311&lt;=INDEX('Language Rules Can Change'!$AE$322:$AM$413,AA310,3)),3,AND(AA311&gt;INDEX('Language Rules Can Change'!$AE$322:$AM$413,AA310,3),AA311&lt;=INDEX('Language Rules Can Change'!$AE$322:$AM$413,AA310,4)),4,AND(AA311&gt;INDEX('Language Rules Can Change'!$AE$322:$AM$413,AA310,4),AA311&lt;=INDEX('Language Rules Can Change'!$AE$322:$AM$413,AA310,5)),5,AND(AA311&gt;INDEX('Language Rules Can Change'!$AE$322:$AM$413,AA310,5),AA311&lt;=INDEX('Language Rules Can Change'!$AE$322:$AM$413,AA310,6)),6,AND(AA311&gt;INDEX('Language Rules Can Change'!$AE$322:$AM$413,AA310,6),AA311&lt;=INDEX('Language Rules Can Change'!$AE$322:$AM$413,AA310,7)),7,AND(AA311&gt;INDEX('Language Rules Can Change'!$AE$322:$AM$413,AA310,7),AA311&lt;=INDEX('Language Rules Can Change'!$AE$322:$AM$413,AA310,8)),8,AND(AA311&gt;INDEX('Language Rules Can Change'!$AE$322:$AM$413,AA310,8),AA311&lt;=INDEX('Language Rules Can Change'!$AE$322:$AM$413,AA310,9)),9)</f>
        <v>1</v>
      </c>
      <c r="AB312" s="7" cm="1">
        <f t="array" aca="1" ref="AB312" ca="1">_xlfn.IFS(AND(AB311&gt;0,AB311&lt;=INDEX('Language Rules Can Change'!$AE$322:$AM$413,AB310,1)),1,AND(AB311&gt;INDEX('Language Rules Can Change'!$AE$322:$AM$413,AB310,1),AB311&lt;=INDEX('Language Rules Can Change'!$AE$322:$AM$413,AB310,2)),2,AND(AB311&gt;INDEX('Language Rules Can Change'!$AE$322:$AM$413,AB310,2),AB311&lt;=INDEX('Language Rules Can Change'!$AE$322:$AM$413,AB310,3)),3,AND(AB311&gt;INDEX('Language Rules Can Change'!$AE$322:$AM$413,AB310,3),AB311&lt;=INDEX('Language Rules Can Change'!$AE$322:$AM$413,AB310,4)),4,AND(AB311&gt;INDEX('Language Rules Can Change'!$AE$322:$AM$413,AB310,4),AB311&lt;=INDEX('Language Rules Can Change'!$AE$322:$AM$413,AB310,5)),5,AND(AB311&gt;INDEX('Language Rules Can Change'!$AE$322:$AM$413,AB310,5),AB311&lt;=INDEX('Language Rules Can Change'!$AE$322:$AM$413,AB310,6)),6,AND(AB311&gt;INDEX('Language Rules Can Change'!$AE$322:$AM$413,AB310,6),AB311&lt;=INDEX('Language Rules Can Change'!$AE$322:$AM$413,AB310,7)),7,AND(AB311&gt;INDEX('Language Rules Can Change'!$AE$322:$AM$413,AB310,7),AB311&lt;=INDEX('Language Rules Can Change'!$AE$322:$AM$413,AB310,8)),8,AND(AB311&gt;INDEX('Language Rules Can Change'!$AE$322:$AM$413,AB310,8),AB311&lt;=INDEX('Language Rules Can Change'!$AE$322:$AM$413,AB310,9)),9)</f>
        <v>1</v>
      </c>
      <c r="AC312" s="7" t="e" cm="1">
        <f t="array" aca="1" ref="AC312" ca="1">_xlfn.IFS(AND(AC311&gt;0,AC311&lt;=INDEX('Language Rules Can Change'!$AE$322:$AM$413,AC310,1)),1,AND(AC311&gt;INDEX('Language Rules Can Change'!$AE$322:$AM$413,AC310,1),AC311&lt;=INDEX('Language Rules Can Change'!$AE$322:$AM$413,AC310,2)),2,AND(AC311&gt;INDEX('Language Rules Can Change'!$AE$322:$AM$413,AC310,2),AC311&lt;=INDEX('Language Rules Can Change'!$AE$322:$AM$413,AC310,3)),3,AND(AC311&gt;INDEX('Language Rules Can Change'!$AE$322:$AM$413,AC310,3),AC311&lt;=INDEX('Language Rules Can Change'!$AE$322:$AM$413,AC310,4)),4,AND(AC311&gt;INDEX('Language Rules Can Change'!$AE$322:$AM$413,AC310,4),AC311&lt;=INDEX('Language Rules Can Change'!$AE$322:$AM$413,AC310,5)),5,AND(AC311&gt;INDEX('Language Rules Can Change'!$AE$322:$AM$413,AC310,5),AC311&lt;=INDEX('Language Rules Can Change'!$AE$322:$AM$413,AC310,6)),6,AND(AC311&gt;INDEX('Language Rules Can Change'!$AE$322:$AM$413,AC310,6),AC311&lt;=INDEX('Language Rules Can Change'!$AE$322:$AM$413,AC310,7)),7,AND(AC311&gt;INDEX('Language Rules Can Change'!$AE$322:$AM$413,AC310,7),AC311&lt;=INDEX('Language Rules Can Change'!$AE$322:$AM$413,AC310,8)),8,AND(AC311&gt;INDEX('Language Rules Can Change'!$AE$322:$AM$413,AC310,8),AC311&lt;=INDEX('Language Rules Can Change'!$AE$322:$AM$413,AC310,9)),9)</f>
        <v>#N/A</v>
      </c>
      <c r="AD312" s="7" t="e" cm="1">
        <f t="array" aca="1" ref="AD312" ca="1">_xlfn.IFS(AND(AD311&gt;0,AD311&lt;=INDEX('Language Rules Can Change'!$AE$322:$AM$413,AD310,1)),1,AND(AD311&gt;INDEX('Language Rules Can Change'!$AE$322:$AM$413,AD310,1),AD311&lt;=INDEX('Language Rules Can Change'!$AE$322:$AM$413,AD310,2)),2,AND(AD311&gt;INDEX('Language Rules Can Change'!$AE$322:$AM$413,AD310,2),AD311&lt;=INDEX('Language Rules Can Change'!$AE$322:$AM$413,AD310,3)),3,AND(AD311&gt;INDEX('Language Rules Can Change'!$AE$322:$AM$413,AD310,3),AD311&lt;=INDEX('Language Rules Can Change'!$AE$322:$AM$413,AD310,4)),4,AND(AD311&gt;INDEX('Language Rules Can Change'!$AE$322:$AM$413,AD310,4),AD311&lt;=INDEX('Language Rules Can Change'!$AE$322:$AM$413,AD310,5)),5,AND(AD311&gt;INDEX('Language Rules Can Change'!$AE$322:$AM$413,AD310,5),AD311&lt;=INDEX('Language Rules Can Change'!$AE$322:$AM$413,AD310,6)),6,AND(AD311&gt;INDEX('Language Rules Can Change'!$AE$322:$AM$413,AD310,6),AD311&lt;=INDEX('Language Rules Can Change'!$AE$322:$AM$413,AD310,7)),7,AND(AD311&gt;INDEX('Language Rules Can Change'!$AE$322:$AM$413,AD310,7),AD311&lt;=INDEX('Language Rules Can Change'!$AE$322:$AM$413,AD310,8)),8,AND(AD311&gt;INDEX('Language Rules Can Change'!$AE$322:$AM$413,AD310,8),AD311&lt;=INDEX('Language Rules Can Change'!$AE$322:$AM$413,AD310,9)),9)</f>
        <v>#N/A</v>
      </c>
      <c r="AE312" s="7" t="e" cm="1">
        <f t="array" aca="1" ref="AE312" ca="1">_xlfn.IFS(AND(AE311&gt;0,AE311&lt;=INDEX('Language Rules Can Change'!$AE$322:$AM$413,AE310,1)),1,AND(AE311&gt;INDEX('Language Rules Can Change'!$AE$322:$AM$413,AE310,1),AE311&lt;=INDEX('Language Rules Can Change'!$AE$322:$AM$413,AE310,2)),2,AND(AE311&gt;INDEX('Language Rules Can Change'!$AE$322:$AM$413,AE310,2),AE311&lt;=INDEX('Language Rules Can Change'!$AE$322:$AM$413,AE310,3)),3,AND(AE311&gt;INDEX('Language Rules Can Change'!$AE$322:$AM$413,AE310,3),AE311&lt;=INDEX('Language Rules Can Change'!$AE$322:$AM$413,AE310,4)),4,AND(AE311&gt;INDEX('Language Rules Can Change'!$AE$322:$AM$413,AE310,4),AE311&lt;=INDEX('Language Rules Can Change'!$AE$322:$AM$413,AE310,5)),5,AND(AE311&gt;INDEX('Language Rules Can Change'!$AE$322:$AM$413,AE310,5),AE311&lt;=INDEX('Language Rules Can Change'!$AE$322:$AM$413,AE310,6)),6,AND(AE311&gt;INDEX('Language Rules Can Change'!$AE$322:$AM$413,AE310,6),AE311&lt;=INDEX('Language Rules Can Change'!$AE$322:$AM$413,AE310,7)),7,AND(AE311&gt;INDEX('Language Rules Can Change'!$AE$322:$AM$413,AE310,7),AE311&lt;=INDEX('Language Rules Can Change'!$AE$322:$AM$413,AE310,8)),8,AND(AE311&gt;INDEX('Language Rules Can Change'!$AE$322:$AM$413,AE310,8),AE311&lt;=INDEX('Language Rules Can Change'!$AE$322:$AM$413,AE310,9)),9)</f>
        <v>#N/A</v>
      </c>
      <c r="AF312" s="7" t="e" cm="1">
        <f t="array" aca="1" ref="AF312" ca="1">_xlfn.IFS(AND(AF311&gt;0,AF311&lt;=INDEX('Language Rules Can Change'!$AE$322:$AM$413,AF310,1)),1,AND(AF311&gt;INDEX('Language Rules Can Change'!$AE$322:$AM$413,AF310,1),AF311&lt;=INDEX('Language Rules Can Change'!$AE$322:$AM$413,AF310,2)),2,AND(AF311&gt;INDEX('Language Rules Can Change'!$AE$322:$AM$413,AF310,2),AF311&lt;=INDEX('Language Rules Can Change'!$AE$322:$AM$413,AF310,3)),3,AND(AF311&gt;INDEX('Language Rules Can Change'!$AE$322:$AM$413,AF310,3),AF311&lt;=INDEX('Language Rules Can Change'!$AE$322:$AM$413,AF310,4)),4,AND(AF311&gt;INDEX('Language Rules Can Change'!$AE$322:$AM$413,AF310,4),AF311&lt;=INDEX('Language Rules Can Change'!$AE$322:$AM$413,AF310,5)),5,AND(AF311&gt;INDEX('Language Rules Can Change'!$AE$322:$AM$413,AF310,5),AF311&lt;=INDEX('Language Rules Can Change'!$AE$322:$AM$413,AF310,6)),6,AND(AF311&gt;INDEX('Language Rules Can Change'!$AE$322:$AM$413,AF310,6),AF311&lt;=INDEX('Language Rules Can Change'!$AE$322:$AM$413,AF310,7)),7,AND(AF311&gt;INDEX('Language Rules Can Change'!$AE$322:$AM$413,AF310,7),AF311&lt;=INDEX('Language Rules Can Change'!$AE$322:$AM$413,AF310,8)),8,AND(AF311&gt;INDEX('Language Rules Can Change'!$AE$322:$AM$413,AF310,8),AF311&lt;=INDEX('Language Rules Can Change'!$AE$322:$AM$413,AF310,9)),9)</f>
        <v>#N/A</v>
      </c>
      <c r="AG312" s="7" t="e" cm="1">
        <f t="array" aca="1" ref="AG312" ca="1">_xlfn.IFS(AND(AG311&gt;0,AG311&lt;=INDEX('Language Rules Can Change'!$AE$322:$AM$413,AG310,1)),1,AND(AG311&gt;INDEX('Language Rules Can Change'!$AE$322:$AM$413,AG310,1),AG311&lt;=INDEX('Language Rules Can Change'!$AE$322:$AM$413,AG310,2)),2,AND(AG311&gt;INDEX('Language Rules Can Change'!$AE$322:$AM$413,AG310,2),AG311&lt;=INDEX('Language Rules Can Change'!$AE$322:$AM$413,AG310,3)),3,AND(AG311&gt;INDEX('Language Rules Can Change'!$AE$322:$AM$413,AG310,3),AG311&lt;=INDEX('Language Rules Can Change'!$AE$322:$AM$413,AG310,4)),4,AND(AG311&gt;INDEX('Language Rules Can Change'!$AE$322:$AM$413,AG310,4),AG311&lt;=INDEX('Language Rules Can Change'!$AE$322:$AM$413,AG310,5)),5,AND(AG311&gt;INDEX('Language Rules Can Change'!$AE$322:$AM$413,AG310,5),AG311&lt;=INDEX('Language Rules Can Change'!$AE$322:$AM$413,AG310,6)),6,AND(AG311&gt;INDEX('Language Rules Can Change'!$AE$322:$AM$413,AG310,6),AG311&lt;=INDEX('Language Rules Can Change'!$AE$322:$AM$413,AG310,7)),7,AND(AG311&gt;INDEX('Language Rules Can Change'!$AE$322:$AM$413,AG310,7),AG311&lt;=INDEX('Language Rules Can Change'!$AE$322:$AM$413,AG310,8)),8,AND(AG311&gt;INDEX('Language Rules Can Change'!$AE$322:$AM$413,AG310,8),AG311&lt;=INDEX('Language Rules Can Change'!$AE$322:$AM$413,AG310,9)),9)</f>
        <v>#N/A</v>
      </c>
      <c r="AH312" s="7" t="e" cm="1">
        <f t="array" aca="1" ref="AH312" ca="1">_xlfn.IFS(AND(AH311&gt;0,AH311&lt;=INDEX('Language Rules Can Change'!$AE$322:$AM$413,AH310,1)),1,AND(AH311&gt;INDEX('Language Rules Can Change'!$AE$322:$AM$413,AH310,1),AH311&lt;=INDEX('Language Rules Can Change'!$AE$322:$AM$413,AH310,2)),2,AND(AH311&gt;INDEX('Language Rules Can Change'!$AE$322:$AM$413,AH310,2),AH311&lt;=INDEX('Language Rules Can Change'!$AE$322:$AM$413,AH310,3)),3,AND(AH311&gt;INDEX('Language Rules Can Change'!$AE$322:$AM$413,AH310,3),AH311&lt;=INDEX('Language Rules Can Change'!$AE$322:$AM$413,AH310,4)),4,AND(AH311&gt;INDEX('Language Rules Can Change'!$AE$322:$AM$413,AH310,4),AH311&lt;=INDEX('Language Rules Can Change'!$AE$322:$AM$413,AH310,5)),5,AND(AH311&gt;INDEX('Language Rules Can Change'!$AE$322:$AM$413,AH310,5),AH311&lt;=INDEX('Language Rules Can Change'!$AE$322:$AM$413,AH310,6)),6,AND(AH311&gt;INDEX('Language Rules Can Change'!$AE$322:$AM$413,AH310,6),AH311&lt;=INDEX('Language Rules Can Change'!$AE$322:$AM$413,AH310,7)),7,AND(AH311&gt;INDEX('Language Rules Can Change'!$AE$322:$AM$413,AH310,7),AH311&lt;=INDEX('Language Rules Can Change'!$AE$322:$AM$413,AH310,8)),8,AND(AH311&gt;INDEX('Language Rules Can Change'!$AE$322:$AM$413,AH310,8),AH311&lt;=INDEX('Language Rules Can Change'!$AE$322:$AM$413,AH310,9)),9)</f>
        <v>#N/A</v>
      </c>
      <c r="AI312" s="7" t="e" cm="1">
        <f t="array" aca="1" ref="AI312" ca="1">_xlfn.IFS(AND(AI311&gt;0,AI311&lt;=INDEX('Language Rules Can Change'!$AE$322:$AM$413,AI310,1)),1,AND(AI311&gt;INDEX('Language Rules Can Change'!$AE$322:$AM$413,AI310,1),AI311&lt;=INDEX('Language Rules Can Change'!$AE$322:$AM$413,AI310,2)),2,AND(AI311&gt;INDEX('Language Rules Can Change'!$AE$322:$AM$413,AI310,2),AI311&lt;=INDEX('Language Rules Can Change'!$AE$322:$AM$413,AI310,3)),3,AND(AI311&gt;INDEX('Language Rules Can Change'!$AE$322:$AM$413,AI310,3),AI311&lt;=INDEX('Language Rules Can Change'!$AE$322:$AM$413,AI310,4)),4,AND(AI311&gt;INDEX('Language Rules Can Change'!$AE$322:$AM$413,AI310,4),AI311&lt;=INDEX('Language Rules Can Change'!$AE$322:$AM$413,AI310,5)),5,AND(AI311&gt;INDEX('Language Rules Can Change'!$AE$322:$AM$413,AI310,5),AI311&lt;=INDEX('Language Rules Can Change'!$AE$322:$AM$413,AI310,6)),6,AND(AI311&gt;INDEX('Language Rules Can Change'!$AE$322:$AM$413,AI310,6),AI311&lt;=INDEX('Language Rules Can Change'!$AE$322:$AM$413,AI310,7)),7,AND(AI311&gt;INDEX('Language Rules Can Change'!$AE$322:$AM$413,AI310,7),AI311&lt;=INDEX('Language Rules Can Change'!$AE$322:$AM$413,AI310,8)),8,AND(AI311&gt;INDEX('Language Rules Can Change'!$AE$322:$AM$413,AI310,8),AI311&lt;=INDEX('Language Rules Can Change'!$AE$322:$AM$413,AI310,9)),9)</f>
        <v>#N/A</v>
      </c>
      <c r="AJ312" s="7" t="e" cm="1">
        <f t="array" aca="1" ref="AJ312" ca="1">_xlfn.IFS(AND(AJ311&gt;0,AJ311&lt;=INDEX('Language Rules Can Change'!$AE$322:$AM$413,AJ310,1)),1,AND(AJ311&gt;INDEX('Language Rules Can Change'!$AE$322:$AM$413,AJ310,1),AJ311&lt;=INDEX('Language Rules Can Change'!$AE$322:$AM$413,AJ310,2)),2,AND(AJ311&gt;INDEX('Language Rules Can Change'!$AE$322:$AM$413,AJ310,2),AJ311&lt;=INDEX('Language Rules Can Change'!$AE$322:$AM$413,AJ310,3)),3,AND(AJ311&gt;INDEX('Language Rules Can Change'!$AE$322:$AM$413,AJ310,3),AJ311&lt;=INDEX('Language Rules Can Change'!$AE$322:$AM$413,AJ310,4)),4,AND(AJ311&gt;INDEX('Language Rules Can Change'!$AE$322:$AM$413,AJ310,4),AJ311&lt;=INDEX('Language Rules Can Change'!$AE$322:$AM$413,AJ310,5)),5,AND(AJ311&gt;INDEX('Language Rules Can Change'!$AE$322:$AM$413,AJ310,5),AJ311&lt;=INDEX('Language Rules Can Change'!$AE$322:$AM$413,AJ310,6)),6,AND(AJ311&gt;INDEX('Language Rules Can Change'!$AE$322:$AM$413,AJ310,6),AJ311&lt;=INDEX('Language Rules Can Change'!$AE$322:$AM$413,AJ310,7)),7,AND(AJ311&gt;INDEX('Language Rules Can Change'!$AE$322:$AM$413,AJ310,7),AJ311&lt;=INDEX('Language Rules Can Change'!$AE$322:$AM$413,AJ310,8)),8,AND(AJ311&gt;INDEX('Language Rules Can Change'!$AE$322:$AM$413,AJ310,8),AJ311&lt;=INDEX('Language Rules Can Change'!$AE$322:$AM$413,AJ310,9)),9)</f>
        <v>#N/A</v>
      </c>
      <c r="AK312" s="7" t="e" cm="1">
        <f t="array" aca="1" ref="AK312" ca="1">_xlfn.IFS(AND(AK311&gt;0,AK311&lt;=INDEX('Language Rules Can Change'!$AE$322:$AM$413,AK310,1)),1,AND(AK311&gt;INDEX('Language Rules Can Change'!$AE$322:$AM$413,AK310,1),AK311&lt;=INDEX('Language Rules Can Change'!$AE$322:$AM$413,AK310,2)),2,AND(AK311&gt;INDEX('Language Rules Can Change'!$AE$322:$AM$413,AK310,2),AK311&lt;=INDEX('Language Rules Can Change'!$AE$322:$AM$413,AK310,3)),3,AND(AK311&gt;INDEX('Language Rules Can Change'!$AE$322:$AM$413,AK310,3),AK311&lt;=INDEX('Language Rules Can Change'!$AE$322:$AM$413,AK310,4)),4,AND(AK311&gt;INDEX('Language Rules Can Change'!$AE$322:$AM$413,AK310,4),AK311&lt;=INDEX('Language Rules Can Change'!$AE$322:$AM$413,AK310,5)),5,AND(AK311&gt;INDEX('Language Rules Can Change'!$AE$322:$AM$413,AK310,5),AK311&lt;=INDEX('Language Rules Can Change'!$AE$322:$AM$413,AK310,6)),6,AND(AK311&gt;INDEX('Language Rules Can Change'!$AE$322:$AM$413,AK310,6),AK311&lt;=INDEX('Language Rules Can Change'!$AE$322:$AM$413,AK310,7)),7,AND(AK311&gt;INDEX('Language Rules Can Change'!$AE$322:$AM$413,AK310,7),AK311&lt;=INDEX('Language Rules Can Change'!$AE$322:$AM$413,AK310,8)),8,AND(AK311&gt;INDEX('Language Rules Can Change'!$AE$322:$AM$413,AK310,8),AK311&lt;=INDEX('Language Rules Can Change'!$AE$322:$AM$413,AK310,9)),9)</f>
        <v>#N/A</v>
      </c>
      <c r="AL312" s="7" t="e" cm="1">
        <f t="array" aca="1" ref="AL312" ca="1">_xlfn.IFS(AND(AL311&gt;0,AL311&lt;=INDEX('Language Rules Can Change'!$AE$322:$AM$413,AL310,1)),1,AND(AL311&gt;INDEX('Language Rules Can Change'!$AE$322:$AM$413,AL310,1),AL311&lt;=INDEX('Language Rules Can Change'!$AE$322:$AM$413,AL310,2)),2,AND(AL311&gt;INDEX('Language Rules Can Change'!$AE$322:$AM$413,AL310,2),AL311&lt;=INDEX('Language Rules Can Change'!$AE$322:$AM$413,AL310,3)),3,AND(AL311&gt;INDEX('Language Rules Can Change'!$AE$322:$AM$413,AL310,3),AL311&lt;=INDEX('Language Rules Can Change'!$AE$322:$AM$413,AL310,4)),4,AND(AL311&gt;INDEX('Language Rules Can Change'!$AE$322:$AM$413,AL310,4),AL311&lt;=INDEX('Language Rules Can Change'!$AE$322:$AM$413,AL310,5)),5,AND(AL311&gt;INDEX('Language Rules Can Change'!$AE$322:$AM$413,AL310,5),AL311&lt;=INDEX('Language Rules Can Change'!$AE$322:$AM$413,AL310,6)),6,AND(AL311&gt;INDEX('Language Rules Can Change'!$AE$322:$AM$413,AL310,6),AL311&lt;=INDEX('Language Rules Can Change'!$AE$322:$AM$413,AL310,7)),7,AND(AL311&gt;INDEX('Language Rules Can Change'!$AE$322:$AM$413,AL310,7),AL311&lt;=INDEX('Language Rules Can Change'!$AE$322:$AM$413,AL310,8)),8,AND(AL311&gt;INDEX('Language Rules Can Change'!$AE$322:$AM$413,AL310,8),AL311&lt;=INDEX('Language Rules Can Change'!$AE$322:$AM$413,AL310,9)),9)</f>
        <v>#N/A</v>
      </c>
      <c r="AM312" s="7" t="e" cm="1">
        <f t="array" aca="1" ref="AM312" ca="1">_xlfn.IFS(AND(AM311&gt;0,AM311&lt;=INDEX('Language Rules Can Change'!$AE$322:$AM$413,AM310,1)),1,AND(AM311&gt;INDEX('Language Rules Can Change'!$AE$322:$AM$413,AM310,1),AM311&lt;=INDEX('Language Rules Can Change'!$AE$322:$AM$413,AM310,2)),2,AND(AM311&gt;INDEX('Language Rules Can Change'!$AE$322:$AM$413,AM310,2),AM311&lt;=INDEX('Language Rules Can Change'!$AE$322:$AM$413,AM310,3)),3,AND(AM311&gt;INDEX('Language Rules Can Change'!$AE$322:$AM$413,AM310,3),AM311&lt;=INDEX('Language Rules Can Change'!$AE$322:$AM$413,AM310,4)),4,AND(AM311&gt;INDEX('Language Rules Can Change'!$AE$322:$AM$413,AM310,4),AM311&lt;=INDEX('Language Rules Can Change'!$AE$322:$AM$413,AM310,5)),5,AND(AM311&gt;INDEX('Language Rules Can Change'!$AE$322:$AM$413,AM310,5),AM311&lt;=INDEX('Language Rules Can Change'!$AE$322:$AM$413,AM310,6)),6,AND(AM311&gt;INDEX('Language Rules Can Change'!$AE$322:$AM$413,AM310,6),AM311&lt;=INDEX('Language Rules Can Change'!$AE$322:$AM$413,AM310,7)),7,AND(AM311&gt;INDEX('Language Rules Can Change'!$AE$322:$AM$413,AM310,7),AM311&lt;=INDEX('Language Rules Can Change'!$AE$322:$AM$413,AM310,8)),8,AND(AM311&gt;INDEX('Language Rules Can Change'!$AE$322:$AM$413,AM310,8),AM311&lt;=INDEX('Language Rules Can Change'!$AE$322:$AM$413,AM310,9)),9)</f>
        <v>#N/A</v>
      </c>
    </row>
    <row r="313" spans="1:39" ht="12.75">
      <c r="A313" s="1"/>
      <c r="B313" s="5">
        <v>12</v>
      </c>
      <c r="C313" s="5" t="str">
        <f ca="1">IF(B313&lt;=A308,RANDBETWEEN(A304/(3/2),A304*(3/2))+C312,"")</f>
        <v/>
      </c>
      <c r="D313" s="15"/>
      <c r="E313" s="11"/>
      <c r="F313" s="7" t="str" cm="1">
        <f t="array" aca="1" ref="F313" ca="1">INDEX('Language Rules Can Change'!$AE$322:$AM$413,F310+1,F312)</f>
        <v>"</v>
      </c>
      <c r="G313" s="7" t="str">
        <f t="array" aca="1" ref="G313" ca="1">INDEX('Language Rules Can Change'!$AE$322:$AM$413,G310+1,G312)</f>
        <v>"</v>
      </c>
      <c r="H313" s="7" t="str">
        <f t="array" aca="1" ref="H313" ca="1">INDEX('Language Rules Can Change'!$AE$322:$AM$413,H310+1,H312)</f>
        <v>n</v>
      </c>
      <c r="I313" s="7" t="e">
        <f t="array" aca="1" ref="I313" ca="1">INDEX('Language Rules Can Change'!$AE$322:$AM$413,I310+1,I312)</f>
        <v>#N/A</v>
      </c>
      <c r="J313" s="7" t="e">
        <f t="array" aca="1" ref="J313" ca="1">INDEX('Language Rules Can Change'!$AE$322:$AM$413,J310+1,J312)</f>
        <v>#N/A</v>
      </c>
      <c r="K313" s="7" t="e">
        <f t="array" aca="1" ref="K313" ca="1">INDEX('Language Rules Can Change'!$AE$322:$AM$413,K310+1,K312)</f>
        <v>#N/A</v>
      </c>
      <c r="L313" s="7" t="e">
        <f t="array" aca="1" ref="L313" ca="1">INDEX('Language Rules Can Change'!$AE$322:$AM$413,L310+1,L312)</f>
        <v>#N/A</v>
      </c>
      <c r="M313" s="7" t="e">
        <f t="array" aca="1" ref="M313" ca="1">INDEX('Language Rules Can Change'!$AE$322:$AM$413,M310+1,M312)</f>
        <v>#N/A</v>
      </c>
      <c r="N313" s="7" t="e">
        <f t="array" aca="1" ref="N313" ca="1">INDEX('Language Rules Can Change'!$AE$322:$AM$413,N310+1,N312)</f>
        <v>#N/A</v>
      </c>
      <c r="O313" s="7" t="e">
        <f t="array" aca="1" ref="O313" ca="1">INDEX('Language Rules Can Change'!$AE$322:$AM$413,O310+1,O312)</f>
        <v>#N/A</v>
      </c>
      <c r="P313" s="7" t="e">
        <f t="array" aca="1" ref="P313" ca="1">INDEX('Language Rules Can Change'!$AE$322:$AM$413,P310+1,P312)</f>
        <v>#N/A</v>
      </c>
      <c r="Q313" s="7" t="e">
        <f t="array" aca="1" ref="Q313" ca="1">INDEX('Language Rules Can Change'!$AE$322:$AM$413,Q310+1,Q312)</f>
        <v>#N/A</v>
      </c>
      <c r="R313" s="7" t="e">
        <f t="array" aca="1" ref="R313" ca="1">INDEX('Language Rules Can Change'!$AE$322:$AM$413,R310+1,R312)</f>
        <v>#N/A</v>
      </c>
      <c r="S313" s="7" t="e">
        <f t="array" aca="1" ref="S313" ca="1">INDEX('Language Rules Can Change'!$AE$322:$AM$413,S310+1,S312)</f>
        <v>#N/A</v>
      </c>
      <c r="T313" s="17"/>
      <c r="U313" s="1"/>
      <c r="V313" s="5">
        <v>12</v>
      </c>
      <c r="W313" s="5" t="str">
        <f ca="1">IF(V313&lt;=U308,RANDBETWEEN(U304/(3/2),U304*(3/2))+W312,"")</f>
        <v/>
      </c>
      <c r="X313" s="15"/>
      <c r="Y313" s="11"/>
      <c r="Z313" s="7" t="str" cm="1">
        <f t="array" aca="1" ref="Z313" ca="1">INDEX('Language Rules Can Change'!$AE$322:$AM$413,Z310+1,Z312)</f>
        <v>ze</v>
      </c>
      <c r="AA313" s="7" t="str">
        <f t="array" aca="1" ref="AA313" ca="1">INDEX('Language Rules Can Change'!$AE$322:$AM$413,AA310+1,AA312)</f>
        <v>"</v>
      </c>
      <c r="AB313" s="7" t="str">
        <f t="array" aca="1" ref="AB313" ca="1">INDEX('Language Rules Can Change'!$AE$322:$AM$413,AB310+1,AB312)</f>
        <v>"</v>
      </c>
      <c r="AC313" s="7" t="e">
        <f t="array" aca="1" ref="AC313" ca="1">INDEX('Language Rules Can Change'!$AE$322:$AM$413,AC310+1,AC312)</f>
        <v>#N/A</v>
      </c>
      <c r="AD313" s="7" t="e">
        <f t="array" aca="1" ref="AD313" ca="1">INDEX('Language Rules Can Change'!$AE$322:$AM$413,AD310+1,AD312)</f>
        <v>#N/A</v>
      </c>
      <c r="AE313" s="7" t="e">
        <f t="array" aca="1" ref="AE313" ca="1">INDEX('Language Rules Can Change'!$AE$322:$AM$413,AE310+1,AE312)</f>
        <v>#N/A</v>
      </c>
      <c r="AF313" s="7" t="e">
        <f t="array" aca="1" ref="AF313" ca="1">INDEX('Language Rules Can Change'!$AE$322:$AM$413,AF310+1,AF312)</f>
        <v>#N/A</v>
      </c>
      <c r="AG313" s="7" t="e">
        <f t="array" aca="1" ref="AG313" ca="1">INDEX('Language Rules Can Change'!$AE$322:$AM$413,AG310+1,AG312)</f>
        <v>#N/A</v>
      </c>
      <c r="AH313" s="7" t="e">
        <f t="array" aca="1" ref="AH313" ca="1">INDEX('Language Rules Can Change'!$AE$322:$AM$413,AH310+1,AH312)</f>
        <v>#N/A</v>
      </c>
      <c r="AI313" s="7" t="e">
        <f t="array" aca="1" ref="AI313" ca="1">INDEX('Language Rules Can Change'!$AE$322:$AM$413,AI310+1,AI312)</f>
        <v>#N/A</v>
      </c>
      <c r="AJ313" s="7" t="e">
        <f t="array" aca="1" ref="AJ313" ca="1">INDEX('Language Rules Can Change'!$AE$322:$AM$413,AJ310+1,AJ312)</f>
        <v>#N/A</v>
      </c>
      <c r="AK313" s="7" t="e">
        <f t="array" aca="1" ref="AK313" ca="1">INDEX('Language Rules Can Change'!$AE$322:$AM$413,AK310+1,AK312)</f>
        <v>#N/A</v>
      </c>
      <c r="AL313" s="7" t="e">
        <f t="array" aca="1" ref="AL313" ca="1">INDEX('Language Rules Can Change'!$AE$322:$AM$413,AL310+1,AL312)</f>
        <v>#N/A</v>
      </c>
      <c r="AM313" s="7" t="e">
        <f t="array" aca="1" ref="AM313" ca="1">INDEX('Language Rules Can Change'!$AE$322:$AM$413,AM310+1,AM312)</f>
        <v>#N/A</v>
      </c>
    </row>
    <row r="314" spans="1:39" ht="12.75">
      <c r="A314" s="1"/>
      <c r="B314" s="5">
        <v>13</v>
      </c>
      <c r="C314" s="5" t="str">
        <f ca="1">IF(B314&lt;=A308,RANDBETWEEN(A304/(3/2),A304*(3/2))+C313,"")</f>
        <v/>
      </c>
      <c r="D314" s="15" t="s">
        <v>3990</v>
      </c>
      <c r="E314" s="11" t="str">
        <f t="shared" ref="E314" ca="1" si="1023">_xlfn.CONCAT(F314:S314)</f>
        <v>""n</v>
      </c>
      <c r="F314" s="11" t="str">
        <f t="shared" ref="F314:S345" ca="1" si="1024">_xlfn.IFNA(F313,"")</f>
        <v>"</v>
      </c>
      <c r="G314" s="11" t="str">
        <f t="shared" ca="1" si="1024"/>
        <v>"</v>
      </c>
      <c r="H314" s="11" t="str">
        <f t="shared" ca="1" si="1024"/>
        <v>n</v>
      </c>
      <c r="I314" s="11" t="str">
        <f t="shared" ca="1" si="1024"/>
        <v/>
      </c>
      <c r="J314" s="11" t="str">
        <f t="shared" ca="1" si="1024"/>
        <v/>
      </c>
      <c r="K314" s="11" t="str">
        <f t="shared" ca="1" si="1024"/>
        <v/>
      </c>
      <c r="L314" s="11" t="str">
        <f t="shared" ca="1" si="1024"/>
        <v/>
      </c>
      <c r="M314" s="11" t="str">
        <f t="shared" ca="1" si="1024"/>
        <v/>
      </c>
      <c r="N314" s="11" t="str">
        <f t="shared" ca="1" si="1024"/>
        <v/>
      </c>
      <c r="O314" s="11" t="str">
        <f t="shared" ca="1" si="1024"/>
        <v/>
      </c>
      <c r="P314" s="11" t="str">
        <f t="shared" ca="1" si="1024"/>
        <v/>
      </c>
      <c r="Q314" s="11" t="str">
        <f t="shared" ca="1" si="1024"/>
        <v/>
      </c>
      <c r="R314" s="11" t="str">
        <f t="shared" ca="1" si="1024"/>
        <v/>
      </c>
      <c r="S314" s="11" t="str">
        <f t="shared" ca="1" si="1024"/>
        <v/>
      </c>
      <c r="T314" s="17"/>
      <c r="U314" s="1"/>
      <c r="V314" s="5">
        <v>13</v>
      </c>
      <c r="W314" s="5" t="str">
        <f ca="1">IF(V314&lt;=U308,RANDBETWEEN(U304/(3/2),U304*(3/2))+W313,"")</f>
        <v/>
      </c>
      <c r="X314" s="15" t="s">
        <v>3990</v>
      </c>
      <c r="Y314" s="11" t="str">
        <f t="shared" ref="Y314" ca="1" si="1025">_xlfn.CONCAT(Z314:AM314)</f>
        <v>ze""</v>
      </c>
      <c r="Z314" s="11" t="str">
        <f t="shared" ref="Z314:Z345" ca="1" si="1026">_xlfn.IFNA(Z313,"")</f>
        <v>ze</v>
      </c>
      <c r="AA314" s="11" t="str">
        <f t="shared" ref="AA314:AA345" ca="1" si="1027">_xlfn.IFNA(AA313,"")</f>
        <v>"</v>
      </c>
      <c r="AB314" s="11" t="str">
        <f t="shared" ref="AB314:AB345" ca="1" si="1028">_xlfn.IFNA(AB313,"")</f>
        <v>"</v>
      </c>
      <c r="AC314" s="11" t="str">
        <f t="shared" ref="AC314:AC345" ca="1" si="1029">_xlfn.IFNA(AC313,"")</f>
        <v/>
      </c>
      <c r="AD314" s="11" t="str">
        <f t="shared" ref="AD314:AD345" ca="1" si="1030">_xlfn.IFNA(AD313,"")</f>
        <v/>
      </c>
      <c r="AE314" s="11" t="str">
        <f t="shared" ref="AE314:AE345" ca="1" si="1031">_xlfn.IFNA(AE313,"")</f>
        <v/>
      </c>
      <c r="AF314" s="11" t="str">
        <f t="shared" ref="AF314:AF345" ca="1" si="1032">_xlfn.IFNA(AF313,"")</f>
        <v/>
      </c>
      <c r="AG314" s="11" t="str">
        <f t="shared" ref="AG314:AG345" ca="1" si="1033">_xlfn.IFNA(AG313,"")</f>
        <v/>
      </c>
      <c r="AH314" s="11" t="str">
        <f t="shared" ref="AH314:AH345" ca="1" si="1034">_xlfn.IFNA(AH313,"")</f>
        <v/>
      </c>
      <c r="AI314" s="11" t="str">
        <f t="shared" ref="AI314:AI345" ca="1" si="1035">_xlfn.IFNA(AI313,"")</f>
        <v/>
      </c>
      <c r="AJ314" s="11" t="str">
        <f t="shared" ref="AJ314:AJ345" ca="1" si="1036">_xlfn.IFNA(AJ313,"")</f>
        <v/>
      </c>
      <c r="AK314" s="11" t="str">
        <f t="shared" ref="AK314:AK345" ca="1" si="1037">_xlfn.IFNA(AK313,"")</f>
        <v/>
      </c>
      <c r="AL314" s="11" t="str">
        <f t="shared" ref="AL314:AL345" ca="1" si="1038">_xlfn.IFNA(AL313,"")</f>
        <v/>
      </c>
      <c r="AM314" s="11" t="str">
        <f t="shared" ref="AM314:AM345" ca="1" si="1039">_xlfn.IFNA(AM313,"")</f>
        <v/>
      </c>
    </row>
    <row r="315" spans="1:39" ht="12.75">
      <c r="A315" s="1"/>
      <c r="B315" s="5">
        <v>14</v>
      </c>
      <c r="C315" s="5" t="str">
        <f ca="1">IF(B315&lt;=A308,RANDBETWEEN(A304/(3/2),A304*(3/2))+C314,"")</f>
        <v/>
      </c>
      <c r="D315" s="5"/>
      <c r="T315" s="17"/>
      <c r="U315" s="1"/>
      <c r="V315" s="5">
        <v>14</v>
      </c>
      <c r="W315" s="5" t="str">
        <f ca="1">IF(V315&lt;=U308,RANDBETWEEN(U304/(3/2),U304*(3/2))+W314,"")</f>
        <v/>
      </c>
      <c r="X315" s="5"/>
    </row>
    <row r="316" spans="1:39" ht="12.75">
      <c r="A316" s="5">
        <f>A301+2</f>
        <v>835</v>
      </c>
      <c r="B316" s="5"/>
      <c r="C316" s="5"/>
      <c r="D316" s="5"/>
      <c r="E316" s="15"/>
      <c r="F316" s="7">
        <v>1</v>
      </c>
      <c r="G316" s="15">
        <v>2</v>
      </c>
      <c r="H316" s="7">
        <v>3</v>
      </c>
      <c r="I316" s="15">
        <v>4</v>
      </c>
      <c r="J316" s="7">
        <v>5</v>
      </c>
      <c r="K316" s="15">
        <v>6</v>
      </c>
      <c r="L316" s="7">
        <v>7</v>
      </c>
      <c r="M316" s="15">
        <v>8</v>
      </c>
      <c r="N316" s="7">
        <v>9</v>
      </c>
      <c r="O316" s="15">
        <v>10</v>
      </c>
      <c r="P316" s="7">
        <v>11</v>
      </c>
      <c r="Q316" s="15">
        <v>12</v>
      </c>
      <c r="R316" s="7">
        <v>13</v>
      </c>
      <c r="S316" s="15">
        <v>14</v>
      </c>
      <c r="T316" s="17"/>
      <c r="U316" s="5">
        <f>U301+2</f>
        <v>836</v>
      </c>
      <c r="V316" s="5"/>
      <c r="W316" s="5"/>
      <c r="X316" s="5"/>
      <c r="Y316" s="15"/>
      <c r="Z316" s="7">
        <v>1</v>
      </c>
      <c r="AA316" s="15">
        <v>2</v>
      </c>
      <c r="AB316" s="7">
        <v>3</v>
      </c>
      <c r="AC316" s="15">
        <v>4</v>
      </c>
      <c r="AD316" s="7">
        <v>5</v>
      </c>
      <c r="AE316" s="15">
        <v>6</v>
      </c>
      <c r="AF316" s="7">
        <v>7</v>
      </c>
      <c r="AG316" s="15">
        <v>8</v>
      </c>
      <c r="AH316" s="7">
        <v>9</v>
      </c>
      <c r="AI316" s="15">
        <v>10</v>
      </c>
      <c r="AJ316" s="7">
        <v>11</v>
      </c>
      <c r="AK316" s="15">
        <v>12</v>
      </c>
      <c r="AL316" s="7">
        <v>13</v>
      </c>
      <c r="AM316" s="15">
        <v>14</v>
      </c>
    </row>
    <row r="317" spans="1:39" ht="12.75">
      <c r="A317" t="str" cm="1">
        <f t="array" ref="A317">INDEX('All Words All Languages'!$A$2:$A$853,'Verse-True'!A316)</f>
        <v>with</v>
      </c>
      <c r="B317" s="5">
        <v>1</v>
      </c>
      <c r="C317" s="5">
        <f ca="1">IF(B317&lt;=A323,RANDBETWEEN(A319/(3/2),A319*(3/2)),"")</f>
        <v>1</v>
      </c>
      <c r="D317" s="15" t="s">
        <v>3988</v>
      </c>
      <c r="E317" s="15" t="str" cm="1">
        <f t="array" ref="E317">INDEX('All Words All Languages'!$H$2:$H$853,A316)</f>
        <v>w/ɪ/ð/</v>
      </c>
      <c r="F317" s="7" t="str" cm="1">
        <f t="array" ref="F317:I317">_xlfn.TEXTSPLIT(E317,"/")</f>
        <v>w</v>
      </c>
      <c r="G317" s="15" t="str">
        <v>ɪ</v>
      </c>
      <c r="H317" s="15" t="str">
        <v>ð</v>
      </c>
      <c r="I317" s="15" t="str">
        <v/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7"/>
      <c r="U317" t="str" cm="1">
        <f t="array" ref="U317">INDEX('All Words All Languages'!$A$2:$A$853,'Verse-True'!U316)</f>
        <v>woman</v>
      </c>
      <c r="V317" s="5">
        <v>1</v>
      </c>
      <c r="W317" s="5">
        <f ca="1">IF(V317&lt;=U323,RANDBETWEEN(U319/(3/2),U319*(3/2)),"")</f>
        <v>1</v>
      </c>
      <c r="X317" s="15" t="s">
        <v>3988</v>
      </c>
      <c r="Y317" s="15" t="str" cm="1">
        <f t="array" ref="Y317">INDEX('All Words All Languages'!$H$2:$H$853,U316)</f>
        <v>w/ʊ/m/ə/n/</v>
      </c>
      <c r="Z317" s="7" t="str" cm="1">
        <f t="array" ref="Z317:AE317">_xlfn.TEXTSPLIT(Y317,"/")</f>
        <v>w</v>
      </c>
      <c r="AA317" s="15" t="str">
        <v>ʊ</v>
      </c>
      <c r="AB317" s="15" t="str">
        <v>m</v>
      </c>
      <c r="AC317" s="15" t="str">
        <v>ə</v>
      </c>
      <c r="AD317" s="15" t="str">
        <v>n</v>
      </c>
      <c r="AE317" s="15" t="str">
        <v/>
      </c>
      <c r="AF317" s="15"/>
      <c r="AG317" s="15"/>
      <c r="AH317" s="15"/>
      <c r="AI317" s="15"/>
      <c r="AJ317" s="15"/>
      <c r="AK317" s="15"/>
      <c r="AL317" s="15"/>
      <c r="AM317" s="15"/>
    </row>
    <row r="318" spans="1:39" ht="12.75">
      <c r="A318" s="1"/>
      <c r="B318" s="5">
        <v>2</v>
      </c>
      <c r="C318" s="5">
        <f ca="1">IF(B318&lt;=A323,RANDBETWEEN(A319/(3/2),A319*(3/2))+C317,"")</f>
        <v>2</v>
      </c>
      <c r="D318" s="15"/>
      <c r="E318" s="11"/>
      <c r="F318" s="11">
        <f>MATCH(F317,'Language Rules Can Change'!$A$3:$A$47,0)</f>
        <v>4</v>
      </c>
      <c r="G318" s="11">
        <f>MATCH(G317,'Language Rules Can Change'!$A$3:$A$47,0)</f>
        <v>27</v>
      </c>
      <c r="H318" s="11">
        <f>MATCH(H317,'Language Rules Can Change'!$A$3:$A$47,0)</f>
        <v>8</v>
      </c>
      <c r="I318" s="11" t="e">
        <f>MATCH(I317,'Language Rules Can Change'!$A$3:$A$47,0)</f>
        <v>#N/A</v>
      </c>
      <c r="J318" s="11" t="e">
        <f>MATCH(J317,'Language Rules Can Change'!$A$3:$A$47,0)</f>
        <v>#N/A</v>
      </c>
      <c r="K318" s="11" t="e">
        <f>MATCH(K317,'Language Rules Can Change'!$A$3:$A$47,0)</f>
        <v>#N/A</v>
      </c>
      <c r="L318" s="11" t="e">
        <f>MATCH(L317,'Language Rules Can Change'!$A$3:$A$47,0)</f>
        <v>#N/A</v>
      </c>
      <c r="M318" s="11" t="e">
        <f>MATCH(M317,'Language Rules Can Change'!$A$3:$A$47,0)</f>
        <v>#N/A</v>
      </c>
      <c r="N318" s="11" t="e">
        <f>MATCH(N317,'Language Rules Can Change'!$A$3:$A$47,0)</f>
        <v>#N/A</v>
      </c>
      <c r="O318" s="11" t="e">
        <f>MATCH(O317,'Language Rules Can Change'!$A$3:$A$47,0)</f>
        <v>#N/A</v>
      </c>
      <c r="P318" s="11" t="e">
        <f>MATCH(P317,'Language Rules Can Change'!$A$3:$A$47,0)</f>
        <v>#N/A</v>
      </c>
      <c r="Q318" s="11" t="e">
        <f>MATCH(Q317,'Language Rules Can Change'!$A$3:$A$47,0)</f>
        <v>#N/A</v>
      </c>
      <c r="R318" s="11" t="e">
        <f>MATCH(R317,'Language Rules Can Change'!$A$3:$A$47,0)</f>
        <v>#N/A</v>
      </c>
      <c r="S318" s="11" t="e">
        <f>MATCH(S317,'Language Rules Can Change'!$A$3:$A$47,0)</f>
        <v>#N/A</v>
      </c>
      <c r="T318" s="17"/>
      <c r="U318" s="1"/>
      <c r="V318" s="5">
        <v>2</v>
      </c>
      <c r="W318" s="5">
        <f ca="1">IF(V318&lt;=U323,RANDBETWEEN(U319/(3/2),U319*(3/2))+W317,"")</f>
        <v>2</v>
      </c>
      <c r="X318" s="15"/>
      <c r="Y318" s="11"/>
      <c r="Z318" s="11">
        <f>MATCH(Z317,'Language Rules Can Change'!$A$3:$A$47,0)</f>
        <v>4</v>
      </c>
      <c r="AA318" s="11">
        <f>MATCH(AA317,'Language Rules Can Change'!$A$3:$A$47,0)</f>
        <v>30</v>
      </c>
      <c r="AB318" s="11">
        <f>MATCH(AB317,'Language Rules Can Change'!$A$3:$A$47,0)</f>
        <v>3</v>
      </c>
      <c r="AC318" s="11">
        <f>MATCH(AC317,'Language Rules Can Change'!$A$3:$A$47,0)</f>
        <v>42</v>
      </c>
      <c r="AD318" s="11">
        <f>MATCH(AD317,'Language Rules Can Change'!$A$3:$A$47,0)</f>
        <v>13</v>
      </c>
      <c r="AE318" s="11" t="e">
        <f>MATCH(AE317,'Language Rules Can Change'!$A$3:$A$47,0)</f>
        <v>#N/A</v>
      </c>
      <c r="AF318" s="11" t="e">
        <f>MATCH(AF317,'Language Rules Can Change'!$A$3:$A$47,0)</f>
        <v>#N/A</v>
      </c>
      <c r="AG318" s="11" t="e">
        <f>MATCH(AG317,'Language Rules Can Change'!$A$3:$A$47,0)</f>
        <v>#N/A</v>
      </c>
      <c r="AH318" s="11" t="e">
        <f>MATCH(AH317,'Language Rules Can Change'!$A$3:$A$47,0)</f>
        <v>#N/A</v>
      </c>
      <c r="AI318" s="11" t="e">
        <f>MATCH(AI317,'Language Rules Can Change'!$A$3:$A$47,0)</f>
        <v>#N/A</v>
      </c>
      <c r="AJ318" s="11" t="e">
        <f>MATCH(AJ317,'Language Rules Can Change'!$A$3:$A$47,0)</f>
        <v>#N/A</v>
      </c>
      <c r="AK318" s="11" t="e">
        <f>MATCH(AK317,'Language Rules Can Change'!$A$3:$A$47,0)</f>
        <v>#N/A</v>
      </c>
      <c r="AL318" s="11" t="e">
        <f>MATCH(AL317,'Language Rules Can Change'!$A$3:$A$47,0)</f>
        <v>#N/A</v>
      </c>
      <c r="AM318" s="11" t="e">
        <f>MATCH(AM317,'Language Rules Can Change'!$A$3:$A$47,0)</f>
        <v>#N/A</v>
      </c>
    </row>
    <row r="319" spans="1:39" ht="12.75">
      <c r="A319" s="11">
        <f>'All Words All Languages'!$I$1</f>
        <v>1</v>
      </c>
      <c r="B319" s="5">
        <v>3</v>
      </c>
      <c r="C319" s="5">
        <f ca="1">IF(B319&lt;=A323,RANDBETWEEN(A319/(3/2),A319*(3/2))+C318,"")</f>
        <v>3</v>
      </c>
      <c r="D319" s="15"/>
      <c r="E319" s="11"/>
      <c r="F319" s="11">
        <f t="shared" ref="F319:S382" ca="1" si="1040">RAND()</f>
        <v>0.3784518144343898</v>
      </c>
      <c r="G319" s="11">
        <f t="shared" ca="1" si="1040"/>
        <v>0.80742135282205507</v>
      </c>
      <c r="H319" s="11">
        <f t="shared" ca="1" si="1040"/>
        <v>0.60366368216789879</v>
      </c>
      <c r="I319" s="11">
        <f t="shared" ca="1" si="1040"/>
        <v>0.91239955858967448</v>
      </c>
      <c r="J319" s="11">
        <f t="shared" ca="1" si="1040"/>
        <v>0.14169977469545059</v>
      </c>
      <c r="K319" s="11">
        <f t="shared" ca="1" si="1040"/>
        <v>0.95369705754408995</v>
      </c>
      <c r="L319" s="11">
        <f t="shared" ca="1" si="1040"/>
        <v>0.13931443192762749</v>
      </c>
      <c r="M319" s="11">
        <f t="shared" ca="1" si="1040"/>
        <v>1.0347758231208815E-2</v>
      </c>
      <c r="N319" s="11">
        <f t="shared" ca="1" si="1040"/>
        <v>0.56090635803606681</v>
      </c>
      <c r="O319" s="11">
        <f t="shared" ca="1" si="1040"/>
        <v>0.30432248898491343</v>
      </c>
      <c r="P319" s="11">
        <f t="shared" ca="1" si="1040"/>
        <v>0.33215691160244465</v>
      </c>
      <c r="Q319" s="11">
        <f t="shared" ca="1" si="1040"/>
        <v>0.95801763077621072</v>
      </c>
      <c r="R319" s="11">
        <f t="shared" ca="1" si="1040"/>
        <v>0.33274926707341768</v>
      </c>
      <c r="S319" s="11">
        <f t="shared" ca="1" si="1040"/>
        <v>0.56647367872260523</v>
      </c>
      <c r="T319" s="17"/>
      <c r="U319" s="11">
        <f>'All Words All Languages'!$I$1</f>
        <v>1</v>
      </c>
      <c r="V319" s="5">
        <v>3</v>
      </c>
      <c r="W319" s="5">
        <f ca="1">IF(V319&lt;=U323,RANDBETWEEN(U319/(3/2),U319*(3/2))+W318,"")</f>
        <v>3</v>
      </c>
      <c r="X319" s="15"/>
      <c r="Y319" s="11"/>
      <c r="Z319" s="11">
        <f t="shared" ref="Z319:AM382" ca="1" si="1041">RAND()</f>
        <v>9.5501572417967862E-2</v>
      </c>
      <c r="AA319" s="11">
        <f t="shared" ca="1" si="1041"/>
        <v>0.17327116487632166</v>
      </c>
      <c r="AB319" s="11">
        <f t="shared" ca="1" si="1041"/>
        <v>0.30300652243117165</v>
      </c>
      <c r="AC319" s="11">
        <f t="shared" ca="1" si="1041"/>
        <v>0.42454892202410843</v>
      </c>
      <c r="AD319" s="11">
        <f t="shared" ca="1" si="1041"/>
        <v>0.45922451128717179</v>
      </c>
      <c r="AE319" s="11">
        <f t="shared" ca="1" si="1041"/>
        <v>0.72650742356240128</v>
      </c>
      <c r="AF319" s="11">
        <f t="shared" ca="1" si="1041"/>
        <v>3.1906657493912971E-2</v>
      </c>
      <c r="AG319" s="11">
        <f t="shared" ca="1" si="1041"/>
        <v>0.81862865841694166</v>
      </c>
      <c r="AH319" s="11">
        <f t="shared" ca="1" si="1041"/>
        <v>0.10882811094880285</v>
      </c>
      <c r="AI319" s="11">
        <f t="shared" ca="1" si="1041"/>
        <v>0.12861947233683491</v>
      </c>
      <c r="AJ319" s="11">
        <f t="shared" ca="1" si="1041"/>
        <v>0.60059233228546416</v>
      </c>
      <c r="AK319" s="11">
        <f t="shared" ca="1" si="1041"/>
        <v>0.46628450029783597</v>
      </c>
      <c r="AL319" s="11">
        <f t="shared" ca="1" si="1041"/>
        <v>0.62953431235930501</v>
      </c>
      <c r="AM319" s="11">
        <f t="shared" ca="1" si="1041"/>
        <v>0.41190001971936985</v>
      </c>
    </row>
    <row r="320" spans="1:39" ht="12.75">
      <c r="A320" s="1"/>
      <c r="B320" s="5">
        <v>4</v>
      </c>
      <c r="C320" s="5">
        <f ca="1">IF(B320&lt;=A323,RANDBETWEEN(A319/(3/2),A319*(3/2))+C319,"")</f>
        <v>4</v>
      </c>
      <c r="D320" s="15"/>
      <c r="E320" s="11"/>
      <c r="F320" s="11" cm="1">
        <f t="array" aca="1" ref="F320" ca="1">_xlfn.IFS(AND(F319&gt;0,F319&lt;=INDEX('Language Rules Can Change'!$B$3:$AU$47,F318,1)),1, AND(F319&gt;INDEX('Language Rules Can Change'!$B$3:$AU$47,F318,1),F319&lt;=INDEX('Language Rules Can Change'!$B$3:$AU$47,F318,2)),2, AND(F319&gt;INDEX('Language Rules Can Change'!$B$3:$AU$47,F318,2),F319&lt;=INDEX('Language Rules Can Change'!$B$3:$AU$47,F318,3)),3, AND(F319&gt;INDEX('Language Rules Can Change'!$B$3:$AU$47,F318,3),F319&lt;=INDEX('Language Rules Can Change'!$B$3:$AU$47,F318,4)),4, AND(F319&gt;INDEX('Language Rules Can Change'!$B$3:$AU$47,F318,4),F319&lt;=INDEX('Language Rules Can Change'!$B$3:$AU$47,F318,5)),5, AND(F319&gt;INDEX('Language Rules Can Change'!$B$3:$AU$47,F318,5),F319&lt;=INDEX('Language Rules Can Change'!$B$3:$AU$47,F318,6)),6, AND(F319&gt;INDEX('Language Rules Can Change'!$B$3:$AU$47,F318,6),F319&lt;=INDEX('Language Rules Can Change'!$B$3:$AU$47,F318,7)),7, AND(F319&gt;INDEX('Language Rules Can Change'!$B$3:$AU$47,F318,7),F319&lt;=INDEX('Language Rules Can Change'!$B$3:$AU$47,F318,8)),8, AND(F319&gt;INDEX('Language Rules Can Change'!$B$3:$AU$47,F318,8),F319&lt;=INDEX('Language Rules Can Change'!$B$3:$AU$47,F318,9)),9, AND(F319&gt;INDEX('Language Rules Can Change'!$B$3:$AU$47,F318,9),F319&lt;=INDEX('Language Rules Can Change'!$B$3:$AU$47,F318,10)),10, AND(F319&gt;INDEX('Language Rules Can Change'!$B$3:$AU$47,F318,10),F319&lt;=INDEX('Language Rules Can Change'!$B$3:$AU$47,F318,11)),11, AND(F319&gt;INDEX('Language Rules Can Change'!$B$3:$AU$47,F318,11),F319&lt;=INDEX('Language Rules Can Change'!$B$3:$AU$47,F318,12)),12, AND(F319&gt;INDEX('Language Rules Can Change'!$B$3:$AU$47,F318,12),F319&lt;=INDEX('Language Rules Can Change'!$B$3:$AU$47,F318,13)),13, AND(F319&gt;INDEX('Language Rules Can Change'!$B$3:$AU$47,F318,13),F319&lt;=INDEX('Language Rules Can Change'!$B$3:$AU$47,F318,14)),14, AND(F319&gt;INDEX('Language Rules Can Change'!$B$3:$AU$47,F318,14),F319&lt;=INDEX('Language Rules Can Change'!$B$3:$AU$47,F318,15)),15, AND(F319&gt;INDEX('Language Rules Can Change'!$B$3:$AU$47,F318,15),F319&lt;=INDEX('Language Rules Can Change'!$B$3:$AU$47,F318,16)),16, AND(F319&gt;INDEX('Language Rules Can Change'!$B$3:$AU$47,F318,16),F319&lt;=INDEX('Language Rules Can Change'!$B$3:$AU$47,F318,17)),17, AND(F319&gt;INDEX('Language Rules Can Change'!$B$3:$AU$47,F318,17),F319&lt;=INDEX('Language Rules Can Change'!$B$3:$AU$47,F318,18)),18, AND(F319&gt;INDEX('Language Rules Can Change'!$B$3:$AU$47,F318,18),F319&lt;=INDEX('Language Rules Can Change'!$B$3:$AU$47,F318,19)),19, AND(F319&gt;INDEX('Language Rules Can Change'!$B$3:$AU$47,F318,19),F319&lt;=INDEX('Language Rules Can Change'!$B$3:$AU$47,F318,20)),20, AND(F319&gt;INDEX('Language Rules Can Change'!$B$3:$AU$47,F318,20),F319&lt;=INDEX('Language Rules Can Change'!$B$3:$AU$47,F318,21)),21, AND(F319&gt;INDEX('Language Rules Can Change'!$B$3:$AU$47,F318,21),F319&lt;=INDEX('Language Rules Can Change'!$B$3:$AU$47,F318,22)),22, AND(F319&gt;INDEX('Language Rules Can Change'!$B$3:$AU$47,F318,22),F319&lt;=INDEX('Language Rules Can Change'!$B$3:$AU$47,F318,23)),23, AND(F319&gt;INDEX('Language Rules Can Change'!$B$3:$AU$47,F318,23),F319&lt;=INDEX('Language Rules Can Change'!$B$3:$AU$47,F318,24)),24, AND(F319&gt;INDEX('Language Rules Can Change'!$B$3:$AU$47,F318,24),F319&lt;=INDEX('Language Rules Can Change'!$B$3:$AU$47,F318,25)),25, AND(F319&gt;INDEX('Language Rules Can Change'!$B$3:$AU$47,F318,25),F319&lt;=INDEX('Language Rules Can Change'!$B$3:$AU$47,F318,26)),26, AND(F319&gt;INDEX('Language Rules Can Change'!$B$3:$AU$47,F318,26),F319&lt;=INDEX('Language Rules Can Change'!$B$3:$AU$47,F318,27)),27, AND(F319&gt;INDEX('Language Rules Can Change'!$B$3:$AU$47,F318,27),F319&lt;=INDEX('Language Rules Can Change'!$B$3:$AU$47,F318,28)),28, AND(F319&gt;INDEX('Language Rules Can Change'!$B$3:$AU$47,F318,28),F319&lt;=INDEX('Language Rules Can Change'!$B$3:$AU$47,F318,29)),29, AND(F319&gt;INDEX('Language Rules Can Change'!$B$3:$AU$47,F318,29),F319&lt;=INDEX('Language Rules Can Change'!$B$3:$AU$47,F318,30)),30, AND(F319&gt;INDEX('Language Rules Can Change'!$B$3:$AU$47,F318,30),F319&lt;=INDEX('Language Rules Can Change'!$B$3:$AU$47,F318,31)),31, AND(F319&gt;INDEX('Language Rules Can Change'!$B$3:$AU$47,F318,31),F319&lt;=INDEX('Language Rules Can Change'!$B$3:$AU$47,F318,32)),32, AND(F319&gt;INDEX('Language Rules Can Change'!$B$3:$AU$47,F318,32),F319&lt;=INDEX('Language Rules Can Change'!$B$3:$AU$47,F318,33)),33, AND(F319&gt;INDEX('Language Rules Can Change'!$B$3:$AU$47,F318,33),F319&lt;=INDEX('Language Rules Can Change'!$B$3:$AU$47,F318,34)),34, AND(F319&gt;INDEX('Language Rules Can Change'!$B$3:$AU$47,F318,34),F319&lt;=INDEX('Language Rules Can Change'!$B$3:$AU$47,F318,35)),35, AND(F319&gt;INDEX('Language Rules Can Change'!$B$3:$AU$47,F318,35),F319&lt;=INDEX('Language Rules Can Change'!$B$3:$AU$47,F318,36)),36, AND(F319&gt;INDEX('Language Rules Can Change'!$B$3:$AU$47,F318,36),F319&lt;=INDEX('Language Rules Can Change'!$B$3:$AU$47,F318,37)),37, AND(F319&gt;INDEX('Language Rules Can Change'!$B$3:$AU$47,F318,37),F319&lt;=INDEX('Language Rules Can Change'!$B$3:$AU$47,F318,38)),38, AND(F319&gt;INDEX('Language Rules Can Change'!$B$3:$AU$47,F318,38),F319&lt;=INDEX('Language Rules Can Change'!$B$3:$AU$47,F318,39)),39, AND(F319&gt;INDEX('Language Rules Can Change'!$B$3:$AU$47,F318,39),F319&lt;=INDEX('Language Rules Can Change'!$B$3:$AU$47,F318,40)),40, AND(F319&gt;INDEX('Language Rules Can Change'!$B$3:$AU$47,F318,40),F319&lt;=INDEX('Language Rules Can Change'!$B$3:$AU$47,F318,41)),41, AND(F319&gt;INDEX('Language Rules Can Change'!$B$3:$AU$47,F318,41),F319&lt;=INDEX('Language Rules Can Change'!$B$3:$AU$47,F318,42)),42, AND(F319&gt;INDEX('Language Rules Can Change'!$B$3:$AU$47,F318,42),F319&lt;=INDEX('Language Rules Can Change'!$B$3:$AU$47,F318,43)),43, AND(F319&gt;INDEX('Language Rules Can Change'!$B$3:$AU$47,F318,43),F319&lt;=INDEX('Language Rules Can Change'!$B$3:$AU$47,F318,44)),44, AND(F319&gt;INDEX('Language Rules Can Change'!$B$3:$AU$47,F318,44),F319&lt;=INDEX('Language Rules Can Change'!$B$3:$AU$47,F318,45)),45, AND(F319&gt;INDEX('Language Rules Can Change'!$B$3:$AU$47,F318,45),F319&lt;=INDEX('Language Rules Can Change'!$B$3:$AU$47,F318,46)),46)</f>
        <v>25</v>
      </c>
      <c r="G320" s="11" cm="1">
        <f t="array" aca="1" ref="G320" ca="1">_xlfn.IFS(AND(G319&gt;0,G319&lt;=INDEX('Language Rules Can Change'!$B$3:$AU$47,G318,1)),1, AND(G319&gt;INDEX('Language Rules Can Change'!$B$3:$AU$47,G318,1),G319&lt;=INDEX('Language Rules Can Change'!$B$3:$AU$47,G318,2)),2, AND(G319&gt;INDEX('Language Rules Can Change'!$B$3:$AU$47,G318,2),G319&lt;=INDEX('Language Rules Can Change'!$B$3:$AU$47,G318,3)),3, AND(G319&gt;INDEX('Language Rules Can Change'!$B$3:$AU$47,G318,3),G319&lt;=INDEX('Language Rules Can Change'!$B$3:$AU$47,G318,4)),4, AND(G319&gt;INDEX('Language Rules Can Change'!$B$3:$AU$47,G318,4),G319&lt;=INDEX('Language Rules Can Change'!$B$3:$AU$47,G318,5)),5, AND(G319&gt;INDEX('Language Rules Can Change'!$B$3:$AU$47,G318,5),G319&lt;=INDEX('Language Rules Can Change'!$B$3:$AU$47,G318,6)),6, AND(G319&gt;INDEX('Language Rules Can Change'!$B$3:$AU$47,G318,6),G319&lt;=INDEX('Language Rules Can Change'!$B$3:$AU$47,G318,7)),7, AND(G319&gt;INDEX('Language Rules Can Change'!$B$3:$AU$47,G318,7),G319&lt;=INDEX('Language Rules Can Change'!$B$3:$AU$47,G318,8)),8, AND(G319&gt;INDEX('Language Rules Can Change'!$B$3:$AU$47,G318,8),G319&lt;=INDEX('Language Rules Can Change'!$B$3:$AU$47,G318,9)),9, AND(G319&gt;INDEX('Language Rules Can Change'!$B$3:$AU$47,G318,9),G319&lt;=INDEX('Language Rules Can Change'!$B$3:$AU$47,G318,10)),10, AND(G319&gt;INDEX('Language Rules Can Change'!$B$3:$AU$47,G318,10),G319&lt;=INDEX('Language Rules Can Change'!$B$3:$AU$47,G318,11)),11, AND(G319&gt;INDEX('Language Rules Can Change'!$B$3:$AU$47,G318,11),G319&lt;=INDEX('Language Rules Can Change'!$B$3:$AU$47,G318,12)),12, AND(G319&gt;INDEX('Language Rules Can Change'!$B$3:$AU$47,G318,12),G319&lt;=INDEX('Language Rules Can Change'!$B$3:$AU$47,G318,13)),13, AND(G319&gt;INDEX('Language Rules Can Change'!$B$3:$AU$47,G318,13),G319&lt;=INDEX('Language Rules Can Change'!$B$3:$AU$47,G318,14)),14, AND(G319&gt;INDEX('Language Rules Can Change'!$B$3:$AU$47,G318,14),G319&lt;=INDEX('Language Rules Can Change'!$B$3:$AU$47,G318,15)),15, AND(G319&gt;INDEX('Language Rules Can Change'!$B$3:$AU$47,G318,15),G319&lt;=INDEX('Language Rules Can Change'!$B$3:$AU$47,G318,16)),16, AND(G319&gt;INDEX('Language Rules Can Change'!$B$3:$AU$47,G318,16),G319&lt;=INDEX('Language Rules Can Change'!$B$3:$AU$47,G318,17)),17, AND(G319&gt;INDEX('Language Rules Can Change'!$B$3:$AU$47,G318,17),G319&lt;=INDEX('Language Rules Can Change'!$B$3:$AU$47,G318,18)),18, AND(G319&gt;INDEX('Language Rules Can Change'!$B$3:$AU$47,G318,18),G319&lt;=INDEX('Language Rules Can Change'!$B$3:$AU$47,G318,19)),19, AND(G319&gt;INDEX('Language Rules Can Change'!$B$3:$AU$47,G318,19),G319&lt;=INDEX('Language Rules Can Change'!$B$3:$AU$47,G318,20)),20, AND(G319&gt;INDEX('Language Rules Can Change'!$B$3:$AU$47,G318,20),G319&lt;=INDEX('Language Rules Can Change'!$B$3:$AU$47,G318,21)),21, AND(G319&gt;INDEX('Language Rules Can Change'!$B$3:$AU$47,G318,21),G319&lt;=INDEX('Language Rules Can Change'!$B$3:$AU$47,G318,22)),22, AND(G319&gt;INDEX('Language Rules Can Change'!$B$3:$AU$47,G318,22),G319&lt;=INDEX('Language Rules Can Change'!$B$3:$AU$47,G318,23)),23, AND(G319&gt;INDEX('Language Rules Can Change'!$B$3:$AU$47,G318,23),G319&lt;=INDEX('Language Rules Can Change'!$B$3:$AU$47,G318,24)),24, AND(G319&gt;INDEX('Language Rules Can Change'!$B$3:$AU$47,G318,24),G319&lt;=INDEX('Language Rules Can Change'!$B$3:$AU$47,G318,25)),25, AND(G319&gt;INDEX('Language Rules Can Change'!$B$3:$AU$47,G318,25),G319&lt;=INDEX('Language Rules Can Change'!$B$3:$AU$47,G318,26)),26, AND(G319&gt;INDEX('Language Rules Can Change'!$B$3:$AU$47,G318,26),G319&lt;=INDEX('Language Rules Can Change'!$B$3:$AU$47,G318,27)),27, AND(G319&gt;INDEX('Language Rules Can Change'!$B$3:$AU$47,G318,27),G319&lt;=INDEX('Language Rules Can Change'!$B$3:$AU$47,G318,28)),28, AND(G319&gt;INDEX('Language Rules Can Change'!$B$3:$AU$47,G318,28),G319&lt;=INDEX('Language Rules Can Change'!$B$3:$AU$47,G318,29)),29, AND(G319&gt;INDEX('Language Rules Can Change'!$B$3:$AU$47,G318,29),G319&lt;=INDEX('Language Rules Can Change'!$B$3:$AU$47,G318,30)),30, AND(G319&gt;INDEX('Language Rules Can Change'!$B$3:$AU$47,G318,30),G319&lt;=INDEX('Language Rules Can Change'!$B$3:$AU$47,G318,31)),31, AND(G319&gt;INDEX('Language Rules Can Change'!$B$3:$AU$47,G318,31),G319&lt;=INDEX('Language Rules Can Change'!$B$3:$AU$47,G318,32)),32, AND(G319&gt;INDEX('Language Rules Can Change'!$B$3:$AU$47,G318,32),G319&lt;=INDEX('Language Rules Can Change'!$B$3:$AU$47,G318,33)),33, AND(G319&gt;INDEX('Language Rules Can Change'!$B$3:$AU$47,G318,33),G319&lt;=INDEX('Language Rules Can Change'!$B$3:$AU$47,G318,34)),34, AND(G319&gt;INDEX('Language Rules Can Change'!$B$3:$AU$47,G318,34),G319&lt;=INDEX('Language Rules Can Change'!$B$3:$AU$47,G318,35)),35, AND(G319&gt;INDEX('Language Rules Can Change'!$B$3:$AU$47,G318,35),G319&lt;=INDEX('Language Rules Can Change'!$B$3:$AU$47,G318,36)),36, AND(G319&gt;INDEX('Language Rules Can Change'!$B$3:$AU$47,G318,36),G319&lt;=INDEX('Language Rules Can Change'!$B$3:$AU$47,G318,37)),37, AND(G319&gt;INDEX('Language Rules Can Change'!$B$3:$AU$47,G318,37),G319&lt;=INDEX('Language Rules Can Change'!$B$3:$AU$47,G318,38)),38, AND(G319&gt;INDEX('Language Rules Can Change'!$B$3:$AU$47,G318,38),G319&lt;=INDEX('Language Rules Can Change'!$B$3:$AU$47,G318,39)),39, AND(G319&gt;INDEX('Language Rules Can Change'!$B$3:$AU$47,G318,39),G319&lt;=INDEX('Language Rules Can Change'!$B$3:$AU$47,G318,40)),40, AND(G319&gt;INDEX('Language Rules Can Change'!$B$3:$AU$47,G318,40),G319&lt;=INDEX('Language Rules Can Change'!$B$3:$AU$47,G318,41)),41, AND(G319&gt;INDEX('Language Rules Can Change'!$B$3:$AU$47,G318,41),G319&lt;=INDEX('Language Rules Can Change'!$B$3:$AU$47,G318,42)),42, AND(G319&gt;INDEX('Language Rules Can Change'!$B$3:$AU$47,G318,42),G319&lt;=INDEX('Language Rules Can Change'!$B$3:$AU$47,G318,43)),43, AND(G319&gt;INDEX('Language Rules Can Change'!$B$3:$AU$47,G318,43),G319&lt;=INDEX('Language Rules Can Change'!$B$3:$AU$47,G318,44)),44, AND(G319&gt;INDEX('Language Rules Can Change'!$B$3:$AU$47,G318,44),G319&lt;=INDEX('Language Rules Can Change'!$B$3:$AU$47,G318,45)),45, AND(G319&gt;INDEX('Language Rules Can Change'!$B$3:$AU$47,G318,45),G319&lt;=INDEX('Language Rules Can Change'!$B$3:$AU$47,G318,46)),46)</f>
        <v>39</v>
      </c>
      <c r="H320" s="11" cm="1">
        <f t="array" aca="1" ref="H320" ca="1">_xlfn.IFS(AND(H319&gt;0,H319&lt;=INDEX('Language Rules Can Change'!$B$3:$AU$47,H318,1)),1, AND(H319&gt;INDEX('Language Rules Can Change'!$B$3:$AU$47,H318,1),H319&lt;=INDEX('Language Rules Can Change'!$B$3:$AU$47,H318,2)),2, AND(H319&gt;INDEX('Language Rules Can Change'!$B$3:$AU$47,H318,2),H319&lt;=INDEX('Language Rules Can Change'!$B$3:$AU$47,H318,3)),3, AND(H319&gt;INDEX('Language Rules Can Change'!$B$3:$AU$47,H318,3),H319&lt;=INDEX('Language Rules Can Change'!$B$3:$AU$47,H318,4)),4, AND(H319&gt;INDEX('Language Rules Can Change'!$B$3:$AU$47,H318,4),H319&lt;=INDEX('Language Rules Can Change'!$B$3:$AU$47,H318,5)),5, AND(H319&gt;INDEX('Language Rules Can Change'!$B$3:$AU$47,H318,5),H319&lt;=INDEX('Language Rules Can Change'!$B$3:$AU$47,H318,6)),6, AND(H319&gt;INDEX('Language Rules Can Change'!$B$3:$AU$47,H318,6),H319&lt;=INDEX('Language Rules Can Change'!$B$3:$AU$47,H318,7)),7, AND(H319&gt;INDEX('Language Rules Can Change'!$B$3:$AU$47,H318,7),H319&lt;=INDEX('Language Rules Can Change'!$B$3:$AU$47,H318,8)),8, AND(H319&gt;INDEX('Language Rules Can Change'!$B$3:$AU$47,H318,8),H319&lt;=INDEX('Language Rules Can Change'!$B$3:$AU$47,H318,9)),9, AND(H319&gt;INDEX('Language Rules Can Change'!$B$3:$AU$47,H318,9),H319&lt;=INDEX('Language Rules Can Change'!$B$3:$AU$47,H318,10)),10, AND(H319&gt;INDEX('Language Rules Can Change'!$B$3:$AU$47,H318,10),H319&lt;=INDEX('Language Rules Can Change'!$B$3:$AU$47,H318,11)),11, AND(H319&gt;INDEX('Language Rules Can Change'!$B$3:$AU$47,H318,11),H319&lt;=INDEX('Language Rules Can Change'!$B$3:$AU$47,H318,12)),12, AND(H319&gt;INDEX('Language Rules Can Change'!$B$3:$AU$47,H318,12),H319&lt;=INDEX('Language Rules Can Change'!$B$3:$AU$47,H318,13)),13, AND(H319&gt;INDEX('Language Rules Can Change'!$B$3:$AU$47,H318,13),H319&lt;=INDEX('Language Rules Can Change'!$B$3:$AU$47,H318,14)),14, AND(H319&gt;INDEX('Language Rules Can Change'!$B$3:$AU$47,H318,14),H319&lt;=INDEX('Language Rules Can Change'!$B$3:$AU$47,H318,15)),15, AND(H319&gt;INDEX('Language Rules Can Change'!$B$3:$AU$47,H318,15),H319&lt;=INDEX('Language Rules Can Change'!$B$3:$AU$47,H318,16)),16, AND(H319&gt;INDEX('Language Rules Can Change'!$B$3:$AU$47,H318,16),H319&lt;=INDEX('Language Rules Can Change'!$B$3:$AU$47,H318,17)),17, AND(H319&gt;INDEX('Language Rules Can Change'!$B$3:$AU$47,H318,17),H319&lt;=INDEX('Language Rules Can Change'!$B$3:$AU$47,H318,18)),18, AND(H319&gt;INDEX('Language Rules Can Change'!$B$3:$AU$47,H318,18),H319&lt;=INDEX('Language Rules Can Change'!$B$3:$AU$47,H318,19)),19, AND(H319&gt;INDEX('Language Rules Can Change'!$B$3:$AU$47,H318,19),H319&lt;=INDEX('Language Rules Can Change'!$B$3:$AU$47,H318,20)),20, AND(H319&gt;INDEX('Language Rules Can Change'!$B$3:$AU$47,H318,20),H319&lt;=INDEX('Language Rules Can Change'!$B$3:$AU$47,H318,21)),21, AND(H319&gt;INDEX('Language Rules Can Change'!$B$3:$AU$47,H318,21),H319&lt;=INDEX('Language Rules Can Change'!$B$3:$AU$47,H318,22)),22, AND(H319&gt;INDEX('Language Rules Can Change'!$B$3:$AU$47,H318,22),H319&lt;=INDEX('Language Rules Can Change'!$B$3:$AU$47,H318,23)),23, AND(H319&gt;INDEX('Language Rules Can Change'!$B$3:$AU$47,H318,23),H319&lt;=INDEX('Language Rules Can Change'!$B$3:$AU$47,H318,24)),24, AND(H319&gt;INDEX('Language Rules Can Change'!$B$3:$AU$47,H318,24),H319&lt;=INDEX('Language Rules Can Change'!$B$3:$AU$47,H318,25)),25, AND(H319&gt;INDEX('Language Rules Can Change'!$B$3:$AU$47,H318,25),H319&lt;=INDEX('Language Rules Can Change'!$B$3:$AU$47,H318,26)),26, AND(H319&gt;INDEX('Language Rules Can Change'!$B$3:$AU$47,H318,26),H319&lt;=INDEX('Language Rules Can Change'!$B$3:$AU$47,H318,27)),27, AND(H319&gt;INDEX('Language Rules Can Change'!$B$3:$AU$47,H318,27),H319&lt;=INDEX('Language Rules Can Change'!$B$3:$AU$47,H318,28)),28, AND(H319&gt;INDEX('Language Rules Can Change'!$B$3:$AU$47,H318,28),H319&lt;=INDEX('Language Rules Can Change'!$B$3:$AU$47,H318,29)),29, AND(H319&gt;INDEX('Language Rules Can Change'!$B$3:$AU$47,H318,29),H319&lt;=INDEX('Language Rules Can Change'!$B$3:$AU$47,H318,30)),30, AND(H319&gt;INDEX('Language Rules Can Change'!$B$3:$AU$47,H318,30),H319&lt;=INDEX('Language Rules Can Change'!$B$3:$AU$47,H318,31)),31, AND(H319&gt;INDEX('Language Rules Can Change'!$B$3:$AU$47,H318,31),H319&lt;=INDEX('Language Rules Can Change'!$B$3:$AU$47,H318,32)),32, AND(H319&gt;INDEX('Language Rules Can Change'!$B$3:$AU$47,H318,32),H319&lt;=INDEX('Language Rules Can Change'!$B$3:$AU$47,H318,33)),33, AND(H319&gt;INDEX('Language Rules Can Change'!$B$3:$AU$47,H318,33),H319&lt;=INDEX('Language Rules Can Change'!$B$3:$AU$47,H318,34)),34, AND(H319&gt;INDEX('Language Rules Can Change'!$B$3:$AU$47,H318,34),H319&lt;=INDEX('Language Rules Can Change'!$B$3:$AU$47,H318,35)),35, AND(H319&gt;INDEX('Language Rules Can Change'!$B$3:$AU$47,H318,35),H319&lt;=INDEX('Language Rules Can Change'!$B$3:$AU$47,H318,36)),36, AND(H319&gt;INDEX('Language Rules Can Change'!$B$3:$AU$47,H318,36),H319&lt;=INDEX('Language Rules Can Change'!$B$3:$AU$47,H318,37)),37, AND(H319&gt;INDEX('Language Rules Can Change'!$B$3:$AU$47,H318,37),H319&lt;=INDEX('Language Rules Can Change'!$B$3:$AU$47,H318,38)),38, AND(H319&gt;INDEX('Language Rules Can Change'!$B$3:$AU$47,H318,38),H319&lt;=INDEX('Language Rules Can Change'!$B$3:$AU$47,H318,39)),39, AND(H319&gt;INDEX('Language Rules Can Change'!$B$3:$AU$47,H318,39),H319&lt;=INDEX('Language Rules Can Change'!$B$3:$AU$47,H318,40)),40, AND(H319&gt;INDEX('Language Rules Can Change'!$B$3:$AU$47,H318,40),H319&lt;=INDEX('Language Rules Can Change'!$B$3:$AU$47,H318,41)),41, AND(H319&gt;INDEX('Language Rules Can Change'!$B$3:$AU$47,H318,41),H319&lt;=INDEX('Language Rules Can Change'!$B$3:$AU$47,H318,42)),42, AND(H319&gt;INDEX('Language Rules Can Change'!$B$3:$AU$47,H318,42),H319&lt;=INDEX('Language Rules Can Change'!$B$3:$AU$47,H318,43)),43, AND(H319&gt;INDEX('Language Rules Can Change'!$B$3:$AU$47,H318,43),H319&lt;=INDEX('Language Rules Can Change'!$B$3:$AU$47,H318,44)),44, AND(H319&gt;INDEX('Language Rules Can Change'!$B$3:$AU$47,H318,44),H319&lt;=INDEX('Language Rules Can Change'!$B$3:$AU$47,H318,45)),45, AND(H319&gt;INDEX('Language Rules Can Change'!$B$3:$AU$47,H318,45),H319&lt;=INDEX('Language Rules Can Change'!$B$3:$AU$47,H318,46)),46)</f>
        <v>24</v>
      </c>
      <c r="I320" s="11" t="e" cm="1">
        <f t="array" aca="1" ref="I320" ca="1">_xlfn.IFS(AND(I319&gt;0,I319&lt;=INDEX('Language Rules Can Change'!$B$3:$AU$47,I318,1)),1, AND(I319&gt;INDEX('Language Rules Can Change'!$B$3:$AU$47,I318,1),I319&lt;=INDEX('Language Rules Can Change'!$B$3:$AU$47,I318,2)),2, AND(I319&gt;INDEX('Language Rules Can Change'!$B$3:$AU$47,I318,2),I319&lt;=INDEX('Language Rules Can Change'!$B$3:$AU$47,I318,3)),3, AND(I319&gt;INDEX('Language Rules Can Change'!$B$3:$AU$47,I318,3),I319&lt;=INDEX('Language Rules Can Change'!$B$3:$AU$47,I318,4)),4, AND(I319&gt;INDEX('Language Rules Can Change'!$B$3:$AU$47,I318,4),I319&lt;=INDEX('Language Rules Can Change'!$B$3:$AU$47,I318,5)),5, AND(I319&gt;INDEX('Language Rules Can Change'!$B$3:$AU$47,I318,5),I319&lt;=INDEX('Language Rules Can Change'!$B$3:$AU$47,I318,6)),6, AND(I319&gt;INDEX('Language Rules Can Change'!$B$3:$AU$47,I318,6),I319&lt;=INDEX('Language Rules Can Change'!$B$3:$AU$47,I318,7)),7, AND(I319&gt;INDEX('Language Rules Can Change'!$B$3:$AU$47,I318,7),I319&lt;=INDEX('Language Rules Can Change'!$B$3:$AU$47,I318,8)),8, AND(I319&gt;INDEX('Language Rules Can Change'!$B$3:$AU$47,I318,8),I319&lt;=INDEX('Language Rules Can Change'!$B$3:$AU$47,I318,9)),9, AND(I319&gt;INDEX('Language Rules Can Change'!$B$3:$AU$47,I318,9),I319&lt;=INDEX('Language Rules Can Change'!$B$3:$AU$47,I318,10)),10, AND(I319&gt;INDEX('Language Rules Can Change'!$B$3:$AU$47,I318,10),I319&lt;=INDEX('Language Rules Can Change'!$B$3:$AU$47,I318,11)),11, AND(I319&gt;INDEX('Language Rules Can Change'!$B$3:$AU$47,I318,11),I319&lt;=INDEX('Language Rules Can Change'!$B$3:$AU$47,I318,12)),12, AND(I319&gt;INDEX('Language Rules Can Change'!$B$3:$AU$47,I318,12),I319&lt;=INDEX('Language Rules Can Change'!$B$3:$AU$47,I318,13)),13, AND(I319&gt;INDEX('Language Rules Can Change'!$B$3:$AU$47,I318,13),I319&lt;=INDEX('Language Rules Can Change'!$B$3:$AU$47,I318,14)),14, AND(I319&gt;INDEX('Language Rules Can Change'!$B$3:$AU$47,I318,14),I319&lt;=INDEX('Language Rules Can Change'!$B$3:$AU$47,I318,15)),15, AND(I319&gt;INDEX('Language Rules Can Change'!$B$3:$AU$47,I318,15),I319&lt;=INDEX('Language Rules Can Change'!$B$3:$AU$47,I318,16)),16, AND(I319&gt;INDEX('Language Rules Can Change'!$B$3:$AU$47,I318,16),I319&lt;=INDEX('Language Rules Can Change'!$B$3:$AU$47,I318,17)),17, AND(I319&gt;INDEX('Language Rules Can Change'!$B$3:$AU$47,I318,17),I319&lt;=INDEX('Language Rules Can Change'!$B$3:$AU$47,I318,18)),18, AND(I319&gt;INDEX('Language Rules Can Change'!$B$3:$AU$47,I318,18),I319&lt;=INDEX('Language Rules Can Change'!$B$3:$AU$47,I318,19)),19, AND(I319&gt;INDEX('Language Rules Can Change'!$B$3:$AU$47,I318,19),I319&lt;=INDEX('Language Rules Can Change'!$B$3:$AU$47,I318,20)),20, AND(I319&gt;INDEX('Language Rules Can Change'!$B$3:$AU$47,I318,20),I319&lt;=INDEX('Language Rules Can Change'!$B$3:$AU$47,I318,21)),21, AND(I319&gt;INDEX('Language Rules Can Change'!$B$3:$AU$47,I318,21),I319&lt;=INDEX('Language Rules Can Change'!$B$3:$AU$47,I318,22)),22, AND(I319&gt;INDEX('Language Rules Can Change'!$B$3:$AU$47,I318,22),I319&lt;=INDEX('Language Rules Can Change'!$B$3:$AU$47,I318,23)),23, AND(I319&gt;INDEX('Language Rules Can Change'!$B$3:$AU$47,I318,23),I319&lt;=INDEX('Language Rules Can Change'!$B$3:$AU$47,I318,24)),24, AND(I319&gt;INDEX('Language Rules Can Change'!$B$3:$AU$47,I318,24),I319&lt;=INDEX('Language Rules Can Change'!$B$3:$AU$47,I318,25)),25, AND(I319&gt;INDEX('Language Rules Can Change'!$B$3:$AU$47,I318,25),I319&lt;=INDEX('Language Rules Can Change'!$B$3:$AU$47,I318,26)),26, AND(I319&gt;INDEX('Language Rules Can Change'!$B$3:$AU$47,I318,26),I319&lt;=INDEX('Language Rules Can Change'!$B$3:$AU$47,I318,27)),27, AND(I319&gt;INDEX('Language Rules Can Change'!$B$3:$AU$47,I318,27),I319&lt;=INDEX('Language Rules Can Change'!$B$3:$AU$47,I318,28)),28, AND(I319&gt;INDEX('Language Rules Can Change'!$B$3:$AU$47,I318,28),I319&lt;=INDEX('Language Rules Can Change'!$B$3:$AU$47,I318,29)),29, AND(I319&gt;INDEX('Language Rules Can Change'!$B$3:$AU$47,I318,29),I319&lt;=INDEX('Language Rules Can Change'!$B$3:$AU$47,I318,30)),30, AND(I319&gt;INDEX('Language Rules Can Change'!$B$3:$AU$47,I318,30),I319&lt;=INDEX('Language Rules Can Change'!$B$3:$AU$47,I318,31)),31, AND(I319&gt;INDEX('Language Rules Can Change'!$B$3:$AU$47,I318,31),I319&lt;=INDEX('Language Rules Can Change'!$B$3:$AU$47,I318,32)),32, AND(I319&gt;INDEX('Language Rules Can Change'!$B$3:$AU$47,I318,32),I319&lt;=INDEX('Language Rules Can Change'!$B$3:$AU$47,I318,33)),33, AND(I319&gt;INDEX('Language Rules Can Change'!$B$3:$AU$47,I318,33),I319&lt;=INDEX('Language Rules Can Change'!$B$3:$AU$47,I318,34)),34, AND(I319&gt;INDEX('Language Rules Can Change'!$B$3:$AU$47,I318,34),I319&lt;=INDEX('Language Rules Can Change'!$B$3:$AU$47,I318,35)),35, AND(I319&gt;INDEX('Language Rules Can Change'!$B$3:$AU$47,I318,35),I319&lt;=INDEX('Language Rules Can Change'!$B$3:$AU$47,I318,36)),36, AND(I319&gt;INDEX('Language Rules Can Change'!$B$3:$AU$47,I318,36),I319&lt;=INDEX('Language Rules Can Change'!$B$3:$AU$47,I318,37)),37, AND(I319&gt;INDEX('Language Rules Can Change'!$B$3:$AU$47,I318,37),I319&lt;=INDEX('Language Rules Can Change'!$B$3:$AU$47,I318,38)),38, AND(I319&gt;INDEX('Language Rules Can Change'!$B$3:$AU$47,I318,38),I319&lt;=INDEX('Language Rules Can Change'!$B$3:$AU$47,I318,39)),39, AND(I319&gt;INDEX('Language Rules Can Change'!$B$3:$AU$47,I318,39),I319&lt;=INDEX('Language Rules Can Change'!$B$3:$AU$47,I318,40)),40, AND(I319&gt;INDEX('Language Rules Can Change'!$B$3:$AU$47,I318,40),I319&lt;=INDEX('Language Rules Can Change'!$B$3:$AU$47,I318,41)),41, AND(I319&gt;INDEX('Language Rules Can Change'!$B$3:$AU$47,I318,41),I319&lt;=INDEX('Language Rules Can Change'!$B$3:$AU$47,I318,42)),42, AND(I319&gt;INDEX('Language Rules Can Change'!$B$3:$AU$47,I318,42),I319&lt;=INDEX('Language Rules Can Change'!$B$3:$AU$47,I318,43)),43, AND(I319&gt;INDEX('Language Rules Can Change'!$B$3:$AU$47,I318,43),I319&lt;=INDEX('Language Rules Can Change'!$B$3:$AU$47,I318,44)),44, AND(I319&gt;INDEX('Language Rules Can Change'!$B$3:$AU$47,I318,44),I319&lt;=INDEX('Language Rules Can Change'!$B$3:$AU$47,I318,45)),45, AND(I319&gt;INDEX('Language Rules Can Change'!$B$3:$AU$47,I318,45),I319&lt;=INDEX('Language Rules Can Change'!$B$3:$AU$47,I318,46)),46)</f>
        <v>#N/A</v>
      </c>
      <c r="J320" s="11" t="e" cm="1">
        <f t="array" aca="1" ref="J320" ca="1">_xlfn.IFS(AND(J319&gt;0,J319&lt;=INDEX('Language Rules Can Change'!$B$3:$AU$47,J318,1)),1, AND(J319&gt;INDEX('Language Rules Can Change'!$B$3:$AU$47,J318,1),J319&lt;=INDEX('Language Rules Can Change'!$B$3:$AU$47,J318,2)),2, AND(J319&gt;INDEX('Language Rules Can Change'!$B$3:$AU$47,J318,2),J319&lt;=INDEX('Language Rules Can Change'!$B$3:$AU$47,J318,3)),3, AND(J319&gt;INDEX('Language Rules Can Change'!$B$3:$AU$47,J318,3),J319&lt;=INDEX('Language Rules Can Change'!$B$3:$AU$47,J318,4)),4, AND(J319&gt;INDEX('Language Rules Can Change'!$B$3:$AU$47,J318,4),J319&lt;=INDEX('Language Rules Can Change'!$B$3:$AU$47,J318,5)),5, AND(J319&gt;INDEX('Language Rules Can Change'!$B$3:$AU$47,J318,5),J319&lt;=INDEX('Language Rules Can Change'!$B$3:$AU$47,J318,6)),6, AND(J319&gt;INDEX('Language Rules Can Change'!$B$3:$AU$47,J318,6),J319&lt;=INDEX('Language Rules Can Change'!$B$3:$AU$47,J318,7)),7, AND(J319&gt;INDEX('Language Rules Can Change'!$B$3:$AU$47,J318,7),J319&lt;=INDEX('Language Rules Can Change'!$B$3:$AU$47,J318,8)),8, AND(J319&gt;INDEX('Language Rules Can Change'!$B$3:$AU$47,J318,8),J319&lt;=INDEX('Language Rules Can Change'!$B$3:$AU$47,J318,9)),9, AND(J319&gt;INDEX('Language Rules Can Change'!$B$3:$AU$47,J318,9),J319&lt;=INDEX('Language Rules Can Change'!$B$3:$AU$47,J318,10)),10, AND(J319&gt;INDEX('Language Rules Can Change'!$B$3:$AU$47,J318,10),J319&lt;=INDEX('Language Rules Can Change'!$B$3:$AU$47,J318,11)),11, AND(J319&gt;INDEX('Language Rules Can Change'!$B$3:$AU$47,J318,11),J319&lt;=INDEX('Language Rules Can Change'!$B$3:$AU$47,J318,12)),12, AND(J319&gt;INDEX('Language Rules Can Change'!$B$3:$AU$47,J318,12),J319&lt;=INDEX('Language Rules Can Change'!$B$3:$AU$47,J318,13)),13, AND(J319&gt;INDEX('Language Rules Can Change'!$B$3:$AU$47,J318,13),J319&lt;=INDEX('Language Rules Can Change'!$B$3:$AU$47,J318,14)),14, AND(J319&gt;INDEX('Language Rules Can Change'!$B$3:$AU$47,J318,14),J319&lt;=INDEX('Language Rules Can Change'!$B$3:$AU$47,J318,15)),15, AND(J319&gt;INDEX('Language Rules Can Change'!$B$3:$AU$47,J318,15),J319&lt;=INDEX('Language Rules Can Change'!$B$3:$AU$47,J318,16)),16, AND(J319&gt;INDEX('Language Rules Can Change'!$B$3:$AU$47,J318,16),J319&lt;=INDEX('Language Rules Can Change'!$B$3:$AU$47,J318,17)),17, AND(J319&gt;INDEX('Language Rules Can Change'!$B$3:$AU$47,J318,17),J319&lt;=INDEX('Language Rules Can Change'!$B$3:$AU$47,J318,18)),18, AND(J319&gt;INDEX('Language Rules Can Change'!$B$3:$AU$47,J318,18),J319&lt;=INDEX('Language Rules Can Change'!$B$3:$AU$47,J318,19)),19, AND(J319&gt;INDEX('Language Rules Can Change'!$B$3:$AU$47,J318,19),J319&lt;=INDEX('Language Rules Can Change'!$B$3:$AU$47,J318,20)),20, AND(J319&gt;INDEX('Language Rules Can Change'!$B$3:$AU$47,J318,20),J319&lt;=INDEX('Language Rules Can Change'!$B$3:$AU$47,J318,21)),21, AND(J319&gt;INDEX('Language Rules Can Change'!$B$3:$AU$47,J318,21),J319&lt;=INDEX('Language Rules Can Change'!$B$3:$AU$47,J318,22)),22, AND(J319&gt;INDEX('Language Rules Can Change'!$B$3:$AU$47,J318,22),J319&lt;=INDEX('Language Rules Can Change'!$B$3:$AU$47,J318,23)),23, AND(J319&gt;INDEX('Language Rules Can Change'!$B$3:$AU$47,J318,23),J319&lt;=INDEX('Language Rules Can Change'!$B$3:$AU$47,J318,24)),24, AND(J319&gt;INDEX('Language Rules Can Change'!$B$3:$AU$47,J318,24),J319&lt;=INDEX('Language Rules Can Change'!$B$3:$AU$47,J318,25)),25, AND(J319&gt;INDEX('Language Rules Can Change'!$B$3:$AU$47,J318,25),J319&lt;=INDEX('Language Rules Can Change'!$B$3:$AU$47,J318,26)),26, AND(J319&gt;INDEX('Language Rules Can Change'!$B$3:$AU$47,J318,26),J319&lt;=INDEX('Language Rules Can Change'!$B$3:$AU$47,J318,27)),27, AND(J319&gt;INDEX('Language Rules Can Change'!$B$3:$AU$47,J318,27),J319&lt;=INDEX('Language Rules Can Change'!$B$3:$AU$47,J318,28)),28, AND(J319&gt;INDEX('Language Rules Can Change'!$B$3:$AU$47,J318,28),J319&lt;=INDEX('Language Rules Can Change'!$B$3:$AU$47,J318,29)),29, AND(J319&gt;INDEX('Language Rules Can Change'!$B$3:$AU$47,J318,29),J319&lt;=INDEX('Language Rules Can Change'!$B$3:$AU$47,J318,30)),30, AND(J319&gt;INDEX('Language Rules Can Change'!$B$3:$AU$47,J318,30),J319&lt;=INDEX('Language Rules Can Change'!$B$3:$AU$47,J318,31)),31, AND(J319&gt;INDEX('Language Rules Can Change'!$B$3:$AU$47,J318,31),J319&lt;=INDEX('Language Rules Can Change'!$B$3:$AU$47,J318,32)),32, AND(J319&gt;INDEX('Language Rules Can Change'!$B$3:$AU$47,J318,32),J319&lt;=INDEX('Language Rules Can Change'!$B$3:$AU$47,J318,33)),33, AND(J319&gt;INDEX('Language Rules Can Change'!$B$3:$AU$47,J318,33),J319&lt;=INDEX('Language Rules Can Change'!$B$3:$AU$47,J318,34)),34, AND(J319&gt;INDEX('Language Rules Can Change'!$B$3:$AU$47,J318,34),J319&lt;=INDEX('Language Rules Can Change'!$B$3:$AU$47,J318,35)),35, AND(J319&gt;INDEX('Language Rules Can Change'!$B$3:$AU$47,J318,35),J319&lt;=INDEX('Language Rules Can Change'!$B$3:$AU$47,J318,36)),36, AND(J319&gt;INDEX('Language Rules Can Change'!$B$3:$AU$47,J318,36),J319&lt;=INDEX('Language Rules Can Change'!$B$3:$AU$47,J318,37)),37, AND(J319&gt;INDEX('Language Rules Can Change'!$B$3:$AU$47,J318,37),J319&lt;=INDEX('Language Rules Can Change'!$B$3:$AU$47,J318,38)),38, AND(J319&gt;INDEX('Language Rules Can Change'!$B$3:$AU$47,J318,38),J319&lt;=INDEX('Language Rules Can Change'!$B$3:$AU$47,J318,39)),39, AND(J319&gt;INDEX('Language Rules Can Change'!$B$3:$AU$47,J318,39),J319&lt;=INDEX('Language Rules Can Change'!$B$3:$AU$47,J318,40)),40, AND(J319&gt;INDEX('Language Rules Can Change'!$B$3:$AU$47,J318,40),J319&lt;=INDEX('Language Rules Can Change'!$B$3:$AU$47,J318,41)),41, AND(J319&gt;INDEX('Language Rules Can Change'!$B$3:$AU$47,J318,41),J319&lt;=INDEX('Language Rules Can Change'!$B$3:$AU$47,J318,42)),42, AND(J319&gt;INDEX('Language Rules Can Change'!$B$3:$AU$47,J318,42),J319&lt;=INDEX('Language Rules Can Change'!$B$3:$AU$47,J318,43)),43, AND(J319&gt;INDEX('Language Rules Can Change'!$B$3:$AU$47,J318,43),J319&lt;=INDEX('Language Rules Can Change'!$B$3:$AU$47,J318,44)),44, AND(J319&gt;INDEX('Language Rules Can Change'!$B$3:$AU$47,J318,44),J319&lt;=INDEX('Language Rules Can Change'!$B$3:$AU$47,J318,45)),45, AND(J319&gt;INDEX('Language Rules Can Change'!$B$3:$AU$47,J318,45),J319&lt;=INDEX('Language Rules Can Change'!$B$3:$AU$47,J318,46)),46)</f>
        <v>#N/A</v>
      </c>
      <c r="K320" s="11" t="e" cm="1">
        <f t="array" aca="1" ref="K320" ca="1">_xlfn.IFS(AND(K319&gt;0,K319&lt;=INDEX('Language Rules Can Change'!$B$3:$AU$47,K318,1)),1, AND(K319&gt;INDEX('Language Rules Can Change'!$B$3:$AU$47,K318,1),K319&lt;=INDEX('Language Rules Can Change'!$B$3:$AU$47,K318,2)),2, AND(K319&gt;INDEX('Language Rules Can Change'!$B$3:$AU$47,K318,2),K319&lt;=INDEX('Language Rules Can Change'!$B$3:$AU$47,K318,3)),3, AND(K319&gt;INDEX('Language Rules Can Change'!$B$3:$AU$47,K318,3),K319&lt;=INDEX('Language Rules Can Change'!$B$3:$AU$47,K318,4)),4, AND(K319&gt;INDEX('Language Rules Can Change'!$B$3:$AU$47,K318,4),K319&lt;=INDEX('Language Rules Can Change'!$B$3:$AU$47,K318,5)),5, AND(K319&gt;INDEX('Language Rules Can Change'!$B$3:$AU$47,K318,5),K319&lt;=INDEX('Language Rules Can Change'!$B$3:$AU$47,K318,6)),6, AND(K319&gt;INDEX('Language Rules Can Change'!$B$3:$AU$47,K318,6),K319&lt;=INDEX('Language Rules Can Change'!$B$3:$AU$47,K318,7)),7, AND(K319&gt;INDEX('Language Rules Can Change'!$B$3:$AU$47,K318,7),K319&lt;=INDEX('Language Rules Can Change'!$B$3:$AU$47,K318,8)),8, AND(K319&gt;INDEX('Language Rules Can Change'!$B$3:$AU$47,K318,8),K319&lt;=INDEX('Language Rules Can Change'!$B$3:$AU$47,K318,9)),9, AND(K319&gt;INDEX('Language Rules Can Change'!$B$3:$AU$47,K318,9),K319&lt;=INDEX('Language Rules Can Change'!$B$3:$AU$47,K318,10)),10, AND(K319&gt;INDEX('Language Rules Can Change'!$B$3:$AU$47,K318,10),K319&lt;=INDEX('Language Rules Can Change'!$B$3:$AU$47,K318,11)),11, AND(K319&gt;INDEX('Language Rules Can Change'!$B$3:$AU$47,K318,11),K319&lt;=INDEX('Language Rules Can Change'!$B$3:$AU$47,K318,12)),12, AND(K319&gt;INDEX('Language Rules Can Change'!$B$3:$AU$47,K318,12),K319&lt;=INDEX('Language Rules Can Change'!$B$3:$AU$47,K318,13)),13, AND(K319&gt;INDEX('Language Rules Can Change'!$B$3:$AU$47,K318,13),K319&lt;=INDEX('Language Rules Can Change'!$B$3:$AU$47,K318,14)),14, AND(K319&gt;INDEX('Language Rules Can Change'!$B$3:$AU$47,K318,14),K319&lt;=INDEX('Language Rules Can Change'!$B$3:$AU$47,K318,15)),15, AND(K319&gt;INDEX('Language Rules Can Change'!$B$3:$AU$47,K318,15),K319&lt;=INDEX('Language Rules Can Change'!$B$3:$AU$47,K318,16)),16, AND(K319&gt;INDEX('Language Rules Can Change'!$B$3:$AU$47,K318,16),K319&lt;=INDEX('Language Rules Can Change'!$B$3:$AU$47,K318,17)),17, AND(K319&gt;INDEX('Language Rules Can Change'!$B$3:$AU$47,K318,17),K319&lt;=INDEX('Language Rules Can Change'!$B$3:$AU$47,K318,18)),18, AND(K319&gt;INDEX('Language Rules Can Change'!$B$3:$AU$47,K318,18),K319&lt;=INDEX('Language Rules Can Change'!$B$3:$AU$47,K318,19)),19, AND(K319&gt;INDEX('Language Rules Can Change'!$B$3:$AU$47,K318,19),K319&lt;=INDEX('Language Rules Can Change'!$B$3:$AU$47,K318,20)),20, AND(K319&gt;INDEX('Language Rules Can Change'!$B$3:$AU$47,K318,20),K319&lt;=INDEX('Language Rules Can Change'!$B$3:$AU$47,K318,21)),21, AND(K319&gt;INDEX('Language Rules Can Change'!$B$3:$AU$47,K318,21),K319&lt;=INDEX('Language Rules Can Change'!$B$3:$AU$47,K318,22)),22, AND(K319&gt;INDEX('Language Rules Can Change'!$B$3:$AU$47,K318,22),K319&lt;=INDEX('Language Rules Can Change'!$B$3:$AU$47,K318,23)),23, AND(K319&gt;INDEX('Language Rules Can Change'!$B$3:$AU$47,K318,23),K319&lt;=INDEX('Language Rules Can Change'!$B$3:$AU$47,K318,24)),24, AND(K319&gt;INDEX('Language Rules Can Change'!$B$3:$AU$47,K318,24),K319&lt;=INDEX('Language Rules Can Change'!$B$3:$AU$47,K318,25)),25, AND(K319&gt;INDEX('Language Rules Can Change'!$B$3:$AU$47,K318,25),K319&lt;=INDEX('Language Rules Can Change'!$B$3:$AU$47,K318,26)),26, AND(K319&gt;INDEX('Language Rules Can Change'!$B$3:$AU$47,K318,26),K319&lt;=INDEX('Language Rules Can Change'!$B$3:$AU$47,K318,27)),27, AND(K319&gt;INDEX('Language Rules Can Change'!$B$3:$AU$47,K318,27),K319&lt;=INDEX('Language Rules Can Change'!$B$3:$AU$47,K318,28)),28, AND(K319&gt;INDEX('Language Rules Can Change'!$B$3:$AU$47,K318,28),K319&lt;=INDEX('Language Rules Can Change'!$B$3:$AU$47,K318,29)),29, AND(K319&gt;INDEX('Language Rules Can Change'!$B$3:$AU$47,K318,29),K319&lt;=INDEX('Language Rules Can Change'!$B$3:$AU$47,K318,30)),30, AND(K319&gt;INDEX('Language Rules Can Change'!$B$3:$AU$47,K318,30),K319&lt;=INDEX('Language Rules Can Change'!$B$3:$AU$47,K318,31)),31, AND(K319&gt;INDEX('Language Rules Can Change'!$B$3:$AU$47,K318,31),K319&lt;=INDEX('Language Rules Can Change'!$B$3:$AU$47,K318,32)),32, AND(K319&gt;INDEX('Language Rules Can Change'!$B$3:$AU$47,K318,32),K319&lt;=INDEX('Language Rules Can Change'!$B$3:$AU$47,K318,33)),33, AND(K319&gt;INDEX('Language Rules Can Change'!$B$3:$AU$47,K318,33),K319&lt;=INDEX('Language Rules Can Change'!$B$3:$AU$47,K318,34)),34, AND(K319&gt;INDEX('Language Rules Can Change'!$B$3:$AU$47,K318,34),K319&lt;=INDEX('Language Rules Can Change'!$B$3:$AU$47,K318,35)),35, AND(K319&gt;INDEX('Language Rules Can Change'!$B$3:$AU$47,K318,35),K319&lt;=INDEX('Language Rules Can Change'!$B$3:$AU$47,K318,36)),36, AND(K319&gt;INDEX('Language Rules Can Change'!$B$3:$AU$47,K318,36),K319&lt;=INDEX('Language Rules Can Change'!$B$3:$AU$47,K318,37)),37, AND(K319&gt;INDEX('Language Rules Can Change'!$B$3:$AU$47,K318,37),K319&lt;=INDEX('Language Rules Can Change'!$B$3:$AU$47,K318,38)),38, AND(K319&gt;INDEX('Language Rules Can Change'!$B$3:$AU$47,K318,38),K319&lt;=INDEX('Language Rules Can Change'!$B$3:$AU$47,K318,39)),39, AND(K319&gt;INDEX('Language Rules Can Change'!$B$3:$AU$47,K318,39),K319&lt;=INDEX('Language Rules Can Change'!$B$3:$AU$47,K318,40)),40, AND(K319&gt;INDEX('Language Rules Can Change'!$B$3:$AU$47,K318,40),K319&lt;=INDEX('Language Rules Can Change'!$B$3:$AU$47,K318,41)),41, AND(K319&gt;INDEX('Language Rules Can Change'!$B$3:$AU$47,K318,41),K319&lt;=INDEX('Language Rules Can Change'!$B$3:$AU$47,K318,42)),42, AND(K319&gt;INDEX('Language Rules Can Change'!$B$3:$AU$47,K318,42),K319&lt;=INDEX('Language Rules Can Change'!$B$3:$AU$47,K318,43)),43, AND(K319&gt;INDEX('Language Rules Can Change'!$B$3:$AU$47,K318,43),K319&lt;=INDEX('Language Rules Can Change'!$B$3:$AU$47,K318,44)),44, AND(K319&gt;INDEX('Language Rules Can Change'!$B$3:$AU$47,K318,44),K319&lt;=INDEX('Language Rules Can Change'!$B$3:$AU$47,K318,45)),45, AND(K319&gt;INDEX('Language Rules Can Change'!$B$3:$AU$47,K318,45),K319&lt;=INDEX('Language Rules Can Change'!$B$3:$AU$47,K318,46)),46)</f>
        <v>#N/A</v>
      </c>
      <c r="L320" s="11" t="e" cm="1">
        <f t="array" aca="1" ref="L320" ca="1">_xlfn.IFS(AND(L319&gt;0,L319&lt;=INDEX('Language Rules Can Change'!$B$3:$AU$47,L318,1)),1, AND(L319&gt;INDEX('Language Rules Can Change'!$B$3:$AU$47,L318,1),L319&lt;=INDEX('Language Rules Can Change'!$B$3:$AU$47,L318,2)),2, AND(L319&gt;INDEX('Language Rules Can Change'!$B$3:$AU$47,L318,2),L319&lt;=INDEX('Language Rules Can Change'!$B$3:$AU$47,L318,3)),3, AND(L319&gt;INDEX('Language Rules Can Change'!$B$3:$AU$47,L318,3),L319&lt;=INDEX('Language Rules Can Change'!$B$3:$AU$47,L318,4)),4, AND(L319&gt;INDEX('Language Rules Can Change'!$B$3:$AU$47,L318,4),L319&lt;=INDEX('Language Rules Can Change'!$B$3:$AU$47,L318,5)),5, AND(L319&gt;INDEX('Language Rules Can Change'!$B$3:$AU$47,L318,5),L319&lt;=INDEX('Language Rules Can Change'!$B$3:$AU$47,L318,6)),6, AND(L319&gt;INDEX('Language Rules Can Change'!$B$3:$AU$47,L318,6),L319&lt;=INDEX('Language Rules Can Change'!$B$3:$AU$47,L318,7)),7, AND(L319&gt;INDEX('Language Rules Can Change'!$B$3:$AU$47,L318,7),L319&lt;=INDEX('Language Rules Can Change'!$B$3:$AU$47,L318,8)),8, AND(L319&gt;INDEX('Language Rules Can Change'!$B$3:$AU$47,L318,8),L319&lt;=INDEX('Language Rules Can Change'!$B$3:$AU$47,L318,9)),9, AND(L319&gt;INDEX('Language Rules Can Change'!$B$3:$AU$47,L318,9),L319&lt;=INDEX('Language Rules Can Change'!$B$3:$AU$47,L318,10)),10, AND(L319&gt;INDEX('Language Rules Can Change'!$B$3:$AU$47,L318,10),L319&lt;=INDEX('Language Rules Can Change'!$B$3:$AU$47,L318,11)),11, AND(L319&gt;INDEX('Language Rules Can Change'!$B$3:$AU$47,L318,11),L319&lt;=INDEX('Language Rules Can Change'!$B$3:$AU$47,L318,12)),12, AND(L319&gt;INDEX('Language Rules Can Change'!$B$3:$AU$47,L318,12),L319&lt;=INDEX('Language Rules Can Change'!$B$3:$AU$47,L318,13)),13, AND(L319&gt;INDEX('Language Rules Can Change'!$B$3:$AU$47,L318,13),L319&lt;=INDEX('Language Rules Can Change'!$B$3:$AU$47,L318,14)),14, AND(L319&gt;INDEX('Language Rules Can Change'!$B$3:$AU$47,L318,14),L319&lt;=INDEX('Language Rules Can Change'!$B$3:$AU$47,L318,15)),15, AND(L319&gt;INDEX('Language Rules Can Change'!$B$3:$AU$47,L318,15),L319&lt;=INDEX('Language Rules Can Change'!$B$3:$AU$47,L318,16)),16, AND(L319&gt;INDEX('Language Rules Can Change'!$B$3:$AU$47,L318,16),L319&lt;=INDEX('Language Rules Can Change'!$B$3:$AU$47,L318,17)),17, AND(L319&gt;INDEX('Language Rules Can Change'!$B$3:$AU$47,L318,17),L319&lt;=INDEX('Language Rules Can Change'!$B$3:$AU$47,L318,18)),18, AND(L319&gt;INDEX('Language Rules Can Change'!$B$3:$AU$47,L318,18),L319&lt;=INDEX('Language Rules Can Change'!$B$3:$AU$47,L318,19)),19, AND(L319&gt;INDEX('Language Rules Can Change'!$B$3:$AU$47,L318,19),L319&lt;=INDEX('Language Rules Can Change'!$B$3:$AU$47,L318,20)),20, AND(L319&gt;INDEX('Language Rules Can Change'!$B$3:$AU$47,L318,20),L319&lt;=INDEX('Language Rules Can Change'!$B$3:$AU$47,L318,21)),21, AND(L319&gt;INDEX('Language Rules Can Change'!$B$3:$AU$47,L318,21),L319&lt;=INDEX('Language Rules Can Change'!$B$3:$AU$47,L318,22)),22, AND(L319&gt;INDEX('Language Rules Can Change'!$B$3:$AU$47,L318,22),L319&lt;=INDEX('Language Rules Can Change'!$B$3:$AU$47,L318,23)),23, AND(L319&gt;INDEX('Language Rules Can Change'!$B$3:$AU$47,L318,23),L319&lt;=INDEX('Language Rules Can Change'!$B$3:$AU$47,L318,24)),24, AND(L319&gt;INDEX('Language Rules Can Change'!$B$3:$AU$47,L318,24),L319&lt;=INDEX('Language Rules Can Change'!$B$3:$AU$47,L318,25)),25, AND(L319&gt;INDEX('Language Rules Can Change'!$B$3:$AU$47,L318,25),L319&lt;=INDEX('Language Rules Can Change'!$B$3:$AU$47,L318,26)),26, AND(L319&gt;INDEX('Language Rules Can Change'!$B$3:$AU$47,L318,26),L319&lt;=INDEX('Language Rules Can Change'!$B$3:$AU$47,L318,27)),27, AND(L319&gt;INDEX('Language Rules Can Change'!$B$3:$AU$47,L318,27),L319&lt;=INDEX('Language Rules Can Change'!$B$3:$AU$47,L318,28)),28, AND(L319&gt;INDEX('Language Rules Can Change'!$B$3:$AU$47,L318,28),L319&lt;=INDEX('Language Rules Can Change'!$B$3:$AU$47,L318,29)),29, AND(L319&gt;INDEX('Language Rules Can Change'!$B$3:$AU$47,L318,29),L319&lt;=INDEX('Language Rules Can Change'!$B$3:$AU$47,L318,30)),30, AND(L319&gt;INDEX('Language Rules Can Change'!$B$3:$AU$47,L318,30),L319&lt;=INDEX('Language Rules Can Change'!$B$3:$AU$47,L318,31)),31, AND(L319&gt;INDEX('Language Rules Can Change'!$B$3:$AU$47,L318,31),L319&lt;=INDEX('Language Rules Can Change'!$B$3:$AU$47,L318,32)),32, AND(L319&gt;INDEX('Language Rules Can Change'!$B$3:$AU$47,L318,32),L319&lt;=INDEX('Language Rules Can Change'!$B$3:$AU$47,L318,33)),33, AND(L319&gt;INDEX('Language Rules Can Change'!$B$3:$AU$47,L318,33),L319&lt;=INDEX('Language Rules Can Change'!$B$3:$AU$47,L318,34)),34, AND(L319&gt;INDEX('Language Rules Can Change'!$B$3:$AU$47,L318,34),L319&lt;=INDEX('Language Rules Can Change'!$B$3:$AU$47,L318,35)),35, AND(L319&gt;INDEX('Language Rules Can Change'!$B$3:$AU$47,L318,35),L319&lt;=INDEX('Language Rules Can Change'!$B$3:$AU$47,L318,36)),36, AND(L319&gt;INDEX('Language Rules Can Change'!$B$3:$AU$47,L318,36),L319&lt;=INDEX('Language Rules Can Change'!$B$3:$AU$47,L318,37)),37, AND(L319&gt;INDEX('Language Rules Can Change'!$B$3:$AU$47,L318,37),L319&lt;=INDEX('Language Rules Can Change'!$B$3:$AU$47,L318,38)),38, AND(L319&gt;INDEX('Language Rules Can Change'!$B$3:$AU$47,L318,38),L319&lt;=INDEX('Language Rules Can Change'!$B$3:$AU$47,L318,39)),39, AND(L319&gt;INDEX('Language Rules Can Change'!$B$3:$AU$47,L318,39),L319&lt;=INDEX('Language Rules Can Change'!$B$3:$AU$47,L318,40)),40, AND(L319&gt;INDEX('Language Rules Can Change'!$B$3:$AU$47,L318,40),L319&lt;=INDEX('Language Rules Can Change'!$B$3:$AU$47,L318,41)),41, AND(L319&gt;INDEX('Language Rules Can Change'!$B$3:$AU$47,L318,41),L319&lt;=INDEX('Language Rules Can Change'!$B$3:$AU$47,L318,42)),42, AND(L319&gt;INDEX('Language Rules Can Change'!$B$3:$AU$47,L318,42),L319&lt;=INDEX('Language Rules Can Change'!$B$3:$AU$47,L318,43)),43, AND(L319&gt;INDEX('Language Rules Can Change'!$B$3:$AU$47,L318,43),L319&lt;=INDEX('Language Rules Can Change'!$B$3:$AU$47,L318,44)),44, AND(L319&gt;INDEX('Language Rules Can Change'!$B$3:$AU$47,L318,44),L319&lt;=INDEX('Language Rules Can Change'!$B$3:$AU$47,L318,45)),45, AND(L319&gt;INDEX('Language Rules Can Change'!$B$3:$AU$47,L318,45),L319&lt;=INDEX('Language Rules Can Change'!$B$3:$AU$47,L318,46)),46)</f>
        <v>#N/A</v>
      </c>
      <c r="M320" s="11" t="e" cm="1">
        <f t="array" aca="1" ref="M320" ca="1">_xlfn.IFS(AND(M319&gt;0,M319&lt;=INDEX('Language Rules Can Change'!$B$3:$AU$47,M318,1)),1, AND(M319&gt;INDEX('Language Rules Can Change'!$B$3:$AU$47,M318,1),M319&lt;=INDEX('Language Rules Can Change'!$B$3:$AU$47,M318,2)),2, AND(M319&gt;INDEX('Language Rules Can Change'!$B$3:$AU$47,M318,2),M319&lt;=INDEX('Language Rules Can Change'!$B$3:$AU$47,M318,3)),3, AND(M319&gt;INDEX('Language Rules Can Change'!$B$3:$AU$47,M318,3),M319&lt;=INDEX('Language Rules Can Change'!$B$3:$AU$47,M318,4)),4, AND(M319&gt;INDEX('Language Rules Can Change'!$B$3:$AU$47,M318,4),M319&lt;=INDEX('Language Rules Can Change'!$B$3:$AU$47,M318,5)),5, AND(M319&gt;INDEX('Language Rules Can Change'!$B$3:$AU$47,M318,5),M319&lt;=INDEX('Language Rules Can Change'!$B$3:$AU$47,M318,6)),6, AND(M319&gt;INDEX('Language Rules Can Change'!$B$3:$AU$47,M318,6),M319&lt;=INDEX('Language Rules Can Change'!$B$3:$AU$47,M318,7)),7, AND(M319&gt;INDEX('Language Rules Can Change'!$B$3:$AU$47,M318,7),M319&lt;=INDEX('Language Rules Can Change'!$B$3:$AU$47,M318,8)),8, AND(M319&gt;INDEX('Language Rules Can Change'!$B$3:$AU$47,M318,8),M319&lt;=INDEX('Language Rules Can Change'!$B$3:$AU$47,M318,9)),9, AND(M319&gt;INDEX('Language Rules Can Change'!$B$3:$AU$47,M318,9),M319&lt;=INDEX('Language Rules Can Change'!$B$3:$AU$47,M318,10)),10, AND(M319&gt;INDEX('Language Rules Can Change'!$B$3:$AU$47,M318,10),M319&lt;=INDEX('Language Rules Can Change'!$B$3:$AU$47,M318,11)),11, AND(M319&gt;INDEX('Language Rules Can Change'!$B$3:$AU$47,M318,11),M319&lt;=INDEX('Language Rules Can Change'!$B$3:$AU$47,M318,12)),12, AND(M319&gt;INDEX('Language Rules Can Change'!$B$3:$AU$47,M318,12),M319&lt;=INDEX('Language Rules Can Change'!$B$3:$AU$47,M318,13)),13, AND(M319&gt;INDEX('Language Rules Can Change'!$B$3:$AU$47,M318,13),M319&lt;=INDEX('Language Rules Can Change'!$B$3:$AU$47,M318,14)),14, AND(M319&gt;INDEX('Language Rules Can Change'!$B$3:$AU$47,M318,14),M319&lt;=INDEX('Language Rules Can Change'!$B$3:$AU$47,M318,15)),15, AND(M319&gt;INDEX('Language Rules Can Change'!$B$3:$AU$47,M318,15),M319&lt;=INDEX('Language Rules Can Change'!$B$3:$AU$47,M318,16)),16, AND(M319&gt;INDEX('Language Rules Can Change'!$B$3:$AU$47,M318,16),M319&lt;=INDEX('Language Rules Can Change'!$B$3:$AU$47,M318,17)),17, AND(M319&gt;INDEX('Language Rules Can Change'!$B$3:$AU$47,M318,17),M319&lt;=INDEX('Language Rules Can Change'!$B$3:$AU$47,M318,18)),18, AND(M319&gt;INDEX('Language Rules Can Change'!$B$3:$AU$47,M318,18),M319&lt;=INDEX('Language Rules Can Change'!$B$3:$AU$47,M318,19)),19, AND(M319&gt;INDEX('Language Rules Can Change'!$B$3:$AU$47,M318,19),M319&lt;=INDEX('Language Rules Can Change'!$B$3:$AU$47,M318,20)),20, AND(M319&gt;INDEX('Language Rules Can Change'!$B$3:$AU$47,M318,20),M319&lt;=INDEX('Language Rules Can Change'!$B$3:$AU$47,M318,21)),21, AND(M319&gt;INDEX('Language Rules Can Change'!$B$3:$AU$47,M318,21),M319&lt;=INDEX('Language Rules Can Change'!$B$3:$AU$47,M318,22)),22, AND(M319&gt;INDEX('Language Rules Can Change'!$B$3:$AU$47,M318,22),M319&lt;=INDEX('Language Rules Can Change'!$B$3:$AU$47,M318,23)),23, AND(M319&gt;INDEX('Language Rules Can Change'!$B$3:$AU$47,M318,23),M319&lt;=INDEX('Language Rules Can Change'!$B$3:$AU$47,M318,24)),24, AND(M319&gt;INDEX('Language Rules Can Change'!$B$3:$AU$47,M318,24),M319&lt;=INDEX('Language Rules Can Change'!$B$3:$AU$47,M318,25)),25, AND(M319&gt;INDEX('Language Rules Can Change'!$B$3:$AU$47,M318,25),M319&lt;=INDEX('Language Rules Can Change'!$B$3:$AU$47,M318,26)),26, AND(M319&gt;INDEX('Language Rules Can Change'!$B$3:$AU$47,M318,26),M319&lt;=INDEX('Language Rules Can Change'!$B$3:$AU$47,M318,27)),27, AND(M319&gt;INDEX('Language Rules Can Change'!$B$3:$AU$47,M318,27),M319&lt;=INDEX('Language Rules Can Change'!$B$3:$AU$47,M318,28)),28, AND(M319&gt;INDEX('Language Rules Can Change'!$B$3:$AU$47,M318,28),M319&lt;=INDEX('Language Rules Can Change'!$B$3:$AU$47,M318,29)),29, AND(M319&gt;INDEX('Language Rules Can Change'!$B$3:$AU$47,M318,29),M319&lt;=INDEX('Language Rules Can Change'!$B$3:$AU$47,M318,30)),30, AND(M319&gt;INDEX('Language Rules Can Change'!$B$3:$AU$47,M318,30),M319&lt;=INDEX('Language Rules Can Change'!$B$3:$AU$47,M318,31)),31, AND(M319&gt;INDEX('Language Rules Can Change'!$B$3:$AU$47,M318,31),M319&lt;=INDEX('Language Rules Can Change'!$B$3:$AU$47,M318,32)),32, AND(M319&gt;INDEX('Language Rules Can Change'!$B$3:$AU$47,M318,32),M319&lt;=INDEX('Language Rules Can Change'!$B$3:$AU$47,M318,33)),33, AND(M319&gt;INDEX('Language Rules Can Change'!$B$3:$AU$47,M318,33),M319&lt;=INDEX('Language Rules Can Change'!$B$3:$AU$47,M318,34)),34, AND(M319&gt;INDEX('Language Rules Can Change'!$B$3:$AU$47,M318,34),M319&lt;=INDEX('Language Rules Can Change'!$B$3:$AU$47,M318,35)),35, AND(M319&gt;INDEX('Language Rules Can Change'!$B$3:$AU$47,M318,35),M319&lt;=INDEX('Language Rules Can Change'!$B$3:$AU$47,M318,36)),36, AND(M319&gt;INDEX('Language Rules Can Change'!$B$3:$AU$47,M318,36),M319&lt;=INDEX('Language Rules Can Change'!$B$3:$AU$47,M318,37)),37, AND(M319&gt;INDEX('Language Rules Can Change'!$B$3:$AU$47,M318,37),M319&lt;=INDEX('Language Rules Can Change'!$B$3:$AU$47,M318,38)),38, AND(M319&gt;INDEX('Language Rules Can Change'!$B$3:$AU$47,M318,38),M319&lt;=INDEX('Language Rules Can Change'!$B$3:$AU$47,M318,39)),39, AND(M319&gt;INDEX('Language Rules Can Change'!$B$3:$AU$47,M318,39),M319&lt;=INDEX('Language Rules Can Change'!$B$3:$AU$47,M318,40)),40, AND(M319&gt;INDEX('Language Rules Can Change'!$B$3:$AU$47,M318,40),M319&lt;=INDEX('Language Rules Can Change'!$B$3:$AU$47,M318,41)),41, AND(M319&gt;INDEX('Language Rules Can Change'!$B$3:$AU$47,M318,41),M319&lt;=INDEX('Language Rules Can Change'!$B$3:$AU$47,M318,42)),42, AND(M319&gt;INDEX('Language Rules Can Change'!$B$3:$AU$47,M318,42),M319&lt;=INDEX('Language Rules Can Change'!$B$3:$AU$47,M318,43)),43, AND(M319&gt;INDEX('Language Rules Can Change'!$B$3:$AU$47,M318,43),M319&lt;=INDEX('Language Rules Can Change'!$B$3:$AU$47,M318,44)),44, AND(M319&gt;INDEX('Language Rules Can Change'!$B$3:$AU$47,M318,44),M319&lt;=INDEX('Language Rules Can Change'!$B$3:$AU$47,M318,45)),45, AND(M319&gt;INDEX('Language Rules Can Change'!$B$3:$AU$47,M318,45),M319&lt;=INDEX('Language Rules Can Change'!$B$3:$AU$47,M318,46)),46)</f>
        <v>#N/A</v>
      </c>
      <c r="N320" s="11" t="e" cm="1">
        <f t="array" aca="1" ref="N320" ca="1">_xlfn.IFS(AND(N319&gt;0,N319&lt;=INDEX('Language Rules Can Change'!$B$3:$AU$47,N318,1)),1, AND(N319&gt;INDEX('Language Rules Can Change'!$B$3:$AU$47,N318,1),N319&lt;=INDEX('Language Rules Can Change'!$B$3:$AU$47,N318,2)),2, AND(N319&gt;INDEX('Language Rules Can Change'!$B$3:$AU$47,N318,2),N319&lt;=INDEX('Language Rules Can Change'!$B$3:$AU$47,N318,3)),3, AND(N319&gt;INDEX('Language Rules Can Change'!$B$3:$AU$47,N318,3),N319&lt;=INDEX('Language Rules Can Change'!$B$3:$AU$47,N318,4)),4, AND(N319&gt;INDEX('Language Rules Can Change'!$B$3:$AU$47,N318,4),N319&lt;=INDEX('Language Rules Can Change'!$B$3:$AU$47,N318,5)),5, AND(N319&gt;INDEX('Language Rules Can Change'!$B$3:$AU$47,N318,5),N319&lt;=INDEX('Language Rules Can Change'!$B$3:$AU$47,N318,6)),6, AND(N319&gt;INDEX('Language Rules Can Change'!$B$3:$AU$47,N318,6),N319&lt;=INDEX('Language Rules Can Change'!$B$3:$AU$47,N318,7)),7, AND(N319&gt;INDEX('Language Rules Can Change'!$B$3:$AU$47,N318,7),N319&lt;=INDEX('Language Rules Can Change'!$B$3:$AU$47,N318,8)),8, AND(N319&gt;INDEX('Language Rules Can Change'!$B$3:$AU$47,N318,8),N319&lt;=INDEX('Language Rules Can Change'!$B$3:$AU$47,N318,9)),9, AND(N319&gt;INDEX('Language Rules Can Change'!$B$3:$AU$47,N318,9),N319&lt;=INDEX('Language Rules Can Change'!$B$3:$AU$47,N318,10)),10, AND(N319&gt;INDEX('Language Rules Can Change'!$B$3:$AU$47,N318,10),N319&lt;=INDEX('Language Rules Can Change'!$B$3:$AU$47,N318,11)),11, AND(N319&gt;INDEX('Language Rules Can Change'!$B$3:$AU$47,N318,11),N319&lt;=INDEX('Language Rules Can Change'!$B$3:$AU$47,N318,12)),12, AND(N319&gt;INDEX('Language Rules Can Change'!$B$3:$AU$47,N318,12),N319&lt;=INDEX('Language Rules Can Change'!$B$3:$AU$47,N318,13)),13, AND(N319&gt;INDEX('Language Rules Can Change'!$B$3:$AU$47,N318,13),N319&lt;=INDEX('Language Rules Can Change'!$B$3:$AU$47,N318,14)),14, AND(N319&gt;INDEX('Language Rules Can Change'!$B$3:$AU$47,N318,14),N319&lt;=INDEX('Language Rules Can Change'!$B$3:$AU$47,N318,15)),15, AND(N319&gt;INDEX('Language Rules Can Change'!$B$3:$AU$47,N318,15),N319&lt;=INDEX('Language Rules Can Change'!$B$3:$AU$47,N318,16)),16, AND(N319&gt;INDEX('Language Rules Can Change'!$B$3:$AU$47,N318,16),N319&lt;=INDEX('Language Rules Can Change'!$B$3:$AU$47,N318,17)),17, AND(N319&gt;INDEX('Language Rules Can Change'!$B$3:$AU$47,N318,17),N319&lt;=INDEX('Language Rules Can Change'!$B$3:$AU$47,N318,18)),18, AND(N319&gt;INDEX('Language Rules Can Change'!$B$3:$AU$47,N318,18),N319&lt;=INDEX('Language Rules Can Change'!$B$3:$AU$47,N318,19)),19, AND(N319&gt;INDEX('Language Rules Can Change'!$B$3:$AU$47,N318,19),N319&lt;=INDEX('Language Rules Can Change'!$B$3:$AU$47,N318,20)),20, AND(N319&gt;INDEX('Language Rules Can Change'!$B$3:$AU$47,N318,20),N319&lt;=INDEX('Language Rules Can Change'!$B$3:$AU$47,N318,21)),21, AND(N319&gt;INDEX('Language Rules Can Change'!$B$3:$AU$47,N318,21),N319&lt;=INDEX('Language Rules Can Change'!$B$3:$AU$47,N318,22)),22, AND(N319&gt;INDEX('Language Rules Can Change'!$B$3:$AU$47,N318,22),N319&lt;=INDEX('Language Rules Can Change'!$B$3:$AU$47,N318,23)),23, AND(N319&gt;INDEX('Language Rules Can Change'!$B$3:$AU$47,N318,23),N319&lt;=INDEX('Language Rules Can Change'!$B$3:$AU$47,N318,24)),24, AND(N319&gt;INDEX('Language Rules Can Change'!$B$3:$AU$47,N318,24),N319&lt;=INDEX('Language Rules Can Change'!$B$3:$AU$47,N318,25)),25, AND(N319&gt;INDEX('Language Rules Can Change'!$B$3:$AU$47,N318,25),N319&lt;=INDEX('Language Rules Can Change'!$B$3:$AU$47,N318,26)),26, AND(N319&gt;INDEX('Language Rules Can Change'!$B$3:$AU$47,N318,26),N319&lt;=INDEX('Language Rules Can Change'!$B$3:$AU$47,N318,27)),27, AND(N319&gt;INDEX('Language Rules Can Change'!$B$3:$AU$47,N318,27),N319&lt;=INDEX('Language Rules Can Change'!$B$3:$AU$47,N318,28)),28, AND(N319&gt;INDEX('Language Rules Can Change'!$B$3:$AU$47,N318,28),N319&lt;=INDEX('Language Rules Can Change'!$B$3:$AU$47,N318,29)),29, AND(N319&gt;INDEX('Language Rules Can Change'!$B$3:$AU$47,N318,29),N319&lt;=INDEX('Language Rules Can Change'!$B$3:$AU$47,N318,30)),30, AND(N319&gt;INDEX('Language Rules Can Change'!$B$3:$AU$47,N318,30),N319&lt;=INDEX('Language Rules Can Change'!$B$3:$AU$47,N318,31)),31, AND(N319&gt;INDEX('Language Rules Can Change'!$B$3:$AU$47,N318,31),N319&lt;=INDEX('Language Rules Can Change'!$B$3:$AU$47,N318,32)),32, AND(N319&gt;INDEX('Language Rules Can Change'!$B$3:$AU$47,N318,32),N319&lt;=INDEX('Language Rules Can Change'!$B$3:$AU$47,N318,33)),33, AND(N319&gt;INDEX('Language Rules Can Change'!$B$3:$AU$47,N318,33),N319&lt;=INDEX('Language Rules Can Change'!$B$3:$AU$47,N318,34)),34, AND(N319&gt;INDEX('Language Rules Can Change'!$B$3:$AU$47,N318,34),N319&lt;=INDEX('Language Rules Can Change'!$B$3:$AU$47,N318,35)),35, AND(N319&gt;INDEX('Language Rules Can Change'!$B$3:$AU$47,N318,35),N319&lt;=INDEX('Language Rules Can Change'!$B$3:$AU$47,N318,36)),36, AND(N319&gt;INDEX('Language Rules Can Change'!$B$3:$AU$47,N318,36),N319&lt;=INDEX('Language Rules Can Change'!$B$3:$AU$47,N318,37)),37, AND(N319&gt;INDEX('Language Rules Can Change'!$B$3:$AU$47,N318,37),N319&lt;=INDEX('Language Rules Can Change'!$B$3:$AU$47,N318,38)),38, AND(N319&gt;INDEX('Language Rules Can Change'!$B$3:$AU$47,N318,38),N319&lt;=INDEX('Language Rules Can Change'!$B$3:$AU$47,N318,39)),39, AND(N319&gt;INDEX('Language Rules Can Change'!$B$3:$AU$47,N318,39),N319&lt;=INDEX('Language Rules Can Change'!$B$3:$AU$47,N318,40)),40, AND(N319&gt;INDEX('Language Rules Can Change'!$B$3:$AU$47,N318,40),N319&lt;=INDEX('Language Rules Can Change'!$B$3:$AU$47,N318,41)),41, AND(N319&gt;INDEX('Language Rules Can Change'!$B$3:$AU$47,N318,41),N319&lt;=INDEX('Language Rules Can Change'!$B$3:$AU$47,N318,42)),42, AND(N319&gt;INDEX('Language Rules Can Change'!$B$3:$AU$47,N318,42),N319&lt;=INDEX('Language Rules Can Change'!$B$3:$AU$47,N318,43)),43, AND(N319&gt;INDEX('Language Rules Can Change'!$B$3:$AU$47,N318,43),N319&lt;=INDEX('Language Rules Can Change'!$B$3:$AU$47,N318,44)),44, AND(N319&gt;INDEX('Language Rules Can Change'!$B$3:$AU$47,N318,44),N319&lt;=INDEX('Language Rules Can Change'!$B$3:$AU$47,N318,45)),45, AND(N319&gt;INDEX('Language Rules Can Change'!$B$3:$AU$47,N318,45),N319&lt;=INDEX('Language Rules Can Change'!$B$3:$AU$47,N318,46)),46)</f>
        <v>#N/A</v>
      </c>
      <c r="O320" s="11" t="e" cm="1">
        <f t="array" aca="1" ref="O320" ca="1">_xlfn.IFS(AND(O319&gt;0,O319&lt;=INDEX('Language Rules Can Change'!$B$3:$AU$47,O318,1)),1, AND(O319&gt;INDEX('Language Rules Can Change'!$B$3:$AU$47,O318,1),O319&lt;=INDEX('Language Rules Can Change'!$B$3:$AU$47,O318,2)),2, AND(O319&gt;INDEX('Language Rules Can Change'!$B$3:$AU$47,O318,2),O319&lt;=INDEX('Language Rules Can Change'!$B$3:$AU$47,O318,3)),3, AND(O319&gt;INDEX('Language Rules Can Change'!$B$3:$AU$47,O318,3),O319&lt;=INDEX('Language Rules Can Change'!$B$3:$AU$47,O318,4)),4, AND(O319&gt;INDEX('Language Rules Can Change'!$B$3:$AU$47,O318,4),O319&lt;=INDEX('Language Rules Can Change'!$B$3:$AU$47,O318,5)),5, AND(O319&gt;INDEX('Language Rules Can Change'!$B$3:$AU$47,O318,5),O319&lt;=INDEX('Language Rules Can Change'!$B$3:$AU$47,O318,6)),6, AND(O319&gt;INDEX('Language Rules Can Change'!$B$3:$AU$47,O318,6),O319&lt;=INDEX('Language Rules Can Change'!$B$3:$AU$47,O318,7)),7, AND(O319&gt;INDEX('Language Rules Can Change'!$B$3:$AU$47,O318,7),O319&lt;=INDEX('Language Rules Can Change'!$B$3:$AU$47,O318,8)),8, AND(O319&gt;INDEX('Language Rules Can Change'!$B$3:$AU$47,O318,8),O319&lt;=INDEX('Language Rules Can Change'!$B$3:$AU$47,O318,9)),9, AND(O319&gt;INDEX('Language Rules Can Change'!$B$3:$AU$47,O318,9),O319&lt;=INDEX('Language Rules Can Change'!$B$3:$AU$47,O318,10)),10, AND(O319&gt;INDEX('Language Rules Can Change'!$B$3:$AU$47,O318,10),O319&lt;=INDEX('Language Rules Can Change'!$B$3:$AU$47,O318,11)),11, AND(O319&gt;INDEX('Language Rules Can Change'!$B$3:$AU$47,O318,11),O319&lt;=INDEX('Language Rules Can Change'!$B$3:$AU$47,O318,12)),12, AND(O319&gt;INDEX('Language Rules Can Change'!$B$3:$AU$47,O318,12),O319&lt;=INDEX('Language Rules Can Change'!$B$3:$AU$47,O318,13)),13, AND(O319&gt;INDEX('Language Rules Can Change'!$B$3:$AU$47,O318,13),O319&lt;=INDEX('Language Rules Can Change'!$B$3:$AU$47,O318,14)),14, AND(O319&gt;INDEX('Language Rules Can Change'!$B$3:$AU$47,O318,14),O319&lt;=INDEX('Language Rules Can Change'!$B$3:$AU$47,O318,15)),15, AND(O319&gt;INDEX('Language Rules Can Change'!$B$3:$AU$47,O318,15),O319&lt;=INDEX('Language Rules Can Change'!$B$3:$AU$47,O318,16)),16, AND(O319&gt;INDEX('Language Rules Can Change'!$B$3:$AU$47,O318,16),O319&lt;=INDEX('Language Rules Can Change'!$B$3:$AU$47,O318,17)),17, AND(O319&gt;INDEX('Language Rules Can Change'!$B$3:$AU$47,O318,17),O319&lt;=INDEX('Language Rules Can Change'!$B$3:$AU$47,O318,18)),18, AND(O319&gt;INDEX('Language Rules Can Change'!$B$3:$AU$47,O318,18),O319&lt;=INDEX('Language Rules Can Change'!$B$3:$AU$47,O318,19)),19, AND(O319&gt;INDEX('Language Rules Can Change'!$B$3:$AU$47,O318,19),O319&lt;=INDEX('Language Rules Can Change'!$B$3:$AU$47,O318,20)),20, AND(O319&gt;INDEX('Language Rules Can Change'!$B$3:$AU$47,O318,20),O319&lt;=INDEX('Language Rules Can Change'!$B$3:$AU$47,O318,21)),21, AND(O319&gt;INDEX('Language Rules Can Change'!$B$3:$AU$47,O318,21),O319&lt;=INDEX('Language Rules Can Change'!$B$3:$AU$47,O318,22)),22, AND(O319&gt;INDEX('Language Rules Can Change'!$B$3:$AU$47,O318,22),O319&lt;=INDEX('Language Rules Can Change'!$B$3:$AU$47,O318,23)),23, AND(O319&gt;INDEX('Language Rules Can Change'!$B$3:$AU$47,O318,23),O319&lt;=INDEX('Language Rules Can Change'!$B$3:$AU$47,O318,24)),24, AND(O319&gt;INDEX('Language Rules Can Change'!$B$3:$AU$47,O318,24),O319&lt;=INDEX('Language Rules Can Change'!$B$3:$AU$47,O318,25)),25, AND(O319&gt;INDEX('Language Rules Can Change'!$B$3:$AU$47,O318,25),O319&lt;=INDEX('Language Rules Can Change'!$B$3:$AU$47,O318,26)),26, AND(O319&gt;INDEX('Language Rules Can Change'!$B$3:$AU$47,O318,26),O319&lt;=INDEX('Language Rules Can Change'!$B$3:$AU$47,O318,27)),27, AND(O319&gt;INDEX('Language Rules Can Change'!$B$3:$AU$47,O318,27),O319&lt;=INDEX('Language Rules Can Change'!$B$3:$AU$47,O318,28)),28, AND(O319&gt;INDEX('Language Rules Can Change'!$B$3:$AU$47,O318,28),O319&lt;=INDEX('Language Rules Can Change'!$B$3:$AU$47,O318,29)),29, AND(O319&gt;INDEX('Language Rules Can Change'!$B$3:$AU$47,O318,29),O319&lt;=INDEX('Language Rules Can Change'!$B$3:$AU$47,O318,30)),30, AND(O319&gt;INDEX('Language Rules Can Change'!$B$3:$AU$47,O318,30),O319&lt;=INDEX('Language Rules Can Change'!$B$3:$AU$47,O318,31)),31, AND(O319&gt;INDEX('Language Rules Can Change'!$B$3:$AU$47,O318,31),O319&lt;=INDEX('Language Rules Can Change'!$B$3:$AU$47,O318,32)),32, AND(O319&gt;INDEX('Language Rules Can Change'!$B$3:$AU$47,O318,32),O319&lt;=INDEX('Language Rules Can Change'!$B$3:$AU$47,O318,33)),33, AND(O319&gt;INDEX('Language Rules Can Change'!$B$3:$AU$47,O318,33),O319&lt;=INDEX('Language Rules Can Change'!$B$3:$AU$47,O318,34)),34, AND(O319&gt;INDEX('Language Rules Can Change'!$B$3:$AU$47,O318,34),O319&lt;=INDEX('Language Rules Can Change'!$B$3:$AU$47,O318,35)),35, AND(O319&gt;INDEX('Language Rules Can Change'!$B$3:$AU$47,O318,35),O319&lt;=INDEX('Language Rules Can Change'!$B$3:$AU$47,O318,36)),36, AND(O319&gt;INDEX('Language Rules Can Change'!$B$3:$AU$47,O318,36),O319&lt;=INDEX('Language Rules Can Change'!$B$3:$AU$47,O318,37)),37, AND(O319&gt;INDEX('Language Rules Can Change'!$B$3:$AU$47,O318,37),O319&lt;=INDEX('Language Rules Can Change'!$B$3:$AU$47,O318,38)),38, AND(O319&gt;INDEX('Language Rules Can Change'!$B$3:$AU$47,O318,38),O319&lt;=INDEX('Language Rules Can Change'!$B$3:$AU$47,O318,39)),39, AND(O319&gt;INDEX('Language Rules Can Change'!$B$3:$AU$47,O318,39),O319&lt;=INDEX('Language Rules Can Change'!$B$3:$AU$47,O318,40)),40, AND(O319&gt;INDEX('Language Rules Can Change'!$B$3:$AU$47,O318,40),O319&lt;=INDEX('Language Rules Can Change'!$B$3:$AU$47,O318,41)),41, AND(O319&gt;INDEX('Language Rules Can Change'!$B$3:$AU$47,O318,41),O319&lt;=INDEX('Language Rules Can Change'!$B$3:$AU$47,O318,42)),42, AND(O319&gt;INDEX('Language Rules Can Change'!$B$3:$AU$47,O318,42),O319&lt;=INDEX('Language Rules Can Change'!$B$3:$AU$47,O318,43)),43, AND(O319&gt;INDEX('Language Rules Can Change'!$B$3:$AU$47,O318,43),O319&lt;=INDEX('Language Rules Can Change'!$B$3:$AU$47,O318,44)),44, AND(O319&gt;INDEX('Language Rules Can Change'!$B$3:$AU$47,O318,44),O319&lt;=INDEX('Language Rules Can Change'!$B$3:$AU$47,O318,45)),45, AND(O319&gt;INDEX('Language Rules Can Change'!$B$3:$AU$47,O318,45),O319&lt;=INDEX('Language Rules Can Change'!$B$3:$AU$47,O318,46)),46)</f>
        <v>#N/A</v>
      </c>
      <c r="P320" s="11" t="e" cm="1">
        <f t="array" aca="1" ref="P320" ca="1">_xlfn.IFS(AND(P319&gt;0,P319&lt;=INDEX('Language Rules Can Change'!$B$3:$AU$47,P318,1)),1, AND(P319&gt;INDEX('Language Rules Can Change'!$B$3:$AU$47,P318,1),P319&lt;=INDEX('Language Rules Can Change'!$B$3:$AU$47,P318,2)),2, AND(P319&gt;INDEX('Language Rules Can Change'!$B$3:$AU$47,P318,2),P319&lt;=INDEX('Language Rules Can Change'!$B$3:$AU$47,P318,3)),3, AND(P319&gt;INDEX('Language Rules Can Change'!$B$3:$AU$47,P318,3),P319&lt;=INDEX('Language Rules Can Change'!$B$3:$AU$47,P318,4)),4, AND(P319&gt;INDEX('Language Rules Can Change'!$B$3:$AU$47,P318,4),P319&lt;=INDEX('Language Rules Can Change'!$B$3:$AU$47,P318,5)),5, AND(P319&gt;INDEX('Language Rules Can Change'!$B$3:$AU$47,P318,5),P319&lt;=INDEX('Language Rules Can Change'!$B$3:$AU$47,P318,6)),6, AND(P319&gt;INDEX('Language Rules Can Change'!$B$3:$AU$47,P318,6),P319&lt;=INDEX('Language Rules Can Change'!$B$3:$AU$47,P318,7)),7, AND(P319&gt;INDEX('Language Rules Can Change'!$B$3:$AU$47,P318,7),P319&lt;=INDEX('Language Rules Can Change'!$B$3:$AU$47,P318,8)),8, AND(P319&gt;INDEX('Language Rules Can Change'!$B$3:$AU$47,P318,8),P319&lt;=INDEX('Language Rules Can Change'!$B$3:$AU$47,P318,9)),9, AND(P319&gt;INDEX('Language Rules Can Change'!$B$3:$AU$47,P318,9),P319&lt;=INDEX('Language Rules Can Change'!$B$3:$AU$47,P318,10)),10, AND(P319&gt;INDEX('Language Rules Can Change'!$B$3:$AU$47,P318,10),P319&lt;=INDEX('Language Rules Can Change'!$B$3:$AU$47,P318,11)),11, AND(P319&gt;INDEX('Language Rules Can Change'!$B$3:$AU$47,P318,11),P319&lt;=INDEX('Language Rules Can Change'!$B$3:$AU$47,P318,12)),12, AND(P319&gt;INDEX('Language Rules Can Change'!$B$3:$AU$47,P318,12),P319&lt;=INDEX('Language Rules Can Change'!$B$3:$AU$47,P318,13)),13, AND(P319&gt;INDEX('Language Rules Can Change'!$B$3:$AU$47,P318,13),P319&lt;=INDEX('Language Rules Can Change'!$B$3:$AU$47,P318,14)),14, AND(P319&gt;INDEX('Language Rules Can Change'!$B$3:$AU$47,P318,14),P319&lt;=INDEX('Language Rules Can Change'!$B$3:$AU$47,P318,15)),15, AND(P319&gt;INDEX('Language Rules Can Change'!$B$3:$AU$47,P318,15),P319&lt;=INDEX('Language Rules Can Change'!$B$3:$AU$47,P318,16)),16, AND(P319&gt;INDEX('Language Rules Can Change'!$B$3:$AU$47,P318,16),P319&lt;=INDEX('Language Rules Can Change'!$B$3:$AU$47,P318,17)),17, AND(P319&gt;INDEX('Language Rules Can Change'!$B$3:$AU$47,P318,17),P319&lt;=INDEX('Language Rules Can Change'!$B$3:$AU$47,P318,18)),18, AND(P319&gt;INDEX('Language Rules Can Change'!$B$3:$AU$47,P318,18),P319&lt;=INDEX('Language Rules Can Change'!$B$3:$AU$47,P318,19)),19, AND(P319&gt;INDEX('Language Rules Can Change'!$B$3:$AU$47,P318,19),P319&lt;=INDEX('Language Rules Can Change'!$B$3:$AU$47,P318,20)),20, AND(P319&gt;INDEX('Language Rules Can Change'!$B$3:$AU$47,P318,20),P319&lt;=INDEX('Language Rules Can Change'!$B$3:$AU$47,P318,21)),21, AND(P319&gt;INDEX('Language Rules Can Change'!$B$3:$AU$47,P318,21),P319&lt;=INDEX('Language Rules Can Change'!$B$3:$AU$47,P318,22)),22, AND(P319&gt;INDEX('Language Rules Can Change'!$B$3:$AU$47,P318,22),P319&lt;=INDEX('Language Rules Can Change'!$B$3:$AU$47,P318,23)),23, AND(P319&gt;INDEX('Language Rules Can Change'!$B$3:$AU$47,P318,23),P319&lt;=INDEX('Language Rules Can Change'!$B$3:$AU$47,P318,24)),24, AND(P319&gt;INDEX('Language Rules Can Change'!$B$3:$AU$47,P318,24),P319&lt;=INDEX('Language Rules Can Change'!$B$3:$AU$47,P318,25)),25, AND(P319&gt;INDEX('Language Rules Can Change'!$B$3:$AU$47,P318,25),P319&lt;=INDEX('Language Rules Can Change'!$B$3:$AU$47,P318,26)),26, AND(P319&gt;INDEX('Language Rules Can Change'!$B$3:$AU$47,P318,26),P319&lt;=INDEX('Language Rules Can Change'!$B$3:$AU$47,P318,27)),27, AND(P319&gt;INDEX('Language Rules Can Change'!$B$3:$AU$47,P318,27),P319&lt;=INDEX('Language Rules Can Change'!$B$3:$AU$47,P318,28)),28, AND(P319&gt;INDEX('Language Rules Can Change'!$B$3:$AU$47,P318,28),P319&lt;=INDEX('Language Rules Can Change'!$B$3:$AU$47,P318,29)),29, AND(P319&gt;INDEX('Language Rules Can Change'!$B$3:$AU$47,P318,29),P319&lt;=INDEX('Language Rules Can Change'!$B$3:$AU$47,P318,30)),30, AND(P319&gt;INDEX('Language Rules Can Change'!$B$3:$AU$47,P318,30),P319&lt;=INDEX('Language Rules Can Change'!$B$3:$AU$47,P318,31)),31, AND(P319&gt;INDEX('Language Rules Can Change'!$B$3:$AU$47,P318,31),P319&lt;=INDEX('Language Rules Can Change'!$B$3:$AU$47,P318,32)),32, AND(P319&gt;INDEX('Language Rules Can Change'!$B$3:$AU$47,P318,32),P319&lt;=INDEX('Language Rules Can Change'!$B$3:$AU$47,P318,33)),33, AND(P319&gt;INDEX('Language Rules Can Change'!$B$3:$AU$47,P318,33),P319&lt;=INDEX('Language Rules Can Change'!$B$3:$AU$47,P318,34)),34, AND(P319&gt;INDEX('Language Rules Can Change'!$B$3:$AU$47,P318,34),P319&lt;=INDEX('Language Rules Can Change'!$B$3:$AU$47,P318,35)),35, AND(P319&gt;INDEX('Language Rules Can Change'!$B$3:$AU$47,P318,35),P319&lt;=INDEX('Language Rules Can Change'!$B$3:$AU$47,P318,36)),36, AND(P319&gt;INDEX('Language Rules Can Change'!$B$3:$AU$47,P318,36),P319&lt;=INDEX('Language Rules Can Change'!$B$3:$AU$47,P318,37)),37, AND(P319&gt;INDEX('Language Rules Can Change'!$B$3:$AU$47,P318,37),P319&lt;=INDEX('Language Rules Can Change'!$B$3:$AU$47,P318,38)),38, AND(P319&gt;INDEX('Language Rules Can Change'!$B$3:$AU$47,P318,38),P319&lt;=INDEX('Language Rules Can Change'!$B$3:$AU$47,P318,39)),39, AND(P319&gt;INDEX('Language Rules Can Change'!$B$3:$AU$47,P318,39),P319&lt;=INDEX('Language Rules Can Change'!$B$3:$AU$47,P318,40)),40, AND(P319&gt;INDEX('Language Rules Can Change'!$B$3:$AU$47,P318,40),P319&lt;=INDEX('Language Rules Can Change'!$B$3:$AU$47,P318,41)),41, AND(P319&gt;INDEX('Language Rules Can Change'!$B$3:$AU$47,P318,41),P319&lt;=INDEX('Language Rules Can Change'!$B$3:$AU$47,P318,42)),42, AND(P319&gt;INDEX('Language Rules Can Change'!$B$3:$AU$47,P318,42),P319&lt;=INDEX('Language Rules Can Change'!$B$3:$AU$47,P318,43)),43, AND(P319&gt;INDEX('Language Rules Can Change'!$B$3:$AU$47,P318,43),P319&lt;=INDEX('Language Rules Can Change'!$B$3:$AU$47,P318,44)),44, AND(P319&gt;INDEX('Language Rules Can Change'!$B$3:$AU$47,P318,44),P319&lt;=INDEX('Language Rules Can Change'!$B$3:$AU$47,P318,45)),45, AND(P319&gt;INDEX('Language Rules Can Change'!$B$3:$AU$47,P318,45),P319&lt;=INDEX('Language Rules Can Change'!$B$3:$AU$47,P318,46)),46)</f>
        <v>#N/A</v>
      </c>
      <c r="Q320" s="11" t="e" cm="1">
        <f t="array" aca="1" ref="Q320" ca="1">_xlfn.IFS(AND(Q319&gt;0,Q319&lt;=INDEX('Language Rules Can Change'!$B$3:$AU$47,Q318,1)),1, AND(Q319&gt;INDEX('Language Rules Can Change'!$B$3:$AU$47,Q318,1),Q319&lt;=INDEX('Language Rules Can Change'!$B$3:$AU$47,Q318,2)),2, AND(Q319&gt;INDEX('Language Rules Can Change'!$B$3:$AU$47,Q318,2),Q319&lt;=INDEX('Language Rules Can Change'!$B$3:$AU$47,Q318,3)),3, AND(Q319&gt;INDEX('Language Rules Can Change'!$B$3:$AU$47,Q318,3),Q319&lt;=INDEX('Language Rules Can Change'!$B$3:$AU$47,Q318,4)),4, AND(Q319&gt;INDEX('Language Rules Can Change'!$B$3:$AU$47,Q318,4),Q319&lt;=INDEX('Language Rules Can Change'!$B$3:$AU$47,Q318,5)),5, AND(Q319&gt;INDEX('Language Rules Can Change'!$B$3:$AU$47,Q318,5),Q319&lt;=INDEX('Language Rules Can Change'!$B$3:$AU$47,Q318,6)),6, AND(Q319&gt;INDEX('Language Rules Can Change'!$B$3:$AU$47,Q318,6),Q319&lt;=INDEX('Language Rules Can Change'!$B$3:$AU$47,Q318,7)),7, AND(Q319&gt;INDEX('Language Rules Can Change'!$B$3:$AU$47,Q318,7),Q319&lt;=INDEX('Language Rules Can Change'!$B$3:$AU$47,Q318,8)),8, AND(Q319&gt;INDEX('Language Rules Can Change'!$B$3:$AU$47,Q318,8),Q319&lt;=INDEX('Language Rules Can Change'!$B$3:$AU$47,Q318,9)),9, AND(Q319&gt;INDEX('Language Rules Can Change'!$B$3:$AU$47,Q318,9),Q319&lt;=INDEX('Language Rules Can Change'!$B$3:$AU$47,Q318,10)),10, AND(Q319&gt;INDEX('Language Rules Can Change'!$B$3:$AU$47,Q318,10),Q319&lt;=INDEX('Language Rules Can Change'!$B$3:$AU$47,Q318,11)),11, AND(Q319&gt;INDEX('Language Rules Can Change'!$B$3:$AU$47,Q318,11),Q319&lt;=INDEX('Language Rules Can Change'!$B$3:$AU$47,Q318,12)),12, AND(Q319&gt;INDEX('Language Rules Can Change'!$B$3:$AU$47,Q318,12),Q319&lt;=INDEX('Language Rules Can Change'!$B$3:$AU$47,Q318,13)),13, AND(Q319&gt;INDEX('Language Rules Can Change'!$B$3:$AU$47,Q318,13),Q319&lt;=INDEX('Language Rules Can Change'!$B$3:$AU$47,Q318,14)),14, AND(Q319&gt;INDEX('Language Rules Can Change'!$B$3:$AU$47,Q318,14),Q319&lt;=INDEX('Language Rules Can Change'!$B$3:$AU$47,Q318,15)),15, AND(Q319&gt;INDEX('Language Rules Can Change'!$B$3:$AU$47,Q318,15),Q319&lt;=INDEX('Language Rules Can Change'!$B$3:$AU$47,Q318,16)),16, AND(Q319&gt;INDEX('Language Rules Can Change'!$B$3:$AU$47,Q318,16),Q319&lt;=INDEX('Language Rules Can Change'!$B$3:$AU$47,Q318,17)),17, AND(Q319&gt;INDEX('Language Rules Can Change'!$B$3:$AU$47,Q318,17),Q319&lt;=INDEX('Language Rules Can Change'!$B$3:$AU$47,Q318,18)),18, AND(Q319&gt;INDEX('Language Rules Can Change'!$B$3:$AU$47,Q318,18),Q319&lt;=INDEX('Language Rules Can Change'!$B$3:$AU$47,Q318,19)),19, AND(Q319&gt;INDEX('Language Rules Can Change'!$B$3:$AU$47,Q318,19),Q319&lt;=INDEX('Language Rules Can Change'!$B$3:$AU$47,Q318,20)),20, AND(Q319&gt;INDEX('Language Rules Can Change'!$B$3:$AU$47,Q318,20),Q319&lt;=INDEX('Language Rules Can Change'!$B$3:$AU$47,Q318,21)),21, AND(Q319&gt;INDEX('Language Rules Can Change'!$B$3:$AU$47,Q318,21),Q319&lt;=INDEX('Language Rules Can Change'!$B$3:$AU$47,Q318,22)),22, AND(Q319&gt;INDEX('Language Rules Can Change'!$B$3:$AU$47,Q318,22),Q319&lt;=INDEX('Language Rules Can Change'!$B$3:$AU$47,Q318,23)),23, AND(Q319&gt;INDEX('Language Rules Can Change'!$B$3:$AU$47,Q318,23),Q319&lt;=INDEX('Language Rules Can Change'!$B$3:$AU$47,Q318,24)),24, AND(Q319&gt;INDEX('Language Rules Can Change'!$B$3:$AU$47,Q318,24),Q319&lt;=INDEX('Language Rules Can Change'!$B$3:$AU$47,Q318,25)),25, AND(Q319&gt;INDEX('Language Rules Can Change'!$B$3:$AU$47,Q318,25),Q319&lt;=INDEX('Language Rules Can Change'!$B$3:$AU$47,Q318,26)),26, AND(Q319&gt;INDEX('Language Rules Can Change'!$B$3:$AU$47,Q318,26),Q319&lt;=INDEX('Language Rules Can Change'!$B$3:$AU$47,Q318,27)),27, AND(Q319&gt;INDEX('Language Rules Can Change'!$B$3:$AU$47,Q318,27),Q319&lt;=INDEX('Language Rules Can Change'!$B$3:$AU$47,Q318,28)),28, AND(Q319&gt;INDEX('Language Rules Can Change'!$B$3:$AU$47,Q318,28),Q319&lt;=INDEX('Language Rules Can Change'!$B$3:$AU$47,Q318,29)),29, AND(Q319&gt;INDEX('Language Rules Can Change'!$B$3:$AU$47,Q318,29),Q319&lt;=INDEX('Language Rules Can Change'!$B$3:$AU$47,Q318,30)),30, AND(Q319&gt;INDEX('Language Rules Can Change'!$B$3:$AU$47,Q318,30),Q319&lt;=INDEX('Language Rules Can Change'!$B$3:$AU$47,Q318,31)),31, AND(Q319&gt;INDEX('Language Rules Can Change'!$B$3:$AU$47,Q318,31),Q319&lt;=INDEX('Language Rules Can Change'!$B$3:$AU$47,Q318,32)),32, AND(Q319&gt;INDEX('Language Rules Can Change'!$B$3:$AU$47,Q318,32),Q319&lt;=INDEX('Language Rules Can Change'!$B$3:$AU$47,Q318,33)),33, AND(Q319&gt;INDEX('Language Rules Can Change'!$B$3:$AU$47,Q318,33),Q319&lt;=INDEX('Language Rules Can Change'!$B$3:$AU$47,Q318,34)),34, AND(Q319&gt;INDEX('Language Rules Can Change'!$B$3:$AU$47,Q318,34),Q319&lt;=INDEX('Language Rules Can Change'!$B$3:$AU$47,Q318,35)),35, AND(Q319&gt;INDEX('Language Rules Can Change'!$B$3:$AU$47,Q318,35),Q319&lt;=INDEX('Language Rules Can Change'!$B$3:$AU$47,Q318,36)),36, AND(Q319&gt;INDEX('Language Rules Can Change'!$B$3:$AU$47,Q318,36),Q319&lt;=INDEX('Language Rules Can Change'!$B$3:$AU$47,Q318,37)),37, AND(Q319&gt;INDEX('Language Rules Can Change'!$B$3:$AU$47,Q318,37),Q319&lt;=INDEX('Language Rules Can Change'!$B$3:$AU$47,Q318,38)),38, AND(Q319&gt;INDEX('Language Rules Can Change'!$B$3:$AU$47,Q318,38),Q319&lt;=INDEX('Language Rules Can Change'!$B$3:$AU$47,Q318,39)),39, AND(Q319&gt;INDEX('Language Rules Can Change'!$B$3:$AU$47,Q318,39),Q319&lt;=INDEX('Language Rules Can Change'!$B$3:$AU$47,Q318,40)),40, AND(Q319&gt;INDEX('Language Rules Can Change'!$B$3:$AU$47,Q318,40),Q319&lt;=INDEX('Language Rules Can Change'!$B$3:$AU$47,Q318,41)),41, AND(Q319&gt;INDEX('Language Rules Can Change'!$B$3:$AU$47,Q318,41),Q319&lt;=INDEX('Language Rules Can Change'!$B$3:$AU$47,Q318,42)),42, AND(Q319&gt;INDEX('Language Rules Can Change'!$B$3:$AU$47,Q318,42),Q319&lt;=INDEX('Language Rules Can Change'!$B$3:$AU$47,Q318,43)),43, AND(Q319&gt;INDEX('Language Rules Can Change'!$B$3:$AU$47,Q318,43),Q319&lt;=INDEX('Language Rules Can Change'!$B$3:$AU$47,Q318,44)),44, AND(Q319&gt;INDEX('Language Rules Can Change'!$B$3:$AU$47,Q318,44),Q319&lt;=INDEX('Language Rules Can Change'!$B$3:$AU$47,Q318,45)),45, AND(Q319&gt;INDEX('Language Rules Can Change'!$B$3:$AU$47,Q318,45),Q319&lt;=INDEX('Language Rules Can Change'!$B$3:$AU$47,Q318,46)),46)</f>
        <v>#N/A</v>
      </c>
      <c r="R320" s="11" t="e" cm="1">
        <f t="array" aca="1" ref="R320" ca="1">_xlfn.IFS(AND(R319&gt;0,R319&lt;=INDEX('Language Rules Can Change'!$B$3:$AU$47,R318,1)),1, AND(R319&gt;INDEX('Language Rules Can Change'!$B$3:$AU$47,R318,1),R319&lt;=INDEX('Language Rules Can Change'!$B$3:$AU$47,R318,2)),2, AND(R319&gt;INDEX('Language Rules Can Change'!$B$3:$AU$47,R318,2),R319&lt;=INDEX('Language Rules Can Change'!$B$3:$AU$47,R318,3)),3, AND(R319&gt;INDEX('Language Rules Can Change'!$B$3:$AU$47,R318,3),R319&lt;=INDEX('Language Rules Can Change'!$B$3:$AU$47,R318,4)),4, AND(R319&gt;INDEX('Language Rules Can Change'!$B$3:$AU$47,R318,4),R319&lt;=INDEX('Language Rules Can Change'!$B$3:$AU$47,R318,5)),5, AND(R319&gt;INDEX('Language Rules Can Change'!$B$3:$AU$47,R318,5),R319&lt;=INDEX('Language Rules Can Change'!$B$3:$AU$47,R318,6)),6, AND(R319&gt;INDEX('Language Rules Can Change'!$B$3:$AU$47,R318,6),R319&lt;=INDEX('Language Rules Can Change'!$B$3:$AU$47,R318,7)),7, AND(R319&gt;INDEX('Language Rules Can Change'!$B$3:$AU$47,R318,7),R319&lt;=INDEX('Language Rules Can Change'!$B$3:$AU$47,R318,8)),8, AND(R319&gt;INDEX('Language Rules Can Change'!$B$3:$AU$47,R318,8),R319&lt;=INDEX('Language Rules Can Change'!$B$3:$AU$47,R318,9)),9, AND(R319&gt;INDEX('Language Rules Can Change'!$B$3:$AU$47,R318,9),R319&lt;=INDEX('Language Rules Can Change'!$B$3:$AU$47,R318,10)),10, AND(R319&gt;INDEX('Language Rules Can Change'!$B$3:$AU$47,R318,10),R319&lt;=INDEX('Language Rules Can Change'!$B$3:$AU$47,R318,11)),11, AND(R319&gt;INDEX('Language Rules Can Change'!$B$3:$AU$47,R318,11),R319&lt;=INDEX('Language Rules Can Change'!$B$3:$AU$47,R318,12)),12, AND(R319&gt;INDEX('Language Rules Can Change'!$B$3:$AU$47,R318,12),R319&lt;=INDEX('Language Rules Can Change'!$B$3:$AU$47,R318,13)),13, AND(R319&gt;INDEX('Language Rules Can Change'!$B$3:$AU$47,R318,13),R319&lt;=INDEX('Language Rules Can Change'!$B$3:$AU$47,R318,14)),14, AND(R319&gt;INDEX('Language Rules Can Change'!$B$3:$AU$47,R318,14),R319&lt;=INDEX('Language Rules Can Change'!$B$3:$AU$47,R318,15)),15, AND(R319&gt;INDEX('Language Rules Can Change'!$B$3:$AU$47,R318,15),R319&lt;=INDEX('Language Rules Can Change'!$B$3:$AU$47,R318,16)),16, AND(R319&gt;INDEX('Language Rules Can Change'!$B$3:$AU$47,R318,16),R319&lt;=INDEX('Language Rules Can Change'!$B$3:$AU$47,R318,17)),17, AND(R319&gt;INDEX('Language Rules Can Change'!$B$3:$AU$47,R318,17),R319&lt;=INDEX('Language Rules Can Change'!$B$3:$AU$47,R318,18)),18, AND(R319&gt;INDEX('Language Rules Can Change'!$B$3:$AU$47,R318,18),R319&lt;=INDEX('Language Rules Can Change'!$B$3:$AU$47,R318,19)),19, AND(R319&gt;INDEX('Language Rules Can Change'!$B$3:$AU$47,R318,19),R319&lt;=INDEX('Language Rules Can Change'!$B$3:$AU$47,R318,20)),20, AND(R319&gt;INDEX('Language Rules Can Change'!$B$3:$AU$47,R318,20),R319&lt;=INDEX('Language Rules Can Change'!$B$3:$AU$47,R318,21)),21, AND(R319&gt;INDEX('Language Rules Can Change'!$B$3:$AU$47,R318,21),R319&lt;=INDEX('Language Rules Can Change'!$B$3:$AU$47,R318,22)),22, AND(R319&gt;INDEX('Language Rules Can Change'!$B$3:$AU$47,R318,22),R319&lt;=INDEX('Language Rules Can Change'!$B$3:$AU$47,R318,23)),23, AND(R319&gt;INDEX('Language Rules Can Change'!$B$3:$AU$47,R318,23),R319&lt;=INDEX('Language Rules Can Change'!$B$3:$AU$47,R318,24)),24, AND(R319&gt;INDEX('Language Rules Can Change'!$B$3:$AU$47,R318,24),R319&lt;=INDEX('Language Rules Can Change'!$B$3:$AU$47,R318,25)),25, AND(R319&gt;INDEX('Language Rules Can Change'!$B$3:$AU$47,R318,25),R319&lt;=INDEX('Language Rules Can Change'!$B$3:$AU$47,R318,26)),26, AND(R319&gt;INDEX('Language Rules Can Change'!$B$3:$AU$47,R318,26),R319&lt;=INDEX('Language Rules Can Change'!$B$3:$AU$47,R318,27)),27, AND(R319&gt;INDEX('Language Rules Can Change'!$B$3:$AU$47,R318,27),R319&lt;=INDEX('Language Rules Can Change'!$B$3:$AU$47,R318,28)),28, AND(R319&gt;INDEX('Language Rules Can Change'!$B$3:$AU$47,R318,28),R319&lt;=INDEX('Language Rules Can Change'!$B$3:$AU$47,R318,29)),29, AND(R319&gt;INDEX('Language Rules Can Change'!$B$3:$AU$47,R318,29),R319&lt;=INDEX('Language Rules Can Change'!$B$3:$AU$47,R318,30)),30, AND(R319&gt;INDEX('Language Rules Can Change'!$B$3:$AU$47,R318,30),R319&lt;=INDEX('Language Rules Can Change'!$B$3:$AU$47,R318,31)),31, AND(R319&gt;INDEX('Language Rules Can Change'!$B$3:$AU$47,R318,31),R319&lt;=INDEX('Language Rules Can Change'!$B$3:$AU$47,R318,32)),32, AND(R319&gt;INDEX('Language Rules Can Change'!$B$3:$AU$47,R318,32),R319&lt;=INDEX('Language Rules Can Change'!$B$3:$AU$47,R318,33)),33, AND(R319&gt;INDEX('Language Rules Can Change'!$B$3:$AU$47,R318,33),R319&lt;=INDEX('Language Rules Can Change'!$B$3:$AU$47,R318,34)),34, AND(R319&gt;INDEX('Language Rules Can Change'!$B$3:$AU$47,R318,34),R319&lt;=INDEX('Language Rules Can Change'!$B$3:$AU$47,R318,35)),35, AND(R319&gt;INDEX('Language Rules Can Change'!$B$3:$AU$47,R318,35),R319&lt;=INDEX('Language Rules Can Change'!$B$3:$AU$47,R318,36)),36, AND(R319&gt;INDEX('Language Rules Can Change'!$B$3:$AU$47,R318,36),R319&lt;=INDEX('Language Rules Can Change'!$B$3:$AU$47,R318,37)),37, AND(R319&gt;INDEX('Language Rules Can Change'!$B$3:$AU$47,R318,37),R319&lt;=INDEX('Language Rules Can Change'!$B$3:$AU$47,R318,38)),38, AND(R319&gt;INDEX('Language Rules Can Change'!$B$3:$AU$47,R318,38),R319&lt;=INDEX('Language Rules Can Change'!$B$3:$AU$47,R318,39)),39, AND(R319&gt;INDEX('Language Rules Can Change'!$B$3:$AU$47,R318,39),R319&lt;=INDEX('Language Rules Can Change'!$B$3:$AU$47,R318,40)),40, AND(R319&gt;INDEX('Language Rules Can Change'!$B$3:$AU$47,R318,40),R319&lt;=INDEX('Language Rules Can Change'!$B$3:$AU$47,R318,41)),41, AND(R319&gt;INDEX('Language Rules Can Change'!$B$3:$AU$47,R318,41),R319&lt;=INDEX('Language Rules Can Change'!$B$3:$AU$47,R318,42)),42, AND(R319&gt;INDEX('Language Rules Can Change'!$B$3:$AU$47,R318,42),R319&lt;=INDEX('Language Rules Can Change'!$B$3:$AU$47,R318,43)),43, AND(R319&gt;INDEX('Language Rules Can Change'!$B$3:$AU$47,R318,43),R319&lt;=INDEX('Language Rules Can Change'!$B$3:$AU$47,R318,44)),44, AND(R319&gt;INDEX('Language Rules Can Change'!$B$3:$AU$47,R318,44),R319&lt;=INDEX('Language Rules Can Change'!$B$3:$AU$47,R318,45)),45, AND(R319&gt;INDEX('Language Rules Can Change'!$B$3:$AU$47,R318,45),R319&lt;=INDEX('Language Rules Can Change'!$B$3:$AU$47,R318,46)),46)</f>
        <v>#N/A</v>
      </c>
      <c r="S320" s="11" t="e" cm="1">
        <f t="array" aca="1" ref="S320" ca="1">_xlfn.IFS(AND(S319&gt;0,S319&lt;=INDEX('Language Rules Can Change'!$B$3:$AU$47,S318,1)),1, AND(S319&gt;INDEX('Language Rules Can Change'!$B$3:$AU$47,S318,1),S319&lt;=INDEX('Language Rules Can Change'!$B$3:$AU$47,S318,2)),2, AND(S319&gt;INDEX('Language Rules Can Change'!$B$3:$AU$47,S318,2),S319&lt;=INDEX('Language Rules Can Change'!$B$3:$AU$47,S318,3)),3, AND(S319&gt;INDEX('Language Rules Can Change'!$B$3:$AU$47,S318,3),S319&lt;=INDEX('Language Rules Can Change'!$B$3:$AU$47,S318,4)),4, AND(S319&gt;INDEX('Language Rules Can Change'!$B$3:$AU$47,S318,4),S319&lt;=INDEX('Language Rules Can Change'!$B$3:$AU$47,S318,5)),5, AND(S319&gt;INDEX('Language Rules Can Change'!$B$3:$AU$47,S318,5),S319&lt;=INDEX('Language Rules Can Change'!$B$3:$AU$47,S318,6)),6, AND(S319&gt;INDEX('Language Rules Can Change'!$B$3:$AU$47,S318,6),S319&lt;=INDEX('Language Rules Can Change'!$B$3:$AU$47,S318,7)),7, AND(S319&gt;INDEX('Language Rules Can Change'!$B$3:$AU$47,S318,7),S319&lt;=INDEX('Language Rules Can Change'!$B$3:$AU$47,S318,8)),8, AND(S319&gt;INDEX('Language Rules Can Change'!$B$3:$AU$47,S318,8),S319&lt;=INDEX('Language Rules Can Change'!$B$3:$AU$47,S318,9)),9, AND(S319&gt;INDEX('Language Rules Can Change'!$B$3:$AU$47,S318,9),S319&lt;=INDEX('Language Rules Can Change'!$B$3:$AU$47,S318,10)),10, AND(S319&gt;INDEX('Language Rules Can Change'!$B$3:$AU$47,S318,10),S319&lt;=INDEX('Language Rules Can Change'!$B$3:$AU$47,S318,11)),11, AND(S319&gt;INDEX('Language Rules Can Change'!$B$3:$AU$47,S318,11),S319&lt;=INDEX('Language Rules Can Change'!$B$3:$AU$47,S318,12)),12, AND(S319&gt;INDEX('Language Rules Can Change'!$B$3:$AU$47,S318,12),S319&lt;=INDEX('Language Rules Can Change'!$B$3:$AU$47,S318,13)),13, AND(S319&gt;INDEX('Language Rules Can Change'!$B$3:$AU$47,S318,13),S319&lt;=INDEX('Language Rules Can Change'!$B$3:$AU$47,S318,14)),14, AND(S319&gt;INDEX('Language Rules Can Change'!$B$3:$AU$47,S318,14),S319&lt;=INDEX('Language Rules Can Change'!$B$3:$AU$47,S318,15)),15, AND(S319&gt;INDEX('Language Rules Can Change'!$B$3:$AU$47,S318,15),S319&lt;=INDEX('Language Rules Can Change'!$B$3:$AU$47,S318,16)),16, AND(S319&gt;INDEX('Language Rules Can Change'!$B$3:$AU$47,S318,16),S319&lt;=INDEX('Language Rules Can Change'!$B$3:$AU$47,S318,17)),17, AND(S319&gt;INDEX('Language Rules Can Change'!$B$3:$AU$47,S318,17),S319&lt;=INDEX('Language Rules Can Change'!$B$3:$AU$47,S318,18)),18, AND(S319&gt;INDEX('Language Rules Can Change'!$B$3:$AU$47,S318,18),S319&lt;=INDEX('Language Rules Can Change'!$B$3:$AU$47,S318,19)),19, AND(S319&gt;INDEX('Language Rules Can Change'!$B$3:$AU$47,S318,19),S319&lt;=INDEX('Language Rules Can Change'!$B$3:$AU$47,S318,20)),20, AND(S319&gt;INDEX('Language Rules Can Change'!$B$3:$AU$47,S318,20),S319&lt;=INDEX('Language Rules Can Change'!$B$3:$AU$47,S318,21)),21, AND(S319&gt;INDEX('Language Rules Can Change'!$B$3:$AU$47,S318,21),S319&lt;=INDEX('Language Rules Can Change'!$B$3:$AU$47,S318,22)),22, AND(S319&gt;INDEX('Language Rules Can Change'!$B$3:$AU$47,S318,22),S319&lt;=INDEX('Language Rules Can Change'!$B$3:$AU$47,S318,23)),23, AND(S319&gt;INDEX('Language Rules Can Change'!$B$3:$AU$47,S318,23),S319&lt;=INDEX('Language Rules Can Change'!$B$3:$AU$47,S318,24)),24, AND(S319&gt;INDEX('Language Rules Can Change'!$B$3:$AU$47,S318,24),S319&lt;=INDEX('Language Rules Can Change'!$B$3:$AU$47,S318,25)),25, AND(S319&gt;INDEX('Language Rules Can Change'!$B$3:$AU$47,S318,25),S319&lt;=INDEX('Language Rules Can Change'!$B$3:$AU$47,S318,26)),26, AND(S319&gt;INDEX('Language Rules Can Change'!$B$3:$AU$47,S318,26),S319&lt;=INDEX('Language Rules Can Change'!$B$3:$AU$47,S318,27)),27, AND(S319&gt;INDEX('Language Rules Can Change'!$B$3:$AU$47,S318,27),S319&lt;=INDEX('Language Rules Can Change'!$B$3:$AU$47,S318,28)),28, AND(S319&gt;INDEX('Language Rules Can Change'!$B$3:$AU$47,S318,28),S319&lt;=INDEX('Language Rules Can Change'!$B$3:$AU$47,S318,29)),29, AND(S319&gt;INDEX('Language Rules Can Change'!$B$3:$AU$47,S318,29),S319&lt;=INDEX('Language Rules Can Change'!$B$3:$AU$47,S318,30)),30, AND(S319&gt;INDEX('Language Rules Can Change'!$B$3:$AU$47,S318,30),S319&lt;=INDEX('Language Rules Can Change'!$B$3:$AU$47,S318,31)),31, AND(S319&gt;INDEX('Language Rules Can Change'!$B$3:$AU$47,S318,31),S319&lt;=INDEX('Language Rules Can Change'!$B$3:$AU$47,S318,32)),32, AND(S319&gt;INDEX('Language Rules Can Change'!$B$3:$AU$47,S318,32),S319&lt;=INDEX('Language Rules Can Change'!$B$3:$AU$47,S318,33)),33, AND(S319&gt;INDEX('Language Rules Can Change'!$B$3:$AU$47,S318,33),S319&lt;=INDEX('Language Rules Can Change'!$B$3:$AU$47,S318,34)),34, AND(S319&gt;INDEX('Language Rules Can Change'!$B$3:$AU$47,S318,34),S319&lt;=INDEX('Language Rules Can Change'!$B$3:$AU$47,S318,35)),35, AND(S319&gt;INDEX('Language Rules Can Change'!$B$3:$AU$47,S318,35),S319&lt;=INDEX('Language Rules Can Change'!$B$3:$AU$47,S318,36)),36, AND(S319&gt;INDEX('Language Rules Can Change'!$B$3:$AU$47,S318,36),S319&lt;=INDEX('Language Rules Can Change'!$B$3:$AU$47,S318,37)),37, AND(S319&gt;INDEX('Language Rules Can Change'!$B$3:$AU$47,S318,37),S319&lt;=INDEX('Language Rules Can Change'!$B$3:$AU$47,S318,38)),38, AND(S319&gt;INDEX('Language Rules Can Change'!$B$3:$AU$47,S318,38),S319&lt;=INDEX('Language Rules Can Change'!$B$3:$AU$47,S318,39)),39, AND(S319&gt;INDEX('Language Rules Can Change'!$B$3:$AU$47,S318,39),S319&lt;=INDEX('Language Rules Can Change'!$B$3:$AU$47,S318,40)),40, AND(S319&gt;INDEX('Language Rules Can Change'!$B$3:$AU$47,S318,40),S319&lt;=INDEX('Language Rules Can Change'!$B$3:$AU$47,S318,41)),41, AND(S319&gt;INDEX('Language Rules Can Change'!$B$3:$AU$47,S318,41),S319&lt;=INDEX('Language Rules Can Change'!$B$3:$AU$47,S318,42)),42, AND(S319&gt;INDEX('Language Rules Can Change'!$B$3:$AU$47,S318,42),S319&lt;=INDEX('Language Rules Can Change'!$B$3:$AU$47,S318,43)),43, AND(S319&gt;INDEX('Language Rules Can Change'!$B$3:$AU$47,S318,43),S319&lt;=INDEX('Language Rules Can Change'!$B$3:$AU$47,S318,44)),44, AND(S319&gt;INDEX('Language Rules Can Change'!$B$3:$AU$47,S318,44),S319&lt;=INDEX('Language Rules Can Change'!$B$3:$AU$47,S318,45)),45, AND(S319&gt;INDEX('Language Rules Can Change'!$B$3:$AU$47,S318,45),S319&lt;=INDEX('Language Rules Can Change'!$B$3:$AU$47,S318,46)),46)</f>
        <v>#N/A</v>
      </c>
      <c r="T320" s="17"/>
      <c r="U320" s="1"/>
      <c r="V320" s="5">
        <v>4</v>
      </c>
      <c r="W320" s="5">
        <f ca="1">IF(V320&lt;=U323,RANDBETWEEN(U319/(3/2),U319*(3/2))+W319,"")</f>
        <v>4</v>
      </c>
      <c r="X320" s="15"/>
      <c r="Y320" s="11"/>
      <c r="Z320" s="11" cm="1">
        <f t="array" aca="1" ref="Z320" ca="1">_xlfn.IFS(AND(Z319&gt;0,Z319&lt;=INDEX('Language Rules Can Change'!$B$3:$AU$47,Z318,1)),1, AND(Z319&gt;INDEX('Language Rules Can Change'!$B$3:$AU$47,Z318,1),Z319&lt;=INDEX('Language Rules Can Change'!$B$3:$AU$47,Z318,2)),2, AND(Z319&gt;INDEX('Language Rules Can Change'!$B$3:$AU$47,Z318,2),Z319&lt;=INDEX('Language Rules Can Change'!$B$3:$AU$47,Z318,3)),3, AND(Z319&gt;INDEX('Language Rules Can Change'!$B$3:$AU$47,Z318,3),Z319&lt;=INDEX('Language Rules Can Change'!$B$3:$AU$47,Z318,4)),4, AND(Z319&gt;INDEX('Language Rules Can Change'!$B$3:$AU$47,Z318,4),Z319&lt;=INDEX('Language Rules Can Change'!$B$3:$AU$47,Z318,5)),5, AND(Z319&gt;INDEX('Language Rules Can Change'!$B$3:$AU$47,Z318,5),Z319&lt;=INDEX('Language Rules Can Change'!$B$3:$AU$47,Z318,6)),6, AND(Z319&gt;INDEX('Language Rules Can Change'!$B$3:$AU$47,Z318,6),Z319&lt;=INDEX('Language Rules Can Change'!$B$3:$AU$47,Z318,7)),7, AND(Z319&gt;INDEX('Language Rules Can Change'!$B$3:$AU$47,Z318,7),Z319&lt;=INDEX('Language Rules Can Change'!$B$3:$AU$47,Z318,8)),8, AND(Z319&gt;INDEX('Language Rules Can Change'!$B$3:$AU$47,Z318,8),Z319&lt;=INDEX('Language Rules Can Change'!$B$3:$AU$47,Z318,9)),9, AND(Z319&gt;INDEX('Language Rules Can Change'!$B$3:$AU$47,Z318,9),Z319&lt;=INDEX('Language Rules Can Change'!$B$3:$AU$47,Z318,10)),10, AND(Z319&gt;INDEX('Language Rules Can Change'!$B$3:$AU$47,Z318,10),Z319&lt;=INDEX('Language Rules Can Change'!$B$3:$AU$47,Z318,11)),11, AND(Z319&gt;INDEX('Language Rules Can Change'!$B$3:$AU$47,Z318,11),Z319&lt;=INDEX('Language Rules Can Change'!$B$3:$AU$47,Z318,12)),12, AND(Z319&gt;INDEX('Language Rules Can Change'!$B$3:$AU$47,Z318,12),Z319&lt;=INDEX('Language Rules Can Change'!$B$3:$AU$47,Z318,13)),13, AND(Z319&gt;INDEX('Language Rules Can Change'!$B$3:$AU$47,Z318,13),Z319&lt;=INDEX('Language Rules Can Change'!$B$3:$AU$47,Z318,14)),14, AND(Z319&gt;INDEX('Language Rules Can Change'!$B$3:$AU$47,Z318,14),Z319&lt;=INDEX('Language Rules Can Change'!$B$3:$AU$47,Z318,15)),15, AND(Z319&gt;INDEX('Language Rules Can Change'!$B$3:$AU$47,Z318,15),Z319&lt;=INDEX('Language Rules Can Change'!$B$3:$AU$47,Z318,16)),16, AND(Z319&gt;INDEX('Language Rules Can Change'!$B$3:$AU$47,Z318,16),Z319&lt;=INDEX('Language Rules Can Change'!$B$3:$AU$47,Z318,17)),17, AND(Z319&gt;INDEX('Language Rules Can Change'!$B$3:$AU$47,Z318,17),Z319&lt;=INDEX('Language Rules Can Change'!$B$3:$AU$47,Z318,18)),18, AND(Z319&gt;INDEX('Language Rules Can Change'!$B$3:$AU$47,Z318,18),Z319&lt;=INDEX('Language Rules Can Change'!$B$3:$AU$47,Z318,19)),19, AND(Z319&gt;INDEX('Language Rules Can Change'!$B$3:$AU$47,Z318,19),Z319&lt;=INDEX('Language Rules Can Change'!$B$3:$AU$47,Z318,20)),20, AND(Z319&gt;INDEX('Language Rules Can Change'!$B$3:$AU$47,Z318,20),Z319&lt;=INDEX('Language Rules Can Change'!$B$3:$AU$47,Z318,21)),21, AND(Z319&gt;INDEX('Language Rules Can Change'!$B$3:$AU$47,Z318,21),Z319&lt;=INDEX('Language Rules Can Change'!$B$3:$AU$47,Z318,22)),22, AND(Z319&gt;INDEX('Language Rules Can Change'!$B$3:$AU$47,Z318,22),Z319&lt;=INDEX('Language Rules Can Change'!$B$3:$AU$47,Z318,23)),23, AND(Z319&gt;INDEX('Language Rules Can Change'!$B$3:$AU$47,Z318,23),Z319&lt;=INDEX('Language Rules Can Change'!$B$3:$AU$47,Z318,24)),24, AND(Z319&gt;INDEX('Language Rules Can Change'!$B$3:$AU$47,Z318,24),Z319&lt;=INDEX('Language Rules Can Change'!$B$3:$AU$47,Z318,25)),25, AND(Z319&gt;INDEX('Language Rules Can Change'!$B$3:$AU$47,Z318,25),Z319&lt;=INDEX('Language Rules Can Change'!$B$3:$AU$47,Z318,26)),26, AND(Z319&gt;INDEX('Language Rules Can Change'!$B$3:$AU$47,Z318,26),Z319&lt;=INDEX('Language Rules Can Change'!$B$3:$AU$47,Z318,27)),27, AND(Z319&gt;INDEX('Language Rules Can Change'!$B$3:$AU$47,Z318,27),Z319&lt;=INDEX('Language Rules Can Change'!$B$3:$AU$47,Z318,28)),28, AND(Z319&gt;INDEX('Language Rules Can Change'!$B$3:$AU$47,Z318,28),Z319&lt;=INDEX('Language Rules Can Change'!$B$3:$AU$47,Z318,29)),29, AND(Z319&gt;INDEX('Language Rules Can Change'!$B$3:$AU$47,Z318,29),Z319&lt;=INDEX('Language Rules Can Change'!$B$3:$AU$47,Z318,30)),30, AND(Z319&gt;INDEX('Language Rules Can Change'!$B$3:$AU$47,Z318,30),Z319&lt;=INDEX('Language Rules Can Change'!$B$3:$AU$47,Z318,31)),31, AND(Z319&gt;INDEX('Language Rules Can Change'!$B$3:$AU$47,Z318,31),Z319&lt;=INDEX('Language Rules Can Change'!$B$3:$AU$47,Z318,32)),32, AND(Z319&gt;INDEX('Language Rules Can Change'!$B$3:$AU$47,Z318,32),Z319&lt;=INDEX('Language Rules Can Change'!$B$3:$AU$47,Z318,33)),33, AND(Z319&gt;INDEX('Language Rules Can Change'!$B$3:$AU$47,Z318,33),Z319&lt;=INDEX('Language Rules Can Change'!$B$3:$AU$47,Z318,34)),34, AND(Z319&gt;INDEX('Language Rules Can Change'!$B$3:$AU$47,Z318,34),Z319&lt;=INDEX('Language Rules Can Change'!$B$3:$AU$47,Z318,35)),35, AND(Z319&gt;INDEX('Language Rules Can Change'!$B$3:$AU$47,Z318,35),Z319&lt;=INDEX('Language Rules Can Change'!$B$3:$AU$47,Z318,36)),36, AND(Z319&gt;INDEX('Language Rules Can Change'!$B$3:$AU$47,Z318,36),Z319&lt;=INDEX('Language Rules Can Change'!$B$3:$AU$47,Z318,37)),37, AND(Z319&gt;INDEX('Language Rules Can Change'!$B$3:$AU$47,Z318,37),Z319&lt;=INDEX('Language Rules Can Change'!$B$3:$AU$47,Z318,38)),38, AND(Z319&gt;INDEX('Language Rules Can Change'!$B$3:$AU$47,Z318,38),Z319&lt;=INDEX('Language Rules Can Change'!$B$3:$AU$47,Z318,39)),39, AND(Z319&gt;INDEX('Language Rules Can Change'!$B$3:$AU$47,Z318,39),Z319&lt;=INDEX('Language Rules Can Change'!$B$3:$AU$47,Z318,40)),40, AND(Z319&gt;INDEX('Language Rules Can Change'!$B$3:$AU$47,Z318,40),Z319&lt;=INDEX('Language Rules Can Change'!$B$3:$AU$47,Z318,41)),41, AND(Z319&gt;INDEX('Language Rules Can Change'!$B$3:$AU$47,Z318,41),Z319&lt;=INDEX('Language Rules Can Change'!$B$3:$AU$47,Z318,42)),42, AND(Z319&gt;INDEX('Language Rules Can Change'!$B$3:$AU$47,Z318,42),Z319&lt;=INDEX('Language Rules Can Change'!$B$3:$AU$47,Z318,43)),43, AND(Z319&gt;INDEX('Language Rules Can Change'!$B$3:$AU$47,Z318,43),Z319&lt;=INDEX('Language Rules Can Change'!$B$3:$AU$47,Z318,44)),44, AND(Z319&gt;INDEX('Language Rules Can Change'!$B$3:$AU$47,Z318,44),Z319&lt;=INDEX('Language Rules Can Change'!$B$3:$AU$47,Z318,45)),45, AND(Z319&gt;INDEX('Language Rules Can Change'!$B$3:$AU$47,Z318,45),Z319&lt;=INDEX('Language Rules Can Change'!$B$3:$AU$47,Z318,46)),46)</f>
        <v>5</v>
      </c>
      <c r="AA320" s="11" cm="1">
        <f t="array" aca="1" ref="AA320" ca="1">_xlfn.IFS(AND(AA319&gt;0,AA319&lt;=INDEX('Language Rules Can Change'!$B$3:$AU$47,AA318,1)),1, AND(AA319&gt;INDEX('Language Rules Can Change'!$B$3:$AU$47,AA318,1),AA319&lt;=INDEX('Language Rules Can Change'!$B$3:$AU$47,AA318,2)),2, AND(AA319&gt;INDEX('Language Rules Can Change'!$B$3:$AU$47,AA318,2),AA319&lt;=INDEX('Language Rules Can Change'!$B$3:$AU$47,AA318,3)),3, AND(AA319&gt;INDEX('Language Rules Can Change'!$B$3:$AU$47,AA318,3),AA319&lt;=INDEX('Language Rules Can Change'!$B$3:$AU$47,AA318,4)),4, AND(AA319&gt;INDEX('Language Rules Can Change'!$B$3:$AU$47,AA318,4),AA319&lt;=INDEX('Language Rules Can Change'!$B$3:$AU$47,AA318,5)),5, AND(AA319&gt;INDEX('Language Rules Can Change'!$B$3:$AU$47,AA318,5),AA319&lt;=INDEX('Language Rules Can Change'!$B$3:$AU$47,AA318,6)),6, AND(AA319&gt;INDEX('Language Rules Can Change'!$B$3:$AU$47,AA318,6),AA319&lt;=INDEX('Language Rules Can Change'!$B$3:$AU$47,AA318,7)),7, AND(AA319&gt;INDEX('Language Rules Can Change'!$B$3:$AU$47,AA318,7),AA319&lt;=INDEX('Language Rules Can Change'!$B$3:$AU$47,AA318,8)),8, AND(AA319&gt;INDEX('Language Rules Can Change'!$B$3:$AU$47,AA318,8),AA319&lt;=INDEX('Language Rules Can Change'!$B$3:$AU$47,AA318,9)),9, AND(AA319&gt;INDEX('Language Rules Can Change'!$B$3:$AU$47,AA318,9),AA319&lt;=INDEX('Language Rules Can Change'!$B$3:$AU$47,AA318,10)),10, AND(AA319&gt;INDEX('Language Rules Can Change'!$B$3:$AU$47,AA318,10),AA319&lt;=INDEX('Language Rules Can Change'!$B$3:$AU$47,AA318,11)),11, AND(AA319&gt;INDEX('Language Rules Can Change'!$B$3:$AU$47,AA318,11),AA319&lt;=INDEX('Language Rules Can Change'!$B$3:$AU$47,AA318,12)),12, AND(AA319&gt;INDEX('Language Rules Can Change'!$B$3:$AU$47,AA318,12),AA319&lt;=INDEX('Language Rules Can Change'!$B$3:$AU$47,AA318,13)),13, AND(AA319&gt;INDEX('Language Rules Can Change'!$B$3:$AU$47,AA318,13),AA319&lt;=INDEX('Language Rules Can Change'!$B$3:$AU$47,AA318,14)),14, AND(AA319&gt;INDEX('Language Rules Can Change'!$B$3:$AU$47,AA318,14),AA319&lt;=INDEX('Language Rules Can Change'!$B$3:$AU$47,AA318,15)),15, AND(AA319&gt;INDEX('Language Rules Can Change'!$B$3:$AU$47,AA318,15),AA319&lt;=INDEX('Language Rules Can Change'!$B$3:$AU$47,AA318,16)),16, AND(AA319&gt;INDEX('Language Rules Can Change'!$B$3:$AU$47,AA318,16),AA319&lt;=INDEX('Language Rules Can Change'!$B$3:$AU$47,AA318,17)),17, AND(AA319&gt;INDEX('Language Rules Can Change'!$B$3:$AU$47,AA318,17),AA319&lt;=INDEX('Language Rules Can Change'!$B$3:$AU$47,AA318,18)),18, AND(AA319&gt;INDEX('Language Rules Can Change'!$B$3:$AU$47,AA318,18),AA319&lt;=INDEX('Language Rules Can Change'!$B$3:$AU$47,AA318,19)),19, AND(AA319&gt;INDEX('Language Rules Can Change'!$B$3:$AU$47,AA318,19),AA319&lt;=INDEX('Language Rules Can Change'!$B$3:$AU$47,AA318,20)),20, AND(AA319&gt;INDEX('Language Rules Can Change'!$B$3:$AU$47,AA318,20),AA319&lt;=INDEX('Language Rules Can Change'!$B$3:$AU$47,AA318,21)),21, AND(AA319&gt;INDEX('Language Rules Can Change'!$B$3:$AU$47,AA318,21),AA319&lt;=INDEX('Language Rules Can Change'!$B$3:$AU$47,AA318,22)),22, AND(AA319&gt;INDEX('Language Rules Can Change'!$B$3:$AU$47,AA318,22),AA319&lt;=INDEX('Language Rules Can Change'!$B$3:$AU$47,AA318,23)),23, AND(AA319&gt;INDEX('Language Rules Can Change'!$B$3:$AU$47,AA318,23),AA319&lt;=INDEX('Language Rules Can Change'!$B$3:$AU$47,AA318,24)),24, AND(AA319&gt;INDEX('Language Rules Can Change'!$B$3:$AU$47,AA318,24),AA319&lt;=INDEX('Language Rules Can Change'!$B$3:$AU$47,AA318,25)),25, AND(AA319&gt;INDEX('Language Rules Can Change'!$B$3:$AU$47,AA318,25),AA319&lt;=INDEX('Language Rules Can Change'!$B$3:$AU$47,AA318,26)),26, AND(AA319&gt;INDEX('Language Rules Can Change'!$B$3:$AU$47,AA318,26),AA319&lt;=INDEX('Language Rules Can Change'!$B$3:$AU$47,AA318,27)),27, AND(AA319&gt;INDEX('Language Rules Can Change'!$B$3:$AU$47,AA318,27),AA319&lt;=INDEX('Language Rules Can Change'!$B$3:$AU$47,AA318,28)),28, AND(AA319&gt;INDEX('Language Rules Can Change'!$B$3:$AU$47,AA318,28),AA319&lt;=INDEX('Language Rules Can Change'!$B$3:$AU$47,AA318,29)),29, AND(AA319&gt;INDEX('Language Rules Can Change'!$B$3:$AU$47,AA318,29),AA319&lt;=INDEX('Language Rules Can Change'!$B$3:$AU$47,AA318,30)),30, AND(AA319&gt;INDEX('Language Rules Can Change'!$B$3:$AU$47,AA318,30),AA319&lt;=INDEX('Language Rules Can Change'!$B$3:$AU$47,AA318,31)),31, AND(AA319&gt;INDEX('Language Rules Can Change'!$B$3:$AU$47,AA318,31),AA319&lt;=INDEX('Language Rules Can Change'!$B$3:$AU$47,AA318,32)),32, AND(AA319&gt;INDEX('Language Rules Can Change'!$B$3:$AU$47,AA318,32),AA319&lt;=INDEX('Language Rules Can Change'!$B$3:$AU$47,AA318,33)),33, AND(AA319&gt;INDEX('Language Rules Can Change'!$B$3:$AU$47,AA318,33),AA319&lt;=INDEX('Language Rules Can Change'!$B$3:$AU$47,AA318,34)),34, AND(AA319&gt;INDEX('Language Rules Can Change'!$B$3:$AU$47,AA318,34),AA319&lt;=INDEX('Language Rules Can Change'!$B$3:$AU$47,AA318,35)),35, AND(AA319&gt;INDEX('Language Rules Can Change'!$B$3:$AU$47,AA318,35),AA319&lt;=INDEX('Language Rules Can Change'!$B$3:$AU$47,AA318,36)),36, AND(AA319&gt;INDEX('Language Rules Can Change'!$B$3:$AU$47,AA318,36),AA319&lt;=INDEX('Language Rules Can Change'!$B$3:$AU$47,AA318,37)),37, AND(AA319&gt;INDEX('Language Rules Can Change'!$B$3:$AU$47,AA318,37),AA319&lt;=INDEX('Language Rules Can Change'!$B$3:$AU$47,AA318,38)),38, AND(AA319&gt;INDEX('Language Rules Can Change'!$B$3:$AU$47,AA318,38),AA319&lt;=INDEX('Language Rules Can Change'!$B$3:$AU$47,AA318,39)),39, AND(AA319&gt;INDEX('Language Rules Can Change'!$B$3:$AU$47,AA318,39),AA319&lt;=INDEX('Language Rules Can Change'!$B$3:$AU$47,AA318,40)),40, AND(AA319&gt;INDEX('Language Rules Can Change'!$B$3:$AU$47,AA318,40),AA319&lt;=INDEX('Language Rules Can Change'!$B$3:$AU$47,AA318,41)),41, AND(AA319&gt;INDEX('Language Rules Can Change'!$B$3:$AU$47,AA318,41),AA319&lt;=INDEX('Language Rules Can Change'!$B$3:$AU$47,AA318,42)),42, AND(AA319&gt;INDEX('Language Rules Can Change'!$B$3:$AU$47,AA318,42),AA319&lt;=INDEX('Language Rules Can Change'!$B$3:$AU$47,AA318,43)),43, AND(AA319&gt;INDEX('Language Rules Can Change'!$B$3:$AU$47,AA318,43),AA319&lt;=INDEX('Language Rules Can Change'!$B$3:$AU$47,AA318,44)),44, AND(AA319&gt;INDEX('Language Rules Can Change'!$B$3:$AU$47,AA318,44),AA319&lt;=INDEX('Language Rules Can Change'!$B$3:$AU$47,AA318,45)),45, AND(AA319&gt;INDEX('Language Rules Can Change'!$B$3:$AU$47,AA318,45),AA319&lt;=INDEX('Language Rules Can Change'!$B$3:$AU$47,AA318,46)),46)</f>
        <v>25</v>
      </c>
      <c r="AB320" s="11" cm="1">
        <f t="array" aca="1" ref="AB320" ca="1">_xlfn.IFS(AND(AB319&gt;0,AB319&lt;=INDEX('Language Rules Can Change'!$B$3:$AU$47,AB318,1)),1, AND(AB319&gt;INDEX('Language Rules Can Change'!$B$3:$AU$47,AB318,1),AB319&lt;=INDEX('Language Rules Can Change'!$B$3:$AU$47,AB318,2)),2, AND(AB319&gt;INDEX('Language Rules Can Change'!$B$3:$AU$47,AB318,2),AB319&lt;=INDEX('Language Rules Can Change'!$B$3:$AU$47,AB318,3)),3, AND(AB319&gt;INDEX('Language Rules Can Change'!$B$3:$AU$47,AB318,3),AB319&lt;=INDEX('Language Rules Can Change'!$B$3:$AU$47,AB318,4)),4, AND(AB319&gt;INDEX('Language Rules Can Change'!$B$3:$AU$47,AB318,4),AB319&lt;=INDEX('Language Rules Can Change'!$B$3:$AU$47,AB318,5)),5, AND(AB319&gt;INDEX('Language Rules Can Change'!$B$3:$AU$47,AB318,5),AB319&lt;=INDEX('Language Rules Can Change'!$B$3:$AU$47,AB318,6)),6, AND(AB319&gt;INDEX('Language Rules Can Change'!$B$3:$AU$47,AB318,6),AB319&lt;=INDEX('Language Rules Can Change'!$B$3:$AU$47,AB318,7)),7, AND(AB319&gt;INDEX('Language Rules Can Change'!$B$3:$AU$47,AB318,7),AB319&lt;=INDEX('Language Rules Can Change'!$B$3:$AU$47,AB318,8)),8, AND(AB319&gt;INDEX('Language Rules Can Change'!$B$3:$AU$47,AB318,8),AB319&lt;=INDEX('Language Rules Can Change'!$B$3:$AU$47,AB318,9)),9, AND(AB319&gt;INDEX('Language Rules Can Change'!$B$3:$AU$47,AB318,9),AB319&lt;=INDEX('Language Rules Can Change'!$B$3:$AU$47,AB318,10)),10, AND(AB319&gt;INDEX('Language Rules Can Change'!$B$3:$AU$47,AB318,10),AB319&lt;=INDEX('Language Rules Can Change'!$B$3:$AU$47,AB318,11)),11, AND(AB319&gt;INDEX('Language Rules Can Change'!$B$3:$AU$47,AB318,11),AB319&lt;=INDEX('Language Rules Can Change'!$B$3:$AU$47,AB318,12)),12, AND(AB319&gt;INDEX('Language Rules Can Change'!$B$3:$AU$47,AB318,12),AB319&lt;=INDEX('Language Rules Can Change'!$B$3:$AU$47,AB318,13)),13, AND(AB319&gt;INDEX('Language Rules Can Change'!$B$3:$AU$47,AB318,13),AB319&lt;=INDEX('Language Rules Can Change'!$B$3:$AU$47,AB318,14)),14, AND(AB319&gt;INDEX('Language Rules Can Change'!$B$3:$AU$47,AB318,14),AB319&lt;=INDEX('Language Rules Can Change'!$B$3:$AU$47,AB318,15)),15, AND(AB319&gt;INDEX('Language Rules Can Change'!$B$3:$AU$47,AB318,15),AB319&lt;=INDEX('Language Rules Can Change'!$B$3:$AU$47,AB318,16)),16, AND(AB319&gt;INDEX('Language Rules Can Change'!$B$3:$AU$47,AB318,16),AB319&lt;=INDEX('Language Rules Can Change'!$B$3:$AU$47,AB318,17)),17, AND(AB319&gt;INDEX('Language Rules Can Change'!$B$3:$AU$47,AB318,17),AB319&lt;=INDEX('Language Rules Can Change'!$B$3:$AU$47,AB318,18)),18, AND(AB319&gt;INDEX('Language Rules Can Change'!$B$3:$AU$47,AB318,18),AB319&lt;=INDEX('Language Rules Can Change'!$B$3:$AU$47,AB318,19)),19, AND(AB319&gt;INDEX('Language Rules Can Change'!$B$3:$AU$47,AB318,19),AB319&lt;=INDEX('Language Rules Can Change'!$B$3:$AU$47,AB318,20)),20, AND(AB319&gt;INDEX('Language Rules Can Change'!$B$3:$AU$47,AB318,20),AB319&lt;=INDEX('Language Rules Can Change'!$B$3:$AU$47,AB318,21)),21, AND(AB319&gt;INDEX('Language Rules Can Change'!$B$3:$AU$47,AB318,21),AB319&lt;=INDEX('Language Rules Can Change'!$B$3:$AU$47,AB318,22)),22, AND(AB319&gt;INDEX('Language Rules Can Change'!$B$3:$AU$47,AB318,22),AB319&lt;=INDEX('Language Rules Can Change'!$B$3:$AU$47,AB318,23)),23, AND(AB319&gt;INDEX('Language Rules Can Change'!$B$3:$AU$47,AB318,23),AB319&lt;=INDEX('Language Rules Can Change'!$B$3:$AU$47,AB318,24)),24, AND(AB319&gt;INDEX('Language Rules Can Change'!$B$3:$AU$47,AB318,24),AB319&lt;=INDEX('Language Rules Can Change'!$B$3:$AU$47,AB318,25)),25, AND(AB319&gt;INDEX('Language Rules Can Change'!$B$3:$AU$47,AB318,25),AB319&lt;=INDEX('Language Rules Can Change'!$B$3:$AU$47,AB318,26)),26, AND(AB319&gt;INDEX('Language Rules Can Change'!$B$3:$AU$47,AB318,26),AB319&lt;=INDEX('Language Rules Can Change'!$B$3:$AU$47,AB318,27)),27, AND(AB319&gt;INDEX('Language Rules Can Change'!$B$3:$AU$47,AB318,27),AB319&lt;=INDEX('Language Rules Can Change'!$B$3:$AU$47,AB318,28)),28, AND(AB319&gt;INDEX('Language Rules Can Change'!$B$3:$AU$47,AB318,28),AB319&lt;=INDEX('Language Rules Can Change'!$B$3:$AU$47,AB318,29)),29, AND(AB319&gt;INDEX('Language Rules Can Change'!$B$3:$AU$47,AB318,29),AB319&lt;=INDEX('Language Rules Can Change'!$B$3:$AU$47,AB318,30)),30, AND(AB319&gt;INDEX('Language Rules Can Change'!$B$3:$AU$47,AB318,30),AB319&lt;=INDEX('Language Rules Can Change'!$B$3:$AU$47,AB318,31)),31, AND(AB319&gt;INDEX('Language Rules Can Change'!$B$3:$AU$47,AB318,31),AB319&lt;=INDEX('Language Rules Can Change'!$B$3:$AU$47,AB318,32)),32, AND(AB319&gt;INDEX('Language Rules Can Change'!$B$3:$AU$47,AB318,32),AB319&lt;=INDEX('Language Rules Can Change'!$B$3:$AU$47,AB318,33)),33, AND(AB319&gt;INDEX('Language Rules Can Change'!$B$3:$AU$47,AB318,33),AB319&lt;=INDEX('Language Rules Can Change'!$B$3:$AU$47,AB318,34)),34, AND(AB319&gt;INDEX('Language Rules Can Change'!$B$3:$AU$47,AB318,34),AB319&lt;=INDEX('Language Rules Can Change'!$B$3:$AU$47,AB318,35)),35, AND(AB319&gt;INDEX('Language Rules Can Change'!$B$3:$AU$47,AB318,35),AB319&lt;=INDEX('Language Rules Can Change'!$B$3:$AU$47,AB318,36)),36, AND(AB319&gt;INDEX('Language Rules Can Change'!$B$3:$AU$47,AB318,36),AB319&lt;=INDEX('Language Rules Can Change'!$B$3:$AU$47,AB318,37)),37, AND(AB319&gt;INDEX('Language Rules Can Change'!$B$3:$AU$47,AB318,37),AB319&lt;=INDEX('Language Rules Can Change'!$B$3:$AU$47,AB318,38)),38, AND(AB319&gt;INDEX('Language Rules Can Change'!$B$3:$AU$47,AB318,38),AB319&lt;=INDEX('Language Rules Can Change'!$B$3:$AU$47,AB318,39)),39, AND(AB319&gt;INDEX('Language Rules Can Change'!$B$3:$AU$47,AB318,39),AB319&lt;=INDEX('Language Rules Can Change'!$B$3:$AU$47,AB318,40)),40, AND(AB319&gt;INDEX('Language Rules Can Change'!$B$3:$AU$47,AB318,40),AB319&lt;=INDEX('Language Rules Can Change'!$B$3:$AU$47,AB318,41)),41, AND(AB319&gt;INDEX('Language Rules Can Change'!$B$3:$AU$47,AB318,41),AB319&lt;=INDEX('Language Rules Can Change'!$B$3:$AU$47,AB318,42)),42, AND(AB319&gt;INDEX('Language Rules Can Change'!$B$3:$AU$47,AB318,42),AB319&lt;=INDEX('Language Rules Can Change'!$B$3:$AU$47,AB318,43)),43, AND(AB319&gt;INDEX('Language Rules Can Change'!$B$3:$AU$47,AB318,43),AB319&lt;=INDEX('Language Rules Can Change'!$B$3:$AU$47,AB318,44)),44, AND(AB319&gt;INDEX('Language Rules Can Change'!$B$3:$AU$47,AB318,44),AB319&lt;=INDEX('Language Rules Can Change'!$B$3:$AU$47,AB318,45)),45, AND(AB319&gt;INDEX('Language Rules Can Change'!$B$3:$AU$47,AB318,45),AB319&lt;=INDEX('Language Rules Can Change'!$B$3:$AU$47,AB318,46)),46)</f>
        <v>15</v>
      </c>
      <c r="AC320" s="11" cm="1">
        <f t="array" aca="1" ref="AC320" ca="1">_xlfn.IFS(AND(AC319&gt;0,AC319&lt;=INDEX('Language Rules Can Change'!$B$3:$AU$47,AC318,1)),1, AND(AC319&gt;INDEX('Language Rules Can Change'!$B$3:$AU$47,AC318,1),AC319&lt;=INDEX('Language Rules Can Change'!$B$3:$AU$47,AC318,2)),2, AND(AC319&gt;INDEX('Language Rules Can Change'!$B$3:$AU$47,AC318,2),AC319&lt;=INDEX('Language Rules Can Change'!$B$3:$AU$47,AC318,3)),3, AND(AC319&gt;INDEX('Language Rules Can Change'!$B$3:$AU$47,AC318,3),AC319&lt;=INDEX('Language Rules Can Change'!$B$3:$AU$47,AC318,4)),4, AND(AC319&gt;INDEX('Language Rules Can Change'!$B$3:$AU$47,AC318,4),AC319&lt;=INDEX('Language Rules Can Change'!$B$3:$AU$47,AC318,5)),5, AND(AC319&gt;INDEX('Language Rules Can Change'!$B$3:$AU$47,AC318,5),AC319&lt;=INDEX('Language Rules Can Change'!$B$3:$AU$47,AC318,6)),6, AND(AC319&gt;INDEX('Language Rules Can Change'!$B$3:$AU$47,AC318,6),AC319&lt;=INDEX('Language Rules Can Change'!$B$3:$AU$47,AC318,7)),7, AND(AC319&gt;INDEX('Language Rules Can Change'!$B$3:$AU$47,AC318,7),AC319&lt;=INDEX('Language Rules Can Change'!$B$3:$AU$47,AC318,8)),8, AND(AC319&gt;INDEX('Language Rules Can Change'!$B$3:$AU$47,AC318,8),AC319&lt;=INDEX('Language Rules Can Change'!$B$3:$AU$47,AC318,9)),9, AND(AC319&gt;INDEX('Language Rules Can Change'!$B$3:$AU$47,AC318,9),AC319&lt;=INDEX('Language Rules Can Change'!$B$3:$AU$47,AC318,10)),10, AND(AC319&gt;INDEX('Language Rules Can Change'!$B$3:$AU$47,AC318,10),AC319&lt;=INDEX('Language Rules Can Change'!$B$3:$AU$47,AC318,11)),11, AND(AC319&gt;INDEX('Language Rules Can Change'!$B$3:$AU$47,AC318,11),AC319&lt;=INDEX('Language Rules Can Change'!$B$3:$AU$47,AC318,12)),12, AND(AC319&gt;INDEX('Language Rules Can Change'!$B$3:$AU$47,AC318,12),AC319&lt;=INDEX('Language Rules Can Change'!$B$3:$AU$47,AC318,13)),13, AND(AC319&gt;INDEX('Language Rules Can Change'!$B$3:$AU$47,AC318,13),AC319&lt;=INDEX('Language Rules Can Change'!$B$3:$AU$47,AC318,14)),14, AND(AC319&gt;INDEX('Language Rules Can Change'!$B$3:$AU$47,AC318,14),AC319&lt;=INDEX('Language Rules Can Change'!$B$3:$AU$47,AC318,15)),15, AND(AC319&gt;INDEX('Language Rules Can Change'!$B$3:$AU$47,AC318,15),AC319&lt;=INDEX('Language Rules Can Change'!$B$3:$AU$47,AC318,16)),16, AND(AC319&gt;INDEX('Language Rules Can Change'!$B$3:$AU$47,AC318,16),AC319&lt;=INDEX('Language Rules Can Change'!$B$3:$AU$47,AC318,17)),17, AND(AC319&gt;INDEX('Language Rules Can Change'!$B$3:$AU$47,AC318,17),AC319&lt;=INDEX('Language Rules Can Change'!$B$3:$AU$47,AC318,18)),18, AND(AC319&gt;INDEX('Language Rules Can Change'!$B$3:$AU$47,AC318,18),AC319&lt;=INDEX('Language Rules Can Change'!$B$3:$AU$47,AC318,19)),19, AND(AC319&gt;INDEX('Language Rules Can Change'!$B$3:$AU$47,AC318,19),AC319&lt;=INDEX('Language Rules Can Change'!$B$3:$AU$47,AC318,20)),20, AND(AC319&gt;INDEX('Language Rules Can Change'!$B$3:$AU$47,AC318,20),AC319&lt;=INDEX('Language Rules Can Change'!$B$3:$AU$47,AC318,21)),21, AND(AC319&gt;INDEX('Language Rules Can Change'!$B$3:$AU$47,AC318,21),AC319&lt;=INDEX('Language Rules Can Change'!$B$3:$AU$47,AC318,22)),22, AND(AC319&gt;INDEX('Language Rules Can Change'!$B$3:$AU$47,AC318,22),AC319&lt;=INDEX('Language Rules Can Change'!$B$3:$AU$47,AC318,23)),23, AND(AC319&gt;INDEX('Language Rules Can Change'!$B$3:$AU$47,AC318,23),AC319&lt;=INDEX('Language Rules Can Change'!$B$3:$AU$47,AC318,24)),24, AND(AC319&gt;INDEX('Language Rules Can Change'!$B$3:$AU$47,AC318,24),AC319&lt;=INDEX('Language Rules Can Change'!$B$3:$AU$47,AC318,25)),25, AND(AC319&gt;INDEX('Language Rules Can Change'!$B$3:$AU$47,AC318,25),AC319&lt;=INDEX('Language Rules Can Change'!$B$3:$AU$47,AC318,26)),26, AND(AC319&gt;INDEX('Language Rules Can Change'!$B$3:$AU$47,AC318,26),AC319&lt;=INDEX('Language Rules Can Change'!$B$3:$AU$47,AC318,27)),27, AND(AC319&gt;INDEX('Language Rules Can Change'!$B$3:$AU$47,AC318,27),AC319&lt;=INDEX('Language Rules Can Change'!$B$3:$AU$47,AC318,28)),28, AND(AC319&gt;INDEX('Language Rules Can Change'!$B$3:$AU$47,AC318,28),AC319&lt;=INDEX('Language Rules Can Change'!$B$3:$AU$47,AC318,29)),29, AND(AC319&gt;INDEX('Language Rules Can Change'!$B$3:$AU$47,AC318,29),AC319&lt;=INDEX('Language Rules Can Change'!$B$3:$AU$47,AC318,30)),30, AND(AC319&gt;INDEX('Language Rules Can Change'!$B$3:$AU$47,AC318,30),AC319&lt;=INDEX('Language Rules Can Change'!$B$3:$AU$47,AC318,31)),31, AND(AC319&gt;INDEX('Language Rules Can Change'!$B$3:$AU$47,AC318,31),AC319&lt;=INDEX('Language Rules Can Change'!$B$3:$AU$47,AC318,32)),32, AND(AC319&gt;INDEX('Language Rules Can Change'!$B$3:$AU$47,AC318,32),AC319&lt;=INDEX('Language Rules Can Change'!$B$3:$AU$47,AC318,33)),33, AND(AC319&gt;INDEX('Language Rules Can Change'!$B$3:$AU$47,AC318,33),AC319&lt;=INDEX('Language Rules Can Change'!$B$3:$AU$47,AC318,34)),34, AND(AC319&gt;INDEX('Language Rules Can Change'!$B$3:$AU$47,AC318,34),AC319&lt;=INDEX('Language Rules Can Change'!$B$3:$AU$47,AC318,35)),35, AND(AC319&gt;INDEX('Language Rules Can Change'!$B$3:$AU$47,AC318,35),AC319&lt;=INDEX('Language Rules Can Change'!$B$3:$AU$47,AC318,36)),36, AND(AC319&gt;INDEX('Language Rules Can Change'!$B$3:$AU$47,AC318,36),AC319&lt;=INDEX('Language Rules Can Change'!$B$3:$AU$47,AC318,37)),37, AND(AC319&gt;INDEX('Language Rules Can Change'!$B$3:$AU$47,AC318,37),AC319&lt;=INDEX('Language Rules Can Change'!$B$3:$AU$47,AC318,38)),38, AND(AC319&gt;INDEX('Language Rules Can Change'!$B$3:$AU$47,AC318,38),AC319&lt;=INDEX('Language Rules Can Change'!$B$3:$AU$47,AC318,39)),39, AND(AC319&gt;INDEX('Language Rules Can Change'!$B$3:$AU$47,AC318,39),AC319&lt;=INDEX('Language Rules Can Change'!$B$3:$AU$47,AC318,40)),40, AND(AC319&gt;INDEX('Language Rules Can Change'!$B$3:$AU$47,AC318,40),AC319&lt;=INDEX('Language Rules Can Change'!$B$3:$AU$47,AC318,41)),41, AND(AC319&gt;INDEX('Language Rules Can Change'!$B$3:$AU$47,AC318,41),AC319&lt;=INDEX('Language Rules Can Change'!$B$3:$AU$47,AC318,42)),42, AND(AC319&gt;INDEX('Language Rules Can Change'!$B$3:$AU$47,AC318,42),AC319&lt;=INDEX('Language Rules Can Change'!$B$3:$AU$47,AC318,43)),43, AND(AC319&gt;INDEX('Language Rules Can Change'!$B$3:$AU$47,AC318,43),AC319&lt;=INDEX('Language Rules Can Change'!$B$3:$AU$47,AC318,44)),44, AND(AC319&gt;INDEX('Language Rules Can Change'!$B$3:$AU$47,AC318,44),AC319&lt;=INDEX('Language Rules Can Change'!$B$3:$AU$47,AC318,45)),45, AND(AC319&gt;INDEX('Language Rules Can Change'!$B$3:$AU$47,AC318,45),AC319&lt;=INDEX('Language Rules Can Change'!$B$3:$AU$47,AC318,46)),46)</f>
        <v>33</v>
      </c>
      <c r="AD320" s="11" cm="1">
        <f t="array" aca="1" ref="AD320" ca="1">_xlfn.IFS(AND(AD319&gt;0,AD319&lt;=INDEX('Language Rules Can Change'!$B$3:$AU$47,AD318,1)),1, AND(AD319&gt;INDEX('Language Rules Can Change'!$B$3:$AU$47,AD318,1),AD319&lt;=INDEX('Language Rules Can Change'!$B$3:$AU$47,AD318,2)),2, AND(AD319&gt;INDEX('Language Rules Can Change'!$B$3:$AU$47,AD318,2),AD319&lt;=INDEX('Language Rules Can Change'!$B$3:$AU$47,AD318,3)),3, AND(AD319&gt;INDEX('Language Rules Can Change'!$B$3:$AU$47,AD318,3),AD319&lt;=INDEX('Language Rules Can Change'!$B$3:$AU$47,AD318,4)),4, AND(AD319&gt;INDEX('Language Rules Can Change'!$B$3:$AU$47,AD318,4),AD319&lt;=INDEX('Language Rules Can Change'!$B$3:$AU$47,AD318,5)),5, AND(AD319&gt;INDEX('Language Rules Can Change'!$B$3:$AU$47,AD318,5),AD319&lt;=INDEX('Language Rules Can Change'!$B$3:$AU$47,AD318,6)),6, AND(AD319&gt;INDEX('Language Rules Can Change'!$B$3:$AU$47,AD318,6),AD319&lt;=INDEX('Language Rules Can Change'!$B$3:$AU$47,AD318,7)),7, AND(AD319&gt;INDEX('Language Rules Can Change'!$B$3:$AU$47,AD318,7),AD319&lt;=INDEX('Language Rules Can Change'!$B$3:$AU$47,AD318,8)),8, AND(AD319&gt;INDEX('Language Rules Can Change'!$B$3:$AU$47,AD318,8),AD319&lt;=INDEX('Language Rules Can Change'!$B$3:$AU$47,AD318,9)),9, AND(AD319&gt;INDEX('Language Rules Can Change'!$B$3:$AU$47,AD318,9),AD319&lt;=INDEX('Language Rules Can Change'!$B$3:$AU$47,AD318,10)),10, AND(AD319&gt;INDEX('Language Rules Can Change'!$B$3:$AU$47,AD318,10),AD319&lt;=INDEX('Language Rules Can Change'!$B$3:$AU$47,AD318,11)),11, AND(AD319&gt;INDEX('Language Rules Can Change'!$B$3:$AU$47,AD318,11),AD319&lt;=INDEX('Language Rules Can Change'!$B$3:$AU$47,AD318,12)),12, AND(AD319&gt;INDEX('Language Rules Can Change'!$B$3:$AU$47,AD318,12),AD319&lt;=INDEX('Language Rules Can Change'!$B$3:$AU$47,AD318,13)),13, AND(AD319&gt;INDEX('Language Rules Can Change'!$B$3:$AU$47,AD318,13),AD319&lt;=INDEX('Language Rules Can Change'!$B$3:$AU$47,AD318,14)),14, AND(AD319&gt;INDEX('Language Rules Can Change'!$B$3:$AU$47,AD318,14),AD319&lt;=INDEX('Language Rules Can Change'!$B$3:$AU$47,AD318,15)),15, AND(AD319&gt;INDEX('Language Rules Can Change'!$B$3:$AU$47,AD318,15),AD319&lt;=INDEX('Language Rules Can Change'!$B$3:$AU$47,AD318,16)),16, AND(AD319&gt;INDEX('Language Rules Can Change'!$B$3:$AU$47,AD318,16),AD319&lt;=INDEX('Language Rules Can Change'!$B$3:$AU$47,AD318,17)),17, AND(AD319&gt;INDEX('Language Rules Can Change'!$B$3:$AU$47,AD318,17),AD319&lt;=INDEX('Language Rules Can Change'!$B$3:$AU$47,AD318,18)),18, AND(AD319&gt;INDEX('Language Rules Can Change'!$B$3:$AU$47,AD318,18),AD319&lt;=INDEX('Language Rules Can Change'!$B$3:$AU$47,AD318,19)),19, AND(AD319&gt;INDEX('Language Rules Can Change'!$B$3:$AU$47,AD318,19),AD319&lt;=INDEX('Language Rules Can Change'!$B$3:$AU$47,AD318,20)),20, AND(AD319&gt;INDEX('Language Rules Can Change'!$B$3:$AU$47,AD318,20),AD319&lt;=INDEX('Language Rules Can Change'!$B$3:$AU$47,AD318,21)),21, AND(AD319&gt;INDEX('Language Rules Can Change'!$B$3:$AU$47,AD318,21),AD319&lt;=INDEX('Language Rules Can Change'!$B$3:$AU$47,AD318,22)),22, AND(AD319&gt;INDEX('Language Rules Can Change'!$B$3:$AU$47,AD318,22),AD319&lt;=INDEX('Language Rules Can Change'!$B$3:$AU$47,AD318,23)),23, AND(AD319&gt;INDEX('Language Rules Can Change'!$B$3:$AU$47,AD318,23),AD319&lt;=INDEX('Language Rules Can Change'!$B$3:$AU$47,AD318,24)),24, AND(AD319&gt;INDEX('Language Rules Can Change'!$B$3:$AU$47,AD318,24),AD319&lt;=INDEX('Language Rules Can Change'!$B$3:$AU$47,AD318,25)),25, AND(AD319&gt;INDEX('Language Rules Can Change'!$B$3:$AU$47,AD318,25),AD319&lt;=INDEX('Language Rules Can Change'!$B$3:$AU$47,AD318,26)),26, AND(AD319&gt;INDEX('Language Rules Can Change'!$B$3:$AU$47,AD318,26),AD319&lt;=INDEX('Language Rules Can Change'!$B$3:$AU$47,AD318,27)),27, AND(AD319&gt;INDEX('Language Rules Can Change'!$B$3:$AU$47,AD318,27),AD319&lt;=INDEX('Language Rules Can Change'!$B$3:$AU$47,AD318,28)),28, AND(AD319&gt;INDEX('Language Rules Can Change'!$B$3:$AU$47,AD318,28),AD319&lt;=INDEX('Language Rules Can Change'!$B$3:$AU$47,AD318,29)),29, AND(AD319&gt;INDEX('Language Rules Can Change'!$B$3:$AU$47,AD318,29),AD319&lt;=INDEX('Language Rules Can Change'!$B$3:$AU$47,AD318,30)),30, AND(AD319&gt;INDEX('Language Rules Can Change'!$B$3:$AU$47,AD318,30),AD319&lt;=INDEX('Language Rules Can Change'!$B$3:$AU$47,AD318,31)),31, AND(AD319&gt;INDEX('Language Rules Can Change'!$B$3:$AU$47,AD318,31),AD319&lt;=INDEX('Language Rules Can Change'!$B$3:$AU$47,AD318,32)),32, AND(AD319&gt;INDEX('Language Rules Can Change'!$B$3:$AU$47,AD318,32),AD319&lt;=INDEX('Language Rules Can Change'!$B$3:$AU$47,AD318,33)),33, AND(AD319&gt;INDEX('Language Rules Can Change'!$B$3:$AU$47,AD318,33),AD319&lt;=INDEX('Language Rules Can Change'!$B$3:$AU$47,AD318,34)),34, AND(AD319&gt;INDEX('Language Rules Can Change'!$B$3:$AU$47,AD318,34),AD319&lt;=INDEX('Language Rules Can Change'!$B$3:$AU$47,AD318,35)),35, AND(AD319&gt;INDEX('Language Rules Can Change'!$B$3:$AU$47,AD318,35),AD319&lt;=INDEX('Language Rules Can Change'!$B$3:$AU$47,AD318,36)),36, AND(AD319&gt;INDEX('Language Rules Can Change'!$B$3:$AU$47,AD318,36),AD319&lt;=INDEX('Language Rules Can Change'!$B$3:$AU$47,AD318,37)),37, AND(AD319&gt;INDEX('Language Rules Can Change'!$B$3:$AU$47,AD318,37),AD319&lt;=INDEX('Language Rules Can Change'!$B$3:$AU$47,AD318,38)),38, AND(AD319&gt;INDEX('Language Rules Can Change'!$B$3:$AU$47,AD318,38),AD319&lt;=INDEX('Language Rules Can Change'!$B$3:$AU$47,AD318,39)),39, AND(AD319&gt;INDEX('Language Rules Can Change'!$B$3:$AU$47,AD318,39),AD319&lt;=INDEX('Language Rules Can Change'!$B$3:$AU$47,AD318,40)),40, AND(AD319&gt;INDEX('Language Rules Can Change'!$B$3:$AU$47,AD318,40),AD319&lt;=INDEX('Language Rules Can Change'!$B$3:$AU$47,AD318,41)),41, AND(AD319&gt;INDEX('Language Rules Can Change'!$B$3:$AU$47,AD318,41),AD319&lt;=INDEX('Language Rules Can Change'!$B$3:$AU$47,AD318,42)),42, AND(AD319&gt;INDEX('Language Rules Can Change'!$B$3:$AU$47,AD318,42),AD319&lt;=INDEX('Language Rules Can Change'!$B$3:$AU$47,AD318,43)),43, AND(AD319&gt;INDEX('Language Rules Can Change'!$B$3:$AU$47,AD318,43),AD319&lt;=INDEX('Language Rules Can Change'!$B$3:$AU$47,AD318,44)),44, AND(AD319&gt;INDEX('Language Rules Can Change'!$B$3:$AU$47,AD318,44),AD319&lt;=INDEX('Language Rules Can Change'!$B$3:$AU$47,AD318,45)),45, AND(AD319&gt;INDEX('Language Rules Can Change'!$B$3:$AU$47,AD318,45),AD319&lt;=INDEX('Language Rules Can Change'!$B$3:$AU$47,AD318,46)),46)</f>
        <v>18</v>
      </c>
      <c r="AE320" s="11" t="e" cm="1">
        <f t="array" aca="1" ref="AE320" ca="1">_xlfn.IFS(AND(AE319&gt;0,AE319&lt;=INDEX('Language Rules Can Change'!$B$3:$AU$47,AE318,1)),1, AND(AE319&gt;INDEX('Language Rules Can Change'!$B$3:$AU$47,AE318,1),AE319&lt;=INDEX('Language Rules Can Change'!$B$3:$AU$47,AE318,2)),2, AND(AE319&gt;INDEX('Language Rules Can Change'!$B$3:$AU$47,AE318,2),AE319&lt;=INDEX('Language Rules Can Change'!$B$3:$AU$47,AE318,3)),3, AND(AE319&gt;INDEX('Language Rules Can Change'!$B$3:$AU$47,AE318,3),AE319&lt;=INDEX('Language Rules Can Change'!$B$3:$AU$47,AE318,4)),4, AND(AE319&gt;INDEX('Language Rules Can Change'!$B$3:$AU$47,AE318,4),AE319&lt;=INDEX('Language Rules Can Change'!$B$3:$AU$47,AE318,5)),5, AND(AE319&gt;INDEX('Language Rules Can Change'!$B$3:$AU$47,AE318,5),AE319&lt;=INDEX('Language Rules Can Change'!$B$3:$AU$47,AE318,6)),6, AND(AE319&gt;INDEX('Language Rules Can Change'!$B$3:$AU$47,AE318,6),AE319&lt;=INDEX('Language Rules Can Change'!$B$3:$AU$47,AE318,7)),7, AND(AE319&gt;INDEX('Language Rules Can Change'!$B$3:$AU$47,AE318,7),AE319&lt;=INDEX('Language Rules Can Change'!$B$3:$AU$47,AE318,8)),8, AND(AE319&gt;INDEX('Language Rules Can Change'!$B$3:$AU$47,AE318,8),AE319&lt;=INDEX('Language Rules Can Change'!$B$3:$AU$47,AE318,9)),9, AND(AE319&gt;INDEX('Language Rules Can Change'!$B$3:$AU$47,AE318,9),AE319&lt;=INDEX('Language Rules Can Change'!$B$3:$AU$47,AE318,10)),10, AND(AE319&gt;INDEX('Language Rules Can Change'!$B$3:$AU$47,AE318,10),AE319&lt;=INDEX('Language Rules Can Change'!$B$3:$AU$47,AE318,11)),11, AND(AE319&gt;INDEX('Language Rules Can Change'!$B$3:$AU$47,AE318,11),AE319&lt;=INDEX('Language Rules Can Change'!$B$3:$AU$47,AE318,12)),12, AND(AE319&gt;INDEX('Language Rules Can Change'!$B$3:$AU$47,AE318,12),AE319&lt;=INDEX('Language Rules Can Change'!$B$3:$AU$47,AE318,13)),13, AND(AE319&gt;INDEX('Language Rules Can Change'!$B$3:$AU$47,AE318,13),AE319&lt;=INDEX('Language Rules Can Change'!$B$3:$AU$47,AE318,14)),14, AND(AE319&gt;INDEX('Language Rules Can Change'!$B$3:$AU$47,AE318,14),AE319&lt;=INDEX('Language Rules Can Change'!$B$3:$AU$47,AE318,15)),15, AND(AE319&gt;INDEX('Language Rules Can Change'!$B$3:$AU$47,AE318,15),AE319&lt;=INDEX('Language Rules Can Change'!$B$3:$AU$47,AE318,16)),16, AND(AE319&gt;INDEX('Language Rules Can Change'!$B$3:$AU$47,AE318,16),AE319&lt;=INDEX('Language Rules Can Change'!$B$3:$AU$47,AE318,17)),17, AND(AE319&gt;INDEX('Language Rules Can Change'!$B$3:$AU$47,AE318,17),AE319&lt;=INDEX('Language Rules Can Change'!$B$3:$AU$47,AE318,18)),18, AND(AE319&gt;INDEX('Language Rules Can Change'!$B$3:$AU$47,AE318,18),AE319&lt;=INDEX('Language Rules Can Change'!$B$3:$AU$47,AE318,19)),19, AND(AE319&gt;INDEX('Language Rules Can Change'!$B$3:$AU$47,AE318,19),AE319&lt;=INDEX('Language Rules Can Change'!$B$3:$AU$47,AE318,20)),20, AND(AE319&gt;INDEX('Language Rules Can Change'!$B$3:$AU$47,AE318,20),AE319&lt;=INDEX('Language Rules Can Change'!$B$3:$AU$47,AE318,21)),21, AND(AE319&gt;INDEX('Language Rules Can Change'!$B$3:$AU$47,AE318,21),AE319&lt;=INDEX('Language Rules Can Change'!$B$3:$AU$47,AE318,22)),22, AND(AE319&gt;INDEX('Language Rules Can Change'!$B$3:$AU$47,AE318,22),AE319&lt;=INDEX('Language Rules Can Change'!$B$3:$AU$47,AE318,23)),23, AND(AE319&gt;INDEX('Language Rules Can Change'!$B$3:$AU$47,AE318,23),AE319&lt;=INDEX('Language Rules Can Change'!$B$3:$AU$47,AE318,24)),24, AND(AE319&gt;INDEX('Language Rules Can Change'!$B$3:$AU$47,AE318,24),AE319&lt;=INDEX('Language Rules Can Change'!$B$3:$AU$47,AE318,25)),25, AND(AE319&gt;INDEX('Language Rules Can Change'!$B$3:$AU$47,AE318,25),AE319&lt;=INDEX('Language Rules Can Change'!$B$3:$AU$47,AE318,26)),26, AND(AE319&gt;INDEX('Language Rules Can Change'!$B$3:$AU$47,AE318,26),AE319&lt;=INDEX('Language Rules Can Change'!$B$3:$AU$47,AE318,27)),27, AND(AE319&gt;INDEX('Language Rules Can Change'!$B$3:$AU$47,AE318,27),AE319&lt;=INDEX('Language Rules Can Change'!$B$3:$AU$47,AE318,28)),28, AND(AE319&gt;INDEX('Language Rules Can Change'!$B$3:$AU$47,AE318,28),AE319&lt;=INDEX('Language Rules Can Change'!$B$3:$AU$47,AE318,29)),29, AND(AE319&gt;INDEX('Language Rules Can Change'!$B$3:$AU$47,AE318,29),AE319&lt;=INDEX('Language Rules Can Change'!$B$3:$AU$47,AE318,30)),30, AND(AE319&gt;INDEX('Language Rules Can Change'!$B$3:$AU$47,AE318,30),AE319&lt;=INDEX('Language Rules Can Change'!$B$3:$AU$47,AE318,31)),31, AND(AE319&gt;INDEX('Language Rules Can Change'!$B$3:$AU$47,AE318,31),AE319&lt;=INDEX('Language Rules Can Change'!$B$3:$AU$47,AE318,32)),32, AND(AE319&gt;INDEX('Language Rules Can Change'!$B$3:$AU$47,AE318,32),AE319&lt;=INDEX('Language Rules Can Change'!$B$3:$AU$47,AE318,33)),33, AND(AE319&gt;INDEX('Language Rules Can Change'!$B$3:$AU$47,AE318,33),AE319&lt;=INDEX('Language Rules Can Change'!$B$3:$AU$47,AE318,34)),34, AND(AE319&gt;INDEX('Language Rules Can Change'!$B$3:$AU$47,AE318,34),AE319&lt;=INDEX('Language Rules Can Change'!$B$3:$AU$47,AE318,35)),35, AND(AE319&gt;INDEX('Language Rules Can Change'!$B$3:$AU$47,AE318,35),AE319&lt;=INDEX('Language Rules Can Change'!$B$3:$AU$47,AE318,36)),36, AND(AE319&gt;INDEX('Language Rules Can Change'!$B$3:$AU$47,AE318,36),AE319&lt;=INDEX('Language Rules Can Change'!$B$3:$AU$47,AE318,37)),37, AND(AE319&gt;INDEX('Language Rules Can Change'!$B$3:$AU$47,AE318,37),AE319&lt;=INDEX('Language Rules Can Change'!$B$3:$AU$47,AE318,38)),38, AND(AE319&gt;INDEX('Language Rules Can Change'!$B$3:$AU$47,AE318,38),AE319&lt;=INDEX('Language Rules Can Change'!$B$3:$AU$47,AE318,39)),39, AND(AE319&gt;INDEX('Language Rules Can Change'!$B$3:$AU$47,AE318,39),AE319&lt;=INDEX('Language Rules Can Change'!$B$3:$AU$47,AE318,40)),40, AND(AE319&gt;INDEX('Language Rules Can Change'!$B$3:$AU$47,AE318,40),AE319&lt;=INDEX('Language Rules Can Change'!$B$3:$AU$47,AE318,41)),41, AND(AE319&gt;INDEX('Language Rules Can Change'!$B$3:$AU$47,AE318,41),AE319&lt;=INDEX('Language Rules Can Change'!$B$3:$AU$47,AE318,42)),42, AND(AE319&gt;INDEX('Language Rules Can Change'!$B$3:$AU$47,AE318,42),AE319&lt;=INDEX('Language Rules Can Change'!$B$3:$AU$47,AE318,43)),43, AND(AE319&gt;INDEX('Language Rules Can Change'!$B$3:$AU$47,AE318,43),AE319&lt;=INDEX('Language Rules Can Change'!$B$3:$AU$47,AE318,44)),44, AND(AE319&gt;INDEX('Language Rules Can Change'!$B$3:$AU$47,AE318,44),AE319&lt;=INDEX('Language Rules Can Change'!$B$3:$AU$47,AE318,45)),45, AND(AE319&gt;INDEX('Language Rules Can Change'!$B$3:$AU$47,AE318,45),AE319&lt;=INDEX('Language Rules Can Change'!$B$3:$AU$47,AE318,46)),46)</f>
        <v>#N/A</v>
      </c>
      <c r="AF320" s="11" t="e" cm="1">
        <f t="array" aca="1" ref="AF320" ca="1">_xlfn.IFS(AND(AF319&gt;0,AF319&lt;=INDEX('Language Rules Can Change'!$B$3:$AU$47,AF318,1)),1, AND(AF319&gt;INDEX('Language Rules Can Change'!$B$3:$AU$47,AF318,1),AF319&lt;=INDEX('Language Rules Can Change'!$B$3:$AU$47,AF318,2)),2, AND(AF319&gt;INDEX('Language Rules Can Change'!$B$3:$AU$47,AF318,2),AF319&lt;=INDEX('Language Rules Can Change'!$B$3:$AU$47,AF318,3)),3, AND(AF319&gt;INDEX('Language Rules Can Change'!$B$3:$AU$47,AF318,3),AF319&lt;=INDEX('Language Rules Can Change'!$B$3:$AU$47,AF318,4)),4, AND(AF319&gt;INDEX('Language Rules Can Change'!$B$3:$AU$47,AF318,4),AF319&lt;=INDEX('Language Rules Can Change'!$B$3:$AU$47,AF318,5)),5, AND(AF319&gt;INDEX('Language Rules Can Change'!$B$3:$AU$47,AF318,5),AF319&lt;=INDEX('Language Rules Can Change'!$B$3:$AU$47,AF318,6)),6, AND(AF319&gt;INDEX('Language Rules Can Change'!$B$3:$AU$47,AF318,6),AF319&lt;=INDEX('Language Rules Can Change'!$B$3:$AU$47,AF318,7)),7, AND(AF319&gt;INDEX('Language Rules Can Change'!$B$3:$AU$47,AF318,7),AF319&lt;=INDEX('Language Rules Can Change'!$B$3:$AU$47,AF318,8)),8, AND(AF319&gt;INDEX('Language Rules Can Change'!$B$3:$AU$47,AF318,8),AF319&lt;=INDEX('Language Rules Can Change'!$B$3:$AU$47,AF318,9)),9, AND(AF319&gt;INDEX('Language Rules Can Change'!$B$3:$AU$47,AF318,9),AF319&lt;=INDEX('Language Rules Can Change'!$B$3:$AU$47,AF318,10)),10, AND(AF319&gt;INDEX('Language Rules Can Change'!$B$3:$AU$47,AF318,10),AF319&lt;=INDEX('Language Rules Can Change'!$B$3:$AU$47,AF318,11)),11, AND(AF319&gt;INDEX('Language Rules Can Change'!$B$3:$AU$47,AF318,11),AF319&lt;=INDEX('Language Rules Can Change'!$B$3:$AU$47,AF318,12)),12, AND(AF319&gt;INDEX('Language Rules Can Change'!$B$3:$AU$47,AF318,12),AF319&lt;=INDEX('Language Rules Can Change'!$B$3:$AU$47,AF318,13)),13, AND(AF319&gt;INDEX('Language Rules Can Change'!$B$3:$AU$47,AF318,13),AF319&lt;=INDEX('Language Rules Can Change'!$B$3:$AU$47,AF318,14)),14, AND(AF319&gt;INDEX('Language Rules Can Change'!$B$3:$AU$47,AF318,14),AF319&lt;=INDEX('Language Rules Can Change'!$B$3:$AU$47,AF318,15)),15, AND(AF319&gt;INDEX('Language Rules Can Change'!$B$3:$AU$47,AF318,15),AF319&lt;=INDEX('Language Rules Can Change'!$B$3:$AU$47,AF318,16)),16, AND(AF319&gt;INDEX('Language Rules Can Change'!$B$3:$AU$47,AF318,16),AF319&lt;=INDEX('Language Rules Can Change'!$B$3:$AU$47,AF318,17)),17, AND(AF319&gt;INDEX('Language Rules Can Change'!$B$3:$AU$47,AF318,17),AF319&lt;=INDEX('Language Rules Can Change'!$B$3:$AU$47,AF318,18)),18, AND(AF319&gt;INDEX('Language Rules Can Change'!$B$3:$AU$47,AF318,18),AF319&lt;=INDEX('Language Rules Can Change'!$B$3:$AU$47,AF318,19)),19, AND(AF319&gt;INDEX('Language Rules Can Change'!$B$3:$AU$47,AF318,19),AF319&lt;=INDEX('Language Rules Can Change'!$B$3:$AU$47,AF318,20)),20, AND(AF319&gt;INDEX('Language Rules Can Change'!$B$3:$AU$47,AF318,20),AF319&lt;=INDEX('Language Rules Can Change'!$B$3:$AU$47,AF318,21)),21, AND(AF319&gt;INDEX('Language Rules Can Change'!$B$3:$AU$47,AF318,21),AF319&lt;=INDEX('Language Rules Can Change'!$B$3:$AU$47,AF318,22)),22, AND(AF319&gt;INDEX('Language Rules Can Change'!$B$3:$AU$47,AF318,22),AF319&lt;=INDEX('Language Rules Can Change'!$B$3:$AU$47,AF318,23)),23, AND(AF319&gt;INDEX('Language Rules Can Change'!$B$3:$AU$47,AF318,23),AF319&lt;=INDEX('Language Rules Can Change'!$B$3:$AU$47,AF318,24)),24, AND(AF319&gt;INDEX('Language Rules Can Change'!$B$3:$AU$47,AF318,24),AF319&lt;=INDEX('Language Rules Can Change'!$B$3:$AU$47,AF318,25)),25, AND(AF319&gt;INDEX('Language Rules Can Change'!$B$3:$AU$47,AF318,25),AF319&lt;=INDEX('Language Rules Can Change'!$B$3:$AU$47,AF318,26)),26, AND(AF319&gt;INDEX('Language Rules Can Change'!$B$3:$AU$47,AF318,26),AF319&lt;=INDEX('Language Rules Can Change'!$B$3:$AU$47,AF318,27)),27, AND(AF319&gt;INDEX('Language Rules Can Change'!$B$3:$AU$47,AF318,27),AF319&lt;=INDEX('Language Rules Can Change'!$B$3:$AU$47,AF318,28)),28, AND(AF319&gt;INDEX('Language Rules Can Change'!$B$3:$AU$47,AF318,28),AF319&lt;=INDEX('Language Rules Can Change'!$B$3:$AU$47,AF318,29)),29, AND(AF319&gt;INDEX('Language Rules Can Change'!$B$3:$AU$47,AF318,29),AF319&lt;=INDEX('Language Rules Can Change'!$B$3:$AU$47,AF318,30)),30, AND(AF319&gt;INDEX('Language Rules Can Change'!$B$3:$AU$47,AF318,30),AF319&lt;=INDEX('Language Rules Can Change'!$B$3:$AU$47,AF318,31)),31, AND(AF319&gt;INDEX('Language Rules Can Change'!$B$3:$AU$47,AF318,31),AF319&lt;=INDEX('Language Rules Can Change'!$B$3:$AU$47,AF318,32)),32, AND(AF319&gt;INDEX('Language Rules Can Change'!$B$3:$AU$47,AF318,32),AF319&lt;=INDEX('Language Rules Can Change'!$B$3:$AU$47,AF318,33)),33, AND(AF319&gt;INDEX('Language Rules Can Change'!$B$3:$AU$47,AF318,33),AF319&lt;=INDEX('Language Rules Can Change'!$B$3:$AU$47,AF318,34)),34, AND(AF319&gt;INDEX('Language Rules Can Change'!$B$3:$AU$47,AF318,34),AF319&lt;=INDEX('Language Rules Can Change'!$B$3:$AU$47,AF318,35)),35, AND(AF319&gt;INDEX('Language Rules Can Change'!$B$3:$AU$47,AF318,35),AF319&lt;=INDEX('Language Rules Can Change'!$B$3:$AU$47,AF318,36)),36, AND(AF319&gt;INDEX('Language Rules Can Change'!$B$3:$AU$47,AF318,36),AF319&lt;=INDEX('Language Rules Can Change'!$B$3:$AU$47,AF318,37)),37, AND(AF319&gt;INDEX('Language Rules Can Change'!$B$3:$AU$47,AF318,37),AF319&lt;=INDEX('Language Rules Can Change'!$B$3:$AU$47,AF318,38)),38, AND(AF319&gt;INDEX('Language Rules Can Change'!$B$3:$AU$47,AF318,38),AF319&lt;=INDEX('Language Rules Can Change'!$B$3:$AU$47,AF318,39)),39, AND(AF319&gt;INDEX('Language Rules Can Change'!$B$3:$AU$47,AF318,39),AF319&lt;=INDEX('Language Rules Can Change'!$B$3:$AU$47,AF318,40)),40, AND(AF319&gt;INDEX('Language Rules Can Change'!$B$3:$AU$47,AF318,40),AF319&lt;=INDEX('Language Rules Can Change'!$B$3:$AU$47,AF318,41)),41, AND(AF319&gt;INDEX('Language Rules Can Change'!$B$3:$AU$47,AF318,41),AF319&lt;=INDEX('Language Rules Can Change'!$B$3:$AU$47,AF318,42)),42, AND(AF319&gt;INDEX('Language Rules Can Change'!$B$3:$AU$47,AF318,42),AF319&lt;=INDEX('Language Rules Can Change'!$B$3:$AU$47,AF318,43)),43, AND(AF319&gt;INDEX('Language Rules Can Change'!$B$3:$AU$47,AF318,43),AF319&lt;=INDEX('Language Rules Can Change'!$B$3:$AU$47,AF318,44)),44, AND(AF319&gt;INDEX('Language Rules Can Change'!$B$3:$AU$47,AF318,44),AF319&lt;=INDEX('Language Rules Can Change'!$B$3:$AU$47,AF318,45)),45, AND(AF319&gt;INDEX('Language Rules Can Change'!$B$3:$AU$47,AF318,45),AF319&lt;=INDEX('Language Rules Can Change'!$B$3:$AU$47,AF318,46)),46)</f>
        <v>#N/A</v>
      </c>
      <c r="AG320" s="11" t="e" cm="1">
        <f t="array" aca="1" ref="AG320" ca="1">_xlfn.IFS(AND(AG319&gt;0,AG319&lt;=INDEX('Language Rules Can Change'!$B$3:$AU$47,AG318,1)),1, AND(AG319&gt;INDEX('Language Rules Can Change'!$B$3:$AU$47,AG318,1),AG319&lt;=INDEX('Language Rules Can Change'!$B$3:$AU$47,AG318,2)),2, AND(AG319&gt;INDEX('Language Rules Can Change'!$B$3:$AU$47,AG318,2),AG319&lt;=INDEX('Language Rules Can Change'!$B$3:$AU$47,AG318,3)),3, AND(AG319&gt;INDEX('Language Rules Can Change'!$B$3:$AU$47,AG318,3),AG319&lt;=INDEX('Language Rules Can Change'!$B$3:$AU$47,AG318,4)),4, AND(AG319&gt;INDEX('Language Rules Can Change'!$B$3:$AU$47,AG318,4),AG319&lt;=INDEX('Language Rules Can Change'!$B$3:$AU$47,AG318,5)),5, AND(AG319&gt;INDEX('Language Rules Can Change'!$B$3:$AU$47,AG318,5),AG319&lt;=INDEX('Language Rules Can Change'!$B$3:$AU$47,AG318,6)),6, AND(AG319&gt;INDEX('Language Rules Can Change'!$B$3:$AU$47,AG318,6),AG319&lt;=INDEX('Language Rules Can Change'!$B$3:$AU$47,AG318,7)),7, AND(AG319&gt;INDEX('Language Rules Can Change'!$B$3:$AU$47,AG318,7),AG319&lt;=INDEX('Language Rules Can Change'!$B$3:$AU$47,AG318,8)),8, AND(AG319&gt;INDEX('Language Rules Can Change'!$B$3:$AU$47,AG318,8),AG319&lt;=INDEX('Language Rules Can Change'!$B$3:$AU$47,AG318,9)),9, AND(AG319&gt;INDEX('Language Rules Can Change'!$B$3:$AU$47,AG318,9),AG319&lt;=INDEX('Language Rules Can Change'!$B$3:$AU$47,AG318,10)),10, AND(AG319&gt;INDEX('Language Rules Can Change'!$B$3:$AU$47,AG318,10),AG319&lt;=INDEX('Language Rules Can Change'!$B$3:$AU$47,AG318,11)),11, AND(AG319&gt;INDEX('Language Rules Can Change'!$B$3:$AU$47,AG318,11),AG319&lt;=INDEX('Language Rules Can Change'!$B$3:$AU$47,AG318,12)),12, AND(AG319&gt;INDEX('Language Rules Can Change'!$B$3:$AU$47,AG318,12),AG319&lt;=INDEX('Language Rules Can Change'!$B$3:$AU$47,AG318,13)),13, AND(AG319&gt;INDEX('Language Rules Can Change'!$B$3:$AU$47,AG318,13),AG319&lt;=INDEX('Language Rules Can Change'!$B$3:$AU$47,AG318,14)),14, AND(AG319&gt;INDEX('Language Rules Can Change'!$B$3:$AU$47,AG318,14),AG319&lt;=INDEX('Language Rules Can Change'!$B$3:$AU$47,AG318,15)),15, AND(AG319&gt;INDEX('Language Rules Can Change'!$B$3:$AU$47,AG318,15),AG319&lt;=INDEX('Language Rules Can Change'!$B$3:$AU$47,AG318,16)),16, AND(AG319&gt;INDEX('Language Rules Can Change'!$B$3:$AU$47,AG318,16),AG319&lt;=INDEX('Language Rules Can Change'!$B$3:$AU$47,AG318,17)),17, AND(AG319&gt;INDEX('Language Rules Can Change'!$B$3:$AU$47,AG318,17),AG319&lt;=INDEX('Language Rules Can Change'!$B$3:$AU$47,AG318,18)),18, AND(AG319&gt;INDEX('Language Rules Can Change'!$B$3:$AU$47,AG318,18),AG319&lt;=INDEX('Language Rules Can Change'!$B$3:$AU$47,AG318,19)),19, AND(AG319&gt;INDEX('Language Rules Can Change'!$B$3:$AU$47,AG318,19),AG319&lt;=INDEX('Language Rules Can Change'!$B$3:$AU$47,AG318,20)),20, AND(AG319&gt;INDEX('Language Rules Can Change'!$B$3:$AU$47,AG318,20),AG319&lt;=INDEX('Language Rules Can Change'!$B$3:$AU$47,AG318,21)),21, AND(AG319&gt;INDEX('Language Rules Can Change'!$B$3:$AU$47,AG318,21),AG319&lt;=INDEX('Language Rules Can Change'!$B$3:$AU$47,AG318,22)),22, AND(AG319&gt;INDEX('Language Rules Can Change'!$B$3:$AU$47,AG318,22),AG319&lt;=INDEX('Language Rules Can Change'!$B$3:$AU$47,AG318,23)),23, AND(AG319&gt;INDEX('Language Rules Can Change'!$B$3:$AU$47,AG318,23),AG319&lt;=INDEX('Language Rules Can Change'!$B$3:$AU$47,AG318,24)),24, AND(AG319&gt;INDEX('Language Rules Can Change'!$B$3:$AU$47,AG318,24),AG319&lt;=INDEX('Language Rules Can Change'!$B$3:$AU$47,AG318,25)),25, AND(AG319&gt;INDEX('Language Rules Can Change'!$B$3:$AU$47,AG318,25),AG319&lt;=INDEX('Language Rules Can Change'!$B$3:$AU$47,AG318,26)),26, AND(AG319&gt;INDEX('Language Rules Can Change'!$B$3:$AU$47,AG318,26),AG319&lt;=INDEX('Language Rules Can Change'!$B$3:$AU$47,AG318,27)),27, AND(AG319&gt;INDEX('Language Rules Can Change'!$B$3:$AU$47,AG318,27),AG319&lt;=INDEX('Language Rules Can Change'!$B$3:$AU$47,AG318,28)),28, AND(AG319&gt;INDEX('Language Rules Can Change'!$B$3:$AU$47,AG318,28),AG319&lt;=INDEX('Language Rules Can Change'!$B$3:$AU$47,AG318,29)),29, AND(AG319&gt;INDEX('Language Rules Can Change'!$B$3:$AU$47,AG318,29),AG319&lt;=INDEX('Language Rules Can Change'!$B$3:$AU$47,AG318,30)),30, AND(AG319&gt;INDEX('Language Rules Can Change'!$B$3:$AU$47,AG318,30),AG319&lt;=INDEX('Language Rules Can Change'!$B$3:$AU$47,AG318,31)),31, AND(AG319&gt;INDEX('Language Rules Can Change'!$B$3:$AU$47,AG318,31),AG319&lt;=INDEX('Language Rules Can Change'!$B$3:$AU$47,AG318,32)),32, AND(AG319&gt;INDEX('Language Rules Can Change'!$B$3:$AU$47,AG318,32),AG319&lt;=INDEX('Language Rules Can Change'!$B$3:$AU$47,AG318,33)),33, AND(AG319&gt;INDEX('Language Rules Can Change'!$B$3:$AU$47,AG318,33),AG319&lt;=INDEX('Language Rules Can Change'!$B$3:$AU$47,AG318,34)),34, AND(AG319&gt;INDEX('Language Rules Can Change'!$B$3:$AU$47,AG318,34),AG319&lt;=INDEX('Language Rules Can Change'!$B$3:$AU$47,AG318,35)),35, AND(AG319&gt;INDEX('Language Rules Can Change'!$B$3:$AU$47,AG318,35),AG319&lt;=INDEX('Language Rules Can Change'!$B$3:$AU$47,AG318,36)),36, AND(AG319&gt;INDEX('Language Rules Can Change'!$B$3:$AU$47,AG318,36),AG319&lt;=INDEX('Language Rules Can Change'!$B$3:$AU$47,AG318,37)),37, AND(AG319&gt;INDEX('Language Rules Can Change'!$B$3:$AU$47,AG318,37),AG319&lt;=INDEX('Language Rules Can Change'!$B$3:$AU$47,AG318,38)),38, AND(AG319&gt;INDEX('Language Rules Can Change'!$B$3:$AU$47,AG318,38),AG319&lt;=INDEX('Language Rules Can Change'!$B$3:$AU$47,AG318,39)),39, AND(AG319&gt;INDEX('Language Rules Can Change'!$B$3:$AU$47,AG318,39),AG319&lt;=INDEX('Language Rules Can Change'!$B$3:$AU$47,AG318,40)),40, AND(AG319&gt;INDEX('Language Rules Can Change'!$B$3:$AU$47,AG318,40),AG319&lt;=INDEX('Language Rules Can Change'!$B$3:$AU$47,AG318,41)),41, AND(AG319&gt;INDEX('Language Rules Can Change'!$B$3:$AU$47,AG318,41),AG319&lt;=INDEX('Language Rules Can Change'!$B$3:$AU$47,AG318,42)),42, AND(AG319&gt;INDEX('Language Rules Can Change'!$B$3:$AU$47,AG318,42),AG319&lt;=INDEX('Language Rules Can Change'!$B$3:$AU$47,AG318,43)),43, AND(AG319&gt;INDEX('Language Rules Can Change'!$B$3:$AU$47,AG318,43),AG319&lt;=INDEX('Language Rules Can Change'!$B$3:$AU$47,AG318,44)),44, AND(AG319&gt;INDEX('Language Rules Can Change'!$B$3:$AU$47,AG318,44),AG319&lt;=INDEX('Language Rules Can Change'!$B$3:$AU$47,AG318,45)),45, AND(AG319&gt;INDEX('Language Rules Can Change'!$B$3:$AU$47,AG318,45),AG319&lt;=INDEX('Language Rules Can Change'!$B$3:$AU$47,AG318,46)),46)</f>
        <v>#N/A</v>
      </c>
      <c r="AH320" s="11" t="e" cm="1">
        <f t="array" aca="1" ref="AH320" ca="1">_xlfn.IFS(AND(AH319&gt;0,AH319&lt;=INDEX('Language Rules Can Change'!$B$3:$AU$47,AH318,1)),1, AND(AH319&gt;INDEX('Language Rules Can Change'!$B$3:$AU$47,AH318,1),AH319&lt;=INDEX('Language Rules Can Change'!$B$3:$AU$47,AH318,2)),2, AND(AH319&gt;INDEX('Language Rules Can Change'!$B$3:$AU$47,AH318,2),AH319&lt;=INDEX('Language Rules Can Change'!$B$3:$AU$47,AH318,3)),3, AND(AH319&gt;INDEX('Language Rules Can Change'!$B$3:$AU$47,AH318,3),AH319&lt;=INDEX('Language Rules Can Change'!$B$3:$AU$47,AH318,4)),4, AND(AH319&gt;INDEX('Language Rules Can Change'!$B$3:$AU$47,AH318,4),AH319&lt;=INDEX('Language Rules Can Change'!$B$3:$AU$47,AH318,5)),5, AND(AH319&gt;INDEX('Language Rules Can Change'!$B$3:$AU$47,AH318,5),AH319&lt;=INDEX('Language Rules Can Change'!$B$3:$AU$47,AH318,6)),6, AND(AH319&gt;INDEX('Language Rules Can Change'!$B$3:$AU$47,AH318,6),AH319&lt;=INDEX('Language Rules Can Change'!$B$3:$AU$47,AH318,7)),7, AND(AH319&gt;INDEX('Language Rules Can Change'!$B$3:$AU$47,AH318,7),AH319&lt;=INDEX('Language Rules Can Change'!$B$3:$AU$47,AH318,8)),8, AND(AH319&gt;INDEX('Language Rules Can Change'!$B$3:$AU$47,AH318,8),AH319&lt;=INDEX('Language Rules Can Change'!$B$3:$AU$47,AH318,9)),9, AND(AH319&gt;INDEX('Language Rules Can Change'!$B$3:$AU$47,AH318,9),AH319&lt;=INDEX('Language Rules Can Change'!$B$3:$AU$47,AH318,10)),10, AND(AH319&gt;INDEX('Language Rules Can Change'!$B$3:$AU$47,AH318,10),AH319&lt;=INDEX('Language Rules Can Change'!$B$3:$AU$47,AH318,11)),11, AND(AH319&gt;INDEX('Language Rules Can Change'!$B$3:$AU$47,AH318,11),AH319&lt;=INDEX('Language Rules Can Change'!$B$3:$AU$47,AH318,12)),12, AND(AH319&gt;INDEX('Language Rules Can Change'!$B$3:$AU$47,AH318,12),AH319&lt;=INDEX('Language Rules Can Change'!$B$3:$AU$47,AH318,13)),13, AND(AH319&gt;INDEX('Language Rules Can Change'!$B$3:$AU$47,AH318,13),AH319&lt;=INDEX('Language Rules Can Change'!$B$3:$AU$47,AH318,14)),14, AND(AH319&gt;INDEX('Language Rules Can Change'!$B$3:$AU$47,AH318,14),AH319&lt;=INDEX('Language Rules Can Change'!$B$3:$AU$47,AH318,15)),15, AND(AH319&gt;INDEX('Language Rules Can Change'!$B$3:$AU$47,AH318,15),AH319&lt;=INDEX('Language Rules Can Change'!$B$3:$AU$47,AH318,16)),16, AND(AH319&gt;INDEX('Language Rules Can Change'!$B$3:$AU$47,AH318,16),AH319&lt;=INDEX('Language Rules Can Change'!$B$3:$AU$47,AH318,17)),17, AND(AH319&gt;INDEX('Language Rules Can Change'!$B$3:$AU$47,AH318,17),AH319&lt;=INDEX('Language Rules Can Change'!$B$3:$AU$47,AH318,18)),18, AND(AH319&gt;INDEX('Language Rules Can Change'!$B$3:$AU$47,AH318,18),AH319&lt;=INDEX('Language Rules Can Change'!$B$3:$AU$47,AH318,19)),19, AND(AH319&gt;INDEX('Language Rules Can Change'!$B$3:$AU$47,AH318,19),AH319&lt;=INDEX('Language Rules Can Change'!$B$3:$AU$47,AH318,20)),20, AND(AH319&gt;INDEX('Language Rules Can Change'!$B$3:$AU$47,AH318,20),AH319&lt;=INDEX('Language Rules Can Change'!$B$3:$AU$47,AH318,21)),21, AND(AH319&gt;INDEX('Language Rules Can Change'!$B$3:$AU$47,AH318,21),AH319&lt;=INDEX('Language Rules Can Change'!$B$3:$AU$47,AH318,22)),22, AND(AH319&gt;INDEX('Language Rules Can Change'!$B$3:$AU$47,AH318,22),AH319&lt;=INDEX('Language Rules Can Change'!$B$3:$AU$47,AH318,23)),23, AND(AH319&gt;INDEX('Language Rules Can Change'!$B$3:$AU$47,AH318,23),AH319&lt;=INDEX('Language Rules Can Change'!$B$3:$AU$47,AH318,24)),24, AND(AH319&gt;INDEX('Language Rules Can Change'!$B$3:$AU$47,AH318,24),AH319&lt;=INDEX('Language Rules Can Change'!$B$3:$AU$47,AH318,25)),25, AND(AH319&gt;INDEX('Language Rules Can Change'!$B$3:$AU$47,AH318,25),AH319&lt;=INDEX('Language Rules Can Change'!$B$3:$AU$47,AH318,26)),26, AND(AH319&gt;INDEX('Language Rules Can Change'!$B$3:$AU$47,AH318,26),AH319&lt;=INDEX('Language Rules Can Change'!$B$3:$AU$47,AH318,27)),27, AND(AH319&gt;INDEX('Language Rules Can Change'!$B$3:$AU$47,AH318,27),AH319&lt;=INDEX('Language Rules Can Change'!$B$3:$AU$47,AH318,28)),28, AND(AH319&gt;INDEX('Language Rules Can Change'!$B$3:$AU$47,AH318,28),AH319&lt;=INDEX('Language Rules Can Change'!$B$3:$AU$47,AH318,29)),29, AND(AH319&gt;INDEX('Language Rules Can Change'!$B$3:$AU$47,AH318,29),AH319&lt;=INDEX('Language Rules Can Change'!$B$3:$AU$47,AH318,30)),30, AND(AH319&gt;INDEX('Language Rules Can Change'!$B$3:$AU$47,AH318,30),AH319&lt;=INDEX('Language Rules Can Change'!$B$3:$AU$47,AH318,31)),31, AND(AH319&gt;INDEX('Language Rules Can Change'!$B$3:$AU$47,AH318,31),AH319&lt;=INDEX('Language Rules Can Change'!$B$3:$AU$47,AH318,32)),32, AND(AH319&gt;INDEX('Language Rules Can Change'!$B$3:$AU$47,AH318,32),AH319&lt;=INDEX('Language Rules Can Change'!$B$3:$AU$47,AH318,33)),33, AND(AH319&gt;INDEX('Language Rules Can Change'!$B$3:$AU$47,AH318,33),AH319&lt;=INDEX('Language Rules Can Change'!$B$3:$AU$47,AH318,34)),34, AND(AH319&gt;INDEX('Language Rules Can Change'!$B$3:$AU$47,AH318,34),AH319&lt;=INDEX('Language Rules Can Change'!$B$3:$AU$47,AH318,35)),35, AND(AH319&gt;INDEX('Language Rules Can Change'!$B$3:$AU$47,AH318,35),AH319&lt;=INDEX('Language Rules Can Change'!$B$3:$AU$47,AH318,36)),36, AND(AH319&gt;INDEX('Language Rules Can Change'!$B$3:$AU$47,AH318,36),AH319&lt;=INDEX('Language Rules Can Change'!$B$3:$AU$47,AH318,37)),37, AND(AH319&gt;INDEX('Language Rules Can Change'!$B$3:$AU$47,AH318,37),AH319&lt;=INDEX('Language Rules Can Change'!$B$3:$AU$47,AH318,38)),38, AND(AH319&gt;INDEX('Language Rules Can Change'!$B$3:$AU$47,AH318,38),AH319&lt;=INDEX('Language Rules Can Change'!$B$3:$AU$47,AH318,39)),39, AND(AH319&gt;INDEX('Language Rules Can Change'!$B$3:$AU$47,AH318,39),AH319&lt;=INDEX('Language Rules Can Change'!$B$3:$AU$47,AH318,40)),40, AND(AH319&gt;INDEX('Language Rules Can Change'!$B$3:$AU$47,AH318,40),AH319&lt;=INDEX('Language Rules Can Change'!$B$3:$AU$47,AH318,41)),41, AND(AH319&gt;INDEX('Language Rules Can Change'!$B$3:$AU$47,AH318,41),AH319&lt;=INDEX('Language Rules Can Change'!$B$3:$AU$47,AH318,42)),42, AND(AH319&gt;INDEX('Language Rules Can Change'!$B$3:$AU$47,AH318,42),AH319&lt;=INDEX('Language Rules Can Change'!$B$3:$AU$47,AH318,43)),43, AND(AH319&gt;INDEX('Language Rules Can Change'!$B$3:$AU$47,AH318,43),AH319&lt;=INDEX('Language Rules Can Change'!$B$3:$AU$47,AH318,44)),44, AND(AH319&gt;INDEX('Language Rules Can Change'!$B$3:$AU$47,AH318,44),AH319&lt;=INDEX('Language Rules Can Change'!$B$3:$AU$47,AH318,45)),45, AND(AH319&gt;INDEX('Language Rules Can Change'!$B$3:$AU$47,AH318,45),AH319&lt;=INDEX('Language Rules Can Change'!$B$3:$AU$47,AH318,46)),46)</f>
        <v>#N/A</v>
      </c>
      <c r="AI320" s="11" t="e" cm="1">
        <f t="array" aca="1" ref="AI320" ca="1">_xlfn.IFS(AND(AI319&gt;0,AI319&lt;=INDEX('Language Rules Can Change'!$B$3:$AU$47,AI318,1)),1, AND(AI319&gt;INDEX('Language Rules Can Change'!$B$3:$AU$47,AI318,1),AI319&lt;=INDEX('Language Rules Can Change'!$B$3:$AU$47,AI318,2)),2, AND(AI319&gt;INDEX('Language Rules Can Change'!$B$3:$AU$47,AI318,2),AI319&lt;=INDEX('Language Rules Can Change'!$B$3:$AU$47,AI318,3)),3, AND(AI319&gt;INDEX('Language Rules Can Change'!$B$3:$AU$47,AI318,3),AI319&lt;=INDEX('Language Rules Can Change'!$B$3:$AU$47,AI318,4)),4, AND(AI319&gt;INDEX('Language Rules Can Change'!$B$3:$AU$47,AI318,4),AI319&lt;=INDEX('Language Rules Can Change'!$B$3:$AU$47,AI318,5)),5, AND(AI319&gt;INDEX('Language Rules Can Change'!$B$3:$AU$47,AI318,5),AI319&lt;=INDEX('Language Rules Can Change'!$B$3:$AU$47,AI318,6)),6, AND(AI319&gt;INDEX('Language Rules Can Change'!$B$3:$AU$47,AI318,6),AI319&lt;=INDEX('Language Rules Can Change'!$B$3:$AU$47,AI318,7)),7, AND(AI319&gt;INDEX('Language Rules Can Change'!$B$3:$AU$47,AI318,7),AI319&lt;=INDEX('Language Rules Can Change'!$B$3:$AU$47,AI318,8)),8, AND(AI319&gt;INDEX('Language Rules Can Change'!$B$3:$AU$47,AI318,8),AI319&lt;=INDEX('Language Rules Can Change'!$B$3:$AU$47,AI318,9)),9, AND(AI319&gt;INDEX('Language Rules Can Change'!$B$3:$AU$47,AI318,9),AI319&lt;=INDEX('Language Rules Can Change'!$B$3:$AU$47,AI318,10)),10, AND(AI319&gt;INDEX('Language Rules Can Change'!$B$3:$AU$47,AI318,10),AI319&lt;=INDEX('Language Rules Can Change'!$B$3:$AU$47,AI318,11)),11, AND(AI319&gt;INDEX('Language Rules Can Change'!$B$3:$AU$47,AI318,11),AI319&lt;=INDEX('Language Rules Can Change'!$B$3:$AU$47,AI318,12)),12, AND(AI319&gt;INDEX('Language Rules Can Change'!$B$3:$AU$47,AI318,12),AI319&lt;=INDEX('Language Rules Can Change'!$B$3:$AU$47,AI318,13)),13, AND(AI319&gt;INDEX('Language Rules Can Change'!$B$3:$AU$47,AI318,13),AI319&lt;=INDEX('Language Rules Can Change'!$B$3:$AU$47,AI318,14)),14, AND(AI319&gt;INDEX('Language Rules Can Change'!$B$3:$AU$47,AI318,14),AI319&lt;=INDEX('Language Rules Can Change'!$B$3:$AU$47,AI318,15)),15, AND(AI319&gt;INDEX('Language Rules Can Change'!$B$3:$AU$47,AI318,15),AI319&lt;=INDEX('Language Rules Can Change'!$B$3:$AU$47,AI318,16)),16, AND(AI319&gt;INDEX('Language Rules Can Change'!$B$3:$AU$47,AI318,16),AI319&lt;=INDEX('Language Rules Can Change'!$B$3:$AU$47,AI318,17)),17, AND(AI319&gt;INDEX('Language Rules Can Change'!$B$3:$AU$47,AI318,17),AI319&lt;=INDEX('Language Rules Can Change'!$B$3:$AU$47,AI318,18)),18, AND(AI319&gt;INDEX('Language Rules Can Change'!$B$3:$AU$47,AI318,18),AI319&lt;=INDEX('Language Rules Can Change'!$B$3:$AU$47,AI318,19)),19, AND(AI319&gt;INDEX('Language Rules Can Change'!$B$3:$AU$47,AI318,19),AI319&lt;=INDEX('Language Rules Can Change'!$B$3:$AU$47,AI318,20)),20, AND(AI319&gt;INDEX('Language Rules Can Change'!$B$3:$AU$47,AI318,20),AI319&lt;=INDEX('Language Rules Can Change'!$B$3:$AU$47,AI318,21)),21, AND(AI319&gt;INDEX('Language Rules Can Change'!$B$3:$AU$47,AI318,21),AI319&lt;=INDEX('Language Rules Can Change'!$B$3:$AU$47,AI318,22)),22, AND(AI319&gt;INDEX('Language Rules Can Change'!$B$3:$AU$47,AI318,22),AI319&lt;=INDEX('Language Rules Can Change'!$B$3:$AU$47,AI318,23)),23, AND(AI319&gt;INDEX('Language Rules Can Change'!$B$3:$AU$47,AI318,23),AI319&lt;=INDEX('Language Rules Can Change'!$B$3:$AU$47,AI318,24)),24, AND(AI319&gt;INDEX('Language Rules Can Change'!$B$3:$AU$47,AI318,24),AI319&lt;=INDEX('Language Rules Can Change'!$B$3:$AU$47,AI318,25)),25, AND(AI319&gt;INDEX('Language Rules Can Change'!$B$3:$AU$47,AI318,25),AI319&lt;=INDEX('Language Rules Can Change'!$B$3:$AU$47,AI318,26)),26, AND(AI319&gt;INDEX('Language Rules Can Change'!$B$3:$AU$47,AI318,26),AI319&lt;=INDEX('Language Rules Can Change'!$B$3:$AU$47,AI318,27)),27, AND(AI319&gt;INDEX('Language Rules Can Change'!$B$3:$AU$47,AI318,27),AI319&lt;=INDEX('Language Rules Can Change'!$B$3:$AU$47,AI318,28)),28, AND(AI319&gt;INDEX('Language Rules Can Change'!$B$3:$AU$47,AI318,28),AI319&lt;=INDEX('Language Rules Can Change'!$B$3:$AU$47,AI318,29)),29, AND(AI319&gt;INDEX('Language Rules Can Change'!$B$3:$AU$47,AI318,29),AI319&lt;=INDEX('Language Rules Can Change'!$B$3:$AU$47,AI318,30)),30, AND(AI319&gt;INDEX('Language Rules Can Change'!$B$3:$AU$47,AI318,30),AI319&lt;=INDEX('Language Rules Can Change'!$B$3:$AU$47,AI318,31)),31, AND(AI319&gt;INDEX('Language Rules Can Change'!$B$3:$AU$47,AI318,31),AI319&lt;=INDEX('Language Rules Can Change'!$B$3:$AU$47,AI318,32)),32, AND(AI319&gt;INDEX('Language Rules Can Change'!$B$3:$AU$47,AI318,32),AI319&lt;=INDEX('Language Rules Can Change'!$B$3:$AU$47,AI318,33)),33, AND(AI319&gt;INDEX('Language Rules Can Change'!$B$3:$AU$47,AI318,33),AI319&lt;=INDEX('Language Rules Can Change'!$B$3:$AU$47,AI318,34)),34, AND(AI319&gt;INDEX('Language Rules Can Change'!$B$3:$AU$47,AI318,34),AI319&lt;=INDEX('Language Rules Can Change'!$B$3:$AU$47,AI318,35)),35, AND(AI319&gt;INDEX('Language Rules Can Change'!$B$3:$AU$47,AI318,35),AI319&lt;=INDEX('Language Rules Can Change'!$B$3:$AU$47,AI318,36)),36, AND(AI319&gt;INDEX('Language Rules Can Change'!$B$3:$AU$47,AI318,36),AI319&lt;=INDEX('Language Rules Can Change'!$B$3:$AU$47,AI318,37)),37, AND(AI319&gt;INDEX('Language Rules Can Change'!$B$3:$AU$47,AI318,37),AI319&lt;=INDEX('Language Rules Can Change'!$B$3:$AU$47,AI318,38)),38, AND(AI319&gt;INDEX('Language Rules Can Change'!$B$3:$AU$47,AI318,38),AI319&lt;=INDEX('Language Rules Can Change'!$B$3:$AU$47,AI318,39)),39, AND(AI319&gt;INDEX('Language Rules Can Change'!$B$3:$AU$47,AI318,39),AI319&lt;=INDEX('Language Rules Can Change'!$B$3:$AU$47,AI318,40)),40, AND(AI319&gt;INDEX('Language Rules Can Change'!$B$3:$AU$47,AI318,40),AI319&lt;=INDEX('Language Rules Can Change'!$B$3:$AU$47,AI318,41)),41, AND(AI319&gt;INDEX('Language Rules Can Change'!$B$3:$AU$47,AI318,41),AI319&lt;=INDEX('Language Rules Can Change'!$B$3:$AU$47,AI318,42)),42, AND(AI319&gt;INDEX('Language Rules Can Change'!$B$3:$AU$47,AI318,42),AI319&lt;=INDEX('Language Rules Can Change'!$B$3:$AU$47,AI318,43)),43, AND(AI319&gt;INDEX('Language Rules Can Change'!$B$3:$AU$47,AI318,43),AI319&lt;=INDEX('Language Rules Can Change'!$B$3:$AU$47,AI318,44)),44, AND(AI319&gt;INDEX('Language Rules Can Change'!$B$3:$AU$47,AI318,44),AI319&lt;=INDEX('Language Rules Can Change'!$B$3:$AU$47,AI318,45)),45, AND(AI319&gt;INDEX('Language Rules Can Change'!$B$3:$AU$47,AI318,45),AI319&lt;=INDEX('Language Rules Can Change'!$B$3:$AU$47,AI318,46)),46)</f>
        <v>#N/A</v>
      </c>
      <c r="AJ320" s="11" t="e" cm="1">
        <f t="array" aca="1" ref="AJ320" ca="1">_xlfn.IFS(AND(AJ319&gt;0,AJ319&lt;=INDEX('Language Rules Can Change'!$B$3:$AU$47,AJ318,1)),1, AND(AJ319&gt;INDEX('Language Rules Can Change'!$B$3:$AU$47,AJ318,1),AJ319&lt;=INDEX('Language Rules Can Change'!$B$3:$AU$47,AJ318,2)),2, AND(AJ319&gt;INDEX('Language Rules Can Change'!$B$3:$AU$47,AJ318,2),AJ319&lt;=INDEX('Language Rules Can Change'!$B$3:$AU$47,AJ318,3)),3, AND(AJ319&gt;INDEX('Language Rules Can Change'!$B$3:$AU$47,AJ318,3),AJ319&lt;=INDEX('Language Rules Can Change'!$B$3:$AU$47,AJ318,4)),4, AND(AJ319&gt;INDEX('Language Rules Can Change'!$B$3:$AU$47,AJ318,4),AJ319&lt;=INDEX('Language Rules Can Change'!$B$3:$AU$47,AJ318,5)),5, AND(AJ319&gt;INDEX('Language Rules Can Change'!$B$3:$AU$47,AJ318,5),AJ319&lt;=INDEX('Language Rules Can Change'!$B$3:$AU$47,AJ318,6)),6, AND(AJ319&gt;INDEX('Language Rules Can Change'!$B$3:$AU$47,AJ318,6),AJ319&lt;=INDEX('Language Rules Can Change'!$B$3:$AU$47,AJ318,7)),7, AND(AJ319&gt;INDEX('Language Rules Can Change'!$B$3:$AU$47,AJ318,7),AJ319&lt;=INDEX('Language Rules Can Change'!$B$3:$AU$47,AJ318,8)),8, AND(AJ319&gt;INDEX('Language Rules Can Change'!$B$3:$AU$47,AJ318,8),AJ319&lt;=INDEX('Language Rules Can Change'!$B$3:$AU$47,AJ318,9)),9, AND(AJ319&gt;INDEX('Language Rules Can Change'!$B$3:$AU$47,AJ318,9),AJ319&lt;=INDEX('Language Rules Can Change'!$B$3:$AU$47,AJ318,10)),10, AND(AJ319&gt;INDEX('Language Rules Can Change'!$B$3:$AU$47,AJ318,10),AJ319&lt;=INDEX('Language Rules Can Change'!$B$3:$AU$47,AJ318,11)),11, AND(AJ319&gt;INDEX('Language Rules Can Change'!$B$3:$AU$47,AJ318,11),AJ319&lt;=INDEX('Language Rules Can Change'!$B$3:$AU$47,AJ318,12)),12, AND(AJ319&gt;INDEX('Language Rules Can Change'!$B$3:$AU$47,AJ318,12),AJ319&lt;=INDEX('Language Rules Can Change'!$B$3:$AU$47,AJ318,13)),13, AND(AJ319&gt;INDEX('Language Rules Can Change'!$B$3:$AU$47,AJ318,13),AJ319&lt;=INDEX('Language Rules Can Change'!$B$3:$AU$47,AJ318,14)),14, AND(AJ319&gt;INDEX('Language Rules Can Change'!$B$3:$AU$47,AJ318,14),AJ319&lt;=INDEX('Language Rules Can Change'!$B$3:$AU$47,AJ318,15)),15, AND(AJ319&gt;INDEX('Language Rules Can Change'!$B$3:$AU$47,AJ318,15),AJ319&lt;=INDEX('Language Rules Can Change'!$B$3:$AU$47,AJ318,16)),16, AND(AJ319&gt;INDEX('Language Rules Can Change'!$B$3:$AU$47,AJ318,16),AJ319&lt;=INDEX('Language Rules Can Change'!$B$3:$AU$47,AJ318,17)),17, AND(AJ319&gt;INDEX('Language Rules Can Change'!$B$3:$AU$47,AJ318,17),AJ319&lt;=INDEX('Language Rules Can Change'!$B$3:$AU$47,AJ318,18)),18, AND(AJ319&gt;INDEX('Language Rules Can Change'!$B$3:$AU$47,AJ318,18),AJ319&lt;=INDEX('Language Rules Can Change'!$B$3:$AU$47,AJ318,19)),19, AND(AJ319&gt;INDEX('Language Rules Can Change'!$B$3:$AU$47,AJ318,19),AJ319&lt;=INDEX('Language Rules Can Change'!$B$3:$AU$47,AJ318,20)),20, AND(AJ319&gt;INDEX('Language Rules Can Change'!$B$3:$AU$47,AJ318,20),AJ319&lt;=INDEX('Language Rules Can Change'!$B$3:$AU$47,AJ318,21)),21, AND(AJ319&gt;INDEX('Language Rules Can Change'!$B$3:$AU$47,AJ318,21),AJ319&lt;=INDEX('Language Rules Can Change'!$B$3:$AU$47,AJ318,22)),22, AND(AJ319&gt;INDEX('Language Rules Can Change'!$B$3:$AU$47,AJ318,22),AJ319&lt;=INDEX('Language Rules Can Change'!$B$3:$AU$47,AJ318,23)),23, AND(AJ319&gt;INDEX('Language Rules Can Change'!$B$3:$AU$47,AJ318,23),AJ319&lt;=INDEX('Language Rules Can Change'!$B$3:$AU$47,AJ318,24)),24, AND(AJ319&gt;INDEX('Language Rules Can Change'!$B$3:$AU$47,AJ318,24),AJ319&lt;=INDEX('Language Rules Can Change'!$B$3:$AU$47,AJ318,25)),25, AND(AJ319&gt;INDEX('Language Rules Can Change'!$B$3:$AU$47,AJ318,25),AJ319&lt;=INDEX('Language Rules Can Change'!$B$3:$AU$47,AJ318,26)),26, AND(AJ319&gt;INDEX('Language Rules Can Change'!$B$3:$AU$47,AJ318,26),AJ319&lt;=INDEX('Language Rules Can Change'!$B$3:$AU$47,AJ318,27)),27, AND(AJ319&gt;INDEX('Language Rules Can Change'!$B$3:$AU$47,AJ318,27),AJ319&lt;=INDEX('Language Rules Can Change'!$B$3:$AU$47,AJ318,28)),28, AND(AJ319&gt;INDEX('Language Rules Can Change'!$B$3:$AU$47,AJ318,28),AJ319&lt;=INDEX('Language Rules Can Change'!$B$3:$AU$47,AJ318,29)),29, AND(AJ319&gt;INDEX('Language Rules Can Change'!$B$3:$AU$47,AJ318,29),AJ319&lt;=INDEX('Language Rules Can Change'!$B$3:$AU$47,AJ318,30)),30, AND(AJ319&gt;INDEX('Language Rules Can Change'!$B$3:$AU$47,AJ318,30),AJ319&lt;=INDEX('Language Rules Can Change'!$B$3:$AU$47,AJ318,31)),31, AND(AJ319&gt;INDEX('Language Rules Can Change'!$B$3:$AU$47,AJ318,31),AJ319&lt;=INDEX('Language Rules Can Change'!$B$3:$AU$47,AJ318,32)),32, AND(AJ319&gt;INDEX('Language Rules Can Change'!$B$3:$AU$47,AJ318,32),AJ319&lt;=INDEX('Language Rules Can Change'!$B$3:$AU$47,AJ318,33)),33, AND(AJ319&gt;INDEX('Language Rules Can Change'!$B$3:$AU$47,AJ318,33),AJ319&lt;=INDEX('Language Rules Can Change'!$B$3:$AU$47,AJ318,34)),34, AND(AJ319&gt;INDEX('Language Rules Can Change'!$B$3:$AU$47,AJ318,34),AJ319&lt;=INDEX('Language Rules Can Change'!$B$3:$AU$47,AJ318,35)),35, AND(AJ319&gt;INDEX('Language Rules Can Change'!$B$3:$AU$47,AJ318,35),AJ319&lt;=INDEX('Language Rules Can Change'!$B$3:$AU$47,AJ318,36)),36, AND(AJ319&gt;INDEX('Language Rules Can Change'!$B$3:$AU$47,AJ318,36),AJ319&lt;=INDEX('Language Rules Can Change'!$B$3:$AU$47,AJ318,37)),37, AND(AJ319&gt;INDEX('Language Rules Can Change'!$B$3:$AU$47,AJ318,37),AJ319&lt;=INDEX('Language Rules Can Change'!$B$3:$AU$47,AJ318,38)),38, AND(AJ319&gt;INDEX('Language Rules Can Change'!$B$3:$AU$47,AJ318,38),AJ319&lt;=INDEX('Language Rules Can Change'!$B$3:$AU$47,AJ318,39)),39, AND(AJ319&gt;INDEX('Language Rules Can Change'!$B$3:$AU$47,AJ318,39),AJ319&lt;=INDEX('Language Rules Can Change'!$B$3:$AU$47,AJ318,40)),40, AND(AJ319&gt;INDEX('Language Rules Can Change'!$B$3:$AU$47,AJ318,40),AJ319&lt;=INDEX('Language Rules Can Change'!$B$3:$AU$47,AJ318,41)),41, AND(AJ319&gt;INDEX('Language Rules Can Change'!$B$3:$AU$47,AJ318,41),AJ319&lt;=INDEX('Language Rules Can Change'!$B$3:$AU$47,AJ318,42)),42, AND(AJ319&gt;INDEX('Language Rules Can Change'!$B$3:$AU$47,AJ318,42),AJ319&lt;=INDEX('Language Rules Can Change'!$B$3:$AU$47,AJ318,43)),43, AND(AJ319&gt;INDEX('Language Rules Can Change'!$B$3:$AU$47,AJ318,43),AJ319&lt;=INDEX('Language Rules Can Change'!$B$3:$AU$47,AJ318,44)),44, AND(AJ319&gt;INDEX('Language Rules Can Change'!$B$3:$AU$47,AJ318,44),AJ319&lt;=INDEX('Language Rules Can Change'!$B$3:$AU$47,AJ318,45)),45, AND(AJ319&gt;INDEX('Language Rules Can Change'!$B$3:$AU$47,AJ318,45),AJ319&lt;=INDEX('Language Rules Can Change'!$B$3:$AU$47,AJ318,46)),46)</f>
        <v>#N/A</v>
      </c>
      <c r="AK320" s="11" t="e" cm="1">
        <f t="array" aca="1" ref="AK320" ca="1">_xlfn.IFS(AND(AK319&gt;0,AK319&lt;=INDEX('Language Rules Can Change'!$B$3:$AU$47,AK318,1)),1, AND(AK319&gt;INDEX('Language Rules Can Change'!$B$3:$AU$47,AK318,1),AK319&lt;=INDEX('Language Rules Can Change'!$B$3:$AU$47,AK318,2)),2, AND(AK319&gt;INDEX('Language Rules Can Change'!$B$3:$AU$47,AK318,2),AK319&lt;=INDEX('Language Rules Can Change'!$B$3:$AU$47,AK318,3)),3, AND(AK319&gt;INDEX('Language Rules Can Change'!$B$3:$AU$47,AK318,3),AK319&lt;=INDEX('Language Rules Can Change'!$B$3:$AU$47,AK318,4)),4, AND(AK319&gt;INDEX('Language Rules Can Change'!$B$3:$AU$47,AK318,4),AK319&lt;=INDEX('Language Rules Can Change'!$B$3:$AU$47,AK318,5)),5, AND(AK319&gt;INDEX('Language Rules Can Change'!$B$3:$AU$47,AK318,5),AK319&lt;=INDEX('Language Rules Can Change'!$B$3:$AU$47,AK318,6)),6, AND(AK319&gt;INDEX('Language Rules Can Change'!$B$3:$AU$47,AK318,6),AK319&lt;=INDEX('Language Rules Can Change'!$B$3:$AU$47,AK318,7)),7, AND(AK319&gt;INDEX('Language Rules Can Change'!$B$3:$AU$47,AK318,7),AK319&lt;=INDEX('Language Rules Can Change'!$B$3:$AU$47,AK318,8)),8, AND(AK319&gt;INDEX('Language Rules Can Change'!$B$3:$AU$47,AK318,8),AK319&lt;=INDEX('Language Rules Can Change'!$B$3:$AU$47,AK318,9)),9, AND(AK319&gt;INDEX('Language Rules Can Change'!$B$3:$AU$47,AK318,9),AK319&lt;=INDEX('Language Rules Can Change'!$B$3:$AU$47,AK318,10)),10, AND(AK319&gt;INDEX('Language Rules Can Change'!$B$3:$AU$47,AK318,10),AK319&lt;=INDEX('Language Rules Can Change'!$B$3:$AU$47,AK318,11)),11, AND(AK319&gt;INDEX('Language Rules Can Change'!$B$3:$AU$47,AK318,11),AK319&lt;=INDEX('Language Rules Can Change'!$B$3:$AU$47,AK318,12)),12, AND(AK319&gt;INDEX('Language Rules Can Change'!$B$3:$AU$47,AK318,12),AK319&lt;=INDEX('Language Rules Can Change'!$B$3:$AU$47,AK318,13)),13, AND(AK319&gt;INDEX('Language Rules Can Change'!$B$3:$AU$47,AK318,13),AK319&lt;=INDEX('Language Rules Can Change'!$B$3:$AU$47,AK318,14)),14, AND(AK319&gt;INDEX('Language Rules Can Change'!$B$3:$AU$47,AK318,14),AK319&lt;=INDEX('Language Rules Can Change'!$B$3:$AU$47,AK318,15)),15, AND(AK319&gt;INDEX('Language Rules Can Change'!$B$3:$AU$47,AK318,15),AK319&lt;=INDEX('Language Rules Can Change'!$B$3:$AU$47,AK318,16)),16, AND(AK319&gt;INDEX('Language Rules Can Change'!$B$3:$AU$47,AK318,16),AK319&lt;=INDEX('Language Rules Can Change'!$B$3:$AU$47,AK318,17)),17, AND(AK319&gt;INDEX('Language Rules Can Change'!$B$3:$AU$47,AK318,17),AK319&lt;=INDEX('Language Rules Can Change'!$B$3:$AU$47,AK318,18)),18, AND(AK319&gt;INDEX('Language Rules Can Change'!$B$3:$AU$47,AK318,18),AK319&lt;=INDEX('Language Rules Can Change'!$B$3:$AU$47,AK318,19)),19, AND(AK319&gt;INDEX('Language Rules Can Change'!$B$3:$AU$47,AK318,19),AK319&lt;=INDEX('Language Rules Can Change'!$B$3:$AU$47,AK318,20)),20, AND(AK319&gt;INDEX('Language Rules Can Change'!$B$3:$AU$47,AK318,20),AK319&lt;=INDEX('Language Rules Can Change'!$B$3:$AU$47,AK318,21)),21, AND(AK319&gt;INDEX('Language Rules Can Change'!$B$3:$AU$47,AK318,21),AK319&lt;=INDEX('Language Rules Can Change'!$B$3:$AU$47,AK318,22)),22, AND(AK319&gt;INDEX('Language Rules Can Change'!$B$3:$AU$47,AK318,22),AK319&lt;=INDEX('Language Rules Can Change'!$B$3:$AU$47,AK318,23)),23, AND(AK319&gt;INDEX('Language Rules Can Change'!$B$3:$AU$47,AK318,23),AK319&lt;=INDEX('Language Rules Can Change'!$B$3:$AU$47,AK318,24)),24, AND(AK319&gt;INDEX('Language Rules Can Change'!$B$3:$AU$47,AK318,24),AK319&lt;=INDEX('Language Rules Can Change'!$B$3:$AU$47,AK318,25)),25, AND(AK319&gt;INDEX('Language Rules Can Change'!$B$3:$AU$47,AK318,25),AK319&lt;=INDEX('Language Rules Can Change'!$B$3:$AU$47,AK318,26)),26, AND(AK319&gt;INDEX('Language Rules Can Change'!$B$3:$AU$47,AK318,26),AK319&lt;=INDEX('Language Rules Can Change'!$B$3:$AU$47,AK318,27)),27, AND(AK319&gt;INDEX('Language Rules Can Change'!$B$3:$AU$47,AK318,27),AK319&lt;=INDEX('Language Rules Can Change'!$B$3:$AU$47,AK318,28)),28, AND(AK319&gt;INDEX('Language Rules Can Change'!$B$3:$AU$47,AK318,28),AK319&lt;=INDEX('Language Rules Can Change'!$B$3:$AU$47,AK318,29)),29, AND(AK319&gt;INDEX('Language Rules Can Change'!$B$3:$AU$47,AK318,29),AK319&lt;=INDEX('Language Rules Can Change'!$B$3:$AU$47,AK318,30)),30, AND(AK319&gt;INDEX('Language Rules Can Change'!$B$3:$AU$47,AK318,30),AK319&lt;=INDEX('Language Rules Can Change'!$B$3:$AU$47,AK318,31)),31, AND(AK319&gt;INDEX('Language Rules Can Change'!$B$3:$AU$47,AK318,31),AK319&lt;=INDEX('Language Rules Can Change'!$B$3:$AU$47,AK318,32)),32, AND(AK319&gt;INDEX('Language Rules Can Change'!$B$3:$AU$47,AK318,32),AK319&lt;=INDEX('Language Rules Can Change'!$B$3:$AU$47,AK318,33)),33, AND(AK319&gt;INDEX('Language Rules Can Change'!$B$3:$AU$47,AK318,33),AK319&lt;=INDEX('Language Rules Can Change'!$B$3:$AU$47,AK318,34)),34, AND(AK319&gt;INDEX('Language Rules Can Change'!$B$3:$AU$47,AK318,34),AK319&lt;=INDEX('Language Rules Can Change'!$B$3:$AU$47,AK318,35)),35, AND(AK319&gt;INDEX('Language Rules Can Change'!$B$3:$AU$47,AK318,35),AK319&lt;=INDEX('Language Rules Can Change'!$B$3:$AU$47,AK318,36)),36, AND(AK319&gt;INDEX('Language Rules Can Change'!$B$3:$AU$47,AK318,36),AK319&lt;=INDEX('Language Rules Can Change'!$B$3:$AU$47,AK318,37)),37, AND(AK319&gt;INDEX('Language Rules Can Change'!$B$3:$AU$47,AK318,37),AK319&lt;=INDEX('Language Rules Can Change'!$B$3:$AU$47,AK318,38)),38, AND(AK319&gt;INDEX('Language Rules Can Change'!$B$3:$AU$47,AK318,38),AK319&lt;=INDEX('Language Rules Can Change'!$B$3:$AU$47,AK318,39)),39, AND(AK319&gt;INDEX('Language Rules Can Change'!$B$3:$AU$47,AK318,39),AK319&lt;=INDEX('Language Rules Can Change'!$B$3:$AU$47,AK318,40)),40, AND(AK319&gt;INDEX('Language Rules Can Change'!$B$3:$AU$47,AK318,40),AK319&lt;=INDEX('Language Rules Can Change'!$B$3:$AU$47,AK318,41)),41, AND(AK319&gt;INDEX('Language Rules Can Change'!$B$3:$AU$47,AK318,41),AK319&lt;=INDEX('Language Rules Can Change'!$B$3:$AU$47,AK318,42)),42, AND(AK319&gt;INDEX('Language Rules Can Change'!$B$3:$AU$47,AK318,42),AK319&lt;=INDEX('Language Rules Can Change'!$B$3:$AU$47,AK318,43)),43, AND(AK319&gt;INDEX('Language Rules Can Change'!$B$3:$AU$47,AK318,43),AK319&lt;=INDEX('Language Rules Can Change'!$B$3:$AU$47,AK318,44)),44, AND(AK319&gt;INDEX('Language Rules Can Change'!$B$3:$AU$47,AK318,44),AK319&lt;=INDEX('Language Rules Can Change'!$B$3:$AU$47,AK318,45)),45, AND(AK319&gt;INDEX('Language Rules Can Change'!$B$3:$AU$47,AK318,45),AK319&lt;=INDEX('Language Rules Can Change'!$B$3:$AU$47,AK318,46)),46)</f>
        <v>#N/A</v>
      </c>
      <c r="AL320" s="11" t="e" cm="1">
        <f t="array" aca="1" ref="AL320" ca="1">_xlfn.IFS(AND(AL319&gt;0,AL319&lt;=INDEX('Language Rules Can Change'!$B$3:$AU$47,AL318,1)),1, AND(AL319&gt;INDEX('Language Rules Can Change'!$B$3:$AU$47,AL318,1),AL319&lt;=INDEX('Language Rules Can Change'!$B$3:$AU$47,AL318,2)),2, AND(AL319&gt;INDEX('Language Rules Can Change'!$B$3:$AU$47,AL318,2),AL319&lt;=INDEX('Language Rules Can Change'!$B$3:$AU$47,AL318,3)),3, AND(AL319&gt;INDEX('Language Rules Can Change'!$B$3:$AU$47,AL318,3),AL319&lt;=INDEX('Language Rules Can Change'!$B$3:$AU$47,AL318,4)),4, AND(AL319&gt;INDEX('Language Rules Can Change'!$B$3:$AU$47,AL318,4),AL319&lt;=INDEX('Language Rules Can Change'!$B$3:$AU$47,AL318,5)),5, AND(AL319&gt;INDEX('Language Rules Can Change'!$B$3:$AU$47,AL318,5),AL319&lt;=INDEX('Language Rules Can Change'!$B$3:$AU$47,AL318,6)),6, AND(AL319&gt;INDEX('Language Rules Can Change'!$B$3:$AU$47,AL318,6),AL319&lt;=INDEX('Language Rules Can Change'!$B$3:$AU$47,AL318,7)),7, AND(AL319&gt;INDEX('Language Rules Can Change'!$B$3:$AU$47,AL318,7),AL319&lt;=INDEX('Language Rules Can Change'!$B$3:$AU$47,AL318,8)),8, AND(AL319&gt;INDEX('Language Rules Can Change'!$B$3:$AU$47,AL318,8),AL319&lt;=INDEX('Language Rules Can Change'!$B$3:$AU$47,AL318,9)),9, AND(AL319&gt;INDEX('Language Rules Can Change'!$B$3:$AU$47,AL318,9),AL319&lt;=INDEX('Language Rules Can Change'!$B$3:$AU$47,AL318,10)),10, AND(AL319&gt;INDEX('Language Rules Can Change'!$B$3:$AU$47,AL318,10),AL319&lt;=INDEX('Language Rules Can Change'!$B$3:$AU$47,AL318,11)),11, AND(AL319&gt;INDEX('Language Rules Can Change'!$B$3:$AU$47,AL318,11),AL319&lt;=INDEX('Language Rules Can Change'!$B$3:$AU$47,AL318,12)),12, AND(AL319&gt;INDEX('Language Rules Can Change'!$B$3:$AU$47,AL318,12),AL319&lt;=INDEX('Language Rules Can Change'!$B$3:$AU$47,AL318,13)),13, AND(AL319&gt;INDEX('Language Rules Can Change'!$B$3:$AU$47,AL318,13),AL319&lt;=INDEX('Language Rules Can Change'!$B$3:$AU$47,AL318,14)),14, AND(AL319&gt;INDEX('Language Rules Can Change'!$B$3:$AU$47,AL318,14),AL319&lt;=INDEX('Language Rules Can Change'!$B$3:$AU$47,AL318,15)),15, AND(AL319&gt;INDEX('Language Rules Can Change'!$B$3:$AU$47,AL318,15),AL319&lt;=INDEX('Language Rules Can Change'!$B$3:$AU$47,AL318,16)),16, AND(AL319&gt;INDEX('Language Rules Can Change'!$B$3:$AU$47,AL318,16),AL319&lt;=INDEX('Language Rules Can Change'!$B$3:$AU$47,AL318,17)),17, AND(AL319&gt;INDEX('Language Rules Can Change'!$B$3:$AU$47,AL318,17),AL319&lt;=INDEX('Language Rules Can Change'!$B$3:$AU$47,AL318,18)),18, AND(AL319&gt;INDEX('Language Rules Can Change'!$B$3:$AU$47,AL318,18),AL319&lt;=INDEX('Language Rules Can Change'!$B$3:$AU$47,AL318,19)),19, AND(AL319&gt;INDEX('Language Rules Can Change'!$B$3:$AU$47,AL318,19),AL319&lt;=INDEX('Language Rules Can Change'!$B$3:$AU$47,AL318,20)),20, AND(AL319&gt;INDEX('Language Rules Can Change'!$B$3:$AU$47,AL318,20),AL319&lt;=INDEX('Language Rules Can Change'!$B$3:$AU$47,AL318,21)),21, AND(AL319&gt;INDEX('Language Rules Can Change'!$B$3:$AU$47,AL318,21),AL319&lt;=INDEX('Language Rules Can Change'!$B$3:$AU$47,AL318,22)),22, AND(AL319&gt;INDEX('Language Rules Can Change'!$B$3:$AU$47,AL318,22),AL319&lt;=INDEX('Language Rules Can Change'!$B$3:$AU$47,AL318,23)),23, AND(AL319&gt;INDEX('Language Rules Can Change'!$B$3:$AU$47,AL318,23),AL319&lt;=INDEX('Language Rules Can Change'!$B$3:$AU$47,AL318,24)),24, AND(AL319&gt;INDEX('Language Rules Can Change'!$B$3:$AU$47,AL318,24),AL319&lt;=INDEX('Language Rules Can Change'!$B$3:$AU$47,AL318,25)),25, AND(AL319&gt;INDEX('Language Rules Can Change'!$B$3:$AU$47,AL318,25),AL319&lt;=INDEX('Language Rules Can Change'!$B$3:$AU$47,AL318,26)),26, AND(AL319&gt;INDEX('Language Rules Can Change'!$B$3:$AU$47,AL318,26),AL319&lt;=INDEX('Language Rules Can Change'!$B$3:$AU$47,AL318,27)),27, AND(AL319&gt;INDEX('Language Rules Can Change'!$B$3:$AU$47,AL318,27),AL319&lt;=INDEX('Language Rules Can Change'!$B$3:$AU$47,AL318,28)),28, AND(AL319&gt;INDEX('Language Rules Can Change'!$B$3:$AU$47,AL318,28),AL319&lt;=INDEX('Language Rules Can Change'!$B$3:$AU$47,AL318,29)),29, AND(AL319&gt;INDEX('Language Rules Can Change'!$B$3:$AU$47,AL318,29),AL319&lt;=INDEX('Language Rules Can Change'!$B$3:$AU$47,AL318,30)),30, AND(AL319&gt;INDEX('Language Rules Can Change'!$B$3:$AU$47,AL318,30),AL319&lt;=INDEX('Language Rules Can Change'!$B$3:$AU$47,AL318,31)),31, AND(AL319&gt;INDEX('Language Rules Can Change'!$B$3:$AU$47,AL318,31),AL319&lt;=INDEX('Language Rules Can Change'!$B$3:$AU$47,AL318,32)),32, AND(AL319&gt;INDEX('Language Rules Can Change'!$B$3:$AU$47,AL318,32),AL319&lt;=INDEX('Language Rules Can Change'!$B$3:$AU$47,AL318,33)),33, AND(AL319&gt;INDEX('Language Rules Can Change'!$B$3:$AU$47,AL318,33),AL319&lt;=INDEX('Language Rules Can Change'!$B$3:$AU$47,AL318,34)),34, AND(AL319&gt;INDEX('Language Rules Can Change'!$B$3:$AU$47,AL318,34),AL319&lt;=INDEX('Language Rules Can Change'!$B$3:$AU$47,AL318,35)),35, AND(AL319&gt;INDEX('Language Rules Can Change'!$B$3:$AU$47,AL318,35),AL319&lt;=INDEX('Language Rules Can Change'!$B$3:$AU$47,AL318,36)),36, AND(AL319&gt;INDEX('Language Rules Can Change'!$B$3:$AU$47,AL318,36),AL319&lt;=INDEX('Language Rules Can Change'!$B$3:$AU$47,AL318,37)),37, AND(AL319&gt;INDEX('Language Rules Can Change'!$B$3:$AU$47,AL318,37),AL319&lt;=INDEX('Language Rules Can Change'!$B$3:$AU$47,AL318,38)),38, AND(AL319&gt;INDEX('Language Rules Can Change'!$B$3:$AU$47,AL318,38),AL319&lt;=INDEX('Language Rules Can Change'!$B$3:$AU$47,AL318,39)),39, AND(AL319&gt;INDEX('Language Rules Can Change'!$B$3:$AU$47,AL318,39),AL319&lt;=INDEX('Language Rules Can Change'!$B$3:$AU$47,AL318,40)),40, AND(AL319&gt;INDEX('Language Rules Can Change'!$B$3:$AU$47,AL318,40),AL319&lt;=INDEX('Language Rules Can Change'!$B$3:$AU$47,AL318,41)),41, AND(AL319&gt;INDEX('Language Rules Can Change'!$B$3:$AU$47,AL318,41),AL319&lt;=INDEX('Language Rules Can Change'!$B$3:$AU$47,AL318,42)),42, AND(AL319&gt;INDEX('Language Rules Can Change'!$B$3:$AU$47,AL318,42),AL319&lt;=INDEX('Language Rules Can Change'!$B$3:$AU$47,AL318,43)),43, AND(AL319&gt;INDEX('Language Rules Can Change'!$B$3:$AU$47,AL318,43),AL319&lt;=INDEX('Language Rules Can Change'!$B$3:$AU$47,AL318,44)),44, AND(AL319&gt;INDEX('Language Rules Can Change'!$B$3:$AU$47,AL318,44),AL319&lt;=INDEX('Language Rules Can Change'!$B$3:$AU$47,AL318,45)),45, AND(AL319&gt;INDEX('Language Rules Can Change'!$B$3:$AU$47,AL318,45),AL319&lt;=INDEX('Language Rules Can Change'!$B$3:$AU$47,AL318,46)),46)</f>
        <v>#N/A</v>
      </c>
      <c r="AM320" s="11" t="e" cm="1">
        <f t="array" aca="1" ref="AM320" ca="1">_xlfn.IFS(AND(AM319&gt;0,AM319&lt;=INDEX('Language Rules Can Change'!$B$3:$AU$47,AM318,1)),1, AND(AM319&gt;INDEX('Language Rules Can Change'!$B$3:$AU$47,AM318,1),AM319&lt;=INDEX('Language Rules Can Change'!$B$3:$AU$47,AM318,2)),2, AND(AM319&gt;INDEX('Language Rules Can Change'!$B$3:$AU$47,AM318,2),AM319&lt;=INDEX('Language Rules Can Change'!$B$3:$AU$47,AM318,3)),3, AND(AM319&gt;INDEX('Language Rules Can Change'!$B$3:$AU$47,AM318,3),AM319&lt;=INDEX('Language Rules Can Change'!$B$3:$AU$47,AM318,4)),4, AND(AM319&gt;INDEX('Language Rules Can Change'!$B$3:$AU$47,AM318,4),AM319&lt;=INDEX('Language Rules Can Change'!$B$3:$AU$47,AM318,5)),5, AND(AM319&gt;INDEX('Language Rules Can Change'!$B$3:$AU$47,AM318,5),AM319&lt;=INDEX('Language Rules Can Change'!$B$3:$AU$47,AM318,6)),6, AND(AM319&gt;INDEX('Language Rules Can Change'!$B$3:$AU$47,AM318,6),AM319&lt;=INDEX('Language Rules Can Change'!$B$3:$AU$47,AM318,7)),7, AND(AM319&gt;INDEX('Language Rules Can Change'!$B$3:$AU$47,AM318,7),AM319&lt;=INDEX('Language Rules Can Change'!$B$3:$AU$47,AM318,8)),8, AND(AM319&gt;INDEX('Language Rules Can Change'!$B$3:$AU$47,AM318,8),AM319&lt;=INDEX('Language Rules Can Change'!$B$3:$AU$47,AM318,9)),9, AND(AM319&gt;INDEX('Language Rules Can Change'!$B$3:$AU$47,AM318,9),AM319&lt;=INDEX('Language Rules Can Change'!$B$3:$AU$47,AM318,10)),10, AND(AM319&gt;INDEX('Language Rules Can Change'!$B$3:$AU$47,AM318,10),AM319&lt;=INDEX('Language Rules Can Change'!$B$3:$AU$47,AM318,11)),11, AND(AM319&gt;INDEX('Language Rules Can Change'!$B$3:$AU$47,AM318,11),AM319&lt;=INDEX('Language Rules Can Change'!$B$3:$AU$47,AM318,12)),12, AND(AM319&gt;INDEX('Language Rules Can Change'!$B$3:$AU$47,AM318,12),AM319&lt;=INDEX('Language Rules Can Change'!$B$3:$AU$47,AM318,13)),13, AND(AM319&gt;INDEX('Language Rules Can Change'!$B$3:$AU$47,AM318,13),AM319&lt;=INDEX('Language Rules Can Change'!$B$3:$AU$47,AM318,14)),14, AND(AM319&gt;INDEX('Language Rules Can Change'!$B$3:$AU$47,AM318,14),AM319&lt;=INDEX('Language Rules Can Change'!$B$3:$AU$47,AM318,15)),15, AND(AM319&gt;INDEX('Language Rules Can Change'!$B$3:$AU$47,AM318,15),AM319&lt;=INDEX('Language Rules Can Change'!$B$3:$AU$47,AM318,16)),16, AND(AM319&gt;INDEX('Language Rules Can Change'!$B$3:$AU$47,AM318,16),AM319&lt;=INDEX('Language Rules Can Change'!$B$3:$AU$47,AM318,17)),17, AND(AM319&gt;INDEX('Language Rules Can Change'!$B$3:$AU$47,AM318,17),AM319&lt;=INDEX('Language Rules Can Change'!$B$3:$AU$47,AM318,18)),18, AND(AM319&gt;INDEX('Language Rules Can Change'!$B$3:$AU$47,AM318,18),AM319&lt;=INDEX('Language Rules Can Change'!$B$3:$AU$47,AM318,19)),19, AND(AM319&gt;INDEX('Language Rules Can Change'!$B$3:$AU$47,AM318,19),AM319&lt;=INDEX('Language Rules Can Change'!$B$3:$AU$47,AM318,20)),20, AND(AM319&gt;INDEX('Language Rules Can Change'!$B$3:$AU$47,AM318,20),AM319&lt;=INDEX('Language Rules Can Change'!$B$3:$AU$47,AM318,21)),21, AND(AM319&gt;INDEX('Language Rules Can Change'!$B$3:$AU$47,AM318,21),AM319&lt;=INDEX('Language Rules Can Change'!$B$3:$AU$47,AM318,22)),22, AND(AM319&gt;INDEX('Language Rules Can Change'!$B$3:$AU$47,AM318,22),AM319&lt;=INDEX('Language Rules Can Change'!$B$3:$AU$47,AM318,23)),23, AND(AM319&gt;INDEX('Language Rules Can Change'!$B$3:$AU$47,AM318,23),AM319&lt;=INDEX('Language Rules Can Change'!$B$3:$AU$47,AM318,24)),24, AND(AM319&gt;INDEX('Language Rules Can Change'!$B$3:$AU$47,AM318,24),AM319&lt;=INDEX('Language Rules Can Change'!$B$3:$AU$47,AM318,25)),25, AND(AM319&gt;INDEX('Language Rules Can Change'!$B$3:$AU$47,AM318,25),AM319&lt;=INDEX('Language Rules Can Change'!$B$3:$AU$47,AM318,26)),26, AND(AM319&gt;INDEX('Language Rules Can Change'!$B$3:$AU$47,AM318,26),AM319&lt;=INDEX('Language Rules Can Change'!$B$3:$AU$47,AM318,27)),27, AND(AM319&gt;INDEX('Language Rules Can Change'!$B$3:$AU$47,AM318,27),AM319&lt;=INDEX('Language Rules Can Change'!$B$3:$AU$47,AM318,28)),28, AND(AM319&gt;INDEX('Language Rules Can Change'!$B$3:$AU$47,AM318,28),AM319&lt;=INDEX('Language Rules Can Change'!$B$3:$AU$47,AM318,29)),29, AND(AM319&gt;INDEX('Language Rules Can Change'!$B$3:$AU$47,AM318,29),AM319&lt;=INDEX('Language Rules Can Change'!$B$3:$AU$47,AM318,30)),30, AND(AM319&gt;INDEX('Language Rules Can Change'!$B$3:$AU$47,AM318,30),AM319&lt;=INDEX('Language Rules Can Change'!$B$3:$AU$47,AM318,31)),31, AND(AM319&gt;INDEX('Language Rules Can Change'!$B$3:$AU$47,AM318,31),AM319&lt;=INDEX('Language Rules Can Change'!$B$3:$AU$47,AM318,32)),32, AND(AM319&gt;INDEX('Language Rules Can Change'!$B$3:$AU$47,AM318,32),AM319&lt;=INDEX('Language Rules Can Change'!$B$3:$AU$47,AM318,33)),33, AND(AM319&gt;INDEX('Language Rules Can Change'!$B$3:$AU$47,AM318,33),AM319&lt;=INDEX('Language Rules Can Change'!$B$3:$AU$47,AM318,34)),34, AND(AM319&gt;INDEX('Language Rules Can Change'!$B$3:$AU$47,AM318,34),AM319&lt;=INDEX('Language Rules Can Change'!$B$3:$AU$47,AM318,35)),35, AND(AM319&gt;INDEX('Language Rules Can Change'!$B$3:$AU$47,AM318,35),AM319&lt;=INDEX('Language Rules Can Change'!$B$3:$AU$47,AM318,36)),36, AND(AM319&gt;INDEX('Language Rules Can Change'!$B$3:$AU$47,AM318,36),AM319&lt;=INDEX('Language Rules Can Change'!$B$3:$AU$47,AM318,37)),37, AND(AM319&gt;INDEX('Language Rules Can Change'!$B$3:$AU$47,AM318,37),AM319&lt;=INDEX('Language Rules Can Change'!$B$3:$AU$47,AM318,38)),38, AND(AM319&gt;INDEX('Language Rules Can Change'!$B$3:$AU$47,AM318,38),AM319&lt;=INDEX('Language Rules Can Change'!$B$3:$AU$47,AM318,39)),39, AND(AM319&gt;INDEX('Language Rules Can Change'!$B$3:$AU$47,AM318,39),AM319&lt;=INDEX('Language Rules Can Change'!$B$3:$AU$47,AM318,40)),40, AND(AM319&gt;INDEX('Language Rules Can Change'!$B$3:$AU$47,AM318,40),AM319&lt;=INDEX('Language Rules Can Change'!$B$3:$AU$47,AM318,41)),41, AND(AM319&gt;INDEX('Language Rules Can Change'!$B$3:$AU$47,AM318,41),AM319&lt;=INDEX('Language Rules Can Change'!$B$3:$AU$47,AM318,42)),42, AND(AM319&gt;INDEX('Language Rules Can Change'!$B$3:$AU$47,AM318,42),AM319&lt;=INDEX('Language Rules Can Change'!$B$3:$AU$47,AM318,43)),43, AND(AM319&gt;INDEX('Language Rules Can Change'!$B$3:$AU$47,AM318,43),AM319&lt;=INDEX('Language Rules Can Change'!$B$3:$AU$47,AM318,44)),44, AND(AM319&gt;INDEX('Language Rules Can Change'!$B$3:$AU$47,AM318,44),AM319&lt;=INDEX('Language Rules Can Change'!$B$3:$AU$47,AM318,45)),45, AND(AM319&gt;INDEX('Language Rules Can Change'!$B$3:$AU$47,AM318,45),AM319&lt;=INDEX('Language Rules Can Change'!$B$3:$AU$47,AM318,46)),46)</f>
        <v>#N/A</v>
      </c>
    </row>
    <row r="321" spans="1:39" ht="12.75">
      <c r="A321" s="5">
        <f ca="1">RANDBETWEEN($A$4/(3/2),$A$4*(3/2))</f>
        <v>1</v>
      </c>
      <c r="B321" s="5">
        <v>5</v>
      </c>
      <c r="C321" s="5" t="str">
        <f ca="1">IF(B321&lt;=A323,RANDBETWEEN(A319/(3/2),A319*(3/2))+C320,"")</f>
        <v/>
      </c>
      <c r="D321" s="15"/>
      <c r="E321" s="11"/>
      <c r="F321" s="11" t="str" cm="1">
        <f t="array" aca="1" ref="F321" ca="1">INDEX('Language Rules Can Change'!$B$2:$AU$2,1,F320)</f>
        <v>"</v>
      </c>
      <c r="G321" s="11" t="str" cm="1">
        <f t="array" aca="1" ref="G321" ca="1">INDEX('Language Rules Can Change'!$B$2:$AU$2,1,G320)</f>
        <v>ɔ</v>
      </c>
      <c r="H321" s="11" t="str" cm="1">
        <f t="array" aca="1" ref="H321" ca="1">INDEX('Language Rules Can Change'!$B$2:$AU$2,1,H320)</f>
        <v>h</v>
      </c>
      <c r="I321" s="11" t="e" cm="1">
        <f t="array" aca="1" ref="I321" ca="1">INDEX('Language Rules Can Change'!$B$2:$AU$2,1,I320)</f>
        <v>#N/A</v>
      </c>
      <c r="J321" s="11" t="e" cm="1">
        <f t="array" aca="1" ref="J321" ca="1">INDEX('Language Rules Can Change'!$B$2:$AU$2,1,J320)</f>
        <v>#N/A</v>
      </c>
      <c r="K321" s="11" t="e" cm="1">
        <f t="array" aca="1" ref="K321" ca="1">INDEX('Language Rules Can Change'!$B$2:$AU$2,1,K320)</f>
        <v>#N/A</v>
      </c>
      <c r="L321" s="11" t="e" cm="1">
        <f t="array" aca="1" ref="L321" ca="1">INDEX('Language Rules Can Change'!$B$2:$AU$2,1,L320)</f>
        <v>#N/A</v>
      </c>
      <c r="M321" s="11" t="e" cm="1">
        <f t="array" aca="1" ref="M321" ca="1">INDEX('Language Rules Can Change'!$B$2:$AU$2,1,M320)</f>
        <v>#N/A</v>
      </c>
      <c r="N321" s="11" t="e" cm="1">
        <f t="array" aca="1" ref="N321" ca="1">INDEX('Language Rules Can Change'!$B$2:$AU$2,1,N320)</f>
        <v>#N/A</v>
      </c>
      <c r="O321" s="11" t="e" cm="1">
        <f t="array" aca="1" ref="O321" ca="1">INDEX('Language Rules Can Change'!$B$2:$AU$2,1,O320)</f>
        <v>#N/A</v>
      </c>
      <c r="P321" s="11" t="e" cm="1">
        <f t="array" aca="1" ref="P321" ca="1">INDEX('Language Rules Can Change'!$B$2:$AU$2,1,P320)</f>
        <v>#N/A</v>
      </c>
      <c r="Q321" s="11" t="e" cm="1">
        <f t="array" aca="1" ref="Q321" ca="1">INDEX('Language Rules Can Change'!$B$2:$AU$2,1,Q320)</f>
        <v>#N/A</v>
      </c>
      <c r="R321" s="11" t="e" cm="1">
        <f t="array" aca="1" ref="R321" ca="1">INDEX('Language Rules Can Change'!$B$2:$AU$2,1,R320)</f>
        <v>#N/A</v>
      </c>
      <c r="S321" s="11" t="e" cm="1">
        <f t="array" aca="1" ref="S321" ca="1">INDEX('Language Rules Can Change'!$B$2:$AU$2,1,S320)</f>
        <v>#N/A</v>
      </c>
      <c r="T321" s="17"/>
      <c r="U321" s="5">
        <f ca="1">RANDBETWEEN($A$4/(3/2),$A$4*(3/2))</f>
        <v>1</v>
      </c>
      <c r="V321" s="5">
        <v>5</v>
      </c>
      <c r="W321" s="5">
        <f ca="1">IF(V321&lt;=U323,RANDBETWEEN(U319/(3/2),U319*(3/2))+W320,"")</f>
        <v>5</v>
      </c>
      <c r="X321" s="15"/>
      <c r="Y321" s="11"/>
      <c r="Z321" s="11" t="str" cm="1">
        <f t="array" aca="1" ref="Z321" ca="1">INDEX('Language Rules Can Change'!$B$2:$AU$2,1,Z320)</f>
        <v>f</v>
      </c>
      <c r="AA321" s="11" t="str" cm="1">
        <f t="array" aca="1" ref="AA321" ca="1">INDEX('Language Rules Can Change'!$B$2:$AU$2,1,AA320)</f>
        <v>"</v>
      </c>
      <c r="AB321" s="11" t="str" cm="1">
        <f t="array" aca="1" ref="AB321" ca="1">INDEX('Language Rules Can Change'!$B$2:$AU$2,1,AB320)</f>
        <v>ʤ</v>
      </c>
      <c r="AC321" s="11" t="str" cm="1">
        <f t="array" aca="1" ref="AC321" ca="1">INDEX('Language Rules Can Change'!$B$2:$AU$2,1,AC320)</f>
        <v>i</v>
      </c>
      <c r="AD321" s="11" t="str" cm="1">
        <f t="array" aca="1" ref="AD321" ca="1">INDEX('Language Rules Can Change'!$B$2:$AU$2,1,AD320)</f>
        <v>ʃ</v>
      </c>
      <c r="AE321" s="11" t="e" cm="1">
        <f t="array" aca="1" ref="AE321" ca="1">INDEX('Language Rules Can Change'!$B$2:$AU$2,1,AE320)</f>
        <v>#N/A</v>
      </c>
      <c r="AF321" s="11" t="e" cm="1">
        <f t="array" aca="1" ref="AF321" ca="1">INDEX('Language Rules Can Change'!$B$2:$AU$2,1,AF320)</f>
        <v>#N/A</v>
      </c>
      <c r="AG321" s="11" t="e" cm="1">
        <f t="array" aca="1" ref="AG321" ca="1">INDEX('Language Rules Can Change'!$B$2:$AU$2,1,AG320)</f>
        <v>#N/A</v>
      </c>
      <c r="AH321" s="11" t="e" cm="1">
        <f t="array" aca="1" ref="AH321" ca="1">INDEX('Language Rules Can Change'!$B$2:$AU$2,1,AH320)</f>
        <v>#N/A</v>
      </c>
      <c r="AI321" s="11" t="e" cm="1">
        <f t="array" aca="1" ref="AI321" ca="1">INDEX('Language Rules Can Change'!$B$2:$AU$2,1,AI320)</f>
        <v>#N/A</v>
      </c>
      <c r="AJ321" s="11" t="e" cm="1">
        <f t="array" aca="1" ref="AJ321" ca="1">INDEX('Language Rules Can Change'!$B$2:$AU$2,1,AJ320)</f>
        <v>#N/A</v>
      </c>
      <c r="AK321" s="11" t="e" cm="1">
        <f t="array" aca="1" ref="AK321" ca="1">INDEX('Language Rules Can Change'!$B$2:$AU$2,1,AK320)</f>
        <v>#N/A</v>
      </c>
      <c r="AL321" s="11" t="e" cm="1">
        <f t="array" aca="1" ref="AL321" ca="1">INDEX('Language Rules Can Change'!$B$2:$AU$2,1,AL320)</f>
        <v>#N/A</v>
      </c>
      <c r="AM321" s="11" t="e" cm="1">
        <f t="array" aca="1" ref="AM321" ca="1">INDEX('Language Rules Can Change'!$B$2:$AU$2,1,AM320)</f>
        <v>#N/A</v>
      </c>
    </row>
    <row r="322" spans="1:39" ht="12.75">
      <c r="A322" s="1">
        <f>COUNTA(F317:S317)</f>
        <v>4</v>
      </c>
      <c r="B322" s="5">
        <v>6</v>
      </c>
      <c r="C322" s="5" t="str">
        <f ca="1">IF(B322&lt;=A323,RANDBETWEEN(A319/(3/2),A319*(3/2))+C321,"")</f>
        <v/>
      </c>
      <c r="D322" s="15"/>
      <c r="E322" s="11"/>
      <c r="F322" s="11" t="str">
        <f t="shared" ref="F322:F353" ca="1" si="1042">_xlfn.IFNA(F321,"")</f>
        <v>"</v>
      </c>
      <c r="G322" s="11" t="str">
        <f t="shared" ref="G322:G385" ca="1" si="1043">_xlfn.IFNA(G321,"")</f>
        <v>ɔ</v>
      </c>
      <c r="H322" s="11" t="str">
        <f t="shared" ref="H322:H385" ca="1" si="1044">_xlfn.IFNA(H321,"")</f>
        <v>h</v>
      </c>
      <c r="I322" s="11" t="str">
        <f t="shared" ref="I322:I385" ca="1" si="1045">_xlfn.IFNA(I321,"")</f>
        <v/>
      </c>
      <c r="J322" s="11" t="str">
        <f t="shared" ref="J322:J385" ca="1" si="1046">_xlfn.IFNA(J321,"")</f>
        <v/>
      </c>
      <c r="K322" s="11" t="str">
        <f t="shared" ref="K322:K385" ca="1" si="1047">_xlfn.IFNA(K321,"")</f>
        <v/>
      </c>
      <c r="L322" s="11" t="str">
        <f t="shared" ref="L322:L385" ca="1" si="1048">_xlfn.IFNA(L321,"")</f>
        <v/>
      </c>
      <c r="M322" s="11" t="str">
        <f t="shared" ref="M322:M385" ca="1" si="1049">_xlfn.IFNA(M321,"")</f>
        <v/>
      </c>
      <c r="N322" s="11" t="str">
        <f t="shared" ref="N322:N385" ca="1" si="1050">_xlfn.IFNA(N321,"")</f>
        <v/>
      </c>
      <c r="O322" s="11" t="str">
        <f t="shared" ref="O322:O385" ca="1" si="1051">_xlfn.IFNA(O321,"")</f>
        <v/>
      </c>
      <c r="P322" s="11" t="str">
        <f t="shared" ref="P322:P385" ca="1" si="1052">_xlfn.IFNA(P321,"")</f>
        <v/>
      </c>
      <c r="Q322" s="11" t="str">
        <f t="shared" ref="Q322:Q385" ca="1" si="1053">_xlfn.IFNA(Q321,"")</f>
        <v/>
      </c>
      <c r="R322" s="11" t="str">
        <f t="shared" ref="R322:R385" ca="1" si="1054">_xlfn.IFNA(R321,"")</f>
        <v/>
      </c>
      <c r="S322" s="11" t="str">
        <f t="shared" ref="S322:S385" ca="1" si="1055">_xlfn.IFNA(S321,"")</f>
        <v/>
      </c>
      <c r="T322" s="17"/>
      <c r="U322" s="1">
        <f>COUNTA(Z317:AM317)</f>
        <v>6</v>
      </c>
      <c r="V322" s="5">
        <v>6</v>
      </c>
      <c r="W322" s="5">
        <f ca="1">IF(V322&lt;=U323,RANDBETWEEN(U319/(3/2),U319*(3/2))+W321,"")</f>
        <v>6</v>
      </c>
      <c r="X322" s="15"/>
      <c r="Y322" s="11"/>
      <c r="Z322" s="11" t="str">
        <f t="shared" ref="Z322:Z353" ca="1" si="1056">_xlfn.IFNA(Z321,"")</f>
        <v>f</v>
      </c>
      <c r="AA322" s="11" t="str">
        <f t="shared" ref="AA322:AA385" ca="1" si="1057">_xlfn.IFNA(AA321,"")</f>
        <v>"</v>
      </c>
      <c r="AB322" s="11" t="str">
        <f t="shared" ref="AB322:AB385" ca="1" si="1058">_xlfn.IFNA(AB321,"")</f>
        <v>ʤ</v>
      </c>
      <c r="AC322" s="11" t="str">
        <f t="shared" ref="AC322:AC385" ca="1" si="1059">_xlfn.IFNA(AC321,"")</f>
        <v>i</v>
      </c>
      <c r="AD322" s="11" t="str">
        <f t="shared" ref="AD322:AD385" ca="1" si="1060">_xlfn.IFNA(AD321,"")</f>
        <v>ʃ</v>
      </c>
      <c r="AE322" s="11" t="str">
        <f t="shared" ref="AE322:AE385" ca="1" si="1061">_xlfn.IFNA(AE321,"")</f>
        <v/>
      </c>
      <c r="AF322" s="11" t="str">
        <f t="shared" ref="AF322:AF385" ca="1" si="1062">_xlfn.IFNA(AF321,"")</f>
        <v/>
      </c>
      <c r="AG322" s="11" t="str">
        <f t="shared" ref="AG322:AG385" ca="1" si="1063">_xlfn.IFNA(AG321,"")</f>
        <v/>
      </c>
      <c r="AH322" s="11" t="str">
        <f t="shared" ref="AH322:AH385" ca="1" si="1064">_xlfn.IFNA(AH321,"")</f>
        <v/>
      </c>
      <c r="AI322" s="11" t="str">
        <f t="shared" ref="AI322:AI385" ca="1" si="1065">_xlfn.IFNA(AI321,"")</f>
        <v/>
      </c>
      <c r="AJ322" s="11" t="str">
        <f t="shared" ref="AJ322:AJ385" ca="1" si="1066">_xlfn.IFNA(AJ321,"")</f>
        <v/>
      </c>
      <c r="AK322" s="11" t="str">
        <f t="shared" ref="AK322:AK385" ca="1" si="1067">_xlfn.IFNA(AK321,"")</f>
        <v/>
      </c>
      <c r="AL322" s="11" t="str">
        <f t="shared" ref="AL322:AL385" ca="1" si="1068">_xlfn.IFNA(AL321,"")</f>
        <v/>
      </c>
      <c r="AM322" s="11" t="str">
        <f t="shared" ref="AM322:AM385" ca="1" si="1069">_xlfn.IFNA(AM321,"")</f>
        <v/>
      </c>
    </row>
    <row r="323" spans="1:39" ht="12.75">
      <c r="A323" s="1">
        <f ca="1">A322/A321</f>
        <v>4</v>
      </c>
      <c r="B323" s="5">
        <v>7</v>
      </c>
      <c r="C323" s="5" t="str">
        <f ca="1">IF(B323&lt;=A323,RANDBETWEEN(A319/(3/2),A319*(3/2))+C322,"")</f>
        <v/>
      </c>
      <c r="D323" s="15"/>
      <c r="E323" s="11"/>
      <c r="F323" s="11" t="str">
        <f ca="1">_xlfn.IFNA(IF(0&lt;MATCH(F316,$C$2:$C$15),F322,F317),F317)</f>
        <v>"</v>
      </c>
      <c r="G323" s="11" t="str">
        <f ca="1">_xlfn.IFNA(IF(0&lt;MATCH(G316,$C$2:$C$15),G322,G317),G317)</f>
        <v>ɔ</v>
      </c>
      <c r="H323" s="11" t="str">
        <f ca="1">_xlfn.IFNA(IF(0&lt;MATCH(H316,$C$2:$C$15),H322,H317),H317)</f>
        <v>h</v>
      </c>
      <c r="I323" s="11" t="str">
        <f ca="1">_xlfn.IFNA(IF(0&lt;MATCH(I316,$C$2:$C$15),I322,I317),I317)</f>
        <v/>
      </c>
      <c r="J323" s="11" t="str">
        <f ca="1">_xlfn.IFNA(IF(0&lt;MATCH(J316,$C$2:$C$15),J322,J317),J317)</f>
        <v/>
      </c>
      <c r="K323" s="11" t="str">
        <f ca="1">_xlfn.IFNA(IF(0&lt;MATCH(K316,$C$2:$C$15),K322,K317),K317)</f>
        <v/>
      </c>
      <c r="L323" s="11" t="str">
        <f ca="1">_xlfn.IFNA(IF(0&lt;MATCH(L316,$C$2:$C$15),L322,L317),L317)</f>
        <v/>
      </c>
      <c r="M323" s="11" t="str">
        <f ca="1">_xlfn.IFNA(IF(0&lt;MATCH(M316,$C$2:$C$15),M322,M317),M317)</f>
        <v/>
      </c>
      <c r="N323" s="11" t="str">
        <f ca="1">_xlfn.IFNA(IF(0&lt;MATCH(N316,$C$2:$C$15),N322,N317),N317)</f>
        <v/>
      </c>
      <c r="O323" s="11" t="str">
        <f ca="1">_xlfn.IFNA(IF(0&lt;MATCH(O316,$C$2:$C$15),O322,O317),O317)</f>
        <v/>
      </c>
      <c r="P323" s="11" t="str">
        <f ca="1">_xlfn.IFNA(IF(0&lt;MATCH(P316,$C$2:$C$15),P322,P317),P317)</f>
        <v/>
      </c>
      <c r="Q323" s="11" t="str">
        <f ca="1">_xlfn.IFNA(IF(0&lt;MATCH(Q316,$C$2:$C$15),Q322,Q317),Q317)</f>
        <v/>
      </c>
      <c r="R323" s="11" t="str">
        <f ca="1">_xlfn.IFNA(IF(0&lt;MATCH(R316,$C$2:$C$15),R322,R317),R317)</f>
        <v/>
      </c>
      <c r="S323" s="11" t="str">
        <f ca="1">_xlfn.IFNA(IF(0&lt;MATCH(S316,$C$2:$C$15),S322,S317),S317)</f>
        <v/>
      </c>
      <c r="T323" s="17"/>
      <c r="U323" s="1">
        <f ca="1">U322/U321</f>
        <v>6</v>
      </c>
      <c r="V323" s="5">
        <v>7</v>
      </c>
      <c r="W323" s="5" t="str">
        <f ca="1">IF(V323&lt;=U323,RANDBETWEEN(U319/(3/2),U319*(3/2))+W322,"")</f>
        <v/>
      </c>
      <c r="X323" s="15"/>
      <c r="Y323" s="11"/>
      <c r="Z323" s="11" t="str">
        <f ca="1">_xlfn.IFNA(IF(0&lt;MATCH(Z316,$C$2:$C$15),Z322,Z317),Z317)</f>
        <v>f</v>
      </c>
      <c r="AA323" s="11" t="str">
        <f ca="1">_xlfn.IFNA(IF(0&lt;MATCH(AA316,$C$2:$C$15),AA322,AA317),AA317)</f>
        <v>"</v>
      </c>
      <c r="AB323" s="11" t="str">
        <f ca="1">_xlfn.IFNA(IF(0&lt;MATCH(AB316,$C$2:$C$15),AB322,AB317),AB317)</f>
        <v>ʤ</v>
      </c>
      <c r="AC323" s="11" t="str">
        <f ca="1">_xlfn.IFNA(IF(0&lt;MATCH(AC316,$C$2:$C$15),AC322,AC317),AC317)</f>
        <v>i</v>
      </c>
      <c r="AD323" s="11" t="str">
        <f ca="1">_xlfn.IFNA(IF(0&lt;MATCH(AD316,$C$2:$C$15),AD322,AD317),AD317)</f>
        <v>ʃ</v>
      </c>
      <c r="AE323" s="11" t="str">
        <f ca="1">_xlfn.IFNA(IF(0&lt;MATCH(AE316,$C$2:$C$15),AE322,AE317),AE317)</f>
        <v/>
      </c>
      <c r="AF323" s="11" t="str">
        <f ca="1">_xlfn.IFNA(IF(0&lt;MATCH(AF316,$C$2:$C$15),AF322,AF317),AF317)</f>
        <v/>
      </c>
      <c r="AG323" s="11" t="str">
        <f ca="1">_xlfn.IFNA(IF(0&lt;MATCH(AG316,$C$2:$C$15),AG322,AG317),AG317)</f>
        <v/>
      </c>
      <c r="AH323" s="11" t="str">
        <f ca="1">_xlfn.IFNA(IF(0&lt;MATCH(AH316,$C$2:$C$15),AH322,AH317),AH317)</f>
        <v/>
      </c>
      <c r="AI323" s="11" t="str">
        <f ca="1">_xlfn.IFNA(IF(0&lt;MATCH(AI316,$C$2:$C$15),AI322,AI317),AI317)</f>
        <v/>
      </c>
      <c r="AJ323" s="11" t="str">
        <f ca="1">_xlfn.IFNA(IF(0&lt;MATCH(AJ316,$C$2:$C$15),AJ322,AJ317),AJ317)</f>
        <v/>
      </c>
      <c r="AK323" s="11" t="str">
        <f ca="1">_xlfn.IFNA(IF(0&lt;MATCH(AK316,$C$2:$C$15),AK322,AK317),AK317)</f>
        <v/>
      </c>
      <c r="AL323" s="11" t="str">
        <f ca="1">_xlfn.IFNA(IF(0&lt;MATCH(AL316,$C$2:$C$15),AL322,AL317),AL317)</f>
        <v/>
      </c>
      <c r="AM323" s="11" t="str">
        <f ca="1">_xlfn.IFNA(IF(0&lt;MATCH(AM316,$C$2:$C$15),AM322,AM317),AM317)</f>
        <v/>
      </c>
    </row>
    <row r="324" spans="1:39" ht="12.75">
      <c r="A324" s="1"/>
      <c r="B324" s="5">
        <v>8</v>
      </c>
      <c r="C324" s="5" t="str">
        <f ca="1">IF(B324&lt;=A323,RANDBETWEEN(A319/(3/2),A319*(3/2))+C323,"")</f>
        <v/>
      </c>
      <c r="D324" s="15" t="s">
        <v>3989</v>
      </c>
      <c r="E324" s="11" t="str">
        <f t="shared" ref="E324:E355" ca="1" si="1070">_xlfn.TEXTJOIN("/",TRUE,F323:S323)</f>
        <v>"/ɔ/h</v>
      </c>
      <c r="F324" s="7" t="str" cm="1">
        <f t="array" aca="1" ref="F324:H324" ca="1">_xlfn.TEXTSPLIT(E324,"/")</f>
        <v>"</v>
      </c>
      <c r="G324" s="11" t="str">
        <f ca="1"/>
        <v>ɔ</v>
      </c>
      <c r="H324" s="11" t="str">
        <f ca="1"/>
        <v>h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7"/>
      <c r="U324" s="1"/>
      <c r="V324" s="5">
        <v>8</v>
      </c>
      <c r="W324" s="5" t="str">
        <f ca="1">IF(V324&lt;=U323,RANDBETWEEN(U319/(3/2),U319*(3/2))+W323,"")</f>
        <v/>
      </c>
      <c r="X324" s="15" t="s">
        <v>3989</v>
      </c>
      <c r="Y324" s="11" t="str">
        <f t="shared" ref="Y324:Y355" ca="1" si="1071">_xlfn.TEXTJOIN("/",TRUE,Z323:AM323)</f>
        <v>f/"/ʤ/i/ʃ</v>
      </c>
      <c r="Z324" s="7" t="str" cm="1">
        <f t="array" aca="1" ref="Z324:AD324" ca="1">_xlfn.TEXTSPLIT(Y324,"/")</f>
        <v>f</v>
      </c>
      <c r="AA324" s="11" t="str">
        <f ca="1"/>
        <v>"</v>
      </c>
      <c r="AB324" s="11" t="str">
        <f ca="1"/>
        <v>ʤ</v>
      </c>
      <c r="AC324" s="11" t="str">
        <f ca="1"/>
        <v>i</v>
      </c>
      <c r="AD324" s="11" t="str">
        <f ca="1"/>
        <v>ʃ</v>
      </c>
      <c r="AE324" s="11"/>
      <c r="AF324" s="11"/>
      <c r="AG324" s="11"/>
      <c r="AH324" s="11"/>
      <c r="AI324" s="11"/>
      <c r="AJ324" s="11"/>
      <c r="AK324" s="11"/>
      <c r="AL324" s="11"/>
      <c r="AM324" s="11"/>
    </row>
    <row r="325" spans="1:39" ht="12.75">
      <c r="A325" s="5"/>
      <c r="B325" s="5">
        <v>9</v>
      </c>
      <c r="C325" s="5" t="str">
        <f ca="1">IF(B325&lt;=A323,RANDBETWEEN(A319/(3/2),A319*(3/2))+C324,"")</f>
        <v/>
      </c>
      <c r="D325" s="15"/>
      <c r="E325" s="11"/>
      <c r="F325" s="7">
        <f ca="1">MATCH(F324,'Language Rules Can Change'!$AD$322:$AD$413,0)-1</f>
        <v>91</v>
      </c>
      <c r="G325" s="7">
        <f ca="1">MATCH(G324,'Language Rules Can Change'!$AD$322:$AD$413,0)-1</f>
        <v>85</v>
      </c>
      <c r="H325" s="7">
        <f ca="1">MATCH(H324,'Language Rules Can Change'!$AD$322:$AD$413,0)-1</f>
        <v>9</v>
      </c>
      <c r="I325" s="7" t="e">
        <f>MATCH(I324,'Language Rules Can Change'!$AD$322:$AD$413,0)-1</f>
        <v>#N/A</v>
      </c>
      <c r="J325" s="7" t="e">
        <f>MATCH(J324,'Language Rules Can Change'!$AD$322:$AD$413,0)-1</f>
        <v>#N/A</v>
      </c>
      <c r="K325" s="7" t="e">
        <f>MATCH(K324,'Language Rules Can Change'!$AD$322:$AD$413,0)-1</f>
        <v>#N/A</v>
      </c>
      <c r="L325" s="7" t="e">
        <f>MATCH(L324,'Language Rules Can Change'!$AD$322:$AD$413,0)-1</f>
        <v>#N/A</v>
      </c>
      <c r="M325" s="7" t="e">
        <f>MATCH(M324,'Language Rules Can Change'!$AD$322:$AD$413,0)-1</f>
        <v>#N/A</v>
      </c>
      <c r="N325" s="7" t="e">
        <f>MATCH(N324,'Language Rules Can Change'!$AD$322:$AD$413,0)-1</f>
        <v>#N/A</v>
      </c>
      <c r="O325" s="7" t="e">
        <f>MATCH(O324,'Language Rules Can Change'!$AD$322:$AD$413,0)-1</f>
        <v>#N/A</v>
      </c>
      <c r="P325" s="7" t="e">
        <f>MATCH(P324,'Language Rules Can Change'!$AD$322:$AD$413,0)-1</f>
        <v>#N/A</v>
      </c>
      <c r="Q325" s="7" t="e">
        <f>MATCH(Q324,'Language Rules Can Change'!$AD$322:$AD$413,0)-1</f>
        <v>#N/A</v>
      </c>
      <c r="R325" s="7" t="e">
        <f>MATCH(R324,'Language Rules Can Change'!$AD$322:$AD$413,0)-1</f>
        <v>#N/A</v>
      </c>
      <c r="S325" s="7" t="e">
        <f>MATCH(S324,'Language Rules Can Change'!$AD$322:$AD$413,0)-1</f>
        <v>#N/A</v>
      </c>
      <c r="T325" s="17"/>
      <c r="U325" s="5"/>
      <c r="V325" s="5">
        <v>9</v>
      </c>
      <c r="W325" s="5" t="str">
        <f ca="1">IF(V325&lt;=U323,RANDBETWEEN(U319/(3/2),U319*(3/2))+W324,"")</f>
        <v/>
      </c>
      <c r="X325" s="15"/>
      <c r="Y325" s="11"/>
      <c r="Z325" s="7">
        <f ca="1">MATCH(Z324,'Language Rules Can Change'!$AD$322:$AD$413,0)-1</f>
        <v>5</v>
      </c>
      <c r="AA325" s="7">
        <f ca="1">MATCH(AA324,'Language Rules Can Change'!$AD$322:$AD$413,0)-1</f>
        <v>91</v>
      </c>
      <c r="AB325" s="7">
        <f ca="1">MATCH(AB324,'Language Rules Can Change'!$AD$322:$AD$413,0)-1</f>
        <v>11</v>
      </c>
      <c r="AC325" s="7">
        <f ca="1">MATCH(AC324,'Language Rules Can Change'!$AD$322:$AD$413,0)-1</f>
        <v>63</v>
      </c>
      <c r="AD325" s="7">
        <f ca="1">MATCH(AD324,'Language Rules Can Change'!$AD$322:$AD$413,0)-1</f>
        <v>43</v>
      </c>
      <c r="AE325" s="7" t="e">
        <f>MATCH(AE324,'Language Rules Can Change'!$AD$322:$AD$413,0)-1</f>
        <v>#N/A</v>
      </c>
      <c r="AF325" s="7" t="e">
        <f>MATCH(AF324,'Language Rules Can Change'!$AD$322:$AD$413,0)-1</f>
        <v>#N/A</v>
      </c>
      <c r="AG325" s="7" t="e">
        <f>MATCH(AG324,'Language Rules Can Change'!$AD$322:$AD$413,0)-1</f>
        <v>#N/A</v>
      </c>
      <c r="AH325" s="7" t="e">
        <f>MATCH(AH324,'Language Rules Can Change'!$AD$322:$AD$413,0)-1</f>
        <v>#N/A</v>
      </c>
      <c r="AI325" s="7" t="e">
        <f>MATCH(AI324,'Language Rules Can Change'!$AD$322:$AD$413,0)-1</f>
        <v>#N/A</v>
      </c>
      <c r="AJ325" s="7" t="e">
        <f>MATCH(AJ324,'Language Rules Can Change'!$AD$322:$AD$413,0)-1</f>
        <v>#N/A</v>
      </c>
      <c r="AK325" s="7" t="e">
        <f>MATCH(AK324,'Language Rules Can Change'!$AD$322:$AD$413,0)-1</f>
        <v>#N/A</v>
      </c>
      <c r="AL325" s="7" t="e">
        <f>MATCH(AL324,'Language Rules Can Change'!$AD$322:$AD$413,0)-1</f>
        <v>#N/A</v>
      </c>
      <c r="AM325" s="7" t="e">
        <f>MATCH(AM324,'Language Rules Can Change'!$AD$322:$AD$413,0)-1</f>
        <v>#N/A</v>
      </c>
    </row>
    <row r="326" spans="1:39" ht="12.75">
      <c r="A326" s="1"/>
      <c r="B326" s="5">
        <v>10</v>
      </c>
      <c r="C326" s="5" t="str">
        <f ca="1">IF(B326&lt;=A323,RANDBETWEEN(A319/(3/2),A319*(3/2))+C325,"")</f>
        <v/>
      </c>
      <c r="D326" s="15"/>
      <c r="E326" s="11"/>
      <c r="F326" s="7">
        <f t="shared" ref="F326:S357" ca="1" si="1072">RAND()</f>
        <v>0.33647024231491285</v>
      </c>
      <c r="G326" s="7">
        <f t="shared" ca="1" si="1072"/>
        <v>6.0971482793831244E-3</v>
      </c>
      <c r="H326" s="7">
        <f t="shared" ca="1" si="1072"/>
        <v>0.5504311590907186</v>
      </c>
      <c r="I326" s="7">
        <f t="shared" ca="1" si="1072"/>
        <v>0.14254173110164625</v>
      </c>
      <c r="J326" s="7">
        <f t="shared" ca="1" si="1072"/>
        <v>5.9995794024571669E-2</v>
      </c>
      <c r="K326" s="7">
        <f t="shared" ca="1" si="1072"/>
        <v>0.38516277621766359</v>
      </c>
      <c r="L326" s="7">
        <f t="shared" ca="1" si="1072"/>
        <v>0.2043993829840044</v>
      </c>
      <c r="M326" s="7">
        <f t="shared" ca="1" si="1072"/>
        <v>0.70350957677417481</v>
      </c>
      <c r="N326" s="7">
        <f t="shared" ca="1" si="1072"/>
        <v>0.56019698109780547</v>
      </c>
      <c r="O326" s="7">
        <f t="shared" ca="1" si="1072"/>
        <v>0.40715992469776618</v>
      </c>
      <c r="P326" s="7">
        <f t="shared" ca="1" si="1072"/>
        <v>0.35968664519823701</v>
      </c>
      <c r="Q326" s="7">
        <f t="shared" ca="1" si="1072"/>
        <v>0.37260074314847891</v>
      </c>
      <c r="R326" s="7">
        <f t="shared" ca="1" si="1072"/>
        <v>0.56393781679092714</v>
      </c>
      <c r="S326" s="7">
        <f t="shared" ca="1" si="1072"/>
        <v>7.8461119820956715E-2</v>
      </c>
      <c r="T326" s="17"/>
      <c r="U326" s="1"/>
      <c r="V326" s="5">
        <v>10</v>
      </c>
      <c r="W326" s="5" t="str">
        <f ca="1">IF(V326&lt;=U323,RANDBETWEEN(U319/(3/2),U319*(3/2))+W325,"")</f>
        <v/>
      </c>
      <c r="X326" s="15"/>
      <c r="Y326" s="11"/>
      <c r="Z326" s="7">
        <f t="shared" ref="Z326:AM357" ca="1" si="1073">RAND()</f>
        <v>0.81144232567641617</v>
      </c>
      <c r="AA326" s="7">
        <f t="shared" ca="1" si="1073"/>
        <v>0.95333045191124777</v>
      </c>
      <c r="AB326" s="7">
        <f t="shared" ca="1" si="1073"/>
        <v>0.9336291404800362</v>
      </c>
      <c r="AC326" s="7">
        <f t="shared" ca="1" si="1073"/>
        <v>0.55666159443214258</v>
      </c>
      <c r="AD326" s="7">
        <f t="shared" ca="1" si="1073"/>
        <v>0.15646128285504801</v>
      </c>
      <c r="AE326" s="7">
        <f t="shared" ca="1" si="1073"/>
        <v>0.17797533408237431</v>
      </c>
      <c r="AF326" s="7">
        <f t="shared" ca="1" si="1073"/>
        <v>0.12222858416526727</v>
      </c>
      <c r="AG326" s="7">
        <f t="shared" ca="1" si="1073"/>
        <v>0.66922509095115823</v>
      </c>
      <c r="AH326" s="7">
        <f t="shared" ca="1" si="1073"/>
        <v>0.71880416340506925</v>
      </c>
      <c r="AI326" s="7">
        <f t="shared" ca="1" si="1073"/>
        <v>0.28795692396743833</v>
      </c>
      <c r="AJ326" s="7">
        <f t="shared" ca="1" si="1073"/>
        <v>0.95902807207660656</v>
      </c>
      <c r="AK326" s="7">
        <f t="shared" ca="1" si="1073"/>
        <v>0.96907197742255247</v>
      </c>
      <c r="AL326" s="7">
        <f t="shared" ca="1" si="1073"/>
        <v>0.47094477584241645</v>
      </c>
      <c r="AM326" s="7">
        <f t="shared" ca="1" si="1073"/>
        <v>0.32534239776031004</v>
      </c>
    </row>
    <row r="327" spans="1:39" ht="12.75">
      <c r="A327" s="1"/>
      <c r="B327" s="5">
        <v>11</v>
      </c>
      <c r="C327" s="5" t="str">
        <f ca="1">IF(B327&lt;=A323,RANDBETWEEN(A319/(3/2),A319*(3/2))+C326,"")</f>
        <v/>
      </c>
      <c r="D327" s="15"/>
      <c r="E327" s="11"/>
      <c r="F327" s="7" cm="1">
        <f t="array" aca="1" ref="F327" ca="1">_xlfn.IFS(AND(F326&gt;0,F326&lt;=INDEX('Language Rules Can Change'!$AE$322:$AM$413,F325,1)),1,AND(F326&gt;INDEX('Language Rules Can Change'!$AE$322:$AM$413,F325,1),F326&lt;=INDEX('Language Rules Can Change'!$AE$322:$AM$413,F325,2)),2,AND(F326&gt;INDEX('Language Rules Can Change'!$AE$322:$AM$413,F325,2),F326&lt;=INDEX('Language Rules Can Change'!$AE$322:$AM$413,F325,3)),3,AND(F326&gt;INDEX('Language Rules Can Change'!$AE$322:$AM$413,F325,3),F326&lt;=INDEX('Language Rules Can Change'!$AE$322:$AM$413,F325,4)),4,AND(F326&gt;INDEX('Language Rules Can Change'!$AE$322:$AM$413,F325,4),F326&lt;=INDEX('Language Rules Can Change'!$AE$322:$AM$413,F325,5)),5,AND(F326&gt;INDEX('Language Rules Can Change'!$AE$322:$AM$413,F325,5),F326&lt;=INDEX('Language Rules Can Change'!$AE$322:$AM$413,F325,6)),6,AND(F326&gt;INDEX('Language Rules Can Change'!$AE$322:$AM$413,F325,6),F326&lt;=INDEX('Language Rules Can Change'!$AE$322:$AM$413,F325,7)),7,AND(F326&gt;INDEX('Language Rules Can Change'!$AE$322:$AM$413,F325,7),F326&lt;=INDEX('Language Rules Can Change'!$AE$322:$AM$413,F325,8)),8,AND(F326&gt;INDEX('Language Rules Can Change'!$AE$322:$AM$413,F325,8),F326&lt;=INDEX('Language Rules Can Change'!$AE$322:$AM$413,F325,9)),9)</f>
        <v>1</v>
      </c>
      <c r="G327" s="7" cm="1">
        <f t="array" aca="1" ref="G327" ca="1">_xlfn.IFS(AND(G326&gt;0,G326&lt;=INDEX('Language Rules Can Change'!$AE$322:$AM$413,G325,1)),1,AND(G326&gt;INDEX('Language Rules Can Change'!$AE$322:$AM$413,G325,1),G326&lt;=INDEX('Language Rules Can Change'!$AE$322:$AM$413,G325,2)),2,AND(G326&gt;INDEX('Language Rules Can Change'!$AE$322:$AM$413,G325,2),G326&lt;=INDEX('Language Rules Can Change'!$AE$322:$AM$413,G325,3)),3,AND(G326&gt;INDEX('Language Rules Can Change'!$AE$322:$AM$413,G325,3),G326&lt;=INDEX('Language Rules Can Change'!$AE$322:$AM$413,G325,4)),4,AND(G326&gt;INDEX('Language Rules Can Change'!$AE$322:$AM$413,G325,4),G326&lt;=INDEX('Language Rules Can Change'!$AE$322:$AM$413,G325,5)),5,AND(G326&gt;INDEX('Language Rules Can Change'!$AE$322:$AM$413,G325,5),G326&lt;=INDEX('Language Rules Can Change'!$AE$322:$AM$413,G325,6)),6,AND(G326&gt;INDEX('Language Rules Can Change'!$AE$322:$AM$413,G325,6),G326&lt;=INDEX('Language Rules Can Change'!$AE$322:$AM$413,G325,7)),7,AND(G326&gt;INDEX('Language Rules Can Change'!$AE$322:$AM$413,G325,7),G326&lt;=INDEX('Language Rules Can Change'!$AE$322:$AM$413,G325,8)),8,AND(G326&gt;INDEX('Language Rules Can Change'!$AE$322:$AM$413,G325,8),G326&lt;=INDEX('Language Rules Can Change'!$AE$322:$AM$413,G325,9)),9)</f>
        <v>1</v>
      </c>
      <c r="H327" s="7" cm="1">
        <f t="array" aca="1" ref="H327" ca="1">_xlfn.IFS(AND(H326&gt;0,H326&lt;=INDEX('Language Rules Can Change'!$AE$322:$AM$413,H325,1)),1,AND(H326&gt;INDEX('Language Rules Can Change'!$AE$322:$AM$413,H325,1),H326&lt;=INDEX('Language Rules Can Change'!$AE$322:$AM$413,H325,2)),2,AND(H326&gt;INDEX('Language Rules Can Change'!$AE$322:$AM$413,H325,2),H326&lt;=INDEX('Language Rules Can Change'!$AE$322:$AM$413,H325,3)),3,AND(H326&gt;INDEX('Language Rules Can Change'!$AE$322:$AM$413,H325,3),H326&lt;=INDEX('Language Rules Can Change'!$AE$322:$AM$413,H325,4)),4,AND(H326&gt;INDEX('Language Rules Can Change'!$AE$322:$AM$413,H325,4),H326&lt;=INDEX('Language Rules Can Change'!$AE$322:$AM$413,H325,5)),5,AND(H326&gt;INDEX('Language Rules Can Change'!$AE$322:$AM$413,H325,5),H326&lt;=INDEX('Language Rules Can Change'!$AE$322:$AM$413,H325,6)),6,AND(H326&gt;INDEX('Language Rules Can Change'!$AE$322:$AM$413,H325,6),H326&lt;=INDEX('Language Rules Can Change'!$AE$322:$AM$413,H325,7)),7,AND(H326&gt;INDEX('Language Rules Can Change'!$AE$322:$AM$413,H325,7),H326&lt;=INDEX('Language Rules Can Change'!$AE$322:$AM$413,H325,8)),8,AND(H326&gt;INDEX('Language Rules Can Change'!$AE$322:$AM$413,H325,8),H326&lt;=INDEX('Language Rules Can Change'!$AE$322:$AM$413,H325,9)),9)</f>
        <v>3</v>
      </c>
      <c r="I327" s="7" t="e" cm="1">
        <f t="array" aca="1" ref="I327" ca="1">_xlfn.IFS(AND(I326&gt;0,I326&lt;=INDEX('Language Rules Can Change'!$AE$322:$AM$413,I325,1)),1,AND(I326&gt;INDEX('Language Rules Can Change'!$AE$322:$AM$413,I325,1),I326&lt;=INDEX('Language Rules Can Change'!$AE$322:$AM$413,I325,2)),2,AND(I326&gt;INDEX('Language Rules Can Change'!$AE$322:$AM$413,I325,2),I326&lt;=INDEX('Language Rules Can Change'!$AE$322:$AM$413,I325,3)),3,AND(I326&gt;INDEX('Language Rules Can Change'!$AE$322:$AM$413,I325,3),I326&lt;=INDEX('Language Rules Can Change'!$AE$322:$AM$413,I325,4)),4,AND(I326&gt;INDEX('Language Rules Can Change'!$AE$322:$AM$413,I325,4),I326&lt;=INDEX('Language Rules Can Change'!$AE$322:$AM$413,I325,5)),5,AND(I326&gt;INDEX('Language Rules Can Change'!$AE$322:$AM$413,I325,5),I326&lt;=INDEX('Language Rules Can Change'!$AE$322:$AM$413,I325,6)),6,AND(I326&gt;INDEX('Language Rules Can Change'!$AE$322:$AM$413,I325,6),I326&lt;=INDEX('Language Rules Can Change'!$AE$322:$AM$413,I325,7)),7,AND(I326&gt;INDEX('Language Rules Can Change'!$AE$322:$AM$413,I325,7),I326&lt;=INDEX('Language Rules Can Change'!$AE$322:$AM$413,I325,8)),8,AND(I326&gt;INDEX('Language Rules Can Change'!$AE$322:$AM$413,I325,8),I326&lt;=INDEX('Language Rules Can Change'!$AE$322:$AM$413,I325,9)),9)</f>
        <v>#N/A</v>
      </c>
      <c r="J327" s="7" t="e" cm="1">
        <f t="array" aca="1" ref="J327" ca="1">_xlfn.IFS(AND(J326&gt;0,J326&lt;=INDEX('Language Rules Can Change'!$AE$322:$AM$413,J325,1)),1,AND(J326&gt;INDEX('Language Rules Can Change'!$AE$322:$AM$413,J325,1),J326&lt;=INDEX('Language Rules Can Change'!$AE$322:$AM$413,J325,2)),2,AND(J326&gt;INDEX('Language Rules Can Change'!$AE$322:$AM$413,J325,2),J326&lt;=INDEX('Language Rules Can Change'!$AE$322:$AM$413,J325,3)),3,AND(J326&gt;INDEX('Language Rules Can Change'!$AE$322:$AM$413,J325,3),J326&lt;=INDEX('Language Rules Can Change'!$AE$322:$AM$413,J325,4)),4,AND(J326&gt;INDEX('Language Rules Can Change'!$AE$322:$AM$413,J325,4),J326&lt;=INDEX('Language Rules Can Change'!$AE$322:$AM$413,J325,5)),5,AND(J326&gt;INDEX('Language Rules Can Change'!$AE$322:$AM$413,J325,5),J326&lt;=INDEX('Language Rules Can Change'!$AE$322:$AM$413,J325,6)),6,AND(J326&gt;INDEX('Language Rules Can Change'!$AE$322:$AM$413,J325,6),J326&lt;=INDEX('Language Rules Can Change'!$AE$322:$AM$413,J325,7)),7,AND(J326&gt;INDEX('Language Rules Can Change'!$AE$322:$AM$413,J325,7),J326&lt;=INDEX('Language Rules Can Change'!$AE$322:$AM$413,J325,8)),8,AND(J326&gt;INDEX('Language Rules Can Change'!$AE$322:$AM$413,J325,8),J326&lt;=INDEX('Language Rules Can Change'!$AE$322:$AM$413,J325,9)),9)</f>
        <v>#N/A</v>
      </c>
      <c r="K327" s="7" t="e" cm="1">
        <f t="array" aca="1" ref="K327" ca="1">_xlfn.IFS(AND(K326&gt;0,K326&lt;=INDEX('Language Rules Can Change'!$AE$322:$AM$413,K325,1)),1,AND(K326&gt;INDEX('Language Rules Can Change'!$AE$322:$AM$413,K325,1),K326&lt;=INDEX('Language Rules Can Change'!$AE$322:$AM$413,K325,2)),2,AND(K326&gt;INDEX('Language Rules Can Change'!$AE$322:$AM$413,K325,2),K326&lt;=INDEX('Language Rules Can Change'!$AE$322:$AM$413,K325,3)),3,AND(K326&gt;INDEX('Language Rules Can Change'!$AE$322:$AM$413,K325,3),K326&lt;=INDEX('Language Rules Can Change'!$AE$322:$AM$413,K325,4)),4,AND(K326&gt;INDEX('Language Rules Can Change'!$AE$322:$AM$413,K325,4),K326&lt;=INDEX('Language Rules Can Change'!$AE$322:$AM$413,K325,5)),5,AND(K326&gt;INDEX('Language Rules Can Change'!$AE$322:$AM$413,K325,5),K326&lt;=INDEX('Language Rules Can Change'!$AE$322:$AM$413,K325,6)),6,AND(K326&gt;INDEX('Language Rules Can Change'!$AE$322:$AM$413,K325,6),K326&lt;=INDEX('Language Rules Can Change'!$AE$322:$AM$413,K325,7)),7,AND(K326&gt;INDEX('Language Rules Can Change'!$AE$322:$AM$413,K325,7),K326&lt;=INDEX('Language Rules Can Change'!$AE$322:$AM$413,K325,8)),8,AND(K326&gt;INDEX('Language Rules Can Change'!$AE$322:$AM$413,K325,8),K326&lt;=INDEX('Language Rules Can Change'!$AE$322:$AM$413,K325,9)),9)</f>
        <v>#N/A</v>
      </c>
      <c r="L327" s="7" t="e" cm="1">
        <f t="array" aca="1" ref="L327" ca="1">_xlfn.IFS(AND(L326&gt;0,L326&lt;=INDEX('Language Rules Can Change'!$AE$322:$AM$413,L325,1)),1,AND(L326&gt;INDEX('Language Rules Can Change'!$AE$322:$AM$413,L325,1),L326&lt;=INDEX('Language Rules Can Change'!$AE$322:$AM$413,L325,2)),2,AND(L326&gt;INDEX('Language Rules Can Change'!$AE$322:$AM$413,L325,2),L326&lt;=INDEX('Language Rules Can Change'!$AE$322:$AM$413,L325,3)),3,AND(L326&gt;INDEX('Language Rules Can Change'!$AE$322:$AM$413,L325,3),L326&lt;=INDEX('Language Rules Can Change'!$AE$322:$AM$413,L325,4)),4,AND(L326&gt;INDEX('Language Rules Can Change'!$AE$322:$AM$413,L325,4),L326&lt;=INDEX('Language Rules Can Change'!$AE$322:$AM$413,L325,5)),5,AND(L326&gt;INDEX('Language Rules Can Change'!$AE$322:$AM$413,L325,5),L326&lt;=INDEX('Language Rules Can Change'!$AE$322:$AM$413,L325,6)),6,AND(L326&gt;INDEX('Language Rules Can Change'!$AE$322:$AM$413,L325,6),L326&lt;=INDEX('Language Rules Can Change'!$AE$322:$AM$413,L325,7)),7,AND(L326&gt;INDEX('Language Rules Can Change'!$AE$322:$AM$413,L325,7),L326&lt;=INDEX('Language Rules Can Change'!$AE$322:$AM$413,L325,8)),8,AND(L326&gt;INDEX('Language Rules Can Change'!$AE$322:$AM$413,L325,8),L326&lt;=INDEX('Language Rules Can Change'!$AE$322:$AM$413,L325,9)),9)</f>
        <v>#N/A</v>
      </c>
      <c r="M327" s="7" t="e" cm="1">
        <f t="array" aca="1" ref="M327" ca="1">_xlfn.IFS(AND(M326&gt;0,M326&lt;=INDEX('Language Rules Can Change'!$AE$322:$AM$413,M325,1)),1,AND(M326&gt;INDEX('Language Rules Can Change'!$AE$322:$AM$413,M325,1),M326&lt;=INDEX('Language Rules Can Change'!$AE$322:$AM$413,M325,2)),2,AND(M326&gt;INDEX('Language Rules Can Change'!$AE$322:$AM$413,M325,2),M326&lt;=INDEX('Language Rules Can Change'!$AE$322:$AM$413,M325,3)),3,AND(M326&gt;INDEX('Language Rules Can Change'!$AE$322:$AM$413,M325,3),M326&lt;=INDEX('Language Rules Can Change'!$AE$322:$AM$413,M325,4)),4,AND(M326&gt;INDEX('Language Rules Can Change'!$AE$322:$AM$413,M325,4),M326&lt;=INDEX('Language Rules Can Change'!$AE$322:$AM$413,M325,5)),5,AND(M326&gt;INDEX('Language Rules Can Change'!$AE$322:$AM$413,M325,5),M326&lt;=INDEX('Language Rules Can Change'!$AE$322:$AM$413,M325,6)),6,AND(M326&gt;INDEX('Language Rules Can Change'!$AE$322:$AM$413,M325,6),M326&lt;=INDEX('Language Rules Can Change'!$AE$322:$AM$413,M325,7)),7,AND(M326&gt;INDEX('Language Rules Can Change'!$AE$322:$AM$413,M325,7),M326&lt;=INDEX('Language Rules Can Change'!$AE$322:$AM$413,M325,8)),8,AND(M326&gt;INDEX('Language Rules Can Change'!$AE$322:$AM$413,M325,8),M326&lt;=INDEX('Language Rules Can Change'!$AE$322:$AM$413,M325,9)),9)</f>
        <v>#N/A</v>
      </c>
      <c r="N327" s="7" t="e" cm="1">
        <f t="array" aca="1" ref="N327" ca="1">_xlfn.IFS(AND(N326&gt;0,N326&lt;=INDEX('Language Rules Can Change'!$AE$322:$AM$413,N325,1)),1,AND(N326&gt;INDEX('Language Rules Can Change'!$AE$322:$AM$413,N325,1),N326&lt;=INDEX('Language Rules Can Change'!$AE$322:$AM$413,N325,2)),2,AND(N326&gt;INDEX('Language Rules Can Change'!$AE$322:$AM$413,N325,2),N326&lt;=INDEX('Language Rules Can Change'!$AE$322:$AM$413,N325,3)),3,AND(N326&gt;INDEX('Language Rules Can Change'!$AE$322:$AM$413,N325,3),N326&lt;=INDEX('Language Rules Can Change'!$AE$322:$AM$413,N325,4)),4,AND(N326&gt;INDEX('Language Rules Can Change'!$AE$322:$AM$413,N325,4),N326&lt;=INDEX('Language Rules Can Change'!$AE$322:$AM$413,N325,5)),5,AND(N326&gt;INDEX('Language Rules Can Change'!$AE$322:$AM$413,N325,5),N326&lt;=INDEX('Language Rules Can Change'!$AE$322:$AM$413,N325,6)),6,AND(N326&gt;INDEX('Language Rules Can Change'!$AE$322:$AM$413,N325,6),N326&lt;=INDEX('Language Rules Can Change'!$AE$322:$AM$413,N325,7)),7,AND(N326&gt;INDEX('Language Rules Can Change'!$AE$322:$AM$413,N325,7),N326&lt;=INDEX('Language Rules Can Change'!$AE$322:$AM$413,N325,8)),8,AND(N326&gt;INDEX('Language Rules Can Change'!$AE$322:$AM$413,N325,8),N326&lt;=INDEX('Language Rules Can Change'!$AE$322:$AM$413,N325,9)),9)</f>
        <v>#N/A</v>
      </c>
      <c r="O327" s="7" t="e" cm="1">
        <f t="array" aca="1" ref="O327" ca="1">_xlfn.IFS(AND(O326&gt;0,O326&lt;=INDEX('Language Rules Can Change'!$AE$322:$AM$413,O325,1)),1,AND(O326&gt;INDEX('Language Rules Can Change'!$AE$322:$AM$413,O325,1),O326&lt;=INDEX('Language Rules Can Change'!$AE$322:$AM$413,O325,2)),2,AND(O326&gt;INDEX('Language Rules Can Change'!$AE$322:$AM$413,O325,2),O326&lt;=INDEX('Language Rules Can Change'!$AE$322:$AM$413,O325,3)),3,AND(O326&gt;INDEX('Language Rules Can Change'!$AE$322:$AM$413,O325,3),O326&lt;=INDEX('Language Rules Can Change'!$AE$322:$AM$413,O325,4)),4,AND(O326&gt;INDEX('Language Rules Can Change'!$AE$322:$AM$413,O325,4),O326&lt;=INDEX('Language Rules Can Change'!$AE$322:$AM$413,O325,5)),5,AND(O326&gt;INDEX('Language Rules Can Change'!$AE$322:$AM$413,O325,5),O326&lt;=INDEX('Language Rules Can Change'!$AE$322:$AM$413,O325,6)),6,AND(O326&gt;INDEX('Language Rules Can Change'!$AE$322:$AM$413,O325,6),O326&lt;=INDEX('Language Rules Can Change'!$AE$322:$AM$413,O325,7)),7,AND(O326&gt;INDEX('Language Rules Can Change'!$AE$322:$AM$413,O325,7),O326&lt;=INDEX('Language Rules Can Change'!$AE$322:$AM$413,O325,8)),8,AND(O326&gt;INDEX('Language Rules Can Change'!$AE$322:$AM$413,O325,8),O326&lt;=INDEX('Language Rules Can Change'!$AE$322:$AM$413,O325,9)),9)</f>
        <v>#N/A</v>
      </c>
      <c r="P327" s="7" t="e" cm="1">
        <f t="array" aca="1" ref="P327" ca="1">_xlfn.IFS(AND(P326&gt;0,P326&lt;=INDEX('Language Rules Can Change'!$AE$322:$AM$413,P325,1)),1,AND(P326&gt;INDEX('Language Rules Can Change'!$AE$322:$AM$413,P325,1),P326&lt;=INDEX('Language Rules Can Change'!$AE$322:$AM$413,P325,2)),2,AND(P326&gt;INDEX('Language Rules Can Change'!$AE$322:$AM$413,P325,2),P326&lt;=INDEX('Language Rules Can Change'!$AE$322:$AM$413,P325,3)),3,AND(P326&gt;INDEX('Language Rules Can Change'!$AE$322:$AM$413,P325,3),P326&lt;=INDEX('Language Rules Can Change'!$AE$322:$AM$413,P325,4)),4,AND(P326&gt;INDEX('Language Rules Can Change'!$AE$322:$AM$413,P325,4),P326&lt;=INDEX('Language Rules Can Change'!$AE$322:$AM$413,P325,5)),5,AND(P326&gt;INDEX('Language Rules Can Change'!$AE$322:$AM$413,P325,5),P326&lt;=INDEX('Language Rules Can Change'!$AE$322:$AM$413,P325,6)),6,AND(P326&gt;INDEX('Language Rules Can Change'!$AE$322:$AM$413,P325,6),P326&lt;=INDEX('Language Rules Can Change'!$AE$322:$AM$413,P325,7)),7,AND(P326&gt;INDEX('Language Rules Can Change'!$AE$322:$AM$413,P325,7),P326&lt;=INDEX('Language Rules Can Change'!$AE$322:$AM$413,P325,8)),8,AND(P326&gt;INDEX('Language Rules Can Change'!$AE$322:$AM$413,P325,8),P326&lt;=INDEX('Language Rules Can Change'!$AE$322:$AM$413,P325,9)),9)</f>
        <v>#N/A</v>
      </c>
      <c r="Q327" s="7" t="e" cm="1">
        <f t="array" aca="1" ref="Q327" ca="1">_xlfn.IFS(AND(Q326&gt;0,Q326&lt;=INDEX('Language Rules Can Change'!$AE$322:$AM$413,Q325,1)),1,AND(Q326&gt;INDEX('Language Rules Can Change'!$AE$322:$AM$413,Q325,1),Q326&lt;=INDEX('Language Rules Can Change'!$AE$322:$AM$413,Q325,2)),2,AND(Q326&gt;INDEX('Language Rules Can Change'!$AE$322:$AM$413,Q325,2),Q326&lt;=INDEX('Language Rules Can Change'!$AE$322:$AM$413,Q325,3)),3,AND(Q326&gt;INDEX('Language Rules Can Change'!$AE$322:$AM$413,Q325,3),Q326&lt;=INDEX('Language Rules Can Change'!$AE$322:$AM$413,Q325,4)),4,AND(Q326&gt;INDEX('Language Rules Can Change'!$AE$322:$AM$413,Q325,4),Q326&lt;=INDEX('Language Rules Can Change'!$AE$322:$AM$413,Q325,5)),5,AND(Q326&gt;INDEX('Language Rules Can Change'!$AE$322:$AM$413,Q325,5),Q326&lt;=INDEX('Language Rules Can Change'!$AE$322:$AM$413,Q325,6)),6,AND(Q326&gt;INDEX('Language Rules Can Change'!$AE$322:$AM$413,Q325,6),Q326&lt;=INDEX('Language Rules Can Change'!$AE$322:$AM$413,Q325,7)),7,AND(Q326&gt;INDEX('Language Rules Can Change'!$AE$322:$AM$413,Q325,7),Q326&lt;=INDEX('Language Rules Can Change'!$AE$322:$AM$413,Q325,8)),8,AND(Q326&gt;INDEX('Language Rules Can Change'!$AE$322:$AM$413,Q325,8),Q326&lt;=INDEX('Language Rules Can Change'!$AE$322:$AM$413,Q325,9)),9)</f>
        <v>#N/A</v>
      </c>
      <c r="R327" s="7" t="e" cm="1">
        <f t="array" aca="1" ref="R327" ca="1">_xlfn.IFS(AND(R326&gt;0,R326&lt;=INDEX('Language Rules Can Change'!$AE$322:$AM$413,R325,1)),1,AND(R326&gt;INDEX('Language Rules Can Change'!$AE$322:$AM$413,R325,1),R326&lt;=INDEX('Language Rules Can Change'!$AE$322:$AM$413,R325,2)),2,AND(R326&gt;INDEX('Language Rules Can Change'!$AE$322:$AM$413,R325,2),R326&lt;=INDEX('Language Rules Can Change'!$AE$322:$AM$413,R325,3)),3,AND(R326&gt;INDEX('Language Rules Can Change'!$AE$322:$AM$413,R325,3),R326&lt;=INDEX('Language Rules Can Change'!$AE$322:$AM$413,R325,4)),4,AND(R326&gt;INDEX('Language Rules Can Change'!$AE$322:$AM$413,R325,4),R326&lt;=INDEX('Language Rules Can Change'!$AE$322:$AM$413,R325,5)),5,AND(R326&gt;INDEX('Language Rules Can Change'!$AE$322:$AM$413,R325,5),R326&lt;=INDEX('Language Rules Can Change'!$AE$322:$AM$413,R325,6)),6,AND(R326&gt;INDEX('Language Rules Can Change'!$AE$322:$AM$413,R325,6),R326&lt;=INDEX('Language Rules Can Change'!$AE$322:$AM$413,R325,7)),7,AND(R326&gt;INDEX('Language Rules Can Change'!$AE$322:$AM$413,R325,7),R326&lt;=INDEX('Language Rules Can Change'!$AE$322:$AM$413,R325,8)),8,AND(R326&gt;INDEX('Language Rules Can Change'!$AE$322:$AM$413,R325,8),R326&lt;=INDEX('Language Rules Can Change'!$AE$322:$AM$413,R325,9)),9)</f>
        <v>#N/A</v>
      </c>
      <c r="S327" s="7" t="e" cm="1">
        <f t="array" aca="1" ref="S327" ca="1">_xlfn.IFS(AND(S326&gt;0,S326&lt;=INDEX('Language Rules Can Change'!$AE$322:$AM$413,S325,1)),1,AND(S326&gt;INDEX('Language Rules Can Change'!$AE$322:$AM$413,S325,1),S326&lt;=INDEX('Language Rules Can Change'!$AE$322:$AM$413,S325,2)),2,AND(S326&gt;INDEX('Language Rules Can Change'!$AE$322:$AM$413,S325,2),S326&lt;=INDEX('Language Rules Can Change'!$AE$322:$AM$413,S325,3)),3,AND(S326&gt;INDEX('Language Rules Can Change'!$AE$322:$AM$413,S325,3),S326&lt;=INDEX('Language Rules Can Change'!$AE$322:$AM$413,S325,4)),4,AND(S326&gt;INDEX('Language Rules Can Change'!$AE$322:$AM$413,S325,4),S326&lt;=INDEX('Language Rules Can Change'!$AE$322:$AM$413,S325,5)),5,AND(S326&gt;INDEX('Language Rules Can Change'!$AE$322:$AM$413,S325,5),S326&lt;=INDEX('Language Rules Can Change'!$AE$322:$AM$413,S325,6)),6,AND(S326&gt;INDEX('Language Rules Can Change'!$AE$322:$AM$413,S325,6),S326&lt;=INDEX('Language Rules Can Change'!$AE$322:$AM$413,S325,7)),7,AND(S326&gt;INDEX('Language Rules Can Change'!$AE$322:$AM$413,S325,7),S326&lt;=INDEX('Language Rules Can Change'!$AE$322:$AM$413,S325,8)),8,AND(S326&gt;INDEX('Language Rules Can Change'!$AE$322:$AM$413,S325,8),S326&lt;=INDEX('Language Rules Can Change'!$AE$322:$AM$413,S325,9)),9)</f>
        <v>#N/A</v>
      </c>
      <c r="T327" s="17"/>
      <c r="U327" s="1"/>
      <c r="V327" s="5">
        <v>11</v>
      </c>
      <c r="W327" s="5" t="str">
        <f ca="1">IF(V327&lt;=U323,RANDBETWEEN(U319/(3/2),U319*(3/2))+W326,"")</f>
        <v/>
      </c>
      <c r="X327" s="15"/>
      <c r="Y327" s="11"/>
      <c r="Z327" s="7" cm="1">
        <f t="array" aca="1" ref="Z327" ca="1">_xlfn.IFS(AND(Z326&gt;0,Z326&lt;=INDEX('Language Rules Can Change'!$AE$322:$AM$413,Z325,1)),1,AND(Z326&gt;INDEX('Language Rules Can Change'!$AE$322:$AM$413,Z325,1),Z326&lt;=INDEX('Language Rules Can Change'!$AE$322:$AM$413,Z325,2)),2,AND(Z326&gt;INDEX('Language Rules Can Change'!$AE$322:$AM$413,Z325,2),Z326&lt;=INDEX('Language Rules Can Change'!$AE$322:$AM$413,Z325,3)),3,AND(Z326&gt;INDEX('Language Rules Can Change'!$AE$322:$AM$413,Z325,3),Z326&lt;=INDEX('Language Rules Can Change'!$AE$322:$AM$413,Z325,4)),4,AND(Z326&gt;INDEX('Language Rules Can Change'!$AE$322:$AM$413,Z325,4),Z326&lt;=INDEX('Language Rules Can Change'!$AE$322:$AM$413,Z325,5)),5,AND(Z326&gt;INDEX('Language Rules Can Change'!$AE$322:$AM$413,Z325,5),Z326&lt;=INDEX('Language Rules Can Change'!$AE$322:$AM$413,Z325,6)),6,AND(Z326&gt;INDEX('Language Rules Can Change'!$AE$322:$AM$413,Z325,6),Z326&lt;=INDEX('Language Rules Can Change'!$AE$322:$AM$413,Z325,7)),7,AND(Z326&gt;INDEX('Language Rules Can Change'!$AE$322:$AM$413,Z325,7),Z326&lt;=INDEX('Language Rules Can Change'!$AE$322:$AM$413,Z325,8)),8,AND(Z326&gt;INDEX('Language Rules Can Change'!$AE$322:$AM$413,Z325,8),Z326&lt;=INDEX('Language Rules Can Change'!$AE$322:$AM$413,Z325,9)),9)</f>
        <v>6</v>
      </c>
      <c r="AA327" s="7" cm="1">
        <f t="array" aca="1" ref="AA327" ca="1">_xlfn.IFS(AND(AA326&gt;0,AA326&lt;=INDEX('Language Rules Can Change'!$AE$322:$AM$413,AA325,1)),1,AND(AA326&gt;INDEX('Language Rules Can Change'!$AE$322:$AM$413,AA325,1),AA326&lt;=INDEX('Language Rules Can Change'!$AE$322:$AM$413,AA325,2)),2,AND(AA326&gt;INDEX('Language Rules Can Change'!$AE$322:$AM$413,AA325,2),AA326&lt;=INDEX('Language Rules Can Change'!$AE$322:$AM$413,AA325,3)),3,AND(AA326&gt;INDEX('Language Rules Can Change'!$AE$322:$AM$413,AA325,3),AA326&lt;=INDEX('Language Rules Can Change'!$AE$322:$AM$413,AA325,4)),4,AND(AA326&gt;INDEX('Language Rules Can Change'!$AE$322:$AM$413,AA325,4),AA326&lt;=INDEX('Language Rules Can Change'!$AE$322:$AM$413,AA325,5)),5,AND(AA326&gt;INDEX('Language Rules Can Change'!$AE$322:$AM$413,AA325,5),AA326&lt;=INDEX('Language Rules Can Change'!$AE$322:$AM$413,AA325,6)),6,AND(AA326&gt;INDEX('Language Rules Can Change'!$AE$322:$AM$413,AA325,6),AA326&lt;=INDEX('Language Rules Can Change'!$AE$322:$AM$413,AA325,7)),7,AND(AA326&gt;INDEX('Language Rules Can Change'!$AE$322:$AM$413,AA325,7),AA326&lt;=INDEX('Language Rules Can Change'!$AE$322:$AM$413,AA325,8)),8,AND(AA326&gt;INDEX('Language Rules Can Change'!$AE$322:$AM$413,AA325,8),AA326&lt;=INDEX('Language Rules Can Change'!$AE$322:$AM$413,AA325,9)),9)</f>
        <v>1</v>
      </c>
      <c r="AB327" s="7" cm="1">
        <f t="array" aca="1" ref="AB327" ca="1">_xlfn.IFS(AND(AB326&gt;0,AB326&lt;=INDEX('Language Rules Can Change'!$AE$322:$AM$413,AB325,1)),1,AND(AB326&gt;INDEX('Language Rules Can Change'!$AE$322:$AM$413,AB325,1),AB326&lt;=INDEX('Language Rules Can Change'!$AE$322:$AM$413,AB325,2)),2,AND(AB326&gt;INDEX('Language Rules Can Change'!$AE$322:$AM$413,AB325,2),AB326&lt;=INDEX('Language Rules Can Change'!$AE$322:$AM$413,AB325,3)),3,AND(AB326&gt;INDEX('Language Rules Can Change'!$AE$322:$AM$413,AB325,3),AB326&lt;=INDEX('Language Rules Can Change'!$AE$322:$AM$413,AB325,4)),4,AND(AB326&gt;INDEX('Language Rules Can Change'!$AE$322:$AM$413,AB325,4),AB326&lt;=INDEX('Language Rules Can Change'!$AE$322:$AM$413,AB325,5)),5,AND(AB326&gt;INDEX('Language Rules Can Change'!$AE$322:$AM$413,AB325,5),AB326&lt;=INDEX('Language Rules Can Change'!$AE$322:$AM$413,AB325,6)),6,AND(AB326&gt;INDEX('Language Rules Can Change'!$AE$322:$AM$413,AB325,6),AB326&lt;=INDEX('Language Rules Can Change'!$AE$322:$AM$413,AB325,7)),7,AND(AB326&gt;INDEX('Language Rules Can Change'!$AE$322:$AM$413,AB325,7),AB326&lt;=INDEX('Language Rules Can Change'!$AE$322:$AM$413,AB325,8)),8,AND(AB326&gt;INDEX('Language Rules Can Change'!$AE$322:$AM$413,AB325,8),AB326&lt;=INDEX('Language Rules Can Change'!$AE$322:$AM$413,AB325,9)),9)</f>
        <v>6</v>
      </c>
      <c r="AC327" s="7" cm="1">
        <f t="array" aca="1" ref="AC327" ca="1">_xlfn.IFS(AND(AC326&gt;0,AC326&lt;=INDEX('Language Rules Can Change'!$AE$322:$AM$413,AC325,1)),1,AND(AC326&gt;INDEX('Language Rules Can Change'!$AE$322:$AM$413,AC325,1),AC326&lt;=INDEX('Language Rules Can Change'!$AE$322:$AM$413,AC325,2)),2,AND(AC326&gt;INDEX('Language Rules Can Change'!$AE$322:$AM$413,AC325,2),AC326&lt;=INDEX('Language Rules Can Change'!$AE$322:$AM$413,AC325,3)),3,AND(AC326&gt;INDEX('Language Rules Can Change'!$AE$322:$AM$413,AC325,3),AC326&lt;=INDEX('Language Rules Can Change'!$AE$322:$AM$413,AC325,4)),4,AND(AC326&gt;INDEX('Language Rules Can Change'!$AE$322:$AM$413,AC325,4),AC326&lt;=INDEX('Language Rules Can Change'!$AE$322:$AM$413,AC325,5)),5,AND(AC326&gt;INDEX('Language Rules Can Change'!$AE$322:$AM$413,AC325,5),AC326&lt;=INDEX('Language Rules Can Change'!$AE$322:$AM$413,AC325,6)),6,AND(AC326&gt;INDEX('Language Rules Can Change'!$AE$322:$AM$413,AC325,6),AC326&lt;=INDEX('Language Rules Can Change'!$AE$322:$AM$413,AC325,7)),7,AND(AC326&gt;INDEX('Language Rules Can Change'!$AE$322:$AM$413,AC325,7),AC326&lt;=INDEX('Language Rules Can Change'!$AE$322:$AM$413,AC325,8)),8,AND(AC326&gt;INDEX('Language Rules Can Change'!$AE$322:$AM$413,AC325,8),AC326&lt;=INDEX('Language Rules Can Change'!$AE$322:$AM$413,AC325,9)),9)</f>
        <v>5</v>
      </c>
      <c r="AD327" s="7" cm="1">
        <f t="array" aca="1" ref="AD327" ca="1">_xlfn.IFS(AND(AD326&gt;0,AD326&lt;=INDEX('Language Rules Can Change'!$AE$322:$AM$413,AD325,1)),1,AND(AD326&gt;INDEX('Language Rules Can Change'!$AE$322:$AM$413,AD325,1),AD326&lt;=INDEX('Language Rules Can Change'!$AE$322:$AM$413,AD325,2)),2,AND(AD326&gt;INDEX('Language Rules Can Change'!$AE$322:$AM$413,AD325,2),AD326&lt;=INDEX('Language Rules Can Change'!$AE$322:$AM$413,AD325,3)),3,AND(AD326&gt;INDEX('Language Rules Can Change'!$AE$322:$AM$413,AD325,3),AD326&lt;=INDEX('Language Rules Can Change'!$AE$322:$AM$413,AD325,4)),4,AND(AD326&gt;INDEX('Language Rules Can Change'!$AE$322:$AM$413,AD325,4),AD326&lt;=INDEX('Language Rules Can Change'!$AE$322:$AM$413,AD325,5)),5,AND(AD326&gt;INDEX('Language Rules Can Change'!$AE$322:$AM$413,AD325,5),AD326&lt;=INDEX('Language Rules Can Change'!$AE$322:$AM$413,AD325,6)),6,AND(AD326&gt;INDEX('Language Rules Can Change'!$AE$322:$AM$413,AD325,6),AD326&lt;=INDEX('Language Rules Can Change'!$AE$322:$AM$413,AD325,7)),7,AND(AD326&gt;INDEX('Language Rules Can Change'!$AE$322:$AM$413,AD325,7),AD326&lt;=INDEX('Language Rules Can Change'!$AE$322:$AM$413,AD325,8)),8,AND(AD326&gt;INDEX('Language Rules Can Change'!$AE$322:$AM$413,AD325,8),AD326&lt;=INDEX('Language Rules Can Change'!$AE$322:$AM$413,AD325,9)),9)</f>
        <v>2</v>
      </c>
      <c r="AE327" s="7" t="e" cm="1">
        <f t="array" aca="1" ref="AE327" ca="1">_xlfn.IFS(AND(AE326&gt;0,AE326&lt;=INDEX('Language Rules Can Change'!$AE$322:$AM$413,AE325,1)),1,AND(AE326&gt;INDEX('Language Rules Can Change'!$AE$322:$AM$413,AE325,1),AE326&lt;=INDEX('Language Rules Can Change'!$AE$322:$AM$413,AE325,2)),2,AND(AE326&gt;INDEX('Language Rules Can Change'!$AE$322:$AM$413,AE325,2),AE326&lt;=INDEX('Language Rules Can Change'!$AE$322:$AM$413,AE325,3)),3,AND(AE326&gt;INDEX('Language Rules Can Change'!$AE$322:$AM$413,AE325,3),AE326&lt;=INDEX('Language Rules Can Change'!$AE$322:$AM$413,AE325,4)),4,AND(AE326&gt;INDEX('Language Rules Can Change'!$AE$322:$AM$413,AE325,4),AE326&lt;=INDEX('Language Rules Can Change'!$AE$322:$AM$413,AE325,5)),5,AND(AE326&gt;INDEX('Language Rules Can Change'!$AE$322:$AM$413,AE325,5),AE326&lt;=INDEX('Language Rules Can Change'!$AE$322:$AM$413,AE325,6)),6,AND(AE326&gt;INDEX('Language Rules Can Change'!$AE$322:$AM$413,AE325,6),AE326&lt;=INDEX('Language Rules Can Change'!$AE$322:$AM$413,AE325,7)),7,AND(AE326&gt;INDEX('Language Rules Can Change'!$AE$322:$AM$413,AE325,7),AE326&lt;=INDEX('Language Rules Can Change'!$AE$322:$AM$413,AE325,8)),8,AND(AE326&gt;INDEX('Language Rules Can Change'!$AE$322:$AM$413,AE325,8),AE326&lt;=INDEX('Language Rules Can Change'!$AE$322:$AM$413,AE325,9)),9)</f>
        <v>#N/A</v>
      </c>
      <c r="AF327" s="7" t="e" cm="1">
        <f t="array" aca="1" ref="AF327" ca="1">_xlfn.IFS(AND(AF326&gt;0,AF326&lt;=INDEX('Language Rules Can Change'!$AE$322:$AM$413,AF325,1)),1,AND(AF326&gt;INDEX('Language Rules Can Change'!$AE$322:$AM$413,AF325,1),AF326&lt;=INDEX('Language Rules Can Change'!$AE$322:$AM$413,AF325,2)),2,AND(AF326&gt;INDEX('Language Rules Can Change'!$AE$322:$AM$413,AF325,2),AF326&lt;=INDEX('Language Rules Can Change'!$AE$322:$AM$413,AF325,3)),3,AND(AF326&gt;INDEX('Language Rules Can Change'!$AE$322:$AM$413,AF325,3),AF326&lt;=INDEX('Language Rules Can Change'!$AE$322:$AM$413,AF325,4)),4,AND(AF326&gt;INDEX('Language Rules Can Change'!$AE$322:$AM$413,AF325,4),AF326&lt;=INDEX('Language Rules Can Change'!$AE$322:$AM$413,AF325,5)),5,AND(AF326&gt;INDEX('Language Rules Can Change'!$AE$322:$AM$413,AF325,5),AF326&lt;=INDEX('Language Rules Can Change'!$AE$322:$AM$413,AF325,6)),6,AND(AF326&gt;INDEX('Language Rules Can Change'!$AE$322:$AM$413,AF325,6),AF326&lt;=INDEX('Language Rules Can Change'!$AE$322:$AM$413,AF325,7)),7,AND(AF326&gt;INDEX('Language Rules Can Change'!$AE$322:$AM$413,AF325,7),AF326&lt;=INDEX('Language Rules Can Change'!$AE$322:$AM$413,AF325,8)),8,AND(AF326&gt;INDEX('Language Rules Can Change'!$AE$322:$AM$413,AF325,8),AF326&lt;=INDEX('Language Rules Can Change'!$AE$322:$AM$413,AF325,9)),9)</f>
        <v>#N/A</v>
      </c>
      <c r="AG327" s="7" t="e" cm="1">
        <f t="array" aca="1" ref="AG327" ca="1">_xlfn.IFS(AND(AG326&gt;0,AG326&lt;=INDEX('Language Rules Can Change'!$AE$322:$AM$413,AG325,1)),1,AND(AG326&gt;INDEX('Language Rules Can Change'!$AE$322:$AM$413,AG325,1),AG326&lt;=INDEX('Language Rules Can Change'!$AE$322:$AM$413,AG325,2)),2,AND(AG326&gt;INDEX('Language Rules Can Change'!$AE$322:$AM$413,AG325,2),AG326&lt;=INDEX('Language Rules Can Change'!$AE$322:$AM$413,AG325,3)),3,AND(AG326&gt;INDEX('Language Rules Can Change'!$AE$322:$AM$413,AG325,3),AG326&lt;=INDEX('Language Rules Can Change'!$AE$322:$AM$413,AG325,4)),4,AND(AG326&gt;INDEX('Language Rules Can Change'!$AE$322:$AM$413,AG325,4),AG326&lt;=INDEX('Language Rules Can Change'!$AE$322:$AM$413,AG325,5)),5,AND(AG326&gt;INDEX('Language Rules Can Change'!$AE$322:$AM$413,AG325,5),AG326&lt;=INDEX('Language Rules Can Change'!$AE$322:$AM$413,AG325,6)),6,AND(AG326&gt;INDEX('Language Rules Can Change'!$AE$322:$AM$413,AG325,6),AG326&lt;=INDEX('Language Rules Can Change'!$AE$322:$AM$413,AG325,7)),7,AND(AG326&gt;INDEX('Language Rules Can Change'!$AE$322:$AM$413,AG325,7),AG326&lt;=INDEX('Language Rules Can Change'!$AE$322:$AM$413,AG325,8)),8,AND(AG326&gt;INDEX('Language Rules Can Change'!$AE$322:$AM$413,AG325,8),AG326&lt;=INDEX('Language Rules Can Change'!$AE$322:$AM$413,AG325,9)),9)</f>
        <v>#N/A</v>
      </c>
      <c r="AH327" s="7" t="e" cm="1">
        <f t="array" aca="1" ref="AH327" ca="1">_xlfn.IFS(AND(AH326&gt;0,AH326&lt;=INDEX('Language Rules Can Change'!$AE$322:$AM$413,AH325,1)),1,AND(AH326&gt;INDEX('Language Rules Can Change'!$AE$322:$AM$413,AH325,1),AH326&lt;=INDEX('Language Rules Can Change'!$AE$322:$AM$413,AH325,2)),2,AND(AH326&gt;INDEX('Language Rules Can Change'!$AE$322:$AM$413,AH325,2),AH326&lt;=INDEX('Language Rules Can Change'!$AE$322:$AM$413,AH325,3)),3,AND(AH326&gt;INDEX('Language Rules Can Change'!$AE$322:$AM$413,AH325,3),AH326&lt;=INDEX('Language Rules Can Change'!$AE$322:$AM$413,AH325,4)),4,AND(AH326&gt;INDEX('Language Rules Can Change'!$AE$322:$AM$413,AH325,4),AH326&lt;=INDEX('Language Rules Can Change'!$AE$322:$AM$413,AH325,5)),5,AND(AH326&gt;INDEX('Language Rules Can Change'!$AE$322:$AM$413,AH325,5),AH326&lt;=INDEX('Language Rules Can Change'!$AE$322:$AM$413,AH325,6)),6,AND(AH326&gt;INDEX('Language Rules Can Change'!$AE$322:$AM$413,AH325,6),AH326&lt;=INDEX('Language Rules Can Change'!$AE$322:$AM$413,AH325,7)),7,AND(AH326&gt;INDEX('Language Rules Can Change'!$AE$322:$AM$413,AH325,7),AH326&lt;=INDEX('Language Rules Can Change'!$AE$322:$AM$413,AH325,8)),8,AND(AH326&gt;INDEX('Language Rules Can Change'!$AE$322:$AM$413,AH325,8),AH326&lt;=INDEX('Language Rules Can Change'!$AE$322:$AM$413,AH325,9)),9)</f>
        <v>#N/A</v>
      </c>
      <c r="AI327" s="7" t="e" cm="1">
        <f t="array" aca="1" ref="AI327" ca="1">_xlfn.IFS(AND(AI326&gt;0,AI326&lt;=INDEX('Language Rules Can Change'!$AE$322:$AM$413,AI325,1)),1,AND(AI326&gt;INDEX('Language Rules Can Change'!$AE$322:$AM$413,AI325,1),AI326&lt;=INDEX('Language Rules Can Change'!$AE$322:$AM$413,AI325,2)),2,AND(AI326&gt;INDEX('Language Rules Can Change'!$AE$322:$AM$413,AI325,2),AI326&lt;=INDEX('Language Rules Can Change'!$AE$322:$AM$413,AI325,3)),3,AND(AI326&gt;INDEX('Language Rules Can Change'!$AE$322:$AM$413,AI325,3),AI326&lt;=INDEX('Language Rules Can Change'!$AE$322:$AM$413,AI325,4)),4,AND(AI326&gt;INDEX('Language Rules Can Change'!$AE$322:$AM$413,AI325,4),AI326&lt;=INDEX('Language Rules Can Change'!$AE$322:$AM$413,AI325,5)),5,AND(AI326&gt;INDEX('Language Rules Can Change'!$AE$322:$AM$413,AI325,5),AI326&lt;=INDEX('Language Rules Can Change'!$AE$322:$AM$413,AI325,6)),6,AND(AI326&gt;INDEX('Language Rules Can Change'!$AE$322:$AM$413,AI325,6),AI326&lt;=INDEX('Language Rules Can Change'!$AE$322:$AM$413,AI325,7)),7,AND(AI326&gt;INDEX('Language Rules Can Change'!$AE$322:$AM$413,AI325,7),AI326&lt;=INDEX('Language Rules Can Change'!$AE$322:$AM$413,AI325,8)),8,AND(AI326&gt;INDEX('Language Rules Can Change'!$AE$322:$AM$413,AI325,8),AI326&lt;=INDEX('Language Rules Can Change'!$AE$322:$AM$413,AI325,9)),9)</f>
        <v>#N/A</v>
      </c>
      <c r="AJ327" s="7" t="e" cm="1">
        <f t="array" aca="1" ref="AJ327" ca="1">_xlfn.IFS(AND(AJ326&gt;0,AJ326&lt;=INDEX('Language Rules Can Change'!$AE$322:$AM$413,AJ325,1)),1,AND(AJ326&gt;INDEX('Language Rules Can Change'!$AE$322:$AM$413,AJ325,1),AJ326&lt;=INDEX('Language Rules Can Change'!$AE$322:$AM$413,AJ325,2)),2,AND(AJ326&gt;INDEX('Language Rules Can Change'!$AE$322:$AM$413,AJ325,2),AJ326&lt;=INDEX('Language Rules Can Change'!$AE$322:$AM$413,AJ325,3)),3,AND(AJ326&gt;INDEX('Language Rules Can Change'!$AE$322:$AM$413,AJ325,3),AJ326&lt;=INDEX('Language Rules Can Change'!$AE$322:$AM$413,AJ325,4)),4,AND(AJ326&gt;INDEX('Language Rules Can Change'!$AE$322:$AM$413,AJ325,4),AJ326&lt;=INDEX('Language Rules Can Change'!$AE$322:$AM$413,AJ325,5)),5,AND(AJ326&gt;INDEX('Language Rules Can Change'!$AE$322:$AM$413,AJ325,5),AJ326&lt;=INDEX('Language Rules Can Change'!$AE$322:$AM$413,AJ325,6)),6,AND(AJ326&gt;INDEX('Language Rules Can Change'!$AE$322:$AM$413,AJ325,6),AJ326&lt;=INDEX('Language Rules Can Change'!$AE$322:$AM$413,AJ325,7)),7,AND(AJ326&gt;INDEX('Language Rules Can Change'!$AE$322:$AM$413,AJ325,7),AJ326&lt;=INDEX('Language Rules Can Change'!$AE$322:$AM$413,AJ325,8)),8,AND(AJ326&gt;INDEX('Language Rules Can Change'!$AE$322:$AM$413,AJ325,8),AJ326&lt;=INDEX('Language Rules Can Change'!$AE$322:$AM$413,AJ325,9)),9)</f>
        <v>#N/A</v>
      </c>
      <c r="AK327" s="7" t="e" cm="1">
        <f t="array" aca="1" ref="AK327" ca="1">_xlfn.IFS(AND(AK326&gt;0,AK326&lt;=INDEX('Language Rules Can Change'!$AE$322:$AM$413,AK325,1)),1,AND(AK326&gt;INDEX('Language Rules Can Change'!$AE$322:$AM$413,AK325,1),AK326&lt;=INDEX('Language Rules Can Change'!$AE$322:$AM$413,AK325,2)),2,AND(AK326&gt;INDEX('Language Rules Can Change'!$AE$322:$AM$413,AK325,2),AK326&lt;=INDEX('Language Rules Can Change'!$AE$322:$AM$413,AK325,3)),3,AND(AK326&gt;INDEX('Language Rules Can Change'!$AE$322:$AM$413,AK325,3),AK326&lt;=INDEX('Language Rules Can Change'!$AE$322:$AM$413,AK325,4)),4,AND(AK326&gt;INDEX('Language Rules Can Change'!$AE$322:$AM$413,AK325,4),AK326&lt;=INDEX('Language Rules Can Change'!$AE$322:$AM$413,AK325,5)),5,AND(AK326&gt;INDEX('Language Rules Can Change'!$AE$322:$AM$413,AK325,5),AK326&lt;=INDEX('Language Rules Can Change'!$AE$322:$AM$413,AK325,6)),6,AND(AK326&gt;INDEX('Language Rules Can Change'!$AE$322:$AM$413,AK325,6),AK326&lt;=INDEX('Language Rules Can Change'!$AE$322:$AM$413,AK325,7)),7,AND(AK326&gt;INDEX('Language Rules Can Change'!$AE$322:$AM$413,AK325,7),AK326&lt;=INDEX('Language Rules Can Change'!$AE$322:$AM$413,AK325,8)),8,AND(AK326&gt;INDEX('Language Rules Can Change'!$AE$322:$AM$413,AK325,8),AK326&lt;=INDEX('Language Rules Can Change'!$AE$322:$AM$413,AK325,9)),9)</f>
        <v>#N/A</v>
      </c>
      <c r="AL327" s="7" t="e" cm="1">
        <f t="array" aca="1" ref="AL327" ca="1">_xlfn.IFS(AND(AL326&gt;0,AL326&lt;=INDEX('Language Rules Can Change'!$AE$322:$AM$413,AL325,1)),1,AND(AL326&gt;INDEX('Language Rules Can Change'!$AE$322:$AM$413,AL325,1),AL326&lt;=INDEX('Language Rules Can Change'!$AE$322:$AM$413,AL325,2)),2,AND(AL326&gt;INDEX('Language Rules Can Change'!$AE$322:$AM$413,AL325,2),AL326&lt;=INDEX('Language Rules Can Change'!$AE$322:$AM$413,AL325,3)),3,AND(AL326&gt;INDEX('Language Rules Can Change'!$AE$322:$AM$413,AL325,3),AL326&lt;=INDEX('Language Rules Can Change'!$AE$322:$AM$413,AL325,4)),4,AND(AL326&gt;INDEX('Language Rules Can Change'!$AE$322:$AM$413,AL325,4),AL326&lt;=INDEX('Language Rules Can Change'!$AE$322:$AM$413,AL325,5)),5,AND(AL326&gt;INDEX('Language Rules Can Change'!$AE$322:$AM$413,AL325,5),AL326&lt;=INDEX('Language Rules Can Change'!$AE$322:$AM$413,AL325,6)),6,AND(AL326&gt;INDEX('Language Rules Can Change'!$AE$322:$AM$413,AL325,6),AL326&lt;=INDEX('Language Rules Can Change'!$AE$322:$AM$413,AL325,7)),7,AND(AL326&gt;INDEX('Language Rules Can Change'!$AE$322:$AM$413,AL325,7),AL326&lt;=INDEX('Language Rules Can Change'!$AE$322:$AM$413,AL325,8)),8,AND(AL326&gt;INDEX('Language Rules Can Change'!$AE$322:$AM$413,AL325,8),AL326&lt;=INDEX('Language Rules Can Change'!$AE$322:$AM$413,AL325,9)),9)</f>
        <v>#N/A</v>
      </c>
      <c r="AM327" s="7" t="e" cm="1">
        <f t="array" aca="1" ref="AM327" ca="1">_xlfn.IFS(AND(AM326&gt;0,AM326&lt;=INDEX('Language Rules Can Change'!$AE$322:$AM$413,AM325,1)),1,AND(AM326&gt;INDEX('Language Rules Can Change'!$AE$322:$AM$413,AM325,1),AM326&lt;=INDEX('Language Rules Can Change'!$AE$322:$AM$413,AM325,2)),2,AND(AM326&gt;INDEX('Language Rules Can Change'!$AE$322:$AM$413,AM325,2),AM326&lt;=INDEX('Language Rules Can Change'!$AE$322:$AM$413,AM325,3)),3,AND(AM326&gt;INDEX('Language Rules Can Change'!$AE$322:$AM$413,AM325,3),AM326&lt;=INDEX('Language Rules Can Change'!$AE$322:$AM$413,AM325,4)),4,AND(AM326&gt;INDEX('Language Rules Can Change'!$AE$322:$AM$413,AM325,4),AM326&lt;=INDEX('Language Rules Can Change'!$AE$322:$AM$413,AM325,5)),5,AND(AM326&gt;INDEX('Language Rules Can Change'!$AE$322:$AM$413,AM325,5),AM326&lt;=INDEX('Language Rules Can Change'!$AE$322:$AM$413,AM325,6)),6,AND(AM326&gt;INDEX('Language Rules Can Change'!$AE$322:$AM$413,AM325,6),AM326&lt;=INDEX('Language Rules Can Change'!$AE$322:$AM$413,AM325,7)),7,AND(AM326&gt;INDEX('Language Rules Can Change'!$AE$322:$AM$413,AM325,7),AM326&lt;=INDEX('Language Rules Can Change'!$AE$322:$AM$413,AM325,8)),8,AND(AM326&gt;INDEX('Language Rules Can Change'!$AE$322:$AM$413,AM325,8),AM326&lt;=INDEX('Language Rules Can Change'!$AE$322:$AM$413,AM325,9)),9)</f>
        <v>#N/A</v>
      </c>
    </row>
    <row r="328" spans="1:39" ht="12.75">
      <c r="A328" s="1"/>
      <c r="B328" s="5">
        <v>12</v>
      </c>
      <c r="C328" s="5" t="str">
        <f ca="1">IF(B328&lt;=A323,RANDBETWEEN(A319/(3/2),A319*(3/2))+C327,"")</f>
        <v/>
      </c>
      <c r="D328" s="15"/>
      <c r="E328" s="11"/>
      <c r="F328" s="7" t="str" cm="1">
        <f t="array" aca="1" ref="F328" ca="1">INDEX('Language Rules Can Change'!$AE$322:$AM$413,F325+1,F327)</f>
        <v>"</v>
      </c>
      <c r="G328" s="7" t="str">
        <f t="array" aca="1" ref="G328" ca="1">INDEX('Language Rules Can Change'!$AE$322:$AM$413,G325+1,G327)</f>
        <v>"</v>
      </c>
      <c r="H328" s="7" t="str">
        <f t="array" aca="1" ref="H328" ca="1">INDEX('Language Rules Can Change'!$AE$322:$AM$413,H325+1,H327)</f>
        <v>wh</v>
      </c>
      <c r="I328" s="7" t="e">
        <f t="array" aca="1" ref="I328" ca="1">INDEX('Language Rules Can Change'!$AE$322:$AM$413,I325+1,I327)</f>
        <v>#N/A</v>
      </c>
      <c r="J328" s="7" t="e">
        <f t="array" aca="1" ref="J328" ca="1">INDEX('Language Rules Can Change'!$AE$322:$AM$413,J325+1,J327)</f>
        <v>#N/A</v>
      </c>
      <c r="K328" s="7" t="e">
        <f t="array" aca="1" ref="K328" ca="1">INDEX('Language Rules Can Change'!$AE$322:$AM$413,K325+1,K327)</f>
        <v>#N/A</v>
      </c>
      <c r="L328" s="7" t="e">
        <f t="array" aca="1" ref="L328" ca="1">INDEX('Language Rules Can Change'!$AE$322:$AM$413,L325+1,L327)</f>
        <v>#N/A</v>
      </c>
      <c r="M328" s="7" t="e">
        <f t="array" aca="1" ref="M328" ca="1">INDEX('Language Rules Can Change'!$AE$322:$AM$413,M325+1,M327)</f>
        <v>#N/A</v>
      </c>
      <c r="N328" s="7" t="e">
        <f t="array" aca="1" ref="N328" ca="1">INDEX('Language Rules Can Change'!$AE$322:$AM$413,N325+1,N327)</f>
        <v>#N/A</v>
      </c>
      <c r="O328" s="7" t="e">
        <f t="array" aca="1" ref="O328" ca="1">INDEX('Language Rules Can Change'!$AE$322:$AM$413,O325+1,O327)</f>
        <v>#N/A</v>
      </c>
      <c r="P328" s="7" t="e">
        <f t="array" aca="1" ref="P328" ca="1">INDEX('Language Rules Can Change'!$AE$322:$AM$413,P325+1,P327)</f>
        <v>#N/A</v>
      </c>
      <c r="Q328" s="7" t="e">
        <f t="array" aca="1" ref="Q328" ca="1">INDEX('Language Rules Can Change'!$AE$322:$AM$413,Q325+1,Q327)</f>
        <v>#N/A</v>
      </c>
      <c r="R328" s="7" t="e">
        <f t="array" aca="1" ref="R328" ca="1">INDEX('Language Rules Can Change'!$AE$322:$AM$413,R325+1,R327)</f>
        <v>#N/A</v>
      </c>
      <c r="S328" s="7" t="e">
        <f t="array" aca="1" ref="S328" ca="1">INDEX('Language Rules Can Change'!$AE$322:$AM$413,S325+1,S327)</f>
        <v>#N/A</v>
      </c>
      <c r="T328" s="17"/>
      <c r="U328" s="1"/>
      <c r="V328" s="5">
        <v>12</v>
      </c>
      <c r="W328" s="5" t="str">
        <f ca="1">IF(V328&lt;=U323,RANDBETWEEN(U319/(3/2),U319*(3/2))+W327,"")</f>
        <v/>
      </c>
      <c r="X328" s="15"/>
      <c r="Y328" s="11"/>
      <c r="Z328" s="7" t="str" cm="1">
        <f t="array" aca="1" ref="Z328" ca="1">INDEX('Language Rules Can Change'!$AE$322:$AM$413,Z325+1,Z327)</f>
        <v>lf</v>
      </c>
      <c r="AA328" s="7" t="str">
        <f t="array" aca="1" ref="AA328" ca="1">INDEX('Language Rules Can Change'!$AE$322:$AM$413,AA325+1,AA327)</f>
        <v>"</v>
      </c>
      <c r="AB328" s="7" t="str">
        <f t="array" aca="1" ref="AB328" ca="1">INDEX('Language Rules Can Change'!$AE$322:$AM$413,AB325+1,AB327)</f>
        <v>di</v>
      </c>
      <c r="AC328" s="7" t="str">
        <f t="array" aca="1" ref="AC328" ca="1">INDEX('Language Rules Can Change'!$AE$322:$AM$413,AC325+1,AC327)</f>
        <v>y</v>
      </c>
      <c r="AD328" s="7" t="str">
        <f t="array" aca="1" ref="AD328" ca="1">INDEX('Language Rules Can Change'!$AE$322:$AM$413,AD325+1,AD327)</f>
        <v>ce</v>
      </c>
      <c r="AE328" s="7" t="e">
        <f t="array" aca="1" ref="AE328" ca="1">INDEX('Language Rules Can Change'!$AE$322:$AM$413,AE325+1,AE327)</f>
        <v>#N/A</v>
      </c>
      <c r="AF328" s="7" t="e">
        <f t="array" aca="1" ref="AF328" ca="1">INDEX('Language Rules Can Change'!$AE$322:$AM$413,AF325+1,AF327)</f>
        <v>#N/A</v>
      </c>
      <c r="AG328" s="7" t="e">
        <f t="array" aca="1" ref="AG328" ca="1">INDEX('Language Rules Can Change'!$AE$322:$AM$413,AG325+1,AG327)</f>
        <v>#N/A</v>
      </c>
      <c r="AH328" s="7" t="e">
        <f t="array" aca="1" ref="AH328" ca="1">INDEX('Language Rules Can Change'!$AE$322:$AM$413,AH325+1,AH327)</f>
        <v>#N/A</v>
      </c>
      <c r="AI328" s="7" t="e">
        <f t="array" aca="1" ref="AI328" ca="1">INDEX('Language Rules Can Change'!$AE$322:$AM$413,AI325+1,AI327)</f>
        <v>#N/A</v>
      </c>
      <c r="AJ328" s="7" t="e">
        <f t="array" aca="1" ref="AJ328" ca="1">INDEX('Language Rules Can Change'!$AE$322:$AM$413,AJ325+1,AJ327)</f>
        <v>#N/A</v>
      </c>
      <c r="AK328" s="7" t="e">
        <f t="array" aca="1" ref="AK328" ca="1">INDEX('Language Rules Can Change'!$AE$322:$AM$413,AK325+1,AK327)</f>
        <v>#N/A</v>
      </c>
      <c r="AL328" s="7" t="e">
        <f t="array" aca="1" ref="AL328" ca="1">INDEX('Language Rules Can Change'!$AE$322:$AM$413,AL325+1,AL327)</f>
        <v>#N/A</v>
      </c>
      <c r="AM328" s="7" t="e">
        <f t="array" aca="1" ref="AM328" ca="1">INDEX('Language Rules Can Change'!$AE$322:$AM$413,AM325+1,AM327)</f>
        <v>#N/A</v>
      </c>
    </row>
    <row r="329" spans="1:39" ht="12.75">
      <c r="A329" s="1"/>
      <c r="B329" s="5">
        <v>13</v>
      </c>
      <c r="C329" s="5" t="str">
        <f ca="1">IF(B329&lt;=A323,RANDBETWEEN(A319/(3/2),A319*(3/2))+C328,"")</f>
        <v/>
      </c>
      <c r="D329" s="15" t="s">
        <v>3990</v>
      </c>
      <c r="E329" s="11" t="str">
        <f t="shared" ref="E329" ca="1" si="1074">_xlfn.CONCAT(F329:S329)</f>
        <v>""wh</v>
      </c>
      <c r="F329" s="11" t="str">
        <f t="shared" ref="F329:S360" ca="1" si="1075">_xlfn.IFNA(F328,"")</f>
        <v>"</v>
      </c>
      <c r="G329" s="11" t="str">
        <f t="shared" ca="1" si="1075"/>
        <v>"</v>
      </c>
      <c r="H329" s="11" t="str">
        <f t="shared" ca="1" si="1075"/>
        <v>wh</v>
      </c>
      <c r="I329" s="11" t="str">
        <f t="shared" ca="1" si="1075"/>
        <v/>
      </c>
      <c r="J329" s="11" t="str">
        <f t="shared" ca="1" si="1075"/>
        <v/>
      </c>
      <c r="K329" s="11" t="str">
        <f t="shared" ca="1" si="1075"/>
        <v/>
      </c>
      <c r="L329" s="11" t="str">
        <f t="shared" ca="1" si="1075"/>
        <v/>
      </c>
      <c r="M329" s="11" t="str">
        <f t="shared" ca="1" si="1075"/>
        <v/>
      </c>
      <c r="N329" s="11" t="str">
        <f t="shared" ca="1" si="1075"/>
        <v/>
      </c>
      <c r="O329" s="11" t="str">
        <f t="shared" ca="1" si="1075"/>
        <v/>
      </c>
      <c r="P329" s="11" t="str">
        <f t="shared" ca="1" si="1075"/>
        <v/>
      </c>
      <c r="Q329" s="11" t="str">
        <f t="shared" ca="1" si="1075"/>
        <v/>
      </c>
      <c r="R329" s="11" t="str">
        <f t="shared" ca="1" si="1075"/>
        <v/>
      </c>
      <c r="S329" s="11" t="str">
        <f t="shared" ca="1" si="1075"/>
        <v/>
      </c>
      <c r="T329" s="17"/>
      <c r="U329" s="1"/>
      <c r="V329" s="5">
        <v>13</v>
      </c>
      <c r="W329" s="5" t="str">
        <f ca="1">IF(V329&lt;=U323,RANDBETWEEN(U319/(3/2),U319*(3/2))+W328,"")</f>
        <v/>
      </c>
      <c r="X329" s="15" t="s">
        <v>3990</v>
      </c>
      <c r="Y329" s="11" t="str">
        <f t="shared" ref="Y329" ca="1" si="1076">_xlfn.CONCAT(Z329:AM329)</f>
        <v>lf"diyce</v>
      </c>
      <c r="Z329" s="11" t="str">
        <f t="shared" ref="Z329:Z360" ca="1" si="1077">_xlfn.IFNA(Z328,"")</f>
        <v>lf</v>
      </c>
      <c r="AA329" s="11" t="str">
        <f t="shared" ref="AA329:AA360" ca="1" si="1078">_xlfn.IFNA(AA328,"")</f>
        <v>"</v>
      </c>
      <c r="AB329" s="11" t="str">
        <f t="shared" ref="AB329:AB360" ca="1" si="1079">_xlfn.IFNA(AB328,"")</f>
        <v>di</v>
      </c>
      <c r="AC329" s="11" t="str">
        <f t="shared" ref="AC329:AC360" ca="1" si="1080">_xlfn.IFNA(AC328,"")</f>
        <v>y</v>
      </c>
      <c r="AD329" s="11" t="str">
        <f t="shared" ref="AD329:AD360" ca="1" si="1081">_xlfn.IFNA(AD328,"")</f>
        <v>ce</v>
      </c>
      <c r="AE329" s="11" t="str">
        <f t="shared" ref="AE329:AE360" ca="1" si="1082">_xlfn.IFNA(AE328,"")</f>
        <v/>
      </c>
      <c r="AF329" s="11" t="str">
        <f t="shared" ref="AF329:AF360" ca="1" si="1083">_xlfn.IFNA(AF328,"")</f>
        <v/>
      </c>
      <c r="AG329" s="11" t="str">
        <f t="shared" ref="AG329:AG360" ca="1" si="1084">_xlfn.IFNA(AG328,"")</f>
        <v/>
      </c>
      <c r="AH329" s="11" t="str">
        <f t="shared" ref="AH329:AH360" ca="1" si="1085">_xlfn.IFNA(AH328,"")</f>
        <v/>
      </c>
      <c r="AI329" s="11" t="str">
        <f t="shared" ref="AI329:AI360" ca="1" si="1086">_xlfn.IFNA(AI328,"")</f>
        <v/>
      </c>
      <c r="AJ329" s="11" t="str">
        <f t="shared" ref="AJ329:AJ360" ca="1" si="1087">_xlfn.IFNA(AJ328,"")</f>
        <v/>
      </c>
      <c r="AK329" s="11" t="str">
        <f t="shared" ref="AK329:AK360" ca="1" si="1088">_xlfn.IFNA(AK328,"")</f>
        <v/>
      </c>
      <c r="AL329" s="11" t="str">
        <f t="shared" ref="AL329:AL360" ca="1" si="1089">_xlfn.IFNA(AL328,"")</f>
        <v/>
      </c>
      <c r="AM329" s="11" t="str">
        <f t="shared" ref="AM329:AM360" ca="1" si="1090">_xlfn.IFNA(AM328,"")</f>
        <v/>
      </c>
    </row>
    <row r="330" spans="1:39" ht="12.75">
      <c r="A330" s="1"/>
      <c r="B330" s="5">
        <v>14</v>
      </c>
      <c r="C330" s="5" t="str">
        <f ca="1">IF(B330&lt;=A323,RANDBETWEEN(A319/(3/2),A319*(3/2))+C329,"")</f>
        <v/>
      </c>
      <c r="D330" s="5"/>
      <c r="T330" s="17"/>
      <c r="U330" s="1"/>
      <c r="V330" s="5">
        <v>14</v>
      </c>
      <c r="W330" s="5" t="str">
        <f ca="1">IF(V330&lt;=U323,RANDBETWEEN(U319/(3/2),U319*(3/2))+W329,"")</f>
        <v/>
      </c>
      <c r="X330" s="5"/>
    </row>
    <row r="331" spans="1:39" ht="12.75">
      <c r="A331" s="5">
        <f>A316+2</f>
        <v>837</v>
      </c>
      <c r="B331" s="5"/>
      <c r="C331" s="5"/>
      <c r="D331" s="5"/>
      <c r="E331" s="15"/>
      <c r="F331" s="7">
        <v>1</v>
      </c>
      <c r="G331" s="15">
        <v>2</v>
      </c>
      <c r="H331" s="7">
        <v>3</v>
      </c>
      <c r="I331" s="15">
        <v>4</v>
      </c>
      <c r="J331" s="7">
        <v>5</v>
      </c>
      <c r="K331" s="15">
        <v>6</v>
      </c>
      <c r="L331" s="7">
        <v>7</v>
      </c>
      <c r="M331" s="15">
        <v>8</v>
      </c>
      <c r="N331" s="7">
        <v>9</v>
      </c>
      <c r="O331" s="15">
        <v>10</v>
      </c>
      <c r="P331" s="7">
        <v>11</v>
      </c>
      <c r="Q331" s="15">
        <v>12</v>
      </c>
      <c r="R331" s="7">
        <v>13</v>
      </c>
      <c r="S331" s="15">
        <v>14</v>
      </c>
      <c r="T331" s="17"/>
      <c r="U331" s="5">
        <f>U316+2</f>
        <v>838</v>
      </c>
      <c r="V331" s="5"/>
      <c r="W331" s="5"/>
      <c r="X331" s="5"/>
      <c r="Y331" s="15"/>
      <c r="Z331" s="7">
        <v>1</v>
      </c>
      <c r="AA331" s="15">
        <v>2</v>
      </c>
      <c r="AB331" s="7">
        <v>3</v>
      </c>
      <c r="AC331" s="15">
        <v>4</v>
      </c>
      <c r="AD331" s="7">
        <v>5</v>
      </c>
      <c r="AE331" s="15">
        <v>6</v>
      </c>
      <c r="AF331" s="7">
        <v>7</v>
      </c>
      <c r="AG331" s="15">
        <v>8</v>
      </c>
      <c r="AH331" s="7">
        <v>9</v>
      </c>
      <c r="AI331" s="15">
        <v>10</v>
      </c>
      <c r="AJ331" s="7">
        <v>11</v>
      </c>
      <c r="AK331" s="15">
        <v>12</v>
      </c>
      <c r="AL331" s="7">
        <v>13</v>
      </c>
      <c r="AM331" s="15">
        <v>14</v>
      </c>
    </row>
    <row r="332" spans="1:39" ht="12.75">
      <c r="A332" t="str" cm="1">
        <f t="array" ref="A332">INDEX('All Words All Languages'!$A$2:$A$853,'Verse-True'!A331)</f>
        <v>wood</v>
      </c>
      <c r="B332" s="5">
        <v>1</v>
      </c>
      <c r="C332" s="5">
        <f ca="1">IF(B332&lt;=A338,RANDBETWEEN(A334/(3/2),A334*(3/2)),"")</f>
        <v>1</v>
      </c>
      <c r="D332" s="15" t="s">
        <v>3988</v>
      </c>
      <c r="E332" s="15" t="str" cm="1">
        <f t="array" ref="E332">INDEX('All Words All Languages'!$H$2:$H$853,A331)</f>
        <v>w/ʊ/d/</v>
      </c>
      <c r="F332" s="7" t="str" cm="1">
        <f t="array" ref="F332:I332">_xlfn.TEXTSPLIT(E332,"/")</f>
        <v>w</v>
      </c>
      <c r="G332" s="15" t="str">
        <v>ʊ</v>
      </c>
      <c r="H332" s="15" t="str">
        <v>d</v>
      </c>
      <c r="I332" s="15" t="str">
        <v/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7"/>
      <c r="U332" t="str" cm="1">
        <f t="array" ref="U332">INDEX('All Words All Languages'!$A$2:$A$853,'Verse-True'!U331)</f>
        <v>wool</v>
      </c>
      <c r="V332" s="5">
        <v>1</v>
      </c>
      <c r="W332" s="5">
        <f ca="1">IF(V332&lt;=U338,RANDBETWEEN(U334/(3/2),U334*(3/2)),"")</f>
        <v>1</v>
      </c>
      <c r="X332" s="15" t="s">
        <v>3988</v>
      </c>
      <c r="Y332" s="15" t="str" cm="1">
        <f t="array" ref="Y332">INDEX('All Words All Languages'!$H$2:$H$853,U331)</f>
        <v>w/ʊ/l/</v>
      </c>
      <c r="Z332" s="7" t="str" cm="1">
        <f t="array" ref="Z332:AC332">_xlfn.TEXTSPLIT(Y332,"/")</f>
        <v>w</v>
      </c>
      <c r="AA332" s="15" t="str">
        <v>ʊ</v>
      </c>
      <c r="AB332" s="15" t="str">
        <v>l</v>
      </c>
      <c r="AC332" s="15" t="str">
        <v/>
      </c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</row>
    <row r="333" spans="1:39" ht="12.75">
      <c r="A333" s="1"/>
      <c r="B333" s="5">
        <v>2</v>
      </c>
      <c r="C333" s="5">
        <f ca="1">IF(B333&lt;=A338,RANDBETWEEN(A334/(3/2),A334*(3/2))+C332,"")</f>
        <v>2</v>
      </c>
      <c r="D333" s="15"/>
      <c r="E333" s="11"/>
      <c r="F333" s="11">
        <f>MATCH(F332,'Language Rules Can Change'!$A$3:$A$47,0)</f>
        <v>4</v>
      </c>
      <c r="G333" s="11">
        <f>MATCH(G332,'Language Rules Can Change'!$A$3:$A$47,0)</f>
        <v>30</v>
      </c>
      <c r="H333" s="11">
        <f>MATCH(H332,'Language Rules Can Change'!$A$3:$A$47,0)</f>
        <v>12</v>
      </c>
      <c r="I333" s="11" t="e">
        <f>MATCH(I332,'Language Rules Can Change'!$A$3:$A$47,0)</f>
        <v>#N/A</v>
      </c>
      <c r="J333" s="11" t="e">
        <f>MATCH(J332,'Language Rules Can Change'!$A$3:$A$47,0)</f>
        <v>#N/A</v>
      </c>
      <c r="K333" s="11" t="e">
        <f>MATCH(K332,'Language Rules Can Change'!$A$3:$A$47,0)</f>
        <v>#N/A</v>
      </c>
      <c r="L333" s="11" t="e">
        <f>MATCH(L332,'Language Rules Can Change'!$A$3:$A$47,0)</f>
        <v>#N/A</v>
      </c>
      <c r="M333" s="11" t="e">
        <f>MATCH(M332,'Language Rules Can Change'!$A$3:$A$47,0)</f>
        <v>#N/A</v>
      </c>
      <c r="N333" s="11" t="e">
        <f>MATCH(N332,'Language Rules Can Change'!$A$3:$A$47,0)</f>
        <v>#N/A</v>
      </c>
      <c r="O333" s="11" t="e">
        <f>MATCH(O332,'Language Rules Can Change'!$A$3:$A$47,0)</f>
        <v>#N/A</v>
      </c>
      <c r="P333" s="11" t="e">
        <f>MATCH(P332,'Language Rules Can Change'!$A$3:$A$47,0)</f>
        <v>#N/A</v>
      </c>
      <c r="Q333" s="11" t="e">
        <f>MATCH(Q332,'Language Rules Can Change'!$A$3:$A$47,0)</f>
        <v>#N/A</v>
      </c>
      <c r="R333" s="11" t="e">
        <f>MATCH(R332,'Language Rules Can Change'!$A$3:$A$47,0)</f>
        <v>#N/A</v>
      </c>
      <c r="S333" s="11" t="e">
        <f>MATCH(S332,'Language Rules Can Change'!$A$3:$A$47,0)</f>
        <v>#N/A</v>
      </c>
      <c r="T333" s="17"/>
      <c r="U333" s="1"/>
      <c r="V333" s="5">
        <v>2</v>
      </c>
      <c r="W333" s="5">
        <f ca="1">IF(V333&lt;=U338,RANDBETWEEN(U334/(3/2),U334*(3/2))+W332,"")</f>
        <v>2</v>
      </c>
      <c r="X333" s="15"/>
      <c r="Y333" s="11"/>
      <c r="Z333" s="11">
        <f>MATCH(Z332,'Language Rules Can Change'!$A$3:$A$47,0)</f>
        <v>4</v>
      </c>
      <c r="AA333" s="11">
        <f>MATCH(AA332,'Language Rules Can Change'!$A$3:$A$47,0)</f>
        <v>30</v>
      </c>
      <c r="AB333" s="11">
        <f>MATCH(AB332,'Language Rules Can Change'!$A$3:$A$47,0)</f>
        <v>17</v>
      </c>
      <c r="AC333" s="11" t="e">
        <f>MATCH(AC332,'Language Rules Can Change'!$A$3:$A$47,0)</f>
        <v>#N/A</v>
      </c>
      <c r="AD333" s="11" t="e">
        <f>MATCH(AD332,'Language Rules Can Change'!$A$3:$A$47,0)</f>
        <v>#N/A</v>
      </c>
      <c r="AE333" s="11" t="e">
        <f>MATCH(AE332,'Language Rules Can Change'!$A$3:$A$47,0)</f>
        <v>#N/A</v>
      </c>
      <c r="AF333" s="11" t="e">
        <f>MATCH(AF332,'Language Rules Can Change'!$A$3:$A$47,0)</f>
        <v>#N/A</v>
      </c>
      <c r="AG333" s="11" t="e">
        <f>MATCH(AG332,'Language Rules Can Change'!$A$3:$A$47,0)</f>
        <v>#N/A</v>
      </c>
      <c r="AH333" s="11" t="e">
        <f>MATCH(AH332,'Language Rules Can Change'!$A$3:$A$47,0)</f>
        <v>#N/A</v>
      </c>
      <c r="AI333" s="11" t="e">
        <f>MATCH(AI332,'Language Rules Can Change'!$A$3:$A$47,0)</f>
        <v>#N/A</v>
      </c>
      <c r="AJ333" s="11" t="e">
        <f>MATCH(AJ332,'Language Rules Can Change'!$A$3:$A$47,0)</f>
        <v>#N/A</v>
      </c>
      <c r="AK333" s="11" t="e">
        <f>MATCH(AK332,'Language Rules Can Change'!$A$3:$A$47,0)</f>
        <v>#N/A</v>
      </c>
      <c r="AL333" s="11" t="e">
        <f>MATCH(AL332,'Language Rules Can Change'!$A$3:$A$47,0)</f>
        <v>#N/A</v>
      </c>
      <c r="AM333" s="11" t="e">
        <f>MATCH(AM332,'Language Rules Can Change'!$A$3:$A$47,0)</f>
        <v>#N/A</v>
      </c>
    </row>
    <row r="334" spans="1:39" ht="12.75">
      <c r="A334" s="11">
        <f>'All Words All Languages'!$I$1</f>
        <v>1</v>
      </c>
      <c r="B334" s="5">
        <v>3</v>
      </c>
      <c r="C334" s="5">
        <f ca="1">IF(B334&lt;=A338,RANDBETWEEN(A334/(3/2),A334*(3/2))+C333,"")</f>
        <v>3</v>
      </c>
      <c r="D334" s="15"/>
      <c r="E334" s="11"/>
      <c r="F334" s="11">
        <f t="shared" ref="F334:S397" ca="1" si="1091">RAND()</f>
        <v>0.57414698565609001</v>
      </c>
      <c r="G334" s="11">
        <f t="shared" ca="1" si="1091"/>
        <v>0.47151222307219331</v>
      </c>
      <c r="H334" s="11">
        <f t="shared" ca="1" si="1091"/>
        <v>0.72160374521540294</v>
      </c>
      <c r="I334" s="11">
        <f t="shared" ca="1" si="1091"/>
        <v>0.18959839117067023</v>
      </c>
      <c r="J334" s="11">
        <f t="shared" ca="1" si="1091"/>
        <v>0.3183098384037879</v>
      </c>
      <c r="K334" s="11">
        <f t="shared" ca="1" si="1091"/>
        <v>0.66006765685841395</v>
      </c>
      <c r="L334" s="11">
        <f t="shared" ca="1" si="1091"/>
        <v>0.67938083833223306</v>
      </c>
      <c r="M334" s="11">
        <f t="shared" ca="1" si="1091"/>
        <v>4.576809324298714E-2</v>
      </c>
      <c r="N334" s="11">
        <f t="shared" ca="1" si="1091"/>
        <v>0.71008859492888265</v>
      </c>
      <c r="O334" s="11">
        <f t="shared" ca="1" si="1091"/>
        <v>6.6731406063129328E-2</v>
      </c>
      <c r="P334" s="11">
        <f t="shared" ca="1" si="1091"/>
        <v>0.6278390749289845</v>
      </c>
      <c r="Q334" s="11">
        <f t="shared" ca="1" si="1091"/>
        <v>0.33503681108103212</v>
      </c>
      <c r="R334" s="11">
        <f t="shared" ca="1" si="1091"/>
        <v>0.97583339296055993</v>
      </c>
      <c r="S334" s="11">
        <f t="shared" ca="1" si="1091"/>
        <v>0.29589141122797957</v>
      </c>
      <c r="T334" s="17"/>
      <c r="U334" s="11">
        <f>'All Words All Languages'!$I$1</f>
        <v>1</v>
      </c>
      <c r="V334" s="5">
        <v>3</v>
      </c>
      <c r="W334" s="5">
        <f ca="1">IF(V334&lt;=U338,RANDBETWEEN(U334/(3/2),U334*(3/2))+W333,"")</f>
        <v>3</v>
      </c>
      <c r="X334" s="15"/>
      <c r="Y334" s="11"/>
      <c r="Z334" s="11">
        <f t="shared" ref="Z334:AM397" ca="1" si="1092">RAND()</f>
        <v>0.65914147111445942</v>
      </c>
      <c r="AA334" s="11">
        <f t="shared" ca="1" si="1092"/>
        <v>0.97348614280184875</v>
      </c>
      <c r="AB334" s="11">
        <f t="shared" ca="1" si="1092"/>
        <v>0.98978567901466319</v>
      </c>
      <c r="AC334" s="11">
        <f t="shared" ca="1" si="1092"/>
        <v>0.89345534208278454</v>
      </c>
      <c r="AD334" s="11">
        <f t="shared" ca="1" si="1092"/>
        <v>0.94452658613627682</v>
      </c>
      <c r="AE334" s="11">
        <f t="shared" ca="1" si="1092"/>
        <v>0.93340825780168846</v>
      </c>
      <c r="AF334" s="11">
        <f t="shared" ca="1" si="1092"/>
        <v>0.40875073704536447</v>
      </c>
      <c r="AG334" s="11">
        <f t="shared" ca="1" si="1092"/>
        <v>0.7478619492626476</v>
      </c>
      <c r="AH334" s="11">
        <f t="shared" ca="1" si="1092"/>
        <v>0.82240812334143487</v>
      </c>
      <c r="AI334" s="11">
        <f t="shared" ca="1" si="1092"/>
        <v>0.87022972358760764</v>
      </c>
      <c r="AJ334" s="11">
        <f t="shared" ca="1" si="1092"/>
        <v>7.5120888451405188E-2</v>
      </c>
      <c r="AK334" s="11">
        <f t="shared" ca="1" si="1092"/>
        <v>0.85526385314419906</v>
      </c>
      <c r="AL334" s="11">
        <f t="shared" ca="1" si="1092"/>
        <v>0.78499424454716948</v>
      </c>
      <c r="AM334" s="11">
        <f t="shared" ca="1" si="1092"/>
        <v>0.48983793067615844</v>
      </c>
    </row>
    <row r="335" spans="1:39" ht="12.75">
      <c r="A335" s="1"/>
      <c r="B335" s="5">
        <v>4</v>
      </c>
      <c r="C335" s="5">
        <f ca="1">IF(B335&lt;=A338,RANDBETWEEN(A334/(3/2),A334*(3/2))+C334,"")</f>
        <v>4</v>
      </c>
      <c r="D335" s="15"/>
      <c r="E335" s="11"/>
      <c r="F335" s="11" cm="1">
        <f t="array" aca="1" ref="F335" ca="1">_xlfn.IFS(AND(F334&gt;0,F334&lt;=INDEX('Language Rules Can Change'!$B$3:$AU$47,F333,1)),1, AND(F334&gt;INDEX('Language Rules Can Change'!$B$3:$AU$47,F333,1),F334&lt;=INDEX('Language Rules Can Change'!$B$3:$AU$47,F333,2)),2, AND(F334&gt;INDEX('Language Rules Can Change'!$B$3:$AU$47,F333,2),F334&lt;=INDEX('Language Rules Can Change'!$B$3:$AU$47,F333,3)),3, AND(F334&gt;INDEX('Language Rules Can Change'!$B$3:$AU$47,F333,3),F334&lt;=INDEX('Language Rules Can Change'!$B$3:$AU$47,F333,4)),4, AND(F334&gt;INDEX('Language Rules Can Change'!$B$3:$AU$47,F333,4),F334&lt;=INDEX('Language Rules Can Change'!$B$3:$AU$47,F333,5)),5, AND(F334&gt;INDEX('Language Rules Can Change'!$B$3:$AU$47,F333,5),F334&lt;=INDEX('Language Rules Can Change'!$B$3:$AU$47,F333,6)),6, AND(F334&gt;INDEX('Language Rules Can Change'!$B$3:$AU$47,F333,6),F334&lt;=INDEX('Language Rules Can Change'!$B$3:$AU$47,F333,7)),7, AND(F334&gt;INDEX('Language Rules Can Change'!$B$3:$AU$47,F333,7),F334&lt;=INDEX('Language Rules Can Change'!$B$3:$AU$47,F333,8)),8, AND(F334&gt;INDEX('Language Rules Can Change'!$B$3:$AU$47,F333,8),F334&lt;=INDEX('Language Rules Can Change'!$B$3:$AU$47,F333,9)),9, AND(F334&gt;INDEX('Language Rules Can Change'!$B$3:$AU$47,F333,9),F334&lt;=INDEX('Language Rules Can Change'!$B$3:$AU$47,F333,10)),10, AND(F334&gt;INDEX('Language Rules Can Change'!$B$3:$AU$47,F333,10),F334&lt;=INDEX('Language Rules Can Change'!$B$3:$AU$47,F333,11)),11, AND(F334&gt;INDEX('Language Rules Can Change'!$B$3:$AU$47,F333,11),F334&lt;=INDEX('Language Rules Can Change'!$B$3:$AU$47,F333,12)),12, AND(F334&gt;INDEX('Language Rules Can Change'!$B$3:$AU$47,F333,12),F334&lt;=INDEX('Language Rules Can Change'!$B$3:$AU$47,F333,13)),13, AND(F334&gt;INDEX('Language Rules Can Change'!$B$3:$AU$47,F333,13),F334&lt;=INDEX('Language Rules Can Change'!$B$3:$AU$47,F333,14)),14, AND(F334&gt;INDEX('Language Rules Can Change'!$B$3:$AU$47,F333,14),F334&lt;=INDEX('Language Rules Can Change'!$B$3:$AU$47,F333,15)),15, AND(F334&gt;INDEX('Language Rules Can Change'!$B$3:$AU$47,F333,15),F334&lt;=INDEX('Language Rules Can Change'!$B$3:$AU$47,F333,16)),16, AND(F334&gt;INDEX('Language Rules Can Change'!$B$3:$AU$47,F333,16),F334&lt;=INDEX('Language Rules Can Change'!$B$3:$AU$47,F333,17)),17, AND(F334&gt;INDEX('Language Rules Can Change'!$B$3:$AU$47,F333,17),F334&lt;=INDEX('Language Rules Can Change'!$B$3:$AU$47,F333,18)),18, AND(F334&gt;INDEX('Language Rules Can Change'!$B$3:$AU$47,F333,18),F334&lt;=INDEX('Language Rules Can Change'!$B$3:$AU$47,F333,19)),19, AND(F334&gt;INDEX('Language Rules Can Change'!$B$3:$AU$47,F333,19),F334&lt;=INDEX('Language Rules Can Change'!$B$3:$AU$47,F333,20)),20, AND(F334&gt;INDEX('Language Rules Can Change'!$B$3:$AU$47,F333,20),F334&lt;=INDEX('Language Rules Can Change'!$B$3:$AU$47,F333,21)),21, AND(F334&gt;INDEX('Language Rules Can Change'!$B$3:$AU$47,F333,21),F334&lt;=INDEX('Language Rules Can Change'!$B$3:$AU$47,F333,22)),22, AND(F334&gt;INDEX('Language Rules Can Change'!$B$3:$AU$47,F333,22),F334&lt;=INDEX('Language Rules Can Change'!$B$3:$AU$47,F333,23)),23, AND(F334&gt;INDEX('Language Rules Can Change'!$B$3:$AU$47,F333,23),F334&lt;=INDEX('Language Rules Can Change'!$B$3:$AU$47,F333,24)),24, AND(F334&gt;INDEX('Language Rules Can Change'!$B$3:$AU$47,F333,24),F334&lt;=INDEX('Language Rules Can Change'!$B$3:$AU$47,F333,25)),25, AND(F334&gt;INDEX('Language Rules Can Change'!$B$3:$AU$47,F333,25),F334&lt;=INDEX('Language Rules Can Change'!$B$3:$AU$47,F333,26)),26, AND(F334&gt;INDEX('Language Rules Can Change'!$B$3:$AU$47,F333,26),F334&lt;=INDEX('Language Rules Can Change'!$B$3:$AU$47,F333,27)),27, AND(F334&gt;INDEX('Language Rules Can Change'!$B$3:$AU$47,F333,27),F334&lt;=INDEX('Language Rules Can Change'!$B$3:$AU$47,F333,28)),28, AND(F334&gt;INDEX('Language Rules Can Change'!$B$3:$AU$47,F333,28),F334&lt;=INDEX('Language Rules Can Change'!$B$3:$AU$47,F333,29)),29, AND(F334&gt;INDEX('Language Rules Can Change'!$B$3:$AU$47,F333,29),F334&lt;=INDEX('Language Rules Can Change'!$B$3:$AU$47,F333,30)),30, AND(F334&gt;INDEX('Language Rules Can Change'!$B$3:$AU$47,F333,30),F334&lt;=INDEX('Language Rules Can Change'!$B$3:$AU$47,F333,31)),31, AND(F334&gt;INDEX('Language Rules Can Change'!$B$3:$AU$47,F333,31),F334&lt;=INDEX('Language Rules Can Change'!$B$3:$AU$47,F333,32)),32, AND(F334&gt;INDEX('Language Rules Can Change'!$B$3:$AU$47,F333,32),F334&lt;=INDEX('Language Rules Can Change'!$B$3:$AU$47,F333,33)),33, AND(F334&gt;INDEX('Language Rules Can Change'!$B$3:$AU$47,F333,33),F334&lt;=INDEX('Language Rules Can Change'!$B$3:$AU$47,F333,34)),34, AND(F334&gt;INDEX('Language Rules Can Change'!$B$3:$AU$47,F333,34),F334&lt;=INDEX('Language Rules Can Change'!$B$3:$AU$47,F333,35)),35, AND(F334&gt;INDEX('Language Rules Can Change'!$B$3:$AU$47,F333,35),F334&lt;=INDEX('Language Rules Can Change'!$B$3:$AU$47,F333,36)),36, AND(F334&gt;INDEX('Language Rules Can Change'!$B$3:$AU$47,F333,36),F334&lt;=INDEX('Language Rules Can Change'!$B$3:$AU$47,F333,37)),37, AND(F334&gt;INDEX('Language Rules Can Change'!$B$3:$AU$47,F333,37),F334&lt;=INDEX('Language Rules Can Change'!$B$3:$AU$47,F333,38)),38, AND(F334&gt;INDEX('Language Rules Can Change'!$B$3:$AU$47,F333,38),F334&lt;=INDEX('Language Rules Can Change'!$B$3:$AU$47,F333,39)),39, AND(F334&gt;INDEX('Language Rules Can Change'!$B$3:$AU$47,F333,39),F334&lt;=INDEX('Language Rules Can Change'!$B$3:$AU$47,F333,40)),40, AND(F334&gt;INDEX('Language Rules Can Change'!$B$3:$AU$47,F333,40),F334&lt;=INDEX('Language Rules Can Change'!$B$3:$AU$47,F333,41)),41, AND(F334&gt;INDEX('Language Rules Can Change'!$B$3:$AU$47,F333,41),F334&lt;=INDEX('Language Rules Can Change'!$B$3:$AU$47,F333,42)),42, AND(F334&gt;INDEX('Language Rules Can Change'!$B$3:$AU$47,F333,42),F334&lt;=INDEX('Language Rules Can Change'!$B$3:$AU$47,F333,43)),43, AND(F334&gt;INDEX('Language Rules Can Change'!$B$3:$AU$47,F333,43),F334&lt;=INDEX('Language Rules Can Change'!$B$3:$AU$47,F333,44)),44, AND(F334&gt;INDEX('Language Rules Can Change'!$B$3:$AU$47,F333,44),F334&lt;=INDEX('Language Rules Can Change'!$B$3:$AU$47,F333,45)),45, AND(F334&gt;INDEX('Language Rules Can Change'!$B$3:$AU$47,F333,45),F334&lt;=INDEX('Language Rules Can Change'!$B$3:$AU$47,F333,46)),46)</f>
        <v>25</v>
      </c>
      <c r="G335" s="11" cm="1">
        <f t="array" aca="1" ref="G335" ca="1">_xlfn.IFS(AND(G334&gt;0,G334&lt;=INDEX('Language Rules Can Change'!$B$3:$AU$47,G333,1)),1, AND(G334&gt;INDEX('Language Rules Can Change'!$B$3:$AU$47,G333,1),G334&lt;=INDEX('Language Rules Can Change'!$B$3:$AU$47,G333,2)),2, AND(G334&gt;INDEX('Language Rules Can Change'!$B$3:$AU$47,G333,2),G334&lt;=INDEX('Language Rules Can Change'!$B$3:$AU$47,G333,3)),3, AND(G334&gt;INDEX('Language Rules Can Change'!$B$3:$AU$47,G333,3),G334&lt;=INDEX('Language Rules Can Change'!$B$3:$AU$47,G333,4)),4, AND(G334&gt;INDEX('Language Rules Can Change'!$B$3:$AU$47,G333,4),G334&lt;=INDEX('Language Rules Can Change'!$B$3:$AU$47,G333,5)),5, AND(G334&gt;INDEX('Language Rules Can Change'!$B$3:$AU$47,G333,5),G334&lt;=INDEX('Language Rules Can Change'!$B$3:$AU$47,G333,6)),6, AND(G334&gt;INDEX('Language Rules Can Change'!$B$3:$AU$47,G333,6),G334&lt;=INDEX('Language Rules Can Change'!$B$3:$AU$47,G333,7)),7, AND(G334&gt;INDEX('Language Rules Can Change'!$B$3:$AU$47,G333,7),G334&lt;=INDEX('Language Rules Can Change'!$B$3:$AU$47,G333,8)),8, AND(G334&gt;INDEX('Language Rules Can Change'!$B$3:$AU$47,G333,8),G334&lt;=INDEX('Language Rules Can Change'!$B$3:$AU$47,G333,9)),9, AND(G334&gt;INDEX('Language Rules Can Change'!$B$3:$AU$47,G333,9),G334&lt;=INDEX('Language Rules Can Change'!$B$3:$AU$47,G333,10)),10, AND(G334&gt;INDEX('Language Rules Can Change'!$B$3:$AU$47,G333,10),G334&lt;=INDEX('Language Rules Can Change'!$B$3:$AU$47,G333,11)),11, AND(G334&gt;INDEX('Language Rules Can Change'!$B$3:$AU$47,G333,11),G334&lt;=INDEX('Language Rules Can Change'!$B$3:$AU$47,G333,12)),12, AND(G334&gt;INDEX('Language Rules Can Change'!$B$3:$AU$47,G333,12),G334&lt;=INDEX('Language Rules Can Change'!$B$3:$AU$47,G333,13)),13, AND(G334&gt;INDEX('Language Rules Can Change'!$B$3:$AU$47,G333,13),G334&lt;=INDEX('Language Rules Can Change'!$B$3:$AU$47,G333,14)),14, AND(G334&gt;INDEX('Language Rules Can Change'!$B$3:$AU$47,G333,14),G334&lt;=INDEX('Language Rules Can Change'!$B$3:$AU$47,G333,15)),15, AND(G334&gt;INDEX('Language Rules Can Change'!$B$3:$AU$47,G333,15),G334&lt;=INDEX('Language Rules Can Change'!$B$3:$AU$47,G333,16)),16, AND(G334&gt;INDEX('Language Rules Can Change'!$B$3:$AU$47,G333,16),G334&lt;=INDEX('Language Rules Can Change'!$B$3:$AU$47,G333,17)),17, AND(G334&gt;INDEX('Language Rules Can Change'!$B$3:$AU$47,G333,17),G334&lt;=INDEX('Language Rules Can Change'!$B$3:$AU$47,G333,18)),18, AND(G334&gt;INDEX('Language Rules Can Change'!$B$3:$AU$47,G333,18),G334&lt;=INDEX('Language Rules Can Change'!$B$3:$AU$47,G333,19)),19, AND(G334&gt;INDEX('Language Rules Can Change'!$B$3:$AU$47,G333,19),G334&lt;=INDEX('Language Rules Can Change'!$B$3:$AU$47,G333,20)),20, AND(G334&gt;INDEX('Language Rules Can Change'!$B$3:$AU$47,G333,20),G334&lt;=INDEX('Language Rules Can Change'!$B$3:$AU$47,G333,21)),21, AND(G334&gt;INDEX('Language Rules Can Change'!$B$3:$AU$47,G333,21),G334&lt;=INDEX('Language Rules Can Change'!$B$3:$AU$47,G333,22)),22, AND(G334&gt;INDEX('Language Rules Can Change'!$B$3:$AU$47,G333,22),G334&lt;=INDEX('Language Rules Can Change'!$B$3:$AU$47,G333,23)),23, AND(G334&gt;INDEX('Language Rules Can Change'!$B$3:$AU$47,G333,23),G334&lt;=INDEX('Language Rules Can Change'!$B$3:$AU$47,G333,24)),24, AND(G334&gt;INDEX('Language Rules Can Change'!$B$3:$AU$47,G333,24),G334&lt;=INDEX('Language Rules Can Change'!$B$3:$AU$47,G333,25)),25, AND(G334&gt;INDEX('Language Rules Can Change'!$B$3:$AU$47,G333,25),G334&lt;=INDEX('Language Rules Can Change'!$B$3:$AU$47,G333,26)),26, AND(G334&gt;INDEX('Language Rules Can Change'!$B$3:$AU$47,G333,26),G334&lt;=INDEX('Language Rules Can Change'!$B$3:$AU$47,G333,27)),27, AND(G334&gt;INDEX('Language Rules Can Change'!$B$3:$AU$47,G333,27),G334&lt;=INDEX('Language Rules Can Change'!$B$3:$AU$47,G333,28)),28, AND(G334&gt;INDEX('Language Rules Can Change'!$B$3:$AU$47,G333,28),G334&lt;=INDEX('Language Rules Can Change'!$B$3:$AU$47,G333,29)),29, AND(G334&gt;INDEX('Language Rules Can Change'!$B$3:$AU$47,G333,29),G334&lt;=INDEX('Language Rules Can Change'!$B$3:$AU$47,G333,30)),30, AND(G334&gt;INDEX('Language Rules Can Change'!$B$3:$AU$47,G333,30),G334&lt;=INDEX('Language Rules Can Change'!$B$3:$AU$47,G333,31)),31, AND(G334&gt;INDEX('Language Rules Can Change'!$B$3:$AU$47,G333,31),G334&lt;=INDEX('Language Rules Can Change'!$B$3:$AU$47,G333,32)),32, AND(G334&gt;INDEX('Language Rules Can Change'!$B$3:$AU$47,G333,32),G334&lt;=INDEX('Language Rules Can Change'!$B$3:$AU$47,G333,33)),33, AND(G334&gt;INDEX('Language Rules Can Change'!$B$3:$AU$47,G333,33),G334&lt;=INDEX('Language Rules Can Change'!$B$3:$AU$47,G333,34)),34, AND(G334&gt;INDEX('Language Rules Can Change'!$B$3:$AU$47,G333,34),G334&lt;=INDEX('Language Rules Can Change'!$B$3:$AU$47,G333,35)),35, AND(G334&gt;INDEX('Language Rules Can Change'!$B$3:$AU$47,G333,35),G334&lt;=INDEX('Language Rules Can Change'!$B$3:$AU$47,G333,36)),36, AND(G334&gt;INDEX('Language Rules Can Change'!$B$3:$AU$47,G333,36),G334&lt;=INDEX('Language Rules Can Change'!$B$3:$AU$47,G333,37)),37, AND(G334&gt;INDEX('Language Rules Can Change'!$B$3:$AU$47,G333,37),G334&lt;=INDEX('Language Rules Can Change'!$B$3:$AU$47,G333,38)),38, AND(G334&gt;INDEX('Language Rules Can Change'!$B$3:$AU$47,G333,38),G334&lt;=INDEX('Language Rules Can Change'!$B$3:$AU$47,G333,39)),39, AND(G334&gt;INDEX('Language Rules Can Change'!$B$3:$AU$47,G333,39),G334&lt;=INDEX('Language Rules Can Change'!$B$3:$AU$47,G333,40)),40, AND(G334&gt;INDEX('Language Rules Can Change'!$B$3:$AU$47,G333,40),G334&lt;=INDEX('Language Rules Can Change'!$B$3:$AU$47,G333,41)),41, AND(G334&gt;INDEX('Language Rules Can Change'!$B$3:$AU$47,G333,41),G334&lt;=INDEX('Language Rules Can Change'!$B$3:$AU$47,G333,42)),42, AND(G334&gt;INDEX('Language Rules Can Change'!$B$3:$AU$47,G333,42),G334&lt;=INDEX('Language Rules Can Change'!$B$3:$AU$47,G333,43)),43, AND(G334&gt;INDEX('Language Rules Can Change'!$B$3:$AU$47,G333,43),G334&lt;=INDEX('Language Rules Can Change'!$B$3:$AU$47,G333,44)),44, AND(G334&gt;INDEX('Language Rules Can Change'!$B$3:$AU$47,G333,44),G334&lt;=INDEX('Language Rules Can Change'!$B$3:$AU$47,G333,45)),45, AND(G334&gt;INDEX('Language Rules Can Change'!$B$3:$AU$47,G333,45),G334&lt;=INDEX('Language Rules Can Change'!$B$3:$AU$47,G333,46)),46)</f>
        <v>25</v>
      </c>
      <c r="H335" s="11" cm="1">
        <f t="array" aca="1" ref="H335" ca="1">_xlfn.IFS(AND(H334&gt;0,H334&lt;=INDEX('Language Rules Can Change'!$B$3:$AU$47,H333,1)),1, AND(H334&gt;INDEX('Language Rules Can Change'!$B$3:$AU$47,H333,1),H334&lt;=INDEX('Language Rules Can Change'!$B$3:$AU$47,H333,2)),2, AND(H334&gt;INDEX('Language Rules Can Change'!$B$3:$AU$47,H333,2),H334&lt;=INDEX('Language Rules Can Change'!$B$3:$AU$47,H333,3)),3, AND(H334&gt;INDEX('Language Rules Can Change'!$B$3:$AU$47,H333,3),H334&lt;=INDEX('Language Rules Can Change'!$B$3:$AU$47,H333,4)),4, AND(H334&gt;INDEX('Language Rules Can Change'!$B$3:$AU$47,H333,4),H334&lt;=INDEX('Language Rules Can Change'!$B$3:$AU$47,H333,5)),5, AND(H334&gt;INDEX('Language Rules Can Change'!$B$3:$AU$47,H333,5),H334&lt;=INDEX('Language Rules Can Change'!$B$3:$AU$47,H333,6)),6, AND(H334&gt;INDEX('Language Rules Can Change'!$B$3:$AU$47,H333,6),H334&lt;=INDEX('Language Rules Can Change'!$B$3:$AU$47,H333,7)),7, AND(H334&gt;INDEX('Language Rules Can Change'!$B$3:$AU$47,H333,7),H334&lt;=INDEX('Language Rules Can Change'!$B$3:$AU$47,H333,8)),8, AND(H334&gt;INDEX('Language Rules Can Change'!$B$3:$AU$47,H333,8),H334&lt;=INDEX('Language Rules Can Change'!$B$3:$AU$47,H333,9)),9, AND(H334&gt;INDEX('Language Rules Can Change'!$B$3:$AU$47,H333,9),H334&lt;=INDEX('Language Rules Can Change'!$B$3:$AU$47,H333,10)),10, AND(H334&gt;INDEX('Language Rules Can Change'!$B$3:$AU$47,H333,10),H334&lt;=INDEX('Language Rules Can Change'!$B$3:$AU$47,H333,11)),11, AND(H334&gt;INDEX('Language Rules Can Change'!$B$3:$AU$47,H333,11),H334&lt;=INDEX('Language Rules Can Change'!$B$3:$AU$47,H333,12)),12, AND(H334&gt;INDEX('Language Rules Can Change'!$B$3:$AU$47,H333,12),H334&lt;=INDEX('Language Rules Can Change'!$B$3:$AU$47,H333,13)),13, AND(H334&gt;INDEX('Language Rules Can Change'!$B$3:$AU$47,H333,13),H334&lt;=INDEX('Language Rules Can Change'!$B$3:$AU$47,H333,14)),14, AND(H334&gt;INDEX('Language Rules Can Change'!$B$3:$AU$47,H333,14),H334&lt;=INDEX('Language Rules Can Change'!$B$3:$AU$47,H333,15)),15, AND(H334&gt;INDEX('Language Rules Can Change'!$B$3:$AU$47,H333,15),H334&lt;=INDEX('Language Rules Can Change'!$B$3:$AU$47,H333,16)),16, AND(H334&gt;INDEX('Language Rules Can Change'!$B$3:$AU$47,H333,16),H334&lt;=INDEX('Language Rules Can Change'!$B$3:$AU$47,H333,17)),17, AND(H334&gt;INDEX('Language Rules Can Change'!$B$3:$AU$47,H333,17),H334&lt;=INDEX('Language Rules Can Change'!$B$3:$AU$47,H333,18)),18, AND(H334&gt;INDEX('Language Rules Can Change'!$B$3:$AU$47,H333,18),H334&lt;=INDEX('Language Rules Can Change'!$B$3:$AU$47,H333,19)),19, AND(H334&gt;INDEX('Language Rules Can Change'!$B$3:$AU$47,H333,19),H334&lt;=INDEX('Language Rules Can Change'!$B$3:$AU$47,H333,20)),20, AND(H334&gt;INDEX('Language Rules Can Change'!$B$3:$AU$47,H333,20),H334&lt;=INDEX('Language Rules Can Change'!$B$3:$AU$47,H333,21)),21, AND(H334&gt;INDEX('Language Rules Can Change'!$B$3:$AU$47,H333,21),H334&lt;=INDEX('Language Rules Can Change'!$B$3:$AU$47,H333,22)),22, AND(H334&gt;INDEX('Language Rules Can Change'!$B$3:$AU$47,H333,22),H334&lt;=INDEX('Language Rules Can Change'!$B$3:$AU$47,H333,23)),23, AND(H334&gt;INDEX('Language Rules Can Change'!$B$3:$AU$47,H333,23),H334&lt;=INDEX('Language Rules Can Change'!$B$3:$AU$47,H333,24)),24, AND(H334&gt;INDEX('Language Rules Can Change'!$B$3:$AU$47,H333,24),H334&lt;=INDEX('Language Rules Can Change'!$B$3:$AU$47,H333,25)),25, AND(H334&gt;INDEX('Language Rules Can Change'!$B$3:$AU$47,H333,25),H334&lt;=INDEX('Language Rules Can Change'!$B$3:$AU$47,H333,26)),26, AND(H334&gt;INDEX('Language Rules Can Change'!$B$3:$AU$47,H333,26),H334&lt;=INDEX('Language Rules Can Change'!$B$3:$AU$47,H333,27)),27, AND(H334&gt;INDEX('Language Rules Can Change'!$B$3:$AU$47,H333,27),H334&lt;=INDEX('Language Rules Can Change'!$B$3:$AU$47,H333,28)),28, AND(H334&gt;INDEX('Language Rules Can Change'!$B$3:$AU$47,H333,28),H334&lt;=INDEX('Language Rules Can Change'!$B$3:$AU$47,H333,29)),29, AND(H334&gt;INDEX('Language Rules Can Change'!$B$3:$AU$47,H333,29),H334&lt;=INDEX('Language Rules Can Change'!$B$3:$AU$47,H333,30)),30, AND(H334&gt;INDEX('Language Rules Can Change'!$B$3:$AU$47,H333,30),H334&lt;=INDEX('Language Rules Can Change'!$B$3:$AU$47,H333,31)),31, AND(H334&gt;INDEX('Language Rules Can Change'!$B$3:$AU$47,H333,31),H334&lt;=INDEX('Language Rules Can Change'!$B$3:$AU$47,H333,32)),32, AND(H334&gt;INDEX('Language Rules Can Change'!$B$3:$AU$47,H333,32),H334&lt;=INDEX('Language Rules Can Change'!$B$3:$AU$47,H333,33)),33, AND(H334&gt;INDEX('Language Rules Can Change'!$B$3:$AU$47,H333,33),H334&lt;=INDEX('Language Rules Can Change'!$B$3:$AU$47,H333,34)),34, AND(H334&gt;INDEX('Language Rules Can Change'!$B$3:$AU$47,H333,34),H334&lt;=INDEX('Language Rules Can Change'!$B$3:$AU$47,H333,35)),35, AND(H334&gt;INDEX('Language Rules Can Change'!$B$3:$AU$47,H333,35),H334&lt;=INDEX('Language Rules Can Change'!$B$3:$AU$47,H333,36)),36, AND(H334&gt;INDEX('Language Rules Can Change'!$B$3:$AU$47,H333,36),H334&lt;=INDEX('Language Rules Can Change'!$B$3:$AU$47,H333,37)),37, AND(H334&gt;INDEX('Language Rules Can Change'!$B$3:$AU$47,H333,37),H334&lt;=INDEX('Language Rules Can Change'!$B$3:$AU$47,H333,38)),38, AND(H334&gt;INDEX('Language Rules Can Change'!$B$3:$AU$47,H333,38),H334&lt;=INDEX('Language Rules Can Change'!$B$3:$AU$47,H333,39)),39, AND(H334&gt;INDEX('Language Rules Can Change'!$B$3:$AU$47,H333,39),H334&lt;=INDEX('Language Rules Can Change'!$B$3:$AU$47,H333,40)),40, AND(H334&gt;INDEX('Language Rules Can Change'!$B$3:$AU$47,H333,40),H334&lt;=INDEX('Language Rules Can Change'!$B$3:$AU$47,H333,41)),41, AND(H334&gt;INDEX('Language Rules Can Change'!$B$3:$AU$47,H333,41),H334&lt;=INDEX('Language Rules Can Change'!$B$3:$AU$47,H333,42)),42, AND(H334&gt;INDEX('Language Rules Can Change'!$B$3:$AU$47,H333,42),H334&lt;=INDEX('Language Rules Can Change'!$B$3:$AU$47,H333,43)),43, AND(H334&gt;INDEX('Language Rules Can Change'!$B$3:$AU$47,H333,43),H334&lt;=INDEX('Language Rules Can Change'!$B$3:$AU$47,H333,44)),44, AND(H334&gt;INDEX('Language Rules Can Change'!$B$3:$AU$47,H333,44),H334&lt;=INDEX('Language Rules Can Change'!$B$3:$AU$47,H333,45)),45, AND(H334&gt;INDEX('Language Rules Can Change'!$B$3:$AU$47,H333,45),H334&lt;=INDEX('Language Rules Can Change'!$B$3:$AU$47,H333,46)),46)</f>
        <v>25</v>
      </c>
      <c r="I335" s="11" t="e" cm="1">
        <f t="array" aca="1" ref="I335" ca="1">_xlfn.IFS(AND(I334&gt;0,I334&lt;=INDEX('Language Rules Can Change'!$B$3:$AU$47,I333,1)),1, AND(I334&gt;INDEX('Language Rules Can Change'!$B$3:$AU$47,I333,1),I334&lt;=INDEX('Language Rules Can Change'!$B$3:$AU$47,I333,2)),2, AND(I334&gt;INDEX('Language Rules Can Change'!$B$3:$AU$47,I333,2),I334&lt;=INDEX('Language Rules Can Change'!$B$3:$AU$47,I333,3)),3, AND(I334&gt;INDEX('Language Rules Can Change'!$B$3:$AU$47,I333,3),I334&lt;=INDEX('Language Rules Can Change'!$B$3:$AU$47,I333,4)),4, AND(I334&gt;INDEX('Language Rules Can Change'!$B$3:$AU$47,I333,4),I334&lt;=INDEX('Language Rules Can Change'!$B$3:$AU$47,I333,5)),5, AND(I334&gt;INDEX('Language Rules Can Change'!$B$3:$AU$47,I333,5),I334&lt;=INDEX('Language Rules Can Change'!$B$3:$AU$47,I333,6)),6, AND(I334&gt;INDEX('Language Rules Can Change'!$B$3:$AU$47,I333,6),I334&lt;=INDEX('Language Rules Can Change'!$B$3:$AU$47,I333,7)),7, AND(I334&gt;INDEX('Language Rules Can Change'!$B$3:$AU$47,I333,7),I334&lt;=INDEX('Language Rules Can Change'!$B$3:$AU$47,I333,8)),8, AND(I334&gt;INDEX('Language Rules Can Change'!$B$3:$AU$47,I333,8),I334&lt;=INDEX('Language Rules Can Change'!$B$3:$AU$47,I333,9)),9, AND(I334&gt;INDEX('Language Rules Can Change'!$B$3:$AU$47,I333,9),I334&lt;=INDEX('Language Rules Can Change'!$B$3:$AU$47,I333,10)),10, AND(I334&gt;INDEX('Language Rules Can Change'!$B$3:$AU$47,I333,10),I334&lt;=INDEX('Language Rules Can Change'!$B$3:$AU$47,I333,11)),11, AND(I334&gt;INDEX('Language Rules Can Change'!$B$3:$AU$47,I333,11),I334&lt;=INDEX('Language Rules Can Change'!$B$3:$AU$47,I333,12)),12, AND(I334&gt;INDEX('Language Rules Can Change'!$B$3:$AU$47,I333,12),I334&lt;=INDEX('Language Rules Can Change'!$B$3:$AU$47,I333,13)),13, AND(I334&gt;INDEX('Language Rules Can Change'!$B$3:$AU$47,I333,13),I334&lt;=INDEX('Language Rules Can Change'!$B$3:$AU$47,I333,14)),14, AND(I334&gt;INDEX('Language Rules Can Change'!$B$3:$AU$47,I333,14),I334&lt;=INDEX('Language Rules Can Change'!$B$3:$AU$47,I333,15)),15, AND(I334&gt;INDEX('Language Rules Can Change'!$B$3:$AU$47,I333,15),I334&lt;=INDEX('Language Rules Can Change'!$B$3:$AU$47,I333,16)),16, AND(I334&gt;INDEX('Language Rules Can Change'!$B$3:$AU$47,I333,16),I334&lt;=INDEX('Language Rules Can Change'!$B$3:$AU$47,I333,17)),17, AND(I334&gt;INDEX('Language Rules Can Change'!$B$3:$AU$47,I333,17),I334&lt;=INDEX('Language Rules Can Change'!$B$3:$AU$47,I333,18)),18, AND(I334&gt;INDEX('Language Rules Can Change'!$B$3:$AU$47,I333,18),I334&lt;=INDEX('Language Rules Can Change'!$B$3:$AU$47,I333,19)),19, AND(I334&gt;INDEX('Language Rules Can Change'!$B$3:$AU$47,I333,19),I334&lt;=INDEX('Language Rules Can Change'!$B$3:$AU$47,I333,20)),20, AND(I334&gt;INDEX('Language Rules Can Change'!$B$3:$AU$47,I333,20),I334&lt;=INDEX('Language Rules Can Change'!$B$3:$AU$47,I333,21)),21, AND(I334&gt;INDEX('Language Rules Can Change'!$B$3:$AU$47,I333,21),I334&lt;=INDEX('Language Rules Can Change'!$B$3:$AU$47,I333,22)),22, AND(I334&gt;INDEX('Language Rules Can Change'!$B$3:$AU$47,I333,22),I334&lt;=INDEX('Language Rules Can Change'!$B$3:$AU$47,I333,23)),23, AND(I334&gt;INDEX('Language Rules Can Change'!$B$3:$AU$47,I333,23),I334&lt;=INDEX('Language Rules Can Change'!$B$3:$AU$47,I333,24)),24, AND(I334&gt;INDEX('Language Rules Can Change'!$B$3:$AU$47,I333,24),I334&lt;=INDEX('Language Rules Can Change'!$B$3:$AU$47,I333,25)),25, AND(I334&gt;INDEX('Language Rules Can Change'!$B$3:$AU$47,I333,25),I334&lt;=INDEX('Language Rules Can Change'!$B$3:$AU$47,I333,26)),26, AND(I334&gt;INDEX('Language Rules Can Change'!$B$3:$AU$47,I333,26),I334&lt;=INDEX('Language Rules Can Change'!$B$3:$AU$47,I333,27)),27, AND(I334&gt;INDEX('Language Rules Can Change'!$B$3:$AU$47,I333,27),I334&lt;=INDEX('Language Rules Can Change'!$B$3:$AU$47,I333,28)),28, AND(I334&gt;INDEX('Language Rules Can Change'!$B$3:$AU$47,I333,28),I334&lt;=INDEX('Language Rules Can Change'!$B$3:$AU$47,I333,29)),29, AND(I334&gt;INDEX('Language Rules Can Change'!$B$3:$AU$47,I333,29),I334&lt;=INDEX('Language Rules Can Change'!$B$3:$AU$47,I333,30)),30, AND(I334&gt;INDEX('Language Rules Can Change'!$B$3:$AU$47,I333,30),I334&lt;=INDEX('Language Rules Can Change'!$B$3:$AU$47,I333,31)),31, AND(I334&gt;INDEX('Language Rules Can Change'!$B$3:$AU$47,I333,31),I334&lt;=INDEX('Language Rules Can Change'!$B$3:$AU$47,I333,32)),32, AND(I334&gt;INDEX('Language Rules Can Change'!$B$3:$AU$47,I333,32),I334&lt;=INDEX('Language Rules Can Change'!$B$3:$AU$47,I333,33)),33, AND(I334&gt;INDEX('Language Rules Can Change'!$B$3:$AU$47,I333,33),I334&lt;=INDEX('Language Rules Can Change'!$B$3:$AU$47,I333,34)),34, AND(I334&gt;INDEX('Language Rules Can Change'!$B$3:$AU$47,I333,34),I334&lt;=INDEX('Language Rules Can Change'!$B$3:$AU$47,I333,35)),35, AND(I334&gt;INDEX('Language Rules Can Change'!$B$3:$AU$47,I333,35),I334&lt;=INDEX('Language Rules Can Change'!$B$3:$AU$47,I333,36)),36, AND(I334&gt;INDEX('Language Rules Can Change'!$B$3:$AU$47,I333,36),I334&lt;=INDEX('Language Rules Can Change'!$B$3:$AU$47,I333,37)),37, AND(I334&gt;INDEX('Language Rules Can Change'!$B$3:$AU$47,I333,37),I334&lt;=INDEX('Language Rules Can Change'!$B$3:$AU$47,I333,38)),38, AND(I334&gt;INDEX('Language Rules Can Change'!$B$3:$AU$47,I333,38),I334&lt;=INDEX('Language Rules Can Change'!$B$3:$AU$47,I333,39)),39, AND(I334&gt;INDEX('Language Rules Can Change'!$B$3:$AU$47,I333,39),I334&lt;=INDEX('Language Rules Can Change'!$B$3:$AU$47,I333,40)),40, AND(I334&gt;INDEX('Language Rules Can Change'!$B$3:$AU$47,I333,40),I334&lt;=INDEX('Language Rules Can Change'!$B$3:$AU$47,I333,41)),41, AND(I334&gt;INDEX('Language Rules Can Change'!$B$3:$AU$47,I333,41),I334&lt;=INDEX('Language Rules Can Change'!$B$3:$AU$47,I333,42)),42, AND(I334&gt;INDEX('Language Rules Can Change'!$B$3:$AU$47,I333,42),I334&lt;=INDEX('Language Rules Can Change'!$B$3:$AU$47,I333,43)),43, AND(I334&gt;INDEX('Language Rules Can Change'!$B$3:$AU$47,I333,43),I334&lt;=INDEX('Language Rules Can Change'!$B$3:$AU$47,I333,44)),44, AND(I334&gt;INDEX('Language Rules Can Change'!$B$3:$AU$47,I333,44),I334&lt;=INDEX('Language Rules Can Change'!$B$3:$AU$47,I333,45)),45, AND(I334&gt;INDEX('Language Rules Can Change'!$B$3:$AU$47,I333,45),I334&lt;=INDEX('Language Rules Can Change'!$B$3:$AU$47,I333,46)),46)</f>
        <v>#N/A</v>
      </c>
      <c r="J335" s="11" t="e" cm="1">
        <f t="array" aca="1" ref="J335" ca="1">_xlfn.IFS(AND(J334&gt;0,J334&lt;=INDEX('Language Rules Can Change'!$B$3:$AU$47,J333,1)),1, AND(J334&gt;INDEX('Language Rules Can Change'!$B$3:$AU$47,J333,1),J334&lt;=INDEX('Language Rules Can Change'!$B$3:$AU$47,J333,2)),2, AND(J334&gt;INDEX('Language Rules Can Change'!$B$3:$AU$47,J333,2),J334&lt;=INDEX('Language Rules Can Change'!$B$3:$AU$47,J333,3)),3, AND(J334&gt;INDEX('Language Rules Can Change'!$B$3:$AU$47,J333,3),J334&lt;=INDEX('Language Rules Can Change'!$B$3:$AU$47,J333,4)),4, AND(J334&gt;INDEX('Language Rules Can Change'!$B$3:$AU$47,J333,4),J334&lt;=INDEX('Language Rules Can Change'!$B$3:$AU$47,J333,5)),5, AND(J334&gt;INDEX('Language Rules Can Change'!$B$3:$AU$47,J333,5),J334&lt;=INDEX('Language Rules Can Change'!$B$3:$AU$47,J333,6)),6, AND(J334&gt;INDEX('Language Rules Can Change'!$B$3:$AU$47,J333,6),J334&lt;=INDEX('Language Rules Can Change'!$B$3:$AU$47,J333,7)),7, AND(J334&gt;INDEX('Language Rules Can Change'!$B$3:$AU$47,J333,7),J334&lt;=INDEX('Language Rules Can Change'!$B$3:$AU$47,J333,8)),8, AND(J334&gt;INDEX('Language Rules Can Change'!$B$3:$AU$47,J333,8),J334&lt;=INDEX('Language Rules Can Change'!$B$3:$AU$47,J333,9)),9, AND(J334&gt;INDEX('Language Rules Can Change'!$B$3:$AU$47,J333,9),J334&lt;=INDEX('Language Rules Can Change'!$B$3:$AU$47,J333,10)),10, AND(J334&gt;INDEX('Language Rules Can Change'!$B$3:$AU$47,J333,10),J334&lt;=INDEX('Language Rules Can Change'!$B$3:$AU$47,J333,11)),11, AND(J334&gt;INDEX('Language Rules Can Change'!$B$3:$AU$47,J333,11),J334&lt;=INDEX('Language Rules Can Change'!$B$3:$AU$47,J333,12)),12, AND(J334&gt;INDEX('Language Rules Can Change'!$B$3:$AU$47,J333,12),J334&lt;=INDEX('Language Rules Can Change'!$B$3:$AU$47,J333,13)),13, AND(J334&gt;INDEX('Language Rules Can Change'!$B$3:$AU$47,J333,13),J334&lt;=INDEX('Language Rules Can Change'!$B$3:$AU$47,J333,14)),14, AND(J334&gt;INDEX('Language Rules Can Change'!$B$3:$AU$47,J333,14),J334&lt;=INDEX('Language Rules Can Change'!$B$3:$AU$47,J333,15)),15, AND(J334&gt;INDEX('Language Rules Can Change'!$B$3:$AU$47,J333,15),J334&lt;=INDEX('Language Rules Can Change'!$B$3:$AU$47,J333,16)),16, AND(J334&gt;INDEX('Language Rules Can Change'!$B$3:$AU$47,J333,16),J334&lt;=INDEX('Language Rules Can Change'!$B$3:$AU$47,J333,17)),17, AND(J334&gt;INDEX('Language Rules Can Change'!$B$3:$AU$47,J333,17),J334&lt;=INDEX('Language Rules Can Change'!$B$3:$AU$47,J333,18)),18, AND(J334&gt;INDEX('Language Rules Can Change'!$B$3:$AU$47,J333,18),J334&lt;=INDEX('Language Rules Can Change'!$B$3:$AU$47,J333,19)),19, AND(J334&gt;INDEX('Language Rules Can Change'!$B$3:$AU$47,J333,19),J334&lt;=INDEX('Language Rules Can Change'!$B$3:$AU$47,J333,20)),20, AND(J334&gt;INDEX('Language Rules Can Change'!$B$3:$AU$47,J333,20),J334&lt;=INDEX('Language Rules Can Change'!$B$3:$AU$47,J333,21)),21, AND(J334&gt;INDEX('Language Rules Can Change'!$B$3:$AU$47,J333,21),J334&lt;=INDEX('Language Rules Can Change'!$B$3:$AU$47,J333,22)),22, AND(J334&gt;INDEX('Language Rules Can Change'!$B$3:$AU$47,J333,22),J334&lt;=INDEX('Language Rules Can Change'!$B$3:$AU$47,J333,23)),23, AND(J334&gt;INDEX('Language Rules Can Change'!$B$3:$AU$47,J333,23),J334&lt;=INDEX('Language Rules Can Change'!$B$3:$AU$47,J333,24)),24, AND(J334&gt;INDEX('Language Rules Can Change'!$B$3:$AU$47,J333,24),J334&lt;=INDEX('Language Rules Can Change'!$B$3:$AU$47,J333,25)),25, AND(J334&gt;INDEX('Language Rules Can Change'!$B$3:$AU$47,J333,25),J334&lt;=INDEX('Language Rules Can Change'!$B$3:$AU$47,J333,26)),26, AND(J334&gt;INDEX('Language Rules Can Change'!$B$3:$AU$47,J333,26),J334&lt;=INDEX('Language Rules Can Change'!$B$3:$AU$47,J333,27)),27, AND(J334&gt;INDEX('Language Rules Can Change'!$B$3:$AU$47,J333,27),J334&lt;=INDEX('Language Rules Can Change'!$B$3:$AU$47,J333,28)),28, AND(J334&gt;INDEX('Language Rules Can Change'!$B$3:$AU$47,J333,28),J334&lt;=INDEX('Language Rules Can Change'!$B$3:$AU$47,J333,29)),29, AND(J334&gt;INDEX('Language Rules Can Change'!$B$3:$AU$47,J333,29),J334&lt;=INDEX('Language Rules Can Change'!$B$3:$AU$47,J333,30)),30, AND(J334&gt;INDEX('Language Rules Can Change'!$B$3:$AU$47,J333,30),J334&lt;=INDEX('Language Rules Can Change'!$B$3:$AU$47,J333,31)),31, AND(J334&gt;INDEX('Language Rules Can Change'!$B$3:$AU$47,J333,31),J334&lt;=INDEX('Language Rules Can Change'!$B$3:$AU$47,J333,32)),32, AND(J334&gt;INDEX('Language Rules Can Change'!$B$3:$AU$47,J333,32),J334&lt;=INDEX('Language Rules Can Change'!$B$3:$AU$47,J333,33)),33, AND(J334&gt;INDEX('Language Rules Can Change'!$B$3:$AU$47,J333,33),J334&lt;=INDEX('Language Rules Can Change'!$B$3:$AU$47,J333,34)),34, AND(J334&gt;INDEX('Language Rules Can Change'!$B$3:$AU$47,J333,34),J334&lt;=INDEX('Language Rules Can Change'!$B$3:$AU$47,J333,35)),35, AND(J334&gt;INDEX('Language Rules Can Change'!$B$3:$AU$47,J333,35),J334&lt;=INDEX('Language Rules Can Change'!$B$3:$AU$47,J333,36)),36, AND(J334&gt;INDEX('Language Rules Can Change'!$B$3:$AU$47,J333,36),J334&lt;=INDEX('Language Rules Can Change'!$B$3:$AU$47,J333,37)),37, AND(J334&gt;INDEX('Language Rules Can Change'!$B$3:$AU$47,J333,37),J334&lt;=INDEX('Language Rules Can Change'!$B$3:$AU$47,J333,38)),38, AND(J334&gt;INDEX('Language Rules Can Change'!$B$3:$AU$47,J333,38),J334&lt;=INDEX('Language Rules Can Change'!$B$3:$AU$47,J333,39)),39, AND(J334&gt;INDEX('Language Rules Can Change'!$B$3:$AU$47,J333,39),J334&lt;=INDEX('Language Rules Can Change'!$B$3:$AU$47,J333,40)),40, AND(J334&gt;INDEX('Language Rules Can Change'!$B$3:$AU$47,J333,40),J334&lt;=INDEX('Language Rules Can Change'!$B$3:$AU$47,J333,41)),41, AND(J334&gt;INDEX('Language Rules Can Change'!$B$3:$AU$47,J333,41),J334&lt;=INDEX('Language Rules Can Change'!$B$3:$AU$47,J333,42)),42, AND(J334&gt;INDEX('Language Rules Can Change'!$B$3:$AU$47,J333,42),J334&lt;=INDEX('Language Rules Can Change'!$B$3:$AU$47,J333,43)),43, AND(J334&gt;INDEX('Language Rules Can Change'!$B$3:$AU$47,J333,43),J334&lt;=INDEX('Language Rules Can Change'!$B$3:$AU$47,J333,44)),44, AND(J334&gt;INDEX('Language Rules Can Change'!$B$3:$AU$47,J333,44),J334&lt;=INDEX('Language Rules Can Change'!$B$3:$AU$47,J333,45)),45, AND(J334&gt;INDEX('Language Rules Can Change'!$B$3:$AU$47,J333,45),J334&lt;=INDEX('Language Rules Can Change'!$B$3:$AU$47,J333,46)),46)</f>
        <v>#N/A</v>
      </c>
      <c r="K335" s="11" t="e" cm="1">
        <f t="array" aca="1" ref="K335" ca="1">_xlfn.IFS(AND(K334&gt;0,K334&lt;=INDEX('Language Rules Can Change'!$B$3:$AU$47,K333,1)),1, AND(K334&gt;INDEX('Language Rules Can Change'!$B$3:$AU$47,K333,1),K334&lt;=INDEX('Language Rules Can Change'!$B$3:$AU$47,K333,2)),2, AND(K334&gt;INDEX('Language Rules Can Change'!$B$3:$AU$47,K333,2),K334&lt;=INDEX('Language Rules Can Change'!$B$3:$AU$47,K333,3)),3, AND(K334&gt;INDEX('Language Rules Can Change'!$B$3:$AU$47,K333,3),K334&lt;=INDEX('Language Rules Can Change'!$B$3:$AU$47,K333,4)),4, AND(K334&gt;INDEX('Language Rules Can Change'!$B$3:$AU$47,K333,4),K334&lt;=INDEX('Language Rules Can Change'!$B$3:$AU$47,K333,5)),5, AND(K334&gt;INDEX('Language Rules Can Change'!$B$3:$AU$47,K333,5),K334&lt;=INDEX('Language Rules Can Change'!$B$3:$AU$47,K333,6)),6, AND(K334&gt;INDEX('Language Rules Can Change'!$B$3:$AU$47,K333,6),K334&lt;=INDEX('Language Rules Can Change'!$B$3:$AU$47,K333,7)),7, AND(K334&gt;INDEX('Language Rules Can Change'!$B$3:$AU$47,K333,7),K334&lt;=INDEX('Language Rules Can Change'!$B$3:$AU$47,K333,8)),8, AND(K334&gt;INDEX('Language Rules Can Change'!$B$3:$AU$47,K333,8),K334&lt;=INDEX('Language Rules Can Change'!$B$3:$AU$47,K333,9)),9, AND(K334&gt;INDEX('Language Rules Can Change'!$B$3:$AU$47,K333,9),K334&lt;=INDEX('Language Rules Can Change'!$B$3:$AU$47,K333,10)),10, AND(K334&gt;INDEX('Language Rules Can Change'!$B$3:$AU$47,K333,10),K334&lt;=INDEX('Language Rules Can Change'!$B$3:$AU$47,K333,11)),11, AND(K334&gt;INDEX('Language Rules Can Change'!$B$3:$AU$47,K333,11),K334&lt;=INDEX('Language Rules Can Change'!$B$3:$AU$47,K333,12)),12, AND(K334&gt;INDEX('Language Rules Can Change'!$B$3:$AU$47,K333,12),K334&lt;=INDEX('Language Rules Can Change'!$B$3:$AU$47,K333,13)),13, AND(K334&gt;INDEX('Language Rules Can Change'!$B$3:$AU$47,K333,13),K334&lt;=INDEX('Language Rules Can Change'!$B$3:$AU$47,K333,14)),14, AND(K334&gt;INDEX('Language Rules Can Change'!$B$3:$AU$47,K333,14),K334&lt;=INDEX('Language Rules Can Change'!$B$3:$AU$47,K333,15)),15, AND(K334&gt;INDEX('Language Rules Can Change'!$B$3:$AU$47,K333,15),K334&lt;=INDEX('Language Rules Can Change'!$B$3:$AU$47,K333,16)),16, AND(K334&gt;INDEX('Language Rules Can Change'!$B$3:$AU$47,K333,16),K334&lt;=INDEX('Language Rules Can Change'!$B$3:$AU$47,K333,17)),17, AND(K334&gt;INDEX('Language Rules Can Change'!$B$3:$AU$47,K333,17),K334&lt;=INDEX('Language Rules Can Change'!$B$3:$AU$47,K333,18)),18, AND(K334&gt;INDEX('Language Rules Can Change'!$B$3:$AU$47,K333,18),K334&lt;=INDEX('Language Rules Can Change'!$B$3:$AU$47,K333,19)),19, AND(K334&gt;INDEX('Language Rules Can Change'!$B$3:$AU$47,K333,19),K334&lt;=INDEX('Language Rules Can Change'!$B$3:$AU$47,K333,20)),20, AND(K334&gt;INDEX('Language Rules Can Change'!$B$3:$AU$47,K333,20),K334&lt;=INDEX('Language Rules Can Change'!$B$3:$AU$47,K333,21)),21, AND(K334&gt;INDEX('Language Rules Can Change'!$B$3:$AU$47,K333,21),K334&lt;=INDEX('Language Rules Can Change'!$B$3:$AU$47,K333,22)),22, AND(K334&gt;INDEX('Language Rules Can Change'!$B$3:$AU$47,K333,22),K334&lt;=INDEX('Language Rules Can Change'!$B$3:$AU$47,K333,23)),23, AND(K334&gt;INDEX('Language Rules Can Change'!$B$3:$AU$47,K333,23),K334&lt;=INDEX('Language Rules Can Change'!$B$3:$AU$47,K333,24)),24, AND(K334&gt;INDEX('Language Rules Can Change'!$B$3:$AU$47,K333,24),K334&lt;=INDEX('Language Rules Can Change'!$B$3:$AU$47,K333,25)),25, AND(K334&gt;INDEX('Language Rules Can Change'!$B$3:$AU$47,K333,25),K334&lt;=INDEX('Language Rules Can Change'!$B$3:$AU$47,K333,26)),26, AND(K334&gt;INDEX('Language Rules Can Change'!$B$3:$AU$47,K333,26),K334&lt;=INDEX('Language Rules Can Change'!$B$3:$AU$47,K333,27)),27, AND(K334&gt;INDEX('Language Rules Can Change'!$B$3:$AU$47,K333,27),K334&lt;=INDEX('Language Rules Can Change'!$B$3:$AU$47,K333,28)),28, AND(K334&gt;INDEX('Language Rules Can Change'!$B$3:$AU$47,K333,28),K334&lt;=INDEX('Language Rules Can Change'!$B$3:$AU$47,K333,29)),29, AND(K334&gt;INDEX('Language Rules Can Change'!$B$3:$AU$47,K333,29),K334&lt;=INDEX('Language Rules Can Change'!$B$3:$AU$47,K333,30)),30, AND(K334&gt;INDEX('Language Rules Can Change'!$B$3:$AU$47,K333,30),K334&lt;=INDEX('Language Rules Can Change'!$B$3:$AU$47,K333,31)),31, AND(K334&gt;INDEX('Language Rules Can Change'!$B$3:$AU$47,K333,31),K334&lt;=INDEX('Language Rules Can Change'!$B$3:$AU$47,K333,32)),32, AND(K334&gt;INDEX('Language Rules Can Change'!$B$3:$AU$47,K333,32),K334&lt;=INDEX('Language Rules Can Change'!$B$3:$AU$47,K333,33)),33, AND(K334&gt;INDEX('Language Rules Can Change'!$B$3:$AU$47,K333,33),K334&lt;=INDEX('Language Rules Can Change'!$B$3:$AU$47,K333,34)),34, AND(K334&gt;INDEX('Language Rules Can Change'!$B$3:$AU$47,K333,34),K334&lt;=INDEX('Language Rules Can Change'!$B$3:$AU$47,K333,35)),35, AND(K334&gt;INDEX('Language Rules Can Change'!$B$3:$AU$47,K333,35),K334&lt;=INDEX('Language Rules Can Change'!$B$3:$AU$47,K333,36)),36, AND(K334&gt;INDEX('Language Rules Can Change'!$B$3:$AU$47,K333,36),K334&lt;=INDEX('Language Rules Can Change'!$B$3:$AU$47,K333,37)),37, AND(K334&gt;INDEX('Language Rules Can Change'!$B$3:$AU$47,K333,37),K334&lt;=INDEX('Language Rules Can Change'!$B$3:$AU$47,K333,38)),38, AND(K334&gt;INDEX('Language Rules Can Change'!$B$3:$AU$47,K333,38),K334&lt;=INDEX('Language Rules Can Change'!$B$3:$AU$47,K333,39)),39, AND(K334&gt;INDEX('Language Rules Can Change'!$B$3:$AU$47,K333,39),K334&lt;=INDEX('Language Rules Can Change'!$B$3:$AU$47,K333,40)),40, AND(K334&gt;INDEX('Language Rules Can Change'!$B$3:$AU$47,K333,40),K334&lt;=INDEX('Language Rules Can Change'!$B$3:$AU$47,K333,41)),41, AND(K334&gt;INDEX('Language Rules Can Change'!$B$3:$AU$47,K333,41),K334&lt;=INDEX('Language Rules Can Change'!$B$3:$AU$47,K333,42)),42, AND(K334&gt;INDEX('Language Rules Can Change'!$B$3:$AU$47,K333,42),K334&lt;=INDEX('Language Rules Can Change'!$B$3:$AU$47,K333,43)),43, AND(K334&gt;INDEX('Language Rules Can Change'!$B$3:$AU$47,K333,43),K334&lt;=INDEX('Language Rules Can Change'!$B$3:$AU$47,K333,44)),44, AND(K334&gt;INDEX('Language Rules Can Change'!$B$3:$AU$47,K333,44),K334&lt;=INDEX('Language Rules Can Change'!$B$3:$AU$47,K333,45)),45, AND(K334&gt;INDEX('Language Rules Can Change'!$B$3:$AU$47,K333,45),K334&lt;=INDEX('Language Rules Can Change'!$B$3:$AU$47,K333,46)),46)</f>
        <v>#N/A</v>
      </c>
      <c r="L335" s="11" t="e" cm="1">
        <f t="array" aca="1" ref="L335" ca="1">_xlfn.IFS(AND(L334&gt;0,L334&lt;=INDEX('Language Rules Can Change'!$B$3:$AU$47,L333,1)),1, AND(L334&gt;INDEX('Language Rules Can Change'!$B$3:$AU$47,L333,1),L334&lt;=INDEX('Language Rules Can Change'!$B$3:$AU$47,L333,2)),2, AND(L334&gt;INDEX('Language Rules Can Change'!$B$3:$AU$47,L333,2),L334&lt;=INDEX('Language Rules Can Change'!$B$3:$AU$47,L333,3)),3, AND(L334&gt;INDEX('Language Rules Can Change'!$B$3:$AU$47,L333,3),L334&lt;=INDEX('Language Rules Can Change'!$B$3:$AU$47,L333,4)),4, AND(L334&gt;INDEX('Language Rules Can Change'!$B$3:$AU$47,L333,4),L334&lt;=INDEX('Language Rules Can Change'!$B$3:$AU$47,L333,5)),5, AND(L334&gt;INDEX('Language Rules Can Change'!$B$3:$AU$47,L333,5),L334&lt;=INDEX('Language Rules Can Change'!$B$3:$AU$47,L333,6)),6, AND(L334&gt;INDEX('Language Rules Can Change'!$B$3:$AU$47,L333,6),L334&lt;=INDEX('Language Rules Can Change'!$B$3:$AU$47,L333,7)),7, AND(L334&gt;INDEX('Language Rules Can Change'!$B$3:$AU$47,L333,7),L334&lt;=INDEX('Language Rules Can Change'!$B$3:$AU$47,L333,8)),8, AND(L334&gt;INDEX('Language Rules Can Change'!$B$3:$AU$47,L333,8),L334&lt;=INDEX('Language Rules Can Change'!$B$3:$AU$47,L333,9)),9, AND(L334&gt;INDEX('Language Rules Can Change'!$B$3:$AU$47,L333,9),L334&lt;=INDEX('Language Rules Can Change'!$B$3:$AU$47,L333,10)),10, AND(L334&gt;INDEX('Language Rules Can Change'!$B$3:$AU$47,L333,10),L334&lt;=INDEX('Language Rules Can Change'!$B$3:$AU$47,L333,11)),11, AND(L334&gt;INDEX('Language Rules Can Change'!$B$3:$AU$47,L333,11),L334&lt;=INDEX('Language Rules Can Change'!$B$3:$AU$47,L333,12)),12, AND(L334&gt;INDEX('Language Rules Can Change'!$B$3:$AU$47,L333,12),L334&lt;=INDEX('Language Rules Can Change'!$B$3:$AU$47,L333,13)),13, AND(L334&gt;INDEX('Language Rules Can Change'!$B$3:$AU$47,L333,13),L334&lt;=INDEX('Language Rules Can Change'!$B$3:$AU$47,L333,14)),14, AND(L334&gt;INDEX('Language Rules Can Change'!$B$3:$AU$47,L333,14),L334&lt;=INDEX('Language Rules Can Change'!$B$3:$AU$47,L333,15)),15, AND(L334&gt;INDEX('Language Rules Can Change'!$B$3:$AU$47,L333,15),L334&lt;=INDEX('Language Rules Can Change'!$B$3:$AU$47,L333,16)),16, AND(L334&gt;INDEX('Language Rules Can Change'!$B$3:$AU$47,L333,16),L334&lt;=INDEX('Language Rules Can Change'!$B$3:$AU$47,L333,17)),17, AND(L334&gt;INDEX('Language Rules Can Change'!$B$3:$AU$47,L333,17),L334&lt;=INDEX('Language Rules Can Change'!$B$3:$AU$47,L333,18)),18, AND(L334&gt;INDEX('Language Rules Can Change'!$B$3:$AU$47,L333,18),L334&lt;=INDEX('Language Rules Can Change'!$B$3:$AU$47,L333,19)),19, AND(L334&gt;INDEX('Language Rules Can Change'!$B$3:$AU$47,L333,19),L334&lt;=INDEX('Language Rules Can Change'!$B$3:$AU$47,L333,20)),20, AND(L334&gt;INDEX('Language Rules Can Change'!$B$3:$AU$47,L333,20),L334&lt;=INDEX('Language Rules Can Change'!$B$3:$AU$47,L333,21)),21, AND(L334&gt;INDEX('Language Rules Can Change'!$B$3:$AU$47,L333,21),L334&lt;=INDEX('Language Rules Can Change'!$B$3:$AU$47,L333,22)),22, AND(L334&gt;INDEX('Language Rules Can Change'!$B$3:$AU$47,L333,22),L334&lt;=INDEX('Language Rules Can Change'!$B$3:$AU$47,L333,23)),23, AND(L334&gt;INDEX('Language Rules Can Change'!$B$3:$AU$47,L333,23),L334&lt;=INDEX('Language Rules Can Change'!$B$3:$AU$47,L333,24)),24, AND(L334&gt;INDEX('Language Rules Can Change'!$B$3:$AU$47,L333,24),L334&lt;=INDEX('Language Rules Can Change'!$B$3:$AU$47,L333,25)),25, AND(L334&gt;INDEX('Language Rules Can Change'!$B$3:$AU$47,L333,25),L334&lt;=INDEX('Language Rules Can Change'!$B$3:$AU$47,L333,26)),26, AND(L334&gt;INDEX('Language Rules Can Change'!$B$3:$AU$47,L333,26),L334&lt;=INDEX('Language Rules Can Change'!$B$3:$AU$47,L333,27)),27, AND(L334&gt;INDEX('Language Rules Can Change'!$B$3:$AU$47,L333,27),L334&lt;=INDEX('Language Rules Can Change'!$B$3:$AU$47,L333,28)),28, AND(L334&gt;INDEX('Language Rules Can Change'!$B$3:$AU$47,L333,28),L334&lt;=INDEX('Language Rules Can Change'!$B$3:$AU$47,L333,29)),29, AND(L334&gt;INDEX('Language Rules Can Change'!$B$3:$AU$47,L333,29),L334&lt;=INDEX('Language Rules Can Change'!$B$3:$AU$47,L333,30)),30, AND(L334&gt;INDEX('Language Rules Can Change'!$B$3:$AU$47,L333,30),L334&lt;=INDEX('Language Rules Can Change'!$B$3:$AU$47,L333,31)),31, AND(L334&gt;INDEX('Language Rules Can Change'!$B$3:$AU$47,L333,31),L334&lt;=INDEX('Language Rules Can Change'!$B$3:$AU$47,L333,32)),32, AND(L334&gt;INDEX('Language Rules Can Change'!$B$3:$AU$47,L333,32),L334&lt;=INDEX('Language Rules Can Change'!$B$3:$AU$47,L333,33)),33, AND(L334&gt;INDEX('Language Rules Can Change'!$B$3:$AU$47,L333,33),L334&lt;=INDEX('Language Rules Can Change'!$B$3:$AU$47,L333,34)),34, AND(L334&gt;INDEX('Language Rules Can Change'!$B$3:$AU$47,L333,34),L334&lt;=INDEX('Language Rules Can Change'!$B$3:$AU$47,L333,35)),35, AND(L334&gt;INDEX('Language Rules Can Change'!$B$3:$AU$47,L333,35),L334&lt;=INDEX('Language Rules Can Change'!$B$3:$AU$47,L333,36)),36, AND(L334&gt;INDEX('Language Rules Can Change'!$B$3:$AU$47,L333,36),L334&lt;=INDEX('Language Rules Can Change'!$B$3:$AU$47,L333,37)),37, AND(L334&gt;INDEX('Language Rules Can Change'!$B$3:$AU$47,L333,37),L334&lt;=INDEX('Language Rules Can Change'!$B$3:$AU$47,L333,38)),38, AND(L334&gt;INDEX('Language Rules Can Change'!$B$3:$AU$47,L333,38),L334&lt;=INDEX('Language Rules Can Change'!$B$3:$AU$47,L333,39)),39, AND(L334&gt;INDEX('Language Rules Can Change'!$B$3:$AU$47,L333,39),L334&lt;=INDEX('Language Rules Can Change'!$B$3:$AU$47,L333,40)),40, AND(L334&gt;INDEX('Language Rules Can Change'!$B$3:$AU$47,L333,40),L334&lt;=INDEX('Language Rules Can Change'!$B$3:$AU$47,L333,41)),41, AND(L334&gt;INDEX('Language Rules Can Change'!$B$3:$AU$47,L333,41),L334&lt;=INDEX('Language Rules Can Change'!$B$3:$AU$47,L333,42)),42, AND(L334&gt;INDEX('Language Rules Can Change'!$B$3:$AU$47,L333,42),L334&lt;=INDEX('Language Rules Can Change'!$B$3:$AU$47,L333,43)),43, AND(L334&gt;INDEX('Language Rules Can Change'!$B$3:$AU$47,L333,43),L334&lt;=INDEX('Language Rules Can Change'!$B$3:$AU$47,L333,44)),44, AND(L334&gt;INDEX('Language Rules Can Change'!$B$3:$AU$47,L333,44),L334&lt;=INDEX('Language Rules Can Change'!$B$3:$AU$47,L333,45)),45, AND(L334&gt;INDEX('Language Rules Can Change'!$B$3:$AU$47,L333,45),L334&lt;=INDEX('Language Rules Can Change'!$B$3:$AU$47,L333,46)),46)</f>
        <v>#N/A</v>
      </c>
      <c r="M335" s="11" t="e" cm="1">
        <f t="array" aca="1" ref="M335" ca="1">_xlfn.IFS(AND(M334&gt;0,M334&lt;=INDEX('Language Rules Can Change'!$B$3:$AU$47,M333,1)),1, AND(M334&gt;INDEX('Language Rules Can Change'!$B$3:$AU$47,M333,1),M334&lt;=INDEX('Language Rules Can Change'!$B$3:$AU$47,M333,2)),2, AND(M334&gt;INDEX('Language Rules Can Change'!$B$3:$AU$47,M333,2),M334&lt;=INDEX('Language Rules Can Change'!$B$3:$AU$47,M333,3)),3, AND(M334&gt;INDEX('Language Rules Can Change'!$B$3:$AU$47,M333,3),M334&lt;=INDEX('Language Rules Can Change'!$B$3:$AU$47,M333,4)),4, AND(M334&gt;INDEX('Language Rules Can Change'!$B$3:$AU$47,M333,4),M334&lt;=INDEX('Language Rules Can Change'!$B$3:$AU$47,M333,5)),5, AND(M334&gt;INDEX('Language Rules Can Change'!$B$3:$AU$47,M333,5),M334&lt;=INDEX('Language Rules Can Change'!$B$3:$AU$47,M333,6)),6, AND(M334&gt;INDEX('Language Rules Can Change'!$B$3:$AU$47,M333,6),M334&lt;=INDEX('Language Rules Can Change'!$B$3:$AU$47,M333,7)),7, AND(M334&gt;INDEX('Language Rules Can Change'!$B$3:$AU$47,M333,7),M334&lt;=INDEX('Language Rules Can Change'!$B$3:$AU$47,M333,8)),8, AND(M334&gt;INDEX('Language Rules Can Change'!$B$3:$AU$47,M333,8),M334&lt;=INDEX('Language Rules Can Change'!$B$3:$AU$47,M333,9)),9, AND(M334&gt;INDEX('Language Rules Can Change'!$B$3:$AU$47,M333,9),M334&lt;=INDEX('Language Rules Can Change'!$B$3:$AU$47,M333,10)),10, AND(M334&gt;INDEX('Language Rules Can Change'!$B$3:$AU$47,M333,10),M334&lt;=INDEX('Language Rules Can Change'!$B$3:$AU$47,M333,11)),11, AND(M334&gt;INDEX('Language Rules Can Change'!$B$3:$AU$47,M333,11),M334&lt;=INDEX('Language Rules Can Change'!$B$3:$AU$47,M333,12)),12, AND(M334&gt;INDEX('Language Rules Can Change'!$B$3:$AU$47,M333,12),M334&lt;=INDEX('Language Rules Can Change'!$B$3:$AU$47,M333,13)),13, AND(M334&gt;INDEX('Language Rules Can Change'!$B$3:$AU$47,M333,13),M334&lt;=INDEX('Language Rules Can Change'!$B$3:$AU$47,M333,14)),14, AND(M334&gt;INDEX('Language Rules Can Change'!$B$3:$AU$47,M333,14),M334&lt;=INDEX('Language Rules Can Change'!$B$3:$AU$47,M333,15)),15, AND(M334&gt;INDEX('Language Rules Can Change'!$B$3:$AU$47,M333,15),M334&lt;=INDEX('Language Rules Can Change'!$B$3:$AU$47,M333,16)),16, AND(M334&gt;INDEX('Language Rules Can Change'!$B$3:$AU$47,M333,16),M334&lt;=INDEX('Language Rules Can Change'!$B$3:$AU$47,M333,17)),17, AND(M334&gt;INDEX('Language Rules Can Change'!$B$3:$AU$47,M333,17),M334&lt;=INDEX('Language Rules Can Change'!$B$3:$AU$47,M333,18)),18, AND(M334&gt;INDEX('Language Rules Can Change'!$B$3:$AU$47,M333,18),M334&lt;=INDEX('Language Rules Can Change'!$B$3:$AU$47,M333,19)),19, AND(M334&gt;INDEX('Language Rules Can Change'!$B$3:$AU$47,M333,19),M334&lt;=INDEX('Language Rules Can Change'!$B$3:$AU$47,M333,20)),20, AND(M334&gt;INDEX('Language Rules Can Change'!$B$3:$AU$47,M333,20),M334&lt;=INDEX('Language Rules Can Change'!$B$3:$AU$47,M333,21)),21, AND(M334&gt;INDEX('Language Rules Can Change'!$B$3:$AU$47,M333,21),M334&lt;=INDEX('Language Rules Can Change'!$B$3:$AU$47,M333,22)),22, AND(M334&gt;INDEX('Language Rules Can Change'!$B$3:$AU$47,M333,22),M334&lt;=INDEX('Language Rules Can Change'!$B$3:$AU$47,M333,23)),23, AND(M334&gt;INDEX('Language Rules Can Change'!$B$3:$AU$47,M333,23),M334&lt;=INDEX('Language Rules Can Change'!$B$3:$AU$47,M333,24)),24, AND(M334&gt;INDEX('Language Rules Can Change'!$B$3:$AU$47,M333,24),M334&lt;=INDEX('Language Rules Can Change'!$B$3:$AU$47,M333,25)),25, AND(M334&gt;INDEX('Language Rules Can Change'!$B$3:$AU$47,M333,25),M334&lt;=INDEX('Language Rules Can Change'!$B$3:$AU$47,M333,26)),26, AND(M334&gt;INDEX('Language Rules Can Change'!$B$3:$AU$47,M333,26),M334&lt;=INDEX('Language Rules Can Change'!$B$3:$AU$47,M333,27)),27, AND(M334&gt;INDEX('Language Rules Can Change'!$B$3:$AU$47,M333,27),M334&lt;=INDEX('Language Rules Can Change'!$B$3:$AU$47,M333,28)),28, AND(M334&gt;INDEX('Language Rules Can Change'!$B$3:$AU$47,M333,28),M334&lt;=INDEX('Language Rules Can Change'!$B$3:$AU$47,M333,29)),29, AND(M334&gt;INDEX('Language Rules Can Change'!$B$3:$AU$47,M333,29),M334&lt;=INDEX('Language Rules Can Change'!$B$3:$AU$47,M333,30)),30, AND(M334&gt;INDEX('Language Rules Can Change'!$B$3:$AU$47,M333,30),M334&lt;=INDEX('Language Rules Can Change'!$B$3:$AU$47,M333,31)),31, AND(M334&gt;INDEX('Language Rules Can Change'!$B$3:$AU$47,M333,31),M334&lt;=INDEX('Language Rules Can Change'!$B$3:$AU$47,M333,32)),32, AND(M334&gt;INDEX('Language Rules Can Change'!$B$3:$AU$47,M333,32),M334&lt;=INDEX('Language Rules Can Change'!$B$3:$AU$47,M333,33)),33, AND(M334&gt;INDEX('Language Rules Can Change'!$B$3:$AU$47,M333,33),M334&lt;=INDEX('Language Rules Can Change'!$B$3:$AU$47,M333,34)),34, AND(M334&gt;INDEX('Language Rules Can Change'!$B$3:$AU$47,M333,34),M334&lt;=INDEX('Language Rules Can Change'!$B$3:$AU$47,M333,35)),35, AND(M334&gt;INDEX('Language Rules Can Change'!$B$3:$AU$47,M333,35),M334&lt;=INDEX('Language Rules Can Change'!$B$3:$AU$47,M333,36)),36, AND(M334&gt;INDEX('Language Rules Can Change'!$B$3:$AU$47,M333,36),M334&lt;=INDEX('Language Rules Can Change'!$B$3:$AU$47,M333,37)),37, AND(M334&gt;INDEX('Language Rules Can Change'!$B$3:$AU$47,M333,37),M334&lt;=INDEX('Language Rules Can Change'!$B$3:$AU$47,M333,38)),38, AND(M334&gt;INDEX('Language Rules Can Change'!$B$3:$AU$47,M333,38),M334&lt;=INDEX('Language Rules Can Change'!$B$3:$AU$47,M333,39)),39, AND(M334&gt;INDEX('Language Rules Can Change'!$B$3:$AU$47,M333,39),M334&lt;=INDEX('Language Rules Can Change'!$B$3:$AU$47,M333,40)),40, AND(M334&gt;INDEX('Language Rules Can Change'!$B$3:$AU$47,M333,40),M334&lt;=INDEX('Language Rules Can Change'!$B$3:$AU$47,M333,41)),41, AND(M334&gt;INDEX('Language Rules Can Change'!$B$3:$AU$47,M333,41),M334&lt;=INDEX('Language Rules Can Change'!$B$3:$AU$47,M333,42)),42, AND(M334&gt;INDEX('Language Rules Can Change'!$B$3:$AU$47,M333,42),M334&lt;=INDEX('Language Rules Can Change'!$B$3:$AU$47,M333,43)),43, AND(M334&gt;INDEX('Language Rules Can Change'!$B$3:$AU$47,M333,43),M334&lt;=INDEX('Language Rules Can Change'!$B$3:$AU$47,M333,44)),44, AND(M334&gt;INDEX('Language Rules Can Change'!$B$3:$AU$47,M333,44),M334&lt;=INDEX('Language Rules Can Change'!$B$3:$AU$47,M333,45)),45, AND(M334&gt;INDEX('Language Rules Can Change'!$B$3:$AU$47,M333,45),M334&lt;=INDEX('Language Rules Can Change'!$B$3:$AU$47,M333,46)),46)</f>
        <v>#N/A</v>
      </c>
      <c r="N335" s="11" t="e" cm="1">
        <f t="array" aca="1" ref="N335" ca="1">_xlfn.IFS(AND(N334&gt;0,N334&lt;=INDEX('Language Rules Can Change'!$B$3:$AU$47,N333,1)),1, AND(N334&gt;INDEX('Language Rules Can Change'!$B$3:$AU$47,N333,1),N334&lt;=INDEX('Language Rules Can Change'!$B$3:$AU$47,N333,2)),2, AND(N334&gt;INDEX('Language Rules Can Change'!$B$3:$AU$47,N333,2),N334&lt;=INDEX('Language Rules Can Change'!$B$3:$AU$47,N333,3)),3, AND(N334&gt;INDEX('Language Rules Can Change'!$B$3:$AU$47,N333,3),N334&lt;=INDEX('Language Rules Can Change'!$B$3:$AU$47,N333,4)),4, AND(N334&gt;INDEX('Language Rules Can Change'!$B$3:$AU$47,N333,4),N334&lt;=INDEX('Language Rules Can Change'!$B$3:$AU$47,N333,5)),5, AND(N334&gt;INDEX('Language Rules Can Change'!$B$3:$AU$47,N333,5),N334&lt;=INDEX('Language Rules Can Change'!$B$3:$AU$47,N333,6)),6, AND(N334&gt;INDEX('Language Rules Can Change'!$B$3:$AU$47,N333,6),N334&lt;=INDEX('Language Rules Can Change'!$B$3:$AU$47,N333,7)),7, AND(N334&gt;INDEX('Language Rules Can Change'!$B$3:$AU$47,N333,7),N334&lt;=INDEX('Language Rules Can Change'!$B$3:$AU$47,N333,8)),8, AND(N334&gt;INDEX('Language Rules Can Change'!$B$3:$AU$47,N333,8),N334&lt;=INDEX('Language Rules Can Change'!$B$3:$AU$47,N333,9)),9, AND(N334&gt;INDEX('Language Rules Can Change'!$B$3:$AU$47,N333,9),N334&lt;=INDEX('Language Rules Can Change'!$B$3:$AU$47,N333,10)),10, AND(N334&gt;INDEX('Language Rules Can Change'!$B$3:$AU$47,N333,10),N334&lt;=INDEX('Language Rules Can Change'!$B$3:$AU$47,N333,11)),11, AND(N334&gt;INDEX('Language Rules Can Change'!$B$3:$AU$47,N333,11),N334&lt;=INDEX('Language Rules Can Change'!$B$3:$AU$47,N333,12)),12, AND(N334&gt;INDEX('Language Rules Can Change'!$B$3:$AU$47,N333,12),N334&lt;=INDEX('Language Rules Can Change'!$B$3:$AU$47,N333,13)),13, AND(N334&gt;INDEX('Language Rules Can Change'!$B$3:$AU$47,N333,13),N334&lt;=INDEX('Language Rules Can Change'!$B$3:$AU$47,N333,14)),14, AND(N334&gt;INDEX('Language Rules Can Change'!$B$3:$AU$47,N333,14),N334&lt;=INDEX('Language Rules Can Change'!$B$3:$AU$47,N333,15)),15, AND(N334&gt;INDEX('Language Rules Can Change'!$B$3:$AU$47,N333,15),N334&lt;=INDEX('Language Rules Can Change'!$B$3:$AU$47,N333,16)),16, AND(N334&gt;INDEX('Language Rules Can Change'!$B$3:$AU$47,N333,16),N334&lt;=INDEX('Language Rules Can Change'!$B$3:$AU$47,N333,17)),17, AND(N334&gt;INDEX('Language Rules Can Change'!$B$3:$AU$47,N333,17),N334&lt;=INDEX('Language Rules Can Change'!$B$3:$AU$47,N333,18)),18, AND(N334&gt;INDEX('Language Rules Can Change'!$B$3:$AU$47,N333,18),N334&lt;=INDEX('Language Rules Can Change'!$B$3:$AU$47,N333,19)),19, AND(N334&gt;INDEX('Language Rules Can Change'!$B$3:$AU$47,N333,19),N334&lt;=INDEX('Language Rules Can Change'!$B$3:$AU$47,N333,20)),20, AND(N334&gt;INDEX('Language Rules Can Change'!$B$3:$AU$47,N333,20),N334&lt;=INDEX('Language Rules Can Change'!$B$3:$AU$47,N333,21)),21, AND(N334&gt;INDEX('Language Rules Can Change'!$B$3:$AU$47,N333,21),N334&lt;=INDEX('Language Rules Can Change'!$B$3:$AU$47,N333,22)),22, AND(N334&gt;INDEX('Language Rules Can Change'!$B$3:$AU$47,N333,22),N334&lt;=INDEX('Language Rules Can Change'!$B$3:$AU$47,N333,23)),23, AND(N334&gt;INDEX('Language Rules Can Change'!$B$3:$AU$47,N333,23),N334&lt;=INDEX('Language Rules Can Change'!$B$3:$AU$47,N333,24)),24, AND(N334&gt;INDEX('Language Rules Can Change'!$B$3:$AU$47,N333,24),N334&lt;=INDEX('Language Rules Can Change'!$B$3:$AU$47,N333,25)),25, AND(N334&gt;INDEX('Language Rules Can Change'!$B$3:$AU$47,N333,25),N334&lt;=INDEX('Language Rules Can Change'!$B$3:$AU$47,N333,26)),26, AND(N334&gt;INDEX('Language Rules Can Change'!$B$3:$AU$47,N333,26),N334&lt;=INDEX('Language Rules Can Change'!$B$3:$AU$47,N333,27)),27, AND(N334&gt;INDEX('Language Rules Can Change'!$B$3:$AU$47,N333,27),N334&lt;=INDEX('Language Rules Can Change'!$B$3:$AU$47,N333,28)),28, AND(N334&gt;INDEX('Language Rules Can Change'!$B$3:$AU$47,N333,28),N334&lt;=INDEX('Language Rules Can Change'!$B$3:$AU$47,N333,29)),29, AND(N334&gt;INDEX('Language Rules Can Change'!$B$3:$AU$47,N333,29),N334&lt;=INDEX('Language Rules Can Change'!$B$3:$AU$47,N333,30)),30, AND(N334&gt;INDEX('Language Rules Can Change'!$B$3:$AU$47,N333,30),N334&lt;=INDEX('Language Rules Can Change'!$B$3:$AU$47,N333,31)),31, AND(N334&gt;INDEX('Language Rules Can Change'!$B$3:$AU$47,N333,31),N334&lt;=INDEX('Language Rules Can Change'!$B$3:$AU$47,N333,32)),32, AND(N334&gt;INDEX('Language Rules Can Change'!$B$3:$AU$47,N333,32),N334&lt;=INDEX('Language Rules Can Change'!$B$3:$AU$47,N333,33)),33, AND(N334&gt;INDEX('Language Rules Can Change'!$B$3:$AU$47,N333,33),N334&lt;=INDEX('Language Rules Can Change'!$B$3:$AU$47,N333,34)),34, AND(N334&gt;INDEX('Language Rules Can Change'!$B$3:$AU$47,N333,34),N334&lt;=INDEX('Language Rules Can Change'!$B$3:$AU$47,N333,35)),35, AND(N334&gt;INDEX('Language Rules Can Change'!$B$3:$AU$47,N333,35),N334&lt;=INDEX('Language Rules Can Change'!$B$3:$AU$47,N333,36)),36, AND(N334&gt;INDEX('Language Rules Can Change'!$B$3:$AU$47,N333,36),N334&lt;=INDEX('Language Rules Can Change'!$B$3:$AU$47,N333,37)),37, AND(N334&gt;INDEX('Language Rules Can Change'!$B$3:$AU$47,N333,37),N334&lt;=INDEX('Language Rules Can Change'!$B$3:$AU$47,N333,38)),38, AND(N334&gt;INDEX('Language Rules Can Change'!$B$3:$AU$47,N333,38),N334&lt;=INDEX('Language Rules Can Change'!$B$3:$AU$47,N333,39)),39, AND(N334&gt;INDEX('Language Rules Can Change'!$B$3:$AU$47,N333,39),N334&lt;=INDEX('Language Rules Can Change'!$B$3:$AU$47,N333,40)),40, AND(N334&gt;INDEX('Language Rules Can Change'!$B$3:$AU$47,N333,40),N334&lt;=INDEX('Language Rules Can Change'!$B$3:$AU$47,N333,41)),41, AND(N334&gt;INDEX('Language Rules Can Change'!$B$3:$AU$47,N333,41),N334&lt;=INDEX('Language Rules Can Change'!$B$3:$AU$47,N333,42)),42, AND(N334&gt;INDEX('Language Rules Can Change'!$B$3:$AU$47,N333,42),N334&lt;=INDEX('Language Rules Can Change'!$B$3:$AU$47,N333,43)),43, AND(N334&gt;INDEX('Language Rules Can Change'!$B$3:$AU$47,N333,43),N334&lt;=INDEX('Language Rules Can Change'!$B$3:$AU$47,N333,44)),44, AND(N334&gt;INDEX('Language Rules Can Change'!$B$3:$AU$47,N333,44),N334&lt;=INDEX('Language Rules Can Change'!$B$3:$AU$47,N333,45)),45, AND(N334&gt;INDEX('Language Rules Can Change'!$B$3:$AU$47,N333,45),N334&lt;=INDEX('Language Rules Can Change'!$B$3:$AU$47,N333,46)),46)</f>
        <v>#N/A</v>
      </c>
      <c r="O335" s="11" t="e" cm="1">
        <f t="array" aca="1" ref="O335" ca="1">_xlfn.IFS(AND(O334&gt;0,O334&lt;=INDEX('Language Rules Can Change'!$B$3:$AU$47,O333,1)),1, AND(O334&gt;INDEX('Language Rules Can Change'!$B$3:$AU$47,O333,1),O334&lt;=INDEX('Language Rules Can Change'!$B$3:$AU$47,O333,2)),2, AND(O334&gt;INDEX('Language Rules Can Change'!$B$3:$AU$47,O333,2),O334&lt;=INDEX('Language Rules Can Change'!$B$3:$AU$47,O333,3)),3, AND(O334&gt;INDEX('Language Rules Can Change'!$B$3:$AU$47,O333,3),O334&lt;=INDEX('Language Rules Can Change'!$B$3:$AU$47,O333,4)),4, AND(O334&gt;INDEX('Language Rules Can Change'!$B$3:$AU$47,O333,4),O334&lt;=INDEX('Language Rules Can Change'!$B$3:$AU$47,O333,5)),5, AND(O334&gt;INDEX('Language Rules Can Change'!$B$3:$AU$47,O333,5),O334&lt;=INDEX('Language Rules Can Change'!$B$3:$AU$47,O333,6)),6, AND(O334&gt;INDEX('Language Rules Can Change'!$B$3:$AU$47,O333,6),O334&lt;=INDEX('Language Rules Can Change'!$B$3:$AU$47,O333,7)),7, AND(O334&gt;INDEX('Language Rules Can Change'!$B$3:$AU$47,O333,7),O334&lt;=INDEX('Language Rules Can Change'!$B$3:$AU$47,O333,8)),8, AND(O334&gt;INDEX('Language Rules Can Change'!$B$3:$AU$47,O333,8),O334&lt;=INDEX('Language Rules Can Change'!$B$3:$AU$47,O333,9)),9, AND(O334&gt;INDEX('Language Rules Can Change'!$B$3:$AU$47,O333,9),O334&lt;=INDEX('Language Rules Can Change'!$B$3:$AU$47,O333,10)),10, AND(O334&gt;INDEX('Language Rules Can Change'!$B$3:$AU$47,O333,10),O334&lt;=INDEX('Language Rules Can Change'!$B$3:$AU$47,O333,11)),11, AND(O334&gt;INDEX('Language Rules Can Change'!$B$3:$AU$47,O333,11),O334&lt;=INDEX('Language Rules Can Change'!$B$3:$AU$47,O333,12)),12, AND(O334&gt;INDEX('Language Rules Can Change'!$B$3:$AU$47,O333,12),O334&lt;=INDEX('Language Rules Can Change'!$B$3:$AU$47,O333,13)),13, AND(O334&gt;INDEX('Language Rules Can Change'!$B$3:$AU$47,O333,13),O334&lt;=INDEX('Language Rules Can Change'!$B$3:$AU$47,O333,14)),14, AND(O334&gt;INDEX('Language Rules Can Change'!$B$3:$AU$47,O333,14),O334&lt;=INDEX('Language Rules Can Change'!$B$3:$AU$47,O333,15)),15, AND(O334&gt;INDEX('Language Rules Can Change'!$B$3:$AU$47,O333,15),O334&lt;=INDEX('Language Rules Can Change'!$B$3:$AU$47,O333,16)),16, AND(O334&gt;INDEX('Language Rules Can Change'!$B$3:$AU$47,O333,16),O334&lt;=INDEX('Language Rules Can Change'!$B$3:$AU$47,O333,17)),17, AND(O334&gt;INDEX('Language Rules Can Change'!$B$3:$AU$47,O333,17),O334&lt;=INDEX('Language Rules Can Change'!$B$3:$AU$47,O333,18)),18, AND(O334&gt;INDEX('Language Rules Can Change'!$B$3:$AU$47,O333,18),O334&lt;=INDEX('Language Rules Can Change'!$B$3:$AU$47,O333,19)),19, AND(O334&gt;INDEX('Language Rules Can Change'!$B$3:$AU$47,O333,19),O334&lt;=INDEX('Language Rules Can Change'!$B$3:$AU$47,O333,20)),20, AND(O334&gt;INDEX('Language Rules Can Change'!$B$3:$AU$47,O333,20),O334&lt;=INDEX('Language Rules Can Change'!$B$3:$AU$47,O333,21)),21, AND(O334&gt;INDEX('Language Rules Can Change'!$B$3:$AU$47,O333,21),O334&lt;=INDEX('Language Rules Can Change'!$B$3:$AU$47,O333,22)),22, AND(O334&gt;INDEX('Language Rules Can Change'!$B$3:$AU$47,O333,22),O334&lt;=INDEX('Language Rules Can Change'!$B$3:$AU$47,O333,23)),23, AND(O334&gt;INDEX('Language Rules Can Change'!$B$3:$AU$47,O333,23),O334&lt;=INDEX('Language Rules Can Change'!$B$3:$AU$47,O333,24)),24, AND(O334&gt;INDEX('Language Rules Can Change'!$B$3:$AU$47,O333,24),O334&lt;=INDEX('Language Rules Can Change'!$B$3:$AU$47,O333,25)),25, AND(O334&gt;INDEX('Language Rules Can Change'!$B$3:$AU$47,O333,25),O334&lt;=INDEX('Language Rules Can Change'!$B$3:$AU$47,O333,26)),26, AND(O334&gt;INDEX('Language Rules Can Change'!$B$3:$AU$47,O333,26),O334&lt;=INDEX('Language Rules Can Change'!$B$3:$AU$47,O333,27)),27, AND(O334&gt;INDEX('Language Rules Can Change'!$B$3:$AU$47,O333,27),O334&lt;=INDEX('Language Rules Can Change'!$B$3:$AU$47,O333,28)),28, AND(O334&gt;INDEX('Language Rules Can Change'!$B$3:$AU$47,O333,28),O334&lt;=INDEX('Language Rules Can Change'!$B$3:$AU$47,O333,29)),29, AND(O334&gt;INDEX('Language Rules Can Change'!$B$3:$AU$47,O333,29),O334&lt;=INDEX('Language Rules Can Change'!$B$3:$AU$47,O333,30)),30, AND(O334&gt;INDEX('Language Rules Can Change'!$B$3:$AU$47,O333,30),O334&lt;=INDEX('Language Rules Can Change'!$B$3:$AU$47,O333,31)),31, AND(O334&gt;INDEX('Language Rules Can Change'!$B$3:$AU$47,O333,31),O334&lt;=INDEX('Language Rules Can Change'!$B$3:$AU$47,O333,32)),32, AND(O334&gt;INDEX('Language Rules Can Change'!$B$3:$AU$47,O333,32),O334&lt;=INDEX('Language Rules Can Change'!$B$3:$AU$47,O333,33)),33, AND(O334&gt;INDEX('Language Rules Can Change'!$B$3:$AU$47,O333,33),O334&lt;=INDEX('Language Rules Can Change'!$B$3:$AU$47,O333,34)),34, AND(O334&gt;INDEX('Language Rules Can Change'!$B$3:$AU$47,O333,34),O334&lt;=INDEX('Language Rules Can Change'!$B$3:$AU$47,O333,35)),35, AND(O334&gt;INDEX('Language Rules Can Change'!$B$3:$AU$47,O333,35),O334&lt;=INDEX('Language Rules Can Change'!$B$3:$AU$47,O333,36)),36, AND(O334&gt;INDEX('Language Rules Can Change'!$B$3:$AU$47,O333,36),O334&lt;=INDEX('Language Rules Can Change'!$B$3:$AU$47,O333,37)),37, AND(O334&gt;INDEX('Language Rules Can Change'!$B$3:$AU$47,O333,37),O334&lt;=INDEX('Language Rules Can Change'!$B$3:$AU$47,O333,38)),38, AND(O334&gt;INDEX('Language Rules Can Change'!$B$3:$AU$47,O333,38),O334&lt;=INDEX('Language Rules Can Change'!$B$3:$AU$47,O333,39)),39, AND(O334&gt;INDEX('Language Rules Can Change'!$B$3:$AU$47,O333,39),O334&lt;=INDEX('Language Rules Can Change'!$B$3:$AU$47,O333,40)),40, AND(O334&gt;INDEX('Language Rules Can Change'!$B$3:$AU$47,O333,40),O334&lt;=INDEX('Language Rules Can Change'!$B$3:$AU$47,O333,41)),41, AND(O334&gt;INDEX('Language Rules Can Change'!$B$3:$AU$47,O333,41),O334&lt;=INDEX('Language Rules Can Change'!$B$3:$AU$47,O333,42)),42, AND(O334&gt;INDEX('Language Rules Can Change'!$B$3:$AU$47,O333,42),O334&lt;=INDEX('Language Rules Can Change'!$B$3:$AU$47,O333,43)),43, AND(O334&gt;INDEX('Language Rules Can Change'!$B$3:$AU$47,O333,43),O334&lt;=INDEX('Language Rules Can Change'!$B$3:$AU$47,O333,44)),44, AND(O334&gt;INDEX('Language Rules Can Change'!$B$3:$AU$47,O333,44),O334&lt;=INDEX('Language Rules Can Change'!$B$3:$AU$47,O333,45)),45, AND(O334&gt;INDEX('Language Rules Can Change'!$B$3:$AU$47,O333,45),O334&lt;=INDEX('Language Rules Can Change'!$B$3:$AU$47,O333,46)),46)</f>
        <v>#N/A</v>
      </c>
      <c r="P335" s="11" t="e" cm="1">
        <f t="array" aca="1" ref="P335" ca="1">_xlfn.IFS(AND(P334&gt;0,P334&lt;=INDEX('Language Rules Can Change'!$B$3:$AU$47,P333,1)),1, AND(P334&gt;INDEX('Language Rules Can Change'!$B$3:$AU$47,P333,1),P334&lt;=INDEX('Language Rules Can Change'!$B$3:$AU$47,P333,2)),2, AND(P334&gt;INDEX('Language Rules Can Change'!$B$3:$AU$47,P333,2),P334&lt;=INDEX('Language Rules Can Change'!$B$3:$AU$47,P333,3)),3, AND(P334&gt;INDEX('Language Rules Can Change'!$B$3:$AU$47,P333,3),P334&lt;=INDEX('Language Rules Can Change'!$B$3:$AU$47,P333,4)),4, AND(P334&gt;INDEX('Language Rules Can Change'!$B$3:$AU$47,P333,4),P334&lt;=INDEX('Language Rules Can Change'!$B$3:$AU$47,P333,5)),5, AND(P334&gt;INDEX('Language Rules Can Change'!$B$3:$AU$47,P333,5),P334&lt;=INDEX('Language Rules Can Change'!$B$3:$AU$47,P333,6)),6, AND(P334&gt;INDEX('Language Rules Can Change'!$B$3:$AU$47,P333,6),P334&lt;=INDEX('Language Rules Can Change'!$B$3:$AU$47,P333,7)),7, AND(P334&gt;INDEX('Language Rules Can Change'!$B$3:$AU$47,P333,7),P334&lt;=INDEX('Language Rules Can Change'!$B$3:$AU$47,P333,8)),8, AND(P334&gt;INDEX('Language Rules Can Change'!$B$3:$AU$47,P333,8),P334&lt;=INDEX('Language Rules Can Change'!$B$3:$AU$47,P333,9)),9, AND(P334&gt;INDEX('Language Rules Can Change'!$B$3:$AU$47,P333,9),P334&lt;=INDEX('Language Rules Can Change'!$B$3:$AU$47,P333,10)),10, AND(P334&gt;INDEX('Language Rules Can Change'!$B$3:$AU$47,P333,10),P334&lt;=INDEX('Language Rules Can Change'!$B$3:$AU$47,P333,11)),11, AND(P334&gt;INDEX('Language Rules Can Change'!$B$3:$AU$47,P333,11),P334&lt;=INDEX('Language Rules Can Change'!$B$3:$AU$47,P333,12)),12, AND(P334&gt;INDEX('Language Rules Can Change'!$B$3:$AU$47,P333,12),P334&lt;=INDEX('Language Rules Can Change'!$B$3:$AU$47,P333,13)),13, AND(P334&gt;INDEX('Language Rules Can Change'!$B$3:$AU$47,P333,13),P334&lt;=INDEX('Language Rules Can Change'!$B$3:$AU$47,P333,14)),14, AND(P334&gt;INDEX('Language Rules Can Change'!$B$3:$AU$47,P333,14),P334&lt;=INDEX('Language Rules Can Change'!$B$3:$AU$47,P333,15)),15, AND(P334&gt;INDEX('Language Rules Can Change'!$B$3:$AU$47,P333,15),P334&lt;=INDEX('Language Rules Can Change'!$B$3:$AU$47,P333,16)),16, AND(P334&gt;INDEX('Language Rules Can Change'!$B$3:$AU$47,P333,16),P334&lt;=INDEX('Language Rules Can Change'!$B$3:$AU$47,P333,17)),17, AND(P334&gt;INDEX('Language Rules Can Change'!$B$3:$AU$47,P333,17),P334&lt;=INDEX('Language Rules Can Change'!$B$3:$AU$47,P333,18)),18, AND(P334&gt;INDEX('Language Rules Can Change'!$B$3:$AU$47,P333,18),P334&lt;=INDEX('Language Rules Can Change'!$B$3:$AU$47,P333,19)),19, AND(P334&gt;INDEX('Language Rules Can Change'!$B$3:$AU$47,P333,19),P334&lt;=INDEX('Language Rules Can Change'!$B$3:$AU$47,P333,20)),20, AND(P334&gt;INDEX('Language Rules Can Change'!$B$3:$AU$47,P333,20),P334&lt;=INDEX('Language Rules Can Change'!$B$3:$AU$47,P333,21)),21, AND(P334&gt;INDEX('Language Rules Can Change'!$B$3:$AU$47,P333,21),P334&lt;=INDEX('Language Rules Can Change'!$B$3:$AU$47,P333,22)),22, AND(P334&gt;INDEX('Language Rules Can Change'!$B$3:$AU$47,P333,22),P334&lt;=INDEX('Language Rules Can Change'!$B$3:$AU$47,P333,23)),23, AND(P334&gt;INDEX('Language Rules Can Change'!$B$3:$AU$47,P333,23),P334&lt;=INDEX('Language Rules Can Change'!$B$3:$AU$47,P333,24)),24, AND(P334&gt;INDEX('Language Rules Can Change'!$B$3:$AU$47,P333,24),P334&lt;=INDEX('Language Rules Can Change'!$B$3:$AU$47,P333,25)),25, AND(P334&gt;INDEX('Language Rules Can Change'!$B$3:$AU$47,P333,25),P334&lt;=INDEX('Language Rules Can Change'!$B$3:$AU$47,P333,26)),26, AND(P334&gt;INDEX('Language Rules Can Change'!$B$3:$AU$47,P333,26),P334&lt;=INDEX('Language Rules Can Change'!$B$3:$AU$47,P333,27)),27, AND(P334&gt;INDEX('Language Rules Can Change'!$B$3:$AU$47,P333,27),P334&lt;=INDEX('Language Rules Can Change'!$B$3:$AU$47,P333,28)),28, AND(P334&gt;INDEX('Language Rules Can Change'!$B$3:$AU$47,P333,28),P334&lt;=INDEX('Language Rules Can Change'!$B$3:$AU$47,P333,29)),29, AND(P334&gt;INDEX('Language Rules Can Change'!$B$3:$AU$47,P333,29),P334&lt;=INDEX('Language Rules Can Change'!$B$3:$AU$47,P333,30)),30, AND(P334&gt;INDEX('Language Rules Can Change'!$B$3:$AU$47,P333,30),P334&lt;=INDEX('Language Rules Can Change'!$B$3:$AU$47,P333,31)),31, AND(P334&gt;INDEX('Language Rules Can Change'!$B$3:$AU$47,P333,31),P334&lt;=INDEX('Language Rules Can Change'!$B$3:$AU$47,P333,32)),32, AND(P334&gt;INDEX('Language Rules Can Change'!$B$3:$AU$47,P333,32),P334&lt;=INDEX('Language Rules Can Change'!$B$3:$AU$47,P333,33)),33, AND(P334&gt;INDEX('Language Rules Can Change'!$B$3:$AU$47,P333,33),P334&lt;=INDEX('Language Rules Can Change'!$B$3:$AU$47,P333,34)),34, AND(P334&gt;INDEX('Language Rules Can Change'!$B$3:$AU$47,P333,34),P334&lt;=INDEX('Language Rules Can Change'!$B$3:$AU$47,P333,35)),35, AND(P334&gt;INDEX('Language Rules Can Change'!$B$3:$AU$47,P333,35),P334&lt;=INDEX('Language Rules Can Change'!$B$3:$AU$47,P333,36)),36, AND(P334&gt;INDEX('Language Rules Can Change'!$B$3:$AU$47,P333,36),P334&lt;=INDEX('Language Rules Can Change'!$B$3:$AU$47,P333,37)),37, AND(P334&gt;INDEX('Language Rules Can Change'!$B$3:$AU$47,P333,37),P334&lt;=INDEX('Language Rules Can Change'!$B$3:$AU$47,P333,38)),38, AND(P334&gt;INDEX('Language Rules Can Change'!$B$3:$AU$47,P333,38),P334&lt;=INDEX('Language Rules Can Change'!$B$3:$AU$47,P333,39)),39, AND(P334&gt;INDEX('Language Rules Can Change'!$B$3:$AU$47,P333,39),P334&lt;=INDEX('Language Rules Can Change'!$B$3:$AU$47,P333,40)),40, AND(P334&gt;INDEX('Language Rules Can Change'!$B$3:$AU$47,P333,40),P334&lt;=INDEX('Language Rules Can Change'!$B$3:$AU$47,P333,41)),41, AND(P334&gt;INDEX('Language Rules Can Change'!$B$3:$AU$47,P333,41),P334&lt;=INDEX('Language Rules Can Change'!$B$3:$AU$47,P333,42)),42, AND(P334&gt;INDEX('Language Rules Can Change'!$B$3:$AU$47,P333,42),P334&lt;=INDEX('Language Rules Can Change'!$B$3:$AU$47,P333,43)),43, AND(P334&gt;INDEX('Language Rules Can Change'!$B$3:$AU$47,P333,43),P334&lt;=INDEX('Language Rules Can Change'!$B$3:$AU$47,P333,44)),44, AND(P334&gt;INDEX('Language Rules Can Change'!$B$3:$AU$47,P333,44),P334&lt;=INDEX('Language Rules Can Change'!$B$3:$AU$47,P333,45)),45, AND(P334&gt;INDEX('Language Rules Can Change'!$B$3:$AU$47,P333,45),P334&lt;=INDEX('Language Rules Can Change'!$B$3:$AU$47,P333,46)),46)</f>
        <v>#N/A</v>
      </c>
      <c r="Q335" s="11" t="e" cm="1">
        <f t="array" aca="1" ref="Q335" ca="1">_xlfn.IFS(AND(Q334&gt;0,Q334&lt;=INDEX('Language Rules Can Change'!$B$3:$AU$47,Q333,1)),1, AND(Q334&gt;INDEX('Language Rules Can Change'!$B$3:$AU$47,Q333,1),Q334&lt;=INDEX('Language Rules Can Change'!$B$3:$AU$47,Q333,2)),2, AND(Q334&gt;INDEX('Language Rules Can Change'!$B$3:$AU$47,Q333,2),Q334&lt;=INDEX('Language Rules Can Change'!$B$3:$AU$47,Q333,3)),3, AND(Q334&gt;INDEX('Language Rules Can Change'!$B$3:$AU$47,Q333,3),Q334&lt;=INDEX('Language Rules Can Change'!$B$3:$AU$47,Q333,4)),4, AND(Q334&gt;INDEX('Language Rules Can Change'!$B$3:$AU$47,Q333,4),Q334&lt;=INDEX('Language Rules Can Change'!$B$3:$AU$47,Q333,5)),5, AND(Q334&gt;INDEX('Language Rules Can Change'!$B$3:$AU$47,Q333,5),Q334&lt;=INDEX('Language Rules Can Change'!$B$3:$AU$47,Q333,6)),6, AND(Q334&gt;INDEX('Language Rules Can Change'!$B$3:$AU$47,Q333,6),Q334&lt;=INDEX('Language Rules Can Change'!$B$3:$AU$47,Q333,7)),7, AND(Q334&gt;INDEX('Language Rules Can Change'!$B$3:$AU$47,Q333,7),Q334&lt;=INDEX('Language Rules Can Change'!$B$3:$AU$47,Q333,8)),8, AND(Q334&gt;INDEX('Language Rules Can Change'!$B$3:$AU$47,Q333,8),Q334&lt;=INDEX('Language Rules Can Change'!$B$3:$AU$47,Q333,9)),9, AND(Q334&gt;INDEX('Language Rules Can Change'!$B$3:$AU$47,Q333,9),Q334&lt;=INDEX('Language Rules Can Change'!$B$3:$AU$47,Q333,10)),10, AND(Q334&gt;INDEX('Language Rules Can Change'!$B$3:$AU$47,Q333,10),Q334&lt;=INDEX('Language Rules Can Change'!$B$3:$AU$47,Q333,11)),11, AND(Q334&gt;INDEX('Language Rules Can Change'!$B$3:$AU$47,Q333,11),Q334&lt;=INDEX('Language Rules Can Change'!$B$3:$AU$47,Q333,12)),12, AND(Q334&gt;INDEX('Language Rules Can Change'!$B$3:$AU$47,Q333,12),Q334&lt;=INDEX('Language Rules Can Change'!$B$3:$AU$47,Q333,13)),13, AND(Q334&gt;INDEX('Language Rules Can Change'!$B$3:$AU$47,Q333,13),Q334&lt;=INDEX('Language Rules Can Change'!$B$3:$AU$47,Q333,14)),14, AND(Q334&gt;INDEX('Language Rules Can Change'!$B$3:$AU$47,Q333,14),Q334&lt;=INDEX('Language Rules Can Change'!$B$3:$AU$47,Q333,15)),15, AND(Q334&gt;INDEX('Language Rules Can Change'!$B$3:$AU$47,Q333,15),Q334&lt;=INDEX('Language Rules Can Change'!$B$3:$AU$47,Q333,16)),16, AND(Q334&gt;INDEX('Language Rules Can Change'!$B$3:$AU$47,Q333,16),Q334&lt;=INDEX('Language Rules Can Change'!$B$3:$AU$47,Q333,17)),17, AND(Q334&gt;INDEX('Language Rules Can Change'!$B$3:$AU$47,Q333,17),Q334&lt;=INDEX('Language Rules Can Change'!$B$3:$AU$47,Q333,18)),18, AND(Q334&gt;INDEX('Language Rules Can Change'!$B$3:$AU$47,Q333,18),Q334&lt;=INDEX('Language Rules Can Change'!$B$3:$AU$47,Q333,19)),19, AND(Q334&gt;INDEX('Language Rules Can Change'!$B$3:$AU$47,Q333,19),Q334&lt;=INDEX('Language Rules Can Change'!$B$3:$AU$47,Q333,20)),20, AND(Q334&gt;INDEX('Language Rules Can Change'!$B$3:$AU$47,Q333,20),Q334&lt;=INDEX('Language Rules Can Change'!$B$3:$AU$47,Q333,21)),21, AND(Q334&gt;INDEX('Language Rules Can Change'!$B$3:$AU$47,Q333,21),Q334&lt;=INDEX('Language Rules Can Change'!$B$3:$AU$47,Q333,22)),22, AND(Q334&gt;INDEX('Language Rules Can Change'!$B$3:$AU$47,Q333,22),Q334&lt;=INDEX('Language Rules Can Change'!$B$3:$AU$47,Q333,23)),23, AND(Q334&gt;INDEX('Language Rules Can Change'!$B$3:$AU$47,Q333,23),Q334&lt;=INDEX('Language Rules Can Change'!$B$3:$AU$47,Q333,24)),24, AND(Q334&gt;INDEX('Language Rules Can Change'!$B$3:$AU$47,Q333,24),Q334&lt;=INDEX('Language Rules Can Change'!$B$3:$AU$47,Q333,25)),25, AND(Q334&gt;INDEX('Language Rules Can Change'!$B$3:$AU$47,Q333,25),Q334&lt;=INDEX('Language Rules Can Change'!$B$3:$AU$47,Q333,26)),26, AND(Q334&gt;INDEX('Language Rules Can Change'!$B$3:$AU$47,Q333,26),Q334&lt;=INDEX('Language Rules Can Change'!$B$3:$AU$47,Q333,27)),27, AND(Q334&gt;INDEX('Language Rules Can Change'!$B$3:$AU$47,Q333,27),Q334&lt;=INDEX('Language Rules Can Change'!$B$3:$AU$47,Q333,28)),28, AND(Q334&gt;INDEX('Language Rules Can Change'!$B$3:$AU$47,Q333,28),Q334&lt;=INDEX('Language Rules Can Change'!$B$3:$AU$47,Q333,29)),29, AND(Q334&gt;INDEX('Language Rules Can Change'!$B$3:$AU$47,Q333,29),Q334&lt;=INDEX('Language Rules Can Change'!$B$3:$AU$47,Q333,30)),30, AND(Q334&gt;INDEX('Language Rules Can Change'!$B$3:$AU$47,Q333,30),Q334&lt;=INDEX('Language Rules Can Change'!$B$3:$AU$47,Q333,31)),31, AND(Q334&gt;INDEX('Language Rules Can Change'!$B$3:$AU$47,Q333,31),Q334&lt;=INDEX('Language Rules Can Change'!$B$3:$AU$47,Q333,32)),32, AND(Q334&gt;INDEX('Language Rules Can Change'!$B$3:$AU$47,Q333,32),Q334&lt;=INDEX('Language Rules Can Change'!$B$3:$AU$47,Q333,33)),33, AND(Q334&gt;INDEX('Language Rules Can Change'!$B$3:$AU$47,Q333,33),Q334&lt;=INDEX('Language Rules Can Change'!$B$3:$AU$47,Q333,34)),34, AND(Q334&gt;INDEX('Language Rules Can Change'!$B$3:$AU$47,Q333,34),Q334&lt;=INDEX('Language Rules Can Change'!$B$3:$AU$47,Q333,35)),35, AND(Q334&gt;INDEX('Language Rules Can Change'!$B$3:$AU$47,Q333,35),Q334&lt;=INDEX('Language Rules Can Change'!$B$3:$AU$47,Q333,36)),36, AND(Q334&gt;INDEX('Language Rules Can Change'!$B$3:$AU$47,Q333,36),Q334&lt;=INDEX('Language Rules Can Change'!$B$3:$AU$47,Q333,37)),37, AND(Q334&gt;INDEX('Language Rules Can Change'!$B$3:$AU$47,Q333,37),Q334&lt;=INDEX('Language Rules Can Change'!$B$3:$AU$47,Q333,38)),38, AND(Q334&gt;INDEX('Language Rules Can Change'!$B$3:$AU$47,Q333,38),Q334&lt;=INDEX('Language Rules Can Change'!$B$3:$AU$47,Q333,39)),39, AND(Q334&gt;INDEX('Language Rules Can Change'!$B$3:$AU$47,Q333,39),Q334&lt;=INDEX('Language Rules Can Change'!$B$3:$AU$47,Q333,40)),40, AND(Q334&gt;INDEX('Language Rules Can Change'!$B$3:$AU$47,Q333,40),Q334&lt;=INDEX('Language Rules Can Change'!$B$3:$AU$47,Q333,41)),41, AND(Q334&gt;INDEX('Language Rules Can Change'!$B$3:$AU$47,Q333,41),Q334&lt;=INDEX('Language Rules Can Change'!$B$3:$AU$47,Q333,42)),42, AND(Q334&gt;INDEX('Language Rules Can Change'!$B$3:$AU$47,Q333,42),Q334&lt;=INDEX('Language Rules Can Change'!$B$3:$AU$47,Q333,43)),43, AND(Q334&gt;INDEX('Language Rules Can Change'!$B$3:$AU$47,Q333,43),Q334&lt;=INDEX('Language Rules Can Change'!$B$3:$AU$47,Q333,44)),44, AND(Q334&gt;INDEX('Language Rules Can Change'!$B$3:$AU$47,Q333,44),Q334&lt;=INDEX('Language Rules Can Change'!$B$3:$AU$47,Q333,45)),45, AND(Q334&gt;INDEX('Language Rules Can Change'!$B$3:$AU$47,Q333,45),Q334&lt;=INDEX('Language Rules Can Change'!$B$3:$AU$47,Q333,46)),46)</f>
        <v>#N/A</v>
      </c>
      <c r="R335" s="11" t="e" cm="1">
        <f t="array" aca="1" ref="R335" ca="1">_xlfn.IFS(AND(R334&gt;0,R334&lt;=INDEX('Language Rules Can Change'!$B$3:$AU$47,R333,1)),1, AND(R334&gt;INDEX('Language Rules Can Change'!$B$3:$AU$47,R333,1),R334&lt;=INDEX('Language Rules Can Change'!$B$3:$AU$47,R333,2)),2, AND(R334&gt;INDEX('Language Rules Can Change'!$B$3:$AU$47,R333,2),R334&lt;=INDEX('Language Rules Can Change'!$B$3:$AU$47,R333,3)),3, AND(R334&gt;INDEX('Language Rules Can Change'!$B$3:$AU$47,R333,3),R334&lt;=INDEX('Language Rules Can Change'!$B$3:$AU$47,R333,4)),4, AND(R334&gt;INDEX('Language Rules Can Change'!$B$3:$AU$47,R333,4),R334&lt;=INDEX('Language Rules Can Change'!$B$3:$AU$47,R333,5)),5, AND(R334&gt;INDEX('Language Rules Can Change'!$B$3:$AU$47,R333,5),R334&lt;=INDEX('Language Rules Can Change'!$B$3:$AU$47,R333,6)),6, AND(R334&gt;INDEX('Language Rules Can Change'!$B$3:$AU$47,R333,6),R334&lt;=INDEX('Language Rules Can Change'!$B$3:$AU$47,R333,7)),7, AND(R334&gt;INDEX('Language Rules Can Change'!$B$3:$AU$47,R333,7),R334&lt;=INDEX('Language Rules Can Change'!$B$3:$AU$47,R333,8)),8, AND(R334&gt;INDEX('Language Rules Can Change'!$B$3:$AU$47,R333,8),R334&lt;=INDEX('Language Rules Can Change'!$B$3:$AU$47,R333,9)),9, AND(R334&gt;INDEX('Language Rules Can Change'!$B$3:$AU$47,R333,9),R334&lt;=INDEX('Language Rules Can Change'!$B$3:$AU$47,R333,10)),10, AND(R334&gt;INDEX('Language Rules Can Change'!$B$3:$AU$47,R333,10),R334&lt;=INDEX('Language Rules Can Change'!$B$3:$AU$47,R333,11)),11, AND(R334&gt;INDEX('Language Rules Can Change'!$B$3:$AU$47,R333,11),R334&lt;=INDEX('Language Rules Can Change'!$B$3:$AU$47,R333,12)),12, AND(R334&gt;INDEX('Language Rules Can Change'!$B$3:$AU$47,R333,12),R334&lt;=INDEX('Language Rules Can Change'!$B$3:$AU$47,R333,13)),13, AND(R334&gt;INDEX('Language Rules Can Change'!$B$3:$AU$47,R333,13),R334&lt;=INDEX('Language Rules Can Change'!$B$3:$AU$47,R333,14)),14, AND(R334&gt;INDEX('Language Rules Can Change'!$B$3:$AU$47,R333,14),R334&lt;=INDEX('Language Rules Can Change'!$B$3:$AU$47,R333,15)),15, AND(R334&gt;INDEX('Language Rules Can Change'!$B$3:$AU$47,R333,15),R334&lt;=INDEX('Language Rules Can Change'!$B$3:$AU$47,R333,16)),16, AND(R334&gt;INDEX('Language Rules Can Change'!$B$3:$AU$47,R333,16),R334&lt;=INDEX('Language Rules Can Change'!$B$3:$AU$47,R333,17)),17, AND(R334&gt;INDEX('Language Rules Can Change'!$B$3:$AU$47,R333,17),R334&lt;=INDEX('Language Rules Can Change'!$B$3:$AU$47,R333,18)),18, AND(R334&gt;INDEX('Language Rules Can Change'!$B$3:$AU$47,R333,18),R334&lt;=INDEX('Language Rules Can Change'!$B$3:$AU$47,R333,19)),19, AND(R334&gt;INDEX('Language Rules Can Change'!$B$3:$AU$47,R333,19),R334&lt;=INDEX('Language Rules Can Change'!$B$3:$AU$47,R333,20)),20, AND(R334&gt;INDEX('Language Rules Can Change'!$B$3:$AU$47,R333,20),R334&lt;=INDEX('Language Rules Can Change'!$B$3:$AU$47,R333,21)),21, AND(R334&gt;INDEX('Language Rules Can Change'!$B$3:$AU$47,R333,21),R334&lt;=INDEX('Language Rules Can Change'!$B$3:$AU$47,R333,22)),22, AND(R334&gt;INDEX('Language Rules Can Change'!$B$3:$AU$47,R333,22),R334&lt;=INDEX('Language Rules Can Change'!$B$3:$AU$47,R333,23)),23, AND(R334&gt;INDEX('Language Rules Can Change'!$B$3:$AU$47,R333,23),R334&lt;=INDEX('Language Rules Can Change'!$B$3:$AU$47,R333,24)),24, AND(R334&gt;INDEX('Language Rules Can Change'!$B$3:$AU$47,R333,24),R334&lt;=INDEX('Language Rules Can Change'!$B$3:$AU$47,R333,25)),25, AND(R334&gt;INDEX('Language Rules Can Change'!$B$3:$AU$47,R333,25),R334&lt;=INDEX('Language Rules Can Change'!$B$3:$AU$47,R333,26)),26, AND(R334&gt;INDEX('Language Rules Can Change'!$B$3:$AU$47,R333,26),R334&lt;=INDEX('Language Rules Can Change'!$B$3:$AU$47,R333,27)),27, AND(R334&gt;INDEX('Language Rules Can Change'!$B$3:$AU$47,R333,27),R334&lt;=INDEX('Language Rules Can Change'!$B$3:$AU$47,R333,28)),28, AND(R334&gt;INDEX('Language Rules Can Change'!$B$3:$AU$47,R333,28),R334&lt;=INDEX('Language Rules Can Change'!$B$3:$AU$47,R333,29)),29, AND(R334&gt;INDEX('Language Rules Can Change'!$B$3:$AU$47,R333,29),R334&lt;=INDEX('Language Rules Can Change'!$B$3:$AU$47,R333,30)),30, AND(R334&gt;INDEX('Language Rules Can Change'!$B$3:$AU$47,R333,30),R334&lt;=INDEX('Language Rules Can Change'!$B$3:$AU$47,R333,31)),31, AND(R334&gt;INDEX('Language Rules Can Change'!$B$3:$AU$47,R333,31),R334&lt;=INDEX('Language Rules Can Change'!$B$3:$AU$47,R333,32)),32, AND(R334&gt;INDEX('Language Rules Can Change'!$B$3:$AU$47,R333,32),R334&lt;=INDEX('Language Rules Can Change'!$B$3:$AU$47,R333,33)),33, AND(R334&gt;INDEX('Language Rules Can Change'!$B$3:$AU$47,R333,33),R334&lt;=INDEX('Language Rules Can Change'!$B$3:$AU$47,R333,34)),34, AND(R334&gt;INDEX('Language Rules Can Change'!$B$3:$AU$47,R333,34),R334&lt;=INDEX('Language Rules Can Change'!$B$3:$AU$47,R333,35)),35, AND(R334&gt;INDEX('Language Rules Can Change'!$B$3:$AU$47,R333,35),R334&lt;=INDEX('Language Rules Can Change'!$B$3:$AU$47,R333,36)),36, AND(R334&gt;INDEX('Language Rules Can Change'!$B$3:$AU$47,R333,36),R334&lt;=INDEX('Language Rules Can Change'!$B$3:$AU$47,R333,37)),37, AND(R334&gt;INDEX('Language Rules Can Change'!$B$3:$AU$47,R333,37),R334&lt;=INDEX('Language Rules Can Change'!$B$3:$AU$47,R333,38)),38, AND(R334&gt;INDEX('Language Rules Can Change'!$B$3:$AU$47,R333,38),R334&lt;=INDEX('Language Rules Can Change'!$B$3:$AU$47,R333,39)),39, AND(R334&gt;INDEX('Language Rules Can Change'!$B$3:$AU$47,R333,39),R334&lt;=INDEX('Language Rules Can Change'!$B$3:$AU$47,R333,40)),40, AND(R334&gt;INDEX('Language Rules Can Change'!$B$3:$AU$47,R333,40),R334&lt;=INDEX('Language Rules Can Change'!$B$3:$AU$47,R333,41)),41, AND(R334&gt;INDEX('Language Rules Can Change'!$B$3:$AU$47,R333,41),R334&lt;=INDEX('Language Rules Can Change'!$B$3:$AU$47,R333,42)),42, AND(R334&gt;INDEX('Language Rules Can Change'!$B$3:$AU$47,R333,42),R334&lt;=INDEX('Language Rules Can Change'!$B$3:$AU$47,R333,43)),43, AND(R334&gt;INDEX('Language Rules Can Change'!$B$3:$AU$47,R333,43),R334&lt;=INDEX('Language Rules Can Change'!$B$3:$AU$47,R333,44)),44, AND(R334&gt;INDEX('Language Rules Can Change'!$B$3:$AU$47,R333,44),R334&lt;=INDEX('Language Rules Can Change'!$B$3:$AU$47,R333,45)),45, AND(R334&gt;INDEX('Language Rules Can Change'!$B$3:$AU$47,R333,45),R334&lt;=INDEX('Language Rules Can Change'!$B$3:$AU$47,R333,46)),46)</f>
        <v>#N/A</v>
      </c>
      <c r="S335" s="11" t="e" cm="1">
        <f t="array" aca="1" ref="S335" ca="1">_xlfn.IFS(AND(S334&gt;0,S334&lt;=INDEX('Language Rules Can Change'!$B$3:$AU$47,S333,1)),1, AND(S334&gt;INDEX('Language Rules Can Change'!$B$3:$AU$47,S333,1),S334&lt;=INDEX('Language Rules Can Change'!$B$3:$AU$47,S333,2)),2, AND(S334&gt;INDEX('Language Rules Can Change'!$B$3:$AU$47,S333,2),S334&lt;=INDEX('Language Rules Can Change'!$B$3:$AU$47,S333,3)),3, AND(S334&gt;INDEX('Language Rules Can Change'!$B$3:$AU$47,S333,3),S334&lt;=INDEX('Language Rules Can Change'!$B$3:$AU$47,S333,4)),4, AND(S334&gt;INDEX('Language Rules Can Change'!$B$3:$AU$47,S333,4),S334&lt;=INDEX('Language Rules Can Change'!$B$3:$AU$47,S333,5)),5, AND(S334&gt;INDEX('Language Rules Can Change'!$B$3:$AU$47,S333,5),S334&lt;=INDEX('Language Rules Can Change'!$B$3:$AU$47,S333,6)),6, AND(S334&gt;INDEX('Language Rules Can Change'!$B$3:$AU$47,S333,6),S334&lt;=INDEX('Language Rules Can Change'!$B$3:$AU$47,S333,7)),7, AND(S334&gt;INDEX('Language Rules Can Change'!$B$3:$AU$47,S333,7),S334&lt;=INDEX('Language Rules Can Change'!$B$3:$AU$47,S333,8)),8, AND(S334&gt;INDEX('Language Rules Can Change'!$B$3:$AU$47,S333,8),S334&lt;=INDEX('Language Rules Can Change'!$B$3:$AU$47,S333,9)),9, AND(S334&gt;INDEX('Language Rules Can Change'!$B$3:$AU$47,S333,9),S334&lt;=INDEX('Language Rules Can Change'!$B$3:$AU$47,S333,10)),10, AND(S334&gt;INDEX('Language Rules Can Change'!$B$3:$AU$47,S333,10),S334&lt;=INDEX('Language Rules Can Change'!$B$3:$AU$47,S333,11)),11, AND(S334&gt;INDEX('Language Rules Can Change'!$B$3:$AU$47,S333,11),S334&lt;=INDEX('Language Rules Can Change'!$B$3:$AU$47,S333,12)),12, AND(S334&gt;INDEX('Language Rules Can Change'!$B$3:$AU$47,S333,12),S334&lt;=INDEX('Language Rules Can Change'!$B$3:$AU$47,S333,13)),13, AND(S334&gt;INDEX('Language Rules Can Change'!$B$3:$AU$47,S333,13),S334&lt;=INDEX('Language Rules Can Change'!$B$3:$AU$47,S333,14)),14, AND(S334&gt;INDEX('Language Rules Can Change'!$B$3:$AU$47,S333,14),S334&lt;=INDEX('Language Rules Can Change'!$B$3:$AU$47,S333,15)),15, AND(S334&gt;INDEX('Language Rules Can Change'!$B$3:$AU$47,S333,15),S334&lt;=INDEX('Language Rules Can Change'!$B$3:$AU$47,S333,16)),16, AND(S334&gt;INDEX('Language Rules Can Change'!$B$3:$AU$47,S333,16),S334&lt;=INDEX('Language Rules Can Change'!$B$3:$AU$47,S333,17)),17, AND(S334&gt;INDEX('Language Rules Can Change'!$B$3:$AU$47,S333,17),S334&lt;=INDEX('Language Rules Can Change'!$B$3:$AU$47,S333,18)),18, AND(S334&gt;INDEX('Language Rules Can Change'!$B$3:$AU$47,S333,18),S334&lt;=INDEX('Language Rules Can Change'!$B$3:$AU$47,S333,19)),19, AND(S334&gt;INDEX('Language Rules Can Change'!$B$3:$AU$47,S333,19),S334&lt;=INDEX('Language Rules Can Change'!$B$3:$AU$47,S333,20)),20, AND(S334&gt;INDEX('Language Rules Can Change'!$B$3:$AU$47,S333,20),S334&lt;=INDEX('Language Rules Can Change'!$B$3:$AU$47,S333,21)),21, AND(S334&gt;INDEX('Language Rules Can Change'!$B$3:$AU$47,S333,21),S334&lt;=INDEX('Language Rules Can Change'!$B$3:$AU$47,S333,22)),22, AND(S334&gt;INDEX('Language Rules Can Change'!$B$3:$AU$47,S333,22),S334&lt;=INDEX('Language Rules Can Change'!$B$3:$AU$47,S333,23)),23, AND(S334&gt;INDEX('Language Rules Can Change'!$B$3:$AU$47,S333,23),S334&lt;=INDEX('Language Rules Can Change'!$B$3:$AU$47,S333,24)),24, AND(S334&gt;INDEX('Language Rules Can Change'!$B$3:$AU$47,S333,24),S334&lt;=INDEX('Language Rules Can Change'!$B$3:$AU$47,S333,25)),25, AND(S334&gt;INDEX('Language Rules Can Change'!$B$3:$AU$47,S333,25),S334&lt;=INDEX('Language Rules Can Change'!$B$3:$AU$47,S333,26)),26, AND(S334&gt;INDEX('Language Rules Can Change'!$B$3:$AU$47,S333,26),S334&lt;=INDEX('Language Rules Can Change'!$B$3:$AU$47,S333,27)),27, AND(S334&gt;INDEX('Language Rules Can Change'!$B$3:$AU$47,S333,27),S334&lt;=INDEX('Language Rules Can Change'!$B$3:$AU$47,S333,28)),28, AND(S334&gt;INDEX('Language Rules Can Change'!$B$3:$AU$47,S333,28),S334&lt;=INDEX('Language Rules Can Change'!$B$3:$AU$47,S333,29)),29, AND(S334&gt;INDEX('Language Rules Can Change'!$B$3:$AU$47,S333,29),S334&lt;=INDEX('Language Rules Can Change'!$B$3:$AU$47,S333,30)),30, AND(S334&gt;INDEX('Language Rules Can Change'!$B$3:$AU$47,S333,30),S334&lt;=INDEX('Language Rules Can Change'!$B$3:$AU$47,S333,31)),31, AND(S334&gt;INDEX('Language Rules Can Change'!$B$3:$AU$47,S333,31),S334&lt;=INDEX('Language Rules Can Change'!$B$3:$AU$47,S333,32)),32, AND(S334&gt;INDEX('Language Rules Can Change'!$B$3:$AU$47,S333,32),S334&lt;=INDEX('Language Rules Can Change'!$B$3:$AU$47,S333,33)),33, AND(S334&gt;INDEX('Language Rules Can Change'!$B$3:$AU$47,S333,33),S334&lt;=INDEX('Language Rules Can Change'!$B$3:$AU$47,S333,34)),34, AND(S334&gt;INDEX('Language Rules Can Change'!$B$3:$AU$47,S333,34),S334&lt;=INDEX('Language Rules Can Change'!$B$3:$AU$47,S333,35)),35, AND(S334&gt;INDEX('Language Rules Can Change'!$B$3:$AU$47,S333,35),S334&lt;=INDEX('Language Rules Can Change'!$B$3:$AU$47,S333,36)),36, AND(S334&gt;INDEX('Language Rules Can Change'!$B$3:$AU$47,S333,36),S334&lt;=INDEX('Language Rules Can Change'!$B$3:$AU$47,S333,37)),37, AND(S334&gt;INDEX('Language Rules Can Change'!$B$3:$AU$47,S333,37),S334&lt;=INDEX('Language Rules Can Change'!$B$3:$AU$47,S333,38)),38, AND(S334&gt;INDEX('Language Rules Can Change'!$B$3:$AU$47,S333,38),S334&lt;=INDEX('Language Rules Can Change'!$B$3:$AU$47,S333,39)),39, AND(S334&gt;INDEX('Language Rules Can Change'!$B$3:$AU$47,S333,39),S334&lt;=INDEX('Language Rules Can Change'!$B$3:$AU$47,S333,40)),40, AND(S334&gt;INDEX('Language Rules Can Change'!$B$3:$AU$47,S333,40),S334&lt;=INDEX('Language Rules Can Change'!$B$3:$AU$47,S333,41)),41, AND(S334&gt;INDEX('Language Rules Can Change'!$B$3:$AU$47,S333,41),S334&lt;=INDEX('Language Rules Can Change'!$B$3:$AU$47,S333,42)),42, AND(S334&gt;INDEX('Language Rules Can Change'!$B$3:$AU$47,S333,42),S334&lt;=INDEX('Language Rules Can Change'!$B$3:$AU$47,S333,43)),43, AND(S334&gt;INDEX('Language Rules Can Change'!$B$3:$AU$47,S333,43),S334&lt;=INDEX('Language Rules Can Change'!$B$3:$AU$47,S333,44)),44, AND(S334&gt;INDEX('Language Rules Can Change'!$B$3:$AU$47,S333,44),S334&lt;=INDEX('Language Rules Can Change'!$B$3:$AU$47,S333,45)),45, AND(S334&gt;INDEX('Language Rules Can Change'!$B$3:$AU$47,S333,45),S334&lt;=INDEX('Language Rules Can Change'!$B$3:$AU$47,S333,46)),46)</f>
        <v>#N/A</v>
      </c>
      <c r="T335" s="17"/>
      <c r="U335" s="1"/>
      <c r="V335" s="5">
        <v>4</v>
      </c>
      <c r="W335" s="5">
        <f ca="1">IF(V335&lt;=U338,RANDBETWEEN(U334/(3/2),U334*(3/2))+W334,"")</f>
        <v>4</v>
      </c>
      <c r="X335" s="15"/>
      <c r="Y335" s="11"/>
      <c r="Z335" s="11" cm="1">
        <f t="array" aca="1" ref="Z335" ca="1">_xlfn.IFS(AND(Z334&gt;0,Z334&lt;=INDEX('Language Rules Can Change'!$B$3:$AU$47,Z333,1)),1, AND(Z334&gt;INDEX('Language Rules Can Change'!$B$3:$AU$47,Z333,1),Z334&lt;=INDEX('Language Rules Can Change'!$B$3:$AU$47,Z333,2)),2, AND(Z334&gt;INDEX('Language Rules Can Change'!$B$3:$AU$47,Z333,2),Z334&lt;=INDEX('Language Rules Can Change'!$B$3:$AU$47,Z333,3)),3, AND(Z334&gt;INDEX('Language Rules Can Change'!$B$3:$AU$47,Z333,3),Z334&lt;=INDEX('Language Rules Can Change'!$B$3:$AU$47,Z333,4)),4, AND(Z334&gt;INDEX('Language Rules Can Change'!$B$3:$AU$47,Z333,4),Z334&lt;=INDEX('Language Rules Can Change'!$B$3:$AU$47,Z333,5)),5, AND(Z334&gt;INDEX('Language Rules Can Change'!$B$3:$AU$47,Z333,5),Z334&lt;=INDEX('Language Rules Can Change'!$B$3:$AU$47,Z333,6)),6, AND(Z334&gt;INDEX('Language Rules Can Change'!$B$3:$AU$47,Z333,6),Z334&lt;=INDEX('Language Rules Can Change'!$B$3:$AU$47,Z333,7)),7, AND(Z334&gt;INDEX('Language Rules Can Change'!$B$3:$AU$47,Z333,7),Z334&lt;=INDEX('Language Rules Can Change'!$B$3:$AU$47,Z333,8)),8, AND(Z334&gt;INDEX('Language Rules Can Change'!$B$3:$AU$47,Z333,8),Z334&lt;=INDEX('Language Rules Can Change'!$B$3:$AU$47,Z333,9)),9, AND(Z334&gt;INDEX('Language Rules Can Change'!$B$3:$AU$47,Z333,9),Z334&lt;=INDEX('Language Rules Can Change'!$B$3:$AU$47,Z333,10)),10, AND(Z334&gt;INDEX('Language Rules Can Change'!$B$3:$AU$47,Z333,10),Z334&lt;=INDEX('Language Rules Can Change'!$B$3:$AU$47,Z333,11)),11, AND(Z334&gt;INDEX('Language Rules Can Change'!$B$3:$AU$47,Z333,11),Z334&lt;=INDEX('Language Rules Can Change'!$B$3:$AU$47,Z333,12)),12, AND(Z334&gt;INDEX('Language Rules Can Change'!$B$3:$AU$47,Z333,12),Z334&lt;=INDEX('Language Rules Can Change'!$B$3:$AU$47,Z333,13)),13, AND(Z334&gt;INDEX('Language Rules Can Change'!$B$3:$AU$47,Z333,13),Z334&lt;=INDEX('Language Rules Can Change'!$B$3:$AU$47,Z333,14)),14, AND(Z334&gt;INDEX('Language Rules Can Change'!$B$3:$AU$47,Z333,14),Z334&lt;=INDEX('Language Rules Can Change'!$B$3:$AU$47,Z333,15)),15, AND(Z334&gt;INDEX('Language Rules Can Change'!$B$3:$AU$47,Z333,15),Z334&lt;=INDEX('Language Rules Can Change'!$B$3:$AU$47,Z333,16)),16, AND(Z334&gt;INDEX('Language Rules Can Change'!$B$3:$AU$47,Z333,16),Z334&lt;=INDEX('Language Rules Can Change'!$B$3:$AU$47,Z333,17)),17, AND(Z334&gt;INDEX('Language Rules Can Change'!$B$3:$AU$47,Z333,17),Z334&lt;=INDEX('Language Rules Can Change'!$B$3:$AU$47,Z333,18)),18, AND(Z334&gt;INDEX('Language Rules Can Change'!$B$3:$AU$47,Z333,18),Z334&lt;=INDEX('Language Rules Can Change'!$B$3:$AU$47,Z333,19)),19, AND(Z334&gt;INDEX('Language Rules Can Change'!$B$3:$AU$47,Z333,19),Z334&lt;=INDEX('Language Rules Can Change'!$B$3:$AU$47,Z333,20)),20, AND(Z334&gt;INDEX('Language Rules Can Change'!$B$3:$AU$47,Z333,20),Z334&lt;=INDEX('Language Rules Can Change'!$B$3:$AU$47,Z333,21)),21, AND(Z334&gt;INDEX('Language Rules Can Change'!$B$3:$AU$47,Z333,21),Z334&lt;=INDEX('Language Rules Can Change'!$B$3:$AU$47,Z333,22)),22, AND(Z334&gt;INDEX('Language Rules Can Change'!$B$3:$AU$47,Z333,22),Z334&lt;=INDEX('Language Rules Can Change'!$B$3:$AU$47,Z333,23)),23, AND(Z334&gt;INDEX('Language Rules Can Change'!$B$3:$AU$47,Z333,23),Z334&lt;=INDEX('Language Rules Can Change'!$B$3:$AU$47,Z333,24)),24, AND(Z334&gt;INDEX('Language Rules Can Change'!$B$3:$AU$47,Z333,24),Z334&lt;=INDEX('Language Rules Can Change'!$B$3:$AU$47,Z333,25)),25, AND(Z334&gt;INDEX('Language Rules Can Change'!$B$3:$AU$47,Z333,25),Z334&lt;=INDEX('Language Rules Can Change'!$B$3:$AU$47,Z333,26)),26, AND(Z334&gt;INDEX('Language Rules Can Change'!$B$3:$AU$47,Z333,26),Z334&lt;=INDEX('Language Rules Can Change'!$B$3:$AU$47,Z333,27)),27, AND(Z334&gt;INDEX('Language Rules Can Change'!$B$3:$AU$47,Z333,27),Z334&lt;=INDEX('Language Rules Can Change'!$B$3:$AU$47,Z333,28)),28, AND(Z334&gt;INDEX('Language Rules Can Change'!$B$3:$AU$47,Z333,28),Z334&lt;=INDEX('Language Rules Can Change'!$B$3:$AU$47,Z333,29)),29, AND(Z334&gt;INDEX('Language Rules Can Change'!$B$3:$AU$47,Z333,29),Z334&lt;=INDEX('Language Rules Can Change'!$B$3:$AU$47,Z333,30)),30, AND(Z334&gt;INDEX('Language Rules Can Change'!$B$3:$AU$47,Z333,30),Z334&lt;=INDEX('Language Rules Can Change'!$B$3:$AU$47,Z333,31)),31, AND(Z334&gt;INDEX('Language Rules Can Change'!$B$3:$AU$47,Z333,31),Z334&lt;=INDEX('Language Rules Can Change'!$B$3:$AU$47,Z333,32)),32, AND(Z334&gt;INDEX('Language Rules Can Change'!$B$3:$AU$47,Z333,32),Z334&lt;=INDEX('Language Rules Can Change'!$B$3:$AU$47,Z333,33)),33, AND(Z334&gt;INDEX('Language Rules Can Change'!$B$3:$AU$47,Z333,33),Z334&lt;=INDEX('Language Rules Can Change'!$B$3:$AU$47,Z333,34)),34, AND(Z334&gt;INDEX('Language Rules Can Change'!$B$3:$AU$47,Z333,34),Z334&lt;=INDEX('Language Rules Can Change'!$B$3:$AU$47,Z333,35)),35, AND(Z334&gt;INDEX('Language Rules Can Change'!$B$3:$AU$47,Z333,35),Z334&lt;=INDEX('Language Rules Can Change'!$B$3:$AU$47,Z333,36)),36, AND(Z334&gt;INDEX('Language Rules Can Change'!$B$3:$AU$47,Z333,36),Z334&lt;=INDEX('Language Rules Can Change'!$B$3:$AU$47,Z333,37)),37, AND(Z334&gt;INDEX('Language Rules Can Change'!$B$3:$AU$47,Z333,37),Z334&lt;=INDEX('Language Rules Can Change'!$B$3:$AU$47,Z333,38)),38, AND(Z334&gt;INDEX('Language Rules Can Change'!$B$3:$AU$47,Z333,38),Z334&lt;=INDEX('Language Rules Can Change'!$B$3:$AU$47,Z333,39)),39, AND(Z334&gt;INDEX('Language Rules Can Change'!$B$3:$AU$47,Z333,39),Z334&lt;=INDEX('Language Rules Can Change'!$B$3:$AU$47,Z333,40)),40, AND(Z334&gt;INDEX('Language Rules Can Change'!$B$3:$AU$47,Z333,40),Z334&lt;=INDEX('Language Rules Can Change'!$B$3:$AU$47,Z333,41)),41, AND(Z334&gt;INDEX('Language Rules Can Change'!$B$3:$AU$47,Z333,41),Z334&lt;=INDEX('Language Rules Can Change'!$B$3:$AU$47,Z333,42)),42, AND(Z334&gt;INDEX('Language Rules Can Change'!$B$3:$AU$47,Z333,42),Z334&lt;=INDEX('Language Rules Can Change'!$B$3:$AU$47,Z333,43)),43, AND(Z334&gt;INDEX('Language Rules Can Change'!$B$3:$AU$47,Z333,43),Z334&lt;=INDEX('Language Rules Can Change'!$B$3:$AU$47,Z333,44)),44, AND(Z334&gt;INDEX('Language Rules Can Change'!$B$3:$AU$47,Z333,44),Z334&lt;=INDEX('Language Rules Can Change'!$B$3:$AU$47,Z333,45)),45, AND(Z334&gt;INDEX('Language Rules Can Change'!$B$3:$AU$47,Z333,45),Z334&lt;=INDEX('Language Rules Can Change'!$B$3:$AU$47,Z333,46)),46)</f>
        <v>25</v>
      </c>
      <c r="AA335" s="11" cm="1">
        <f t="array" aca="1" ref="AA335" ca="1">_xlfn.IFS(AND(AA334&gt;0,AA334&lt;=INDEX('Language Rules Can Change'!$B$3:$AU$47,AA333,1)),1, AND(AA334&gt;INDEX('Language Rules Can Change'!$B$3:$AU$47,AA333,1),AA334&lt;=INDEX('Language Rules Can Change'!$B$3:$AU$47,AA333,2)),2, AND(AA334&gt;INDEX('Language Rules Can Change'!$B$3:$AU$47,AA333,2),AA334&lt;=INDEX('Language Rules Can Change'!$B$3:$AU$47,AA333,3)),3, AND(AA334&gt;INDEX('Language Rules Can Change'!$B$3:$AU$47,AA333,3),AA334&lt;=INDEX('Language Rules Can Change'!$B$3:$AU$47,AA333,4)),4, AND(AA334&gt;INDEX('Language Rules Can Change'!$B$3:$AU$47,AA333,4),AA334&lt;=INDEX('Language Rules Can Change'!$B$3:$AU$47,AA333,5)),5, AND(AA334&gt;INDEX('Language Rules Can Change'!$B$3:$AU$47,AA333,5),AA334&lt;=INDEX('Language Rules Can Change'!$B$3:$AU$47,AA333,6)),6, AND(AA334&gt;INDEX('Language Rules Can Change'!$B$3:$AU$47,AA333,6),AA334&lt;=INDEX('Language Rules Can Change'!$B$3:$AU$47,AA333,7)),7, AND(AA334&gt;INDEX('Language Rules Can Change'!$B$3:$AU$47,AA333,7),AA334&lt;=INDEX('Language Rules Can Change'!$B$3:$AU$47,AA333,8)),8, AND(AA334&gt;INDEX('Language Rules Can Change'!$B$3:$AU$47,AA333,8),AA334&lt;=INDEX('Language Rules Can Change'!$B$3:$AU$47,AA333,9)),9, AND(AA334&gt;INDEX('Language Rules Can Change'!$B$3:$AU$47,AA333,9),AA334&lt;=INDEX('Language Rules Can Change'!$B$3:$AU$47,AA333,10)),10, AND(AA334&gt;INDEX('Language Rules Can Change'!$B$3:$AU$47,AA333,10),AA334&lt;=INDEX('Language Rules Can Change'!$B$3:$AU$47,AA333,11)),11, AND(AA334&gt;INDEX('Language Rules Can Change'!$B$3:$AU$47,AA333,11),AA334&lt;=INDEX('Language Rules Can Change'!$B$3:$AU$47,AA333,12)),12, AND(AA334&gt;INDEX('Language Rules Can Change'!$B$3:$AU$47,AA333,12),AA334&lt;=INDEX('Language Rules Can Change'!$B$3:$AU$47,AA333,13)),13, AND(AA334&gt;INDEX('Language Rules Can Change'!$B$3:$AU$47,AA333,13),AA334&lt;=INDEX('Language Rules Can Change'!$B$3:$AU$47,AA333,14)),14, AND(AA334&gt;INDEX('Language Rules Can Change'!$B$3:$AU$47,AA333,14),AA334&lt;=INDEX('Language Rules Can Change'!$B$3:$AU$47,AA333,15)),15, AND(AA334&gt;INDEX('Language Rules Can Change'!$B$3:$AU$47,AA333,15),AA334&lt;=INDEX('Language Rules Can Change'!$B$3:$AU$47,AA333,16)),16, AND(AA334&gt;INDEX('Language Rules Can Change'!$B$3:$AU$47,AA333,16),AA334&lt;=INDEX('Language Rules Can Change'!$B$3:$AU$47,AA333,17)),17, AND(AA334&gt;INDEX('Language Rules Can Change'!$B$3:$AU$47,AA333,17),AA334&lt;=INDEX('Language Rules Can Change'!$B$3:$AU$47,AA333,18)),18, AND(AA334&gt;INDEX('Language Rules Can Change'!$B$3:$AU$47,AA333,18),AA334&lt;=INDEX('Language Rules Can Change'!$B$3:$AU$47,AA333,19)),19, AND(AA334&gt;INDEX('Language Rules Can Change'!$B$3:$AU$47,AA333,19),AA334&lt;=INDEX('Language Rules Can Change'!$B$3:$AU$47,AA333,20)),20, AND(AA334&gt;INDEX('Language Rules Can Change'!$B$3:$AU$47,AA333,20),AA334&lt;=INDEX('Language Rules Can Change'!$B$3:$AU$47,AA333,21)),21, AND(AA334&gt;INDEX('Language Rules Can Change'!$B$3:$AU$47,AA333,21),AA334&lt;=INDEX('Language Rules Can Change'!$B$3:$AU$47,AA333,22)),22, AND(AA334&gt;INDEX('Language Rules Can Change'!$B$3:$AU$47,AA333,22),AA334&lt;=INDEX('Language Rules Can Change'!$B$3:$AU$47,AA333,23)),23, AND(AA334&gt;INDEX('Language Rules Can Change'!$B$3:$AU$47,AA333,23),AA334&lt;=INDEX('Language Rules Can Change'!$B$3:$AU$47,AA333,24)),24, AND(AA334&gt;INDEX('Language Rules Can Change'!$B$3:$AU$47,AA333,24),AA334&lt;=INDEX('Language Rules Can Change'!$B$3:$AU$47,AA333,25)),25, AND(AA334&gt;INDEX('Language Rules Can Change'!$B$3:$AU$47,AA333,25),AA334&lt;=INDEX('Language Rules Can Change'!$B$3:$AU$47,AA333,26)),26, AND(AA334&gt;INDEX('Language Rules Can Change'!$B$3:$AU$47,AA333,26),AA334&lt;=INDEX('Language Rules Can Change'!$B$3:$AU$47,AA333,27)),27, AND(AA334&gt;INDEX('Language Rules Can Change'!$B$3:$AU$47,AA333,27),AA334&lt;=INDEX('Language Rules Can Change'!$B$3:$AU$47,AA333,28)),28, AND(AA334&gt;INDEX('Language Rules Can Change'!$B$3:$AU$47,AA333,28),AA334&lt;=INDEX('Language Rules Can Change'!$B$3:$AU$47,AA333,29)),29, AND(AA334&gt;INDEX('Language Rules Can Change'!$B$3:$AU$47,AA333,29),AA334&lt;=INDEX('Language Rules Can Change'!$B$3:$AU$47,AA333,30)),30, AND(AA334&gt;INDEX('Language Rules Can Change'!$B$3:$AU$47,AA333,30),AA334&lt;=INDEX('Language Rules Can Change'!$B$3:$AU$47,AA333,31)),31, AND(AA334&gt;INDEX('Language Rules Can Change'!$B$3:$AU$47,AA333,31),AA334&lt;=INDEX('Language Rules Can Change'!$B$3:$AU$47,AA333,32)),32, AND(AA334&gt;INDEX('Language Rules Can Change'!$B$3:$AU$47,AA333,32),AA334&lt;=INDEX('Language Rules Can Change'!$B$3:$AU$47,AA333,33)),33, AND(AA334&gt;INDEX('Language Rules Can Change'!$B$3:$AU$47,AA333,33),AA334&lt;=INDEX('Language Rules Can Change'!$B$3:$AU$47,AA333,34)),34, AND(AA334&gt;INDEX('Language Rules Can Change'!$B$3:$AU$47,AA333,34),AA334&lt;=INDEX('Language Rules Can Change'!$B$3:$AU$47,AA333,35)),35, AND(AA334&gt;INDEX('Language Rules Can Change'!$B$3:$AU$47,AA333,35),AA334&lt;=INDEX('Language Rules Can Change'!$B$3:$AU$47,AA333,36)),36, AND(AA334&gt;INDEX('Language Rules Can Change'!$B$3:$AU$47,AA333,36),AA334&lt;=INDEX('Language Rules Can Change'!$B$3:$AU$47,AA333,37)),37, AND(AA334&gt;INDEX('Language Rules Can Change'!$B$3:$AU$47,AA333,37),AA334&lt;=INDEX('Language Rules Can Change'!$B$3:$AU$47,AA333,38)),38, AND(AA334&gt;INDEX('Language Rules Can Change'!$B$3:$AU$47,AA333,38),AA334&lt;=INDEX('Language Rules Can Change'!$B$3:$AU$47,AA333,39)),39, AND(AA334&gt;INDEX('Language Rules Can Change'!$B$3:$AU$47,AA333,39),AA334&lt;=INDEX('Language Rules Can Change'!$B$3:$AU$47,AA333,40)),40, AND(AA334&gt;INDEX('Language Rules Can Change'!$B$3:$AU$47,AA333,40),AA334&lt;=INDEX('Language Rules Can Change'!$B$3:$AU$47,AA333,41)),41, AND(AA334&gt;INDEX('Language Rules Can Change'!$B$3:$AU$47,AA333,41),AA334&lt;=INDEX('Language Rules Can Change'!$B$3:$AU$47,AA333,42)),42, AND(AA334&gt;INDEX('Language Rules Can Change'!$B$3:$AU$47,AA333,42),AA334&lt;=INDEX('Language Rules Can Change'!$B$3:$AU$47,AA333,43)),43, AND(AA334&gt;INDEX('Language Rules Can Change'!$B$3:$AU$47,AA333,43),AA334&lt;=INDEX('Language Rules Can Change'!$B$3:$AU$47,AA333,44)),44, AND(AA334&gt;INDEX('Language Rules Can Change'!$B$3:$AU$47,AA333,44),AA334&lt;=INDEX('Language Rules Can Change'!$B$3:$AU$47,AA333,45)),45, AND(AA334&gt;INDEX('Language Rules Can Change'!$B$3:$AU$47,AA333,45),AA334&lt;=INDEX('Language Rules Can Change'!$B$3:$AU$47,AA333,46)),46)</f>
        <v>44</v>
      </c>
      <c r="AB335" s="11" cm="1">
        <f t="array" aca="1" ref="AB335" ca="1">_xlfn.IFS(AND(AB334&gt;0,AB334&lt;=INDEX('Language Rules Can Change'!$B$3:$AU$47,AB333,1)),1, AND(AB334&gt;INDEX('Language Rules Can Change'!$B$3:$AU$47,AB333,1),AB334&lt;=INDEX('Language Rules Can Change'!$B$3:$AU$47,AB333,2)),2, AND(AB334&gt;INDEX('Language Rules Can Change'!$B$3:$AU$47,AB333,2),AB334&lt;=INDEX('Language Rules Can Change'!$B$3:$AU$47,AB333,3)),3, AND(AB334&gt;INDEX('Language Rules Can Change'!$B$3:$AU$47,AB333,3),AB334&lt;=INDEX('Language Rules Can Change'!$B$3:$AU$47,AB333,4)),4, AND(AB334&gt;INDEX('Language Rules Can Change'!$B$3:$AU$47,AB333,4),AB334&lt;=INDEX('Language Rules Can Change'!$B$3:$AU$47,AB333,5)),5, AND(AB334&gt;INDEX('Language Rules Can Change'!$B$3:$AU$47,AB333,5),AB334&lt;=INDEX('Language Rules Can Change'!$B$3:$AU$47,AB333,6)),6, AND(AB334&gt;INDEX('Language Rules Can Change'!$B$3:$AU$47,AB333,6),AB334&lt;=INDEX('Language Rules Can Change'!$B$3:$AU$47,AB333,7)),7, AND(AB334&gt;INDEX('Language Rules Can Change'!$B$3:$AU$47,AB333,7),AB334&lt;=INDEX('Language Rules Can Change'!$B$3:$AU$47,AB333,8)),8, AND(AB334&gt;INDEX('Language Rules Can Change'!$B$3:$AU$47,AB333,8),AB334&lt;=INDEX('Language Rules Can Change'!$B$3:$AU$47,AB333,9)),9, AND(AB334&gt;INDEX('Language Rules Can Change'!$B$3:$AU$47,AB333,9),AB334&lt;=INDEX('Language Rules Can Change'!$B$3:$AU$47,AB333,10)),10, AND(AB334&gt;INDEX('Language Rules Can Change'!$B$3:$AU$47,AB333,10),AB334&lt;=INDEX('Language Rules Can Change'!$B$3:$AU$47,AB333,11)),11, AND(AB334&gt;INDEX('Language Rules Can Change'!$B$3:$AU$47,AB333,11),AB334&lt;=INDEX('Language Rules Can Change'!$B$3:$AU$47,AB333,12)),12, AND(AB334&gt;INDEX('Language Rules Can Change'!$B$3:$AU$47,AB333,12),AB334&lt;=INDEX('Language Rules Can Change'!$B$3:$AU$47,AB333,13)),13, AND(AB334&gt;INDEX('Language Rules Can Change'!$B$3:$AU$47,AB333,13),AB334&lt;=INDEX('Language Rules Can Change'!$B$3:$AU$47,AB333,14)),14, AND(AB334&gt;INDEX('Language Rules Can Change'!$B$3:$AU$47,AB333,14),AB334&lt;=INDEX('Language Rules Can Change'!$B$3:$AU$47,AB333,15)),15, AND(AB334&gt;INDEX('Language Rules Can Change'!$B$3:$AU$47,AB333,15),AB334&lt;=INDEX('Language Rules Can Change'!$B$3:$AU$47,AB333,16)),16, AND(AB334&gt;INDEX('Language Rules Can Change'!$B$3:$AU$47,AB333,16),AB334&lt;=INDEX('Language Rules Can Change'!$B$3:$AU$47,AB333,17)),17, AND(AB334&gt;INDEX('Language Rules Can Change'!$B$3:$AU$47,AB333,17),AB334&lt;=INDEX('Language Rules Can Change'!$B$3:$AU$47,AB333,18)),18, AND(AB334&gt;INDEX('Language Rules Can Change'!$B$3:$AU$47,AB333,18),AB334&lt;=INDEX('Language Rules Can Change'!$B$3:$AU$47,AB333,19)),19, AND(AB334&gt;INDEX('Language Rules Can Change'!$B$3:$AU$47,AB333,19),AB334&lt;=INDEX('Language Rules Can Change'!$B$3:$AU$47,AB333,20)),20, AND(AB334&gt;INDEX('Language Rules Can Change'!$B$3:$AU$47,AB333,20),AB334&lt;=INDEX('Language Rules Can Change'!$B$3:$AU$47,AB333,21)),21, AND(AB334&gt;INDEX('Language Rules Can Change'!$B$3:$AU$47,AB333,21),AB334&lt;=INDEX('Language Rules Can Change'!$B$3:$AU$47,AB333,22)),22, AND(AB334&gt;INDEX('Language Rules Can Change'!$B$3:$AU$47,AB333,22),AB334&lt;=INDEX('Language Rules Can Change'!$B$3:$AU$47,AB333,23)),23, AND(AB334&gt;INDEX('Language Rules Can Change'!$B$3:$AU$47,AB333,23),AB334&lt;=INDEX('Language Rules Can Change'!$B$3:$AU$47,AB333,24)),24, AND(AB334&gt;INDEX('Language Rules Can Change'!$B$3:$AU$47,AB333,24),AB334&lt;=INDEX('Language Rules Can Change'!$B$3:$AU$47,AB333,25)),25, AND(AB334&gt;INDEX('Language Rules Can Change'!$B$3:$AU$47,AB333,25),AB334&lt;=INDEX('Language Rules Can Change'!$B$3:$AU$47,AB333,26)),26, AND(AB334&gt;INDEX('Language Rules Can Change'!$B$3:$AU$47,AB333,26),AB334&lt;=INDEX('Language Rules Can Change'!$B$3:$AU$47,AB333,27)),27, AND(AB334&gt;INDEX('Language Rules Can Change'!$B$3:$AU$47,AB333,27),AB334&lt;=INDEX('Language Rules Can Change'!$B$3:$AU$47,AB333,28)),28, AND(AB334&gt;INDEX('Language Rules Can Change'!$B$3:$AU$47,AB333,28),AB334&lt;=INDEX('Language Rules Can Change'!$B$3:$AU$47,AB333,29)),29, AND(AB334&gt;INDEX('Language Rules Can Change'!$B$3:$AU$47,AB333,29),AB334&lt;=INDEX('Language Rules Can Change'!$B$3:$AU$47,AB333,30)),30, AND(AB334&gt;INDEX('Language Rules Can Change'!$B$3:$AU$47,AB333,30),AB334&lt;=INDEX('Language Rules Can Change'!$B$3:$AU$47,AB333,31)),31, AND(AB334&gt;INDEX('Language Rules Can Change'!$B$3:$AU$47,AB333,31),AB334&lt;=INDEX('Language Rules Can Change'!$B$3:$AU$47,AB333,32)),32, AND(AB334&gt;INDEX('Language Rules Can Change'!$B$3:$AU$47,AB333,32),AB334&lt;=INDEX('Language Rules Can Change'!$B$3:$AU$47,AB333,33)),33, AND(AB334&gt;INDEX('Language Rules Can Change'!$B$3:$AU$47,AB333,33),AB334&lt;=INDEX('Language Rules Can Change'!$B$3:$AU$47,AB333,34)),34, AND(AB334&gt;INDEX('Language Rules Can Change'!$B$3:$AU$47,AB333,34),AB334&lt;=INDEX('Language Rules Can Change'!$B$3:$AU$47,AB333,35)),35, AND(AB334&gt;INDEX('Language Rules Can Change'!$B$3:$AU$47,AB333,35),AB334&lt;=INDEX('Language Rules Can Change'!$B$3:$AU$47,AB333,36)),36, AND(AB334&gt;INDEX('Language Rules Can Change'!$B$3:$AU$47,AB333,36),AB334&lt;=INDEX('Language Rules Can Change'!$B$3:$AU$47,AB333,37)),37, AND(AB334&gt;INDEX('Language Rules Can Change'!$B$3:$AU$47,AB333,37),AB334&lt;=INDEX('Language Rules Can Change'!$B$3:$AU$47,AB333,38)),38, AND(AB334&gt;INDEX('Language Rules Can Change'!$B$3:$AU$47,AB333,38),AB334&lt;=INDEX('Language Rules Can Change'!$B$3:$AU$47,AB333,39)),39, AND(AB334&gt;INDEX('Language Rules Can Change'!$B$3:$AU$47,AB333,39),AB334&lt;=INDEX('Language Rules Can Change'!$B$3:$AU$47,AB333,40)),40, AND(AB334&gt;INDEX('Language Rules Can Change'!$B$3:$AU$47,AB333,40),AB334&lt;=INDEX('Language Rules Can Change'!$B$3:$AU$47,AB333,41)),41, AND(AB334&gt;INDEX('Language Rules Can Change'!$B$3:$AU$47,AB333,41),AB334&lt;=INDEX('Language Rules Can Change'!$B$3:$AU$47,AB333,42)),42, AND(AB334&gt;INDEX('Language Rules Can Change'!$B$3:$AU$47,AB333,42),AB334&lt;=INDEX('Language Rules Can Change'!$B$3:$AU$47,AB333,43)),43, AND(AB334&gt;INDEX('Language Rules Can Change'!$B$3:$AU$47,AB333,43),AB334&lt;=INDEX('Language Rules Can Change'!$B$3:$AU$47,AB333,44)),44, AND(AB334&gt;INDEX('Language Rules Can Change'!$B$3:$AU$47,AB333,44),AB334&lt;=INDEX('Language Rules Can Change'!$B$3:$AU$47,AB333,45)),45, AND(AB334&gt;INDEX('Language Rules Can Change'!$B$3:$AU$47,AB333,45),AB334&lt;=INDEX('Language Rules Can Change'!$B$3:$AU$47,AB333,46)),46)</f>
        <v>25</v>
      </c>
      <c r="AC335" s="11" t="e" cm="1">
        <f t="array" aca="1" ref="AC335" ca="1">_xlfn.IFS(AND(AC334&gt;0,AC334&lt;=INDEX('Language Rules Can Change'!$B$3:$AU$47,AC333,1)),1, AND(AC334&gt;INDEX('Language Rules Can Change'!$B$3:$AU$47,AC333,1),AC334&lt;=INDEX('Language Rules Can Change'!$B$3:$AU$47,AC333,2)),2, AND(AC334&gt;INDEX('Language Rules Can Change'!$B$3:$AU$47,AC333,2),AC334&lt;=INDEX('Language Rules Can Change'!$B$3:$AU$47,AC333,3)),3, AND(AC334&gt;INDEX('Language Rules Can Change'!$B$3:$AU$47,AC333,3),AC334&lt;=INDEX('Language Rules Can Change'!$B$3:$AU$47,AC333,4)),4, AND(AC334&gt;INDEX('Language Rules Can Change'!$B$3:$AU$47,AC333,4),AC334&lt;=INDEX('Language Rules Can Change'!$B$3:$AU$47,AC333,5)),5, AND(AC334&gt;INDEX('Language Rules Can Change'!$B$3:$AU$47,AC333,5),AC334&lt;=INDEX('Language Rules Can Change'!$B$3:$AU$47,AC333,6)),6, AND(AC334&gt;INDEX('Language Rules Can Change'!$B$3:$AU$47,AC333,6),AC334&lt;=INDEX('Language Rules Can Change'!$B$3:$AU$47,AC333,7)),7, AND(AC334&gt;INDEX('Language Rules Can Change'!$B$3:$AU$47,AC333,7),AC334&lt;=INDEX('Language Rules Can Change'!$B$3:$AU$47,AC333,8)),8, AND(AC334&gt;INDEX('Language Rules Can Change'!$B$3:$AU$47,AC333,8),AC334&lt;=INDEX('Language Rules Can Change'!$B$3:$AU$47,AC333,9)),9, AND(AC334&gt;INDEX('Language Rules Can Change'!$B$3:$AU$47,AC333,9),AC334&lt;=INDEX('Language Rules Can Change'!$B$3:$AU$47,AC333,10)),10, AND(AC334&gt;INDEX('Language Rules Can Change'!$B$3:$AU$47,AC333,10),AC334&lt;=INDEX('Language Rules Can Change'!$B$3:$AU$47,AC333,11)),11, AND(AC334&gt;INDEX('Language Rules Can Change'!$B$3:$AU$47,AC333,11),AC334&lt;=INDEX('Language Rules Can Change'!$B$3:$AU$47,AC333,12)),12, AND(AC334&gt;INDEX('Language Rules Can Change'!$B$3:$AU$47,AC333,12),AC334&lt;=INDEX('Language Rules Can Change'!$B$3:$AU$47,AC333,13)),13, AND(AC334&gt;INDEX('Language Rules Can Change'!$B$3:$AU$47,AC333,13),AC334&lt;=INDEX('Language Rules Can Change'!$B$3:$AU$47,AC333,14)),14, AND(AC334&gt;INDEX('Language Rules Can Change'!$B$3:$AU$47,AC333,14),AC334&lt;=INDEX('Language Rules Can Change'!$B$3:$AU$47,AC333,15)),15, AND(AC334&gt;INDEX('Language Rules Can Change'!$B$3:$AU$47,AC333,15),AC334&lt;=INDEX('Language Rules Can Change'!$B$3:$AU$47,AC333,16)),16, AND(AC334&gt;INDEX('Language Rules Can Change'!$B$3:$AU$47,AC333,16),AC334&lt;=INDEX('Language Rules Can Change'!$B$3:$AU$47,AC333,17)),17, AND(AC334&gt;INDEX('Language Rules Can Change'!$B$3:$AU$47,AC333,17),AC334&lt;=INDEX('Language Rules Can Change'!$B$3:$AU$47,AC333,18)),18, AND(AC334&gt;INDEX('Language Rules Can Change'!$B$3:$AU$47,AC333,18),AC334&lt;=INDEX('Language Rules Can Change'!$B$3:$AU$47,AC333,19)),19, AND(AC334&gt;INDEX('Language Rules Can Change'!$B$3:$AU$47,AC333,19),AC334&lt;=INDEX('Language Rules Can Change'!$B$3:$AU$47,AC333,20)),20, AND(AC334&gt;INDEX('Language Rules Can Change'!$B$3:$AU$47,AC333,20),AC334&lt;=INDEX('Language Rules Can Change'!$B$3:$AU$47,AC333,21)),21, AND(AC334&gt;INDEX('Language Rules Can Change'!$B$3:$AU$47,AC333,21),AC334&lt;=INDEX('Language Rules Can Change'!$B$3:$AU$47,AC333,22)),22, AND(AC334&gt;INDEX('Language Rules Can Change'!$B$3:$AU$47,AC333,22),AC334&lt;=INDEX('Language Rules Can Change'!$B$3:$AU$47,AC333,23)),23, AND(AC334&gt;INDEX('Language Rules Can Change'!$B$3:$AU$47,AC333,23),AC334&lt;=INDEX('Language Rules Can Change'!$B$3:$AU$47,AC333,24)),24, AND(AC334&gt;INDEX('Language Rules Can Change'!$B$3:$AU$47,AC333,24),AC334&lt;=INDEX('Language Rules Can Change'!$B$3:$AU$47,AC333,25)),25, AND(AC334&gt;INDEX('Language Rules Can Change'!$B$3:$AU$47,AC333,25),AC334&lt;=INDEX('Language Rules Can Change'!$B$3:$AU$47,AC333,26)),26, AND(AC334&gt;INDEX('Language Rules Can Change'!$B$3:$AU$47,AC333,26),AC334&lt;=INDEX('Language Rules Can Change'!$B$3:$AU$47,AC333,27)),27, AND(AC334&gt;INDEX('Language Rules Can Change'!$B$3:$AU$47,AC333,27),AC334&lt;=INDEX('Language Rules Can Change'!$B$3:$AU$47,AC333,28)),28, AND(AC334&gt;INDEX('Language Rules Can Change'!$B$3:$AU$47,AC333,28),AC334&lt;=INDEX('Language Rules Can Change'!$B$3:$AU$47,AC333,29)),29, AND(AC334&gt;INDEX('Language Rules Can Change'!$B$3:$AU$47,AC333,29),AC334&lt;=INDEX('Language Rules Can Change'!$B$3:$AU$47,AC333,30)),30, AND(AC334&gt;INDEX('Language Rules Can Change'!$B$3:$AU$47,AC333,30),AC334&lt;=INDEX('Language Rules Can Change'!$B$3:$AU$47,AC333,31)),31, AND(AC334&gt;INDEX('Language Rules Can Change'!$B$3:$AU$47,AC333,31),AC334&lt;=INDEX('Language Rules Can Change'!$B$3:$AU$47,AC333,32)),32, AND(AC334&gt;INDEX('Language Rules Can Change'!$B$3:$AU$47,AC333,32),AC334&lt;=INDEX('Language Rules Can Change'!$B$3:$AU$47,AC333,33)),33, AND(AC334&gt;INDEX('Language Rules Can Change'!$B$3:$AU$47,AC333,33),AC334&lt;=INDEX('Language Rules Can Change'!$B$3:$AU$47,AC333,34)),34, AND(AC334&gt;INDEX('Language Rules Can Change'!$B$3:$AU$47,AC333,34),AC334&lt;=INDEX('Language Rules Can Change'!$B$3:$AU$47,AC333,35)),35, AND(AC334&gt;INDEX('Language Rules Can Change'!$B$3:$AU$47,AC333,35),AC334&lt;=INDEX('Language Rules Can Change'!$B$3:$AU$47,AC333,36)),36, AND(AC334&gt;INDEX('Language Rules Can Change'!$B$3:$AU$47,AC333,36),AC334&lt;=INDEX('Language Rules Can Change'!$B$3:$AU$47,AC333,37)),37, AND(AC334&gt;INDEX('Language Rules Can Change'!$B$3:$AU$47,AC333,37),AC334&lt;=INDEX('Language Rules Can Change'!$B$3:$AU$47,AC333,38)),38, AND(AC334&gt;INDEX('Language Rules Can Change'!$B$3:$AU$47,AC333,38),AC334&lt;=INDEX('Language Rules Can Change'!$B$3:$AU$47,AC333,39)),39, AND(AC334&gt;INDEX('Language Rules Can Change'!$B$3:$AU$47,AC333,39),AC334&lt;=INDEX('Language Rules Can Change'!$B$3:$AU$47,AC333,40)),40, AND(AC334&gt;INDEX('Language Rules Can Change'!$B$3:$AU$47,AC333,40),AC334&lt;=INDEX('Language Rules Can Change'!$B$3:$AU$47,AC333,41)),41, AND(AC334&gt;INDEX('Language Rules Can Change'!$B$3:$AU$47,AC333,41),AC334&lt;=INDEX('Language Rules Can Change'!$B$3:$AU$47,AC333,42)),42, AND(AC334&gt;INDEX('Language Rules Can Change'!$B$3:$AU$47,AC333,42),AC334&lt;=INDEX('Language Rules Can Change'!$B$3:$AU$47,AC333,43)),43, AND(AC334&gt;INDEX('Language Rules Can Change'!$B$3:$AU$47,AC333,43),AC334&lt;=INDEX('Language Rules Can Change'!$B$3:$AU$47,AC333,44)),44, AND(AC334&gt;INDEX('Language Rules Can Change'!$B$3:$AU$47,AC333,44),AC334&lt;=INDEX('Language Rules Can Change'!$B$3:$AU$47,AC333,45)),45, AND(AC334&gt;INDEX('Language Rules Can Change'!$B$3:$AU$47,AC333,45),AC334&lt;=INDEX('Language Rules Can Change'!$B$3:$AU$47,AC333,46)),46)</f>
        <v>#N/A</v>
      </c>
      <c r="AD335" s="11" t="e" cm="1">
        <f t="array" aca="1" ref="AD335" ca="1">_xlfn.IFS(AND(AD334&gt;0,AD334&lt;=INDEX('Language Rules Can Change'!$B$3:$AU$47,AD333,1)),1, AND(AD334&gt;INDEX('Language Rules Can Change'!$B$3:$AU$47,AD333,1),AD334&lt;=INDEX('Language Rules Can Change'!$B$3:$AU$47,AD333,2)),2, AND(AD334&gt;INDEX('Language Rules Can Change'!$B$3:$AU$47,AD333,2),AD334&lt;=INDEX('Language Rules Can Change'!$B$3:$AU$47,AD333,3)),3, AND(AD334&gt;INDEX('Language Rules Can Change'!$B$3:$AU$47,AD333,3),AD334&lt;=INDEX('Language Rules Can Change'!$B$3:$AU$47,AD333,4)),4, AND(AD334&gt;INDEX('Language Rules Can Change'!$B$3:$AU$47,AD333,4),AD334&lt;=INDEX('Language Rules Can Change'!$B$3:$AU$47,AD333,5)),5, AND(AD334&gt;INDEX('Language Rules Can Change'!$B$3:$AU$47,AD333,5),AD334&lt;=INDEX('Language Rules Can Change'!$B$3:$AU$47,AD333,6)),6, AND(AD334&gt;INDEX('Language Rules Can Change'!$B$3:$AU$47,AD333,6),AD334&lt;=INDEX('Language Rules Can Change'!$B$3:$AU$47,AD333,7)),7, AND(AD334&gt;INDEX('Language Rules Can Change'!$B$3:$AU$47,AD333,7),AD334&lt;=INDEX('Language Rules Can Change'!$B$3:$AU$47,AD333,8)),8, AND(AD334&gt;INDEX('Language Rules Can Change'!$B$3:$AU$47,AD333,8),AD334&lt;=INDEX('Language Rules Can Change'!$B$3:$AU$47,AD333,9)),9, AND(AD334&gt;INDEX('Language Rules Can Change'!$B$3:$AU$47,AD333,9),AD334&lt;=INDEX('Language Rules Can Change'!$B$3:$AU$47,AD333,10)),10, AND(AD334&gt;INDEX('Language Rules Can Change'!$B$3:$AU$47,AD333,10),AD334&lt;=INDEX('Language Rules Can Change'!$B$3:$AU$47,AD333,11)),11, AND(AD334&gt;INDEX('Language Rules Can Change'!$B$3:$AU$47,AD333,11),AD334&lt;=INDEX('Language Rules Can Change'!$B$3:$AU$47,AD333,12)),12, AND(AD334&gt;INDEX('Language Rules Can Change'!$B$3:$AU$47,AD333,12),AD334&lt;=INDEX('Language Rules Can Change'!$B$3:$AU$47,AD333,13)),13, AND(AD334&gt;INDEX('Language Rules Can Change'!$B$3:$AU$47,AD333,13),AD334&lt;=INDEX('Language Rules Can Change'!$B$3:$AU$47,AD333,14)),14, AND(AD334&gt;INDEX('Language Rules Can Change'!$B$3:$AU$47,AD333,14),AD334&lt;=INDEX('Language Rules Can Change'!$B$3:$AU$47,AD333,15)),15, AND(AD334&gt;INDEX('Language Rules Can Change'!$B$3:$AU$47,AD333,15),AD334&lt;=INDEX('Language Rules Can Change'!$B$3:$AU$47,AD333,16)),16, AND(AD334&gt;INDEX('Language Rules Can Change'!$B$3:$AU$47,AD333,16),AD334&lt;=INDEX('Language Rules Can Change'!$B$3:$AU$47,AD333,17)),17, AND(AD334&gt;INDEX('Language Rules Can Change'!$B$3:$AU$47,AD333,17),AD334&lt;=INDEX('Language Rules Can Change'!$B$3:$AU$47,AD333,18)),18, AND(AD334&gt;INDEX('Language Rules Can Change'!$B$3:$AU$47,AD333,18),AD334&lt;=INDEX('Language Rules Can Change'!$B$3:$AU$47,AD333,19)),19, AND(AD334&gt;INDEX('Language Rules Can Change'!$B$3:$AU$47,AD333,19),AD334&lt;=INDEX('Language Rules Can Change'!$B$3:$AU$47,AD333,20)),20, AND(AD334&gt;INDEX('Language Rules Can Change'!$B$3:$AU$47,AD333,20),AD334&lt;=INDEX('Language Rules Can Change'!$B$3:$AU$47,AD333,21)),21, AND(AD334&gt;INDEX('Language Rules Can Change'!$B$3:$AU$47,AD333,21),AD334&lt;=INDEX('Language Rules Can Change'!$B$3:$AU$47,AD333,22)),22, AND(AD334&gt;INDEX('Language Rules Can Change'!$B$3:$AU$47,AD333,22),AD334&lt;=INDEX('Language Rules Can Change'!$B$3:$AU$47,AD333,23)),23, AND(AD334&gt;INDEX('Language Rules Can Change'!$B$3:$AU$47,AD333,23),AD334&lt;=INDEX('Language Rules Can Change'!$B$3:$AU$47,AD333,24)),24, AND(AD334&gt;INDEX('Language Rules Can Change'!$B$3:$AU$47,AD333,24),AD334&lt;=INDEX('Language Rules Can Change'!$B$3:$AU$47,AD333,25)),25, AND(AD334&gt;INDEX('Language Rules Can Change'!$B$3:$AU$47,AD333,25),AD334&lt;=INDEX('Language Rules Can Change'!$B$3:$AU$47,AD333,26)),26, AND(AD334&gt;INDEX('Language Rules Can Change'!$B$3:$AU$47,AD333,26),AD334&lt;=INDEX('Language Rules Can Change'!$B$3:$AU$47,AD333,27)),27, AND(AD334&gt;INDEX('Language Rules Can Change'!$B$3:$AU$47,AD333,27),AD334&lt;=INDEX('Language Rules Can Change'!$B$3:$AU$47,AD333,28)),28, AND(AD334&gt;INDEX('Language Rules Can Change'!$B$3:$AU$47,AD333,28),AD334&lt;=INDEX('Language Rules Can Change'!$B$3:$AU$47,AD333,29)),29, AND(AD334&gt;INDEX('Language Rules Can Change'!$B$3:$AU$47,AD333,29),AD334&lt;=INDEX('Language Rules Can Change'!$B$3:$AU$47,AD333,30)),30, AND(AD334&gt;INDEX('Language Rules Can Change'!$B$3:$AU$47,AD333,30),AD334&lt;=INDEX('Language Rules Can Change'!$B$3:$AU$47,AD333,31)),31, AND(AD334&gt;INDEX('Language Rules Can Change'!$B$3:$AU$47,AD333,31),AD334&lt;=INDEX('Language Rules Can Change'!$B$3:$AU$47,AD333,32)),32, AND(AD334&gt;INDEX('Language Rules Can Change'!$B$3:$AU$47,AD333,32),AD334&lt;=INDEX('Language Rules Can Change'!$B$3:$AU$47,AD333,33)),33, AND(AD334&gt;INDEX('Language Rules Can Change'!$B$3:$AU$47,AD333,33),AD334&lt;=INDEX('Language Rules Can Change'!$B$3:$AU$47,AD333,34)),34, AND(AD334&gt;INDEX('Language Rules Can Change'!$B$3:$AU$47,AD333,34),AD334&lt;=INDEX('Language Rules Can Change'!$B$3:$AU$47,AD333,35)),35, AND(AD334&gt;INDEX('Language Rules Can Change'!$B$3:$AU$47,AD333,35),AD334&lt;=INDEX('Language Rules Can Change'!$B$3:$AU$47,AD333,36)),36, AND(AD334&gt;INDEX('Language Rules Can Change'!$B$3:$AU$47,AD333,36),AD334&lt;=INDEX('Language Rules Can Change'!$B$3:$AU$47,AD333,37)),37, AND(AD334&gt;INDEX('Language Rules Can Change'!$B$3:$AU$47,AD333,37),AD334&lt;=INDEX('Language Rules Can Change'!$B$3:$AU$47,AD333,38)),38, AND(AD334&gt;INDEX('Language Rules Can Change'!$B$3:$AU$47,AD333,38),AD334&lt;=INDEX('Language Rules Can Change'!$B$3:$AU$47,AD333,39)),39, AND(AD334&gt;INDEX('Language Rules Can Change'!$B$3:$AU$47,AD333,39),AD334&lt;=INDEX('Language Rules Can Change'!$B$3:$AU$47,AD333,40)),40, AND(AD334&gt;INDEX('Language Rules Can Change'!$B$3:$AU$47,AD333,40),AD334&lt;=INDEX('Language Rules Can Change'!$B$3:$AU$47,AD333,41)),41, AND(AD334&gt;INDEX('Language Rules Can Change'!$B$3:$AU$47,AD333,41),AD334&lt;=INDEX('Language Rules Can Change'!$B$3:$AU$47,AD333,42)),42, AND(AD334&gt;INDEX('Language Rules Can Change'!$B$3:$AU$47,AD333,42),AD334&lt;=INDEX('Language Rules Can Change'!$B$3:$AU$47,AD333,43)),43, AND(AD334&gt;INDEX('Language Rules Can Change'!$B$3:$AU$47,AD333,43),AD334&lt;=INDEX('Language Rules Can Change'!$B$3:$AU$47,AD333,44)),44, AND(AD334&gt;INDEX('Language Rules Can Change'!$B$3:$AU$47,AD333,44),AD334&lt;=INDEX('Language Rules Can Change'!$B$3:$AU$47,AD333,45)),45, AND(AD334&gt;INDEX('Language Rules Can Change'!$B$3:$AU$47,AD333,45),AD334&lt;=INDEX('Language Rules Can Change'!$B$3:$AU$47,AD333,46)),46)</f>
        <v>#N/A</v>
      </c>
      <c r="AE335" s="11" t="e" cm="1">
        <f t="array" aca="1" ref="AE335" ca="1">_xlfn.IFS(AND(AE334&gt;0,AE334&lt;=INDEX('Language Rules Can Change'!$B$3:$AU$47,AE333,1)),1, AND(AE334&gt;INDEX('Language Rules Can Change'!$B$3:$AU$47,AE333,1),AE334&lt;=INDEX('Language Rules Can Change'!$B$3:$AU$47,AE333,2)),2, AND(AE334&gt;INDEX('Language Rules Can Change'!$B$3:$AU$47,AE333,2),AE334&lt;=INDEX('Language Rules Can Change'!$B$3:$AU$47,AE333,3)),3, AND(AE334&gt;INDEX('Language Rules Can Change'!$B$3:$AU$47,AE333,3),AE334&lt;=INDEX('Language Rules Can Change'!$B$3:$AU$47,AE333,4)),4, AND(AE334&gt;INDEX('Language Rules Can Change'!$B$3:$AU$47,AE333,4),AE334&lt;=INDEX('Language Rules Can Change'!$B$3:$AU$47,AE333,5)),5, AND(AE334&gt;INDEX('Language Rules Can Change'!$B$3:$AU$47,AE333,5),AE334&lt;=INDEX('Language Rules Can Change'!$B$3:$AU$47,AE333,6)),6, AND(AE334&gt;INDEX('Language Rules Can Change'!$B$3:$AU$47,AE333,6),AE334&lt;=INDEX('Language Rules Can Change'!$B$3:$AU$47,AE333,7)),7, AND(AE334&gt;INDEX('Language Rules Can Change'!$B$3:$AU$47,AE333,7),AE334&lt;=INDEX('Language Rules Can Change'!$B$3:$AU$47,AE333,8)),8, AND(AE334&gt;INDEX('Language Rules Can Change'!$B$3:$AU$47,AE333,8),AE334&lt;=INDEX('Language Rules Can Change'!$B$3:$AU$47,AE333,9)),9, AND(AE334&gt;INDEX('Language Rules Can Change'!$B$3:$AU$47,AE333,9),AE334&lt;=INDEX('Language Rules Can Change'!$B$3:$AU$47,AE333,10)),10, AND(AE334&gt;INDEX('Language Rules Can Change'!$B$3:$AU$47,AE333,10),AE334&lt;=INDEX('Language Rules Can Change'!$B$3:$AU$47,AE333,11)),11, AND(AE334&gt;INDEX('Language Rules Can Change'!$B$3:$AU$47,AE333,11),AE334&lt;=INDEX('Language Rules Can Change'!$B$3:$AU$47,AE333,12)),12, AND(AE334&gt;INDEX('Language Rules Can Change'!$B$3:$AU$47,AE333,12),AE334&lt;=INDEX('Language Rules Can Change'!$B$3:$AU$47,AE333,13)),13, AND(AE334&gt;INDEX('Language Rules Can Change'!$B$3:$AU$47,AE333,13),AE334&lt;=INDEX('Language Rules Can Change'!$B$3:$AU$47,AE333,14)),14, AND(AE334&gt;INDEX('Language Rules Can Change'!$B$3:$AU$47,AE333,14),AE334&lt;=INDEX('Language Rules Can Change'!$B$3:$AU$47,AE333,15)),15, AND(AE334&gt;INDEX('Language Rules Can Change'!$B$3:$AU$47,AE333,15),AE334&lt;=INDEX('Language Rules Can Change'!$B$3:$AU$47,AE333,16)),16, AND(AE334&gt;INDEX('Language Rules Can Change'!$B$3:$AU$47,AE333,16),AE334&lt;=INDEX('Language Rules Can Change'!$B$3:$AU$47,AE333,17)),17, AND(AE334&gt;INDEX('Language Rules Can Change'!$B$3:$AU$47,AE333,17),AE334&lt;=INDEX('Language Rules Can Change'!$B$3:$AU$47,AE333,18)),18, AND(AE334&gt;INDEX('Language Rules Can Change'!$B$3:$AU$47,AE333,18),AE334&lt;=INDEX('Language Rules Can Change'!$B$3:$AU$47,AE333,19)),19, AND(AE334&gt;INDEX('Language Rules Can Change'!$B$3:$AU$47,AE333,19),AE334&lt;=INDEX('Language Rules Can Change'!$B$3:$AU$47,AE333,20)),20, AND(AE334&gt;INDEX('Language Rules Can Change'!$B$3:$AU$47,AE333,20),AE334&lt;=INDEX('Language Rules Can Change'!$B$3:$AU$47,AE333,21)),21, AND(AE334&gt;INDEX('Language Rules Can Change'!$B$3:$AU$47,AE333,21),AE334&lt;=INDEX('Language Rules Can Change'!$B$3:$AU$47,AE333,22)),22, AND(AE334&gt;INDEX('Language Rules Can Change'!$B$3:$AU$47,AE333,22),AE334&lt;=INDEX('Language Rules Can Change'!$B$3:$AU$47,AE333,23)),23, AND(AE334&gt;INDEX('Language Rules Can Change'!$B$3:$AU$47,AE333,23),AE334&lt;=INDEX('Language Rules Can Change'!$B$3:$AU$47,AE333,24)),24, AND(AE334&gt;INDEX('Language Rules Can Change'!$B$3:$AU$47,AE333,24),AE334&lt;=INDEX('Language Rules Can Change'!$B$3:$AU$47,AE333,25)),25, AND(AE334&gt;INDEX('Language Rules Can Change'!$B$3:$AU$47,AE333,25),AE334&lt;=INDEX('Language Rules Can Change'!$B$3:$AU$47,AE333,26)),26, AND(AE334&gt;INDEX('Language Rules Can Change'!$B$3:$AU$47,AE333,26),AE334&lt;=INDEX('Language Rules Can Change'!$B$3:$AU$47,AE333,27)),27, AND(AE334&gt;INDEX('Language Rules Can Change'!$B$3:$AU$47,AE333,27),AE334&lt;=INDEX('Language Rules Can Change'!$B$3:$AU$47,AE333,28)),28, AND(AE334&gt;INDEX('Language Rules Can Change'!$B$3:$AU$47,AE333,28),AE334&lt;=INDEX('Language Rules Can Change'!$B$3:$AU$47,AE333,29)),29, AND(AE334&gt;INDEX('Language Rules Can Change'!$B$3:$AU$47,AE333,29),AE334&lt;=INDEX('Language Rules Can Change'!$B$3:$AU$47,AE333,30)),30, AND(AE334&gt;INDEX('Language Rules Can Change'!$B$3:$AU$47,AE333,30),AE334&lt;=INDEX('Language Rules Can Change'!$B$3:$AU$47,AE333,31)),31, AND(AE334&gt;INDEX('Language Rules Can Change'!$B$3:$AU$47,AE333,31),AE334&lt;=INDEX('Language Rules Can Change'!$B$3:$AU$47,AE333,32)),32, AND(AE334&gt;INDEX('Language Rules Can Change'!$B$3:$AU$47,AE333,32),AE334&lt;=INDEX('Language Rules Can Change'!$B$3:$AU$47,AE333,33)),33, AND(AE334&gt;INDEX('Language Rules Can Change'!$B$3:$AU$47,AE333,33),AE334&lt;=INDEX('Language Rules Can Change'!$B$3:$AU$47,AE333,34)),34, AND(AE334&gt;INDEX('Language Rules Can Change'!$B$3:$AU$47,AE333,34),AE334&lt;=INDEX('Language Rules Can Change'!$B$3:$AU$47,AE333,35)),35, AND(AE334&gt;INDEX('Language Rules Can Change'!$B$3:$AU$47,AE333,35),AE334&lt;=INDEX('Language Rules Can Change'!$B$3:$AU$47,AE333,36)),36, AND(AE334&gt;INDEX('Language Rules Can Change'!$B$3:$AU$47,AE333,36),AE334&lt;=INDEX('Language Rules Can Change'!$B$3:$AU$47,AE333,37)),37, AND(AE334&gt;INDEX('Language Rules Can Change'!$B$3:$AU$47,AE333,37),AE334&lt;=INDEX('Language Rules Can Change'!$B$3:$AU$47,AE333,38)),38, AND(AE334&gt;INDEX('Language Rules Can Change'!$B$3:$AU$47,AE333,38),AE334&lt;=INDEX('Language Rules Can Change'!$B$3:$AU$47,AE333,39)),39, AND(AE334&gt;INDEX('Language Rules Can Change'!$B$3:$AU$47,AE333,39),AE334&lt;=INDEX('Language Rules Can Change'!$B$3:$AU$47,AE333,40)),40, AND(AE334&gt;INDEX('Language Rules Can Change'!$B$3:$AU$47,AE333,40),AE334&lt;=INDEX('Language Rules Can Change'!$B$3:$AU$47,AE333,41)),41, AND(AE334&gt;INDEX('Language Rules Can Change'!$B$3:$AU$47,AE333,41),AE334&lt;=INDEX('Language Rules Can Change'!$B$3:$AU$47,AE333,42)),42, AND(AE334&gt;INDEX('Language Rules Can Change'!$B$3:$AU$47,AE333,42),AE334&lt;=INDEX('Language Rules Can Change'!$B$3:$AU$47,AE333,43)),43, AND(AE334&gt;INDEX('Language Rules Can Change'!$B$3:$AU$47,AE333,43),AE334&lt;=INDEX('Language Rules Can Change'!$B$3:$AU$47,AE333,44)),44, AND(AE334&gt;INDEX('Language Rules Can Change'!$B$3:$AU$47,AE333,44),AE334&lt;=INDEX('Language Rules Can Change'!$B$3:$AU$47,AE333,45)),45, AND(AE334&gt;INDEX('Language Rules Can Change'!$B$3:$AU$47,AE333,45),AE334&lt;=INDEX('Language Rules Can Change'!$B$3:$AU$47,AE333,46)),46)</f>
        <v>#N/A</v>
      </c>
      <c r="AF335" s="11" t="e" cm="1">
        <f t="array" aca="1" ref="AF335" ca="1">_xlfn.IFS(AND(AF334&gt;0,AF334&lt;=INDEX('Language Rules Can Change'!$B$3:$AU$47,AF333,1)),1, AND(AF334&gt;INDEX('Language Rules Can Change'!$B$3:$AU$47,AF333,1),AF334&lt;=INDEX('Language Rules Can Change'!$B$3:$AU$47,AF333,2)),2, AND(AF334&gt;INDEX('Language Rules Can Change'!$B$3:$AU$47,AF333,2),AF334&lt;=INDEX('Language Rules Can Change'!$B$3:$AU$47,AF333,3)),3, AND(AF334&gt;INDEX('Language Rules Can Change'!$B$3:$AU$47,AF333,3),AF334&lt;=INDEX('Language Rules Can Change'!$B$3:$AU$47,AF333,4)),4, AND(AF334&gt;INDEX('Language Rules Can Change'!$B$3:$AU$47,AF333,4),AF334&lt;=INDEX('Language Rules Can Change'!$B$3:$AU$47,AF333,5)),5, AND(AF334&gt;INDEX('Language Rules Can Change'!$B$3:$AU$47,AF333,5),AF334&lt;=INDEX('Language Rules Can Change'!$B$3:$AU$47,AF333,6)),6, AND(AF334&gt;INDEX('Language Rules Can Change'!$B$3:$AU$47,AF333,6),AF334&lt;=INDEX('Language Rules Can Change'!$B$3:$AU$47,AF333,7)),7, AND(AF334&gt;INDEX('Language Rules Can Change'!$B$3:$AU$47,AF333,7),AF334&lt;=INDEX('Language Rules Can Change'!$B$3:$AU$47,AF333,8)),8, AND(AF334&gt;INDEX('Language Rules Can Change'!$B$3:$AU$47,AF333,8),AF334&lt;=INDEX('Language Rules Can Change'!$B$3:$AU$47,AF333,9)),9, AND(AF334&gt;INDEX('Language Rules Can Change'!$B$3:$AU$47,AF333,9),AF334&lt;=INDEX('Language Rules Can Change'!$B$3:$AU$47,AF333,10)),10, AND(AF334&gt;INDEX('Language Rules Can Change'!$B$3:$AU$47,AF333,10),AF334&lt;=INDEX('Language Rules Can Change'!$B$3:$AU$47,AF333,11)),11, AND(AF334&gt;INDEX('Language Rules Can Change'!$B$3:$AU$47,AF333,11),AF334&lt;=INDEX('Language Rules Can Change'!$B$3:$AU$47,AF333,12)),12, AND(AF334&gt;INDEX('Language Rules Can Change'!$B$3:$AU$47,AF333,12),AF334&lt;=INDEX('Language Rules Can Change'!$B$3:$AU$47,AF333,13)),13, AND(AF334&gt;INDEX('Language Rules Can Change'!$B$3:$AU$47,AF333,13),AF334&lt;=INDEX('Language Rules Can Change'!$B$3:$AU$47,AF333,14)),14, AND(AF334&gt;INDEX('Language Rules Can Change'!$B$3:$AU$47,AF333,14),AF334&lt;=INDEX('Language Rules Can Change'!$B$3:$AU$47,AF333,15)),15, AND(AF334&gt;INDEX('Language Rules Can Change'!$B$3:$AU$47,AF333,15),AF334&lt;=INDEX('Language Rules Can Change'!$B$3:$AU$47,AF333,16)),16, AND(AF334&gt;INDEX('Language Rules Can Change'!$B$3:$AU$47,AF333,16),AF334&lt;=INDEX('Language Rules Can Change'!$B$3:$AU$47,AF333,17)),17, AND(AF334&gt;INDEX('Language Rules Can Change'!$B$3:$AU$47,AF333,17),AF334&lt;=INDEX('Language Rules Can Change'!$B$3:$AU$47,AF333,18)),18, AND(AF334&gt;INDEX('Language Rules Can Change'!$B$3:$AU$47,AF333,18),AF334&lt;=INDEX('Language Rules Can Change'!$B$3:$AU$47,AF333,19)),19, AND(AF334&gt;INDEX('Language Rules Can Change'!$B$3:$AU$47,AF333,19),AF334&lt;=INDEX('Language Rules Can Change'!$B$3:$AU$47,AF333,20)),20, AND(AF334&gt;INDEX('Language Rules Can Change'!$B$3:$AU$47,AF333,20),AF334&lt;=INDEX('Language Rules Can Change'!$B$3:$AU$47,AF333,21)),21, AND(AF334&gt;INDEX('Language Rules Can Change'!$B$3:$AU$47,AF333,21),AF334&lt;=INDEX('Language Rules Can Change'!$B$3:$AU$47,AF333,22)),22, AND(AF334&gt;INDEX('Language Rules Can Change'!$B$3:$AU$47,AF333,22),AF334&lt;=INDEX('Language Rules Can Change'!$B$3:$AU$47,AF333,23)),23, AND(AF334&gt;INDEX('Language Rules Can Change'!$B$3:$AU$47,AF333,23),AF334&lt;=INDEX('Language Rules Can Change'!$B$3:$AU$47,AF333,24)),24, AND(AF334&gt;INDEX('Language Rules Can Change'!$B$3:$AU$47,AF333,24),AF334&lt;=INDEX('Language Rules Can Change'!$B$3:$AU$47,AF333,25)),25, AND(AF334&gt;INDEX('Language Rules Can Change'!$B$3:$AU$47,AF333,25),AF334&lt;=INDEX('Language Rules Can Change'!$B$3:$AU$47,AF333,26)),26, AND(AF334&gt;INDEX('Language Rules Can Change'!$B$3:$AU$47,AF333,26),AF334&lt;=INDEX('Language Rules Can Change'!$B$3:$AU$47,AF333,27)),27, AND(AF334&gt;INDEX('Language Rules Can Change'!$B$3:$AU$47,AF333,27),AF334&lt;=INDEX('Language Rules Can Change'!$B$3:$AU$47,AF333,28)),28, AND(AF334&gt;INDEX('Language Rules Can Change'!$B$3:$AU$47,AF333,28),AF334&lt;=INDEX('Language Rules Can Change'!$B$3:$AU$47,AF333,29)),29, AND(AF334&gt;INDEX('Language Rules Can Change'!$B$3:$AU$47,AF333,29),AF334&lt;=INDEX('Language Rules Can Change'!$B$3:$AU$47,AF333,30)),30, AND(AF334&gt;INDEX('Language Rules Can Change'!$B$3:$AU$47,AF333,30),AF334&lt;=INDEX('Language Rules Can Change'!$B$3:$AU$47,AF333,31)),31, AND(AF334&gt;INDEX('Language Rules Can Change'!$B$3:$AU$47,AF333,31),AF334&lt;=INDEX('Language Rules Can Change'!$B$3:$AU$47,AF333,32)),32, AND(AF334&gt;INDEX('Language Rules Can Change'!$B$3:$AU$47,AF333,32),AF334&lt;=INDEX('Language Rules Can Change'!$B$3:$AU$47,AF333,33)),33, AND(AF334&gt;INDEX('Language Rules Can Change'!$B$3:$AU$47,AF333,33),AF334&lt;=INDEX('Language Rules Can Change'!$B$3:$AU$47,AF333,34)),34, AND(AF334&gt;INDEX('Language Rules Can Change'!$B$3:$AU$47,AF333,34),AF334&lt;=INDEX('Language Rules Can Change'!$B$3:$AU$47,AF333,35)),35, AND(AF334&gt;INDEX('Language Rules Can Change'!$B$3:$AU$47,AF333,35),AF334&lt;=INDEX('Language Rules Can Change'!$B$3:$AU$47,AF333,36)),36, AND(AF334&gt;INDEX('Language Rules Can Change'!$B$3:$AU$47,AF333,36),AF334&lt;=INDEX('Language Rules Can Change'!$B$3:$AU$47,AF333,37)),37, AND(AF334&gt;INDEX('Language Rules Can Change'!$B$3:$AU$47,AF333,37),AF334&lt;=INDEX('Language Rules Can Change'!$B$3:$AU$47,AF333,38)),38, AND(AF334&gt;INDEX('Language Rules Can Change'!$B$3:$AU$47,AF333,38),AF334&lt;=INDEX('Language Rules Can Change'!$B$3:$AU$47,AF333,39)),39, AND(AF334&gt;INDEX('Language Rules Can Change'!$B$3:$AU$47,AF333,39),AF334&lt;=INDEX('Language Rules Can Change'!$B$3:$AU$47,AF333,40)),40, AND(AF334&gt;INDEX('Language Rules Can Change'!$B$3:$AU$47,AF333,40),AF334&lt;=INDEX('Language Rules Can Change'!$B$3:$AU$47,AF333,41)),41, AND(AF334&gt;INDEX('Language Rules Can Change'!$B$3:$AU$47,AF333,41),AF334&lt;=INDEX('Language Rules Can Change'!$B$3:$AU$47,AF333,42)),42, AND(AF334&gt;INDEX('Language Rules Can Change'!$B$3:$AU$47,AF333,42),AF334&lt;=INDEX('Language Rules Can Change'!$B$3:$AU$47,AF333,43)),43, AND(AF334&gt;INDEX('Language Rules Can Change'!$B$3:$AU$47,AF333,43),AF334&lt;=INDEX('Language Rules Can Change'!$B$3:$AU$47,AF333,44)),44, AND(AF334&gt;INDEX('Language Rules Can Change'!$B$3:$AU$47,AF333,44),AF334&lt;=INDEX('Language Rules Can Change'!$B$3:$AU$47,AF333,45)),45, AND(AF334&gt;INDEX('Language Rules Can Change'!$B$3:$AU$47,AF333,45),AF334&lt;=INDEX('Language Rules Can Change'!$B$3:$AU$47,AF333,46)),46)</f>
        <v>#N/A</v>
      </c>
      <c r="AG335" s="11" t="e" cm="1">
        <f t="array" aca="1" ref="AG335" ca="1">_xlfn.IFS(AND(AG334&gt;0,AG334&lt;=INDEX('Language Rules Can Change'!$B$3:$AU$47,AG333,1)),1, AND(AG334&gt;INDEX('Language Rules Can Change'!$B$3:$AU$47,AG333,1),AG334&lt;=INDEX('Language Rules Can Change'!$B$3:$AU$47,AG333,2)),2, AND(AG334&gt;INDEX('Language Rules Can Change'!$B$3:$AU$47,AG333,2),AG334&lt;=INDEX('Language Rules Can Change'!$B$3:$AU$47,AG333,3)),3, AND(AG334&gt;INDEX('Language Rules Can Change'!$B$3:$AU$47,AG333,3),AG334&lt;=INDEX('Language Rules Can Change'!$B$3:$AU$47,AG333,4)),4, AND(AG334&gt;INDEX('Language Rules Can Change'!$B$3:$AU$47,AG333,4),AG334&lt;=INDEX('Language Rules Can Change'!$B$3:$AU$47,AG333,5)),5, AND(AG334&gt;INDEX('Language Rules Can Change'!$B$3:$AU$47,AG333,5),AG334&lt;=INDEX('Language Rules Can Change'!$B$3:$AU$47,AG333,6)),6, AND(AG334&gt;INDEX('Language Rules Can Change'!$B$3:$AU$47,AG333,6),AG334&lt;=INDEX('Language Rules Can Change'!$B$3:$AU$47,AG333,7)),7, AND(AG334&gt;INDEX('Language Rules Can Change'!$B$3:$AU$47,AG333,7),AG334&lt;=INDEX('Language Rules Can Change'!$B$3:$AU$47,AG333,8)),8, AND(AG334&gt;INDEX('Language Rules Can Change'!$B$3:$AU$47,AG333,8),AG334&lt;=INDEX('Language Rules Can Change'!$B$3:$AU$47,AG333,9)),9, AND(AG334&gt;INDEX('Language Rules Can Change'!$B$3:$AU$47,AG333,9),AG334&lt;=INDEX('Language Rules Can Change'!$B$3:$AU$47,AG333,10)),10, AND(AG334&gt;INDEX('Language Rules Can Change'!$B$3:$AU$47,AG333,10),AG334&lt;=INDEX('Language Rules Can Change'!$B$3:$AU$47,AG333,11)),11, AND(AG334&gt;INDEX('Language Rules Can Change'!$B$3:$AU$47,AG333,11),AG334&lt;=INDEX('Language Rules Can Change'!$B$3:$AU$47,AG333,12)),12, AND(AG334&gt;INDEX('Language Rules Can Change'!$B$3:$AU$47,AG333,12),AG334&lt;=INDEX('Language Rules Can Change'!$B$3:$AU$47,AG333,13)),13, AND(AG334&gt;INDEX('Language Rules Can Change'!$B$3:$AU$47,AG333,13),AG334&lt;=INDEX('Language Rules Can Change'!$B$3:$AU$47,AG333,14)),14, AND(AG334&gt;INDEX('Language Rules Can Change'!$B$3:$AU$47,AG333,14),AG334&lt;=INDEX('Language Rules Can Change'!$B$3:$AU$47,AG333,15)),15, AND(AG334&gt;INDEX('Language Rules Can Change'!$B$3:$AU$47,AG333,15),AG334&lt;=INDEX('Language Rules Can Change'!$B$3:$AU$47,AG333,16)),16, AND(AG334&gt;INDEX('Language Rules Can Change'!$B$3:$AU$47,AG333,16),AG334&lt;=INDEX('Language Rules Can Change'!$B$3:$AU$47,AG333,17)),17, AND(AG334&gt;INDEX('Language Rules Can Change'!$B$3:$AU$47,AG333,17),AG334&lt;=INDEX('Language Rules Can Change'!$B$3:$AU$47,AG333,18)),18, AND(AG334&gt;INDEX('Language Rules Can Change'!$B$3:$AU$47,AG333,18),AG334&lt;=INDEX('Language Rules Can Change'!$B$3:$AU$47,AG333,19)),19, AND(AG334&gt;INDEX('Language Rules Can Change'!$B$3:$AU$47,AG333,19),AG334&lt;=INDEX('Language Rules Can Change'!$B$3:$AU$47,AG333,20)),20, AND(AG334&gt;INDEX('Language Rules Can Change'!$B$3:$AU$47,AG333,20),AG334&lt;=INDEX('Language Rules Can Change'!$B$3:$AU$47,AG333,21)),21, AND(AG334&gt;INDEX('Language Rules Can Change'!$B$3:$AU$47,AG333,21),AG334&lt;=INDEX('Language Rules Can Change'!$B$3:$AU$47,AG333,22)),22, AND(AG334&gt;INDEX('Language Rules Can Change'!$B$3:$AU$47,AG333,22),AG334&lt;=INDEX('Language Rules Can Change'!$B$3:$AU$47,AG333,23)),23, AND(AG334&gt;INDEX('Language Rules Can Change'!$B$3:$AU$47,AG333,23),AG334&lt;=INDEX('Language Rules Can Change'!$B$3:$AU$47,AG333,24)),24, AND(AG334&gt;INDEX('Language Rules Can Change'!$B$3:$AU$47,AG333,24),AG334&lt;=INDEX('Language Rules Can Change'!$B$3:$AU$47,AG333,25)),25, AND(AG334&gt;INDEX('Language Rules Can Change'!$B$3:$AU$47,AG333,25),AG334&lt;=INDEX('Language Rules Can Change'!$B$3:$AU$47,AG333,26)),26, AND(AG334&gt;INDEX('Language Rules Can Change'!$B$3:$AU$47,AG333,26),AG334&lt;=INDEX('Language Rules Can Change'!$B$3:$AU$47,AG333,27)),27, AND(AG334&gt;INDEX('Language Rules Can Change'!$B$3:$AU$47,AG333,27),AG334&lt;=INDEX('Language Rules Can Change'!$B$3:$AU$47,AG333,28)),28, AND(AG334&gt;INDEX('Language Rules Can Change'!$B$3:$AU$47,AG333,28),AG334&lt;=INDEX('Language Rules Can Change'!$B$3:$AU$47,AG333,29)),29, AND(AG334&gt;INDEX('Language Rules Can Change'!$B$3:$AU$47,AG333,29),AG334&lt;=INDEX('Language Rules Can Change'!$B$3:$AU$47,AG333,30)),30, AND(AG334&gt;INDEX('Language Rules Can Change'!$B$3:$AU$47,AG333,30),AG334&lt;=INDEX('Language Rules Can Change'!$B$3:$AU$47,AG333,31)),31, AND(AG334&gt;INDEX('Language Rules Can Change'!$B$3:$AU$47,AG333,31),AG334&lt;=INDEX('Language Rules Can Change'!$B$3:$AU$47,AG333,32)),32, AND(AG334&gt;INDEX('Language Rules Can Change'!$B$3:$AU$47,AG333,32),AG334&lt;=INDEX('Language Rules Can Change'!$B$3:$AU$47,AG333,33)),33, AND(AG334&gt;INDEX('Language Rules Can Change'!$B$3:$AU$47,AG333,33),AG334&lt;=INDEX('Language Rules Can Change'!$B$3:$AU$47,AG333,34)),34, AND(AG334&gt;INDEX('Language Rules Can Change'!$B$3:$AU$47,AG333,34),AG334&lt;=INDEX('Language Rules Can Change'!$B$3:$AU$47,AG333,35)),35, AND(AG334&gt;INDEX('Language Rules Can Change'!$B$3:$AU$47,AG333,35),AG334&lt;=INDEX('Language Rules Can Change'!$B$3:$AU$47,AG333,36)),36, AND(AG334&gt;INDEX('Language Rules Can Change'!$B$3:$AU$47,AG333,36),AG334&lt;=INDEX('Language Rules Can Change'!$B$3:$AU$47,AG333,37)),37, AND(AG334&gt;INDEX('Language Rules Can Change'!$B$3:$AU$47,AG333,37),AG334&lt;=INDEX('Language Rules Can Change'!$B$3:$AU$47,AG333,38)),38, AND(AG334&gt;INDEX('Language Rules Can Change'!$B$3:$AU$47,AG333,38),AG334&lt;=INDEX('Language Rules Can Change'!$B$3:$AU$47,AG333,39)),39, AND(AG334&gt;INDEX('Language Rules Can Change'!$B$3:$AU$47,AG333,39),AG334&lt;=INDEX('Language Rules Can Change'!$B$3:$AU$47,AG333,40)),40, AND(AG334&gt;INDEX('Language Rules Can Change'!$B$3:$AU$47,AG333,40),AG334&lt;=INDEX('Language Rules Can Change'!$B$3:$AU$47,AG333,41)),41, AND(AG334&gt;INDEX('Language Rules Can Change'!$B$3:$AU$47,AG333,41),AG334&lt;=INDEX('Language Rules Can Change'!$B$3:$AU$47,AG333,42)),42, AND(AG334&gt;INDEX('Language Rules Can Change'!$B$3:$AU$47,AG333,42),AG334&lt;=INDEX('Language Rules Can Change'!$B$3:$AU$47,AG333,43)),43, AND(AG334&gt;INDEX('Language Rules Can Change'!$B$3:$AU$47,AG333,43),AG334&lt;=INDEX('Language Rules Can Change'!$B$3:$AU$47,AG333,44)),44, AND(AG334&gt;INDEX('Language Rules Can Change'!$B$3:$AU$47,AG333,44),AG334&lt;=INDEX('Language Rules Can Change'!$B$3:$AU$47,AG333,45)),45, AND(AG334&gt;INDEX('Language Rules Can Change'!$B$3:$AU$47,AG333,45),AG334&lt;=INDEX('Language Rules Can Change'!$B$3:$AU$47,AG333,46)),46)</f>
        <v>#N/A</v>
      </c>
      <c r="AH335" s="11" t="e" cm="1">
        <f t="array" aca="1" ref="AH335" ca="1">_xlfn.IFS(AND(AH334&gt;0,AH334&lt;=INDEX('Language Rules Can Change'!$B$3:$AU$47,AH333,1)),1, AND(AH334&gt;INDEX('Language Rules Can Change'!$B$3:$AU$47,AH333,1),AH334&lt;=INDEX('Language Rules Can Change'!$B$3:$AU$47,AH333,2)),2, AND(AH334&gt;INDEX('Language Rules Can Change'!$B$3:$AU$47,AH333,2),AH334&lt;=INDEX('Language Rules Can Change'!$B$3:$AU$47,AH333,3)),3, AND(AH334&gt;INDEX('Language Rules Can Change'!$B$3:$AU$47,AH333,3),AH334&lt;=INDEX('Language Rules Can Change'!$B$3:$AU$47,AH333,4)),4, AND(AH334&gt;INDEX('Language Rules Can Change'!$B$3:$AU$47,AH333,4),AH334&lt;=INDEX('Language Rules Can Change'!$B$3:$AU$47,AH333,5)),5, AND(AH334&gt;INDEX('Language Rules Can Change'!$B$3:$AU$47,AH333,5),AH334&lt;=INDEX('Language Rules Can Change'!$B$3:$AU$47,AH333,6)),6, AND(AH334&gt;INDEX('Language Rules Can Change'!$B$3:$AU$47,AH333,6),AH334&lt;=INDEX('Language Rules Can Change'!$B$3:$AU$47,AH333,7)),7, AND(AH334&gt;INDEX('Language Rules Can Change'!$B$3:$AU$47,AH333,7),AH334&lt;=INDEX('Language Rules Can Change'!$B$3:$AU$47,AH333,8)),8, AND(AH334&gt;INDEX('Language Rules Can Change'!$B$3:$AU$47,AH333,8),AH334&lt;=INDEX('Language Rules Can Change'!$B$3:$AU$47,AH333,9)),9, AND(AH334&gt;INDEX('Language Rules Can Change'!$B$3:$AU$47,AH333,9),AH334&lt;=INDEX('Language Rules Can Change'!$B$3:$AU$47,AH333,10)),10, AND(AH334&gt;INDEX('Language Rules Can Change'!$B$3:$AU$47,AH333,10),AH334&lt;=INDEX('Language Rules Can Change'!$B$3:$AU$47,AH333,11)),11, AND(AH334&gt;INDEX('Language Rules Can Change'!$B$3:$AU$47,AH333,11),AH334&lt;=INDEX('Language Rules Can Change'!$B$3:$AU$47,AH333,12)),12, AND(AH334&gt;INDEX('Language Rules Can Change'!$B$3:$AU$47,AH333,12),AH334&lt;=INDEX('Language Rules Can Change'!$B$3:$AU$47,AH333,13)),13, AND(AH334&gt;INDEX('Language Rules Can Change'!$B$3:$AU$47,AH333,13),AH334&lt;=INDEX('Language Rules Can Change'!$B$3:$AU$47,AH333,14)),14, AND(AH334&gt;INDEX('Language Rules Can Change'!$B$3:$AU$47,AH333,14),AH334&lt;=INDEX('Language Rules Can Change'!$B$3:$AU$47,AH333,15)),15, AND(AH334&gt;INDEX('Language Rules Can Change'!$B$3:$AU$47,AH333,15),AH334&lt;=INDEX('Language Rules Can Change'!$B$3:$AU$47,AH333,16)),16, AND(AH334&gt;INDEX('Language Rules Can Change'!$B$3:$AU$47,AH333,16),AH334&lt;=INDEX('Language Rules Can Change'!$B$3:$AU$47,AH333,17)),17, AND(AH334&gt;INDEX('Language Rules Can Change'!$B$3:$AU$47,AH333,17),AH334&lt;=INDEX('Language Rules Can Change'!$B$3:$AU$47,AH333,18)),18, AND(AH334&gt;INDEX('Language Rules Can Change'!$B$3:$AU$47,AH333,18),AH334&lt;=INDEX('Language Rules Can Change'!$B$3:$AU$47,AH333,19)),19, AND(AH334&gt;INDEX('Language Rules Can Change'!$B$3:$AU$47,AH333,19),AH334&lt;=INDEX('Language Rules Can Change'!$B$3:$AU$47,AH333,20)),20, AND(AH334&gt;INDEX('Language Rules Can Change'!$B$3:$AU$47,AH333,20),AH334&lt;=INDEX('Language Rules Can Change'!$B$3:$AU$47,AH333,21)),21, AND(AH334&gt;INDEX('Language Rules Can Change'!$B$3:$AU$47,AH333,21),AH334&lt;=INDEX('Language Rules Can Change'!$B$3:$AU$47,AH333,22)),22, AND(AH334&gt;INDEX('Language Rules Can Change'!$B$3:$AU$47,AH333,22),AH334&lt;=INDEX('Language Rules Can Change'!$B$3:$AU$47,AH333,23)),23, AND(AH334&gt;INDEX('Language Rules Can Change'!$B$3:$AU$47,AH333,23),AH334&lt;=INDEX('Language Rules Can Change'!$B$3:$AU$47,AH333,24)),24, AND(AH334&gt;INDEX('Language Rules Can Change'!$B$3:$AU$47,AH333,24),AH334&lt;=INDEX('Language Rules Can Change'!$B$3:$AU$47,AH333,25)),25, AND(AH334&gt;INDEX('Language Rules Can Change'!$B$3:$AU$47,AH333,25),AH334&lt;=INDEX('Language Rules Can Change'!$B$3:$AU$47,AH333,26)),26, AND(AH334&gt;INDEX('Language Rules Can Change'!$B$3:$AU$47,AH333,26),AH334&lt;=INDEX('Language Rules Can Change'!$B$3:$AU$47,AH333,27)),27, AND(AH334&gt;INDEX('Language Rules Can Change'!$B$3:$AU$47,AH333,27),AH334&lt;=INDEX('Language Rules Can Change'!$B$3:$AU$47,AH333,28)),28, AND(AH334&gt;INDEX('Language Rules Can Change'!$B$3:$AU$47,AH333,28),AH334&lt;=INDEX('Language Rules Can Change'!$B$3:$AU$47,AH333,29)),29, AND(AH334&gt;INDEX('Language Rules Can Change'!$B$3:$AU$47,AH333,29),AH334&lt;=INDEX('Language Rules Can Change'!$B$3:$AU$47,AH333,30)),30, AND(AH334&gt;INDEX('Language Rules Can Change'!$B$3:$AU$47,AH333,30),AH334&lt;=INDEX('Language Rules Can Change'!$B$3:$AU$47,AH333,31)),31, AND(AH334&gt;INDEX('Language Rules Can Change'!$B$3:$AU$47,AH333,31),AH334&lt;=INDEX('Language Rules Can Change'!$B$3:$AU$47,AH333,32)),32, AND(AH334&gt;INDEX('Language Rules Can Change'!$B$3:$AU$47,AH333,32),AH334&lt;=INDEX('Language Rules Can Change'!$B$3:$AU$47,AH333,33)),33, AND(AH334&gt;INDEX('Language Rules Can Change'!$B$3:$AU$47,AH333,33),AH334&lt;=INDEX('Language Rules Can Change'!$B$3:$AU$47,AH333,34)),34, AND(AH334&gt;INDEX('Language Rules Can Change'!$B$3:$AU$47,AH333,34),AH334&lt;=INDEX('Language Rules Can Change'!$B$3:$AU$47,AH333,35)),35, AND(AH334&gt;INDEX('Language Rules Can Change'!$B$3:$AU$47,AH333,35),AH334&lt;=INDEX('Language Rules Can Change'!$B$3:$AU$47,AH333,36)),36, AND(AH334&gt;INDEX('Language Rules Can Change'!$B$3:$AU$47,AH333,36),AH334&lt;=INDEX('Language Rules Can Change'!$B$3:$AU$47,AH333,37)),37, AND(AH334&gt;INDEX('Language Rules Can Change'!$B$3:$AU$47,AH333,37),AH334&lt;=INDEX('Language Rules Can Change'!$B$3:$AU$47,AH333,38)),38, AND(AH334&gt;INDEX('Language Rules Can Change'!$B$3:$AU$47,AH333,38),AH334&lt;=INDEX('Language Rules Can Change'!$B$3:$AU$47,AH333,39)),39, AND(AH334&gt;INDEX('Language Rules Can Change'!$B$3:$AU$47,AH333,39),AH334&lt;=INDEX('Language Rules Can Change'!$B$3:$AU$47,AH333,40)),40, AND(AH334&gt;INDEX('Language Rules Can Change'!$B$3:$AU$47,AH333,40),AH334&lt;=INDEX('Language Rules Can Change'!$B$3:$AU$47,AH333,41)),41, AND(AH334&gt;INDEX('Language Rules Can Change'!$B$3:$AU$47,AH333,41),AH334&lt;=INDEX('Language Rules Can Change'!$B$3:$AU$47,AH333,42)),42, AND(AH334&gt;INDEX('Language Rules Can Change'!$B$3:$AU$47,AH333,42),AH334&lt;=INDEX('Language Rules Can Change'!$B$3:$AU$47,AH333,43)),43, AND(AH334&gt;INDEX('Language Rules Can Change'!$B$3:$AU$47,AH333,43),AH334&lt;=INDEX('Language Rules Can Change'!$B$3:$AU$47,AH333,44)),44, AND(AH334&gt;INDEX('Language Rules Can Change'!$B$3:$AU$47,AH333,44),AH334&lt;=INDEX('Language Rules Can Change'!$B$3:$AU$47,AH333,45)),45, AND(AH334&gt;INDEX('Language Rules Can Change'!$B$3:$AU$47,AH333,45),AH334&lt;=INDEX('Language Rules Can Change'!$B$3:$AU$47,AH333,46)),46)</f>
        <v>#N/A</v>
      </c>
      <c r="AI335" s="11" t="e" cm="1">
        <f t="array" aca="1" ref="AI335" ca="1">_xlfn.IFS(AND(AI334&gt;0,AI334&lt;=INDEX('Language Rules Can Change'!$B$3:$AU$47,AI333,1)),1, AND(AI334&gt;INDEX('Language Rules Can Change'!$B$3:$AU$47,AI333,1),AI334&lt;=INDEX('Language Rules Can Change'!$B$3:$AU$47,AI333,2)),2, AND(AI334&gt;INDEX('Language Rules Can Change'!$B$3:$AU$47,AI333,2),AI334&lt;=INDEX('Language Rules Can Change'!$B$3:$AU$47,AI333,3)),3, AND(AI334&gt;INDEX('Language Rules Can Change'!$B$3:$AU$47,AI333,3),AI334&lt;=INDEX('Language Rules Can Change'!$B$3:$AU$47,AI333,4)),4, AND(AI334&gt;INDEX('Language Rules Can Change'!$B$3:$AU$47,AI333,4),AI334&lt;=INDEX('Language Rules Can Change'!$B$3:$AU$47,AI333,5)),5, AND(AI334&gt;INDEX('Language Rules Can Change'!$B$3:$AU$47,AI333,5),AI334&lt;=INDEX('Language Rules Can Change'!$B$3:$AU$47,AI333,6)),6, AND(AI334&gt;INDEX('Language Rules Can Change'!$B$3:$AU$47,AI333,6),AI334&lt;=INDEX('Language Rules Can Change'!$B$3:$AU$47,AI333,7)),7, AND(AI334&gt;INDEX('Language Rules Can Change'!$B$3:$AU$47,AI333,7),AI334&lt;=INDEX('Language Rules Can Change'!$B$3:$AU$47,AI333,8)),8, AND(AI334&gt;INDEX('Language Rules Can Change'!$B$3:$AU$47,AI333,8),AI334&lt;=INDEX('Language Rules Can Change'!$B$3:$AU$47,AI333,9)),9, AND(AI334&gt;INDEX('Language Rules Can Change'!$B$3:$AU$47,AI333,9),AI334&lt;=INDEX('Language Rules Can Change'!$B$3:$AU$47,AI333,10)),10, AND(AI334&gt;INDEX('Language Rules Can Change'!$B$3:$AU$47,AI333,10),AI334&lt;=INDEX('Language Rules Can Change'!$B$3:$AU$47,AI333,11)),11, AND(AI334&gt;INDEX('Language Rules Can Change'!$B$3:$AU$47,AI333,11),AI334&lt;=INDEX('Language Rules Can Change'!$B$3:$AU$47,AI333,12)),12, AND(AI334&gt;INDEX('Language Rules Can Change'!$B$3:$AU$47,AI333,12),AI334&lt;=INDEX('Language Rules Can Change'!$B$3:$AU$47,AI333,13)),13, AND(AI334&gt;INDEX('Language Rules Can Change'!$B$3:$AU$47,AI333,13),AI334&lt;=INDEX('Language Rules Can Change'!$B$3:$AU$47,AI333,14)),14, AND(AI334&gt;INDEX('Language Rules Can Change'!$B$3:$AU$47,AI333,14),AI334&lt;=INDEX('Language Rules Can Change'!$B$3:$AU$47,AI333,15)),15, AND(AI334&gt;INDEX('Language Rules Can Change'!$B$3:$AU$47,AI333,15),AI334&lt;=INDEX('Language Rules Can Change'!$B$3:$AU$47,AI333,16)),16, AND(AI334&gt;INDEX('Language Rules Can Change'!$B$3:$AU$47,AI333,16),AI334&lt;=INDEX('Language Rules Can Change'!$B$3:$AU$47,AI333,17)),17, AND(AI334&gt;INDEX('Language Rules Can Change'!$B$3:$AU$47,AI333,17),AI334&lt;=INDEX('Language Rules Can Change'!$B$3:$AU$47,AI333,18)),18, AND(AI334&gt;INDEX('Language Rules Can Change'!$B$3:$AU$47,AI333,18),AI334&lt;=INDEX('Language Rules Can Change'!$B$3:$AU$47,AI333,19)),19, AND(AI334&gt;INDEX('Language Rules Can Change'!$B$3:$AU$47,AI333,19),AI334&lt;=INDEX('Language Rules Can Change'!$B$3:$AU$47,AI333,20)),20, AND(AI334&gt;INDEX('Language Rules Can Change'!$B$3:$AU$47,AI333,20),AI334&lt;=INDEX('Language Rules Can Change'!$B$3:$AU$47,AI333,21)),21, AND(AI334&gt;INDEX('Language Rules Can Change'!$B$3:$AU$47,AI333,21),AI334&lt;=INDEX('Language Rules Can Change'!$B$3:$AU$47,AI333,22)),22, AND(AI334&gt;INDEX('Language Rules Can Change'!$B$3:$AU$47,AI333,22),AI334&lt;=INDEX('Language Rules Can Change'!$B$3:$AU$47,AI333,23)),23, AND(AI334&gt;INDEX('Language Rules Can Change'!$B$3:$AU$47,AI333,23),AI334&lt;=INDEX('Language Rules Can Change'!$B$3:$AU$47,AI333,24)),24, AND(AI334&gt;INDEX('Language Rules Can Change'!$B$3:$AU$47,AI333,24),AI334&lt;=INDEX('Language Rules Can Change'!$B$3:$AU$47,AI333,25)),25, AND(AI334&gt;INDEX('Language Rules Can Change'!$B$3:$AU$47,AI333,25),AI334&lt;=INDEX('Language Rules Can Change'!$B$3:$AU$47,AI333,26)),26, AND(AI334&gt;INDEX('Language Rules Can Change'!$B$3:$AU$47,AI333,26),AI334&lt;=INDEX('Language Rules Can Change'!$B$3:$AU$47,AI333,27)),27, AND(AI334&gt;INDEX('Language Rules Can Change'!$B$3:$AU$47,AI333,27),AI334&lt;=INDEX('Language Rules Can Change'!$B$3:$AU$47,AI333,28)),28, AND(AI334&gt;INDEX('Language Rules Can Change'!$B$3:$AU$47,AI333,28),AI334&lt;=INDEX('Language Rules Can Change'!$B$3:$AU$47,AI333,29)),29, AND(AI334&gt;INDEX('Language Rules Can Change'!$B$3:$AU$47,AI333,29),AI334&lt;=INDEX('Language Rules Can Change'!$B$3:$AU$47,AI333,30)),30, AND(AI334&gt;INDEX('Language Rules Can Change'!$B$3:$AU$47,AI333,30),AI334&lt;=INDEX('Language Rules Can Change'!$B$3:$AU$47,AI333,31)),31, AND(AI334&gt;INDEX('Language Rules Can Change'!$B$3:$AU$47,AI333,31),AI334&lt;=INDEX('Language Rules Can Change'!$B$3:$AU$47,AI333,32)),32, AND(AI334&gt;INDEX('Language Rules Can Change'!$B$3:$AU$47,AI333,32),AI334&lt;=INDEX('Language Rules Can Change'!$B$3:$AU$47,AI333,33)),33, AND(AI334&gt;INDEX('Language Rules Can Change'!$B$3:$AU$47,AI333,33),AI334&lt;=INDEX('Language Rules Can Change'!$B$3:$AU$47,AI333,34)),34, AND(AI334&gt;INDEX('Language Rules Can Change'!$B$3:$AU$47,AI333,34),AI334&lt;=INDEX('Language Rules Can Change'!$B$3:$AU$47,AI333,35)),35, AND(AI334&gt;INDEX('Language Rules Can Change'!$B$3:$AU$47,AI333,35),AI334&lt;=INDEX('Language Rules Can Change'!$B$3:$AU$47,AI333,36)),36, AND(AI334&gt;INDEX('Language Rules Can Change'!$B$3:$AU$47,AI333,36),AI334&lt;=INDEX('Language Rules Can Change'!$B$3:$AU$47,AI333,37)),37, AND(AI334&gt;INDEX('Language Rules Can Change'!$B$3:$AU$47,AI333,37),AI334&lt;=INDEX('Language Rules Can Change'!$B$3:$AU$47,AI333,38)),38, AND(AI334&gt;INDEX('Language Rules Can Change'!$B$3:$AU$47,AI333,38),AI334&lt;=INDEX('Language Rules Can Change'!$B$3:$AU$47,AI333,39)),39, AND(AI334&gt;INDEX('Language Rules Can Change'!$B$3:$AU$47,AI333,39),AI334&lt;=INDEX('Language Rules Can Change'!$B$3:$AU$47,AI333,40)),40, AND(AI334&gt;INDEX('Language Rules Can Change'!$B$3:$AU$47,AI333,40),AI334&lt;=INDEX('Language Rules Can Change'!$B$3:$AU$47,AI333,41)),41, AND(AI334&gt;INDEX('Language Rules Can Change'!$B$3:$AU$47,AI333,41),AI334&lt;=INDEX('Language Rules Can Change'!$B$3:$AU$47,AI333,42)),42, AND(AI334&gt;INDEX('Language Rules Can Change'!$B$3:$AU$47,AI333,42),AI334&lt;=INDEX('Language Rules Can Change'!$B$3:$AU$47,AI333,43)),43, AND(AI334&gt;INDEX('Language Rules Can Change'!$B$3:$AU$47,AI333,43),AI334&lt;=INDEX('Language Rules Can Change'!$B$3:$AU$47,AI333,44)),44, AND(AI334&gt;INDEX('Language Rules Can Change'!$B$3:$AU$47,AI333,44),AI334&lt;=INDEX('Language Rules Can Change'!$B$3:$AU$47,AI333,45)),45, AND(AI334&gt;INDEX('Language Rules Can Change'!$B$3:$AU$47,AI333,45),AI334&lt;=INDEX('Language Rules Can Change'!$B$3:$AU$47,AI333,46)),46)</f>
        <v>#N/A</v>
      </c>
      <c r="AJ335" s="11" t="e" cm="1">
        <f t="array" aca="1" ref="AJ335" ca="1">_xlfn.IFS(AND(AJ334&gt;0,AJ334&lt;=INDEX('Language Rules Can Change'!$B$3:$AU$47,AJ333,1)),1, AND(AJ334&gt;INDEX('Language Rules Can Change'!$B$3:$AU$47,AJ333,1),AJ334&lt;=INDEX('Language Rules Can Change'!$B$3:$AU$47,AJ333,2)),2, AND(AJ334&gt;INDEX('Language Rules Can Change'!$B$3:$AU$47,AJ333,2),AJ334&lt;=INDEX('Language Rules Can Change'!$B$3:$AU$47,AJ333,3)),3, AND(AJ334&gt;INDEX('Language Rules Can Change'!$B$3:$AU$47,AJ333,3),AJ334&lt;=INDEX('Language Rules Can Change'!$B$3:$AU$47,AJ333,4)),4, AND(AJ334&gt;INDEX('Language Rules Can Change'!$B$3:$AU$47,AJ333,4),AJ334&lt;=INDEX('Language Rules Can Change'!$B$3:$AU$47,AJ333,5)),5, AND(AJ334&gt;INDEX('Language Rules Can Change'!$B$3:$AU$47,AJ333,5),AJ334&lt;=INDEX('Language Rules Can Change'!$B$3:$AU$47,AJ333,6)),6, AND(AJ334&gt;INDEX('Language Rules Can Change'!$B$3:$AU$47,AJ333,6),AJ334&lt;=INDEX('Language Rules Can Change'!$B$3:$AU$47,AJ333,7)),7, AND(AJ334&gt;INDEX('Language Rules Can Change'!$B$3:$AU$47,AJ333,7),AJ334&lt;=INDEX('Language Rules Can Change'!$B$3:$AU$47,AJ333,8)),8, AND(AJ334&gt;INDEX('Language Rules Can Change'!$B$3:$AU$47,AJ333,8),AJ334&lt;=INDEX('Language Rules Can Change'!$B$3:$AU$47,AJ333,9)),9, AND(AJ334&gt;INDEX('Language Rules Can Change'!$B$3:$AU$47,AJ333,9),AJ334&lt;=INDEX('Language Rules Can Change'!$B$3:$AU$47,AJ333,10)),10, AND(AJ334&gt;INDEX('Language Rules Can Change'!$B$3:$AU$47,AJ333,10),AJ334&lt;=INDEX('Language Rules Can Change'!$B$3:$AU$47,AJ333,11)),11, AND(AJ334&gt;INDEX('Language Rules Can Change'!$B$3:$AU$47,AJ333,11),AJ334&lt;=INDEX('Language Rules Can Change'!$B$3:$AU$47,AJ333,12)),12, AND(AJ334&gt;INDEX('Language Rules Can Change'!$B$3:$AU$47,AJ333,12),AJ334&lt;=INDEX('Language Rules Can Change'!$B$3:$AU$47,AJ333,13)),13, AND(AJ334&gt;INDEX('Language Rules Can Change'!$B$3:$AU$47,AJ333,13),AJ334&lt;=INDEX('Language Rules Can Change'!$B$3:$AU$47,AJ333,14)),14, AND(AJ334&gt;INDEX('Language Rules Can Change'!$B$3:$AU$47,AJ333,14),AJ334&lt;=INDEX('Language Rules Can Change'!$B$3:$AU$47,AJ333,15)),15, AND(AJ334&gt;INDEX('Language Rules Can Change'!$B$3:$AU$47,AJ333,15),AJ334&lt;=INDEX('Language Rules Can Change'!$B$3:$AU$47,AJ333,16)),16, AND(AJ334&gt;INDEX('Language Rules Can Change'!$B$3:$AU$47,AJ333,16),AJ334&lt;=INDEX('Language Rules Can Change'!$B$3:$AU$47,AJ333,17)),17, AND(AJ334&gt;INDEX('Language Rules Can Change'!$B$3:$AU$47,AJ333,17),AJ334&lt;=INDEX('Language Rules Can Change'!$B$3:$AU$47,AJ333,18)),18, AND(AJ334&gt;INDEX('Language Rules Can Change'!$B$3:$AU$47,AJ333,18),AJ334&lt;=INDEX('Language Rules Can Change'!$B$3:$AU$47,AJ333,19)),19, AND(AJ334&gt;INDEX('Language Rules Can Change'!$B$3:$AU$47,AJ333,19),AJ334&lt;=INDEX('Language Rules Can Change'!$B$3:$AU$47,AJ333,20)),20, AND(AJ334&gt;INDEX('Language Rules Can Change'!$B$3:$AU$47,AJ333,20),AJ334&lt;=INDEX('Language Rules Can Change'!$B$3:$AU$47,AJ333,21)),21, AND(AJ334&gt;INDEX('Language Rules Can Change'!$B$3:$AU$47,AJ333,21),AJ334&lt;=INDEX('Language Rules Can Change'!$B$3:$AU$47,AJ333,22)),22, AND(AJ334&gt;INDEX('Language Rules Can Change'!$B$3:$AU$47,AJ333,22),AJ334&lt;=INDEX('Language Rules Can Change'!$B$3:$AU$47,AJ333,23)),23, AND(AJ334&gt;INDEX('Language Rules Can Change'!$B$3:$AU$47,AJ333,23),AJ334&lt;=INDEX('Language Rules Can Change'!$B$3:$AU$47,AJ333,24)),24, AND(AJ334&gt;INDEX('Language Rules Can Change'!$B$3:$AU$47,AJ333,24),AJ334&lt;=INDEX('Language Rules Can Change'!$B$3:$AU$47,AJ333,25)),25, AND(AJ334&gt;INDEX('Language Rules Can Change'!$B$3:$AU$47,AJ333,25),AJ334&lt;=INDEX('Language Rules Can Change'!$B$3:$AU$47,AJ333,26)),26, AND(AJ334&gt;INDEX('Language Rules Can Change'!$B$3:$AU$47,AJ333,26),AJ334&lt;=INDEX('Language Rules Can Change'!$B$3:$AU$47,AJ333,27)),27, AND(AJ334&gt;INDEX('Language Rules Can Change'!$B$3:$AU$47,AJ333,27),AJ334&lt;=INDEX('Language Rules Can Change'!$B$3:$AU$47,AJ333,28)),28, AND(AJ334&gt;INDEX('Language Rules Can Change'!$B$3:$AU$47,AJ333,28),AJ334&lt;=INDEX('Language Rules Can Change'!$B$3:$AU$47,AJ333,29)),29, AND(AJ334&gt;INDEX('Language Rules Can Change'!$B$3:$AU$47,AJ333,29),AJ334&lt;=INDEX('Language Rules Can Change'!$B$3:$AU$47,AJ333,30)),30, AND(AJ334&gt;INDEX('Language Rules Can Change'!$B$3:$AU$47,AJ333,30),AJ334&lt;=INDEX('Language Rules Can Change'!$B$3:$AU$47,AJ333,31)),31, AND(AJ334&gt;INDEX('Language Rules Can Change'!$B$3:$AU$47,AJ333,31),AJ334&lt;=INDEX('Language Rules Can Change'!$B$3:$AU$47,AJ333,32)),32, AND(AJ334&gt;INDEX('Language Rules Can Change'!$B$3:$AU$47,AJ333,32),AJ334&lt;=INDEX('Language Rules Can Change'!$B$3:$AU$47,AJ333,33)),33, AND(AJ334&gt;INDEX('Language Rules Can Change'!$B$3:$AU$47,AJ333,33),AJ334&lt;=INDEX('Language Rules Can Change'!$B$3:$AU$47,AJ333,34)),34, AND(AJ334&gt;INDEX('Language Rules Can Change'!$B$3:$AU$47,AJ333,34),AJ334&lt;=INDEX('Language Rules Can Change'!$B$3:$AU$47,AJ333,35)),35, AND(AJ334&gt;INDEX('Language Rules Can Change'!$B$3:$AU$47,AJ333,35),AJ334&lt;=INDEX('Language Rules Can Change'!$B$3:$AU$47,AJ333,36)),36, AND(AJ334&gt;INDEX('Language Rules Can Change'!$B$3:$AU$47,AJ333,36),AJ334&lt;=INDEX('Language Rules Can Change'!$B$3:$AU$47,AJ333,37)),37, AND(AJ334&gt;INDEX('Language Rules Can Change'!$B$3:$AU$47,AJ333,37),AJ334&lt;=INDEX('Language Rules Can Change'!$B$3:$AU$47,AJ333,38)),38, AND(AJ334&gt;INDEX('Language Rules Can Change'!$B$3:$AU$47,AJ333,38),AJ334&lt;=INDEX('Language Rules Can Change'!$B$3:$AU$47,AJ333,39)),39, AND(AJ334&gt;INDEX('Language Rules Can Change'!$B$3:$AU$47,AJ333,39),AJ334&lt;=INDEX('Language Rules Can Change'!$B$3:$AU$47,AJ333,40)),40, AND(AJ334&gt;INDEX('Language Rules Can Change'!$B$3:$AU$47,AJ333,40),AJ334&lt;=INDEX('Language Rules Can Change'!$B$3:$AU$47,AJ333,41)),41, AND(AJ334&gt;INDEX('Language Rules Can Change'!$B$3:$AU$47,AJ333,41),AJ334&lt;=INDEX('Language Rules Can Change'!$B$3:$AU$47,AJ333,42)),42, AND(AJ334&gt;INDEX('Language Rules Can Change'!$B$3:$AU$47,AJ333,42),AJ334&lt;=INDEX('Language Rules Can Change'!$B$3:$AU$47,AJ333,43)),43, AND(AJ334&gt;INDEX('Language Rules Can Change'!$B$3:$AU$47,AJ333,43),AJ334&lt;=INDEX('Language Rules Can Change'!$B$3:$AU$47,AJ333,44)),44, AND(AJ334&gt;INDEX('Language Rules Can Change'!$B$3:$AU$47,AJ333,44),AJ334&lt;=INDEX('Language Rules Can Change'!$B$3:$AU$47,AJ333,45)),45, AND(AJ334&gt;INDEX('Language Rules Can Change'!$B$3:$AU$47,AJ333,45),AJ334&lt;=INDEX('Language Rules Can Change'!$B$3:$AU$47,AJ333,46)),46)</f>
        <v>#N/A</v>
      </c>
      <c r="AK335" s="11" t="e" cm="1">
        <f t="array" aca="1" ref="AK335" ca="1">_xlfn.IFS(AND(AK334&gt;0,AK334&lt;=INDEX('Language Rules Can Change'!$B$3:$AU$47,AK333,1)),1, AND(AK334&gt;INDEX('Language Rules Can Change'!$B$3:$AU$47,AK333,1),AK334&lt;=INDEX('Language Rules Can Change'!$B$3:$AU$47,AK333,2)),2, AND(AK334&gt;INDEX('Language Rules Can Change'!$B$3:$AU$47,AK333,2),AK334&lt;=INDEX('Language Rules Can Change'!$B$3:$AU$47,AK333,3)),3, AND(AK334&gt;INDEX('Language Rules Can Change'!$B$3:$AU$47,AK333,3),AK334&lt;=INDEX('Language Rules Can Change'!$B$3:$AU$47,AK333,4)),4, AND(AK334&gt;INDEX('Language Rules Can Change'!$B$3:$AU$47,AK333,4),AK334&lt;=INDEX('Language Rules Can Change'!$B$3:$AU$47,AK333,5)),5, AND(AK334&gt;INDEX('Language Rules Can Change'!$B$3:$AU$47,AK333,5),AK334&lt;=INDEX('Language Rules Can Change'!$B$3:$AU$47,AK333,6)),6, AND(AK334&gt;INDEX('Language Rules Can Change'!$B$3:$AU$47,AK333,6),AK334&lt;=INDEX('Language Rules Can Change'!$B$3:$AU$47,AK333,7)),7, AND(AK334&gt;INDEX('Language Rules Can Change'!$B$3:$AU$47,AK333,7),AK334&lt;=INDEX('Language Rules Can Change'!$B$3:$AU$47,AK333,8)),8, AND(AK334&gt;INDEX('Language Rules Can Change'!$B$3:$AU$47,AK333,8),AK334&lt;=INDEX('Language Rules Can Change'!$B$3:$AU$47,AK333,9)),9, AND(AK334&gt;INDEX('Language Rules Can Change'!$B$3:$AU$47,AK333,9),AK334&lt;=INDEX('Language Rules Can Change'!$B$3:$AU$47,AK333,10)),10, AND(AK334&gt;INDEX('Language Rules Can Change'!$B$3:$AU$47,AK333,10),AK334&lt;=INDEX('Language Rules Can Change'!$B$3:$AU$47,AK333,11)),11, AND(AK334&gt;INDEX('Language Rules Can Change'!$B$3:$AU$47,AK333,11),AK334&lt;=INDEX('Language Rules Can Change'!$B$3:$AU$47,AK333,12)),12, AND(AK334&gt;INDEX('Language Rules Can Change'!$B$3:$AU$47,AK333,12),AK334&lt;=INDEX('Language Rules Can Change'!$B$3:$AU$47,AK333,13)),13, AND(AK334&gt;INDEX('Language Rules Can Change'!$B$3:$AU$47,AK333,13),AK334&lt;=INDEX('Language Rules Can Change'!$B$3:$AU$47,AK333,14)),14, AND(AK334&gt;INDEX('Language Rules Can Change'!$B$3:$AU$47,AK333,14),AK334&lt;=INDEX('Language Rules Can Change'!$B$3:$AU$47,AK333,15)),15, AND(AK334&gt;INDEX('Language Rules Can Change'!$B$3:$AU$47,AK333,15),AK334&lt;=INDEX('Language Rules Can Change'!$B$3:$AU$47,AK333,16)),16, AND(AK334&gt;INDEX('Language Rules Can Change'!$B$3:$AU$47,AK333,16),AK334&lt;=INDEX('Language Rules Can Change'!$B$3:$AU$47,AK333,17)),17, AND(AK334&gt;INDEX('Language Rules Can Change'!$B$3:$AU$47,AK333,17),AK334&lt;=INDEX('Language Rules Can Change'!$B$3:$AU$47,AK333,18)),18, AND(AK334&gt;INDEX('Language Rules Can Change'!$B$3:$AU$47,AK333,18),AK334&lt;=INDEX('Language Rules Can Change'!$B$3:$AU$47,AK333,19)),19, AND(AK334&gt;INDEX('Language Rules Can Change'!$B$3:$AU$47,AK333,19),AK334&lt;=INDEX('Language Rules Can Change'!$B$3:$AU$47,AK333,20)),20, AND(AK334&gt;INDEX('Language Rules Can Change'!$B$3:$AU$47,AK333,20),AK334&lt;=INDEX('Language Rules Can Change'!$B$3:$AU$47,AK333,21)),21, AND(AK334&gt;INDEX('Language Rules Can Change'!$B$3:$AU$47,AK333,21),AK334&lt;=INDEX('Language Rules Can Change'!$B$3:$AU$47,AK333,22)),22, AND(AK334&gt;INDEX('Language Rules Can Change'!$B$3:$AU$47,AK333,22),AK334&lt;=INDEX('Language Rules Can Change'!$B$3:$AU$47,AK333,23)),23, AND(AK334&gt;INDEX('Language Rules Can Change'!$B$3:$AU$47,AK333,23),AK334&lt;=INDEX('Language Rules Can Change'!$B$3:$AU$47,AK333,24)),24, AND(AK334&gt;INDEX('Language Rules Can Change'!$B$3:$AU$47,AK333,24),AK334&lt;=INDEX('Language Rules Can Change'!$B$3:$AU$47,AK333,25)),25, AND(AK334&gt;INDEX('Language Rules Can Change'!$B$3:$AU$47,AK333,25),AK334&lt;=INDEX('Language Rules Can Change'!$B$3:$AU$47,AK333,26)),26, AND(AK334&gt;INDEX('Language Rules Can Change'!$B$3:$AU$47,AK333,26),AK334&lt;=INDEX('Language Rules Can Change'!$B$3:$AU$47,AK333,27)),27, AND(AK334&gt;INDEX('Language Rules Can Change'!$B$3:$AU$47,AK333,27),AK334&lt;=INDEX('Language Rules Can Change'!$B$3:$AU$47,AK333,28)),28, AND(AK334&gt;INDEX('Language Rules Can Change'!$B$3:$AU$47,AK333,28),AK334&lt;=INDEX('Language Rules Can Change'!$B$3:$AU$47,AK333,29)),29, AND(AK334&gt;INDEX('Language Rules Can Change'!$B$3:$AU$47,AK333,29),AK334&lt;=INDEX('Language Rules Can Change'!$B$3:$AU$47,AK333,30)),30, AND(AK334&gt;INDEX('Language Rules Can Change'!$B$3:$AU$47,AK333,30),AK334&lt;=INDEX('Language Rules Can Change'!$B$3:$AU$47,AK333,31)),31, AND(AK334&gt;INDEX('Language Rules Can Change'!$B$3:$AU$47,AK333,31),AK334&lt;=INDEX('Language Rules Can Change'!$B$3:$AU$47,AK333,32)),32, AND(AK334&gt;INDEX('Language Rules Can Change'!$B$3:$AU$47,AK333,32),AK334&lt;=INDEX('Language Rules Can Change'!$B$3:$AU$47,AK333,33)),33, AND(AK334&gt;INDEX('Language Rules Can Change'!$B$3:$AU$47,AK333,33),AK334&lt;=INDEX('Language Rules Can Change'!$B$3:$AU$47,AK333,34)),34, AND(AK334&gt;INDEX('Language Rules Can Change'!$B$3:$AU$47,AK333,34),AK334&lt;=INDEX('Language Rules Can Change'!$B$3:$AU$47,AK333,35)),35, AND(AK334&gt;INDEX('Language Rules Can Change'!$B$3:$AU$47,AK333,35),AK334&lt;=INDEX('Language Rules Can Change'!$B$3:$AU$47,AK333,36)),36, AND(AK334&gt;INDEX('Language Rules Can Change'!$B$3:$AU$47,AK333,36),AK334&lt;=INDEX('Language Rules Can Change'!$B$3:$AU$47,AK333,37)),37, AND(AK334&gt;INDEX('Language Rules Can Change'!$B$3:$AU$47,AK333,37),AK334&lt;=INDEX('Language Rules Can Change'!$B$3:$AU$47,AK333,38)),38, AND(AK334&gt;INDEX('Language Rules Can Change'!$B$3:$AU$47,AK333,38),AK334&lt;=INDEX('Language Rules Can Change'!$B$3:$AU$47,AK333,39)),39, AND(AK334&gt;INDEX('Language Rules Can Change'!$B$3:$AU$47,AK333,39),AK334&lt;=INDEX('Language Rules Can Change'!$B$3:$AU$47,AK333,40)),40, AND(AK334&gt;INDEX('Language Rules Can Change'!$B$3:$AU$47,AK333,40),AK334&lt;=INDEX('Language Rules Can Change'!$B$3:$AU$47,AK333,41)),41, AND(AK334&gt;INDEX('Language Rules Can Change'!$B$3:$AU$47,AK333,41),AK334&lt;=INDEX('Language Rules Can Change'!$B$3:$AU$47,AK333,42)),42, AND(AK334&gt;INDEX('Language Rules Can Change'!$B$3:$AU$47,AK333,42),AK334&lt;=INDEX('Language Rules Can Change'!$B$3:$AU$47,AK333,43)),43, AND(AK334&gt;INDEX('Language Rules Can Change'!$B$3:$AU$47,AK333,43),AK334&lt;=INDEX('Language Rules Can Change'!$B$3:$AU$47,AK333,44)),44, AND(AK334&gt;INDEX('Language Rules Can Change'!$B$3:$AU$47,AK333,44),AK334&lt;=INDEX('Language Rules Can Change'!$B$3:$AU$47,AK333,45)),45, AND(AK334&gt;INDEX('Language Rules Can Change'!$B$3:$AU$47,AK333,45),AK334&lt;=INDEX('Language Rules Can Change'!$B$3:$AU$47,AK333,46)),46)</f>
        <v>#N/A</v>
      </c>
      <c r="AL335" s="11" t="e" cm="1">
        <f t="array" aca="1" ref="AL335" ca="1">_xlfn.IFS(AND(AL334&gt;0,AL334&lt;=INDEX('Language Rules Can Change'!$B$3:$AU$47,AL333,1)),1, AND(AL334&gt;INDEX('Language Rules Can Change'!$B$3:$AU$47,AL333,1),AL334&lt;=INDEX('Language Rules Can Change'!$B$3:$AU$47,AL333,2)),2, AND(AL334&gt;INDEX('Language Rules Can Change'!$B$3:$AU$47,AL333,2),AL334&lt;=INDEX('Language Rules Can Change'!$B$3:$AU$47,AL333,3)),3, AND(AL334&gt;INDEX('Language Rules Can Change'!$B$3:$AU$47,AL333,3),AL334&lt;=INDEX('Language Rules Can Change'!$B$3:$AU$47,AL333,4)),4, AND(AL334&gt;INDEX('Language Rules Can Change'!$B$3:$AU$47,AL333,4),AL334&lt;=INDEX('Language Rules Can Change'!$B$3:$AU$47,AL333,5)),5, AND(AL334&gt;INDEX('Language Rules Can Change'!$B$3:$AU$47,AL333,5),AL334&lt;=INDEX('Language Rules Can Change'!$B$3:$AU$47,AL333,6)),6, AND(AL334&gt;INDEX('Language Rules Can Change'!$B$3:$AU$47,AL333,6),AL334&lt;=INDEX('Language Rules Can Change'!$B$3:$AU$47,AL333,7)),7, AND(AL334&gt;INDEX('Language Rules Can Change'!$B$3:$AU$47,AL333,7),AL334&lt;=INDEX('Language Rules Can Change'!$B$3:$AU$47,AL333,8)),8, AND(AL334&gt;INDEX('Language Rules Can Change'!$B$3:$AU$47,AL333,8),AL334&lt;=INDEX('Language Rules Can Change'!$B$3:$AU$47,AL333,9)),9, AND(AL334&gt;INDEX('Language Rules Can Change'!$B$3:$AU$47,AL333,9),AL334&lt;=INDEX('Language Rules Can Change'!$B$3:$AU$47,AL333,10)),10, AND(AL334&gt;INDEX('Language Rules Can Change'!$B$3:$AU$47,AL333,10),AL334&lt;=INDEX('Language Rules Can Change'!$B$3:$AU$47,AL333,11)),11, AND(AL334&gt;INDEX('Language Rules Can Change'!$B$3:$AU$47,AL333,11),AL334&lt;=INDEX('Language Rules Can Change'!$B$3:$AU$47,AL333,12)),12, AND(AL334&gt;INDEX('Language Rules Can Change'!$B$3:$AU$47,AL333,12),AL334&lt;=INDEX('Language Rules Can Change'!$B$3:$AU$47,AL333,13)),13, AND(AL334&gt;INDEX('Language Rules Can Change'!$B$3:$AU$47,AL333,13),AL334&lt;=INDEX('Language Rules Can Change'!$B$3:$AU$47,AL333,14)),14, AND(AL334&gt;INDEX('Language Rules Can Change'!$B$3:$AU$47,AL333,14),AL334&lt;=INDEX('Language Rules Can Change'!$B$3:$AU$47,AL333,15)),15, AND(AL334&gt;INDEX('Language Rules Can Change'!$B$3:$AU$47,AL333,15),AL334&lt;=INDEX('Language Rules Can Change'!$B$3:$AU$47,AL333,16)),16, AND(AL334&gt;INDEX('Language Rules Can Change'!$B$3:$AU$47,AL333,16),AL334&lt;=INDEX('Language Rules Can Change'!$B$3:$AU$47,AL333,17)),17, AND(AL334&gt;INDEX('Language Rules Can Change'!$B$3:$AU$47,AL333,17),AL334&lt;=INDEX('Language Rules Can Change'!$B$3:$AU$47,AL333,18)),18, AND(AL334&gt;INDEX('Language Rules Can Change'!$B$3:$AU$47,AL333,18),AL334&lt;=INDEX('Language Rules Can Change'!$B$3:$AU$47,AL333,19)),19, AND(AL334&gt;INDEX('Language Rules Can Change'!$B$3:$AU$47,AL333,19),AL334&lt;=INDEX('Language Rules Can Change'!$B$3:$AU$47,AL333,20)),20, AND(AL334&gt;INDEX('Language Rules Can Change'!$B$3:$AU$47,AL333,20),AL334&lt;=INDEX('Language Rules Can Change'!$B$3:$AU$47,AL333,21)),21, AND(AL334&gt;INDEX('Language Rules Can Change'!$B$3:$AU$47,AL333,21),AL334&lt;=INDEX('Language Rules Can Change'!$B$3:$AU$47,AL333,22)),22, AND(AL334&gt;INDEX('Language Rules Can Change'!$B$3:$AU$47,AL333,22),AL334&lt;=INDEX('Language Rules Can Change'!$B$3:$AU$47,AL333,23)),23, AND(AL334&gt;INDEX('Language Rules Can Change'!$B$3:$AU$47,AL333,23),AL334&lt;=INDEX('Language Rules Can Change'!$B$3:$AU$47,AL333,24)),24, AND(AL334&gt;INDEX('Language Rules Can Change'!$B$3:$AU$47,AL333,24),AL334&lt;=INDEX('Language Rules Can Change'!$B$3:$AU$47,AL333,25)),25, AND(AL334&gt;INDEX('Language Rules Can Change'!$B$3:$AU$47,AL333,25),AL334&lt;=INDEX('Language Rules Can Change'!$B$3:$AU$47,AL333,26)),26, AND(AL334&gt;INDEX('Language Rules Can Change'!$B$3:$AU$47,AL333,26),AL334&lt;=INDEX('Language Rules Can Change'!$B$3:$AU$47,AL333,27)),27, AND(AL334&gt;INDEX('Language Rules Can Change'!$B$3:$AU$47,AL333,27),AL334&lt;=INDEX('Language Rules Can Change'!$B$3:$AU$47,AL333,28)),28, AND(AL334&gt;INDEX('Language Rules Can Change'!$B$3:$AU$47,AL333,28),AL334&lt;=INDEX('Language Rules Can Change'!$B$3:$AU$47,AL333,29)),29, AND(AL334&gt;INDEX('Language Rules Can Change'!$B$3:$AU$47,AL333,29),AL334&lt;=INDEX('Language Rules Can Change'!$B$3:$AU$47,AL333,30)),30, AND(AL334&gt;INDEX('Language Rules Can Change'!$B$3:$AU$47,AL333,30),AL334&lt;=INDEX('Language Rules Can Change'!$B$3:$AU$47,AL333,31)),31, AND(AL334&gt;INDEX('Language Rules Can Change'!$B$3:$AU$47,AL333,31),AL334&lt;=INDEX('Language Rules Can Change'!$B$3:$AU$47,AL333,32)),32, AND(AL334&gt;INDEX('Language Rules Can Change'!$B$3:$AU$47,AL333,32),AL334&lt;=INDEX('Language Rules Can Change'!$B$3:$AU$47,AL333,33)),33, AND(AL334&gt;INDEX('Language Rules Can Change'!$B$3:$AU$47,AL333,33),AL334&lt;=INDEX('Language Rules Can Change'!$B$3:$AU$47,AL333,34)),34, AND(AL334&gt;INDEX('Language Rules Can Change'!$B$3:$AU$47,AL333,34),AL334&lt;=INDEX('Language Rules Can Change'!$B$3:$AU$47,AL333,35)),35, AND(AL334&gt;INDEX('Language Rules Can Change'!$B$3:$AU$47,AL333,35),AL334&lt;=INDEX('Language Rules Can Change'!$B$3:$AU$47,AL333,36)),36, AND(AL334&gt;INDEX('Language Rules Can Change'!$B$3:$AU$47,AL333,36),AL334&lt;=INDEX('Language Rules Can Change'!$B$3:$AU$47,AL333,37)),37, AND(AL334&gt;INDEX('Language Rules Can Change'!$B$3:$AU$47,AL333,37),AL334&lt;=INDEX('Language Rules Can Change'!$B$3:$AU$47,AL333,38)),38, AND(AL334&gt;INDEX('Language Rules Can Change'!$B$3:$AU$47,AL333,38),AL334&lt;=INDEX('Language Rules Can Change'!$B$3:$AU$47,AL333,39)),39, AND(AL334&gt;INDEX('Language Rules Can Change'!$B$3:$AU$47,AL333,39),AL334&lt;=INDEX('Language Rules Can Change'!$B$3:$AU$47,AL333,40)),40, AND(AL334&gt;INDEX('Language Rules Can Change'!$B$3:$AU$47,AL333,40),AL334&lt;=INDEX('Language Rules Can Change'!$B$3:$AU$47,AL333,41)),41, AND(AL334&gt;INDEX('Language Rules Can Change'!$B$3:$AU$47,AL333,41),AL334&lt;=INDEX('Language Rules Can Change'!$B$3:$AU$47,AL333,42)),42, AND(AL334&gt;INDEX('Language Rules Can Change'!$B$3:$AU$47,AL333,42),AL334&lt;=INDEX('Language Rules Can Change'!$B$3:$AU$47,AL333,43)),43, AND(AL334&gt;INDEX('Language Rules Can Change'!$B$3:$AU$47,AL333,43),AL334&lt;=INDEX('Language Rules Can Change'!$B$3:$AU$47,AL333,44)),44, AND(AL334&gt;INDEX('Language Rules Can Change'!$B$3:$AU$47,AL333,44),AL334&lt;=INDEX('Language Rules Can Change'!$B$3:$AU$47,AL333,45)),45, AND(AL334&gt;INDEX('Language Rules Can Change'!$B$3:$AU$47,AL333,45),AL334&lt;=INDEX('Language Rules Can Change'!$B$3:$AU$47,AL333,46)),46)</f>
        <v>#N/A</v>
      </c>
      <c r="AM335" s="11" t="e" cm="1">
        <f t="array" aca="1" ref="AM335" ca="1">_xlfn.IFS(AND(AM334&gt;0,AM334&lt;=INDEX('Language Rules Can Change'!$B$3:$AU$47,AM333,1)),1, AND(AM334&gt;INDEX('Language Rules Can Change'!$B$3:$AU$47,AM333,1),AM334&lt;=INDEX('Language Rules Can Change'!$B$3:$AU$47,AM333,2)),2, AND(AM334&gt;INDEX('Language Rules Can Change'!$B$3:$AU$47,AM333,2),AM334&lt;=INDEX('Language Rules Can Change'!$B$3:$AU$47,AM333,3)),3, AND(AM334&gt;INDEX('Language Rules Can Change'!$B$3:$AU$47,AM333,3),AM334&lt;=INDEX('Language Rules Can Change'!$B$3:$AU$47,AM333,4)),4, AND(AM334&gt;INDEX('Language Rules Can Change'!$B$3:$AU$47,AM333,4),AM334&lt;=INDEX('Language Rules Can Change'!$B$3:$AU$47,AM333,5)),5, AND(AM334&gt;INDEX('Language Rules Can Change'!$B$3:$AU$47,AM333,5),AM334&lt;=INDEX('Language Rules Can Change'!$B$3:$AU$47,AM333,6)),6, AND(AM334&gt;INDEX('Language Rules Can Change'!$B$3:$AU$47,AM333,6),AM334&lt;=INDEX('Language Rules Can Change'!$B$3:$AU$47,AM333,7)),7, AND(AM334&gt;INDEX('Language Rules Can Change'!$B$3:$AU$47,AM333,7),AM334&lt;=INDEX('Language Rules Can Change'!$B$3:$AU$47,AM333,8)),8, AND(AM334&gt;INDEX('Language Rules Can Change'!$B$3:$AU$47,AM333,8),AM334&lt;=INDEX('Language Rules Can Change'!$B$3:$AU$47,AM333,9)),9, AND(AM334&gt;INDEX('Language Rules Can Change'!$B$3:$AU$47,AM333,9),AM334&lt;=INDEX('Language Rules Can Change'!$B$3:$AU$47,AM333,10)),10, AND(AM334&gt;INDEX('Language Rules Can Change'!$B$3:$AU$47,AM333,10),AM334&lt;=INDEX('Language Rules Can Change'!$B$3:$AU$47,AM333,11)),11, AND(AM334&gt;INDEX('Language Rules Can Change'!$B$3:$AU$47,AM333,11),AM334&lt;=INDEX('Language Rules Can Change'!$B$3:$AU$47,AM333,12)),12, AND(AM334&gt;INDEX('Language Rules Can Change'!$B$3:$AU$47,AM333,12),AM334&lt;=INDEX('Language Rules Can Change'!$B$3:$AU$47,AM333,13)),13, AND(AM334&gt;INDEX('Language Rules Can Change'!$B$3:$AU$47,AM333,13),AM334&lt;=INDEX('Language Rules Can Change'!$B$3:$AU$47,AM333,14)),14, AND(AM334&gt;INDEX('Language Rules Can Change'!$B$3:$AU$47,AM333,14),AM334&lt;=INDEX('Language Rules Can Change'!$B$3:$AU$47,AM333,15)),15, AND(AM334&gt;INDEX('Language Rules Can Change'!$B$3:$AU$47,AM333,15),AM334&lt;=INDEX('Language Rules Can Change'!$B$3:$AU$47,AM333,16)),16, AND(AM334&gt;INDEX('Language Rules Can Change'!$B$3:$AU$47,AM333,16),AM334&lt;=INDEX('Language Rules Can Change'!$B$3:$AU$47,AM333,17)),17, AND(AM334&gt;INDEX('Language Rules Can Change'!$B$3:$AU$47,AM333,17),AM334&lt;=INDEX('Language Rules Can Change'!$B$3:$AU$47,AM333,18)),18, AND(AM334&gt;INDEX('Language Rules Can Change'!$B$3:$AU$47,AM333,18),AM334&lt;=INDEX('Language Rules Can Change'!$B$3:$AU$47,AM333,19)),19, AND(AM334&gt;INDEX('Language Rules Can Change'!$B$3:$AU$47,AM333,19),AM334&lt;=INDEX('Language Rules Can Change'!$B$3:$AU$47,AM333,20)),20, AND(AM334&gt;INDEX('Language Rules Can Change'!$B$3:$AU$47,AM333,20),AM334&lt;=INDEX('Language Rules Can Change'!$B$3:$AU$47,AM333,21)),21, AND(AM334&gt;INDEX('Language Rules Can Change'!$B$3:$AU$47,AM333,21),AM334&lt;=INDEX('Language Rules Can Change'!$B$3:$AU$47,AM333,22)),22, AND(AM334&gt;INDEX('Language Rules Can Change'!$B$3:$AU$47,AM333,22),AM334&lt;=INDEX('Language Rules Can Change'!$B$3:$AU$47,AM333,23)),23, AND(AM334&gt;INDEX('Language Rules Can Change'!$B$3:$AU$47,AM333,23),AM334&lt;=INDEX('Language Rules Can Change'!$B$3:$AU$47,AM333,24)),24, AND(AM334&gt;INDEX('Language Rules Can Change'!$B$3:$AU$47,AM333,24),AM334&lt;=INDEX('Language Rules Can Change'!$B$3:$AU$47,AM333,25)),25, AND(AM334&gt;INDEX('Language Rules Can Change'!$B$3:$AU$47,AM333,25),AM334&lt;=INDEX('Language Rules Can Change'!$B$3:$AU$47,AM333,26)),26, AND(AM334&gt;INDEX('Language Rules Can Change'!$B$3:$AU$47,AM333,26),AM334&lt;=INDEX('Language Rules Can Change'!$B$3:$AU$47,AM333,27)),27, AND(AM334&gt;INDEX('Language Rules Can Change'!$B$3:$AU$47,AM333,27),AM334&lt;=INDEX('Language Rules Can Change'!$B$3:$AU$47,AM333,28)),28, AND(AM334&gt;INDEX('Language Rules Can Change'!$B$3:$AU$47,AM333,28),AM334&lt;=INDEX('Language Rules Can Change'!$B$3:$AU$47,AM333,29)),29, AND(AM334&gt;INDEX('Language Rules Can Change'!$B$3:$AU$47,AM333,29),AM334&lt;=INDEX('Language Rules Can Change'!$B$3:$AU$47,AM333,30)),30, AND(AM334&gt;INDEX('Language Rules Can Change'!$B$3:$AU$47,AM333,30),AM334&lt;=INDEX('Language Rules Can Change'!$B$3:$AU$47,AM333,31)),31, AND(AM334&gt;INDEX('Language Rules Can Change'!$B$3:$AU$47,AM333,31),AM334&lt;=INDEX('Language Rules Can Change'!$B$3:$AU$47,AM333,32)),32, AND(AM334&gt;INDEX('Language Rules Can Change'!$B$3:$AU$47,AM333,32),AM334&lt;=INDEX('Language Rules Can Change'!$B$3:$AU$47,AM333,33)),33, AND(AM334&gt;INDEX('Language Rules Can Change'!$B$3:$AU$47,AM333,33),AM334&lt;=INDEX('Language Rules Can Change'!$B$3:$AU$47,AM333,34)),34, AND(AM334&gt;INDEX('Language Rules Can Change'!$B$3:$AU$47,AM333,34),AM334&lt;=INDEX('Language Rules Can Change'!$B$3:$AU$47,AM333,35)),35, AND(AM334&gt;INDEX('Language Rules Can Change'!$B$3:$AU$47,AM333,35),AM334&lt;=INDEX('Language Rules Can Change'!$B$3:$AU$47,AM333,36)),36, AND(AM334&gt;INDEX('Language Rules Can Change'!$B$3:$AU$47,AM333,36),AM334&lt;=INDEX('Language Rules Can Change'!$B$3:$AU$47,AM333,37)),37, AND(AM334&gt;INDEX('Language Rules Can Change'!$B$3:$AU$47,AM333,37),AM334&lt;=INDEX('Language Rules Can Change'!$B$3:$AU$47,AM333,38)),38, AND(AM334&gt;INDEX('Language Rules Can Change'!$B$3:$AU$47,AM333,38),AM334&lt;=INDEX('Language Rules Can Change'!$B$3:$AU$47,AM333,39)),39, AND(AM334&gt;INDEX('Language Rules Can Change'!$B$3:$AU$47,AM333,39),AM334&lt;=INDEX('Language Rules Can Change'!$B$3:$AU$47,AM333,40)),40, AND(AM334&gt;INDEX('Language Rules Can Change'!$B$3:$AU$47,AM333,40),AM334&lt;=INDEX('Language Rules Can Change'!$B$3:$AU$47,AM333,41)),41, AND(AM334&gt;INDEX('Language Rules Can Change'!$B$3:$AU$47,AM333,41),AM334&lt;=INDEX('Language Rules Can Change'!$B$3:$AU$47,AM333,42)),42, AND(AM334&gt;INDEX('Language Rules Can Change'!$B$3:$AU$47,AM333,42),AM334&lt;=INDEX('Language Rules Can Change'!$B$3:$AU$47,AM333,43)),43, AND(AM334&gt;INDEX('Language Rules Can Change'!$B$3:$AU$47,AM333,43),AM334&lt;=INDEX('Language Rules Can Change'!$B$3:$AU$47,AM333,44)),44, AND(AM334&gt;INDEX('Language Rules Can Change'!$B$3:$AU$47,AM333,44),AM334&lt;=INDEX('Language Rules Can Change'!$B$3:$AU$47,AM333,45)),45, AND(AM334&gt;INDEX('Language Rules Can Change'!$B$3:$AU$47,AM333,45),AM334&lt;=INDEX('Language Rules Can Change'!$B$3:$AU$47,AM333,46)),46)</f>
        <v>#N/A</v>
      </c>
    </row>
    <row r="336" spans="1:39" ht="12.75">
      <c r="A336" s="5">
        <f ca="1">RANDBETWEEN($A$4/(3/2),$A$4*(3/2))</f>
        <v>1</v>
      </c>
      <c r="B336" s="5">
        <v>5</v>
      </c>
      <c r="C336" s="5" t="str">
        <f ca="1">IF(B336&lt;=A338,RANDBETWEEN(A334/(3/2),A334*(3/2))+C335,"")</f>
        <v/>
      </c>
      <c r="D336" s="15"/>
      <c r="E336" s="11"/>
      <c r="F336" s="11" t="str" cm="1">
        <f t="array" aca="1" ref="F336" ca="1">INDEX('Language Rules Can Change'!$B$2:$AU$2,1,F335)</f>
        <v>"</v>
      </c>
      <c r="G336" s="11" t="str" cm="1">
        <f t="array" aca="1" ref="G336" ca="1">INDEX('Language Rules Can Change'!$B$2:$AU$2,1,G335)</f>
        <v>"</v>
      </c>
      <c r="H336" s="11" t="str" cm="1">
        <f t="array" aca="1" ref="H336" ca="1">INDEX('Language Rules Can Change'!$B$2:$AU$2,1,H335)</f>
        <v>"</v>
      </c>
      <c r="I336" s="11" t="e" cm="1">
        <f t="array" aca="1" ref="I336" ca="1">INDEX('Language Rules Can Change'!$B$2:$AU$2,1,I335)</f>
        <v>#N/A</v>
      </c>
      <c r="J336" s="11" t="e" cm="1">
        <f t="array" aca="1" ref="J336" ca="1">INDEX('Language Rules Can Change'!$B$2:$AU$2,1,J335)</f>
        <v>#N/A</v>
      </c>
      <c r="K336" s="11" t="e" cm="1">
        <f t="array" aca="1" ref="K336" ca="1">INDEX('Language Rules Can Change'!$B$2:$AU$2,1,K335)</f>
        <v>#N/A</v>
      </c>
      <c r="L336" s="11" t="e" cm="1">
        <f t="array" aca="1" ref="L336" ca="1">INDEX('Language Rules Can Change'!$B$2:$AU$2,1,L335)</f>
        <v>#N/A</v>
      </c>
      <c r="M336" s="11" t="e" cm="1">
        <f t="array" aca="1" ref="M336" ca="1">INDEX('Language Rules Can Change'!$B$2:$AU$2,1,M335)</f>
        <v>#N/A</v>
      </c>
      <c r="N336" s="11" t="e" cm="1">
        <f t="array" aca="1" ref="N336" ca="1">INDEX('Language Rules Can Change'!$B$2:$AU$2,1,N335)</f>
        <v>#N/A</v>
      </c>
      <c r="O336" s="11" t="e" cm="1">
        <f t="array" aca="1" ref="O336" ca="1">INDEX('Language Rules Can Change'!$B$2:$AU$2,1,O335)</f>
        <v>#N/A</v>
      </c>
      <c r="P336" s="11" t="e" cm="1">
        <f t="array" aca="1" ref="P336" ca="1">INDEX('Language Rules Can Change'!$B$2:$AU$2,1,P335)</f>
        <v>#N/A</v>
      </c>
      <c r="Q336" s="11" t="e" cm="1">
        <f t="array" aca="1" ref="Q336" ca="1">INDEX('Language Rules Can Change'!$B$2:$AU$2,1,Q335)</f>
        <v>#N/A</v>
      </c>
      <c r="R336" s="11" t="e" cm="1">
        <f t="array" aca="1" ref="R336" ca="1">INDEX('Language Rules Can Change'!$B$2:$AU$2,1,R335)</f>
        <v>#N/A</v>
      </c>
      <c r="S336" s="11" t="e" cm="1">
        <f t="array" aca="1" ref="S336" ca="1">INDEX('Language Rules Can Change'!$B$2:$AU$2,1,S335)</f>
        <v>#N/A</v>
      </c>
      <c r="T336" s="17"/>
      <c r="U336" s="5">
        <f ca="1">RANDBETWEEN($A$4/(3/2),$A$4*(3/2))</f>
        <v>1</v>
      </c>
      <c r="V336" s="5">
        <v>5</v>
      </c>
      <c r="W336" s="5" t="str">
        <f ca="1">IF(V336&lt;=U338,RANDBETWEEN(U334/(3/2),U334*(3/2))+W335,"")</f>
        <v/>
      </c>
      <c r="X336" s="15"/>
      <c r="Y336" s="11"/>
      <c r="Z336" s="11" t="str" cm="1">
        <f t="array" aca="1" ref="Z336" ca="1">INDEX('Language Rules Can Change'!$B$2:$AU$2,1,Z335)</f>
        <v>"</v>
      </c>
      <c r="AA336" s="11" t="str" cm="1">
        <f t="array" aca="1" ref="AA336" ca="1">INDEX('Language Rules Can Change'!$B$2:$AU$2,1,AA335)</f>
        <v>e</v>
      </c>
      <c r="AB336" s="11" t="str" cm="1">
        <f t="array" aca="1" ref="AB336" ca="1">INDEX('Language Rules Can Change'!$B$2:$AU$2,1,AB335)</f>
        <v>"</v>
      </c>
      <c r="AC336" s="11" t="e" cm="1">
        <f t="array" aca="1" ref="AC336" ca="1">INDEX('Language Rules Can Change'!$B$2:$AU$2,1,AC335)</f>
        <v>#N/A</v>
      </c>
      <c r="AD336" s="11" t="e" cm="1">
        <f t="array" aca="1" ref="AD336" ca="1">INDEX('Language Rules Can Change'!$B$2:$AU$2,1,AD335)</f>
        <v>#N/A</v>
      </c>
      <c r="AE336" s="11" t="e" cm="1">
        <f t="array" aca="1" ref="AE336" ca="1">INDEX('Language Rules Can Change'!$B$2:$AU$2,1,AE335)</f>
        <v>#N/A</v>
      </c>
      <c r="AF336" s="11" t="e" cm="1">
        <f t="array" aca="1" ref="AF336" ca="1">INDEX('Language Rules Can Change'!$B$2:$AU$2,1,AF335)</f>
        <v>#N/A</v>
      </c>
      <c r="AG336" s="11" t="e" cm="1">
        <f t="array" aca="1" ref="AG336" ca="1">INDEX('Language Rules Can Change'!$B$2:$AU$2,1,AG335)</f>
        <v>#N/A</v>
      </c>
      <c r="AH336" s="11" t="e" cm="1">
        <f t="array" aca="1" ref="AH336" ca="1">INDEX('Language Rules Can Change'!$B$2:$AU$2,1,AH335)</f>
        <v>#N/A</v>
      </c>
      <c r="AI336" s="11" t="e" cm="1">
        <f t="array" aca="1" ref="AI336" ca="1">INDEX('Language Rules Can Change'!$B$2:$AU$2,1,AI335)</f>
        <v>#N/A</v>
      </c>
      <c r="AJ336" s="11" t="e" cm="1">
        <f t="array" aca="1" ref="AJ336" ca="1">INDEX('Language Rules Can Change'!$B$2:$AU$2,1,AJ335)</f>
        <v>#N/A</v>
      </c>
      <c r="AK336" s="11" t="e" cm="1">
        <f t="array" aca="1" ref="AK336" ca="1">INDEX('Language Rules Can Change'!$B$2:$AU$2,1,AK335)</f>
        <v>#N/A</v>
      </c>
      <c r="AL336" s="11" t="e" cm="1">
        <f t="array" aca="1" ref="AL336" ca="1">INDEX('Language Rules Can Change'!$B$2:$AU$2,1,AL335)</f>
        <v>#N/A</v>
      </c>
      <c r="AM336" s="11" t="e" cm="1">
        <f t="array" aca="1" ref="AM336" ca="1">INDEX('Language Rules Can Change'!$B$2:$AU$2,1,AM335)</f>
        <v>#N/A</v>
      </c>
    </row>
    <row r="337" spans="1:39" ht="12.75">
      <c r="A337" s="1">
        <f>COUNTA(F332:S332)</f>
        <v>4</v>
      </c>
      <c r="B337" s="5">
        <v>6</v>
      </c>
      <c r="C337" s="5" t="str">
        <f ca="1">IF(B337&lt;=A338,RANDBETWEEN(A334/(3/2),A334*(3/2))+C336,"")</f>
        <v/>
      </c>
      <c r="D337" s="15"/>
      <c r="E337" s="11"/>
      <c r="F337" s="11" t="str">
        <f t="shared" ref="F337:F368" ca="1" si="1093">_xlfn.IFNA(F336,"")</f>
        <v>"</v>
      </c>
      <c r="G337" s="11" t="str">
        <f t="shared" ref="G337:G400" ca="1" si="1094">_xlfn.IFNA(G336,"")</f>
        <v>"</v>
      </c>
      <c r="H337" s="11" t="str">
        <f t="shared" ref="H337:H400" ca="1" si="1095">_xlfn.IFNA(H336,"")</f>
        <v>"</v>
      </c>
      <c r="I337" s="11" t="str">
        <f t="shared" ref="I337:I400" ca="1" si="1096">_xlfn.IFNA(I336,"")</f>
        <v/>
      </c>
      <c r="J337" s="11" t="str">
        <f t="shared" ref="J337:J400" ca="1" si="1097">_xlfn.IFNA(J336,"")</f>
        <v/>
      </c>
      <c r="K337" s="11" t="str">
        <f t="shared" ref="K337:K400" ca="1" si="1098">_xlfn.IFNA(K336,"")</f>
        <v/>
      </c>
      <c r="L337" s="11" t="str">
        <f t="shared" ref="L337:L400" ca="1" si="1099">_xlfn.IFNA(L336,"")</f>
        <v/>
      </c>
      <c r="M337" s="11" t="str">
        <f t="shared" ref="M337:M400" ca="1" si="1100">_xlfn.IFNA(M336,"")</f>
        <v/>
      </c>
      <c r="N337" s="11" t="str">
        <f t="shared" ref="N337:N400" ca="1" si="1101">_xlfn.IFNA(N336,"")</f>
        <v/>
      </c>
      <c r="O337" s="11" t="str">
        <f t="shared" ref="O337:O400" ca="1" si="1102">_xlfn.IFNA(O336,"")</f>
        <v/>
      </c>
      <c r="P337" s="11" t="str">
        <f t="shared" ref="P337:P400" ca="1" si="1103">_xlfn.IFNA(P336,"")</f>
        <v/>
      </c>
      <c r="Q337" s="11" t="str">
        <f t="shared" ref="Q337:Q400" ca="1" si="1104">_xlfn.IFNA(Q336,"")</f>
        <v/>
      </c>
      <c r="R337" s="11" t="str">
        <f t="shared" ref="R337:R400" ca="1" si="1105">_xlfn.IFNA(R336,"")</f>
        <v/>
      </c>
      <c r="S337" s="11" t="str">
        <f t="shared" ref="S337:S400" ca="1" si="1106">_xlfn.IFNA(S336,"")</f>
        <v/>
      </c>
      <c r="T337" s="17"/>
      <c r="U337" s="1">
        <f>COUNTA(Z332:AM332)</f>
        <v>4</v>
      </c>
      <c r="V337" s="5">
        <v>6</v>
      </c>
      <c r="W337" s="5" t="str">
        <f ca="1">IF(V337&lt;=U338,RANDBETWEEN(U334/(3/2),U334*(3/2))+W336,"")</f>
        <v/>
      </c>
      <c r="X337" s="15"/>
      <c r="Y337" s="11"/>
      <c r="Z337" s="11" t="str">
        <f t="shared" ref="Z337:Z368" ca="1" si="1107">_xlfn.IFNA(Z336,"")</f>
        <v>"</v>
      </c>
      <c r="AA337" s="11" t="str">
        <f t="shared" ref="AA337:AA400" ca="1" si="1108">_xlfn.IFNA(AA336,"")</f>
        <v>e</v>
      </c>
      <c r="AB337" s="11" t="str">
        <f t="shared" ref="AB337:AB400" ca="1" si="1109">_xlfn.IFNA(AB336,"")</f>
        <v>"</v>
      </c>
      <c r="AC337" s="11" t="str">
        <f t="shared" ref="AC337:AC400" ca="1" si="1110">_xlfn.IFNA(AC336,"")</f>
        <v/>
      </c>
      <c r="AD337" s="11" t="str">
        <f t="shared" ref="AD337:AD400" ca="1" si="1111">_xlfn.IFNA(AD336,"")</f>
        <v/>
      </c>
      <c r="AE337" s="11" t="str">
        <f t="shared" ref="AE337:AE400" ca="1" si="1112">_xlfn.IFNA(AE336,"")</f>
        <v/>
      </c>
      <c r="AF337" s="11" t="str">
        <f t="shared" ref="AF337:AF400" ca="1" si="1113">_xlfn.IFNA(AF336,"")</f>
        <v/>
      </c>
      <c r="AG337" s="11" t="str">
        <f t="shared" ref="AG337:AG400" ca="1" si="1114">_xlfn.IFNA(AG336,"")</f>
        <v/>
      </c>
      <c r="AH337" s="11" t="str">
        <f t="shared" ref="AH337:AH400" ca="1" si="1115">_xlfn.IFNA(AH336,"")</f>
        <v/>
      </c>
      <c r="AI337" s="11" t="str">
        <f t="shared" ref="AI337:AI400" ca="1" si="1116">_xlfn.IFNA(AI336,"")</f>
        <v/>
      </c>
      <c r="AJ337" s="11" t="str">
        <f t="shared" ref="AJ337:AJ400" ca="1" si="1117">_xlfn.IFNA(AJ336,"")</f>
        <v/>
      </c>
      <c r="AK337" s="11" t="str">
        <f t="shared" ref="AK337:AK400" ca="1" si="1118">_xlfn.IFNA(AK336,"")</f>
        <v/>
      </c>
      <c r="AL337" s="11" t="str">
        <f t="shared" ref="AL337:AL400" ca="1" si="1119">_xlfn.IFNA(AL336,"")</f>
        <v/>
      </c>
      <c r="AM337" s="11" t="str">
        <f t="shared" ref="AM337:AM400" ca="1" si="1120">_xlfn.IFNA(AM336,"")</f>
        <v/>
      </c>
    </row>
    <row r="338" spans="1:39" ht="12.75">
      <c r="A338" s="1">
        <f ca="1">A337/A336</f>
        <v>4</v>
      </c>
      <c r="B338" s="5">
        <v>7</v>
      </c>
      <c r="C338" s="5" t="str">
        <f ca="1">IF(B338&lt;=A338,RANDBETWEEN(A334/(3/2),A334*(3/2))+C337,"")</f>
        <v/>
      </c>
      <c r="D338" s="15"/>
      <c r="E338" s="11"/>
      <c r="F338" s="11" t="str">
        <f ca="1">_xlfn.IFNA(IF(0&lt;MATCH(F331,$C$2:$C$15),F337,F332),F332)</f>
        <v>"</v>
      </c>
      <c r="G338" s="11" t="str">
        <f ca="1">_xlfn.IFNA(IF(0&lt;MATCH(G331,$C$2:$C$15),G337,G332),G332)</f>
        <v>"</v>
      </c>
      <c r="H338" s="11" t="str">
        <f ca="1">_xlfn.IFNA(IF(0&lt;MATCH(H331,$C$2:$C$15),H337,H332),H332)</f>
        <v>"</v>
      </c>
      <c r="I338" s="11" t="str">
        <f ca="1">_xlfn.IFNA(IF(0&lt;MATCH(I331,$C$2:$C$15),I337,I332),I332)</f>
        <v/>
      </c>
      <c r="J338" s="11" t="str">
        <f ca="1">_xlfn.IFNA(IF(0&lt;MATCH(J331,$C$2:$C$15),J337,J332),J332)</f>
        <v/>
      </c>
      <c r="K338" s="11" t="str">
        <f ca="1">_xlfn.IFNA(IF(0&lt;MATCH(K331,$C$2:$C$15),K337,K332),K332)</f>
        <v/>
      </c>
      <c r="L338" s="11" t="str">
        <f ca="1">_xlfn.IFNA(IF(0&lt;MATCH(L331,$C$2:$C$15),L337,L332),L332)</f>
        <v/>
      </c>
      <c r="M338" s="11" t="str">
        <f ca="1">_xlfn.IFNA(IF(0&lt;MATCH(M331,$C$2:$C$15),M337,M332),M332)</f>
        <v/>
      </c>
      <c r="N338" s="11" t="str">
        <f ca="1">_xlfn.IFNA(IF(0&lt;MATCH(N331,$C$2:$C$15),N337,N332),N332)</f>
        <v/>
      </c>
      <c r="O338" s="11" t="str">
        <f ca="1">_xlfn.IFNA(IF(0&lt;MATCH(O331,$C$2:$C$15),O337,O332),O332)</f>
        <v/>
      </c>
      <c r="P338" s="11" t="str">
        <f ca="1">_xlfn.IFNA(IF(0&lt;MATCH(P331,$C$2:$C$15),P337,P332),P332)</f>
        <v/>
      </c>
      <c r="Q338" s="11" t="str">
        <f ca="1">_xlfn.IFNA(IF(0&lt;MATCH(Q331,$C$2:$C$15),Q337,Q332),Q332)</f>
        <v/>
      </c>
      <c r="R338" s="11" t="str">
        <f ca="1">_xlfn.IFNA(IF(0&lt;MATCH(R331,$C$2:$C$15),R337,R332),R332)</f>
        <v/>
      </c>
      <c r="S338" s="11" t="str">
        <f ca="1">_xlfn.IFNA(IF(0&lt;MATCH(S331,$C$2:$C$15),S337,S332),S332)</f>
        <v/>
      </c>
      <c r="T338" s="17"/>
      <c r="U338" s="1">
        <f ca="1">U337/U336</f>
        <v>4</v>
      </c>
      <c r="V338" s="5">
        <v>7</v>
      </c>
      <c r="W338" s="5" t="str">
        <f ca="1">IF(V338&lt;=U338,RANDBETWEEN(U334/(3/2),U334*(3/2))+W337,"")</f>
        <v/>
      </c>
      <c r="X338" s="15"/>
      <c r="Y338" s="11"/>
      <c r="Z338" s="11" t="str">
        <f ca="1">_xlfn.IFNA(IF(0&lt;MATCH(Z331,$C$2:$C$15),Z337,Z332),Z332)</f>
        <v>"</v>
      </c>
      <c r="AA338" s="11" t="str">
        <f ca="1">_xlfn.IFNA(IF(0&lt;MATCH(AA331,$C$2:$C$15),AA337,AA332),AA332)</f>
        <v>e</v>
      </c>
      <c r="AB338" s="11" t="str">
        <f ca="1">_xlfn.IFNA(IF(0&lt;MATCH(AB331,$C$2:$C$15),AB337,AB332),AB332)</f>
        <v>"</v>
      </c>
      <c r="AC338" s="11" t="str">
        <f ca="1">_xlfn.IFNA(IF(0&lt;MATCH(AC331,$C$2:$C$15),AC337,AC332),AC332)</f>
        <v/>
      </c>
      <c r="AD338" s="11" t="str">
        <f ca="1">_xlfn.IFNA(IF(0&lt;MATCH(AD331,$C$2:$C$15),AD337,AD332),AD332)</f>
        <v/>
      </c>
      <c r="AE338" s="11" t="str">
        <f ca="1">_xlfn.IFNA(IF(0&lt;MATCH(AE331,$C$2:$C$15),AE337,AE332),AE332)</f>
        <v/>
      </c>
      <c r="AF338" s="11" t="str">
        <f ca="1">_xlfn.IFNA(IF(0&lt;MATCH(AF331,$C$2:$C$15),AF337,AF332),AF332)</f>
        <v/>
      </c>
      <c r="AG338" s="11" t="str">
        <f ca="1">_xlfn.IFNA(IF(0&lt;MATCH(AG331,$C$2:$C$15),AG337,AG332),AG332)</f>
        <v/>
      </c>
      <c r="AH338" s="11" t="str">
        <f ca="1">_xlfn.IFNA(IF(0&lt;MATCH(AH331,$C$2:$C$15),AH337,AH332),AH332)</f>
        <v/>
      </c>
      <c r="AI338" s="11" t="str">
        <f ca="1">_xlfn.IFNA(IF(0&lt;MATCH(AI331,$C$2:$C$15),AI337,AI332),AI332)</f>
        <v/>
      </c>
      <c r="AJ338" s="11" t="str">
        <f ca="1">_xlfn.IFNA(IF(0&lt;MATCH(AJ331,$C$2:$C$15),AJ337,AJ332),AJ332)</f>
        <v/>
      </c>
      <c r="AK338" s="11" t="str">
        <f ca="1">_xlfn.IFNA(IF(0&lt;MATCH(AK331,$C$2:$C$15),AK337,AK332),AK332)</f>
        <v/>
      </c>
      <c r="AL338" s="11" t="str">
        <f ca="1">_xlfn.IFNA(IF(0&lt;MATCH(AL331,$C$2:$C$15),AL337,AL332),AL332)</f>
        <v/>
      </c>
      <c r="AM338" s="11" t="str">
        <f ca="1">_xlfn.IFNA(IF(0&lt;MATCH(AM331,$C$2:$C$15),AM337,AM332),AM332)</f>
        <v/>
      </c>
    </row>
    <row r="339" spans="1:39" ht="12.75">
      <c r="A339" s="1"/>
      <c r="B339" s="5">
        <v>8</v>
      </c>
      <c r="C339" s="5" t="str">
        <f ca="1">IF(B339&lt;=A338,RANDBETWEEN(A334/(3/2),A334*(3/2))+C338,"")</f>
        <v/>
      </c>
      <c r="D339" s="15" t="s">
        <v>3989</v>
      </c>
      <c r="E339" s="11" t="str">
        <f t="shared" ref="E339:E370" ca="1" si="1121">_xlfn.TEXTJOIN("/",TRUE,F338:S338)</f>
        <v>"/"/"</v>
      </c>
      <c r="F339" s="7" t="str" cm="1">
        <f t="array" aca="1" ref="F339:H339" ca="1">_xlfn.TEXTSPLIT(E339,"/")</f>
        <v>"</v>
      </c>
      <c r="G339" s="11" t="str">
        <f ca="1"/>
        <v>"</v>
      </c>
      <c r="H339" s="11" t="str">
        <f ca="1"/>
        <v>"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7"/>
      <c r="U339" s="1"/>
      <c r="V339" s="5">
        <v>8</v>
      </c>
      <c r="W339" s="5" t="str">
        <f ca="1">IF(V339&lt;=U338,RANDBETWEEN(U334/(3/2),U334*(3/2))+W338,"")</f>
        <v/>
      </c>
      <c r="X339" s="15" t="s">
        <v>3989</v>
      </c>
      <c r="Y339" s="11" t="str">
        <f t="shared" ref="Y339:Y370" ca="1" si="1122">_xlfn.TEXTJOIN("/",TRUE,Z338:AM338)</f>
        <v>"/e/"</v>
      </c>
      <c r="Z339" s="7" t="str" cm="1">
        <f t="array" aca="1" ref="Z339:AB339" ca="1">_xlfn.TEXTSPLIT(Y339,"/")</f>
        <v>"</v>
      </c>
      <c r="AA339" s="11" t="str">
        <f ca="1"/>
        <v>e</v>
      </c>
      <c r="AB339" s="11" t="str">
        <f ca="1"/>
        <v>"</v>
      </c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</row>
    <row r="340" spans="1:39" ht="12.75">
      <c r="A340" s="5"/>
      <c r="B340" s="5">
        <v>9</v>
      </c>
      <c r="C340" s="5" t="str">
        <f ca="1">IF(B340&lt;=A338,RANDBETWEEN(A334/(3/2),A334*(3/2))+C339,"")</f>
        <v/>
      </c>
      <c r="D340" s="15"/>
      <c r="E340" s="11"/>
      <c r="F340" s="7">
        <f ca="1">MATCH(F339,'Language Rules Can Change'!$AD$322:$AD$413,0)-1</f>
        <v>91</v>
      </c>
      <c r="G340" s="7">
        <f ca="1">MATCH(G339,'Language Rules Can Change'!$AD$322:$AD$413,0)-1</f>
        <v>91</v>
      </c>
      <c r="H340" s="7">
        <f ca="1">MATCH(H339,'Language Rules Can Change'!$AD$322:$AD$413,0)-1</f>
        <v>91</v>
      </c>
      <c r="I340" s="7" t="e">
        <f>MATCH(I339,'Language Rules Can Change'!$AD$322:$AD$413,0)-1</f>
        <v>#N/A</v>
      </c>
      <c r="J340" s="7" t="e">
        <f>MATCH(J339,'Language Rules Can Change'!$AD$322:$AD$413,0)-1</f>
        <v>#N/A</v>
      </c>
      <c r="K340" s="7" t="e">
        <f>MATCH(K339,'Language Rules Can Change'!$AD$322:$AD$413,0)-1</f>
        <v>#N/A</v>
      </c>
      <c r="L340" s="7" t="e">
        <f>MATCH(L339,'Language Rules Can Change'!$AD$322:$AD$413,0)-1</f>
        <v>#N/A</v>
      </c>
      <c r="M340" s="7" t="e">
        <f>MATCH(M339,'Language Rules Can Change'!$AD$322:$AD$413,0)-1</f>
        <v>#N/A</v>
      </c>
      <c r="N340" s="7" t="e">
        <f>MATCH(N339,'Language Rules Can Change'!$AD$322:$AD$413,0)-1</f>
        <v>#N/A</v>
      </c>
      <c r="O340" s="7" t="e">
        <f>MATCH(O339,'Language Rules Can Change'!$AD$322:$AD$413,0)-1</f>
        <v>#N/A</v>
      </c>
      <c r="P340" s="7" t="e">
        <f>MATCH(P339,'Language Rules Can Change'!$AD$322:$AD$413,0)-1</f>
        <v>#N/A</v>
      </c>
      <c r="Q340" s="7" t="e">
        <f>MATCH(Q339,'Language Rules Can Change'!$AD$322:$AD$413,0)-1</f>
        <v>#N/A</v>
      </c>
      <c r="R340" s="7" t="e">
        <f>MATCH(R339,'Language Rules Can Change'!$AD$322:$AD$413,0)-1</f>
        <v>#N/A</v>
      </c>
      <c r="S340" s="7" t="e">
        <f>MATCH(S339,'Language Rules Can Change'!$AD$322:$AD$413,0)-1</f>
        <v>#N/A</v>
      </c>
      <c r="T340" s="17"/>
      <c r="U340" s="5"/>
      <c r="V340" s="5">
        <v>9</v>
      </c>
      <c r="W340" s="5" t="str">
        <f ca="1">IF(V340&lt;=U338,RANDBETWEEN(U334/(3/2),U334*(3/2))+W339,"")</f>
        <v/>
      </c>
      <c r="X340" s="15"/>
      <c r="Y340" s="11"/>
      <c r="Z340" s="7">
        <f ca="1">MATCH(Z339,'Language Rules Can Change'!$AD$322:$AD$413,0)-1</f>
        <v>91</v>
      </c>
      <c r="AA340" s="7">
        <f ca="1">MATCH(AA339,'Language Rules Can Change'!$AD$322:$AD$413,0)-1</f>
        <v>79</v>
      </c>
      <c r="AB340" s="7">
        <f ca="1">MATCH(AB339,'Language Rules Can Change'!$AD$322:$AD$413,0)-1</f>
        <v>91</v>
      </c>
      <c r="AC340" s="7" t="e">
        <f>MATCH(AC339,'Language Rules Can Change'!$AD$322:$AD$413,0)-1</f>
        <v>#N/A</v>
      </c>
      <c r="AD340" s="7" t="e">
        <f>MATCH(AD339,'Language Rules Can Change'!$AD$322:$AD$413,0)-1</f>
        <v>#N/A</v>
      </c>
      <c r="AE340" s="7" t="e">
        <f>MATCH(AE339,'Language Rules Can Change'!$AD$322:$AD$413,0)-1</f>
        <v>#N/A</v>
      </c>
      <c r="AF340" s="7" t="e">
        <f>MATCH(AF339,'Language Rules Can Change'!$AD$322:$AD$413,0)-1</f>
        <v>#N/A</v>
      </c>
      <c r="AG340" s="7" t="e">
        <f>MATCH(AG339,'Language Rules Can Change'!$AD$322:$AD$413,0)-1</f>
        <v>#N/A</v>
      </c>
      <c r="AH340" s="7" t="e">
        <f>MATCH(AH339,'Language Rules Can Change'!$AD$322:$AD$413,0)-1</f>
        <v>#N/A</v>
      </c>
      <c r="AI340" s="7" t="e">
        <f>MATCH(AI339,'Language Rules Can Change'!$AD$322:$AD$413,0)-1</f>
        <v>#N/A</v>
      </c>
      <c r="AJ340" s="7" t="e">
        <f>MATCH(AJ339,'Language Rules Can Change'!$AD$322:$AD$413,0)-1</f>
        <v>#N/A</v>
      </c>
      <c r="AK340" s="7" t="e">
        <f>MATCH(AK339,'Language Rules Can Change'!$AD$322:$AD$413,0)-1</f>
        <v>#N/A</v>
      </c>
      <c r="AL340" s="7" t="e">
        <f>MATCH(AL339,'Language Rules Can Change'!$AD$322:$AD$413,0)-1</f>
        <v>#N/A</v>
      </c>
      <c r="AM340" s="7" t="e">
        <f>MATCH(AM339,'Language Rules Can Change'!$AD$322:$AD$413,0)-1</f>
        <v>#N/A</v>
      </c>
    </row>
    <row r="341" spans="1:39" ht="12.75">
      <c r="A341" s="1"/>
      <c r="B341" s="5">
        <v>10</v>
      </c>
      <c r="C341" s="5" t="str">
        <f ca="1">IF(B341&lt;=A338,RANDBETWEEN(A334/(3/2),A334*(3/2))+C340,"")</f>
        <v/>
      </c>
      <c r="D341" s="15"/>
      <c r="E341" s="11"/>
      <c r="F341" s="7">
        <f t="shared" ref="F341:S372" ca="1" si="1123">RAND()</f>
        <v>0.13430294271699295</v>
      </c>
      <c r="G341" s="7">
        <f t="shared" ca="1" si="1123"/>
        <v>0.4895387159360689</v>
      </c>
      <c r="H341" s="7">
        <f t="shared" ca="1" si="1123"/>
        <v>0.90621973073543638</v>
      </c>
      <c r="I341" s="7">
        <f t="shared" ca="1" si="1123"/>
        <v>0.92956557339195534</v>
      </c>
      <c r="J341" s="7">
        <f t="shared" ca="1" si="1123"/>
        <v>0.75079903701349593</v>
      </c>
      <c r="K341" s="7">
        <f t="shared" ca="1" si="1123"/>
        <v>0.22130199301261722</v>
      </c>
      <c r="L341" s="7">
        <f t="shared" ca="1" si="1123"/>
        <v>0.45257887010488773</v>
      </c>
      <c r="M341" s="7">
        <f t="shared" ca="1" si="1123"/>
        <v>5.9052717903905427E-2</v>
      </c>
      <c r="N341" s="7">
        <f t="shared" ca="1" si="1123"/>
        <v>0.74582473750517975</v>
      </c>
      <c r="O341" s="7">
        <f t="shared" ca="1" si="1123"/>
        <v>0.84018125048064018</v>
      </c>
      <c r="P341" s="7">
        <f t="shared" ca="1" si="1123"/>
        <v>0.77126467545814748</v>
      </c>
      <c r="Q341" s="7">
        <f t="shared" ca="1" si="1123"/>
        <v>7.8100864278719762E-2</v>
      </c>
      <c r="R341" s="7">
        <f t="shared" ca="1" si="1123"/>
        <v>0.51962867719064365</v>
      </c>
      <c r="S341" s="7">
        <f t="shared" ca="1" si="1123"/>
        <v>0.64139652022248661</v>
      </c>
      <c r="T341" s="17"/>
      <c r="U341" s="1"/>
      <c r="V341" s="5">
        <v>10</v>
      </c>
      <c r="W341" s="5" t="str">
        <f ca="1">IF(V341&lt;=U338,RANDBETWEEN(U334/(3/2),U334*(3/2))+W340,"")</f>
        <v/>
      </c>
      <c r="X341" s="15"/>
      <c r="Y341" s="11"/>
      <c r="Z341" s="7">
        <f t="shared" ref="Z341:AM372" ca="1" si="1124">RAND()</f>
        <v>0.50437424264779918</v>
      </c>
      <c r="AA341" s="7">
        <f t="shared" ca="1" si="1124"/>
        <v>0.82124795922264837</v>
      </c>
      <c r="AB341" s="7">
        <f t="shared" ca="1" si="1124"/>
        <v>0.33266444818941354</v>
      </c>
      <c r="AC341" s="7">
        <f t="shared" ca="1" si="1124"/>
        <v>0.90802809868180223</v>
      </c>
      <c r="AD341" s="7">
        <f t="shared" ca="1" si="1124"/>
        <v>0.55922181970012541</v>
      </c>
      <c r="AE341" s="7">
        <f t="shared" ca="1" si="1124"/>
        <v>0.7255357458184154</v>
      </c>
      <c r="AF341" s="7">
        <f t="shared" ca="1" si="1124"/>
        <v>0.72993637889424468</v>
      </c>
      <c r="AG341" s="7">
        <f t="shared" ca="1" si="1124"/>
        <v>0.15322106903371602</v>
      </c>
      <c r="AH341" s="7">
        <f t="shared" ca="1" si="1124"/>
        <v>0.27313217099962206</v>
      </c>
      <c r="AI341" s="7">
        <f t="shared" ca="1" si="1124"/>
        <v>0.65164396989659523</v>
      </c>
      <c r="AJ341" s="7">
        <f t="shared" ca="1" si="1124"/>
        <v>0.86210104347158645</v>
      </c>
      <c r="AK341" s="7">
        <f t="shared" ca="1" si="1124"/>
        <v>0.44800739986791316</v>
      </c>
      <c r="AL341" s="7">
        <f t="shared" ca="1" si="1124"/>
        <v>0.35089440693921015</v>
      </c>
      <c r="AM341" s="7">
        <f t="shared" ca="1" si="1124"/>
        <v>0.5518820099857813</v>
      </c>
    </row>
    <row r="342" spans="1:39" ht="12.75">
      <c r="A342" s="1"/>
      <c r="B342" s="5">
        <v>11</v>
      </c>
      <c r="C342" s="5" t="str">
        <f ca="1">IF(B342&lt;=A338,RANDBETWEEN(A334/(3/2),A334*(3/2))+C341,"")</f>
        <v/>
      </c>
      <c r="D342" s="15"/>
      <c r="E342" s="11"/>
      <c r="F342" s="7" cm="1">
        <f t="array" aca="1" ref="F342" ca="1">_xlfn.IFS(AND(F341&gt;0,F341&lt;=INDEX('Language Rules Can Change'!$AE$322:$AM$413,F340,1)),1,AND(F341&gt;INDEX('Language Rules Can Change'!$AE$322:$AM$413,F340,1),F341&lt;=INDEX('Language Rules Can Change'!$AE$322:$AM$413,F340,2)),2,AND(F341&gt;INDEX('Language Rules Can Change'!$AE$322:$AM$413,F340,2),F341&lt;=INDEX('Language Rules Can Change'!$AE$322:$AM$413,F340,3)),3,AND(F341&gt;INDEX('Language Rules Can Change'!$AE$322:$AM$413,F340,3),F341&lt;=INDEX('Language Rules Can Change'!$AE$322:$AM$413,F340,4)),4,AND(F341&gt;INDEX('Language Rules Can Change'!$AE$322:$AM$413,F340,4),F341&lt;=INDEX('Language Rules Can Change'!$AE$322:$AM$413,F340,5)),5,AND(F341&gt;INDEX('Language Rules Can Change'!$AE$322:$AM$413,F340,5),F341&lt;=INDEX('Language Rules Can Change'!$AE$322:$AM$413,F340,6)),6,AND(F341&gt;INDEX('Language Rules Can Change'!$AE$322:$AM$413,F340,6),F341&lt;=INDEX('Language Rules Can Change'!$AE$322:$AM$413,F340,7)),7,AND(F341&gt;INDEX('Language Rules Can Change'!$AE$322:$AM$413,F340,7),F341&lt;=INDEX('Language Rules Can Change'!$AE$322:$AM$413,F340,8)),8,AND(F341&gt;INDEX('Language Rules Can Change'!$AE$322:$AM$413,F340,8),F341&lt;=INDEX('Language Rules Can Change'!$AE$322:$AM$413,F340,9)),9)</f>
        <v>1</v>
      </c>
      <c r="G342" s="7" cm="1">
        <f t="array" aca="1" ref="G342" ca="1">_xlfn.IFS(AND(G341&gt;0,G341&lt;=INDEX('Language Rules Can Change'!$AE$322:$AM$413,G340,1)),1,AND(G341&gt;INDEX('Language Rules Can Change'!$AE$322:$AM$413,G340,1),G341&lt;=INDEX('Language Rules Can Change'!$AE$322:$AM$413,G340,2)),2,AND(G341&gt;INDEX('Language Rules Can Change'!$AE$322:$AM$413,G340,2),G341&lt;=INDEX('Language Rules Can Change'!$AE$322:$AM$413,G340,3)),3,AND(G341&gt;INDEX('Language Rules Can Change'!$AE$322:$AM$413,G340,3),G341&lt;=INDEX('Language Rules Can Change'!$AE$322:$AM$413,G340,4)),4,AND(G341&gt;INDEX('Language Rules Can Change'!$AE$322:$AM$413,G340,4),G341&lt;=INDEX('Language Rules Can Change'!$AE$322:$AM$413,G340,5)),5,AND(G341&gt;INDEX('Language Rules Can Change'!$AE$322:$AM$413,G340,5),G341&lt;=INDEX('Language Rules Can Change'!$AE$322:$AM$413,G340,6)),6,AND(G341&gt;INDEX('Language Rules Can Change'!$AE$322:$AM$413,G340,6),G341&lt;=INDEX('Language Rules Can Change'!$AE$322:$AM$413,G340,7)),7,AND(G341&gt;INDEX('Language Rules Can Change'!$AE$322:$AM$413,G340,7),G341&lt;=INDEX('Language Rules Can Change'!$AE$322:$AM$413,G340,8)),8,AND(G341&gt;INDEX('Language Rules Can Change'!$AE$322:$AM$413,G340,8),G341&lt;=INDEX('Language Rules Can Change'!$AE$322:$AM$413,G340,9)),9)</f>
        <v>1</v>
      </c>
      <c r="H342" s="7" cm="1">
        <f t="array" aca="1" ref="H342" ca="1">_xlfn.IFS(AND(H341&gt;0,H341&lt;=INDEX('Language Rules Can Change'!$AE$322:$AM$413,H340,1)),1,AND(H341&gt;INDEX('Language Rules Can Change'!$AE$322:$AM$413,H340,1),H341&lt;=INDEX('Language Rules Can Change'!$AE$322:$AM$413,H340,2)),2,AND(H341&gt;INDEX('Language Rules Can Change'!$AE$322:$AM$413,H340,2),H341&lt;=INDEX('Language Rules Can Change'!$AE$322:$AM$413,H340,3)),3,AND(H341&gt;INDEX('Language Rules Can Change'!$AE$322:$AM$413,H340,3),H341&lt;=INDEX('Language Rules Can Change'!$AE$322:$AM$413,H340,4)),4,AND(H341&gt;INDEX('Language Rules Can Change'!$AE$322:$AM$413,H340,4),H341&lt;=INDEX('Language Rules Can Change'!$AE$322:$AM$413,H340,5)),5,AND(H341&gt;INDEX('Language Rules Can Change'!$AE$322:$AM$413,H340,5),H341&lt;=INDEX('Language Rules Can Change'!$AE$322:$AM$413,H340,6)),6,AND(H341&gt;INDEX('Language Rules Can Change'!$AE$322:$AM$413,H340,6),H341&lt;=INDEX('Language Rules Can Change'!$AE$322:$AM$413,H340,7)),7,AND(H341&gt;INDEX('Language Rules Can Change'!$AE$322:$AM$413,H340,7),H341&lt;=INDEX('Language Rules Can Change'!$AE$322:$AM$413,H340,8)),8,AND(H341&gt;INDEX('Language Rules Can Change'!$AE$322:$AM$413,H340,8),H341&lt;=INDEX('Language Rules Can Change'!$AE$322:$AM$413,H340,9)),9)</f>
        <v>1</v>
      </c>
      <c r="I342" s="7" t="e" cm="1">
        <f t="array" aca="1" ref="I342" ca="1">_xlfn.IFS(AND(I341&gt;0,I341&lt;=INDEX('Language Rules Can Change'!$AE$322:$AM$413,I340,1)),1,AND(I341&gt;INDEX('Language Rules Can Change'!$AE$322:$AM$413,I340,1),I341&lt;=INDEX('Language Rules Can Change'!$AE$322:$AM$413,I340,2)),2,AND(I341&gt;INDEX('Language Rules Can Change'!$AE$322:$AM$413,I340,2),I341&lt;=INDEX('Language Rules Can Change'!$AE$322:$AM$413,I340,3)),3,AND(I341&gt;INDEX('Language Rules Can Change'!$AE$322:$AM$413,I340,3),I341&lt;=INDEX('Language Rules Can Change'!$AE$322:$AM$413,I340,4)),4,AND(I341&gt;INDEX('Language Rules Can Change'!$AE$322:$AM$413,I340,4),I341&lt;=INDEX('Language Rules Can Change'!$AE$322:$AM$413,I340,5)),5,AND(I341&gt;INDEX('Language Rules Can Change'!$AE$322:$AM$413,I340,5),I341&lt;=INDEX('Language Rules Can Change'!$AE$322:$AM$413,I340,6)),6,AND(I341&gt;INDEX('Language Rules Can Change'!$AE$322:$AM$413,I340,6),I341&lt;=INDEX('Language Rules Can Change'!$AE$322:$AM$413,I340,7)),7,AND(I341&gt;INDEX('Language Rules Can Change'!$AE$322:$AM$413,I340,7),I341&lt;=INDEX('Language Rules Can Change'!$AE$322:$AM$413,I340,8)),8,AND(I341&gt;INDEX('Language Rules Can Change'!$AE$322:$AM$413,I340,8),I341&lt;=INDEX('Language Rules Can Change'!$AE$322:$AM$413,I340,9)),9)</f>
        <v>#N/A</v>
      </c>
      <c r="J342" s="7" t="e" cm="1">
        <f t="array" aca="1" ref="J342" ca="1">_xlfn.IFS(AND(J341&gt;0,J341&lt;=INDEX('Language Rules Can Change'!$AE$322:$AM$413,J340,1)),1,AND(J341&gt;INDEX('Language Rules Can Change'!$AE$322:$AM$413,J340,1),J341&lt;=INDEX('Language Rules Can Change'!$AE$322:$AM$413,J340,2)),2,AND(J341&gt;INDEX('Language Rules Can Change'!$AE$322:$AM$413,J340,2),J341&lt;=INDEX('Language Rules Can Change'!$AE$322:$AM$413,J340,3)),3,AND(J341&gt;INDEX('Language Rules Can Change'!$AE$322:$AM$413,J340,3),J341&lt;=INDEX('Language Rules Can Change'!$AE$322:$AM$413,J340,4)),4,AND(J341&gt;INDEX('Language Rules Can Change'!$AE$322:$AM$413,J340,4),J341&lt;=INDEX('Language Rules Can Change'!$AE$322:$AM$413,J340,5)),5,AND(J341&gt;INDEX('Language Rules Can Change'!$AE$322:$AM$413,J340,5),J341&lt;=INDEX('Language Rules Can Change'!$AE$322:$AM$413,J340,6)),6,AND(J341&gt;INDEX('Language Rules Can Change'!$AE$322:$AM$413,J340,6),J341&lt;=INDEX('Language Rules Can Change'!$AE$322:$AM$413,J340,7)),7,AND(J341&gt;INDEX('Language Rules Can Change'!$AE$322:$AM$413,J340,7),J341&lt;=INDEX('Language Rules Can Change'!$AE$322:$AM$413,J340,8)),8,AND(J341&gt;INDEX('Language Rules Can Change'!$AE$322:$AM$413,J340,8),J341&lt;=INDEX('Language Rules Can Change'!$AE$322:$AM$413,J340,9)),9)</f>
        <v>#N/A</v>
      </c>
      <c r="K342" s="7" t="e" cm="1">
        <f t="array" aca="1" ref="K342" ca="1">_xlfn.IFS(AND(K341&gt;0,K341&lt;=INDEX('Language Rules Can Change'!$AE$322:$AM$413,K340,1)),1,AND(K341&gt;INDEX('Language Rules Can Change'!$AE$322:$AM$413,K340,1),K341&lt;=INDEX('Language Rules Can Change'!$AE$322:$AM$413,K340,2)),2,AND(K341&gt;INDEX('Language Rules Can Change'!$AE$322:$AM$413,K340,2),K341&lt;=INDEX('Language Rules Can Change'!$AE$322:$AM$413,K340,3)),3,AND(K341&gt;INDEX('Language Rules Can Change'!$AE$322:$AM$413,K340,3),K341&lt;=INDEX('Language Rules Can Change'!$AE$322:$AM$413,K340,4)),4,AND(K341&gt;INDEX('Language Rules Can Change'!$AE$322:$AM$413,K340,4),K341&lt;=INDEX('Language Rules Can Change'!$AE$322:$AM$413,K340,5)),5,AND(K341&gt;INDEX('Language Rules Can Change'!$AE$322:$AM$413,K340,5),K341&lt;=INDEX('Language Rules Can Change'!$AE$322:$AM$413,K340,6)),6,AND(K341&gt;INDEX('Language Rules Can Change'!$AE$322:$AM$413,K340,6),K341&lt;=INDEX('Language Rules Can Change'!$AE$322:$AM$413,K340,7)),7,AND(K341&gt;INDEX('Language Rules Can Change'!$AE$322:$AM$413,K340,7),K341&lt;=INDEX('Language Rules Can Change'!$AE$322:$AM$413,K340,8)),8,AND(K341&gt;INDEX('Language Rules Can Change'!$AE$322:$AM$413,K340,8),K341&lt;=INDEX('Language Rules Can Change'!$AE$322:$AM$413,K340,9)),9)</f>
        <v>#N/A</v>
      </c>
      <c r="L342" s="7" t="e" cm="1">
        <f t="array" aca="1" ref="L342" ca="1">_xlfn.IFS(AND(L341&gt;0,L341&lt;=INDEX('Language Rules Can Change'!$AE$322:$AM$413,L340,1)),1,AND(L341&gt;INDEX('Language Rules Can Change'!$AE$322:$AM$413,L340,1),L341&lt;=INDEX('Language Rules Can Change'!$AE$322:$AM$413,L340,2)),2,AND(L341&gt;INDEX('Language Rules Can Change'!$AE$322:$AM$413,L340,2),L341&lt;=INDEX('Language Rules Can Change'!$AE$322:$AM$413,L340,3)),3,AND(L341&gt;INDEX('Language Rules Can Change'!$AE$322:$AM$413,L340,3),L341&lt;=INDEX('Language Rules Can Change'!$AE$322:$AM$413,L340,4)),4,AND(L341&gt;INDEX('Language Rules Can Change'!$AE$322:$AM$413,L340,4),L341&lt;=INDEX('Language Rules Can Change'!$AE$322:$AM$413,L340,5)),5,AND(L341&gt;INDEX('Language Rules Can Change'!$AE$322:$AM$413,L340,5),L341&lt;=INDEX('Language Rules Can Change'!$AE$322:$AM$413,L340,6)),6,AND(L341&gt;INDEX('Language Rules Can Change'!$AE$322:$AM$413,L340,6),L341&lt;=INDEX('Language Rules Can Change'!$AE$322:$AM$413,L340,7)),7,AND(L341&gt;INDEX('Language Rules Can Change'!$AE$322:$AM$413,L340,7),L341&lt;=INDEX('Language Rules Can Change'!$AE$322:$AM$413,L340,8)),8,AND(L341&gt;INDEX('Language Rules Can Change'!$AE$322:$AM$413,L340,8),L341&lt;=INDEX('Language Rules Can Change'!$AE$322:$AM$413,L340,9)),9)</f>
        <v>#N/A</v>
      </c>
      <c r="M342" s="7" t="e" cm="1">
        <f t="array" aca="1" ref="M342" ca="1">_xlfn.IFS(AND(M341&gt;0,M341&lt;=INDEX('Language Rules Can Change'!$AE$322:$AM$413,M340,1)),1,AND(M341&gt;INDEX('Language Rules Can Change'!$AE$322:$AM$413,M340,1),M341&lt;=INDEX('Language Rules Can Change'!$AE$322:$AM$413,M340,2)),2,AND(M341&gt;INDEX('Language Rules Can Change'!$AE$322:$AM$413,M340,2),M341&lt;=INDEX('Language Rules Can Change'!$AE$322:$AM$413,M340,3)),3,AND(M341&gt;INDEX('Language Rules Can Change'!$AE$322:$AM$413,M340,3),M341&lt;=INDEX('Language Rules Can Change'!$AE$322:$AM$413,M340,4)),4,AND(M341&gt;INDEX('Language Rules Can Change'!$AE$322:$AM$413,M340,4),M341&lt;=INDEX('Language Rules Can Change'!$AE$322:$AM$413,M340,5)),5,AND(M341&gt;INDEX('Language Rules Can Change'!$AE$322:$AM$413,M340,5),M341&lt;=INDEX('Language Rules Can Change'!$AE$322:$AM$413,M340,6)),6,AND(M341&gt;INDEX('Language Rules Can Change'!$AE$322:$AM$413,M340,6),M341&lt;=INDEX('Language Rules Can Change'!$AE$322:$AM$413,M340,7)),7,AND(M341&gt;INDEX('Language Rules Can Change'!$AE$322:$AM$413,M340,7),M341&lt;=INDEX('Language Rules Can Change'!$AE$322:$AM$413,M340,8)),8,AND(M341&gt;INDEX('Language Rules Can Change'!$AE$322:$AM$413,M340,8),M341&lt;=INDEX('Language Rules Can Change'!$AE$322:$AM$413,M340,9)),9)</f>
        <v>#N/A</v>
      </c>
      <c r="N342" s="7" t="e" cm="1">
        <f t="array" aca="1" ref="N342" ca="1">_xlfn.IFS(AND(N341&gt;0,N341&lt;=INDEX('Language Rules Can Change'!$AE$322:$AM$413,N340,1)),1,AND(N341&gt;INDEX('Language Rules Can Change'!$AE$322:$AM$413,N340,1),N341&lt;=INDEX('Language Rules Can Change'!$AE$322:$AM$413,N340,2)),2,AND(N341&gt;INDEX('Language Rules Can Change'!$AE$322:$AM$413,N340,2),N341&lt;=INDEX('Language Rules Can Change'!$AE$322:$AM$413,N340,3)),3,AND(N341&gt;INDEX('Language Rules Can Change'!$AE$322:$AM$413,N340,3),N341&lt;=INDEX('Language Rules Can Change'!$AE$322:$AM$413,N340,4)),4,AND(N341&gt;INDEX('Language Rules Can Change'!$AE$322:$AM$413,N340,4),N341&lt;=INDEX('Language Rules Can Change'!$AE$322:$AM$413,N340,5)),5,AND(N341&gt;INDEX('Language Rules Can Change'!$AE$322:$AM$413,N340,5),N341&lt;=INDEX('Language Rules Can Change'!$AE$322:$AM$413,N340,6)),6,AND(N341&gt;INDEX('Language Rules Can Change'!$AE$322:$AM$413,N340,6),N341&lt;=INDEX('Language Rules Can Change'!$AE$322:$AM$413,N340,7)),7,AND(N341&gt;INDEX('Language Rules Can Change'!$AE$322:$AM$413,N340,7),N341&lt;=INDEX('Language Rules Can Change'!$AE$322:$AM$413,N340,8)),8,AND(N341&gt;INDEX('Language Rules Can Change'!$AE$322:$AM$413,N340,8),N341&lt;=INDEX('Language Rules Can Change'!$AE$322:$AM$413,N340,9)),9)</f>
        <v>#N/A</v>
      </c>
      <c r="O342" s="7" t="e" cm="1">
        <f t="array" aca="1" ref="O342" ca="1">_xlfn.IFS(AND(O341&gt;0,O341&lt;=INDEX('Language Rules Can Change'!$AE$322:$AM$413,O340,1)),1,AND(O341&gt;INDEX('Language Rules Can Change'!$AE$322:$AM$413,O340,1),O341&lt;=INDEX('Language Rules Can Change'!$AE$322:$AM$413,O340,2)),2,AND(O341&gt;INDEX('Language Rules Can Change'!$AE$322:$AM$413,O340,2),O341&lt;=INDEX('Language Rules Can Change'!$AE$322:$AM$413,O340,3)),3,AND(O341&gt;INDEX('Language Rules Can Change'!$AE$322:$AM$413,O340,3),O341&lt;=INDEX('Language Rules Can Change'!$AE$322:$AM$413,O340,4)),4,AND(O341&gt;INDEX('Language Rules Can Change'!$AE$322:$AM$413,O340,4),O341&lt;=INDEX('Language Rules Can Change'!$AE$322:$AM$413,O340,5)),5,AND(O341&gt;INDEX('Language Rules Can Change'!$AE$322:$AM$413,O340,5),O341&lt;=INDEX('Language Rules Can Change'!$AE$322:$AM$413,O340,6)),6,AND(O341&gt;INDEX('Language Rules Can Change'!$AE$322:$AM$413,O340,6),O341&lt;=INDEX('Language Rules Can Change'!$AE$322:$AM$413,O340,7)),7,AND(O341&gt;INDEX('Language Rules Can Change'!$AE$322:$AM$413,O340,7),O341&lt;=INDEX('Language Rules Can Change'!$AE$322:$AM$413,O340,8)),8,AND(O341&gt;INDEX('Language Rules Can Change'!$AE$322:$AM$413,O340,8),O341&lt;=INDEX('Language Rules Can Change'!$AE$322:$AM$413,O340,9)),9)</f>
        <v>#N/A</v>
      </c>
      <c r="P342" s="7" t="e" cm="1">
        <f t="array" aca="1" ref="P342" ca="1">_xlfn.IFS(AND(P341&gt;0,P341&lt;=INDEX('Language Rules Can Change'!$AE$322:$AM$413,P340,1)),1,AND(P341&gt;INDEX('Language Rules Can Change'!$AE$322:$AM$413,P340,1),P341&lt;=INDEX('Language Rules Can Change'!$AE$322:$AM$413,P340,2)),2,AND(P341&gt;INDEX('Language Rules Can Change'!$AE$322:$AM$413,P340,2),P341&lt;=INDEX('Language Rules Can Change'!$AE$322:$AM$413,P340,3)),3,AND(P341&gt;INDEX('Language Rules Can Change'!$AE$322:$AM$413,P340,3),P341&lt;=INDEX('Language Rules Can Change'!$AE$322:$AM$413,P340,4)),4,AND(P341&gt;INDEX('Language Rules Can Change'!$AE$322:$AM$413,P340,4),P341&lt;=INDEX('Language Rules Can Change'!$AE$322:$AM$413,P340,5)),5,AND(P341&gt;INDEX('Language Rules Can Change'!$AE$322:$AM$413,P340,5),P341&lt;=INDEX('Language Rules Can Change'!$AE$322:$AM$413,P340,6)),6,AND(P341&gt;INDEX('Language Rules Can Change'!$AE$322:$AM$413,P340,6),P341&lt;=INDEX('Language Rules Can Change'!$AE$322:$AM$413,P340,7)),7,AND(P341&gt;INDEX('Language Rules Can Change'!$AE$322:$AM$413,P340,7),P341&lt;=INDEX('Language Rules Can Change'!$AE$322:$AM$413,P340,8)),8,AND(P341&gt;INDEX('Language Rules Can Change'!$AE$322:$AM$413,P340,8),P341&lt;=INDEX('Language Rules Can Change'!$AE$322:$AM$413,P340,9)),9)</f>
        <v>#N/A</v>
      </c>
      <c r="Q342" s="7" t="e" cm="1">
        <f t="array" aca="1" ref="Q342" ca="1">_xlfn.IFS(AND(Q341&gt;0,Q341&lt;=INDEX('Language Rules Can Change'!$AE$322:$AM$413,Q340,1)),1,AND(Q341&gt;INDEX('Language Rules Can Change'!$AE$322:$AM$413,Q340,1),Q341&lt;=INDEX('Language Rules Can Change'!$AE$322:$AM$413,Q340,2)),2,AND(Q341&gt;INDEX('Language Rules Can Change'!$AE$322:$AM$413,Q340,2),Q341&lt;=INDEX('Language Rules Can Change'!$AE$322:$AM$413,Q340,3)),3,AND(Q341&gt;INDEX('Language Rules Can Change'!$AE$322:$AM$413,Q340,3),Q341&lt;=INDEX('Language Rules Can Change'!$AE$322:$AM$413,Q340,4)),4,AND(Q341&gt;INDEX('Language Rules Can Change'!$AE$322:$AM$413,Q340,4),Q341&lt;=INDEX('Language Rules Can Change'!$AE$322:$AM$413,Q340,5)),5,AND(Q341&gt;INDEX('Language Rules Can Change'!$AE$322:$AM$413,Q340,5),Q341&lt;=INDEX('Language Rules Can Change'!$AE$322:$AM$413,Q340,6)),6,AND(Q341&gt;INDEX('Language Rules Can Change'!$AE$322:$AM$413,Q340,6),Q341&lt;=INDEX('Language Rules Can Change'!$AE$322:$AM$413,Q340,7)),7,AND(Q341&gt;INDEX('Language Rules Can Change'!$AE$322:$AM$413,Q340,7),Q341&lt;=INDEX('Language Rules Can Change'!$AE$322:$AM$413,Q340,8)),8,AND(Q341&gt;INDEX('Language Rules Can Change'!$AE$322:$AM$413,Q340,8),Q341&lt;=INDEX('Language Rules Can Change'!$AE$322:$AM$413,Q340,9)),9)</f>
        <v>#N/A</v>
      </c>
      <c r="R342" s="7" t="e" cm="1">
        <f t="array" aca="1" ref="R342" ca="1">_xlfn.IFS(AND(R341&gt;0,R341&lt;=INDEX('Language Rules Can Change'!$AE$322:$AM$413,R340,1)),1,AND(R341&gt;INDEX('Language Rules Can Change'!$AE$322:$AM$413,R340,1),R341&lt;=INDEX('Language Rules Can Change'!$AE$322:$AM$413,R340,2)),2,AND(R341&gt;INDEX('Language Rules Can Change'!$AE$322:$AM$413,R340,2),R341&lt;=INDEX('Language Rules Can Change'!$AE$322:$AM$413,R340,3)),3,AND(R341&gt;INDEX('Language Rules Can Change'!$AE$322:$AM$413,R340,3),R341&lt;=INDEX('Language Rules Can Change'!$AE$322:$AM$413,R340,4)),4,AND(R341&gt;INDEX('Language Rules Can Change'!$AE$322:$AM$413,R340,4),R341&lt;=INDEX('Language Rules Can Change'!$AE$322:$AM$413,R340,5)),5,AND(R341&gt;INDEX('Language Rules Can Change'!$AE$322:$AM$413,R340,5),R341&lt;=INDEX('Language Rules Can Change'!$AE$322:$AM$413,R340,6)),6,AND(R341&gt;INDEX('Language Rules Can Change'!$AE$322:$AM$413,R340,6),R341&lt;=INDEX('Language Rules Can Change'!$AE$322:$AM$413,R340,7)),7,AND(R341&gt;INDEX('Language Rules Can Change'!$AE$322:$AM$413,R340,7),R341&lt;=INDEX('Language Rules Can Change'!$AE$322:$AM$413,R340,8)),8,AND(R341&gt;INDEX('Language Rules Can Change'!$AE$322:$AM$413,R340,8),R341&lt;=INDEX('Language Rules Can Change'!$AE$322:$AM$413,R340,9)),9)</f>
        <v>#N/A</v>
      </c>
      <c r="S342" s="7" t="e" cm="1">
        <f t="array" aca="1" ref="S342" ca="1">_xlfn.IFS(AND(S341&gt;0,S341&lt;=INDEX('Language Rules Can Change'!$AE$322:$AM$413,S340,1)),1,AND(S341&gt;INDEX('Language Rules Can Change'!$AE$322:$AM$413,S340,1),S341&lt;=INDEX('Language Rules Can Change'!$AE$322:$AM$413,S340,2)),2,AND(S341&gt;INDEX('Language Rules Can Change'!$AE$322:$AM$413,S340,2),S341&lt;=INDEX('Language Rules Can Change'!$AE$322:$AM$413,S340,3)),3,AND(S341&gt;INDEX('Language Rules Can Change'!$AE$322:$AM$413,S340,3),S341&lt;=INDEX('Language Rules Can Change'!$AE$322:$AM$413,S340,4)),4,AND(S341&gt;INDEX('Language Rules Can Change'!$AE$322:$AM$413,S340,4),S341&lt;=INDEX('Language Rules Can Change'!$AE$322:$AM$413,S340,5)),5,AND(S341&gt;INDEX('Language Rules Can Change'!$AE$322:$AM$413,S340,5),S341&lt;=INDEX('Language Rules Can Change'!$AE$322:$AM$413,S340,6)),6,AND(S341&gt;INDEX('Language Rules Can Change'!$AE$322:$AM$413,S340,6),S341&lt;=INDEX('Language Rules Can Change'!$AE$322:$AM$413,S340,7)),7,AND(S341&gt;INDEX('Language Rules Can Change'!$AE$322:$AM$413,S340,7),S341&lt;=INDEX('Language Rules Can Change'!$AE$322:$AM$413,S340,8)),8,AND(S341&gt;INDEX('Language Rules Can Change'!$AE$322:$AM$413,S340,8),S341&lt;=INDEX('Language Rules Can Change'!$AE$322:$AM$413,S340,9)),9)</f>
        <v>#N/A</v>
      </c>
      <c r="T342" s="17"/>
      <c r="U342" s="1"/>
      <c r="V342" s="5">
        <v>11</v>
      </c>
      <c r="W342" s="5" t="str">
        <f ca="1">IF(V342&lt;=U338,RANDBETWEEN(U334/(3/2),U334*(3/2))+W341,"")</f>
        <v/>
      </c>
      <c r="X342" s="15"/>
      <c r="Y342" s="11"/>
      <c r="Z342" s="7" cm="1">
        <f t="array" aca="1" ref="Z342" ca="1">_xlfn.IFS(AND(Z341&gt;0,Z341&lt;=INDEX('Language Rules Can Change'!$AE$322:$AM$413,Z340,1)),1,AND(Z341&gt;INDEX('Language Rules Can Change'!$AE$322:$AM$413,Z340,1),Z341&lt;=INDEX('Language Rules Can Change'!$AE$322:$AM$413,Z340,2)),2,AND(Z341&gt;INDEX('Language Rules Can Change'!$AE$322:$AM$413,Z340,2),Z341&lt;=INDEX('Language Rules Can Change'!$AE$322:$AM$413,Z340,3)),3,AND(Z341&gt;INDEX('Language Rules Can Change'!$AE$322:$AM$413,Z340,3),Z341&lt;=INDEX('Language Rules Can Change'!$AE$322:$AM$413,Z340,4)),4,AND(Z341&gt;INDEX('Language Rules Can Change'!$AE$322:$AM$413,Z340,4),Z341&lt;=INDEX('Language Rules Can Change'!$AE$322:$AM$413,Z340,5)),5,AND(Z341&gt;INDEX('Language Rules Can Change'!$AE$322:$AM$413,Z340,5),Z341&lt;=INDEX('Language Rules Can Change'!$AE$322:$AM$413,Z340,6)),6,AND(Z341&gt;INDEX('Language Rules Can Change'!$AE$322:$AM$413,Z340,6),Z341&lt;=INDEX('Language Rules Can Change'!$AE$322:$AM$413,Z340,7)),7,AND(Z341&gt;INDEX('Language Rules Can Change'!$AE$322:$AM$413,Z340,7),Z341&lt;=INDEX('Language Rules Can Change'!$AE$322:$AM$413,Z340,8)),8,AND(Z341&gt;INDEX('Language Rules Can Change'!$AE$322:$AM$413,Z340,8),Z341&lt;=INDEX('Language Rules Can Change'!$AE$322:$AM$413,Z340,9)),9)</f>
        <v>1</v>
      </c>
      <c r="AA342" s="7" cm="1">
        <f t="array" aca="1" ref="AA342" ca="1">_xlfn.IFS(AND(AA341&gt;0,AA341&lt;=INDEX('Language Rules Can Change'!$AE$322:$AM$413,AA340,1)),1,AND(AA341&gt;INDEX('Language Rules Can Change'!$AE$322:$AM$413,AA340,1),AA341&lt;=INDEX('Language Rules Can Change'!$AE$322:$AM$413,AA340,2)),2,AND(AA341&gt;INDEX('Language Rules Can Change'!$AE$322:$AM$413,AA340,2),AA341&lt;=INDEX('Language Rules Can Change'!$AE$322:$AM$413,AA340,3)),3,AND(AA341&gt;INDEX('Language Rules Can Change'!$AE$322:$AM$413,AA340,3),AA341&lt;=INDEX('Language Rules Can Change'!$AE$322:$AM$413,AA340,4)),4,AND(AA341&gt;INDEX('Language Rules Can Change'!$AE$322:$AM$413,AA340,4),AA341&lt;=INDEX('Language Rules Can Change'!$AE$322:$AM$413,AA340,5)),5,AND(AA341&gt;INDEX('Language Rules Can Change'!$AE$322:$AM$413,AA340,5),AA341&lt;=INDEX('Language Rules Can Change'!$AE$322:$AM$413,AA340,6)),6,AND(AA341&gt;INDEX('Language Rules Can Change'!$AE$322:$AM$413,AA340,6),AA341&lt;=INDEX('Language Rules Can Change'!$AE$322:$AM$413,AA340,7)),7,AND(AA341&gt;INDEX('Language Rules Can Change'!$AE$322:$AM$413,AA340,7),AA341&lt;=INDEX('Language Rules Can Change'!$AE$322:$AM$413,AA340,8)),8,AND(AA341&gt;INDEX('Language Rules Can Change'!$AE$322:$AM$413,AA340,8),AA341&lt;=INDEX('Language Rules Can Change'!$AE$322:$AM$413,AA340,9)),9)</f>
        <v>6</v>
      </c>
      <c r="AB342" s="7" cm="1">
        <f t="array" aca="1" ref="AB342" ca="1">_xlfn.IFS(AND(AB341&gt;0,AB341&lt;=INDEX('Language Rules Can Change'!$AE$322:$AM$413,AB340,1)),1,AND(AB341&gt;INDEX('Language Rules Can Change'!$AE$322:$AM$413,AB340,1),AB341&lt;=INDEX('Language Rules Can Change'!$AE$322:$AM$413,AB340,2)),2,AND(AB341&gt;INDEX('Language Rules Can Change'!$AE$322:$AM$413,AB340,2),AB341&lt;=INDEX('Language Rules Can Change'!$AE$322:$AM$413,AB340,3)),3,AND(AB341&gt;INDEX('Language Rules Can Change'!$AE$322:$AM$413,AB340,3),AB341&lt;=INDEX('Language Rules Can Change'!$AE$322:$AM$413,AB340,4)),4,AND(AB341&gt;INDEX('Language Rules Can Change'!$AE$322:$AM$413,AB340,4),AB341&lt;=INDEX('Language Rules Can Change'!$AE$322:$AM$413,AB340,5)),5,AND(AB341&gt;INDEX('Language Rules Can Change'!$AE$322:$AM$413,AB340,5),AB341&lt;=INDEX('Language Rules Can Change'!$AE$322:$AM$413,AB340,6)),6,AND(AB341&gt;INDEX('Language Rules Can Change'!$AE$322:$AM$413,AB340,6),AB341&lt;=INDEX('Language Rules Can Change'!$AE$322:$AM$413,AB340,7)),7,AND(AB341&gt;INDEX('Language Rules Can Change'!$AE$322:$AM$413,AB340,7),AB341&lt;=INDEX('Language Rules Can Change'!$AE$322:$AM$413,AB340,8)),8,AND(AB341&gt;INDEX('Language Rules Can Change'!$AE$322:$AM$413,AB340,8),AB341&lt;=INDEX('Language Rules Can Change'!$AE$322:$AM$413,AB340,9)),9)</f>
        <v>1</v>
      </c>
      <c r="AC342" s="7" t="e" cm="1">
        <f t="array" aca="1" ref="AC342" ca="1">_xlfn.IFS(AND(AC341&gt;0,AC341&lt;=INDEX('Language Rules Can Change'!$AE$322:$AM$413,AC340,1)),1,AND(AC341&gt;INDEX('Language Rules Can Change'!$AE$322:$AM$413,AC340,1),AC341&lt;=INDEX('Language Rules Can Change'!$AE$322:$AM$413,AC340,2)),2,AND(AC341&gt;INDEX('Language Rules Can Change'!$AE$322:$AM$413,AC340,2),AC341&lt;=INDEX('Language Rules Can Change'!$AE$322:$AM$413,AC340,3)),3,AND(AC341&gt;INDEX('Language Rules Can Change'!$AE$322:$AM$413,AC340,3),AC341&lt;=INDEX('Language Rules Can Change'!$AE$322:$AM$413,AC340,4)),4,AND(AC341&gt;INDEX('Language Rules Can Change'!$AE$322:$AM$413,AC340,4),AC341&lt;=INDEX('Language Rules Can Change'!$AE$322:$AM$413,AC340,5)),5,AND(AC341&gt;INDEX('Language Rules Can Change'!$AE$322:$AM$413,AC340,5),AC341&lt;=INDEX('Language Rules Can Change'!$AE$322:$AM$413,AC340,6)),6,AND(AC341&gt;INDEX('Language Rules Can Change'!$AE$322:$AM$413,AC340,6),AC341&lt;=INDEX('Language Rules Can Change'!$AE$322:$AM$413,AC340,7)),7,AND(AC341&gt;INDEX('Language Rules Can Change'!$AE$322:$AM$413,AC340,7),AC341&lt;=INDEX('Language Rules Can Change'!$AE$322:$AM$413,AC340,8)),8,AND(AC341&gt;INDEX('Language Rules Can Change'!$AE$322:$AM$413,AC340,8),AC341&lt;=INDEX('Language Rules Can Change'!$AE$322:$AM$413,AC340,9)),9)</f>
        <v>#N/A</v>
      </c>
      <c r="AD342" s="7" t="e" cm="1">
        <f t="array" aca="1" ref="AD342" ca="1">_xlfn.IFS(AND(AD341&gt;0,AD341&lt;=INDEX('Language Rules Can Change'!$AE$322:$AM$413,AD340,1)),1,AND(AD341&gt;INDEX('Language Rules Can Change'!$AE$322:$AM$413,AD340,1),AD341&lt;=INDEX('Language Rules Can Change'!$AE$322:$AM$413,AD340,2)),2,AND(AD341&gt;INDEX('Language Rules Can Change'!$AE$322:$AM$413,AD340,2),AD341&lt;=INDEX('Language Rules Can Change'!$AE$322:$AM$413,AD340,3)),3,AND(AD341&gt;INDEX('Language Rules Can Change'!$AE$322:$AM$413,AD340,3),AD341&lt;=INDEX('Language Rules Can Change'!$AE$322:$AM$413,AD340,4)),4,AND(AD341&gt;INDEX('Language Rules Can Change'!$AE$322:$AM$413,AD340,4),AD341&lt;=INDEX('Language Rules Can Change'!$AE$322:$AM$413,AD340,5)),5,AND(AD341&gt;INDEX('Language Rules Can Change'!$AE$322:$AM$413,AD340,5),AD341&lt;=INDEX('Language Rules Can Change'!$AE$322:$AM$413,AD340,6)),6,AND(AD341&gt;INDEX('Language Rules Can Change'!$AE$322:$AM$413,AD340,6),AD341&lt;=INDEX('Language Rules Can Change'!$AE$322:$AM$413,AD340,7)),7,AND(AD341&gt;INDEX('Language Rules Can Change'!$AE$322:$AM$413,AD340,7),AD341&lt;=INDEX('Language Rules Can Change'!$AE$322:$AM$413,AD340,8)),8,AND(AD341&gt;INDEX('Language Rules Can Change'!$AE$322:$AM$413,AD340,8),AD341&lt;=INDEX('Language Rules Can Change'!$AE$322:$AM$413,AD340,9)),9)</f>
        <v>#N/A</v>
      </c>
      <c r="AE342" s="7" t="e" cm="1">
        <f t="array" aca="1" ref="AE342" ca="1">_xlfn.IFS(AND(AE341&gt;0,AE341&lt;=INDEX('Language Rules Can Change'!$AE$322:$AM$413,AE340,1)),1,AND(AE341&gt;INDEX('Language Rules Can Change'!$AE$322:$AM$413,AE340,1),AE341&lt;=INDEX('Language Rules Can Change'!$AE$322:$AM$413,AE340,2)),2,AND(AE341&gt;INDEX('Language Rules Can Change'!$AE$322:$AM$413,AE340,2),AE341&lt;=INDEX('Language Rules Can Change'!$AE$322:$AM$413,AE340,3)),3,AND(AE341&gt;INDEX('Language Rules Can Change'!$AE$322:$AM$413,AE340,3),AE341&lt;=INDEX('Language Rules Can Change'!$AE$322:$AM$413,AE340,4)),4,AND(AE341&gt;INDEX('Language Rules Can Change'!$AE$322:$AM$413,AE340,4),AE341&lt;=INDEX('Language Rules Can Change'!$AE$322:$AM$413,AE340,5)),5,AND(AE341&gt;INDEX('Language Rules Can Change'!$AE$322:$AM$413,AE340,5),AE341&lt;=INDEX('Language Rules Can Change'!$AE$322:$AM$413,AE340,6)),6,AND(AE341&gt;INDEX('Language Rules Can Change'!$AE$322:$AM$413,AE340,6),AE341&lt;=INDEX('Language Rules Can Change'!$AE$322:$AM$413,AE340,7)),7,AND(AE341&gt;INDEX('Language Rules Can Change'!$AE$322:$AM$413,AE340,7),AE341&lt;=INDEX('Language Rules Can Change'!$AE$322:$AM$413,AE340,8)),8,AND(AE341&gt;INDEX('Language Rules Can Change'!$AE$322:$AM$413,AE340,8),AE341&lt;=INDEX('Language Rules Can Change'!$AE$322:$AM$413,AE340,9)),9)</f>
        <v>#N/A</v>
      </c>
      <c r="AF342" s="7" t="e" cm="1">
        <f t="array" aca="1" ref="AF342" ca="1">_xlfn.IFS(AND(AF341&gt;0,AF341&lt;=INDEX('Language Rules Can Change'!$AE$322:$AM$413,AF340,1)),1,AND(AF341&gt;INDEX('Language Rules Can Change'!$AE$322:$AM$413,AF340,1),AF341&lt;=INDEX('Language Rules Can Change'!$AE$322:$AM$413,AF340,2)),2,AND(AF341&gt;INDEX('Language Rules Can Change'!$AE$322:$AM$413,AF340,2),AF341&lt;=INDEX('Language Rules Can Change'!$AE$322:$AM$413,AF340,3)),3,AND(AF341&gt;INDEX('Language Rules Can Change'!$AE$322:$AM$413,AF340,3),AF341&lt;=INDEX('Language Rules Can Change'!$AE$322:$AM$413,AF340,4)),4,AND(AF341&gt;INDEX('Language Rules Can Change'!$AE$322:$AM$413,AF340,4),AF341&lt;=INDEX('Language Rules Can Change'!$AE$322:$AM$413,AF340,5)),5,AND(AF341&gt;INDEX('Language Rules Can Change'!$AE$322:$AM$413,AF340,5),AF341&lt;=INDEX('Language Rules Can Change'!$AE$322:$AM$413,AF340,6)),6,AND(AF341&gt;INDEX('Language Rules Can Change'!$AE$322:$AM$413,AF340,6),AF341&lt;=INDEX('Language Rules Can Change'!$AE$322:$AM$413,AF340,7)),7,AND(AF341&gt;INDEX('Language Rules Can Change'!$AE$322:$AM$413,AF340,7),AF341&lt;=INDEX('Language Rules Can Change'!$AE$322:$AM$413,AF340,8)),8,AND(AF341&gt;INDEX('Language Rules Can Change'!$AE$322:$AM$413,AF340,8),AF341&lt;=INDEX('Language Rules Can Change'!$AE$322:$AM$413,AF340,9)),9)</f>
        <v>#N/A</v>
      </c>
      <c r="AG342" s="7" t="e" cm="1">
        <f t="array" aca="1" ref="AG342" ca="1">_xlfn.IFS(AND(AG341&gt;0,AG341&lt;=INDEX('Language Rules Can Change'!$AE$322:$AM$413,AG340,1)),1,AND(AG341&gt;INDEX('Language Rules Can Change'!$AE$322:$AM$413,AG340,1),AG341&lt;=INDEX('Language Rules Can Change'!$AE$322:$AM$413,AG340,2)),2,AND(AG341&gt;INDEX('Language Rules Can Change'!$AE$322:$AM$413,AG340,2),AG341&lt;=INDEX('Language Rules Can Change'!$AE$322:$AM$413,AG340,3)),3,AND(AG341&gt;INDEX('Language Rules Can Change'!$AE$322:$AM$413,AG340,3),AG341&lt;=INDEX('Language Rules Can Change'!$AE$322:$AM$413,AG340,4)),4,AND(AG341&gt;INDEX('Language Rules Can Change'!$AE$322:$AM$413,AG340,4),AG341&lt;=INDEX('Language Rules Can Change'!$AE$322:$AM$413,AG340,5)),5,AND(AG341&gt;INDEX('Language Rules Can Change'!$AE$322:$AM$413,AG340,5),AG341&lt;=INDEX('Language Rules Can Change'!$AE$322:$AM$413,AG340,6)),6,AND(AG341&gt;INDEX('Language Rules Can Change'!$AE$322:$AM$413,AG340,6),AG341&lt;=INDEX('Language Rules Can Change'!$AE$322:$AM$413,AG340,7)),7,AND(AG341&gt;INDEX('Language Rules Can Change'!$AE$322:$AM$413,AG340,7),AG341&lt;=INDEX('Language Rules Can Change'!$AE$322:$AM$413,AG340,8)),8,AND(AG341&gt;INDEX('Language Rules Can Change'!$AE$322:$AM$413,AG340,8),AG341&lt;=INDEX('Language Rules Can Change'!$AE$322:$AM$413,AG340,9)),9)</f>
        <v>#N/A</v>
      </c>
      <c r="AH342" s="7" t="e" cm="1">
        <f t="array" aca="1" ref="AH342" ca="1">_xlfn.IFS(AND(AH341&gt;0,AH341&lt;=INDEX('Language Rules Can Change'!$AE$322:$AM$413,AH340,1)),1,AND(AH341&gt;INDEX('Language Rules Can Change'!$AE$322:$AM$413,AH340,1),AH341&lt;=INDEX('Language Rules Can Change'!$AE$322:$AM$413,AH340,2)),2,AND(AH341&gt;INDEX('Language Rules Can Change'!$AE$322:$AM$413,AH340,2),AH341&lt;=INDEX('Language Rules Can Change'!$AE$322:$AM$413,AH340,3)),3,AND(AH341&gt;INDEX('Language Rules Can Change'!$AE$322:$AM$413,AH340,3),AH341&lt;=INDEX('Language Rules Can Change'!$AE$322:$AM$413,AH340,4)),4,AND(AH341&gt;INDEX('Language Rules Can Change'!$AE$322:$AM$413,AH340,4),AH341&lt;=INDEX('Language Rules Can Change'!$AE$322:$AM$413,AH340,5)),5,AND(AH341&gt;INDEX('Language Rules Can Change'!$AE$322:$AM$413,AH340,5),AH341&lt;=INDEX('Language Rules Can Change'!$AE$322:$AM$413,AH340,6)),6,AND(AH341&gt;INDEX('Language Rules Can Change'!$AE$322:$AM$413,AH340,6),AH341&lt;=INDEX('Language Rules Can Change'!$AE$322:$AM$413,AH340,7)),7,AND(AH341&gt;INDEX('Language Rules Can Change'!$AE$322:$AM$413,AH340,7),AH341&lt;=INDEX('Language Rules Can Change'!$AE$322:$AM$413,AH340,8)),8,AND(AH341&gt;INDEX('Language Rules Can Change'!$AE$322:$AM$413,AH340,8),AH341&lt;=INDEX('Language Rules Can Change'!$AE$322:$AM$413,AH340,9)),9)</f>
        <v>#N/A</v>
      </c>
      <c r="AI342" s="7" t="e" cm="1">
        <f t="array" aca="1" ref="AI342" ca="1">_xlfn.IFS(AND(AI341&gt;0,AI341&lt;=INDEX('Language Rules Can Change'!$AE$322:$AM$413,AI340,1)),1,AND(AI341&gt;INDEX('Language Rules Can Change'!$AE$322:$AM$413,AI340,1),AI341&lt;=INDEX('Language Rules Can Change'!$AE$322:$AM$413,AI340,2)),2,AND(AI341&gt;INDEX('Language Rules Can Change'!$AE$322:$AM$413,AI340,2),AI341&lt;=INDEX('Language Rules Can Change'!$AE$322:$AM$413,AI340,3)),3,AND(AI341&gt;INDEX('Language Rules Can Change'!$AE$322:$AM$413,AI340,3),AI341&lt;=INDEX('Language Rules Can Change'!$AE$322:$AM$413,AI340,4)),4,AND(AI341&gt;INDEX('Language Rules Can Change'!$AE$322:$AM$413,AI340,4),AI341&lt;=INDEX('Language Rules Can Change'!$AE$322:$AM$413,AI340,5)),5,AND(AI341&gt;INDEX('Language Rules Can Change'!$AE$322:$AM$413,AI340,5),AI341&lt;=INDEX('Language Rules Can Change'!$AE$322:$AM$413,AI340,6)),6,AND(AI341&gt;INDEX('Language Rules Can Change'!$AE$322:$AM$413,AI340,6),AI341&lt;=INDEX('Language Rules Can Change'!$AE$322:$AM$413,AI340,7)),7,AND(AI341&gt;INDEX('Language Rules Can Change'!$AE$322:$AM$413,AI340,7),AI341&lt;=INDEX('Language Rules Can Change'!$AE$322:$AM$413,AI340,8)),8,AND(AI341&gt;INDEX('Language Rules Can Change'!$AE$322:$AM$413,AI340,8),AI341&lt;=INDEX('Language Rules Can Change'!$AE$322:$AM$413,AI340,9)),9)</f>
        <v>#N/A</v>
      </c>
      <c r="AJ342" s="7" t="e" cm="1">
        <f t="array" aca="1" ref="AJ342" ca="1">_xlfn.IFS(AND(AJ341&gt;0,AJ341&lt;=INDEX('Language Rules Can Change'!$AE$322:$AM$413,AJ340,1)),1,AND(AJ341&gt;INDEX('Language Rules Can Change'!$AE$322:$AM$413,AJ340,1),AJ341&lt;=INDEX('Language Rules Can Change'!$AE$322:$AM$413,AJ340,2)),2,AND(AJ341&gt;INDEX('Language Rules Can Change'!$AE$322:$AM$413,AJ340,2),AJ341&lt;=INDEX('Language Rules Can Change'!$AE$322:$AM$413,AJ340,3)),3,AND(AJ341&gt;INDEX('Language Rules Can Change'!$AE$322:$AM$413,AJ340,3),AJ341&lt;=INDEX('Language Rules Can Change'!$AE$322:$AM$413,AJ340,4)),4,AND(AJ341&gt;INDEX('Language Rules Can Change'!$AE$322:$AM$413,AJ340,4),AJ341&lt;=INDEX('Language Rules Can Change'!$AE$322:$AM$413,AJ340,5)),5,AND(AJ341&gt;INDEX('Language Rules Can Change'!$AE$322:$AM$413,AJ340,5),AJ341&lt;=INDEX('Language Rules Can Change'!$AE$322:$AM$413,AJ340,6)),6,AND(AJ341&gt;INDEX('Language Rules Can Change'!$AE$322:$AM$413,AJ340,6),AJ341&lt;=INDEX('Language Rules Can Change'!$AE$322:$AM$413,AJ340,7)),7,AND(AJ341&gt;INDEX('Language Rules Can Change'!$AE$322:$AM$413,AJ340,7),AJ341&lt;=INDEX('Language Rules Can Change'!$AE$322:$AM$413,AJ340,8)),8,AND(AJ341&gt;INDEX('Language Rules Can Change'!$AE$322:$AM$413,AJ340,8),AJ341&lt;=INDEX('Language Rules Can Change'!$AE$322:$AM$413,AJ340,9)),9)</f>
        <v>#N/A</v>
      </c>
      <c r="AK342" s="7" t="e" cm="1">
        <f t="array" aca="1" ref="AK342" ca="1">_xlfn.IFS(AND(AK341&gt;0,AK341&lt;=INDEX('Language Rules Can Change'!$AE$322:$AM$413,AK340,1)),1,AND(AK341&gt;INDEX('Language Rules Can Change'!$AE$322:$AM$413,AK340,1),AK341&lt;=INDEX('Language Rules Can Change'!$AE$322:$AM$413,AK340,2)),2,AND(AK341&gt;INDEX('Language Rules Can Change'!$AE$322:$AM$413,AK340,2),AK341&lt;=INDEX('Language Rules Can Change'!$AE$322:$AM$413,AK340,3)),3,AND(AK341&gt;INDEX('Language Rules Can Change'!$AE$322:$AM$413,AK340,3),AK341&lt;=INDEX('Language Rules Can Change'!$AE$322:$AM$413,AK340,4)),4,AND(AK341&gt;INDEX('Language Rules Can Change'!$AE$322:$AM$413,AK340,4),AK341&lt;=INDEX('Language Rules Can Change'!$AE$322:$AM$413,AK340,5)),5,AND(AK341&gt;INDEX('Language Rules Can Change'!$AE$322:$AM$413,AK340,5),AK341&lt;=INDEX('Language Rules Can Change'!$AE$322:$AM$413,AK340,6)),6,AND(AK341&gt;INDEX('Language Rules Can Change'!$AE$322:$AM$413,AK340,6),AK341&lt;=INDEX('Language Rules Can Change'!$AE$322:$AM$413,AK340,7)),7,AND(AK341&gt;INDEX('Language Rules Can Change'!$AE$322:$AM$413,AK340,7),AK341&lt;=INDEX('Language Rules Can Change'!$AE$322:$AM$413,AK340,8)),8,AND(AK341&gt;INDEX('Language Rules Can Change'!$AE$322:$AM$413,AK340,8),AK341&lt;=INDEX('Language Rules Can Change'!$AE$322:$AM$413,AK340,9)),9)</f>
        <v>#N/A</v>
      </c>
      <c r="AL342" s="7" t="e" cm="1">
        <f t="array" aca="1" ref="AL342" ca="1">_xlfn.IFS(AND(AL341&gt;0,AL341&lt;=INDEX('Language Rules Can Change'!$AE$322:$AM$413,AL340,1)),1,AND(AL341&gt;INDEX('Language Rules Can Change'!$AE$322:$AM$413,AL340,1),AL341&lt;=INDEX('Language Rules Can Change'!$AE$322:$AM$413,AL340,2)),2,AND(AL341&gt;INDEX('Language Rules Can Change'!$AE$322:$AM$413,AL340,2),AL341&lt;=INDEX('Language Rules Can Change'!$AE$322:$AM$413,AL340,3)),3,AND(AL341&gt;INDEX('Language Rules Can Change'!$AE$322:$AM$413,AL340,3),AL341&lt;=INDEX('Language Rules Can Change'!$AE$322:$AM$413,AL340,4)),4,AND(AL341&gt;INDEX('Language Rules Can Change'!$AE$322:$AM$413,AL340,4),AL341&lt;=INDEX('Language Rules Can Change'!$AE$322:$AM$413,AL340,5)),5,AND(AL341&gt;INDEX('Language Rules Can Change'!$AE$322:$AM$413,AL340,5),AL341&lt;=INDEX('Language Rules Can Change'!$AE$322:$AM$413,AL340,6)),6,AND(AL341&gt;INDEX('Language Rules Can Change'!$AE$322:$AM$413,AL340,6),AL341&lt;=INDEX('Language Rules Can Change'!$AE$322:$AM$413,AL340,7)),7,AND(AL341&gt;INDEX('Language Rules Can Change'!$AE$322:$AM$413,AL340,7),AL341&lt;=INDEX('Language Rules Can Change'!$AE$322:$AM$413,AL340,8)),8,AND(AL341&gt;INDEX('Language Rules Can Change'!$AE$322:$AM$413,AL340,8),AL341&lt;=INDEX('Language Rules Can Change'!$AE$322:$AM$413,AL340,9)),9)</f>
        <v>#N/A</v>
      </c>
      <c r="AM342" s="7" t="e" cm="1">
        <f t="array" aca="1" ref="AM342" ca="1">_xlfn.IFS(AND(AM341&gt;0,AM341&lt;=INDEX('Language Rules Can Change'!$AE$322:$AM$413,AM340,1)),1,AND(AM341&gt;INDEX('Language Rules Can Change'!$AE$322:$AM$413,AM340,1),AM341&lt;=INDEX('Language Rules Can Change'!$AE$322:$AM$413,AM340,2)),2,AND(AM341&gt;INDEX('Language Rules Can Change'!$AE$322:$AM$413,AM340,2),AM341&lt;=INDEX('Language Rules Can Change'!$AE$322:$AM$413,AM340,3)),3,AND(AM341&gt;INDEX('Language Rules Can Change'!$AE$322:$AM$413,AM340,3),AM341&lt;=INDEX('Language Rules Can Change'!$AE$322:$AM$413,AM340,4)),4,AND(AM341&gt;INDEX('Language Rules Can Change'!$AE$322:$AM$413,AM340,4),AM341&lt;=INDEX('Language Rules Can Change'!$AE$322:$AM$413,AM340,5)),5,AND(AM341&gt;INDEX('Language Rules Can Change'!$AE$322:$AM$413,AM340,5),AM341&lt;=INDEX('Language Rules Can Change'!$AE$322:$AM$413,AM340,6)),6,AND(AM341&gt;INDEX('Language Rules Can Change'!$AE$322:$AM$413,AM340,6),AM341&lt;=INDEX('Language Rules Can Change'!$AE$322:$AM$413,AM340,7)),7,AND(AM341&gt;INDEX('Language Rules Can Change'!$AE$322:$AM$413,AM340,7),AM341&lt;=INDEX('Language Rules Can Change'!$AE$322:$AM$413,AM340,8)),8,AND(AM341&gt;INDEX('Language Rules Can Change'!$AE$322:$AM$413,AM340,8),AM341&lt;=INDEX('Language Rules Can Change'!$AE$322:$AM$413,AM340,9)),9)</f>
        <v>#N/A</v>
      </c>
    </row>
    <row r="343" spans="1:39" ht="12.75">
      <c r="A343" s="1"/>
      <c r="B343" s="5">
        <v>12</v>
      </c>
      <c r="C343" s="5" t="str">
        <f ca="1">IF(B343&lt;=A338,RANDBETWEEN(A334/(3/2),A334*(3/2))+C342,"")</f>
        <v/>
      </c>
      <c r="D343" s="15"/>
      <c r="E343" s="11"/>
      <c r="F343" s="7" t="str" cm="1">
        <f t="array" aca="1" ref="F343" ca="1">INDEX('Language Rules Can Change'!$AE$322:$AM$413,F340+1,F342)</f>
        <v>"</v>
      </c>
      <c r="G343" s="7" t="str">
        <f t="array" aca="1" ref="G343" ca="1">INDEX('Language Rules Can Change'!$AE$322:$AM$413,G340+1,G342)</f>
        <v>"</v>
      </c>
      <c r="H343" s="7" t="str">
        <f t="array" aca="1" ref="H343" ca="1">INDEX('Language Rules Can Change'!$AE$322:$AM$413,H340+1,H342)</f>
        <v>"</v>
      </c>
      <c r="I343" s="7" t="e">
        <f t="array" aca="1" ref="I343" ca="1">INDEX('Language Rules Can Change'!$AE$322:$AM$413,I340+1,I342)</f>
        <v>#N/A</v>
      </c>
      <c r="J343" s="7" t="e">
        <f t="array" aca="1" ref="J343" ca="1">INDEX('Language Rules Can Change'!$AE$322:$AM$413,J340+1,J342)</f>
        <v>#N/A</v>
      </c>
      <c r="K343" s="7" t="e">
        <f t="array" aca="1" ref="K343" ca="1">INDEX('Language Rules Can Change'!$AE$322:$AM$413,K340+1,K342)</f>
        <v>#N/A</v>
      </c>
      <c r="L343" s="7" t="e">
        <f t="array" aca="1" ref="L343" ca="1">INDEX('Language Rules Can Change'!$AE$322:$AM$413,L340+1,L342)</f>
        <v>#N/A</v>
      </c>
      <c r="M343" s="7" t="e">
        <f t="array" aca="1" ref="M343" ca="1">INDEX('Language Rules Can Change'!$AE$322:$AM$413,M340+1,M342)</f>
        <v>#N/A</v>
      </c>
      <c r="N343" s="7" t="e">
        <f t="array" aca="1" ref="N343" ca="1">INDEX('Language Rules Can Change'!$AE$322:$AM$413,N340+1,N342)</f>
        <v>#N/A</v>
      </c>
      <c r="O343" s="7" t="e">
        <f t="array" aca="1" ref="O343" ca="1">INDEX('Language Rules Can Change'!$AE$322:$AM$413,O340+1,O342)</f>
        <v>#N/A</v>
      </c>
      <c r="P343" s="7" t="e">
        <f t="array" aca="1" ref="P343" ca="1">INDEX('Language Rules Can Change'!$AE$322:$AM$413,P340+1,P342)</f>
        <v>#N/A</v>
      </c>
      <c r="Q343" s="7" t="e">
        <f t="array" aca="1" ref="Q343" ca="1">INDEX('Language Rules Can Change'!$AE$322:$AM$413,Q340+1,Q342)</f>
        <v>#N/A</v>
      </c>
      <c r="R343" s="7" t="e">
        <f t="array" aca="1" ref="R343" ca="1">INDEX('Language Rules Can Change'!$AE$322:$AM$413,R340+1,R342)</f>
        <v>#N/A</v>
      </c>
      <c r="S343" s="7" t="e">
        <f t="array" aca="1" ref="S343" ca="1">INDEX('Language Rules Can Change'!$AE$322:$AM$413,S340+1,S342)</f>
        <v>#N/A</v>
      </c>
      <c r="T343" s="17"/>
      <c r="U343" s="1"/>
      <c r="V343" s="5">
        <v>12</v>
      </c>
      <c r="W343" s="5" t="str">
        <f ca="1">IF(V343&lt;=U338,RANDBETWEEN(U334/(3/2),U334*(3/2))+W342,"")</f>
        <v/>
      </c>
      <c r="X343" s="15"/>
      <c r="Y343" s="11"/>
      <c r="Z343" s="7" t="str" cm="1">
        <f t="array" aca="1" ref="Z343" ca="1">INDEX('Language Rules Can Change'!$AE$322:$AM$413,Z340+1,Z342)</f>
        <v>"</v>
      </c>
      <c r="AA343" s="7" t="str">
        <f t="array" aca="1" ref="AA343" ca="1">INDEX('Language Rules Can Change'!$AE$322:$AM$413,AA340+1,AA342)</f>
        <v>eir</v>
      </c>
      <c r="AB343" s="7" t="str">
        <f t="array" aca="1" ref="AB343" ca="1">INDEX('Language Rules Can Change'!$AE$322:$AM$413,AB340+1,AB342)</f>
        <v>"</v>
      </c>
      <c r="AC343" s="7" t="e">
        <f t="array" aca="1" ref="AC343" ca="1">INDEX('Language Rules Can Change'!$AE$322:$AM$413,AC340+1,AC342)</f>
        <v>#N/A</v>
      </c>
      <c r="AD343" s="7" t="e">
        <f t="array" aca="1" ref="AD343" ca="1">INDEX('Language Rules Can Change'!$AE$322:$AM$413,AD340+1,AD342)</f>
        <v>#N/A</v>
      </c>
      <c r="AE343" s="7" t="e">
        <f t="array" aca="1" ref="AE343" ca="1">INDEX('Language Rules Can Change'!$AE$322:$AM$413,AE340+1,AE342)</f>
        <v>#N/A</v>
      </c>
      <c r="AF343" s="7" t="e">
        <f t="array" aca="1" ref="AF343" ca="1">INDEX('Language Rules Can Change'!$AE$322:$AM$413,AF340+1,AF342)</f>
        <v>#N/A</v>
      </c>
      <c r="AG343" s="7" t="e">
        <f t="array" aca="1" ref="AG343" ca="1">INDEX('Language Rules Can Change'!$AE$322:$AM$413,AG340+1,AG342)</f>
        <v>#N/A</v>
      </c>
      <c r="AH343" s="7" t="e">
        <f t="array" aca="1" ref="AH343" ca="1">INDEX('Language Rules Can Change'!$AE$322:$AM$413,AH340+1,AH342)</f>
        <v>#N/A</v>
      </c>
      <c r="AI343" s="7" t="e">
        <f t="array" aca="1" ref="AI343" ca="1">INDEX('Language Rules Can Change'!$AE$322:$AM$413,AI340+1,AI342)</f>
        <v>#N/A</v>
      </c>
      <c r="AJ343" s="7" t="e">
        <f t="array" aca="1" ref="AJ343" ca="1">INDEX('Language Rules Can Change'!$AE$322:$AM$413,AJ340+1,AJ342)</f>
        <v>#N/A</v>
      </c>
      <c r="AK343" s="7" t="e">
        <f t="array" aca="1" ref="AK343" ca="1">INDEX('Language Rules Can Change'!$AE$322:$AM$413,AK340+1,AK342)</f>
        <v>#N/A</v>
      </c>
      <c r="AL343" s="7" t="e">
        <f t="array" aca="1" ref="AL343" ca="1">INDEX('Language Rules Can Change'!$AE$322:$AM$413,AL340+1,AL342)</f>
        <v>#N/A</v>
      </c>
      <c r="AM343" s="7" t="e">
        <f t="array" aca="1" ref="AM343" ca="1">INDEX('Language Rules Can Change'!$AE$322:$AM$413,AM340+1,AM342)</f>
        <v>#N/A</v>
      </c>
    </row>
    <row r="344" spans="1:39" ht="12.75">
      <c r="A344" s="1"/>
      <c r="B344" s="5">
        <v>13</v>
      </c>
      <c r="C344" s="5" t="str">
        <f ca="1">IF(B344&lt;=A338,RANDBETWEEN(A334/(3/2),A334*(3/2))+C343,"")</f>
        <v/>
      </c>
      <c r="D344" s="15" t="s">
        <v>3990</v>
      </c>
      <c r="E344" s="11" t="str">
        <f t="shared" ref="E344" ca="1" si="1125">_xlfn.CONCAT(F344:S344)</f>
        <v>"""</v>
      </c>
      <c r="F344" s="11" t="str">
        <f t="shared" ref="F344:S375" ca="1" si="1126">_xlfn.IFNA(F343,"")</f>
        <v>"</v>
      </c>
      <c r="G344" s="11" t="str">
        <f t="shared" ca="1" si="1126"/>
        <v>"</v>
      </c>
      <c r="H344" s="11" t="str">
        <f t="shared" ca="1" si="1126"/>
        <v>"</v>
      </c>
      <c r="I344" s="11" t="str">
        <f t="shared" ca="1" si="1126"/>
        <v/>
      </c>
      <c r="J344" s="11" t="str">
        <f t="shared" ca="1" si="1126"/>
        <v/>
      </c>
      <c r="K344" s="11" t="str">
        <f t="shared" ca="1" si="1126"/>
        <v/>
      </c>
      <c r="L344" s="11" t="str">
        <f t="shared" ca="1" si="1126"/>
        <v/>
      </c>
      <c r="M344" s="11" t="str">
        <f t="shared" ca="1" si="1126"/>
        <v/>
      </c>
      <c r="N344" s="11" t="str">
        <f t="shared" ca="1" si="1126"/>
        <v/>
      </c>
      <c r="O344" s="11" t="str">
        <f t="shared" ca="1" si="1126"/>
        <v/>
      </c>
      <c r="P344" s="11" t="str">
        <f t="shared" ca="1" si="1126"/>
        <v/>
      </c>
      <c r="Q344" s="11" t="str">
        <f t="shared" ca="1" si="1126"/>
        <v/>
      </c>
      <c r="R344" s="11" t="str">
        <f t="shared" ca="1" si="1126"/>
        <v/>
      </c>
      <c r="S344" s="11" t="str">
        <f t="shared" ca="1" si="1126"/>
        <v/>
      </c>
      <c r="T344" s="17"/>
      <c r="U344" s="1"/>
      <c r="V344" s="5">
        <v>13</v>
      </c>
      <c r="W344" s="5" t="str">
        <f ca="1">IF(V344&lt;=U338,RANDBETWEEN(U334/(3/2),U334*(3/2))+W343,"")</f>
        <v/>
      </c>
      <c r="X344" s="15" t="s">
        <v>3990</v>
      </c>
      <c r="Y344" s="11" t="str">
        <f t="shared" ref="Y344" ca="1" si="1127">_xlfn.CONCAT(Z344:AM344)</f>
        <v>"eir"</v>
      </c>
      <c r="Z344" s="11" t="str">
        <f t="shared" ref="Z344:Z375" ca="1" si="1128">_xlfn.IFNA(Z343,"")</f>
        <v>"</v>
      </c>
      <c r="AA344" s="11" t="str">
        <f t="shared" ref="AA344:AA375" ca="1" si="1129">_xlfn.IFNA(AA343,"")</f>
        <v>eir</v>
      </c>
      <c r="AB344" s="11" t="str">
        <f t="shared" ref="AB344:AB375" ca="1" si="1130">_xlfn.IFNA(AB343,"")</f>
        <v>"</v>
      </c>
      <c r="AC344" s="11" t="str">
        <f t="shared" ref="AC344:AC375" ca="1" si="1131">_xlfn.IFNA(AC343,"")</f>
        <v/>
      </c>
      <c r="AD344" s="11" t="str">
        <f t="shared" ref="AD344:AD375" ca="1" si="1132">_xlfn.IFNA(AD343,"")</f>
        <v/>
      </c>
      <c r="AE344" s="11" t="str">
        <f t="shared" ref="AE344:AE375" ca="1" si="1133">_xlfn.IFNA(AE343,"")</f>
        <v/>
      </c>
      <c r="AF344" s="11" t="str">
        <f t="shared" ref="AF344:AF375" ca="1" si="1134">_xlfn.IFNA(AF343,"")</f>
        <v/>
      </c>
      <c r="AG344" s="11" t="str">
        <f t="shared" ref="AG344:AG375" ca="1" si="1135">_xlfn.IFNA(AG343,"")</f>
        <v/>
      </c>
      <c r="AH344" s="11" t="str">
        <f t="shared" ref="AH344:AH375" ca="1" si="1136">_xlfn.IFNA(AH343,"")</f>
        <v/>
      </c>
      <c r="AI344" s="11" t="str">
        <f t="shared" ref="AI344:AI375" ca="1" si="1137">_xlfn.IFNA(AI343,"")</f>
        <v/>
      </c>
      <c r="AJ344" s="11" t="str">
        <f t="shared" ref="AJ344:AJ375" ca="1" si="1138">_xlfn.IFNA(AJ343,"")</f>
        <v/>
      </c>
      <c r="AK344" s="11" t="str">
        <f t="shared" ref="AK344:AK375" ca="1" si="1139">_xlfn.IFNA(AK343,"")</f>
        <v/>
      </c>
      <c r="AL344" s="11" t="str">
        <f t="shared" ref="AL344:AL375" ca="1" si="1140">_xlfn.IFNA(AL343,"")</f>
        <v/>
      </c>
      <c r="AM344" s="11" t="str">
        <f t="shared" ref="AM344:AM375" ca="1" si="1141">_xlfn.IFNA(AM343,"")</f>
        <v/>
      </c>
    </row>
    <row r="345" spans="1:39" ht="12.75">
      <c r="A345" s="1"/>
      <c r="B345" s="5">
        <v>14</v>
      </c>
      <c r="C345" s="5" t="str">
        <f ca="1">IF(B345&lt;=A338,RANDBETWEEN(A334/(3/2),A334*(3/2))+C344,"")</f>
        <v/>
      </c>
      <c r="D345" s="5"/>
      <c r="T345" s="17"/>
      <c r="U345" s="1"/>
      <c r="V345" s="5">
        <v>14</v>
      </c>
      <c r="W345" s="5" t="str">
        <f ca="1">IF(V345&lt;=U338,RANDBETWEEN(U334/(3/2),U334*(3/2))+W344,"")</f>
        <v/>
      </c>
      <c r="X345" s="5"/>
    </row>
    <row r="346" spans="1:39" ht="12.75">
      <c r="A346" s="5">
        <f>A331+2</f>
        <v>839</v>
      </c>
      <c r="B346" s="5"/>
      <c r="C346" s="5"/>
      <c r="D346" s="5"/>
      <c r="E346" s="15"/>
      <c r="F346" s="7">
        <v>1</v>
      </c>
      <c r="G346" s="15">
        <v>2</v>
      </c>
      <c r="H346" s="7">
        <v>3</v>
      </c>
      <c r="I346" s="15">
        <v>4</v>
      </c>
      <c r="J346" s="7">
        <v>5</v>
      </c>
      <c r="K346" s="15">
        <v>6</v>
      </c>
      <c r="L346" s="7">
        <v>7</v>
      </c>
      <c r="M346" s="15">
        <v>8</v>
      </c>
      <c r="N346" s="7">
        <v>9</v>
      </c>
      <c r="O346" s="15">
        <v>10</v>
      </c>
      <c r="P346" s="7">
        <v>11</v>
      </c>
      <c r="Q346" s="15">
        <v>12</v>
      </c>
      <c r="R346" s="7">
        <v>13</v>
      </c>
      <c r="S346" s="15">
        <v>14</v>
      </c>
      <c r="T346" s="17"/>
      <c r="U346" s="5">
        <f>U331+2</f>
        <v>840</v>
      </c>
      <c r="V346" s="5"/>
      <c r="W346" s="5"/>
      <c r="X346" s="5"/>
      <c r="Y346" s="15"/>
      <c r="Z346" s="7">
        <v>1</v>
      </c>
      <c r="AA346" s="15">
        <v>2</v>
      </c>
      <c r="AB346" s="7">
        <v>3</v>
      </c>
      <c r="AC346" s="15">
        <v>4</v>
      </c>
      <c r="AD346" s="7">
        <v>5</v>
      </c>
      <c r="AE346" s="15">
        <v>6</v>
      </c>
      <c r="AF346" s="7">
        <v>7</v>
      </c>
      <c r="AG346" s="15">
        <v>8</v>
      </c>
      <c r="AH346" s="7">
        <v>9</v>
      </c>
      <c r="AI346" s="15">
        <v>10</v>
      </c>
      <c r="AJ346" s="7">
        <v>11</v>
      </c>
      <c r="AK346" s="15">
        <v>12</v>
      </c>
      <c r="AL346" s="7">
        <v>13</v>
      </c>
      <c r="AM346" s="15">
        <v>14</v>
      </c>
    </row>
    <row r="347" spans="1:39" ht="12.75">
      <c r="A347" t="str" cm="1">
        <f t="array" ref="A347">INDEX('All Words All Languages'!$A$2:$A$853,'Verse-True'!A346)</f>
        <v>word</v>
      </c>
      <c r="B347" s="5">
        <v>1</v>
      </c>
      <c r="C347" s="5">
        <f ca="1">IF(B347&lt;=A353,RANDBETWEEN(A349/(3/2),A349*(3/2)),"")</f>
        <v>1</v>
      </c>
      <c r="D347" s="15" t="s">
        <v>3988</v>
      </c>
      <c r="E347" s="15" t="str" cm="1">
        <f t="array" ref="E347">INDEX('All Words All Languages'!$H$2:$H$853,A346)</f>
        <v>w/ɜ/r/d/</v>
      </c>
      <c r="F347" s="7" t="str" cm="1">
        <f t="array" ref="F347:J347">_xlfn.TEXTSPLIT(E347,"/")</f>
        <v>w</v>
      </c>
      <c r="G347" s="15" t="str">
        <v>ɜ</v>
      </c>
      <c r="H347" s="15" t="str">
        <v>r</v>
      </c>
      <c r="I347" s="15" t="str">
        <v>d</v>
      </c>
      <c r="J347" s="15" t="str">
        <v/>
      </c>
      <c r="K347" s="15"/>
      <c r="L347" s="15"/>
      <c r="M347" s="15"/>
      <c r="N347" s="15"/>
      <c r="O347" s="15"/>
      <c r="P347" s="15"/>
      <c r="Q347" s="15"/>
      <c r="R347" s="15"/>
      <c r="S347" s="15"/>
      <c r="T347" s="17"/>
      <c r="U347" t="str" cm="1">
        <f t="array" ref="U347">INDEX('All Words All Languages'!$A$2:$A$853,'Verse-True'!U346)</f>
        <v>work</v>
      </c>
      <c r="V347" s="5">
        <v>1</v>
      </c>
      <c r="W347" s="5">
        <f ca="1">IF(V347&lt;=U353,RANDBETWEEN(U349/(3/2),U349*(3/2)),"")</f>
        <v>1</v>
      </c>
      <c r="X347" s="15" t="s">
        <v>3988</v>
      </c>
      <c r="Y347" s="15" t="str" cm="1">
        <f t="array" ref="Y347">INDEX('All Words All Languages'!$H$2:$H$853,U346)</f>
        <v>w/ɜ/r/k/</v>
      </c>
      <c r="Z347" s="7" t="str" cm="1">
        <f t="array" ref="Z347:AD347">_xlfn.TEXTSPLIT(Y347,"/")</f>
        <v>w</v>
      </c>
      <c r="AA347" s="15" t="str">
        <v>ɜ</v>
      </c>
      <c r="AB347" s="15" t="str">
        <v>r</v>
      </c>
      <c r="AC347" s="15" t="str">
        <v>k</v>
      </c>
      <c r="AD347" s="15" t="str">
        <v/>
      </c>
      <c r="AE347" s="15"/>
      <c r="AF347" s="15"/>
      <c r="AG347" s="15"/>
      <c r="AH347" s="15"/>
      <c r="AI347" s="15"/>
      <c r="AJ347" s="15"/>
      <c r="AK347" s="15"/>
      <c r="AL347" s="15"/>
      <c r="AM347" s="15"/>
    </row>
    <row r="348" spans="1:39" ht="12.75">
      <c r="A348" s="1"/>
      <c r="B348" s="5">
        <v>2</v>
      </c>
      <c r="C348" s="5">
        <f ca="1">IF(B348&lt;=A353,RANDBETWEEN(A349/(3/2),A349*(3/2))+C347,"")</f>
        <v>2</v>
      </c>
      <c r="D348" s="15"/>
      <c r="E348" s="11"/>
      <c r="F348" s="11">
        <f>MATCH(F347,'Language Rules Can Change'!$A$3:$A$47,0)</f>
        <v>4</v>
      </c>
      <c r="G348" s="11">
        <f>MATCH(G347,'Language Rules Can Change'!$A$3:$A$47,0)</f>
        <v>37</v>
      </c>
      <c r="H348" s="11">
        <f>MATCH(H347,'Language Rules Can Change'!$A$3:$A$47,0)</f>
        <v>16</v>
      </c>
      <c r="I348" s="11">
        <f>MATCH(I347,'Language Rules Can Change'!$A$3:$A$47,0)</f>
        <v>12</v>
      </c>
      <c r="J348" s="11" t="e">
        <f>MATCH(J347,'Language Rules Can Change'!$A$3:$A$47,0)</f>
        <v>#N/A</v>
      </c>
      <c r="K348" s="11" t="e">
        <f>MATCH(K347,'Language Rules Can Change'!$A$3:$A$47,0)</f>
        <v>#N/A</v>
      </c>
      <c r="L348" s="11" t="e">
        <f>MATCH(L347,'Language Rules Can Change'!$A$3:$A$47,0)</f>
        <v>#N/A</v>
      </c>
      <c r="M348" s="11" t="e">
        <f>MATCH(M347,'Language Rules Can Change'!$A$3:$A$47,0)</f>
        <v>#N/A</v>
      </c>
      <c r="N348" s="11" t="e">
        <f>MATCH(N347,'Language Rules Can Change'!$A$3:$A$47,0)</f>
        <v>#N/A</v>
      </c>
      <c r="O348" s="11" t="e">
        <f>MATCH(O347,'Language Rules Can Change'!$A$3:$A$47,0)</f>
        <v>#N/A</v>
      </c>
      <c r="P348" s="11" t="e">
        <f>MATCH(P347,'Language Rules Can Change'!$A$3:$A$47,0)</f>
        <v>#N/A</v>
      </c>
      <c r="Q348" s="11" t="e">
        <f>MATCH(Q347,'Language Rules Can Change'!$A$3:$A$47,0)</f>
        <v>#N/A</v>
      </c>
      <c r="R348" s="11" t="e">
        <f>MATCH(R347,'Language Rules Can Change'!$A$3:$A$47,0)</f>
        <v>#N/A</v>
      </c>
      <c r="S348" s="11" t="e">
        <f>MATCH(S347,'Language Rules Can Change'!$A$3:$A$47,0)</f>
        <v>#N/A</v>
      </c>
      <c r="T348" s="17"/>
      <c r="U348" s="1"/>
      <c r="V348" s="5">
        <v>2</v>
      </c>
      <c r="W348" s="5">
        <f ca="1">IF(V348&lt;=U353,RANDBETWEEN(U349/(3/2),U349*(3/2))+W347,"")</f>
        <v>2</v>
      </c>
      <c r="X348" s="15"/>
      <c r="Y348" s="11"/>
      <c r="Z348" s="11">
        <f>MATCH(Z347,'Language Rules Can Change'!$A$3:$A$47,0)</f>
        <v>4</v>
      </c>
      <c r="AA348" s="11">
        <f>MATCH(AA347,'Language Rules Can Change'!$A$3:$A$47,0)</f>
        <v>37</v>
      </c>
      <c r="AB348" s="11">
        <f>MATCH(AB347,'Language Rules Can Change'!$A$3:$A$47,0)</f>
        <v>16</v>
      </c>
      <c r="AC348" s="11">
        <f>MATCH(AC347,'Language Rules Can Change'!$A$3:$A$47,0)</f>
        <v>21</v>
      </c>
      <c r="AD348" s="11" t="e">
        <f>MATCH(AD347,'Language Rules Can Change'!$A$3:$A$47,0)</f>
        <v>#N/A</v>
      </c>
      <c r="AE348" s="11" t="e">
        <f>MATCH(AE347,'Language Rules Can Change'!$A$3:$A$47,0)</f>
        <v>#N/A</v>
      </c>
      <c r="AF348" s="11" t="e">
        <f>MATCH(AF347,'Language Rules Can Change'!$A$3:$A$47,0)</f>
        <v>#N/A</v>
      </c>
      <c r="AG348" s="11" t="e">
        <f>MATCH(AG347,'Language Rules Can Change'!$A$3:$A$47,0)</f>
        <v>#N/A</v>
      </c>
      <c r="AH348" s="11" t="e">
        <f>MATCH(AH347,'Language Rules Can Change'!$A$3:$A$47,0)</f>
        <v>#N/A</v>
      </c>
      <c r="AI348" s="11" t="e">
        <f>MATCH(AI347,'Language Rules Can Change'!$A$3:$A$47,0)</f>
        <v>#N/A</v>
      </c>
      <c r="AJ348" s="11" t="e">
        <f>MATCH(AJ347,'Language Rules Can Change'!$A$3:$A$47,0)</f>
        <v>#N/A</v>
      </c>
      <c r="AK348" s="11" t="e">
        <f>MATCH(AK347,'Language Rules Can Change'!$A$3:$A$47,0)</f>
        <v>#N/A</v>
      </c>
      <c r="AL348" s="11" t="e">
        <f>MATCH(AL347,'Language Rules Can Change'!$A$3:$A$47,0)</f>
        <v>#N/A</v>
      </c>
      <c r="AM348" s="11" t="e">
        <f>MATCH(AM347,'Language Rules Can Change'!$A$3:$A$47,0)</f>
        <v>#N/A</v>
      </c>
    </row>
    <row r="349" spans="1:39" ht="12.75">
      <c r="A349" s="11">
        <f>'All Words All Languages'!$I$1</f>
        <v>1</v>
      </c>
      <c r="B349" s="5">
        <v>3</v>
      </c>
      <c r="C349" s="5">
        <f ca="1">IF(B349&lt;=A353,RANDBETWEEN(A349/(3/2),A349*(3/2))+C348,"")</f>
        <v>3</v>
      </c>
      <c r="D349" s="15"/>
      <c r="E349" s="11"/>
      <c r="F349" s="11">
        <f t="shared" ref="F349:S412" ca="1" si="1142">RAND()</f>
        <v>0.27111172463297795</v>
      </c>
      <c r="G349" s="11">
        <f t="shared" ca="1" si="1142"/>
        <v>0.10037473673451058</v>
      </c>
      <c r="H349" s="11">
        <f t="shared" ca="1" si="1142"/>
        <v>0.42964197732654441</v>
      </c>
      <c r="I349" s="11">
        <f t="shared" ca="1" si="1142"/>
        <v>0.49560233041406943</v>
      </c>
      <c r="J349" s="11">
        <f t="shared" ca="1" si="1142"/>
        <v>0.16705968276721661</v>
      </c>
      <c r="K349" s="11">
        <f t="shared" ca="1" si="1142"/>
        <v>3.5394009221201284E-3</v>
      </c>
      <c r="L349" s="11">
        <f t="shared" ca="1" si="1142"/>
        <v>0.20281198793351241</v>
      </c>
      <c r="M349" s="11">
        <f t="shared" ca="1" si="1142"/>
        <v>0.78012722499849252</v>
      </c>
      <c r="N349" s="11">
        <f t="shared" ca="1" si="1142"/>
        <v>0.37222960869437083</v>
      </c>
      <c r="O349" s="11">
        <f t="shared" ca="1" si="1142"/>
        <v>0.15891660233234883</v>
      </c>
      <c r="P349" s="11">
        <f t="shared" ca="1" si="1142"/>
        <v>0.66300794523626039</v>
      </c>
      <c r="Q349" s="11">
        <f t="shared" ca="1" si="1142"/>
        <v>0.17412607836209693</v>
      </c>
      <c r="R349" s="11">
        <f t="shared" ca="1" si="1142"/>
        <v>0.71531392383762149</v>
      </c>
      <c r="S349" s="11">
        <f t="shared" ca="1" si="1142"/>
        <v>0.39760556567297167</v>
      </c>
      <c r="T349" s="17"/>
      <c r="U349" s="11">
        <f>'All Words All Languages'!$I$1</f>
        <v>1</v>
      </c>
      <c r="V349" s="5">
        <v>3</v>
      </c>
      <c r="W349" s="5">
        <f ca="1">IF(V349&lt;=U353,RANDBETWEEN(U349/(3/2),U349*(3/2))+W348,"")</f>
        <v>3</v>
      </c>
      <c r="X349" s="15"/>
      <c r="Y349" s="11"/>
      <c r="Z349" s="11">
        <f t="shared" ref="Z349:AM412" ca="1" si="1143">RAND()</f>
        <v>0.21473464074468374</v>
      </c>
      <c r="AA349" s="11">
        <f t="shared" ca="1" si="1143"/>
        <v>0.69589147039491528</v>
      </c>
      <c r="AB349" s="11">
        <f t="shared" ca="1" si="1143"/>
        <v>0.62267590534004813</v>
      </c>
      <c r="AC349" s="11">
        <f t="shared" ca="1" si="1143"/>
        <v>1.5710851915206825E-2</v>
      </c>
      <c r="AD349" s="11">
        <f t="shared" ca="1" si="1143"/>
        <v>0.82986439741459295</v>
      </c>
      <c r="AE349" s="11">
        <f t="shared" ca="1" si="1143"/>
        <v>0.11517177280906021</v>
      </c>
      <c r="AF349" s="11">
        <f t="shared" ca="1" si="1143"/>
        <v>0.81184787192424679</v>
      </c>
      <c r="AG349" s="11">
        <f t="shared" ca="1" si="1143"/>
        <v>0.222570608736124</v>
      </c>
      <c r="AH349" s="11">
        <f t="shared" ca="1" si="1143"/>
        <v>3.0383588098878644E-2</v>
      </c>
      <c r="AI349" s="11">
        <f t="shared" ca="1" si="1143"/>
        <v>0.80250537380088716</v>
      </c>
      <c r="AJ349" s="11">
        <f t="shared" ca="1" si="1143"/>
        <v>0.88065929552642663</v>
      </c>
      <c r="AK349" s="11">
        <f t="shared" ca="1" si="1143"/>
        <v>0.14067374200952809</v>
      </c>
      <c r="AL349" s="11">
        <f t="shared" ca="1" si="1143"/>
        <v>0.74710500187432427</v>
      </c>
      <c r="AM349" s="11">
        <f t="shared" ca="1" si="1143"/>
        <v>0.9140233446403695</v>
      </c>
    </row>
    <row r="350" spans="1:39" ht="12.75">
      <c r="A350" s="1"/>
      <c r="B350" s="5">
        <v>4</v>
      </c>
      <c r="C350" s="5">
        <f ca="1">IF(B350&lt;=A353,RANDBETWEEN(A349/(3/2),A349*(3/2))+C349,"")</f>
        <v>4</v>
      </c>
      <c r="D350" s="15"/>
      <c r="E350" s="11"/>
      <c r="F350" s="11" cm="1">
        <f t="array" aca="1" ref="F350" ca="1">_xlfn.IFS(AND(F349&gt;0,F349&lt;=INDEX('Language Rules Can Change'!$B$3:$AU$47,F348,1)),1, AND(F349&gt;INDEX('Language Rules Can Change'!$B$3:$AU$47,F348,1),F349&lt;=INDEX('Language Rules Can Change'!$B$3:$AU$47,F348,2)),2, AND(F349&gt;INDEX('Language Rules Can Change'!$B$3:$AU$47,F348,2),F349&lt;=INDEX('Language Rules Can Change'!$B$3:$AU$47,F348,3)),3, AND(F349&gt;INDEX('Language Rules Can Change'!$B$3:$AU$47,F348,3),F349&lt;=INDEX('Language Rules Can Change'!$B$3:$AU$47,F348,4)),4, AND(F349&gt;INDEX('Language Rules Can Change'!$B$3:$AU$47,F348,4),F349&lt;=INDEX('Language Rules Can Change'!$B$3:$AU$47,F348,5)),5, AND(F349&gt;INDEX('Language Rules Can Change'!$B$3:$AU$47,F348,5),F349&lt;=INDEX('Language Rules Can Change'!$B$3:$AU$47,F348,6)),6, AND(F349&gt;INDEX('Language Rules Can Change'!$B$3:$AU$47,F348,6),F349&lt;=INDEX('Language Rules Can Change'!$B$3:$AU$47,F348,7)),7, AND(F349&gt;INDEX('Language Rules Can Change'!$B$3:$AU$47,F348,7),F349&lt;=INDEX('Language Rules Can Change'!$B$3:$AU$47,F348,8)),8, AND(F349&gt;INDEX('Language Rules Can Change'!$B$3:$AU$47,F348,8),F349&lt;=INDEX('Language Rules Can Change'!$B$3:$AU$47,F348,9)),9, AND(F349&gt;INDEX('Language Rules Can Change'!$B$3:$AU$47,F348,9),F349&lt;=INDEX('Language Rules Can Change'!$B$3:$AU$47,F348,10)),10, AND(F349&gt;INDEX('Language Rules Can Change'!$B$3:$AU$47,F348,10),F349&lt;=INDEX('Language Rules Can Change'!$B$3:$AU$47,F348,11)),11, AND(F349&gt;INDEX('Language Rules Can Change'!$B$3:$AU$47,F348,11),F349&lt;=INDEX('Language Rules Can Change'!$B$3:$AU$47,F348,12)),12, AND(F349&gt;INDEX('Language Rules Can Change'!$B$3:$AU$47,F348,12),F349&lt;=INDEX('Language Rules Can Change'!$B$3:$AU$47,F348,13)),13, AND(F349&gt;INDEX('Language Rules Can Change'!$B$3:$AU$47,F348,13),F349&lt;=INDEX('Language Rules Can Change'!$B$3:$AU$47,F348,14)),14, AND(F349&gt;INDEX('Language Rules Can Change'!$B$3:$AU$47,F348,14),F349&lt;=INDEX('Language Rules Can Change'!$B$3:$AU$47,F348,15)),15, AND(F349&gt;INDEX('Language Rules Can Change'!$B$3:$AU$47,F348,15),F349&lt;=INDEX('Language Rules Can Change'!$B$3:$AU$47,F348,16)),16, AND(F349&gt;INDEX('Language Rules Can Change'!$B$3:$AU$47,F348,16),F349&lt;=INDEX('Language Rules Can Change'!$B$3:$AU$47,F348,17)),17, AND(F349&gt;INDEX('Language Rules Can Change'!$B$3:$AU$47,F348,17),F349&lt;=INDEX('Language Rules Can Change'!$B$3:$AU$47,F348,18)),18, AND(F349&gt;INDEX('Language Rules Can Change'!$B$3:$AU$47,F348,18),F349&lt;=INDEX('Language Rules Can Change'!$B$3:$AU$47,F348,19)),19, AND(F349&gt;INDEX('Language Rules Can Change'!$B$3:$AU$47,F348,19),F349&lt;=INDEX('Language Rules Can Change'!$B$3:$AU$47,F348,20)),20, AND(F349&gt;INDEX('Language Rules Can Change'!$B$3:$AU$47,F348,20),F349&lt;=INDEX('Language Rules Can Change'!$B$3:$AU$47,F348,21)),21, AND(F349&gt;INDEX('Language Rules Can Change'!$B$3:$AU$47,F348,21),F349&lt;=INDEX('Language Rules Can Change'!$B$3:$AU$47,F348,22)),22, AND(F349&gt;INDEX('Language Rules Can Change'!$B$3:$AU$47,F348,22),F349&lt;=INDEX('Language Rules Can Change'!$B$3:$AU$47,F348,23)),23, AND(F349&gt;INDEX('Language Rules Can Change'!$B$3:$AU$47,F348,23),F349&lt;=INDEX('Language Rules Can Change'!$B$3:$AU$47,F348,24)),24, AND(F349&gt;INDEX('Language Rules Can Change'!$B$3:$AU$47,F348,24),F349&lt;=INDEX('Language Rules Can Change'!$B$3:$AU$47,F348,25)),25, AND(F349&gt;INDEX('Language Rules Can Change'!$B$3:$AU$47,F348,25),F349&lt;=INDEX('Language Rules Can Change'!$B$3:$AU$47,F348,26)),26, AND(F349&gt;INDEX('Language Rules Can Change'!$B$3:$AU$47,F348,26),F349&lt;=INDEX('Language Rules Can Change'!$B$3:$AU$47,F348,27)),27, AND(F349&gt;INDEX('Language Rules Can Change'!$B$3:$AU$47,F348,27),F349&lt;=INDEX('Language Rules Can Change'!$B$3:$AU$47,F348,28)),28, AND(F349&gt;INDEX('Language Rules Can Change'!$B$3:$AU$47,F348,28),F349&lt;=INDEX('Language Rules Can Change'!$B$3:$AU$47,F348,29)),29, AND(F349&gt;INDEX('Language Rules Can Change'!$B$3:$AU$47,F348,29),F349&lt;=INDEX('Language Rules Can Change'!$B$3:$AU$47,F348,30)),30, AND(F349&gt;INDEX('Language Rules Can Change'!$B$3:$AU$47,F348,30),F349&lt;=INDEX('Language Rules Can Change'!$B$3:$AU$47,F348,31)),31, AND(F349&gt;INDEX('Language Rules Can Change'!$B$3:$AU$47,F348,31),F349&lt;=INDEX('Language Rules Can Change'!$B$3:$AU$47,F348,32)),32, AND(F349&gt;INDEX('Language Rules Can Change'!$B$3:$AU$47,F348,32),F349&lt;=INDEX('Language Rules Can Change'!$B$3:$AU$47,F348,33)),33, AND(F349&gt;INDEX('Language Rules Can Change'!$B$3:$AU$47,F348,33),F349&lt;=INDEX('Language Rules Can Change'!$B$3:$AU$47,F348,34)),34, AND(F349&gt;INDEX('Language Rules Can Change'!$B$3:$AU$47,F348,34),F349&lt;=INDEX('Language Rules Can Change'!$B$3:$AU$47,F348,35)),35, AND(F349&gt;INDEX('Language Rules Can Change'!$B$3:$AU$47,F348,35),F349&lt;=INDEX('Language Rules Can Change'!$B$3:$AU$47,F348,36)),36, AND(F349&gt;INDEX('Language Rules Can Change'!$B$3:$AU$47,F348,36),F349&lt;=INDEX('Language Rules Can Change'!$B$3:$AU$47,F348,37)),37, AND(F349&gt;INDEX('Language Rules Can Change'!$B$3:$AU$47,F348,37),F349&lt;=INDEX('Language Rules Can Change'!$B$3:$AU$47,F348,38)),38, AND(F349&gt;INDEX('Language Rules Can Change'!$B$3:$AU$47,F348,38),F349&lt;=INDEX('Language Rules Can Change'!$B$3:$AU$47,F348,39)),39, AND(F349&gt;INDEX('Language Rules Can Change'!$B$3:$AU$47,F348,39),F349&lt;=INDEX('Language Rules Can Change'!$B$3:$AU$47,F348,40)),40, AND(F349&gt;INDEX('Language Rules Can Change'!$B$3:$AU$47,F348,40),F349&lt;=INDEX('Language Rules Can Change'!$B$3:$AU$47,F348,41)),41, AND(F349&gt;INDEX('Language Rules Can Change'!$B$3:$AU$47,F348,41),F349&lt;=INDEX('Language Rules Can Change'!$B$3:$AU$47,F348,42)),42, AND(F349&gt;INDEX('Language Rules Can Change'!$B$3:$AU$47,F348,42),F349&lt;=INDEX('Language Rules Can Change'!$B$3:$AU$47,F348,43)),43, AND(F349&gt;INDEX('Language Rules Can Change'!$B$3:$AU$47,F348,43),F349&lt;=INDEX('Language Rules Can Change'!$B$3:$AU$47,F348,44)),44, AND(F349&gt;INDEX('Language Rules Can Change'!$B$3:$AU$47,F348,44),F349&lt;=INDEX('Language Rules Can Change'!$B$3:$AU$47,F348,45)),45, AND(F349&gt;INDEX('Language Rules Can Change'!$B$3:$AU$47,F348,45),F349&lt;=INDEX('Language Rules Can Change'!$B$3:$AU$47,F348,46)),46)</f>
        <v>16</v>
      </c>
      <c r="G350" s="11" cm="1">
        <f t="array" aca="1" ref="G350" ca="1">_xlfn.IFS(AND(G349&gt;0,G349&lt;=INDEX('Language Rules Can Change'!$B$3:$AU$47,G348,1)),1, AND(G349&gt;INDEX('Language Rules Can Change'!$B$3:$AU$47,G348,1),G349&lt;=INDEX('Language Rules Can Change'!$B$3:$AU$47,G348,2)),2, AND(G349&gt;INDEX('Language Rules Can Change'!$B$3:$AU$47,G348,2),G349&lt;=INDEX('Language Rules Can Change'!$B$3:$AU$47,G348,3)),3, AND(G349&gt;INDEX('Language Rules Can Change'!$B$3:$AU$47,G348,3),G349&lt;=INDEX('Language Rules Can Change'!$B$3:$AU$47,G348,4)),4, AND(G349&gt;INDEX('Language Rules Can Change'!$B$3:$AU$47,G348,4),G349&lt;=INDEX('Language Rules Can Change'!$B$3:$AU$47,G348,5)),5, AND(G349&gt;INDEX('Language Rules Can Change'!$B$3:$AU$47,G348,5),G349&lt;=INDEX('Language Rules Can Change'!$B$3:$AU$47,G348,6)),6, AND(G349&gt;INDEX('Language Rules Can Change'!$B$3:$AU$47,G348,6),G349&lt;=INDEX('Language Rules Can Change'!$B$3:$AU$47,G348,7)),7, AND(G349&gt;INDEX('Language Rules Can Change'!$B$3:$AU$47,G348,7),G349&lt;=INDEX('Language Rules Can Change'!$B$3:$AU$47,G348,8)),8, AND(G349&gt;INDEX('Language Rules Can Change'!$B$3:$AU$47,G348,8),G349&lt;=INDEX('Language Rules Can Change'!$B$3:$AU$47,G348,9)),9, AND(G349&gt;INDEX('Language Rules Can Change'!$B$3:$AU$47,G348,9),G349&lt;=INDEX('Language Rules Can Change'!$B$3:$AU$47,G348,10)),10, AND(G349&gt;INDEX('Language Rules Can Change'!$B$3:$AU$47,G348,10),G349&lt;=INDEX('Language Rules Can Change'!$B$3:$AU$47,G348,11)),11, AND(G349&gt;INDEX('Language Rules Can Change'!$B$3:$AU$47,G348,11),G349&lt;=INDEX('Language Rules Can Change'!$B$3:$AU$47,G348,12)),12, AND(G349&gt;INDEX('Language Rules Can Change'!$B$3:$AU$47,G348,12),G349&lt;=INDEX('Language Rules Can Change'!$B$3:$AU$47,G348,13)),13, AND(G349&gt;INDEX('Language Rules Can Change'!$B$3:$AU$47,G348,13),G349&lt;=INDEX('Language Rules Can Change'!$B$3:$AU$47,G348,14)),14, AND(G349&gt;INDEX('Language Rules Can Change'!$B$3:$AU$47,G348,14),G349&lt;=INDEX('Language Rules Can Change'!$B$3:$AU$47,G348,15)),15, AND(G349&gt;INDEX('Language Rules Can Change'!$B$3:$AU$47,G348,15),G349&lt;=INDEX('Language Rules Can Change'!$B$3:$AU$47,G348,16)),16, AND(G349&gt;INDEX('Language Rules Can Change'!$B$3:$AU$47,G348,16),G349&lt;=INDEX('Language Rules Can Change'!$B$3:$AU$47,G348,17)),17, AND(G349&gt;INDEX('Language Rules Can Change'!$B$3:$AU$47,G348,17),G349&lt;=INDEX('Language Rules Can Change'!$B$3:$AU$47,G348,18)),18, AND(G349&gt;INDEX('Language Rules Can Change'!$B$3:$AU$47,G348,18),G349&lt;=INDEX('Language Rules Can Change'!$B$3:$AU$47,G348,19)),19, AND(G349&gt;INDEX('Language Rules Can Change'!$B$3:$AU$47,G348,19),G349&lt;=INDEX('Language Rules Can Change'!$B$3:$AU$47,G348,20)),20, AND(G349&gt;INDEX('Language Rules Can Change'!$B$3:$AU$47,G348,20),G349&lt;=INDEX('Language Rules Can Change'!$B$3:$AU$47,G348,21)),21, AND(G349&gt;INDEX('Language Rules Can Change'!$B$3:$AU$47,G348,21),G349&lt;=INDEX('Language Rules Can Change'!$B$3:$AU$47,G348,22)),22, AND(G349&gt;INDEX('Language Rules Can Change'!$B$3:$AU$47,G348,22),G349&lt;=INDEX('Language Rules Can Change'!$B$3:$AU$47,G348,23)),23, AND(G349&gt;INDEX('Language Rules Can Change'!$B$3:$AU$47,G348,23),G349&lt;=INDEX('Language Rules Can Change'!$B$3:$AU$47,G348,24)),24, AND(G349&gt;INDEX('Language Rules Can Change'!$B$3:$AU$47,G348,24),G349&lt;=INDEX('Language Rules Can Change'!$B$3:$AU$47,G348,25)),25, AND(G349&gt;INDEX('Language Rules Can Change'!$B$3:$AU$47,G348,25),G349&lt;=INDEX('Language Rules Can Change'!$B$3:$AU$47,G348,26)),26, AND(G349&gt;INDEX('Language Rules Can Change'!$B$3:$AU$47,G348,26),G349&lt;=INDEX('Language Rules Can Change'!$B$3:$AU$47,G348,27)),27, AND(G349&gt;INDEX('Language Rules Can Change'!$B$3:$AU$47,G348,27),G349&lt;=INDEX('Language Rules Can Change'!$B$3:$AU$47,G348,28)),28, AND(G349&gt;INDEX('Language Rules Can Change'!$B$3:$AU$47,G348,28),G349&lt;=INDEX('Language Rules Can Change'!$B$3:$AU$47,G348,29)),29, AND(G349&gt;INDEX('Language Rules Can Change'!$B$3:$AU$47,G348,29),G349&lt;=INDEX('Language Rules Can Change'!$B$3:$AU$47,G348,30)),30, AND(G349&gt;INDEX('Language Rules Can Change'!$B$3:$AU$47,G348,30),G349&lt;=INDEX('Language Rules Can Change'!$B$3:$AU$47,G348,31)),31, AND(G349&gt;INDEX('Language Rules Can Change'!$B$3:$AU$47,G348,31),G349&lt;=INDEX('Language Rules Can Change'!$B$3:$AU$47,G348,32)),32, AND(G349&gt;INDEX('Language Rules Can Change'!$B$3:$AU$47,G348,32),G349&lt;=INDEX('Language Rules Can Change'!$B$3:$AU$47,G348,33)),33, AND(G349&gt;INDEX('Language Rules Can Change'!$B$3:$AU$47,G348,33),G349&lt;=INDEX('Language Rules Can Change'!$B$3:$AU$47,G348,34)),34, AND(G349&gt;INDEX('Language Rules Can Change'!$B$3:$AU$47,G348,34),G349&lt;=INDEX('Language Rules Can Change'!$B$3:$AU$47,G348,35)),35, AND(G349&gt;INDEX('Language Rules Can Change'!$B$3:$AU$47,G348,35),G349&lt;=INDEX('Language Rules Can Change'!$B$3:$AU$47,G348,36)),36, AND(G349&gt;INDEX('Language Rules Can Change'!$B$3:$AU$47,G348,36),G349&lt;=INDEX('Language Rules Can Change'!$B$3:$AU$47,G348,37)),37, AND(G349&gt;INDEX('Language Rules Can Change'!$B$3:$AU$47,G348,37),G349&lt;=INDEX('Language Rules Can Change'!$B$3:$AU$47,G348,38)),38, AND(G349&gt;INDEX('Language Rules Can Change'!$B$3:$AU$47,G348,38),G349&lt;=INDEX('Language Rules Can Change'!$B$3:$AU$47,G348,39)),39, AND(G349&gt;INDEX('Language Rules Can Change'!$B$3:$AU$47,G348,39),G349&lt;=INDEX('Language Rules Can Change'!$B$3:$AU$47,G348,40)),40, AND(G349&gt;INDEX('Language Rules Can Change'!$B$3:$AU$47,G348,40),G349&lt;=INDEX('Language Rules Can Change'!$B$3:$AU$47,G348,41)),41, AND(G349&gt;INDEX('Language Rules Can Change'!$B$3:$AU$47,G348,41),G349&lt;=INDEX('Language Rules Can Change'!$B$3:$AU$47,G348,42)),42, AND(G349&gt;INDEX('Language Rules Can Change'!$B$3:$AU$47,G348,42),G349&lt;=INDEX('Language Rules Can Change'!$B$3:$AU$47,G348,43)),43, AND(G349&gt;INDEX('Language Rules Can Change'!$B$3:$AU$47,G348,43),G349&lt;=INDEX('Language Rules Can Change'!$B$3:$AU$47,G348,44)),44, AND(G349&gt;INDEX('Language Rules Can Change'!$B$3:$AU$47,G348,44),G349&lt;=INDEX('Language Rules Can Change'!$B$3:$AU$47,G348,45)),45, AND(G349&gt;INDEX('Language Rules Can Change'!$B$3:$AU$47,G348,45),G349&lt;=INDEX('Language Rules Can Change'!$B$3:$AU$47,G348,46)),46)</f>
        <v>25</v>
      </c>
      <c r="H350" s="11" cm="1">
        <f t="array" aca="1" ref="H350" ca="1">_xlfn.IFS(AND(H349&gt;0,H349&lt;=INDEX('Language Rules Can Change'!$B$3:$AU$47,H348,1)),1, AND(H349&gt;INDEX('Language Rules Can Change'!$B$3:$AU$47,H348,1),H349&lt;=INDEX('Language Rules Can Change'!$B$3:$AU$47,H348,2)),2, AND(H349&gt;INDEX('Language Rules Can Change'!$B$3:$AU$47,H348,2),H349&lt;=INDEX('Language Rules Can Change'!$B$3:$AU$47,H348,3)),3, AND(H349&gt;INDEX('Language Rules Can Change'!$B$3:$AU$47,H348,3),H349&lt;=INDEX('Language Rules Can Change'!$B$3:$AU$47,H348,4)),4, AND(H349&gt;INDEX('Language Rules Can Change'!$B$3:$AU$47,H348,4),H349&lt;=INDEX('Language Rules Can Change'!$B$3:$AU$47,H348,5)),5, AND(H349&gt;INDEX('Language Rules Can Change'!$B$3:$AU$47,H348,5),H349&lt;=INDEX('Language Rules Can Change'!$B$3:$AU$47,H348,6)),6, AND(H349&gt;INDEX('Language Rules Can Change'!$B$3:$AU$47,H348,6),H349&lt;=INDEX('Language Rules Can Change'!$B$3:$AU$47,H348,7)),7, AND(H349&gt;INDEX('Language Rules Can Change'!$B$3:$AU$47,H348,7),H349&lt;=INDEX('Language Rules Can Change'!$B$3:$AU$47,H348,8)),8, AND(H349&gt;INDEX('Language Rules Can Change'!$B$3:$AU$47,H348,8),H349&lt;=INDEX('Language Rules Can Change'!$B$3:$AU$47,H348,9)),9, AND(H349&gt;INDEX('Language Rules Can Change'!$B$3:$AU$47,H348,9),H349&lt;=INDEX('Language Rules Can Change'!$B$3:$AU$47,H348,10)),10, AND(H349&gt;INDEX('Language Rules Can Change'!$B$3:$AU$47,H348,10),H349&lt;=INDEX('Language Rules Can Change'!$B$3:$AU$47,H348,11)),11, AND(H349&gt;INDEX('Language Rules Can Change'!$B$3:$AU$47,H348,11),H349&lt;=INDEX('Language Rules Can Change'!$B$3:$AU$47,H348,12)),12, AND(H349&gt;INDEX('Language Rules Can Change'!$B$3:$AU$47,H348,12),H349&lt;=INDEX('Language Rules Can Change'!$B$3:$AU$47,H348,13)),13, AND(H349&gt;INDEX('Language Rules Can Change'!$B$3:$AU$47,H348,13),H349&lt;=INDEX('Language Rules Can Change'!$B$3:$AU$47,H348,14)),14, AND(H349&gt;INDEX('Language Rules Can Change'!$B$3:$AU$47,H348,14),H349&lt;=INDEX('Language Rules Can Change'!$B$3:$AU$47,H348,15)),15, AND(H349&gt;INDEX('Language Rules Can Change'!$B$3:$AU$47,H348,15),H349&lt;=INDEX('Language Rules Can Change'!$B$3:$AU$47,H348,16)),16, AND(H349&gt;INDEX('Language Rules Can Change'!$B$3:$AU$47,H348,16),H349&lt;=INDEX('Language Rules Can Change'!$B$3:$AU$47,H348,17)),17, AND(H349&gt;INDEX('Language Rules Can Change'!$B$3:$AU$47,H348,17),H349&lt;=INDEX('Language Rules Can Change'!$B$3:$AU$47,H348,18)),18, AND(H349&gt;INDEX('Language Rules Can Change'!$B$3:$AU$47,H348,18),H349&lt;=INDEX('Language Rules Can Change'!$B$3:$AU$47,H348,19)),19, AND(H349&gt;INDEX('Language Rules Can Change'!$B$3:$AU$47,H348,19),H349&lt;=INDEX('Language Rules Can Change'!$B$3:$AU$47,H348,20)),20, AND(H349&gt;INDEX('Language Rules Can Change'!$B$3:$AU$47,H348,20),H349&lt;=INDEX('Language Rules Can Change'!$B$3:$AU$47,H348,21)),21, AND(H349&gt;INDEX('Language Rules Can Change'!$B$3:$AU$47,H348,21),H349&lt;=INDEX('Language Rules Can Change'!$B$3:$AU$47,H348,22)),22, AND(H349&gt;INDEX('Language Rules Can Change'!$B$3:$AU$47,H348,22),H349&lt;=INDEX('Language Rules Can Change'!$B$3:$AU$47,H348,23)),23, AND(H349&gt;INDEX('Language Rules Can Change'!$B$3:$AU$47,H348,23),H349&lt;=INDEX('Language Rules Can Change'!$B$3:$AU$47,H348,24)),24, AND(H349&gt;INDEX('Language Rules Can Change'!$B$3:$AU$47,H348,24),H349&lt;=INDEX('Language Rules Can Change'!$B$3:$AU$47,H348,25)),25, AND(H349&gt;INDEX('Language Rules Can Change'!$B$3:$AU$47,H348,25),H349&lt;=INDEX('Language Rules Can Change'!$B$3:$AU$47,H348,26)),26, AND(H349&gt;INDEX('Language Rules Can Change'!$B$3:$AU$47,H348,26),H349&lt;=INDEX('Language Rules Can Change'!$B$3:$AU$47,H348,27)),27, AND(H349&gt;INDEX('Language Rules Can Change'!$B$3:$AU$47,H348,27),H349&lt;=INDEX('Language Rules Can Change'!$B$3:$AU$47,H348,28)),28, AND(H349&gt;INDEX('Language Rules Can Change'!$B$3:$AU$47,H348,28),H349&lt;=INDEX('Language Rules Can Change'!$B$3:$AU$47,H348,29)),29, AND(H349&gt;INDEX('Language Rules Can Change'!$B$3:$AU$47,H348,29),H349&lt;=INDEX('Language Rules Can Change'!$B$3:$AU$47,H348,30)),30, AND(H349&gt;INDEX('Language Rules Can Change'!$B$3:$AU$47,H348,30),H349&lt;=INDEX('Language Rules Can Change'!$B$3:$AU$47,H348,31)),31, AND(H349&gt;INDEX('Language Rules Can Change'!$B$3:$AU$47,H348,31),H349&lt;=INDEX('Language Rules Can Change'!$B$3:$AU$47,H348,32)),32, AND(H349&gt;INDEX('Language Rules Can Change'!$B$3:$AU$47,H348,32),H349&lt;=INDEX('Language Rules Can Change'!$B$3:$AU$47,H348,33)),33, AND(H349&gt;INDEX('Language Rules Can Change'!$B$3:$AU$47,H348,33),H349&lt;=INDEX('Language Rules Can Change'!$B$3:$AU$47,H348,34)),34, AND(H349&gt;INDEX('Language Rules Can Change'!$B$3:$AU$47,H348,34),H349&lt;=INDEX('Language Rules Can Change'!$B$3:$AU$47,H348,35)),35, AND(H349&gt;INDEX('Language Rules Can Change'!$B$3:$AU$47,H348,35),H349&lt;=INDEX('Language Rules Can Change'!$B$3:$AU$47,H348,36)),36, AND(H349&gt;INDEX('Language Rules Can Change'!$B$3:$AU$47,H348,36),H349&lt;=INDEX('Language Rules Can Change'!$B$3:$AU$47,H348,37)),37, AND(H349&gt;INDEX('Language Rules Can Change'!$B$3:$AU$47,H348,37),H349&lt;=INDEX('Language Rules Can Change'!$B$3:$AU$47,H348,38)),38, AND(H349&gt;INDEX('Language Rules Can Change'!$B$3:$AU$47,H348,38),H349&lt;=INDEX('Language Rules Can Change'!$B$3:$AU$47,H348,39)),39, AND(H349&gt;INDEX('Language Rules Can Change'!$B$3:$AU$47,H348,39),H349&lt;=INDEX('Language Rules Can Change'!$B$3:$AU$47,H348,40)),40, AND(H349&gt;INDEX('Language Rules Can Change'!$B$3:$AU$47,H348,40),H349&lt;=INDEX('Language Rules Can Change'!$B$3:$AU$47,H348,41)),41, AND(H349&gt;INDEX('Language Rules Can Change'!$B$3:$AU$47,H348,41),H349&lt;=INDEX('Language Rules Can Change'!$B$3:$AU$47,H348,42)),42, AND(H349&gt;INDEX('Language Rules Can Change'!$B$3:$AU$47,H348,42),H349&lt;=INDEX('Language Rules Can Change'!$B$3:$AU$47,H348,43)),43, AND(H349&gt;INDEX('Language Rules Can Change'!$B$3:$AU$47,H348,43),H349&lt;=INDEX('Language Rules Can Change'!$B$3:$AU$47,H348,44)),44, AND(H349&gt;INDEX('Language Rules Can Change'!$B$3:$AU$47,H348,44),H349&lt;=INDEX('Language Rules Can Change'!$B$3:$AU$47,H348,45)),45, AND(H349&gt;INDEX('Language Rules Can Change'!$B$3:$AU$47,H348,45),H349&lt;=INDEX('Language Rules Can Change'!$B$3:$AU$47,H348,46)),46)</f>
        <v>18</v>
      </c>
      <c r="I350" s="11" cm="1">
        <f t="array" aca="1" ref="I350" ca="1">_xlfn.IFS(AND(I349&gt;0,I349&lt;=INDEX('Language Rules Can Change'!$B$3:$AU$47,I348,1)),1, AND(I349&gt;INDEX('Language Rules Can Change'!$B$3:$AU$47,I348,1),I349&lt;=INDEX('Language Rules Can Change'!$B$3:$AU$47,I348,2)),2, AND(I349&gt;INDEX('Language Rules Can Change'!$B$3:$AU$47,I348,2),I349&lt;=INDEX('Language Rules Can Change'!$B$3:$AU$47,I348,3)),3, AND(I349&gt;INDEX('Language Rules Can Change'!$B$3:$AU$47,I348,3),I349&lt;=INDEX('Language Rules Can Change'!$B$3:$AU$47,I348,4)),4, AND(I349&gt;INDEX('Language Rules Can Change'!$B$3:$AU$47,I348,4),I349&lt;=INDEX('Language Rules Can Change'!$B$3:$AU$47,I348,5)),5, AND(I349&gt;INDEX('Language Rules Can Change'!$B$3:$AU$47,I348,5),I349&lt;=INDEX('Language Rules Can Change'!$B$3:$AU$47,I348,6)),6, AND(I349&gt;INDEX('Language Rules Can Change'!$B$3:$AU$47,I348,6),I349&lt;=INDEX('Language Rules Can Change'!$B$3:$AU$47,I348,7)),7, AND(I349&gt;INDEX('Language Rules Can Change'!$B$3:$AU$47,I348,7),I349&lt;=INDEX('Language Rules Can Change'!$B$3:$AU$47,I348,8)),8, AND(I349&gt;INDEX('Language Rules Can Change'!$B$3:$AU$47,I348,8),I349&lt;=INDEX('Language Rules Can Change'!$B$3:$AU$47,I348,9)),9, AND(I349&gt;INDEX('Language Rules Can Change'!$B$3:$AU$47,I348,9),I349&lt;=INDEX('Language Rules Can Change'!$B$3:$AU$47,I348,10)),10, AND(I349&gt;INDEX('Language Rules Can Change'!$B$3:$AU$47,I348,10),I349&lt;=INDEX('Language Rules Can Change'!$B$3:$AU$47,I348,11)),11, AND(I349&gt;INDEX('Language Rules Can Change'!$B$3:$AU$47,I348,11),I349&lt;=INDEX('Language Rules Can Change'!$B$3:$AU$47,I348,12)),12, AND(I349&gt;INDEX('Language Rules Can Change'!$B$3:$AU$47,I348,12),I349&lt;=INDEX('Language Rules Can Change'!$B$3:$AU$47,I348,13)),13, AND(I349&gt;INDEX('Language Rules Can Change'!$B$3:$AU$47,I348,13),I349&lt;=INDEX('Language Rules Can Change'!$B$3:$AU$47,I348,14)),14, AND(I349&gt;INDEX('Language Rules Can Change'!$B$3:$AU$47,I348,14),I349&lt;=INDEX('Language Rules Can Change'!$B$3:$AU$47,I348,15)),15, AND(I349&gt;INDEX('Language Rules Can Change'!$B$3:$AU$47,I348,15),I349&lt;=INDEX('Language Rules Can Change'!$B$3:$AU$47,I348,16)),16, AND(I349&gt;INDEX('Language Rules Can Change'!$B$3:$AU$47,I348,16),I349&lt;=INDEX('Language Rules Can Change'!$B$3:$AU$47,I348,17)),17, AND(I349&gt;INDEX('Language Rules Can Change'!$B$3:$AU$47,I348,17),I349&lt;=INDEX('Language Rules Can Change'!$B$3:$AU$47,I348,18)),18, AND(I349&gt;INDEX('Language Rules Can Change'!$B$3:$AU$47,I348,18),I349&lt;=INDEX('Language Rules Can Change'!$B$3:$AU$47,I348,19)),19, AND(I349&gt;INDEX('Language Rules Can Change'!$B$3:$AU$47,I348,19),I349&lt;=INDEX('Language Rules Can Change'!$B$3:$AU$47,I348,20)),20, AND(I349&gt;INDEX('Language Rules Can Change'!$B$3:$AU$47,I348,20),I349&lt;=INDEX('Language Rules Can Change'!$B$3:$AU$47,I348,21)),21, AND(I349&gt;INDEX('Language Rules Can Change'!$B$3:$AU$47,I348,21),I349&lt;=INDEX('Language Rules Can Change'!$B$3:$AU$47,I348,22)),22, AND(I349&gt;INDEX('Language Rules Can Change'!$B$3:$AU$47,I348,22),I349&lt;=INDEX('Language Rules Can Change'!$B$3:$AU$47,I348,23)),23, AND(I349&gt;INDEX('Language Rules Can Change'!$B$3:$AU$47,I348,23),I349&lt;=INDEX('Language Rules Can Change'!$B$3:$AU$47,I348,24)),24, AND(I349&gt;INDEX('Language Rules Can Change'!$B$3:$AU$47,I348,24),I349&lt;=INDEX('Language Rules Can Change'!$B$3:$AU$47,I348,25)),25, AND(I349&gt;INDEX('Language Rules Can Change'!$B$3:$AU$47,I348,25),I349&lt;=INDEX('Language Rules Can Change'!$B$3:$AU$47,I348,26)),26, AND(I349&gt;INDEX('Language Rules Can Change'!$B$3:$AU$47,I348,26),I349&lt;=INDEX('Language Rules Can Change'!$B$3:$AU$47,I348,27)),27, AND(I349&gt;INDEX('Language Rules Can Change'!$B$3:$AU$47,I348,27),I349&lt;=INDEX('Language Rules Can Change'!$B$3:$AU$47,I348,28)),28, AND(I349&gt;INDEX('Language Rules Can Change'!$B$3:$AU$47,I348,28),I349&lt;=INDEX('Language Rules Can Change'!$B$3:$AU$47,I348,29)),29, AND(I349&gt;INDEX('Language Rules Can Change'!$B$3:$AU$47,I348,29),I349&lt;=INDEX('Language Rules Can Change'!$B$3:$AU$47,I348,30)),30, AND(I349&gt;INDEX('Language Rules Can Change'!$B$3:$AU$47,I348,30),I349&lt;=INDEX('Language Rules Can Change'!$B$3:$AU$47,I348,31)),31, AND(I349&gt;INDEX('Language Rules Can Change'!$B$3:$AU$47,I348,31),I349&lt;=INDEX('Language Rules Can Change'!$B$3:$AU$47,I348,32)),32, AND(I349&gt;INDEX('Language Rules Can Change'!$B$3:$AU$47,I348,32),I349&lt;=INDEX('Language Rules Can Change'!$B$3:$AU$47,I348,33)),33, AND(I349&gt;INDEX('Language Rules Can Change'!$B$3:$AU$47,I348,33),I349&lt;=INDEX('Language Rules Can Change'!$B$3:$AU$47,I348,34)),34, AND(I349&gt;INDEX('Language Rules Can Change'!$B$3:$AU$47,I348,34),I349&lt;=INDEX('Language Rules Can Change'!$B$3:$AU$47,I348,35)),35, AND(I349&gt;INDEX('Language Rules Can Change'!$B$3:$AU$47,I348,35),I349&lt;=INDEX('Language Rules Can Change'!$B$3:$AU$47,I348,36)),36, AND(I349&gt;INDEX('Language Rules Can Change'!$B$3:$AU$47,I348,36),I349&lt;=INDEX('Language Rules Can Change'!$B$3:$AU$47,I348,37)),37, AND(I349&gt;INDEX('Language Rules Can Change'!$B$3:$AU$47,I348,37),I349&lt;=INDEX('Language Rules Can Change'!$B$3:$AU$47,I348,38)),38, AND(I349&gt;INDEX('Language Rules Can Change'!$B$3:$AU$47,I348,38),I349&lt;=INDEX('Language Rules Can Change'!$B$3:$AU$47,I348,39)),39, AND(I349&gt;INDEX('Language Rules Can Change'!$B$3:$AU$47,I348,39),I349&lt;=INDEX('Language Rules Can Change'!$B$3:$AU$47,I348,40)),40, AND(I349&gt;INDEX('Language Rules Can Change'!$B$3:$AU$47,I348,40),I349&lt;=INDEX('Language Rules Can Change'!$B$3:$AU$47,I348,41)),41, AND(I349&gt;INDEX('Language Rules Can Change'!$B$3:$AU$47,I348,41),I349&lt;=INDEX('Language Rules Can Change'!$B$3:$AU$47,I348,42)),42, AND(I349&gt;INDEX('Language Rules Can Change'!$B$3:$AU$47,I348,42),I349&lt;=INDEX('Language Rules Can Change'!$B$3:$AU$47,I348,43)),43, AND(I349&gt;INDEX('Language Rules Can Change'!$B$3:$AU$47,I348,43),I349&lt;=INDEX('Language Rules Can Change'!$B$3:$AU$47,I348,44)),44, AND(I349&gt;INDEX('Language Rules Can Change'!$B$3:$AU$47,I348,44),I349&lt;=INDEX('Language Rules Can Change'!$B$3:$AU$47,I348,45)),45, AND(I349&gt;INDEX('Language Rules Can Change'!$B$3:$AU$47,I348,45),I349&lt;=INDEX('Language Rules Can Change'!$B$3:$AU$47,I348,46)),46)</f>
        <v>21</v>
      </c>
      <c r="J350" s="11" t="e" cm="1">
        <f t="array" aca="1" ref="J350" ca="1">_xlfn.IFS(AND(J349&gt;0,J349&lt;=INDEX('Language Rules Can Change'!$B$3:$AU$47,J348,1)),1, AND(J349&gt;INDEX('Language Rules Can Change'!$B$3:$AU$47,J348,1),J349&lt;=INDEX('Language Rules Can Change'!$B$3:$AU$47,J348,2)),2, AND(J349&gt;INDEX('Language Rules Can Change'!$B$3:$AU$47,J348,2),J349&lt;=INDEX('Language Rules Can Change'!$B$3:$AU$47,J348,3)),3, AND(J349&gt;INDEX('Language Rules Can Change'!$B$3:$AU$47,J348,3),J349&lt;=INDEX('Language Rules Can Change'!$B$3:$AU$47,J348,4)),4, AND(J349&gt;INDEX('Language Rules Can Change'!$B$3:$AU$47,J348,4),J349&lt;=INDEX('Language Rules Can Change'!$B$3:$AU$47,J348,5)),5, AND(J349&gt;INDEX('Language Rules Can Change'!$B$3:$AU$47,J348,5),J349&lt;=INDEX('Language Rules Can Change'!$B$3:$AU$47,J348,6)),6, AND(J349&gt;INDEX('Language Rules Can Change'!$B$3:$AU$47,J348,6),J349&lt;=INDEX('Language Rules Can Change'!$B$3:$AU$47,J348,7)),7, AND(J349&gt;INDEX('Language Rules Can Change'!$B$3:$AU$47,J348,7),J349&lt;=INDEX('Language Rules Can Change'!$B$3:$AU$47,J348,8)),8, AND(J349&gt;INDEX('Language Rules Can Change'!$B$3:$AU$47,J348,8),J349&lt;=INDEX('Language Rules Can Change'!$B$3:$AU$47,J348,9)),9, AND(J349&gt;INDEX('Language Rules Can Change'!$B$3:$AU$47,J348,9),J349&lt;=INDEX('Language Rules Can Change'!$B$3:$AU$47,J348,10)),10, AND(J349&gt;INDEX('Language Rules Can Change'!$B$3:$AU$47,J348,10),J349&lt;=INDEX('Language Rules Can Change'!$B$3:$AU$47,J348,11)),11, AND(J349&gt;INDEX('Language Rules Can Change'!$B$3:$AU$47,J348,11),J349&lt;=INDEX('Language Rules Can Change'!$B$3:$AU$47,J348,12)),12, AND(J349&gt;INDEX('Language Rules Can Change'!$B$3:$AU$47,J348,12),J349&lt;=INDEX('Language Rules Can Change'!$B$3:$AU$47,J348,13)),13, AND(J349&gt;INDEX('Language Rules Can Change'!$B$3:$AU$47,J348,13),J349&lt;=INDEX('Language Rules Can Change'!$B$3:$AU$47,J348,14)),14, AND(J349&gt;INDEX('Language Rules Can Change'!$B$3:$AU$47,J348,14),J349&lt;=INDEX('Language Rules Can Change'!$B$3:$AU$47,J348,15)),15, AND(J349&gt;INDEX('Language Rules Can Change'!$B$3:$AU$47,J348,15),J349&lt;=INDEX('Language Rules Can Change'!$B$3:$AU$47,J348,16)),16, AND(J349&gt;INDEX('Language Rules Can Change'!$B$3:$AU$47,J348,16),J349&lt;=INDEX('Language Rules Can Change'!$B$3:$AU$47,J348,17)),17, AND(J349&gt;INDEX('Language Rules Can Change'!$B$3:$AU$47,J348,17),J349&lt;=INDEX('Language Rules Can Change'!$B$3:$AU$47,J348,18)),18, AND(J349&gt;INDEX('Language Rules Can Change'!$B$3:$AU$47,J348,18),J349&lt;=INDEX('Language Rules Can Change'!$B$3:$AU$47,J348,19)),19, AND(J349&gt;INDEX('Language Rules Can Change'!$B$3:$AU$47,J348,19),J349&lt;=INDEX('Language Rules Can Change'!$B$3:$AU$47,J348,20)),20, AND(J349&gt;INDEX('Language Rules Can Change'!$B$3:$AU$47,J348,20),J349&lt;=INDEX('Language Rules Can Change'!$B$3:$AU$47,J348,21)),21, AND(J349&gt;INDEX('Language Rules Can Change'!$B$3:$AU$47,J348,21),J349&lt;=INDEX('Language Rules Can Change'!$B$3:$AU$47,J348,22)),22, AND(J349&gt;INDEX('Language Rules Can Change'!$B$3:$AU$47,J348,22),J349&lt;=INDEX('Language Rules Can Change'!$B$3:$AU$47,J348,23)),23, AND(J349&gt;INDEX('Language Rules Can Change'!$B$3:$AU$47,J348,23),J349&lt;=INDEX('Language Rules Can Change'!$B$3:$AU$47,J348,24)),24, AND(J349&gt;INDEX('Language Rules Can Change'!$B$3:$AU$47,J348,24),J349&lt;=INDEX('Language Rules Can Change'!$B$3:$AU$47,J348,25)),25, AND(J349&gt;INDEX('Language Rules Can Change'!$B$3:$AU$47,J348,25),J349&lt;=INDEX('Language Rules Can Change'!$B$3:$AU$47,J348,26)),26, AND(J349&gt;INDEX('Language Rules Can Change'!$B$3:$AU$47,J348,26),J349&lt;=INDEX('Language Rules Can Change'!$B$3:$AU$47,J348,27)),27, AND(J349&gt;INDEX('Language Rules Can Change'!$B$3:$AU$47,J348,27),J349&lt;=INDEX('Language Rules Can Change'!$B$3:$AU$47,J348,28)),28, AND(J349&gt;INDEX('Language Rules Can Change'!$B$3:$AU$47,J348,28),J349&lt;=INDEX('Language Rules Can Change'!$B$3:$AU$47,J348,29)),29, AND(J349&gt;INDEX('Language Rules Can Change'!$B$3:$AU$47,J348,29),J349&lt;=INDEX('Language Rules Can Change'!$B$3:$AU$47,J348,30)),30, AND(J349&gt;INDEX('Language Rules Can Change'!$B$3:$AU$47,J348,30),J349&lt;=INDEX('Language Rules Can Change'!$B$3:$AU$47,J348,31)),31, AND(J349&gt;INDEX('Language Rules Can Change'!$B$3:$AU$47,J348,31),J349&lt;=INDEX('Language Rules Can Change'!$B$3:$AU$47,J348,32)),32, AND(J349&gt;INDEX('Language Rules Can Change'!$B$3:$AU$47,J348,32),J349&lt;=INDEX('Language Rules Can Change'!$B$3:$AU$47,J348,33)),33, AND(J349&gt;INDEX('Language Rules Can Change'!$B$3:$AU$47,J348,33),J349&lt;=INDEX('Language Rules Can Change'!$B$3:$AU$47,J348,34)),34, AND(J349&gt;INDEX('Language Rules Can Change'!$B$3:$AU$47,J348,34),J349&lt;=INDEX('Language Rules Can Change'!$B$3:$AU$47,J348,35)),35, AND(J349&gt;INDEX('Language Rules Can Change'!$B$3:$AU$47,J348,35),J349&lt;=INDEX('Language Rules Can Change'!$B$3:$AU$47,J348,36)),36, AND(J349&gt;INDEX('Language Rules Can Change'!$B$3:$AU$47,J348,36),J349&lt;=INDEX('Language Rules Can Change'!$B$3:$AU$47,J348,37)),37, AND(J349&gt;INDEX('Language Rules Can Change'!$B$3:$AU$47,J348,37),J349&lt;=INDEX('Language Rules Can Change'!$B$3:$AU$47,J348,38)),38, AND(J349&gt;INDEX('Language Rules Can Change'!$B$3:$AU$47,J348,38),J349&lt;=INDEX('Language Rules Can Change'!$B$3:$AU$47,J348,39)),39, AND(J349&gt;INDEX('Language Rules Can Change'!$B$3:$AU$47,J348,39),J349&lt;=INDEX('Language Rules Can Change'!$B$3:$AU$47,J348,40)),40, AND(J349&gt;INDEX('Language Rules Can Change'!$B$3:$AU$47,J348,40),J349&lt;=INDEX('Language Rules Can Change'!$B$3:$AU$47,J348,41)),41, AND(J349&gt;INDEX('Language Rules Can Change'!$B$3:$AU$47,J348,41),J349&lt;=INDEX('Language Rules Can Change'!$B$3:$AU$47,J348,42)),42, AND(J349&gt;INDEX('Language Rules Can Change'!$B$3:$AU$47,J348,42),J349&lt;=INDEX('Language Rules Can Change'!$B$3:$AU$47,J348,43)),43, AND(J349&gt;INDEX('Language Rules Can Change'!$B$3:$AU$47,J348,43),J349&lt;=INDEX('Language Rules Can Change'!$B$3:$AU$47,J348,44)),44, AND(J349&gt;INDEX('Language Rules Can Change'!$B$3:$AU$47,J348,44),J349&lt;=INDEX('Language Rules Can Change'!$B$3:$AU$47,J348,45)),45, AND(J349&gt;INDEX('Language Rules Can Change'!$B$3:$AU$47,J348,45),J349&lt;=INDEX('Language Rules Can Change'!$B$3:$AU$47,J348,46)),46)</f>
        <v>#N/A</v>
      </c>
      <c r="K350" s="11" t="e" cm="1">
        <f t="array" aca="1" ref="K350" ca="1">_xlfn.IFS(AND(K349&gt;0,K349&lt;=INDEX('Language Rules Can Change'!$B$3:$AU$47,K348,1)),1, AND(K349&gt;INDEX('Language Rules Can Change'!$B$3:$AU$47,K348,1),K349&lt;=INDEX('Language Rules Can Change'!$B$3:$AU$47,K348,2)),2, AND(K349&gt;INDEX('Language Rules Can Change'!$B$3:$AU$47,K348,2),K349&lt;=INDEX('Language Rules Can Change'!$B$3:$AU$47,K348,3)),3, AND(K349&gt;INDEX('Language Rules Can Change'!$B$3:$AU$47,K348,3),K349&lt;=INDEX('Language Rules Can Change'!$B$3:$AU$47,K348,4)),4, AND(K349&gt;INDEX('Language Rules Can Change'!$B$3:$AU$47,K348,4),K349&lt;=INDEX('Language Rules Can Change'!$B$3:$AU$47,K348,5)),5, AND(K349&gt;INDEX('Language Rules Can Change'!$B$3:$AU$47,K348,5),K349&lt;=INDEX('Language Rules Can Change'!$B$3:$AU$47,K348,6)),6, AND(K349&gt;INDEX('Language Rules Can Change'!$B$3:$AU$47,K348,6),K349&lt;=INDEX('Language Rules Can Change'!$B$3:$AU$47,K348,7)),7, AND(K349&gt;INDEX('Language Rules Can Change'!$B$3:$AU$47,K348,7),K349&lt;=INDEX('Language Rules Can Change'!$B$3:$AU$47,K348,8)),8, AND(K349&gt;INDEX('Language Rules Can Change'!$B$3:$AU$47,K348,8),K349&lt;=INDEX('Language Rules Can Change'!$B$3:$AU$47,K348,9)),9, AND(K349&gt;INDEX('Language Rules Can Change'!$B$3:$AU$47,K348,9),K349&lt;=INDEX('Language Rules Can Change'!$B$3:$AU$47,K348,10)),10, AND(K349&gt;INDEX('Language Rules Can Change'!$B$3:$AU$47,K348,10),K349&lt;=INDEX('Language Rules Can Change'!$B$3:$AU$47,K348,11)),11, AND(K349&gt;INDEX('Language Rules Can Change'!$B$3:$AU$47,K348,11),K349&lt;=INDEX('Language Rules Can Change'!$B$3:$AU$47,K348,12)),12, AND(K349&gt;INDEX('Language Rules Can Change'!$B$3:$AU$47,K348,12),K349&lt;=INDEX('Language Rules Can Change'!$B$3:$AU$47,K348,13)),13, AND(K349&gt;INDEX('Language Rules Can Change'!$B$3:$AU$47,K348,13),K349&lt;=INDEX('Language Rules Can Change'!$B$3:$AU$47,K348,14)),14, AND(K349&gt;INDEX('Language Rules Can Change'!$B$3:$AU$47,K348,14),K349&lt;=INDEX('Language Rules Can Change'!$B$3:$AU$47,K348,15)),15, AND(K349&gt;INDEX('Language Rules Can Change'!$B$3:$AU$47,K348,15),K349&lt;=INDEX('Language Rules Can Change'!$B$3:$AU$47,K348,16)),16, AND(K349&gt;INDEX('Language Rules Can Change'!$B$3:$AU$47,K348,16),K349&lt;=INDEX('Language Rules Can Change'!$B$3:$AU$47,K348,17)),17, AND(K349&gt;INDEX('Language Rules Can Change'!$B$3:$AU$47,K348,17),K349&lt;=INDEX('Language Rules Can Change'!$B$3:$AU$47,K348,18)),18, AND(K349&gt;INDEX('Language Rules Can Change'!$B$3:$AU$47,K348,18),K349&lt;=INDEX('Language Rules Can Change'!$B$3:$AU$47,K348,19)),19, AND(K349&gt;INDEX('Language Rules Can Change'!$B$3:$AU$47,K348,19),K349&lt;=INDEX('Language Rules Can Change'!$B$3:$AU$47,K348,20)),20, AND(K349&gt;INDEX('Language Rules Can Change'!$B$3:$AU$47,K348,20),K349&lt;=INDEX('Language Rules Can Change'!$B$3:$AU$47,K348,21)),21, AND(K349&gt;INDEX('Language Rules Can Change'!$B$3:$AU$47,K348,21),K349&lt;=INDEX('Language Rules Can Change'!$B$3:$AU$47,K348,22)),22, AND(K349&gt;INDEX('Language Rules Can Change'!$B$3:$AU$47,K348,22),K349&lt;=INDEX('Language Rules Can Change'!$B$3:$AU$47,K348,23)),23, AND(K349&gt;INDEX('Language Rules Can Change'!$B$3:$AU$47,K348,23),K349&lt;=INDEX('Language Rules Can Change'!$B$3:$AU$47,K348,24)),24, AND(K349&gt;INDEX('Language Rules Can Change'!$B$3:$AU$47,K348,24),K349&lt;=INDEX('Language Rules Can Change'!$B$3:$AU$47,K348,25)),25, AND(K349&gt;INDEX('Language Rules Can Change'!$B$3:$AU$47,K348,25),K349&lt;=INDEX('Language Rules Can Change'!$B$3:$AU$47,K348,26)),26, AND(K349&gt;INDEX('Language Rules Can Change'!$B$3:$AU$47,K348,26),K349&lt;=INDEX('Language Rules Can Change'!$B$3:$AU$47,K348,27)),27, AND(K349&gt;INDEX('Language Rules Can Change'!$B$3:$AU$47,K348,27),K349&lt;=INDEX('Language Rules Can Change'!$B$3:$AU$47,K348,28)),28, AND(K349&gt;INDEX('Language Rules Can Change'!$B$3:$AU$47,K348,28),K349&lt;=INDEX('Language Rules Can Change'!$B$3:$AU$47,K348,29)),29, AND(K349&gt;INDEX('Language Rules Can Change'!$B$3:$AU$47,K348,29),K349&lt;=INDEX('Language Rules Can Change'!$B$3:$AU$47,K348,30)),30, AND(K349&gt;INDEX('Language Rules Can Change'!$B$3:$AU$47,K348,30),K349&lt;=INDEX('Language Rules Can Change'!$B$3:$AU$47,K348,31)),31, AND(K349&gt;INDEX('Language Rules Can Change'!$B$3:$AU$47,K348,31),K349&lt;=INDEX('Language Rules Can Change'!$B$3:$AU$47,K348,32)),32, AND(K349&gt;INDEX('Language Rules Can Change'!$B$3:$AU$47,K348,32),K349&lt;=INDEX('Language Rules Can Change'!$B$3:$AU$47,K348,33)),33, AND(K349&gt;INDEX('Language Rules Can Change'!$B$3:$AU$47,K348,33),K349&lt;=INDEX('Language Rules Can Change'!$B$3:$AU$47,K348,34)),34, AND(K349&gt;INDEX('Language Rules Can Change'!$B$3:$AU$47,K348,34),K349&lt;=INDEX('Language Rules Can Change'!$B$3:$AU$47,K348,35)),35, AND(K349&gt;INDEX('Language Rules Can Change'!$B$3:$AU$47,K348,35),K349&lt;=INDEX('Language Rules Can Change'!$B$3:$AU$47,K348,36)),36, AND(K349&gt;INDEX('Language Rules Can Change'!$B$3:$AU$47,K348,36),K349&lt;=INDEX('Language Rules Can Change'!$B$3:$AU$47,K348,37)),37, AND(K349&gt;INDEX('Language Rules Can Change'!$B$3:$AU$47,K348,37),K349&lt;=INDEX('Language Rules Can Change'!$B$3:$AU$47,K348,38)),38, AND(K349&gt;INDEX('Language Rules Can Change'!$B$3:$AU$47,K348,38),K349&lt;=INDEX('Language Rules Can Change'!$B$3:$AU$47,K348,39)),39, AND(K349&gt;INDEX('Language Rules Can Change'!$B$3:$AU$47,K348,39),K349&lt;=INDEX('Language Rules Can Change'!$B$3:$AU$47,K348,40)),40, AND(K349&gt;INDEX('Language Rules Can Change'!$B$3:$AU$47,K348,40),K349&lt;=INDEX('Language Rules Can Change'!$B$3:$AU$47,K348,41)),41, AND(K349&gt;INDEX('Language Rules Can Change'!$B$3:$AU$47,K348,41),K349&lt;=INDEX('Language Rules Can Change'!$B$3:$AU$47,K348,42)),42, AND(K349&gt;INDEX('Language Rules Can Change'!$B$3:$AU$47,K348,42),K349&lt;=INDEX('Language Rules Can Change'!$B$3:$AU$47,K348,43)),43, AND(K349&gt;INDEX('Language Rules Can Change'!$B$3:$AU$47,K348,43),K349&lt;=INDEX('Language Rules Can Change'!$B$3:$AU$47,K348,44)),44, AND(K349&gt;INDEX('Language Rules Can Change'!$B$3:$AU$47,K348,44),K349&lt;=INDEX('Language Rules Can Change'!$B$3:$AU$47,K348,45)),45, AND(K349&gt;INDEX('Language Rules Can Change'!$B$3:$AU$47,K348,45),K349&lt;=INDEX('Language Rules Can Change'!$B$3:$AU$47,K348,46)),46)</f>
        <v>#N/A</v>
      </c>
      <c r="L350" s="11" t="e" cm="1">
        <f t="array" aca="1" ref="L350" ca="1">_xlfn.IFS(AND(L349&gt;0,L349&lt;=INDEX('Language Rules Can Change'!$B$3:$AU$47,L348,1)),1, AND(L349&gt;INDEX('Language Rules Can Change'!$B$3:$AU$47,L348,1),L349&lt;=INDEX('Language Rules Can Change'!$B$3:$AU$47,L348,2)),2, AND(L349&gt;INDEX('Language Rules Can Change'!$B$3:$AU$47,L348,2),L349&lt;=INDEX('Language Rules Can Change'!$B$3:$AU$47,L348,3)),3, AND(L349&gt;INDEX('Language Rules Can Change'!$B$3:$AU$47,L348,3),L349&lt;=INDEX('Language Rules Can Change'!$B$3:$AU$47,L348,4)),4, AND(L349&gt;INDEX('Language Rules Can Change'!$B$3:$AU$47,L348,4),L349&lt;=INDEX('Language Rules Can Change'!$B$3:$AU$47,L348,5)),5, AND(L349&gt;INDEX('Language Rules Can Change'!$B$3:$AU$47,L348,5),L349&lt;=INDEX('Language Rules Can Change'!$B$3:$AU$47,L348,6)),6, AND(L349&gt;INDEX('Language Rules Can Change'!$B$3:$AU$47,L348,6),L349&lt;=INDEX('Language Rules Can Change'!$B$3:$AU$47,L348,7)),7, AND(L349&gt;INDEX('Language Rules Can Change'!$B$3:$AU$47,L348,7),L349&lt;=INDEX('Language Rules Can Change'!$B$3:$AU$47,L348,8)),8, AND(L349&gt;INDEX('Language Rules Can Change'!$B$3:$AU$47,L348,8),L349&lt;=INDEX('Language Rules Can Change'!$B$3:$AU$47,L348,9)),9, AND(L349&gt;INDEX('Language Rules Can Change'!$B$3:$AU$47,L348,9),L349&lt;=INDEX('Language Rules Can Change'!$B$3:$AU$47,L348,10)),10, AND(L349&gt;INDEX('Language Rules Can Change'!$B$3:$AU$47,L348,10),L349&lt;=INDEX('Language Rules Can Change'!$B$3:$AU$47,L348,11)),11, AND(L349&gt;INDEX('Language Rules Can Change'!$B$3:$AU$47,L348,11),L349&lt;=INDEX('Language Rules Can Change'!$B$3:$AU$47,L348,12)),12, AND(L349&gt;INDEX('Language Rules Can Change'!$B$3:$AU$47,L348,12),L349&lt;=INDEX('Language Rules Can Change'!$B$3:$AU$47,L348,13)),13, AND(L349&gt;INDEX('Language Rules Can Change'!$B$3:$AU$47,L348,13),L349&lt;=INDEX('Language Rules Can Change'!$B$3:$AU$47,L348,14)),14, AND(L349&gt;INDEX('Language Rules Can Change'!$B$3:$AU$47,L348,14),L349&lt;=INDEX('Language Rules Can Change'!$B$3:$AU$47,L348,15)),15, AND(L349&gt;INDEX('Language Rules Can Change'!$B$3:$AU$47,L348,15),L349&lt;=INDEX('Language Rules Can Change'!$B$3:$AU$47,L348,16)),16, AND(L349&gt;INDEX('Language Rules Can Change'!$B$3:$AU$47,L348,16),L349&lt;=INDEX('Language Rules Can Change'!$B$3:$AU$47,L348,17)),17, AND(L349&gt;INDEX('Language Rules Can Change'!$B$3:$AU$47,L348,17),L349&lt;=INDEX('Language Rules Can Change'!$B$3:$AU$47,L348,18)),18, AND(L349&gt;INDEX('Language Rules Can Change'!$B$3:$AU$47,L348,18),L349&lt;=INDEX('Language Rules Can Change'!$B$3:$AU$47,L348,19)),19, AND(L349&gt;INDEX('Language Rules Can Change'!$B$3:$AU$47,L348,19),L349&lt;=INDEX('Language Rules Can Change'!$B$3:$AU$47,L348,20)),20, AND(L349&gt;INDEX('Language Rules Can Change'!$B$3:$AU$47,L348,20),L349&lt;=INDEX('Language Rules Can Change'!$B$3:$AU$47,L348,21)),21, AND(L349&gt;INDEX('Language Rules Can Change'!$B$3:$AU$47,L348,21),L349&lt;=INDEX('Language Rules Can Change'!$B$3:$AU$47,L348,22)),22, AND(L349&gt;INDEX('Language Rules Can Change'!$B$3:$AU$47,L348,22),L349&lt;=INDEX('Language Rules Can Change'!$B$3:$AU$47,L348,23)),23, AND(L349&gt;INDEX('Language Rules Can Change'!$B$3:$AU$47,L348,23),L349&lt;=INDEX('Language Rules Can Change'!$B$3:$AU$47,L348,24)),24, AND(L349&gt;INDEX('Language Rules Can Change'!$B$3:$AU$47,L348,24),L349&lt;=INDEX('Language Rules Can Change'!$B$3:$AU$47,L348,25)),25, AND(L349&gt;INDEX('Language Rules Can Change'!$B$3:$AU$47,L348,25),L349&lt;=INDEX('Language Rules Can Change'!$B$3:$AU$47,L348,26)),26, AND(L349&gt;INDEX('Language Rules Can Change'!$B$3:$AU$47,L348,26),L349&lt;=INDEX('Language Rules Can Change'!$B$3:$AU$47,L348,27)),27, AND(L349&gt;INDEX('Language Rules Can Change'!$B$3:$AU$47,L348,27),L349&lt;=INDEX('Language Rules Can Change'!$B$3:$AU$47,L348,28)),28, AND(L349&gt;INDEX('Language Rules Can Change'!$B$3:$AU$47,L348,28),L349&lt;=INDEX('Language Rules Can Change'!$B$3:$AU$47,L348,29)),29, AND(L349&gt;INDEX('Language Rules Can Change'!$B$3:$AU$47,L348,29),L349&lt;=INDEX('Language Rules Can Change'!$B$3:$AU$47,L348,30)),30, AND(L349&gt;INDEX('Language Rules Can Change'!$B$3:$AU$47,L348,30),L349&lt;=INDEX('Language Rules Can Change'!$B$3:$AU$47,L348,31)),31, AND(L349&gt;INDEX('Language Rules Can Change'!$B$3:$AU$47,L348,31),L349&lt;=INDEX('Language Rules Can Change'!$B$3:$AU$47,L348,32)),32, AND(L349&gt;INDEX('Language Rules Can Change'!$B$3:$AU$47,L348,32),L349&lt;=INDEX('Language Rules Can Change'!$B$3:$AU$47,L348,33)),33, AND(L349&gt;INDEX('Language Rules Can Change'!$B$3:$AU$47,L348,33),L349&lt;=INDEX('Language Rules Can Change'!$B$3:$AU$47,L348,34)),34, AND(L349&gt;INDEX('Language Rules Can Change'!$B$3:$AU$47,L348,34),L349&lt;=INDEX('Language Rules Can Change'!$B$3:$AU$47,L348,35)),35, AND(L349&gt;INDEX('Language Rules Can Change'!$B$3:$AU$47,L348,35),L349&lt;=INDEX('Language Rules Can Change'!$B$3:$AU$47,L348,36)),36, AND(L349&gt;INDEX('Language Rules Can Change'!$B$3:$AU$47,L348,36),L349&lt;=INDEX('Language Rules Can Change'!$B$3:$AU$47,L348,37)),37, AND(L349&gt;INDEX('Language Rules Can Change'!$B$3:$AU$47,L348,37),L349&lt;=INDEX('Language Rules Can Change'!$B$3:$AU$47,L348,38)),38, AND(L349&gt;INDEX('Language Rules Can Change'!$B$3:$AU$47,L348,38),L349&lt;=INDEX('Language Rules Can Change'!$B$3:$AU$47,L348,39)),39, AND(L349&gt;INDEX('Language Rules Can Change'!$B$3:$AU$47,L348,39),L349&lt;=INDEX('Language Rules Can Change'!$B$3:$AU$47,L348,40)),40, AND(L349&gt;INDEX('Language Rules Can Change'!$B$3:$AU$47,L348,40),L349&lt;=INDEX('Language Rules Can Change'!$B$3:$AU$47,L348,41)),41, AND(L349&gt;INDEX('Language Rules Can Change'!$B$3:$AU$47,L348,41),L349&lt;=INDEX('Language Rules Can Change'!$B$3:$AU$47,L348,42)),42, AND(L349&gt;INDEX('Language Rules Can Change'!$B$3:$AU$47,L348,42),L349&lt;=INDEX('Language Rules Can Change'!$B$3:$AU$47,L348,43)),43, AND(L349&gt;INDEX('Language Rules Can Change'!$B$3:$AU$47,L348,43),L349&lt;=INDEX('Language Rules Can Change'!$B$3:$AU$47,L348,44)),44, AND(L349&gt;INDEX('Language Rules Can Change'!$B$3:$AU$47,L348,44),L349&lt;=INDEX('Language Rules Can Change'!$B$3:$AU$47,L348,45)),45, AND(L349&gt;INDEX('Language Rules Can Change'!$B$3:$AU$47,L348,45),L349&lt;=INDEX('Language Rules Can Change'!$B$3:$AU$47,L348,46)),46)</f>
        <v>#N/A</v>
      </c>
      <c r="M350" s="11" t="e" cm="1">
        <f t="array" aca="1" ref="M350" ca="1">_xlfn.IFS(AND(M349&gt;0,M349&lt;=INDEX('Language Rules Can Change'!$B$3:$AU$47,M348,1)),1, AND(M349&gt;INDEX('Language Rules Can Change'!$B$3:$AU$47,M348,1),M349&lt;=INDEX('Language Rules Can Change'!$B$3:$AU$47,M348,2)),2, AND(M349&gt;INDEX('Language Rules Can Change'!$B$3:$AU$47,M348,2),M349&lt;=INDEX('Language Rules Can Change'!$B$3:$AU$47,M348,3)),3, AND(M349&gt;INDEX('Language Rules Can Change'!$B$3:$AU$47,M348,3),M349&lt;=INDEX('Language Rules Can Change'!$B$3:$AU$47,M348,4)),4, AND(M349&gt;INDEX('Language Rules Can Change'!$B$3:$AU$47,M348,4),M349&lt;=INDEX('Language Rules Can Change'!$B$3:$AU$47,M348,5)),5, AND(M349&gt;INDEX('Language Rules Can Change'!$B$3:$AU$47,M348,5),M349&lt;=INDEX('Language Rules Can Change'!$B$3:$AU$47,M348,6)),6, AND(M349&gt;INDEX('Language Rules Can Change'!$B$3:$AU$47,M348,6),M349&lt;=INDEX('Language Rules Can Change'!$B$3:$AU$47,M348,7)),7, AND(M349&gt;INDEX('Language Rules Can Change'!$B$3:$AU$47,M348,7),M349&lt;=INDEX('Language Rules Can Change'!$B$3:$AU$47,M348,8)),8, AND(M349&gt;INDEX('Language Rules Can Change'!$B$3:$AU$47,M348,8),M349&lt;=INDEX('Language Rules Can Change'!$B$3:$AU$47,M348,9)),9, AND(M349&gt;INDEX('Language Rules Can Change'!$B$3:$AU$47,M348,9),M349&lt;=INDEX('Language Rules Can Change'!$B$3:$AU$47,M348,10)),10, AND(M349&gt;INDEX('Language Rules Can Change'!$B$3:$AU$47,M348,10),M349&lt;=INDEX('Language Rules Can Change'!$B$3:$AU$47,M348,11)),11, AND(M349&gt;INDEX('Language Rules Can Change'!$B$3:$AU$47,M348,11),M349&lt;=INDEX('Language Rules Can Change'!$B$3:$AU$47,M348,12)),12, AND(M349&gt;INDEX('Language Rules Can Change'!$B$3:$AU$47,M348,12),M349&lt;=INDEX('Language Rules Can Change'!$B$3:$AU$47,M348,13)),13, AND(M349&gt;INDEX('Language Rules Can Change'!$B$3:$AU$47,M348,13),M349&lt;=INDEX('Language Rules Can Change'!$B$3:$AU$47,M348,14)),14, AND(M349&gt;INDEX('Language Rules Can Change'!$B$3:$AU$47,M348,14),M349&lt;=INDEX('Language Rules Can Change'!$B$3:$AU$47,M348,15)),15, AND(M349&gt;INDEX('Language Rules Can Change'!$B$3:$AU$47,M348,15),M349&lt;=INDEX('Language Rules Can Change'!$B$3:$AU$47,M348,16)),16, AND(M349&gt;INDEX('Language Rules Can Change'!$B$3:$AU$47,M348,16),M349&lt;=INDEX('Language Rules Can Change'!$B$3:$AU$47,M348,17)),17, AND(M349&gt;INDEX('Language Rules Can Change'!$B$3:$AU$47,M348,17),M349&lt;=INDEX('Language Rules Can Change'!$B$3:$AU$47,M348,18)),18, AND(M349&gt;INDEX('Language Rules Can Change'!$B$3:$AU$47,M348,18),M349&lt;=INDEX('Language Rules Can Change'!$B$3:$AU$47,M348,19)),19, AND(M349&gt;INDEX('Language Rules Can Change'!$B$3:$AU$47,M348,19),M349&lt;=INDEX('Language Rules Can Change'!$B$3:$AU$47,M348,20)),20, AND(M349&gt;INDEX('Language Rules Can Change'!$B$3:$AU$47,M348,20),M349&lt;=INDEX('Language Rules Can Change'!$B$3:$AU$47,M348,21)),21, AND(M349&gt;INDEX('Language Rules Can Change'!$B$3:$AU$47,M348,21),M349&lt;=INDEX('Language Rules Can Change'!$B$3:$AU$47,M348,22)),22, AND(M349&gt;INDEX('Language Rules Can Change'!$B$3:$AU$47,M348,22),M349&lt;=INDEX('Language Rules Can Change'!$B$3:$AU$47,M348,23)),23, AND(M349&gt;INDEX('Language Rules Can Change'!$B$3:$AU$47,M348,23),M349&lt;=INDEX('Language Rules Can Change'!$B$3:$AU$47,M348,24)),24, AND(M349&gt;INDEX('Language Rules Can Change'!$B$3:$AU$47,M348,24),M349&lt;=INDEX('Language Rules Can Change'!$B$3:$AU$47,M348,25)),25, AND(M349&gt;INDEX('Language Rules Can Change'!$B$3:$AU$47,M348,25),M349&lt;=INDEX('Language Rules Can Change'!$B$3:$AU$47,M348,26)),26, AND(M349&gt;INDEX('Language Rules Can Change'!$B$3:$AU$47,M348,26),M349&lt;=INDEX('Language Rules Can Change'!$B$3:$AU$47,M348,27)),27, AND(M349&gt;INDEX('Language Rules Can Change'!$B$3:$AU$47,M348,27),M349&lt;=INDEX('Language Rules Can Change'!$B$3:$AU$47,M348,28)),28, AND(M349&gt;INDEX('Language Rules Can Change'!$B$3:$AU$47,M348,28),M349&lt;=INDEX('Language Rules Can Change'!$B$3:$AU$47,M348,29)),29, AND(M349&gt;INDEX('Language Rules Can Change'!$B$3:$AU$47,M348,29),M349&lt;=INDEX('Language Rules Can Change'!$B$3:$AU$47,M348,30)),30, AND(M349&gt;INDEX('Language Rules Can Change'!$B$3:$AU$47,M348,30),M349&lt;=INDEX('Language Rules Can Change'!$B$3:$AU$47,M348,31)),31, AND(M349&gt;INDEX('Language Rules Can Change'!$B$3:$AU$47,M348,31),M349&lt;=INDEX('Language Rules Can Change'!$B$3:$AU$47,M348,32)),32, AND(M349&gt;INDEX('Language Rules Can Change'!$B$3:$AU$47,M348,32),M349&lt;=INDEX('Language Rules Can Change'!$B$3:$AU$47,M348,33)),33, AND(M349&gt;INDEX('Language Rules Can Change'!$B$3:$AU$47,M348,33),M349&lt;=INDEX('Language Rules Can Change'!$B$3:$AU$47,M348,34)),34, AND(M349&gt;INDEX('Language Rules Can Change'!$B$3:$AU$47,M348,34),M349&lt;=INDEX('Language Rules Can Change'!$B$3:$AU$47,M348,35)),35, AND(M349&gt;INDEX('Language Rules Can Change'!$B$3:$AU$47,M348,35),M349&lt;=INDEX('Language Rules Can Change'!$B$3:$AU$47,M348,36)),36, AND(M349&gt;INDEX('Language Rules Can Change'!$B$3:$AU$47,M348,36),M349&lt;=INDEX('Language Rules Can Change'!$B$3:$AU$47,M348,37)),37, AND(M349&gt;INDEX('Language Rules Can Change'!$B$3:$AU$47,M348,37),M349&lt;=INDEX('Language Rules Can Change'!$B$3:$AU$47,M348,38)),38, AND(M349&gt;INDEX('Language Rules Can Change'!$B$3:$AU$47,M348,38),M349&lt;=INDEX('Language Rules Can Change'!$B$3:$AU$47,M348,39)),39, AND(M349&gt;INDEX('Language Rules Can Change'!$B$3:$AU$47,M348,39),M349&lt;=INDEX('Language Rules Can Change'!$B$3:$AU$47,M348,40)),40, AND(M349&gt;INDEX('Language Rules Can Change'!$B$3:$AU$47,M348,40),M349&lt;=INDEX('Language Rules Can Change'!$B$3:$AU$47,M348,41)),41, AND(M349&gt;INDEX('Language Rules Can Change'!$B$3:$AU$47,M348,41),M349&lt;=INDEX('Language Rules Can Change'!$B$3:$AU$47,M348,42)),42, AND(M349&gt;INDEX('Language Rules Can Change'!$B$3:$AU$47,M348,42),M349&lt;=INDEX('Language Rules Can Change'!$B$3:$AU$47,M348,43)),43, AND(M349&gt;INDEX('Language Rules Can Change'!$B$3:$AU$47,M348,43),M349&lt;=INDEX('Language Rules Can Change'!$B$3:$AU$47,M348,44)),44, AND(M349&gt;INDEX('Language Rules Can Change'!$B$3:$AU$47,M348,44),M349&lt;=INDEX('Language Rules Can Change'!$B$3:$AU$47,M348,45)),45, AND(M349&gt;INDEX('Language Rules Can Change'!$B$3:$AU$47,M348,45),M349&lt;=INDEX('Language Rules Can Change'!$B$3:$AU$47,M348,46)),46)</f>
        <v>#N/A</v>
      </c>
      <c r="N350" s="11" t="e" cm="1">
        <f t="array" aca="1" ref="N350" ca="1">_xlfn.IFS(AND(N349&gt;0,N349&lt;=INDEX('Language Rules Can Change'!$B$3:$AU$47,N348,1)),1, AND(N349&gt;INDEX('Language Rules Can Change'!$B$3:$AU$47,N348,1),N349&lt;=INDEX('Language Rules Can Change'!$B$3:$AU$47,N348,2)),2, AND(N349&gt;INDEX('Language Rules Can Change'!$B$3:$AU$47,N348,2),N349&lt;=INDEX('Language Rules Can Change'!$B$3:$AU$47,N348,3)),3, AND(N349&gt;INDEX('Language Rules Can Change'!$B$3:$AU$47,N348,3),N349&lt;=INDEX('Language Rules Can Change'!$B$3:$AU$47,N348,4)),4, AND(N349&gt;INDEX('Language Rules Can Change'!$B$3:$AU$47,N348,4),N349&lt;=INDEX('Language Rules Can Change'!$B$3:$AU$47,N348,5)),5, AND(N349&gt;INDEX('Language Rules Can Change'!$B$3:$AU$47,N348,5),N349&lt;=INDEX('Language Rules Can Change'!$B$3:$AU$47,N348,6)),6, AND(N349&gt;INDEX('Language Rules Can Change'!$B$3:$AU$47,N348,6),N349&lt;=INDEX('Language Rules Can Change'!$B$3:$AU$47,N348,7)),7, AND(N349&gt;INDEX('Language Rules Can Change'!$B$3:$AU$47,N348,7),N349&lt;=INDEX('Language Rules Can Change'!$B$3:$AU$47,N348,8)),8, AND(N349&gt;INDEX('Language Rules Can Change'!$B$3:$AU$47,N348,8),N349&lt;=INDEX('Language Rules Can Change'!$B$3:$AU$47,N348,9)),9, AND(N349&gt;INDEX('Language Rules Can Change'!$B$3:$AU$47,N348,9),N349&lt;=INDEX('Language Rules Can Change'!$B$3:$AU$47,N348,10)),10, AND(N349&gt;INDEX('Language Rules Can Change'!$B$3:$AU$47,N348,10),N349&lt;=INDEX('Language Rules Can Change'!$B$3:$AU$47,N348,11)),11, AND(N349&gt;INDEX('Language Rules Can Change'!$B$3:$AU$47,N348,11),N349&lt;=INDEX('Language Rules Can Change'!$B$3:$AU$47,N348,12)),12, AND(N349&gt;INDEX('Language Rules Can Change'!$B$3:$AU$47,N348,12),N349&lt;=INDEX('Language Rules Can Change'!$B$3:$AU$47,N348,13)),13, AND(N349&gt;INDEX('Language Rules Can Change'!$B$3:$AU$47,N348,13),N349&lt;=INDEX('Language Rules Can Change'!$B$3:$AU$47,N348,14)),14, AND(N349&gt;INDEX('Language Rules Can Change'!$B$3:$AU$47,N348,14),N349&lt;=INDEX('Language Rules Can Change'!$B$3:$AU$47,N348,15)),15, AND(N349&gt;INDEX('Language Rules Can Change'!$B$3:$AU$47,N348,15),N349&lt;=INDEX('Language Rules Can Change'!$B$3:$AU$47,N348,16)),16, AND(N349&gt;INDEX('Language Rules Can Change'!$B$3:$AU$47,N348,16),N349&lt;=INDEX('Language Rules Can Change'!$B$3:$AU$47,N348,17)),17, AND(N349&gt;INDEX('Language Rules Can Change'!$B$3:$AU$47,N348,17),N349&lt;=INDEX('Language Rules Can Change'!$B$3:$AU$47,N348,18)),18, AND(N349&gt;INDEX('Language Rules Can Change'!$B$3:$AU$47,N348,18),N349&lt;=INDEX('Language Rules Can Change'!$B$3:$AU$47,N348,19)),19, AND(N349&gt;INDEX('Language Rules Can Change'!$B$3:$AU$47,N348,19),N349&lt;=INDEX('Language Rules Can Change'!$B$3:$AU$47,N348,20)),20, AND(N349&gt;INDEX('Language Rules Can Change'!$B$3:$AU$47,N348,20),N349&lt;=INDEX('Language Rules Can Change'!$B$3:$AU$47,N348,21)),21, AND(N349&gt;INDEX('Language Rules Can Change'!$B$3:$AU$47,N348,21),N349&lt;=INDEX('Language Rules Can Change'!$B$3:$AU$47,N348,22)),22, AND(N349&gt;INDEX('Language Rules Can Change'!$B$3:$AU$47,N348,22),N349&lt;=INDEX('Language Rules Can Change'!$B$3:$AU$47,N348,23)),23, AND(N349&gt;INDEX('Language Rules Can Change'!$B$3:$AU$47,N348,23),N349&lt;=INDEX('Language Rules Can Change'!$B$3:$AU$47,N348,24)),24, AND(N349&gt;INDEX('Language Rules Can Change'!$B$3:$AU$47,N348,24),N349&lt;=INDEX('Language Rules Can Change'!$B$3:$AU$47,N348,25)),25, AND(N349&gt;INDEX('Language Rules Can Change'!$B$3:$AU$47,N348,25),N349&lt;=INDEX('Language Rules Can Change'!$B$3:$AU$47,N348,26)),26, AND(N349&gt;INDEX('Language Rules Can Change'!$B$3:$AU$47,N348,26),N349&lt;=INDEX('Language Rules Can Change'!$B$3:$AU$47,N348,27)),27, AND(N349&gt;INDEX('Language Rules Can Change'!$B$3:$AU$47,N348,27),N349&lt;=INDEX('Language Rules Can Change'!$B$3:$AU$47,N348,28)),28, AND(N349&gt;INDEX('Language Rules Can Change'!$B$3:$AU$47,N348,28),N349&lt;=INDEX('Language Rules Can Change'!$B$3:$AU$47,N348,29)),29, AND(N349&gt;INDEX('Language Rules Can Change'!$B$3:$AU$47,N348,29),N349&lt;=INDEX('Language Rules Can Change'!$B$3:$AU$47,N348,30)),30, AND(N349&gt;INDEX('Language Rules Can Change'!$B$3:$AU$47,N348,30),N349&lt;=INDEX('Language Rules Can Change'!$B$3:$AU$47,N348,31)),31, AND(N349&gt;INDEX('Language Rules Can Change'!$B$3:$AU$47,N348,31),N349&lt;=INDEX('Language Rules Can Change'!$B$3:$AU$47,N348,32)),32, AND(N349&gt;INDEX('Language Rules Can Change'!$B$3:$AU$47,N348,32),N349&lt;=INDEX('Language Rules Can Change'!$B$3:$AU$47,N348,33)),33, AND(N349&gt;INDEX('Language Rules Can Change'!$B$3:$AU$47,N348,33),N349&lt;=INDEX('Language Rules Can Change'!$B$3:$AU$47,N348,34)),34, AND(N349&gt;INDEX('Language Rules Can Change'!$B$3:$AU$47,N348,34),N349&lt;=INDEX('Language Rules Can Change'!$B$3:$AU$47,N348,35)),35, AND(N349&gt;INDEX('Language Rules Can Change'!$B$3:$AU$47,N348,35),N349&lt;=INDEX('Language Rules Can Change'!$B$3:$AU$47,N348,36)),36, AND(N349&gt;INDEX('Language Rules Can Change'!$B$3:$AU$47,N348,36),N349&lt;=INDEX('Language Rules Can Change'!$B$3:$AU$47,N348,37)),37, AND(N349&gt;INDEX('Language Rules Can Change'!$B$3:$AU$47,N348,37),N349&lt;=INDEX('Language Rules Can Change'!$B$3:$AU$47,N348,38)),38, AND(N349&gt;INDEX('Language Rules Can Change'!$B$3:$AU$47,N348,38),N349&lt;=INDEX('Language Rules Can Change'!$B$3:$AU$47,N348,39)),39, AND(N349&gt;INDEX('Language Rules Can Change'!$B$3:$AU$47,N348,39),N349&lt;=INDEX('Language Rules Can Change'!$B$3:$AU$47,N348,40)),40, AND(N349&gt;INDEX('Language Rules Can Change'!$B$3:$AU$47,N348,40),N349&lt;=INDEX('Language Rules Can Change'!$B$3:$AU$47,N348,41)),41, AND(N349&gt;INDEX('Language Rules Can Change'!$B$3:$AU$47,N348,41),N349&lt;=INDEX('Language Rules Can Change'!$B$3:$AU$47,N348,42)),42, AND(N349&gt;INDEX('Language Rules Can Change'!$B$3:$AU$47,N348,42),N349&lt;=INDEX('Language Rules Can Change'!$B$3:$AU$47,N348,43)),43, AND(N349&gt;INDEX('Language Rules Can Change'!$B$3:$AU$47,N348,43),N349&lt;=INDEX('Language Rules Can Change'!$B$3:$AU$47,N348,44)),44, AND(N349&gt;INDEX('Language Rules Can Change'!$B$3:$AU$47,N348,44),N349&lt;=INDEX('Language Rules Can Change'!$B$3:$AU$47,N348,45)),45, AND(N349&gt;INDEX('Language Rules Can Change'!$B$3:$AU$47,N348,45),N349&lt;=INDEX('Language Rules Can Change'!$B$3:$AU$47,N348,46)),46)</f>
        <v>#N/A</v>
      </c>
      <c r="O350" s="11" t="e" cm="1">
        <f t="array" aca="1" ref="O350" ca="1">_xlfn.IFS(AND(O349&gt;0,O349&lt;=INDEX('Language Rules Can Change'!$B$3:$AU$47,O348,1)),1, AND(O349&gt;INDEX('Language Rules Can Change'!$B$3:$AU$47,O348,1),O349&lt;=INDEX('Language Rules Can Change'!$B$3:$AU$47,O348,2)),2, AND(O349&gt;INDEX('Language Rules Can Change'!$B$3:$AU$47,O348,2),O349&lt;=INDEX('Language Rules Can Change'!$B$3:$AU$47,O348,3)),3, AND(O349&gt;INDEX('Language Rules Can Change'!$B$3:$AU$47,O348,3),O349&lt;=INDEX('Language Rules Can Change'!$B$3:$AU$47,O348,4)),4, AND(O349&gt;INDEX('Language Rules Can Change'!$B$3:$AU$47,O348,4),O349&lt;=INDEX('Language Rules Can Change'!$B$3:$AU$47,O348,5)),5, AND(O349&gt;INDEX('Language Rules Can Change'!$B$3:$AU$47,O348,5),O349&lt;=INDEX('Language Rules Can Change'!$B$3:$AU$47,O348,6)),6, AND(O349&gt;INDEX('Language Rules Can Change'!$B$3:$AU$47,O348,6),O349&lt;=INDEX('Language Rules Can Change'!$B$3:$AU$47,O348,7)),7, AND(O349&gt;INDEX('Language Rules Can Change'!$B$3:$AU$47,O348,7),O349&lt;=INDEX('Language Rules Can Change'!$B$3:$AU$47,O348,8)),8, AND(O349&gt;INDEX('Language Rules Can Change'!$B$3:$AU$47,O348,8),O349&lt;=INDEX('Language Rules Can Change'!$B$3:$AU$47,O348,9)),9, AND(O349&gt;INDEX('Language Rules Can Change'!$B$3:$AU$47,O348,9),O349&lt;=INDEX('Language Rules Can Change'!$B$3:$AU$47,O348,10)),10, AND(O349&gt;INDEX('Language Rules Can Change'!$B$3:$AU$47,O348,10),O349&lt;=INDEX('Language Rules Can Change'!$B$3:$AU$47,O348,11)),11, AND(O349&gt;INDEX('Language Rules Can Change'!$B$3:$AU$47,O348,11),O349&lt;=INDEX('Language Rules Can Change'!$B$3:$AU$47,O348,12)),12, AND(O349&gt;INDEX('Language Rules Can Change'!$B$3:$AU$47,O348,12),O349&lt;=INDEX('Language Rules Can Change'!$B$3:$AU$47,O348,13)),13, AND(O349&gt;INDEX('Language Rules Can Change'!$B$3:$AU$47,O348,13),O349&lt;=INDEX('Language Rules Can Change'!$B$3:$AU$47,O348,14)),14, AND(O349&gt;INDEX('Language Rules Can Change'!$B$3:$AU$47,O348,14),O349&lt;=INDEX('Language Rules Can Change'!$B$3:$AU$47,O348,15)),15, AND(O349&gt;INDEX('Language Rules Can Change'!$B$3:$AU$47,O348,15),O349&lt;=INDEX('Language Rules Can Change'!$B$3:$AU$47,O348,16)),16, AND(O349&gt;INDEX('Language Rules Can Change'!$B$3:$AU$47,O348,16),O349&lt;=INDEX('Language Rules Can Change'!$B$3:$AU$47,O348,17)),17, AND(O349&gt;INDEX('Language Rules Can Change'!$B$3:$AU$47,O348,17),O349&lt;=INDEX('Language Rules Can Change'!$B$3:$AU$47,O348,18)),18, AND(O349&gt;INDEX('Language Rules Can Change'!$B$3:$AU$47,O348,18),O349&lt;=INDEX('Language Rules Can Change'!$B$3:$AU$47,O348,19)),19, AND(O349&gt;INDEX('Language Rules Can Change'!$B$3:$AU$47,O348,19),O349&lt;=INDEX('Language Rules Can Change'!$B$3:$AU$47,O348,20)),20, AND(O349&gt;INDEX('Language Rules Can Change'!$B$3:$AU$47,O348,20),O349&lt;=INDEX('Language Rules Can Change'!$B$3:$AU$47,O348,21)),21, AND(O349&gt;INDEX('Language Rules Can Change'!$B$3:$AU$47,O348,21),O349&lt;=INDEX('Language Rules Can Change'!$B$3:$AU$47,O348,22)),22, AND(O349&gt;INDEX('Language Rules Can Change'!$B$3:$AU$47,O348,22),O349&lt;=INDEX('Language Rules Can Change'!$B$3:$AU$47,O348,23)),23, AND(O349&gt;INDEX('Language Rules Can Change'!$B$3:$AU$47,O348,23),O349&lt;=INDEX('Language Rules Can Change'!$B$3:$AU$47,O348,24)),24, AND(O349&gt;INDEX('Language Rules Can Change'!$B$3:$AU$47,O348,24),O349&lt;=INDEX('Language Rules Can Change'!$B$3:$AU$47,O348,25)),25, AND(O349&gt;INDEX('Language Rules Can Change'!$B$3:$AU$47,O348,25),O349&lt;=INDEX('Language Rules Can Change'!$B$3:$AU$47,O348,26)),26, AND(O349&gt;INDEX('Language Rules Can Change'!$B$3:$AU$47,O348,26),O349&lt;=INDEX('Language Rules Can Change'!$B$3:$AU$47,O348,27)),27, AND(O349&gt;INDEX('Language Rules Can Change'!$B$3:$AU$47,O348,27),O349&lt;=INDEX('Language Rules Can Change'!$B$3:$AU$47,O348,28)),28, AND(O349&gt;INDEX('Language Rules Can Change'!$B$3:$AU$47,O348,28),O349&lt;=INDEX('Language Rules Can Change'!$B$3:$AU$47,O348,29)),29, AND(O349&gt;INDEX('Language Rules Can Change'!$B$3:$AU$47,O348,29),O349&lt;=INDEX('Language Rules Can Change'!$B$3:$AU$47,O348,30)),30, AND(O349&gt;INDEX('Language Rules Can Change'!$B$3:$AU$47,O348,30),O349&lt;=INDEX('Language Rules Can Change'!$B$3:$AU$47,O348,31)),31, AND(O349&gt;INDEX('Language Rules Can Change'!$B$3:$AU$47,O348,31),O349&lt;=INDEX('Language Rules Can Change'!$B$3:$AU$47,O348,32)),32, AND(O349&gt;INDEX('Language Rules Can Change'!$B$3:$AU$47,O348,32),O349&lt;=INDEX('Language Rules Can Change'!$B$3:$AU$47,O348,33)),33, AND(O349&gt;INDEX('Language Rules Can Change'!$B$3:$AU$47,O348,33),O349&lt;=INDEX('Language Rules Can Change'!$B$3:$AU$47,O348,34)),34, AND(O349&gt;INDEX('Language Rules Can Change'!$B$3:$AU$47,O348,34),O349&lt;=INDEX('Language Rules Can Change'!$B$3:$AU$47,O348,35)),35, AND(O349&gt;INDEX('Language Rules Can Change'!$B$3:$AU$47,O348,35),O349&lt;=INDEX('Language Rules Can Change'!$B$3:$AU$47,O348,36)),36, AND(O349&gt;INDEX('Language Rules Can Change'!$B$3:$AU$47,O348,36),O349&lt;=INDEX('Language Rules Can Change'!$B$3:$AU$47,O348,37)),37, AND(O349&gt;INDEX('Language Rules Can Change'!$B$3:$AU$47,O348,37),O349&lt;=INDEX('Language Rules Can Change'!$B$3:$AU$47,O348,38)),38, AND(O349&gt;INDEX('Language Rules Can Change'!$B$3:$AU$47,O348,38),O349&lt;=INDEX('Language Rules Can Change'!$B$3:$AU$47,O348,39)),39, AND(O349&gt;INDEX('Language Rules Can Change'!$B$3:$AU$47,O348,39),O349&lt;=INDEX('Language Rules Can Change'!$B$3:$AU$47,O348,40)),40, AND(O349&gt;INDEX('Language Rules Can Change'!$B$3:$AU$47,O348,40),O349&lt;=INDEX('Language Rules Can Change'!$B$3:$AU$47,O348,41)),41, AND(O349&gt;INDEX('Language Rules Can Change'!$B$3:$AU$47,O348,41),O349&lt;=INDEX('Language Rules Can Change'!$B$3:$AU$47,O348,42)),42, AND(O349&gt;INDEX('Language Rules Can Change'!$B$3:$AU$47,O348,42),O349&lt;=INDEX('Language Rules Can Change'!$B$3:$AU$47,O348,43)),43, AND(O349&gt;INDEX('Language Rules Can Change'!$B$3:$AU$47,O348,43),O349&lt;=INDEX('Language Rules Can Change'!$B$3:$AU$47,O348,44)),44, AND(O349&gt;INDEX('Language Rules Can Change'!$B$3:$AU$47,O348,44),O349&lt;=INDEX('Language Rules Can Change'!$B$3:$AU$47,O348,45)),45, AND(O349&gt;INDEX('Language Rules Can Change'!$B$3:$AU$47,O348,45),O349&lt;=INDEX('Language Rules Can Change'!$B$3:$AU$47,O348,46)),46)</f>
        <v>#N/A</v>
      </c>
      <c r="P350" s="11" t="e" cm="1">
        <f t="array" aca="1" ref="P350" ca="1">_xlfn.IFS(AND(P349&gt;0,P349&lt;=INDEX('Language Rules Can Change'!$B$3:$AU$47,P348,1)),1, AND(P349&gt;INDEX('Language Rules Can Change'!$B$3:$AU$47,P348,1),P349&lt;=INDEX('Language Rules Can Change'!$B$3:$AU$47,P348,2)),2, AND(P349&gt;INDEX('Language Rules Can Change'!$B$3:$AU$47,P348,2),P349&lt;=INDEX('Language Rules Can Change'!$B$3:$AU$47,P348,3)),3, AND(P349&gt;INDEX('Language Rules Can Change'!$B$3:$AU$47,P348,3),P349&lt;=INDEX('Language Rules Can Change'!$B$3:$AU$47,P348,4)),4, AND(P349&gt;INDEX('Language Rules Can Change'!$B$3:$AU$47,P348,4),P349&lt;=INDEX('Language Rules Can Change'!$B$3:$AU$47,P348,5)),5, AND(P349&gt;INDEX('Language Rules Can Change'!$B$3:$AU$47,P348,5),P349&lt;=INDEX('Language Rules Can Change'!$B$3:$AU$47,P348,6)),6, AND(P349&gt;INDEX('Language Rules Can Change'!$B$3:$AU$47,P348,6),P349&lt;=INDEX('Language Rules Can Change'!$B$3:$AU$47,P348,7)),7, AND(P349&gt;INDEX('Language Rules Can Change'!$B$3:$AU$47,P348,7),P349&lt;=INDEX('Language Rules Can Change'!$B$3:$AU$47,P348,8)),8, AND(P349&gt;INDEX('Language Rules Can Change'!$B$3:$AU$47,P348,8),P349&lt;=INDEX('Language Rules Can Change'!$B$3:$AU$47,P348,9)),9, AND(P349&gt;INDEX('Language Rules Can Change'!$B$3:$AU$47,P348,9),P349&lt;=INDEX('Language Rules Can Change'!$B$3:$AU$47,P348,10)),10, AND(P349&gt;INDEX('Language Rules Can Change'!$B$3:$AU$47,P348,10),P349&lt;=INDEX('Language Rules Can Change'!$B$3:$AU$47,P348,11)),11, AND(P349&gt;INDEX('Language Rules Can Change'!$B$3:$AU$47,P348,11),P349&lt;=INDEX('Language Rules Can Change'!$B$3:$AU$47,P348,12)),12, AND(P349&gt;INDEX('Language Rules Can Change'!$B$3:$AU$47,P348,12),P349&lt;=INDEX('Language Rules Can Change'!$B$3:$AU$47,P348,13)),13, AND(P349&gt;INDEX('Language Rules Can Change'!$B$3:$AU$47,P348,13),P349&lt;=INDEX('Language Rules Can Change'!$B$3:$AU$47,P348,14)),14, AND(P349&gt;INDEX('Language Rules Can Change'!$B$3:$AU$47,P348,14),P349&lt;=INDEX('Language Rules Can Change'!$B$3:$AU$47,P348,15)),15, AND(P349&gt;INDEX('Language Rules Can Change'!$B$3:$AU$47,P348,15),P349&lt;=INDEX('Language Rules Can Change'!$B$3:$AU$47,P348,16)),16, AND(P349&gt;INDEX('Language Rules Can Change'!$B$3:$AU$47,P348,16),P349&lt;=INDEX('Language Rules Can Change'!$B$3:$AU$47,P348,17)),17, AND(P349&gt;INDEX('Language Rules Can Change'!$B$3:$AU$47,P348,17),P349&lt;=INDEX('Language Rules Can Change'!$B$3:$AU$47,P348,18)),18, AND(P349&gt;INDEX('Language Rules Can Change'!$B$3:$AU$47,P348,18),P349&lt;=INDEX('Language Rules Can Change'!$B$3:$AU$47,P348,19)),19, AND(P349&gt;INDEX('Language Rules Can Change'!$B$3:$AU$47,P348,19),P349&lt;=INDEX('Language Rules Can Change'!$B$3:$AU$47,P348,20)),20, AND(P349&gt;INDEX('Language Rules Can Change'!$B$3:$AU$47,P348,20),P349&lt;=INDEX('Language Rules Can Change'!$B$3:$AU$47,P348,21)),21, AND(P349&gt;INDEX('Language Rules Can Change'!$B$3:$AU$47,P348,21),P349&lt;=INDEX('Language Rules Can Change'!$B$3:$AU$47,P348,22)),22, AND(P349&gt;INDEX('Language Rules Can Change'!$B$3:$AU$47,P348,22),P349&lt;=INDEX('Language Rules Can Change'!$B$3:$AU$47,P348,23)),23, AND(P349&gt;INDEX('Language Rules Can Change'!$B$3:$AU$47,P348,23),P349&lt;=INDEX('Language Rules Can Change'!$B$3:$AU$47,P348,24)),24, AND(P349&gt;INDEX('Language Rules Can Change'!$B$3:$AU$47,P348,24),P349&lt;=INDEX('Language Rules Can Change'!$B$3:$AU$47,P348,25)),25, AND(P349&gt;INDEX('Language Rules Can Change'!$B$3:$AU$47,P348,25),P349&lt;=INDEX('Language Rules Can Change'!$B$3:$AU$47,P348,26)),26, AND(P349&gt;INDEX('Language Rules Can Change'!$B$3:$AU$47,P348,26),P349&lt;=INDEX('Language Rules Can Change'!$B$3:$AU$47,P348,27)),27, AND(P349&gt;INDEX('Language Rules Can Change'!$B$3:$AU$47,P348,27),P349&lt;=INDEX('Language Rules Can Change'!$B$3:$AU$47,P348,28)),28, AND(P349&gt;INDEX('Language Rules Can Change'!$B$3:$AU$47,P348,28),P349&lt;=INDEX('Language Rules Can Change'!$B$3:$AU$47,P348,29)),29, AND(P349&gt;INDEX('Language Rules Can Change'!$B$3:$AU$47,P348,29),P349&lt;=INDEX('Language Rules Can Change'!$B$3:$AU$47,P348,30)),30, AND(P349&gt;INDEX('Language Rules Can Change'!$B$3:$AU$47,P348,30),P349&lt;=INDEX('Language Rules Can Change'!$B$3:$AU$47,P348,31)),31, AND(P349&gt;INDEX('Language Rules Can Change'!$B$3:$AU$47,P348,31),P349&lt;=INDEX('Language Rules Can Change'!$B$3:$AU$47,P348,32)),32, AND(P349&gt;INDEX('Language Rules Can Change'!$B$3:$AU$47,P348,32),P349&lt;=INDEX('Language Rules Can Change'!$B$3:$AU$47,P348,33)),33, AND(P349&gt;INDEX('Language Rules Can Change'!$B$3:$AU$47,P348,33),P349&lt;=INDEX('Language Rules Can Change'!$B$3:$AU$47,P348,34)),34, AND(P349&gt;INDEX('Language Rules Can Change'!$B$3:$AU$47,P348,34),P349&lt;=INDEX('Language Rules Can Change'!$B$3:$AU$47,P348,35)),35, AND(P349&gt;INDEX('Language Rules Can Change'!$B$3:$AU$47,P348,35),P349&lt;=INDEX('Language Rules Can Change'!$B$3:$AU$47,P348,36)),36, AND(P349&gt;INDEX('Language Rules Can Change'!$B$3:$AU$47,P348,36),P349&lt;=INDEX('Language Rules Can Change'!$B$3:$AU$47,P348,37)),37, AND(P349&gt;INDEX('Language Rules Can Change'!$B$3:$AU$47,P348,37),P349&lt;=INDEX('Language Rules Can Change'!$B$3:$AU$47,P348,38)),38, AND(P349&gt;INDEX('Language Rules Can Change'!$B$3:$AU$47,P348,38),P349&lt;=INDEX('Language Rules Can Change'!$B$3:$AU$47,P348,39)),39, AND(P349&gt;INDEX('Language Rules Can Change'!$B$3:$AU$47,P348,39),P349&lt;=INDEX('Language Rules Can Change'!$B$3:$AU$47,P348,40)),40, AND(P349&gt;INDEX('Language Rules Can Change'!$B$3:$AU$47,P348,40),P349&lt;=INDEX('Language Rules Can Change'!$B$3:$AU$47,P348,41)),41, AND(P349&gt;INDEX('Language Rules Can Change'!$B$3:$AU$47,P348,41),P349&lt;=INDEX('Language Rules Can Change'!$B$3:$AU$47,P348,42)),42, AND(P349&gt;INDEX('Language Rules Can Change'!$B$3:$AU$47,P348,42),P349&lt;=INDEX('Language Rules Can Change'!$B$3:$AU$47,P348,43)),43, AND(P349&gt;INDEX('Language Rules Can Change'!$B$3:$AU$47,P348,43),P349&lt;=INDEX('Language Rules Can Change'!$B$3:$AU$47,P348,44)),44, AND(P349&gt;INDEX('Language Rules Can Change'!$B$3:$AU$47,P348,44),P349&lt;=INDEX('Language Rules Can Change'!$B$3:$AU$47,P348,45)),45, AND(P349&gt;INDEX('Language Rules Can Change'!$B$3:$AU$47,P348,45),P349&lt;=INDEX('Language Rules Can Change'!$B$3:$AU$47,P348,46)),46)</f>
        <v>#N/A</v>
      </c>
      <c r="Q350" s="11" t="e" cm="1">
        <f t="array" aca="1" ref="Q350" ca="1">_xlfn.IFS(AND(Q349&gt;0,Q349&lt;=INDEX('Language Rules Can Change'!$B$3:$AU$47,Q348,1)),1, AND(Q349&gt;INDEX('Language Rules Can Change'!$B$3:$AU$47,Q348,1),Q349&lt;=INDEX('Language Rules Can Change'!$B$3:$AU$47,Q348,2)),2, AND(Q349&gt;INDEX('Language Rules Can Change'!$B$3:$AU$47,Q348,2),Q349&lt;=INDEX('Language Rules Can Change'!$B$3:$AU$47,Q348,3)),3, AND(Q349&gt;INDEX('Language Rules Can Change'!$B$3:$AU$47,Q348,3),Q349&lt;=INDEX('Language Rules Can Change'!$B$3:$AU$47,Q348,4)),4, AND(Q349&gt;INDEX('Language Rules Can Change'!$B$3:$AU$47,Q348,4),Q349&lt;=INDEX('Language Rules Can Change'!$B$3:$AU$47,Q348,5)),5, AND(Q349&gt;INDEX('Language Rules Can Change'!$B$3:$AU$47,Q348,5),Q349&lt;=INDEX('Language Rules Can Change'!$B$3:$AU$47,Q348,6)),6, AND(Q349&gt;INDEX('Language Rules Can Change'!$B$3:$AU$47,Q348,6),Q349&lt;=INDEX('Language Rules Can Change'!$B$3:$AU$47,Q348,7)),7, AND(Q349&gt;INDEX('Language Rules Can Change'!$B$3:$AU$47,Q348,7),Q349&lt;=INDEX('Language Rules Can Change'!$B$3:$AU$47,Q348,8)),8, AND(Q349&gt;INDEX('Language Rules Can Change'!$B$3:$AU$47,Q348,8),Q349&lt;=INDEX('Language Rules Can Change'!$B$3:$AU$47,Q348,9)),9, AND(Q349&gt;INDEX('Language Rules Can Change'!$B$3:$AU$47,Q348,9),Q349&lt;=INDEX('Language Rules Can Change'!$B$3:$AU$47,Q348,10)),10, AND(Q349&gt;INDEX('Language Rules Can Change'!$B$3:$AU$47,Q348,10),Q349&lt;=INDEX('Language Rules Can Change'!$B$3:$AU$47,Q348,11)),11, AND(Q349&gt;INDEX('Language Rules Can Change'!$B$3:$AU$47,Q348,11),Q349&lt;=INDEX('Language Rules Can Change'!$B$3:$AU$47,Q348,12)),12, AND(Q349&gt;INDEX('Language Rules Can Change'!$B$3:$AU$47,Q348,12),Q349&lt;=INDEX('Language Rules Can Change'!$B$3:$AU$47,Q348,13)),13, AND(Q349&gt;INDEX('Language Rules Can Change'!$B$3:$AU$47,Q348,13),Q349&lt;=INDEX('Language Rules Can Change'!$B$3:$AU$47,Q348,14)),14, AND(Q349&gt;INDEX('Language Rules Can Change'!$B$3:$AU$47,Q348,14),Q349&lt;=INDEX('Language Rules Can Change'!$B$3:$AU$47,Q348,15)),15, AND(Q349&gt;INDEX('Language Rules Can Change'!$B$3:$AU$47,Q348,15),Q349&lt;=INDEX('Language Rules Can Change'!$B$3:$AU$47,Q348,16)),16, AND(Q349&gt;INDEX('Language Rules Can Change'!$B$3:$AU$47,Q348,16),Q349&lt;=INDEX('Language Rules Can Change'!$B$3:$AU$47,Q348,17)),17, AND(Q349&gt;INDEX('Language Rules Can Change'!$B$3:$AU$47,Q348,17),Q349&lt;=INDEX('Language Rules Can Change'!$B$3:$AU$47,Q348,18)),18, AND(Q349&gt;INDEX('Language Rules Can Change'!$B$3:$AU$47,Q348,18),Q349&lt;=INDEX('Language Rules Can Change'!$B$3:$AU$47,Q348,19)),19, AND(Q349&gt;INDEX('Language Rules Can Change'!$B$3:$AU$47,Q348,19),Q349&lt;=INDEX('Language Rules Can Change'!$B$3:$AU$47,Q348,20)),20, AND(Q349&gt;INDEX('Language Rules Can Change'!$B$3:$AU$47,Q348,20),Q349&lt;=INDEX('Language Rules Can Change'!$B$3:$AU$47,Q348,21)),21, AND(Q349&gt;INDEX('Language Rules Can Change'!$B$3:$AU$47,Q348,21),Q349&lt;=INDEX('Language Rules Can Change'!$B$3:$AU$47,Q348,22)),22, AND(Q349&gt;INDEX('Language Rules Can Change'!$B$3:$AU$47,Q348,22),Q349&lt;=INDEX('Language Rules Can Change'!$B$3:$AU$47,Q348,23)),23, AND(Q349&gt;INDEX('Language Rules Can Change'!$B$3:$AU$47,Q348,23),Q349&lt;=INDEX('Language Rules Can Change'!$B$3:$AU$47,Q348,24)),24, AND(Q349&gt;INDEX('Language Rules Can Change'!$B$3:$AU$47,Q348,24),Q349&lt;=INDEX('Language Rules Can Change'!$B$3:$AU$47,Q348,25)),25, AND(Q349&gt;INDEX('Language Rules Can Change'!$B$3:$AU$47,Q348,25),Q349&lt;=INDEX('Language Rules Can Change'!$B$3:$AU$47,Q348,26)),26, AND(Q349&gt;INDEX('Language Rules Can Change'!$B$3:$AU$47,Q348,26),Q349&lt;=INDEX('Language Rules Can Change'!$B$3:$AU$47,Q348,27)),27, AND(Q349&gt;INDEX('Language Rules Can Change'!$B$3:$AU$47,Q348,27),Q349&lt;=INDEX('Language Rules Can Change'!$B$3:$AU$47,Q348,28)),28, AND(Q349&gt;INDEX('Language Rules Can Change'!$B$3:$AU$47,Q348,28),Q349&lt;=INDEX('Language Rules Can Change'!$B$3:$AU$47,Q348,29)),29, AND(Q349&gt;INDEX('Language Rules Can Change'!$B$3:$AU$47,Q348,29),Q349&lt;=INDEX('Language Rules Can Change'!$B$3:$AU$47,Q348,30)),30, AND(Q349&gt;INDEX('Language Rules Can Change'!$B$3:$AU$47,Q348,30),Q349&lt;=INDEX('Language Rules Can Change'!$B$3:$AU$47,Q348,31)),31, AND(Q349&gt;INDEX('Language Rules Can Change'!$B$3:$AU$47,Q348,31),Q349&lt;=INDEX('Language Rules Can Change'!$B$3:$AU$47,Q348,32)),32, AND(Q349&gt;INDEX('Language Rules Can Change'!$B$3:$AU$47,Q348,32),Q349&lt;=INDEX('Language Rules Can Change'!$B$3:$AU$47,Q348,33)),33, AND(Q349&gt;INDEX('Language Rules Can Change'!$B$3:$AU$47,Q348,33),Q349&lt;=INDEX('Language Rules Can Change'!$B$3:$AU$47,Q348,34)),34, AND(Q349&gt;INDEX('Language Rules Can Change'!$B$3:$AU$47,Q348,34),Q349&lt;=INDEX('Language Rules Can Change'!$B$3:$AU$47,Q348,35)),35, AND(Q349&gt;INDEX('Language Rules Can Change'!$B$3:$AU$47,Q348,35),Q349&lt;=INDEX('Language Rules Can Change'!$B$3:$AU$47,Q348,36)),36, AND(Q349&gt;INDEX('Language Rules Can Change'!$B$3:$AU$47,Q348,36),Q349&lt;=INDEX('Language Rules Can Change'!$B$3:$AU$47,Q348,37)),37, AND(Q349&gt;INDEX('Language Rules Can Change'!$B$3:$AU$47,Q348,37),Q349&lt;=INDEX('Language Rules Can Change'!$B$3:$AU$47,Q348,38)),38, AND(Q349&gt;INDEX('Language Rules Can Change'!$B$3:$AU$47,Q348,38),Q349&lt;=INDEX('Language Rules Can Change'!$B$3:$AU$47,Q348,39)),39, AND(Q349&gt;INDEX('Language Rules Can Change'!$B$3:$AU$47,Q348,39),Q349&lt;=INDEX('Language Rules Can Change'!$B$3:$AU$47,Q348,40)),40, AND(Q349&gt;INDEX('Language Rules Can Change'!$B$3:$AU$47,Q348,40),Q349&lt;=INDEX('Language Rules Can Change'!$B$3:$AU$47,Q348,41)),41, AND(Q349&gt;INDEX('Language Rules Can Change'!$B$3:$AU$47,Q348,41),Q349&lt;=INDEX('Language Rules Can Change'!$B$3:$AU$47,Q348,42)),42, AND(Q349&gt;INDEX('Language Rules Can Change'!$B$3:$AU$47,Q348,42),Q349&lt;=INDEX('Language Rules Can Change'!$B$3:$AU$47,Q348,43)),43, AND(Q349&gt;INDEX('Language Rules Can Change'!$B$3:$AU$47,Q348,43),Q349&lt;=INDEX('Language Rules Can Change'!$B$3:$AU$47,Q348,44)),44, AND(Q349&gt;INDEX('Language Rules Can Change'!$B$3:$AU$47,Q348,44),Q349&lt;=INDEX('Language Rules Can Change'!$B$3:$AU$47,Q348,45)),45, AND(Q349&gt;INDEX('Language Rules Can Change'!$B$3:$AU$47,Q348,45),Q349&lt;=INDEX('Language Rules Can Change'!$B$3:$AU$47,Q348,46)),46)</f>
        <v>#N/A</v>
      </c>
      <c r="R350" s="11" t="e" cm="1">
        <f t="array" aca="1" ref="R350" ca="1">_xlfn.IFS(AND(R349&gt;0,R349&lt;=INDEX('Language Rules Can Change'!$B$3:$AU$47,R348,1)),1, AND(R349&gt;INDEX('Language Rules Can Change'!$B$3:$AU$47,R348,1),R349&lt;=INDEX('Language Rules Can Change'!$B$3:$AU$47,R348,2)),2, AND(R349&gt;INDEX('Language Rules Can Change'!$B$3:$AU$47,R348,2),R349&lt;=INDEX('Language Rules Can Change'!$B$3:$AU$47,R348,3)),3, AND(R349&gt;INDEX('Language Rules Can Change'!$B$3:$AU$47,R348,3),R349&lt;=INDEX('Language Rules Can Change'!$B$3:$AU$47,R348,4)),4, AND(R349&gt;INDEX('Language Rules Can Change'!$B$3:$AU$47,R348,4),R349&lt;=INDEX('Language Rules Can Change'!$B$3:$AU$47,R348,5)),5, AND(R349&gt;INDEX('Language Rules Can Change'!$B$3:$AU$47,R348,5),R349&lt;=INDEX('Language Rules Can Change'!$B$3:$AU$47,R348,6)),6, AND(R349&gt;INDEX('Language Rules Can Change'!$B$3:$AU$47,R348,6),R349&lt;=INDEX('Language Rules Can Change'!$B$3:$AU$47,R348,7)),7, AND(R349&gt;INDEX('Language Rules Can Change'!$B$3:$AU$47,R348,7),R349&lt;=INDEX('Language Rules Can Change'!$B$3:$AU$47,R348,8)),8, AND(R349&gt;INDEX('Language Rules Can Change'!$B$3:$AU$47,R348,8),R349&lt;=INDEX('Language Rules Can Change'!$B$3:$AU$47,R348,9)),9, AND(R349&gt;INDEX('Language Rules Can Change'!$B$3:$AU$47,R348,9),R349&lt;=INDEX('Language Rules Can Change'!$B$3:$AU$47,R348,10)),10, AND(R349&gt;INDEX('Language Rules Can Change'!$B$3:$AU$47,R348,10),R349&lt;=INDEX('Language Rules Can Change'!$B$3:$AU$47,R348,11)),11, AND(R349&gt;INDEX('Language Rules Can Change'!$B$3:$AU$47,R348,11),R349&lt;=INDEX('Language Rules Can Change'!$B$3:$AU$47,R348,12)),12, AND(R349&gt;INDEX('Language Rules Can Change'!$B$3:$AU$47,R348,12),R349&lt;=INDEX('Language Rules Can Change'!$B$3:$AU$47,R348,13)),13, AND(R349&gt;INDEX('Language Rules Can Change'!$B$3:$AU$47,R348,13),R349&lt;=INDEX('Language Rules Can Change'!$B$3:$AU$47,R348,14)),14, AND(R349&gt;INDEX('Language Rules Can Change'!$B$3:$AU$47,R348,14),R349&lt;=INDEX('Language Rules Can Change'!$B$3:$AU$47,R348,15)),15, AND(R349&gt;INDEX('Language Rules Can Change'!$B$3:$AU$47,R348,15),R349&lt;=INDEX('Language Rules Can Change'!$B$3:$AU$47,R348,16)),16, AND(R349&gt;INDEX('Language Rules Can Change'!$B$3:$AU$47,R348,16),R349&lt;=INDEX('Language Rules Can Change'!$B$3:$AU$47,R348,17)),17, AND(R349&gt;INDEX('Language Rules Can Change'!$B$3:$AU$47,R348,17),R349&lt;=INDEX('Language Rules Can Change'!$B$3:$AU$47,R348,18)),18, AND(R349&gt;INDEX('Language Rules Can Change'!$B$3:$AU$47,R348,18),R349&lt;=INDEX('Language Rules Can Change'!$B$3:$AU$47,R348,19)),19, AND(R349&gt;INDEX('Language Rules Can Change'!$B$3:$AU$47,R348,19),R349&lt;=INDEX('Language Rules Can Change'!$B$3:$AU$47,R348,20)),20, AND(R349&gt;INDEX('Language Rules Can Change'!$B$3:$AU$47,R348,20),R349&lt;=INDEX('Language Rules Can Change'!$B$3:$AU$47,R348,21)),21, AND(R349&gt;INDEX('Language Rules Can Change'!$B$3:$AU$47,R348,21),R349&lt;=INDEX('Language Rules Can Change'!$B$3:$AU$47,R348,22)),22, AND(R349&gt;INDEX('Language Rules Can Change'!$B$3:$AU$47,R348,22),R349&lt;=INDEX('Language Rules Can Change'!$B$3:$AU$47,R348,23)),23, AND(R349&gt;INDEX('Language Rules Can Change'!$B$3:$AU$47,R348,23),R349&lt;=INDEX('Language Rules Can Change'!$B$3:$AU$47,R348,24)),24, AND(R349&gt;INDEX('Language Rules Can Change'!$B$3:$AU$47,R348,24),R349&lt;=INDEX('Language Rules Can Change'!$B$3:$AU$47,R348,25)),25, AND(R349&gt;INDEX('Language Rules Can Change'!$B$3:$AU$47,R348,25),R349&lt;=INDEX('Language Rules Can Change'!$B$3:$AU$47,R348,26)),26, AND(R349&gt;INDEX('Language Rules Can Change'!$B$3:$AU$47,R348,26),R349&lt;=INDEX('Language Rules Can Change'!$B$3:$AU$47,R348,27)),27, AND(R349&gt;INDEX('Language Rules Can Change'!$B$3:$AU$47,R348,27),R349&lt;=INDEX('Language Rules Can Change'!$B$3:$AU$47,R348,28)),28, AND(R349&gt;INDEX('Language Rules Can Change'!$B$3:$AU$47,R348,28),R349&lt;=INDEX('Language Rules Can Change'!$B$3:$AU$47,R348,29)),29, AND(R349&gt;INDEX('Language Rules Can Change'!$B$3:$AU$47,R348,29),R349&lt;=INDEX('Language Rules Can Change'!$B$3:$AU$47,R348,30)),30, AND(R349&gt;INDEX('Language Rules Can Change'!$B$3:$AU$47,R348,30),R349&lt;=INDEX('Language Rules Can Change'!$B$3:$AU$47,R348,31)),31, AND(R349&gt;INDEX('Language Rules Can Change'!$B$3:$AU$47,R348,31),R349&lt;=INDEX('Language Rules Can Change'!$B$3:$AU$47,R348,32)),32, AND(R349&gt;INDEX('Language Rules Can Change'!$B$3:$AU$47,R348,32),R349&lt;=INDEX('Language Rules Can Change'!$B$3:$AU$47,R348,33)),33, AND(R349&gt;INDEX('Language Rules Can Change'!$B$3:$AU$47,R348,33),R349&lt;=INDEX('Language Rules Can Change'!$B$3:$AU$47,R348,34)),34, AND(R349&gt;INDEX('Language Rules Can Change'!$B$3:$AU$47,R348,34),R349&lt;=INDEX('Language Rules Can Change'!$B$3:$AU$47,R348,35)),35, AND(R349&gt;INDEX('Language Rules Can Change'!$B$3:$AU$47,R348,35),R349&lt;=INDEX('Language Rules Can Change'!$B$3:$AU$47,R348,36)),36, AND(R349&gt;INDEX('Language Rules Can Change'!$B$3:$AU$47,R348,36),R349&lt;=INDEX('Language Rules Can Change'!$B$3:$AU$47,R348,37)),37, AND(R349&gt;INDEX('Language Rules Can Change'!$B$3:$AU$47,R348,37),R349&lt;=INDEX('Language Rules Can Change'!$B$3:$AU$47,R348,38)),38, AND(R349&gt;INDEX('Language Rules Can Change'!$B$3:$AU$47,R348,38),R349&lt;=INDEX('Language Rules Can Change'!$B$3:$AU$47,R348,39)),39, AND(R349&gt;INDEX('Language Rules Can Change'!$B$3:$AU$47,R348,39),R349&lt;=INDEX('Language Rules Can Change'!$B$3:$AU$47,R348,40)),40, AND(R349&gt;INDEX('Language Rules Can Change'!$B$3:$AU$47,R348,40),R349&lt;=INDEX('Language Rules Can Change'!$B$3:$AU$47,R348,41)),41, AND(R349&gt;INDEX('Language Rules Can Change'!$B$3:$AU$47,R348,41),R349&lt;=INDEX('Language Rules Can Change'!$B$3:$AU$47,R348,42)),42, AND(R349&gt;INDEX('Language Rules Can Change'!$B$3:$AU$47,R348,42),R349&lt;=INDEX('Language Rules Can Change'!$B$3:$AU$47,R348,43)),43, AND(R349&gt;INDEX('Language Rules Can Change'!$B$3:$AU$47,R348,43),R349&lt;=INDEX('Language Rules Can Change'!$B$3:$AU$47,R348,44)),44, AND(R349&gt;INDEX('Language Rules Can Change'!$B$3:$AU$47,R348,44),R349&lt;=INDEX('Language Rules Can Change'!$B$3:$AU$47,R348,45)),45, AND(R349&gt;INDEX('Language Rules Can Change'!$B$3:$AU$47,R348,45),R349&lt;=INDEX('Language Rules Can Change'!$B$3:$AU$47,R348,46)),46)</f>
        <v>#N/A</v>
      </c>
      <c r="S350" s="11" t="e" cm="1">
        <f t="array" aca="1" ref="S350" ca="1">_xlfn.IFS(AND(S349&gt;0,S349&lt;=INDEX('Language Rules Can Change'!$B$3:$AU$47,S348,1)),1, AND(S349&gt;INDEX('Language Rules Can Change'!$B$3:$AU$47,S348,1),S349&lt;=INDEX('Language Rules Can Change'!$B$3:$AU$47,S348,2)),2, AND(S349&gt;INDEX('Language Rules Can Change'!$B$3:$AU$47,S348,2),S349&lt;=INDEX('Language Rules Can Change'!$B$3:$AU$47,S348,3)),3, AND(S349&gt;INDEX('Language Rules Can Change'!$B$3:$AU$47,S348,3),S349&lt;=INDEX('Language Rules Can Change'!$B$3:$AU$47,S348,4)),4, AND(S349&gt;INDEX('Language Rules Can Change'!$B$3:$AU$47,S348,4),S349&lt;=INDEX('Language Rules Can Change'!$B$3:$AU$47,S348,5)),5, AND(S349&gt;INDEX('Language Rules Can Change'!$B$3:$AU$47,S348,5),S349&lt;=INDEX('Language Rules Can Change'!$B$3:$AU$47,S348,6)),6, AND(S349&gt;INDEX('Language Rules Can Change'!$B$3:$AU$47,S348,6),S349&lt;=INDEX('Language Rules Can Change'!$B$3:$AU$47,S348,7)),7, AND(S349&gt;INDEX('Language Rules Can Change'!$B$3:$AU$47,S348,7),S349&lt;=INDEX('Language Rules Can Change'!$B$3:$AU$47,S348,8)),8, AND(S349&gt;INDEX('Language Rules Can Change'!$B$3:$AU$47,S348,8),S349&lt;=INDEX('Language Rules Can Change'!$B$3:$AU$47,S348,9)),9, AND(S349&gt;INDEX('Language Rules Can Change'!$B$3:$AU$47,S348,9),S349&lt;=INDEX('Language Rules Can Change'!$B$3:$AU$47,S348,10)),10, AND(S349&gt;INDEX('Language Rules Can Change'!$B$3:$AU$47,S348,10),S349&lt;=INDEX('Language Rules Can Change'!$B$3:$AU$47,S348,11)),11, AND(S349&gt;INDEX('Language Rules Can Change'!$B$3:$AU$47,S348,11),S349&lt;=INDEX('Language Rules Can Change'!$B$3:$AU$47,S348,12)),12, AND(S349&gt;INDEX('Language Rules Can Change'!$B$3:$AU$47,S348,12),S349&lt;=INDEX('Language Rules Can Change'!$B$3:$AU$47,S348,13)),13, AND(S349&gt;INDEX('Language Rules Can Change'!$B$3:$AU$47,S348,13),S349&lt;=INDEX('Language Rules Can Change'!$B$3:$AU$47,S348,14)),14, AND(S349&gt;INDEX('Language Rules Can Change'!$B$3:$AU$47,S348,14),S349&lt;=INDEX('Language Rules Can Change'!$B$3:$AU$47,S348,15)),15, AND(S349&gt;INDEX('Language Rules Can Change'!$B$3:$AU$47,S348,15),S349&lt;=INDEX('Language Rules Can Change'!$B$3:$AU$47,S348,16)),16, AND(S349&gt;INDEX('Language Rules Can Change'!$B$3:$AU$47,S348,16),S349&lt;=INDEX('Language Rules Can Change'!$B$3:$AU$47,S348,17)),17, AND(S349&gt;INDEX('Language Rules Can Change'!$B$3:$AU$47,S348,17),S349&lt;=INDEX('Language Rules Can Change'!$B$3:$AU$47,S348,18)),18, AND(S349&gt;INDEX('Language Rules Can Change'!$B$3:$AU$47,S348,18),S349&lt;=INDEX('Language Rules Can Change'!$B$3:$AU$47,S348,19)),19, AND(S349&gt;INDEX('Language Rules Can Change'!$B$3:$AU$47,S348,19),S349&lt;=INDEX('Language Rules Can Change'!$B$3:$AU$47,S348,20)),20, AND(S349&gt;INDEX('Language Rules Can Change'!$B$3:$AU$47,S348,20),S349&lt;=INDEX('Language Rules Can Change'!$B$3:$AU$47,S348,21)),21, AND(S349&gt;INDEX('Language Rules Can Change'!$B$3:$AU$47,S348,21),S349&lt;=INDEX('Language Rules Can Change'!$B$3:$AU$47,S348,22)),22, AND(S349&gt;INDEX('Language Rules Can Change'!$B$3:$AU$47,S348,22),S349&lt;=INDEX('Language Rules Can Change'!$B$3:$AU$47,S348,23)),23, AND(S349&gt;INDEX('Language Rules Can Change'!$B$3:$AU$47,S348,23),S349&lt;=INDEX('Language Rules Can Change'!$B$3:$AU$47,S348,24)),24, AND(S349&gt;INDEX('Language Rules Can Change'!$B$3:$AU$47,S348,24),S349&lt;=INDEX('Language Rules Can Change'!$B$3:$AU$47,S348,25)),25, AND(S349&gt;INDEX('Language Rules Can Change'!$B$3:$AU$47,S348,25),S349&lt;=INDEX('Language Rules Can Change'!$B$3:$AU$47,S348,26)),26, AND(S349&gt;INDEX('Language Rules Can Change'!$B$3:$AU$47,S348,26),S349&lt;=INDEX('Language Rules Can Change'!$B$3:$AU$47,S348,27)),27, AND(S349&gt;INDEX('Language Rules Can Change'!$B$3:$AU$47,S348,27),S349&lt;=INDEX('Language Rules Can Change'!$B$3:$AU$47,S348,28)),28, AND(S349&gt;INDEX('Language Rules Can Change'!$B$3:$AU$47,S348,28),S349&lt;=INDEX('Language Rules Can Change'!$B$3:$AU$47,S348,29)),29, AND(S349&gt;INDEX('Language Rules Can Change'!$B$3:$AU$47,S348,29),S349&lt;=INDEX('Language Rules Can Change'!$B$3:$AU$47,S348,30)),30, AND(S349&gt;INDEX('Language Rules Can Change'!$B$3:$AU$47,S348,30),S349&lt;=INDEX('Language Rules Can Change'!$B$3:$AU$47,S348,31)),31, AND(S349&gt;INDEX('Language Rules Can Change'!$B$3:$AU$47,S348,31),S349&lt;=INDEX('Language Rules Can Change'!$B$3:$AU$47,S348,32)),32, AND(S349&gt;INDEX('Language Rules Can Change'!$B$3:$AU$47,S348,32),S349&lt;=INDEX('Language Rules Can Change'!$B$3:$AU$47,S348,33)),33, AND(S349&gt;INDEX('Language Rules Can Change'!$B$3:$AU$47,S348,33),S349&lt;=INDEX('Language Rules Can Change'!$B$3:$AU$47,S348,34)),34, AND(S349&gt;INDEX('Language Rules Can Change'!$B$3:$AU$47,S348,34),S349&lt;=INDEX('Language Rules Can Change'!$B$3:$AU$47,S348,35)),35, AND(S349&gt;INDEX('Language Rules Can Change'!$B$3:$AU$47,S348,35),S349&lt;=INDEX('Language Rules Can Change'!$B$3:$AU$47,S348,36)),36, AND(S349&gt;INDEX('Language Rules Can Change'!$B$3:$AU$47,S348,36),S349&lt;=INDEX('Language Rules Can Change'!$B$3:$AU$47,S348,37)),37, AND(S349&gt;INDEX('Language Rules Can Change'!$B$3:$AU$47,S348,37),S349&lt;=INDEX('Language Rules Can Change'!$B$3:$AU$47,S348,38)),38, AND(S349&gt;INDEX('Language Rules Can Change'!$B$3:$AU$47,S348,38),S349&lt;=INDEX('Language Rules Can Change'!$B$3:$AU$47,S348,39)),39, AND(S349&gt;INDEX('Language Rules Can Change'!$B$3:$AU$47,S348,39),S349&lt;=INDEX('Language Rules Can Change'!$B$3:$AU$47,S348,40)),40, AND(S349&gt;INDEX('Language Rules Can Change'!$B$3:$AU$47,S348,40),S349&lt;=INDEX('Language Rules Can Change'!$B$3:$AU$47,S348,41)),41, AND(S349&gt;INDEX('Language Rules Can Change'!$B$3:$AU$47,S348,41),S349&lt;=INDEX('Language Rules Can Change'!$B$3:$AU$47,S348,42)),42, AND(S349&gt;INDEX('Language Rules Can Change'!$B$3:$AU$47,S348,42),S349&lt;=INDEX('Language Rules Can Change'!$B$3:$AU$47,S348,43)),43, AND(S349&gt;INDEX('Language Rules Can Change'!$B$3:$AU$47,S348,43),S349&lt;=INDEX('Language Rules Can Change'!$B$3:$AU$47,S348,44)),44, AND(S349&gt;INDEX('Language Rules Can Change'!$B$3:$AU$47,S348,44),S349&lt;=INDEX('Language Rules Can Change'!$B$3:$AU$47,S348,45)),45, AND(S349&gt;INDEX('Language Rules Can Change'!$B$3:$AU$47,S348,45),S349&lt;=INDEX('Language Rules Can Change'!$B$3:$AU$47,S348,46)),46)</f>
        <v>#N/A</v>
      </c>
      <c r="T350" s="17"/>
      <c r="U350" s="1"/>
      <c r="V350" s="5">
        <v>4</v>
      </c>
      <c r="W350" s="5">
        <f ca="1">IF(V350&lt;=U353,RANDBETWEEN(U349/(3/2),U349*(3/2))+W349,"")</f>
        <v>4</v>
      </c>
      <c r="X350" s="15"/>
      <c r="Y350" s="11"/>
      <c r="Z350" s="11" cm="1">
        <f t="array" aca="1" ref="Z350" ca="1">_xlfn.IFS(AND(Z349&gt;0,Z349&lt;=INDEX('Language Rules Can Change'!$B$3:$AU$47,Z348,1)),1, AND(Z349&gt;INDEX('Language Rules Can Change'!$B$3:$AU$47,Z348,1),Z349&lt;=INDEX('Language Rules Can Change'!$B$3:$AU$47,Z348,2)),2, AND(Z349&gt;INDEX('Language Rules Can Change'!$B$3:$AU$47,Z348,2),Z349&lt;=INDEX('Language Rules Can Change'!$B$3:$AU$47,Z348,3)),3, AND(Z349&gt;INDEX('Language Rules Can Change'!$B$3:$AU$47,Z348,3),Z349&lt;=INDEX('Language Rules Can Change'!$B$3:$AU$47,Z348,4)),4, AND(Z349&gt;INDEX('Language Rules Can Change'!$B$3:$AU$47,Z348,4),Z349&lt;=INDEX('Language Rules Can Change'!$B$3:$AU$47,Z348,5)),5, AND(Z349&gt;INDEX('Language Rules Can Change'!$B$3:$AU$47,Z348,5),Z349&lt;=INDEX('Language Rules Can Change'!$B$3:$AU$47,Z348,6)),6, AND(Z349&gt;INDEX('Language Rules Can Change'!$B$3:$AU$47,Z348,6),Z349&lt;=INDEX('Language Rules Can Change'!$B$3:$AU$47,Z348,7)),7, AND(Z349&gt;INDEX('Language Rules Can Change'!$B$3:$AU$47,Z348,7),Z349&lt;=INDEX('Language Rules Can Change'!$B$3:$AU$47,Z348,8)),8, AND(Z349&gt;INDEX('Language Rules Can Change'!$B$3:$AU$47,Z348,8),Z349&lt;=INDEX('Language Rules Can Change'!$B$3:$AU$47,Z348,9)),9, AND(Z349&gt;INDEX('Language Rules Can Change'!$B$3:$AU$47,Z348,9),Z349&lt;=INDEX('Language Rules Can Change'!$B$3:$AU$47,Z348,10)),10, AND(Z349&gt;INDEX('Language Rules Can Change'!$B$3:$AU$47,Z348,10),Z349&lt;=INDEX('Language Rules Can Change'!$B$3:$AU$47,Z348,11)),11, AND(Z349&gt;INDEX('Language Rules Can Change'!$B$3:$AU$47,Z348,11),Z349&lt;=INDEX('Language Rules Can Change'!$B$3:$AU$47,Z348,12)),12, AND(Z349&gt;INDEX('Language Rules Can Change'!$B$3:$AU$47,Z348,12),Z349&lt;=INDEX('Language Rules Can Change'!$B$3:$AU$47,Z348,13)),13, AND(Z349&gt;INDEX('Language Rules Can Change'!$B$3:$AU$47,Z348,13),Z349&lt;=INDEX('Language Rules Can Change'!$B$3:$AU$47,Z348,14)),14, AND(Z349&gt;INDEX('Language Rules Can Change'!$B$3:$AU$47,Z348,14),Z349&lt;=INDEX('Language Rules Can Change'!$B$3:$AU$47,Z348,15)),15, AND(Z349&gt;INDEX('Language Rules Can Change'!$B$3:$AU$47,Z348,15),Z349&lt;=INDEX('Language Rules Can Change'!$B$3:$AU$47,Z348,16)),16, AND(Z349&gt;INDEX('Language Rules Can Change'!$B$3:$AU$47,Z348,16),Z349&lt;=INDEX('Language Rules Can Change'!$B$3:$AU$47,Z348,17)),17, AND(Z349&gt;INDEX('Language Rules Can Change'!$B$3:$AU$47,Z348,17),Z349&lt;=INDEX('Language Rules Can Change'!$B$3:$AU$47,Z348,18)),18, AND(Z349&gt;INDEX('Language Rules Can Change'!$B$3:$AU$47,Z348,18),Z349&lt;=INDEX('Language Rules Can Change'!$B$3:$AU$47,Z348,19)),19, AND(Z349&gt;INDEX('Language Rules Can Change'!$B$3:$AU$47,Z348,19),Z349&lt;=INDEX('Language Rules Can Change'!$B$3:$AU$47,Z348,20)),20, AND(Z349&gt;INDEX('Language Rules Can Change'!$B$3:$AU$47,Z348,20),Z349&lt;=INDEX('Language Rules Can Change'!$B$3:$AU$47,Z348,21)),21, AND(Z349&gt;INDEX('Language Rules Can Change'!$B$3:$AU$47,Z348,21),Z349&lt;=INDEX('Language Rules Can Change'!$B$3:$AU$47,Z348,22)),22, AND(Z349&gt;INDEX('Language Rules Can Change'!$B$3:$AU$47,Z348,22),Z349&lt;=INDEX('Language Rules Can Change'!$B$3:$AU$47,Z348,23)),23, AND(Z349&gt;INDEX('Language Rules Can Change'!$B$3:$AU$47,Z348,23),Z349&lt;=INDEX('Language Rules Can Change'!$B$3:$AU$47,Z348,24)),24, AND(Z349&gt;INDEX('Language Rules Can Change'!$B$3:$AU$47,Z348,24),Z349&lt;=INDEX('Language Rules Can Change'!$B$3:$AU$47,Z348,25)),25, AND(Z349&gt;INDEX('Language Rules Can Change'!$B$3:$AU$47,Z348,25),Z349&lt;=INDEX('Language Rules Can Change'!$B$3:$AU$47,Z348,26)),26, AND(Z349&gt;INDEX('Language Rules Can Change'!$B$3:$AU$47,Z348,26),Z349&lt;=INDEX('Language Rules Can Change'!$B$3:$AU$47,Z348,27)),27, AND(Z349&gt;INDEX('Language Rules Can Change'!$B$3:$AU$47,Z348,27),Z349&lt;=INDEX('Language Rules Can Change'!$B$3:$AU$47,Z348,28)),28, AND(Z349&gt;INDEX('Language Rules Can Change'!$B$3:$AU$47,Z348,28),Z349&lt;=INDEX('Language Rules Can Change'!$B$3:$AU$47,Z348,29)),29, AND(Z349&gt;INDEX('Language Rules Can Change'!$B$3:$AU$47,Z348,29),Z349&lt;=INDEX('Language Rules Can Change'!$B$3:$AU$47,Z348,30)),30, AND(Z349&gt;INDEX('Language Rules Can Change'!$B$3:$AU$47,Z348,30),Z349&lt;=INDEX('Language Rules Can Change'!$B$3:$AU$47,Z348,31)),31, AND(Z349&gt;INDEX('Language Rules Can Change'!$B$3:$AU$47,Z348,31),Z349&lt;=INDEX('Language Rules Can Change'!$B$3:$AU$47,Z348,32)),32, AND(Z349&gt;INDEX('Language Rules Can Change'!$B$3:$AU$47,Z348,32),Z349&lt;=INDEX('Language Rules Can Change'!$B$3:$AU$47,Z348,33)),33, AND(Z349&gt;INDEX('Language Rules Can Change'!$B$3:$AU$47,Z348,33),Z349&lt;=INDEX('Language Rules Can Change'!$B$3:$AU$47,Z348,34)),34, AND(Z349&gt;INDEX('Language Rules Can Change'!$B$3:$AU$47,Z348,34),Z349&lt;=INDEX('Language Rules Can Change'!$B$3:$AU$47,Z348,35)),35, AND(Z349&gt;INDEX('Language Rules Can Change'!$B$3:$AU$47,Z348,35),Z349&lt;=INDEX('Language Rules Can Change'!$B$3:$AU$47,Z348,36)),36, AND(Z349&gt;INDEX('Language Rules Can Change'!$B$3:$AU$47,Z348,36),Z349&lt;=INDEX('Language Rules Can Change'!$B$3:$AU$47,Z348,37)),37, AND(Z349&gt;INDEX('Language Rules Can Change'!$B$3:$AU$47,Z348,37),Z349&lt;=INDEX('Language Rules Can Change'!$B$3:$AU$47,Z348,38)),38, AND(Z349&gt;INDEX('Language Rules Can Change'!$B$3:$AU$47,Z348,38),Z349&lt;=INDEX('Language Rules Can Change'!$B$3:$AU$47,Z348,39)),39, AND(Z349&gt;INDEX('Language Rules Can Change'!$B$3:$AU$47,Z348,39),Z349&lt;=INDEX('Language Rules Can Change'!$B$3:$AU$47,Z348,40)),40, AND(Z349&gt;INDEX('Language Rules Can Change'!$B$3:$AU$47,Z348,40),Z349&lt;=INDEX('Language Rules Can Change'!$B$3:$AU$47,Z348,41)),41, AND(Z349&gt;INDEX('Language Rules Can Change'!$B$3:$AU$47,Z348,41),Z349&lt;=INDEX('Language Rules Can Change'!$B$3:$AU$47,Z348,42)),42, AND(Z349&gt;INDEX('Language Rules Can Change'!$B$3:$AU$47,Z348,42),Z349&lt;=INDEX('Language Rules Can Change'!$B$3:$AU$47,Z348,43)),43, AND(Z349&gt;INDEX('Language Rules Can Change'!$B$3:$AU$47,Z348,43),Z349&lt;=INDEX('Language Rules Can Change'!$B$3:$AU$47,Z348,44)),44, AND(Z349&gt;INDEX('Language Rules Can Change'!$B$3:$AU$47,Z348,44),Z349&lt;=INDEX('Language Rules Can Change'!$B$3:$AU$47,Z348,45)),45, AND(Z349&gt;INDEX('Language Rules Can Change'!$B$3:$AU$47,Z348,45),Z349&lt;=INDEX('Language Rules Can Change'!$B$3:$AU$47,Z348,46)),46)</f>
        <v>11</v>
      </c>
      <c r="AA350" s="11" cm="1">
        <f t="array" aca="1" ref="AA350" ca="1">_xlfn.IFS(AND(AA349&gt;0,AA349&lt;=INDEX('Language Rules Can Change'!$B$3:$AU$47,AA348,1)),1, AND(AA349&gt;INDEX('Language Rules Can Change'!$B$3:$AU$47,AA348,1),AA349&lt;=INDEX('Language Rules Can Change'!$B$3:$AU$47,AA348,2)),2, AND(AA349&gt;INDEX('Language Rules Can Change'!$B$3:$AU$47,AA348,2),AA349&lt;=INDEX('Language Rules Can Change'!$B$3:$AU$47,AA348,3)),3, AND(AA349&gt;INDEX('Language Rules Can Change'!$B$3:$AU$47,AA348,3),AA349&lt;=INDEX('Language Rules Can Change'!$B$3:$AU$47,AA348,4)),4, AND(AA349&gt;INDEX('Language Rules Can Change'!$B$3:$AU$47,AA348,4),AA349&lt;=INDEX('Language Rules Can Change'!$B$3:$AU$47,AA348,5)),5, AND(AA349&gt;INDEX('Language Rules Can Change'!$B$3:$AU$47,AA348,5),AA349&lt;=INDEX('Language Rules Can Change'!$B$3:$AU$47,AA348,6)),6, AND(AA349&gt;INDEX('Language Rules Can Change'!$B$3:$AU$47,AA348,6),AA349&lt;=INDEX('Language Rules Can Change'!$B$3:$AU$47,AA348,7)),7, AND(AA349&gt;INDEX('Language Rules Can Change'!$B$3:$AU$47,AA348,7),AA349&lt;=INDEX('Language Rules Can Change'!$B$3:$AU$47,AA348,8)),8, AND(AA349&gt;INDEX('Language Rules Can Change'!$B$3:$AU$47,AA348,8),AA349&lt;=INDEX('Language Rules Can Change'!$B$3:$AU$47,AA348,9)),9, AND(AA349&gt;INDEX('Language Rules Can Change'!$B$3:$AU$47,AA348,9),AA349&lt;=INDEX('Language Rules Can Change'!$B$3:$AU$47,AA348,10)),10, AND(AA349&gt;INDEX('Language Rules Can Change'!$B$3:$AU$47,AA348,10),AA349&lt;=INDEX('Language Rules Can Change'!$B$3:$AU$47,AA348,11)),11, AND(AA349&gt;INDEX('Language Rules Can Change'!$B$3:$AU$47,AA348,11),AA349&lt;=INDEX('Language Rules Can Change'!$B$3:$AU$47,AA348,12)),12, AND(AA349&gt;INDEX('Language Rules Can Change'!$B$3:$AU$47,AA348,12),AA349&lt;=INDEX('Language Rules Can Change'!$B$3:$AU$47,AA348,13)),13, AND(AA349&gt;INDEX('Language Rules Can Change'!$B$3:$AU$47,AA348,13),AA349&lt;=INDEX('Language Rules Can Change'!$B$3:$AU$47,AA348,14)),14, AND(AA349&gt;INDEX('Language Rules Can Change'!$B$3:$AU$47,AA348,14),AA349&lt;=INDEX('Language Rules Can Change'!$B$3:$AU$47,AA348,15)),15, AND(AA349&gt;INDEX('Language Rules Can Change'!$B$3:$AU$47,AA348,15),AA349&lt;=INDEX('Language Rules Can Change'!$B$3:$AU$47,AA348,16)),16, AND(AA349&gt;INDEX('Language Rules Can Change'!$B$3:$AU$47,AA348,16),AA349&lt;=INDEX('Language Rules Can Change'!$B$3:$AU$47,AA348,17)),17, AND(AA349&gt;INDEX('Language Rules Can Change'!$B$3:$AU$47,AA348,17),AA349&lt;=INDEX('Language Rules Can Change'!$B$3:$AU$47,AA348,18)),18, AND(AA349&gt;INDEX('Language Rules Can Change'!$B$3:$AU$47,AA348,18),AA349&lt;=INDEX('Language Rules Can Change'!$B$3:$AU$47,AA348,19)),19, AND(AA349&gt;INDEX('Language Rules Can Change'!$B$3:$AU$47,AA348,19),AA349&lt;=INDEX('Language Rules Can Change'!$B$3:$AU$47,AA348,20)),20, AND(AA349&gt;INDEX('Language Rules Can Change'!$B$3:$AU$47,AA348,20),AA349&lt;=INDEX('Language Rules Can Change'!$B$3:$AU$47,AA348,21)),21, AND(AA349&gt;INDEX('Language Rules Can Change'!$B$3:$AU$47,AA348,21),AA349&lt;=INDEX('Language Rules Can Change'!$B$3:$AU$47,AA348,22)),22, AND(AA349&gt;INDEX('Language Rules Can Change'!$B$3:$AU$47,AA348,22),AA349&lt;=INDEX('Language Rules Can Change'!$B$3:$AU$47,AA348,23)),23, AND(AA349&gt;INDEX('Language Rules Can Change'!$B$3:$AU$47,AA348,23),AA349&lt;=INDEX('Language Rules Can Change'!$B$3:$AU$47,AA348,24)),24, AND(AA349&gt;INDEX('Language Rules Can Change'!$B$3:$AU$47,AA348,24),AA349&lt;=INDEX('Language Rules Can Change'!$B$3:$AU$47,AA348,25)),25, AND(AA349&gt;INDEX('Language Rules Can Change'!$B$3:$AU$47,AA348,25),AA349&lt;=INDEX('Language Rules Can Change'!$B$3:$AU$47,AA348,26)),26, AND(AA349&gt;INDEX('Language Rules Can Change'!$B$3:$AU$47,AA348,26),AA349&lt;=INDEX('Language Rules Can Change'!$B$3:$AU$47,AA348,27)),27, AND(AA349&gt;INDEX('Language Rules Can Change'!$B$3:$AU$47,AA348,27),AA349&lt;=INDEX('Language Rules Can Change'!$B$3:$AU$47,AA348,28)),28, AND(AA349&gt;INDEX('Language Rules Can Change'!$B$3:$AU$47,AA348,28),AA349&lt;=INDEX('Language Rules Can Change'!$B$3:$AU$47,AA348,29)),29, AND(AA349&gt;INDEX('Language Rules Can Change'!$B$3:$AU$47,AA348,29),AA349&lt;=INDEX('Language Rules Can Change'!$B$3:$AU$47,AA348,30)),30, AND(AA349&gt;INDEX('Language Rules Can Change'!$B$3:$AU$47,AA348,30),AA349&lt;=INDEX('Language Rules Can Change'!$B$3:$AU$47,AA348,31)),31, AND(AA349&gt;INDEX('Language Rules Can Change'!$B$3:$AU$47,AA348,31),AA349&lt;=INDEX('Language Rules Can Change'!$B$3:$AU$47,AA348,32)),32, AND(AA349&gt;INDEX('Language Rules Can Change'!$B$3:$AU$47,AA348,32),AA349&lt;=INDEX('Language Rules Can Change'!$B$3:$AU$47,AA348,33)),33, AND(AA349&gt;INDEX('Language Rules Can Change'!$B$3:$AU$47,AA348,33),AA349&lt;=INDEX('Language Rules Can Change'!$B$3:$AU$47,AA348,34)),34, AND(AA349&gt;INDEX('Language Rules Can Change'!$B$3:$AU$47,AA348,34),AA349&lt;=INDEX('Language Rules Can Change'!$B$3:$AU$47,AA348,35)),35, AND(AA349&gt;INDEX('Language Rules Can Change'!$B$3:$AU$47,AA348,35),AA349&lt;=INDEX('Language Rules Can Change'!$B$3:$AU$47,AA348,36)),36, AND(AA349&gt;INDEX('Language Rules Can Change'!$B$3:$AU$47,AA348,36),AA349&lt;=INDEX('Language Rules Can Change'!$B$3:$AU$47,AA348,37)),37, AND(AA349&gt;INDEX('Language Rules Can Change'!$B$3:$AU$47,AA348,37),AA349&lt;=INDEX('Language Rules Can Change'!$B$3:$AU$47,AA348,38)),38, AND(AA349&gt;INDEX('Language Rules Can Change'!$B$3:$AU$47,AA348,38),AA349&lt;=INDEX('Language Rules Can Change'!$B$3:$AU$47,AA348,39)),39, AND(AA349&gt;INDEX('Language Rules Can Change'!$B$3:$AU$47,AA348,39),AA349&lt;=INDEX('Language Rules Can Change'!$B$3:$AU$47,AA348,40)),40, AND(AA349&gt;INDEX('Language Rules Can Change'!$B$3:$AU$47,AA348,40),AA349&lt;=INDEX('Language Rules Can Change'!$B$3:$AU$47,AA348,41)),41, AND(AA349&gt;INDEX('Language Rules Can Change'!$B$3:$AU$47,AA348,41),AA349&lt;=INDEX('Language Rules Can Change'!$B$3:$AU$47,AA348,42)),42, AND(AA349&gt;INDEX('Language Rules Can Change'!$B$3:$AU$47,AA348,42),AA349&lt;=INDEX('Language Rules Can Change'!$B$3:$AU$47,AA348,43)),43, AND(AA349&gt;INDEX('Language Rules Can Change'!$B$3:$AU$47,AA348,43),AA349&lt;=INDEX('Language Rules Can Change'!$B$3:$AU$47,AA348,44)),44, AND(AA349&gt;INDEX('Language Rules Can Change'!$B$3:$AU$47,AA348,44),AA349&lt;=INDEX('Language Rules Can Change'!$B$3:$AU$47,AA348,45)),45, AND(AA349&gt;INDEX('Language Rules Can Change'!$B$3:$AU$47,AA348,45),AA349&lt;=INDEX('Language Rules Can Change'!$B$3:$AU$47,AA348,46)),46)</f>
        <v>38</v>
      </c>
      <c r="AB350" s="11" cm="1">
        <f t="array" aca="1" ref="AB350" ca="1">_xlfn.IFS(AND(AB349&gt;0,AB349&lt;=INDEX('Language Rules Can Change'!$B$3:$AU$47,AB348,1)),1, AND(AB349&gt;INDEX('Language Rules Can Change'!$B$3:$AU$47,AB348,1),AB349&lt;=INDEX('Language Rules Can Change'!$B$3:$AU$47,AB348,2)),2, AND(AB349&gt;INDEX('Language Rules Can Change'!$B$3:$AU$47,AB348,2),AB349&lt;=INDEX('Language Rules Can Change'!$B$3:$AU$47,AB348,3)),3, AND(AB349&gt;INDEX('Language Rules Can Change'!$B$3:$AU$47,AB348,3),AB349&lt;=INDEX('Language Rules Can Change'!$B$3:$AU$47,AB348,4)),4, AND(AB349&gt;INDEX('Language Rules Can Change'!$B$3:$AU$47,AB348,4),AB349&lt;=INDEX('Language Rules Can Change'!$B$3:$AU$47,AB348,5)),5, AND(AB349&gt;INDEX('Language Rules Can Change'!$B$3:$AU$47,AB348,5),AB349&lt;=INDEX('Language Rules Can Change'!$B$3:$AU$47,AB348,6)),6, AND(AB349&gt;INDEX('Language Rules Can Change'!$B$3:$AU$47,AB348,6),AB349&lt;=INDEX('Language Rules Can Change'!$B$3:$AU$47,AB348,7)),7, AND(AB349&gt;INDEX('Language Rules Can Change'!$B$3:$AU$47,AB348,7),AB349&lt;=INDEX('Language Rules Can Change'!$B$3:$AU$47,AB348,8)),8, AND(AB349&gt;INDEX('Language Rules Can Change'!$B$3:$AU$47,AB348,8),AB349&lt;=INDEX('Language Rules Can Change'!$B$3:$AU$47,AB348,9)),9, AND(AB349&gt;INDEX('Language Rules Can Change'!$B$3:$AU$47,AB348,9),AB349&lt;=INDEX('Language Rules Can Change'!$B$3:$AU$47,AB348,10)),10, AND(AB349&gt;INDEX('Language Rules Can Change'!$B$3:$AU$47,AB348,10),AB349&lt;=INDEX('Language Rules Can Change'!$B$3:$AU$47,AB348,11)),11, AND(AB349&gt;INDEX('Language Rules Can Change'!$B$3:$AU$47,AB348,11),AB349&lt;=INDEX('Language Rules Can Change'!$B$3:$AU$47,AB348,12)),12, AND(AB349&gt;INDEX('Language Rules Can Change'!$B$3:$AU$47,AB348,12),AB349&lt;=INDEX('Language Rules Can Change'!$B$3:$AU$47,AB348,13)),13, AND(AB349&gt;INDEX('Language Rules Can Change'!$B$3:$AU$47,AB348,13),AB349&lt;=INDEX('Language Rules Can Change'!$B$3:$AU$47,AB348,14)),14, AND(AB349&gt;INDEX('Language Rules Can Change'!$B$3:$AU$47,AB348,14),AB349&lt;=INDEX('Language Rules Can Change'!$B$3:$AU$47,AB348,15)),15, AND(AB349&gt;INDEX('Language Rules Can Change'!$B$3:$AU$47,AB348,15),AB349&lt;=INDEX('Language Rules Can Change'!$B$3:$AU$47,AB348,16)),16, AND(AB349&gt;INDEX('Language Rules Can Change'!$B$3:$AU$47,AB348,16),AB349&lt;=INDEX('Language Rules Can Change'!$B$3:$AU$47,AB348,17)),17, AND(AB349&gt;INDEX('Language Rules Can Change'!$B$3:$AU$47,AB348,17),AB349&lt;=INDEX('Language Rules Can Change'!$B$3:$AU$47,AB348,18)),18, AND(AB349&gt;INDEX('Language Rules Can Change'!$B$3:$AU$47,AB348,18),AB349&lt;=INDEX('Language Rules Can Change'!$B$3:$AU$47,AB348,19)),19, AND(AB349&gt;INDEX('Language Rules Can Change'!$B$3:$AU$47,AB348,19),AB349&lt;=INDEX('Language Rules Can Change'!$B$3:$AU$47,AB348,20)),20, AND(AB349&gt;INDEX('Language Rules Can Change'!$B$3:$AU$47,AB348,20),AB349&lt;=INDEX('Language Rules Can Change'!$B$3:$AU$47,AB348,21)),21, AND(AB349&gt;INDEX('Language Rules Can Change'!$B$3:$AU$47,AB348,21),AB349&lt;=INDEX('Language Rules Can Change'!$B$3:$AU$47,AB348,22)),22, AND(AB349&gt;INDEX('Language Rules Can Change'!$B$3:$AU$47,AB348,22),AB349&lt;=INDEX('Language Rules Can Change'!$B$3:$AU$47,AB348,23)),23, AND(AB349&gt;INDEX('Language Rules Can Change'!$B$3:$AU$47,AB348,23),AB349&lt;=INDEX('Language Rules Can Change'!$B$3:$AU$47,AB348,24)),24, AND(AB349&gt;INDEX('Language Rules Can Change'!$B$3:$AU$47,AB348,24),AB349&lt;=INDEX('Language Rules Can Change'!$B$3:$AU$47,AB348,25)),25, AND(AB349&gt;INDEX('Language Rules Can Change'!$B$3:$AU$47,AB348,25),AB349&lt;=INDEX('Language Rules Can Change'!$B$3:$AU$47,AB348,26)),26, AND(AB349&gt;INDEX('Language Rules Can Change'!$B$3:$AU$47,AB348,26),AB349&lt;=INDEX('Language Rules Can Change'!$B$3:$AU$47,AB348,27)),27, AND(AB349&gt;INDEX('Language Rules Can Change'!$B$3:$AU$47,AB348,27),AB349&lt;=INDEX('Language Rules Can Change'!$B$3:$AU$47,AB348,28)),28, AND(AB349&gt;INDEX('Language Rules Can Change'!$B$3:$AU$47,AB348,28),AB349&lt;=INDEX('Language Rules Can Change'!$B$3:$AU$47,AB348,29)),29, AND(AB349&gt;INDEX('Language Rules Can Change'!$B$3:$AU$47,AB348,29),AB349&lt;=INDEX('Language Rules Can Change'!$B$3:$AU$47,AB348,30)),30, AND(AB349&gt;INDEX('Language Rules Can Change'!$B$3:$AU$47,AB348,30),AB349&lt;=INDEX('Language Rules Can Change'!$B$3:$AU$47,AB348,31)),31, AND(AB349&gt;INDEX('Language Rules Can Change'!$B$3:$AU$47,AB348,31),AB349&lt;=INDEX('Language Rules Can Change'!$B$3:$AU$47,AB348,32)),32, AND(AB349&gt;INDEX('Language Rules Can Change'!$B$3:$AU$47,AB348,32),AB349&lt;=INDEX('Language Rules Can Change'!$B$3:$AU$47,AB348,33)),33, AND(AB349&gt;INDEX('Language Rules Can Change'!$B$3:$AU$47,AB348,33),AB349&lt;=INDEX('Language Rules Can Change'!$B$3:$AU$47,AB348,34)),34, AND(AB349&gt;INDEX('Language Rules Can Change'!$B$3:$AU$47,AB348,34),AB349&lt;=INDEX('Language Rules Can Change'!$B$3:$AU$47,AB348,35)),35, AND(AB349&gt;INDEX('Language Rules Can Change'!$B$3:$AU$47,AB348,35),AB349&lt;=INDEX('Language Rules Can Change'!$B$3:$AU$47,AB348,36)),36, AND(AB349&gt;INDEX('Language Rules Can Change'!$B$3:$AU$47,AB348,36),AB349&lt;=INDEX('Language Rules Can Change'!$B$3:$AU$47,AB348,37)),37, AND(AB349&gt;INDEX('Language Rules Can Change'!$B$3:$AU$47,AB348,37),AB349&lt;=INDEX('Language Rules Can Change'!$B$3:$AU$47,AB348,38)),38, AND(AB349&gt;INDEX('Language Rules Can Change'!$B$3:$AU$47,AB348,38),AB349&lt;=INDEX('Language Rules Can Change'!$B$3:$AU$47,AB348,39)),39, AND(AB349&gt;INDEX('Language Rules Can Change'!$B$3:$AU$47,AB348,39),AB349&lt;=INDEX('Language Rules Can Change'!$B$3:$AU$47,AB348,40)),40, AND(AB349&gt;INDEX('Language Rules Can Change'!$B$3:$AU$47,AB348,40),AB349&lt;=INDEX('Language Rules Can Change'!$B$3:$AU$47,AB348,41)),41, AND(AB349&gt;INDEX('Language Rules Can Change'!$B$3:$AU$47,AB348,41),AB349&lt;=INDEX('Language Rules Can Change'!$B$3:$AU$47,AB348,42)),42, AND(AB349&gt;INDEX('Language Rules Can Change'!$B$3:$AU$47,AB348,42),AB349&lt;=INDEX('Language Rules Can Change'!$B$3:$AU$47,AB348,43)),43, AND(AB349&gt;INDEX('Language Rules Can Change'!$B$3:$AU$47,AB348,43),AB349&lt;=INDEX('Language Rules Can Change'!$B$3:$AU$47,AB348,44)),44, AND(AB349&gt;INDEX('Language Rules Can Change'!$B$3:$AU$47,AB348,44),AB349&lt;=INDEX('Language Rules Can Change'!$B$3:$AU$47,AB348,45)),45, AND(AB349&gt;INDEX('Language Rules Can Change'!$B$3:$AU$47,AB348,45),AB349&lt;=INDEX('Language Rules Can Change'!$B$3:$AU$47,AB348,46)),46)</f>
        <v>25</v>
      </c>
      <c r="AC350" s="11" cm="1">
        <f t="array" aca="1" ref="AC350" ca="1">_xlfn.IFS(AND(AC349&gt;0,AC349&lt;=INDEX('Language Rules Can Change'!$B$3:$AU$47,AC348,1)),1, AND(AC349&gt;INDEX('Language Rules Can Change'!$B$3:$AU$47,AC348,1),AC349&lt;=INDEX('Language Rules Can Change'!$B$3:$AU$47,AC348,2)),2, AND(AC349&gt;INDEX('Language Rules Can Change'!$B$3:$AU$47,AC348,2),AC349&lt;=INDEX('Language Rules Can Change'!$B$3:$AU$47,AC348,3)),3, AND(AC349&gt;INDEX('Language Rules Can Change'!$B$3:$AU$47,AC348,3),AC349&lt;=INDEX('Language Rules Can Change'!$B$3:$AU$47,AC348,4)),4, AND(AC349&gt;INDEX('Language Rules Can Change'!$B$3:$AU$47,AC348,4),AC349&lt;=INDEX('Language Rules Can Change'!$B$3:$AU$47,AC348,5)),5, AND(AC349&gt;INDEX('Language Rules Can Change'!$B$3:$AU$47,AC348,5),AC349&lt;=INDEX('Language Rules Can Change'!$B$3:$AU$47,AC348,6)),6, AND(AC349&gt;INDEX('Language Rules Can Change'!$B$3:$AU$47,AC348,6),AC349&lt;=INDEX('Language Rules Can Change'!$B$3:$AU$47,AC348,7)),7, AND(AC349&gt;INDEX('Language Rules Can Change'!$B$3:$AU$47,AC348,7),AC349&lt;=INDEX('Language Rules Can Change'!$B$3:$AU$47,AC348,8)),8, AND(AC349&gt;INDEX('Language Rules Can Change'!$B$3:$AU$47,AC348,8),AC349&lt;=INDEX('Language Rules Can Change'!$B$3:$AU$47,AC348,9)),9, AND(AC349&gt;INDEX('Language Rules Can Change'!$B$3:$AU$47,AC348,9),AC349&lt;=INDEX('Language Rules Can Change'!$B$3:$AU$47,AC348,10)),10, AND(AC349&gt;INDEX('Language Rules Can Change'!$B$3:$AU$47,AC348,10),AC349&lt;=INDEX('Language Rules Can Change'!$B$3:$AU$47,AC348,11)),11, AND(AC349&gt;INDEX('Language Rules Can Change'!$B$3:$AU$47,AC348,11),AC349&lt;=INDEX('Language Rules Can Change'!$B$3:$AU$47,AC348,12)),12, AND(AC349&gt;INDEX('Language Rules Can Change'!$B$3:$AU$47,AC348,12),AC349&lt;=INDEX('Language Rules Can Change'!$B$3:$AU$47,AC348,13)),13, AND(AC349&gt;INDEX('Language Rules Can Change'!$B$3:$AU$47,AC348,13),AC349&lt;=INDEX('Language Rules Can Change'!$B$3:$AU$47,AC348,14)),14, AND(AC349&gt;INDEX('Language Rules Can Change'!$B$3:$AU$47,AC348,14),AC349&lt;=INDEX('Language Rules Can Change'!$B$3:$AU$47,AC348,15)),15, AND(AC349&gt;INDEX('Language Rules Can Change'!$B$3:$AU$47,AC348,15),AC349&lt;=INDEX('Language Rules Can Change'!$B$3:$AU$47,AC348,16)),16, AND(AC349&gt;INDEX('Language Rules Can Change'!$B$3:$AU$47,AC348,16),AC349&lt;=INDEX('Language Rules Can Change'!$B$3:$AU$47,AC348,17)),17, AND(AC349&gt;INDEX('Language Rules Can Change'!$B$3:$AU$47,AC348,17),AC349&lt;=INDEX('Language Rules Can Change'!$B$3:$AU$47,AC348,18)),18, AND(AC349&gt;INDEX('Language Rules Can Change'!$B$3:$AU$47,AC348,18),AC349&lt;=INDEX('Language Rules Can Change'!$B$3:$AU$47,AC348,19)),19, AND(AC349&gt;INDEX('Language Rules Can Change'!$B$3:$AU$47,AC348,19),AC349&lt;=INDEX('Language Rules Can Change'!$B$3:$AU$47,AC348,20)),20, AND(AC349&gt;INDEX('Language Rules Can Change'!$B$3:$AU$47,AC348,20),AC349&lt;=INDEX('Language Rules Can Change'!$B$3:$AU$47,AC348,21)),21, AND(AC349&gt;INDEX('Language Rules Can Change'!$B$3:$AU$47,AC348,21),AC349&lt;=INDEX('Language Rules Can Change'!$B$3:$AU$47,AC348,22)),22, AND(AC349&gt;INDEX('Language Rules Can Change'!$B$3:$AU$47,AC348,22),AC349&lt;=INDEX('Language Rules Can Change'!$B$3:$AU$47,AC348,23)),23, AND(AC349&gt;INDEX('Language Rules Can Change'!$B$3:$AU$47,AC348,23),AC349&lt;=INDEX('Language Rules Can Change'!$B$3:$AU$47,AC348,24)),24, AND(AC349&gt;INDEX('Language Rules Can Change'!$B$3:$AU$47,AC348,24),AC349&lt;=INDEX('Language Rules Can Change'!$B$3:$AU$47,AC348,25)),25, AND(AC349&gt;INDEX('Language Rules Can Change'!$B$3:$AU$47,AC348,25),AC349&lt;=INDEX('Language Rules Can Change'!$B$3:$AU$47,AC348,26)),26, AND(AC349&gt;INDEX('Language Rules Can Change'!$B$3:$AU$47,AC348,26),AC349&lt;=INDEX('Language Rules Can Change'!$B$3:$AU$47,AC348,27)),27, AND(AC349&gt;INDEX('Language Rules Can Change'!$B$3:$AU$47,AC348,27),AC349&lt;=INDEX('Language Rules Can Change'!$B$3:$AU$47,AC348,28)),28, AND(AC349&gt;INDEX('Language Rules Can Change'!$B$3:$AU$47,AC348,28),AC349&lt;=INDEX('Language Rules Can Change'!$B$3:$AU$47,AC348,29)),29, AND(AC349&gt;INDEX('Language Rules Can Change'!$B$3:$AU$47,AC348,29),AC349&lt;=INDEX('Language Rules Can Change'!$B$3:$AU$47,AC348,30)),30, AND(AC349&gt;INDEX('Language Rules Can Change'!$B$3:$AU$47,AC348,30),AC349&lt;=INDEX('Language Rules Can Change'!$B$3:$AU$47,AC348,31)),31, AND(AC349&gt;INDEX('Language Rules Can Change'!$B$3:$AU$47,AC348,31),AC349&lt;=INDEX('Language Rules Can Change'!$B$3:$AU$47,AC348,32)),32, AND(AC349&gt;INDEX('Language Rules Can Change'!$B$3:$AU$47,AC348,32),AC349&lt;=INDEX('Language Rules Can Change'!$B$3:$AU$47,AC348,33)),33, AND(AC349&gt;INDEX('Language Rules Can Change'!$B$3:$AU$47,AC348,33),AC349&lt;=INDEX('Language Rules Can Change'!$B$3:$AU$47,AC348,34)),34, AND(AC349&gt;INDEX('Language Rules Can Change'!$B$3:$AU$47,AC348,34),AC349&lt;=INDEX('Language Rules Can Change'!$B$3:$AU$47,AC348,35)),35, AND(AC349&gt;INDEX('Language Rules Can Change'!$B$3:$AU$47,AC348,35),AC349&lt;=INDEX('Language Rules Can Change'!$B$3:$AU$47,AC348,36)),36, AND(AC349&gt;INDEX('Language Rules Can Change'!$B$3:$AU$47,AC348,36),AC349&lt;=INDEX('Language Rules Can Change'!$B$3:$AU$47,AC348,37)),37, AND(AC349&gt;INDEX('Language Rules Can Change'!$B$3:$AU$47,AC348,37),AC349&lt;=INDEX('Language Rules Can Change'!$B$3:$AU$47,AC348,38)),38, AND(AC349&gt;INDEX('Language Rules Can Change'!$B$3:$AU$47,AC348,38),AC349&lt;=INDEX('Language Rules Can Change'!$B$3:$AU$47,AC348,39)),39, AND(AC349&gt;INDEX('Language Rules Can Change'!$B$3:$AU$47,AC348,39),AC349&lt;=INDEX('Language Rules Can Change'!$B$3:$AU$47,AC348,40)),40, AND(AC349&gt;INDEX('Language Rules Can Change'!$B$3:$AU$47,AC348,40),AC349&lt;=INDEX('Language Rules Can Change'!$B$3:$AU$47,AC348,41)),41, AND(AC349&gt;INDEX('Language Rules Can Change'!$B$3:$AU$47,AC348,41),AC349&lt;=INDEX('Language Rules Can Change'!$B$3:$AU$47,AC348,42)),42, AND(AC349&gt;INDEX('Language Rules Can Change'!$B$3:$AU$47,AC348,42),AC349&lt;=INDEX('Language Rules Can Change'!$B$3:$AU$47,AC348,43)),43, AND(AC349&gt;INDEX('Language Rules Can Change'!$B$3:$AU$47,AC348,43),AC349&lt;=INDEX('Language Rules Can Change'!$B$3:$AU$47,AC348,44)),44, AND(AC349&gt;INDEX('Language Rules Can Change'!$B$3:$AU$47,AC348,44),AC349&lt;=INDEX('Language Rules Can Change'!$B$3:$AU$47,AC348,45)),45, AND(AC349&gt;INDEX('Language Rules Can Change'!$B$3:$AU$47,AC348,45),AC349&lt;=INDEX('Language Rules Can Change'!$B$3:$AU$47,AC348,46)),46)</f>
        <v>9</v>
      </c>
      <c r="AD350" s="11" t="e" cm="1">
        <f t="array" aca="1" ref="AD350" ca="1">_xlfn.IFS(AND(AD349&gt;0,AD349&lt;=INDEX('Language Rules Can Change'!$B$3:$AU$47,AD348,1)),1, AND(AD349&gt;INDEX('Language Rules Can Change'!$B$3:$AU$47,AD348,1),AD349&lt;=INDEX('Language Rules Can Change'!$B$3:$AU$47,AD348,2)),2, AND(AD349&gt;INDEX('Language Rules Can Change'!$B$3:$AU$47,AD348,2),AD349&lt;=INDEX('Language Rules Can Change'!$B$3:$AU$47,AD348,3)),3, AND(AD349&gt;INDEX('Language Rules Can Change'!$B$3:$AU$47,AD348,3),AD349&lt;=INDEX('Language Rules Can Change'!$B$3:$AU$47,AD348,4)),4, AND(AD349&gt;INDEX('Language Rules Can Change'!$B$3:$AU$47,AD348,4),AD349&lt;=INDEX('Language Rules Can Change'!$B$3:$AU$47,AD348,5)),5, AND(AD349&gt;INDEX('Language Rules Can Change'!$B$3:$AU$47,AD348,5),AD349&lt;=INDEX('Language Rules Can Change'!$B$3:$AU$47,AD348,6)),6, AND(AD349&gt;INDEX('Language Rules Can Change'!$B$3:$AU$47,AD348,6),AD349&lt;=INDEX('Language Rules Can Change'!$B$3:$AU$47,AD348,7)),7, AND(AD349&gt;INDEX('Language Rules Can Change'!$B$3:$AU$47,AD348,7),AD349&lt;=INDEX('Language Rules Can Change'!$B$3:$AU$47,AD348,8)),8, AND(AD349&gt;INDEX('Language Rules Can Change'!$B$3:$AU$47,AD348,8),AD349&lt;=INDEX('Language Rules Can Change'!$B$3:$AU$47,AD348,9)),9, AND(AD349&gt;INDEX('Language Rules Can Change'!$B$3:$AU$47,AD348,9),AD349&lt;=INDEX('Language Rules Can Change'!$B$3:$AU$47,AD348,10)),10, AND(AD349&gt;INDEX('Language Rules Can Change'!$B$3:$AU$47,AD348,10),AD349&lt;=INDEX('Language Rules Can Change'!$B$3:$AU$47,AD348,11)),11, AND(AD349&gt;INDEX('Language Rules Can Change'!$B$3:$AU$47,AD348,11),AD349&lt;=INDEX('Language Rules Can Change'!$B$3:$AU$47,AD348,12)),12, AND(AD349&gt;INDEX('Language Rules Can Change'!$B$3:$AU$47,AD348,12),AD349&lt;=INDEX('Language Rules Can Change'!$B$3:$AU$47,AD348,13)),13, AND(AD349&gt;INDEX('Language Rules Can Change'!$B$3:$AU$47,AD348,13),AD349&lt;=INDEX('Language Rules Can Change'!$B$3:$AU$47,AD348,14)),14, AND(AD349&gt;INDEX('Language Rules Can Change'!$B$3:$AU$47,AD348,14),AD349&lt;=INDEX('Language Rules Can Change'!$B$3:$AU$47,AD348,15)),15, AND(AD349&gt;INDEX('Language Rules Can Change'!$B$3:$AU$47,AD348,15),AD349&lt;=INDEX('Language Rules Can Change'!$B$3:$AU$47,AD348,16)),16, AND(AD349&gt;INDEX('Language Rules Can Change'!$B$3:$AU$47,AD348,16),AD349&lt;=INDEX('Language Rules Can Change'!$B$3:$AU$47,AD348,17)),17, AND(AD349&gt;INDEX('Language Rules Can Change'!$B$3:$AU$47,AD348,17),AD349&lt;=INDEX('Language Rules Can Change'!$B$3:$AU$47,AD348,18)),18, AND(AD349&gt;INDEX('Language Rules Can Change'!$B$3:$AU$47,AD348,18),AD349&lt;=INDEX('Language Rules Can Change'!$B$3:$AU$47,AD348,19)),19, AND(AD349&gt;INDEX('Language Rules Can Change'!$B$3:$AU$47,AD348,19),AD349&lt;=INDEX('Language Rules Can Change'!$B$3:$AU$47,AD348,20)),20, AND(AD349&gt;INDEX('Language Rules Can Change'!$B$3:$AU$47,AD348,20),AD349&lt;=INDEX('Language Rules Can Change'!$B$3:$AU$47,AD348,21)),21, AND(AD349&gt;INDEX('Language Rules Can Change'!$B$3:$AU$47,AD348,21),AD349&lt;=INDEX('Language Rules Can Change'!$B$3:$AU$47,AD348,22)),22, AND(AD349&gt;INDEX('Language Rules Can Change'!$B$3:$AU$47,AD348,22),AD349&lt;=INDEX('Language Rules Can Change'!$B$3:$AU$47,AD348,23)),23, AND(AD349&gt;INDEX('Language Rules Can Change'!$B$3:$AU$47,AD348,23),AD349&lt;=INDEX('Language Rules Can Change'!$B$3:$AU$47,AD348,24)),24, AND(AD349&gt;INDEX('Language Rules Can Change'!$B$3:$AU$47,AD348,24),AD349&lt;=INDEX('Language Rules Can Change'!$B$3:$AU$47,AD348,25)),25, AND(AD349&gt;INDEX('Language Rules Can Change'!$B$3:$AU$47,AD348,25),AD349&lt;=INDEX('Language Rules Can Change'!$B$3:$AU$47,AD348,26)),26, AND(AD349&gt;INDEX('Language Rules Can Change'!$B$3:$AU$47,AD348,26),AD349&lt;=INDEX('Language Rules Can Change'!$B$3:$AU$47,AD348,27)),27, AND(AD349&gt;INDEX('Language Rules Can Change'!$B$3:$AU$47,AD348,27),AD349&lt;=INDEX('Language Rules Can Change'!$B$3:$AU$47,AD348,28)),28, AND(AD349&gt;INDEX('Language Rules Can Change'!$B$3:$AU$47,AD348,28),AD349&lt;=INDEX('Language Rules Can Change'!$B$3:$AU$47,AD348,29)),29, AND(AD349&gt;INDEX('Language Rules Can Change'!$B$3:$AU$47,AD348,29),AD349&lt;=INDEX('Language Rules Can Change'!$B$3:$AU$47,AD348,30)),30, AND(AD349&gt;INDEX('Language Rules Can Change'!$B$3:$AU$47,AD348,30),AD349&lt;=INDEX('Language Rules Can Change'!$B$3:$AU$47,AD348,31)),31, AND(AD349&gt;INDEX('Language Rules Can Change'!$B$3:$AU$47,AD348,31),AD349&lt;=INDEX('Language Rules Can Change'!$B$3:$AU$47,AD348,32)),32, AND(AD349&gt;INDEX('Language Rules Can Change'!$B$3:$AU$47,AD348,32),AD349&lt;=INDEX('Language Rules Can Change'!$B$3:$AU$47,AD348,33)),33, AND(AD349&gt;INDEX('Language Rules Can Change'!$B$3:$AU$47,AD348,33),AD349&lt;=INDEX('Language Rules Can Change'!$B$3:$AU$47,AD348,34)),34, AND(AD349&gt;INDEX('Language Rules Can Change'!$B$3:$AU$47,AD348,34),AD349&lt;=INDEX('Language Rules Can Change'!$B$3:$AU$47,AD348,35)),35, AND(AD349&gt;INDEX('Language Rules Can Change'!$B$3:$AU$47,AD348,35),AD349&lt;=INDEX('Language Rules Can Change'!$B$3:$AU$47,AD348,36)),36, AND(AD349&gt;INDEX('Language Rules Can Change'!$B$3:$AU$47,AD348,36),AD349&lt;=INDEX('Language Rules Can Change'!$B$3:$AU$47,AD348,37)),37, AND(AD349&gt;INDEX('Language Rules Can Change'!$B$3:$AU$47,AD348,37),AD349&lt;=INDEX('Language Rules Can Change'!$B$3:$AU$47,AD348,38)),38, AND(AD349&gt;INDEX('Language Rules Can Change'!$B$3:$AU$47,AD348,38),AD349&lt;=INDEX('Language Rules Can Change'!$B$3:$AU$47,AD348,39)),39, AND(AD349&gt;INDEX('Language Rules Can Change'!$B$3:$AU$47,AD348,39),AD349&lt;=INDEX('Language Rules Can Change'!$B$3:$AU$47,AD348,40)),40, AND(AD349&gt;INDEX('Language Rules Can Change'!$B$3:$AU$47,AD348,40),AD349&lt;=INDEX('Language Rules Can Change'!$B$3:$AU$47,AD348,41)),41, AND(AD349&gt;INDEX('Language Rules Can Change'!$B$3:$AU$47,AD348,41),AD349&lt;=INDEX('Language Rules Can Change'!$B$3:$AU$47,AD348,42)),42, AND(AD349&gt;INDEX('Language Rules Can Change'!$B$3:$AU$47,AD348,42),AD349&lt;=INDEX('Language Rules Can Change'!$B$3:$AU$47,AD348,43)),43, AND(AD349&gt;INDEX('Language Rules Can Change'!$B$3:$AU$47,AD348,43),AD349&lt;=INDEX('Language Rules Can Change'!$B$3:$AU$47,AD348,44)),44, AND(AD349&gt;INDEX('Language Rules Can Change'!$B$3:$AU$47,AD348,44),AD349&lt;=INDEX('Language Rules Can Change'!$B$3:$AU$47,AD348,45)),45, AND(AD349&gt;INDEX('Language Rules Can Change'!$B$3:$AU$47,AD348,45),AD349&lt;=INDEX('Language Rules Can Change'!$B$3:$AU$47,AD348,46)),46)</f>
        <v>#N/A</v>
      </c>
      <c r="AE350" s="11" t="e" cm="1">
        <f t="array" aca="1" ref="AE350" ca="1">_xlfn.IFS(AND(AE349&gt;0,AE349&lt;=INDEX('Language Rules Can Change'!$B$3:$AU$47,AE348,1)),1, AND(AE349&gt;INDEX('Language Rules Can Change'!$B$3:$AU$47,AE348,1),AE349&lt;=INDEX('Language Rules Can Change'!$B$3:$AU$47,AE348,2)),2, AND(AE349&gt;INDEX('Language Rules Can Change'!$B$3:$AU$47,AE348,2),AE349&lt;=INDEX('Language Rules Can Change'!$B$3:$AU$47,AE348,3)),3, AND(AE349&gt;INDEX('Language Rules Can Change'!$B$3:$AU$47,AE348,3),AE349&lt;=INDEX('Language Rules Can Change'!$B$3:$AU$47,AE348,4)),4, AND(AE349&gt;INDEX('Language Rules Can Change'!$B$3:$AU$47,AE348,4),AE349&lt;=INDEX('Language Rules Can Change'!$B$3:$AU$47,AE348,5)),5, AND(AE349&gt;INDEX('Language Rules Can Change'!$B$3:$AU$47,AE348,5),AE349&lt;=INDEX('Language Rules Can Change'!$B$3:$AU$47,AE348,6)),6, AND(AE349&gt;INDEX('Language Rules Can Change'!$B$3:$AU$47,AE348,6),AE349&lt;=INDEX('Language Rules Can Change'!$B$3:$AU$47,AE348,7)),7, AND(AE349&gt;INDEX('Language Rules Can Change'!$B$3:$AU$47,AE348,7),AE349&lt;=INDEX('Language Rules Can Change'!$B$3:$AU$47,AE348,8)),8, AND(AE349&gt;INDEX('Language Rules Can Change'!$B$3:$AU$47,AE348,8),AE349&lt;=INDEX('Language Rules Can Change'!$B$3:$AU$47,AE348,9)),9, AND(AE349&gt;INDEX('Language Rules Can Change'!$B$3:$AU$47,AE348,9),AE349&lt;=INDEX('Language Rules Can Change'!$B$3:$AU$47,AE348,10)),10, AND(AE349&gt;INDEX('Language Rules Can Change'!$B$3:$AU$47,AE348,10),AE349&lt;=INDEX('Language Rules Can Change'!$B$3:$AU$47,AE348,11)),11, AND(AE349&gt;INDEX('Language Rules Can Change'!$B$3:$AU$47,AE348,11),AE349&lt;=INDEX('Language Rules Can Change'!$B$3:$AU$47,AE348,12)),12, AND(AE349&gt;INDEX('Language Rules Can Change'!$B$3:$AU$47,AE348,12),AE349&lt;=INDEX('Language Rules Can Change'!$B$3:$AU$47,AE348,13)),13, AND(AE349&gt;INDEX('Language Rules Can Change'!$B$3:$AU$47,AE348,13),AE349&lt;=INDEX('Language Rules Can Change'!$B$3:$AU$47,AE348,14)),14, AND(AE349&gt;INDEX('Language Rules Can Change'!$B$3:$AU$47,AE348,14),AE349&lt;=INDEX('Language Rules Can Change'!$B$3:$AU$47,AE348,15)),15, AND(AE349&gt;INDEX('Language Rules Can Change'!$B$3:$AU$47,AE348,15),AE349&lt;=INDEX('Language Rules Can Change'!$B$3:$AU$47,AE348,16)),16, AND(AE349&gt;INDEX('Language Rules Can Change'!$B$3:$AU$47,AE348,16),AE349&lt;=INDEX('Language Rules Can Change'!$B$3:$AU$47,AE348,17)),17, AND(AE349&gt;INDEX('Language Rules Can Change'!$B$3:$AU$47,AE348,17),AE349&lt;=INDEX('Language Rules Can Change'!$B$3:$AU$47,AE348,18)),18, AND(AE349&gt;INDEX('Language Rules Can Change'!$B$3:$AU$47,AE348,18),AE349&lt;=INDEX('Language Rules Can Change'!$B$3:$AU$47,AE348,19)),19, AND(AE349&gt;INDEX('Language Rules Can Change'!$B$3:$AU$47,AE348,19),AE349&lt;=INDEX('Language Rules Can Change'!$B$3:$AU$47,AE348,20)),20, AND(AE349&gt;INDEX('Language Rules Can Change'!$B$3:$AU$47,AE348,20),AE349&lt;=INDEX('Language Rules Can Change'!$B$3:$AU$47,AE348,21)),21, AND(AE349&gt;INDEX('Language Rules Can Change'!$B$3:$AU$47,AE348,21),AE349&lt;=INDEX('Language Rules Can Change'!$B$3:$AU$47,AE348,22)),22, AND(AE349&gt;INDEX('Language Rules Can Change'!$B$3:$AU$47,AE348,22),AE349&lt;=INDEX('Language Rules Can Change'!$B$3:$AU$47,AE348,23)),23, AND(AE349&gt;INDEX('Language Rules Can Change'!$B$3:$AU$47,AE348,23),AE349&lt;=INDEX('Language Rules Can Change'!$B$3:$AU$47,AE348,24)),24, AND(AE349&gt;INDEX('Language Rules Can Change'!$B$3:$AU$47,AE348,24),AE349&lt;=INDEX('Language Rules Can Change'!$B$3:$AU$47,AE348,25)),25, AND(AE349&gt;INDEX('Language Rules Can Change'!$B$3:$AU$47,AE348,25),AE349&lt;=INDEX('Language Rules Can Change'!$B$3:$AU$47,AE348,26)),26, AND(AE349&gt;INDEX('Language Rules Can Change'!$B$3:$AU$47,AE348,26),AE349&lt;=INDEX('Language Rules Can Change'!$B$3:$AU$47,AE348,27)),27, AND(AE349&gt;INDEX('Language Rules Can Change'!$B$3:$AU$47,AE348,27),AE349&lt;=INDEX('Language Rules Can Change'!$B$3:$AU$47,AE348,28)),28, AND(AE349&gt;INDEX('Language Rules Can Change'!$B$3:$AU$47,AE348,28),AE349&lt;=INDEX('Language Rules Can Change'!$B$3:$AU$47,AE348,29)),29, AND(AE349&gt;INDEX('Language Rules Can Change'!$B$3:$AU$47,AE348,29),AE349&lt;=INDEX('Language Rules Can Change'!$B$3:$AU$47,AE348,30)),30, AND(AE349&gt;INDEX('Language Rules Can Change'!$B$3:$AU$47,AE348,30),AE349&lt;=INDEX('Language Rules Can Change'!$B$3:$AU$47,AE348,31)),31, AND(AE349&gt;INDEX('Language Rules Can Change'!$B$3:$AU$47,AE348,31),AE349&lt;=INDEX('Language Rules Can Change'!$B$3:$AU$47,AE348,32)),32, AND(AE349&gt;INDEX('Language Rules Can Change'!$B$3:$AU$47,AE348,32),AE349&lt;=INDEX('Language Rules Can Change'!$B$3:$AU$47,AE348,33)),33, AND(AE349&gt;INDEX('Language Rules Can Change'!$B$3:$AU$47,AE348,33),AE349&lt;=INDEX('Language Rules Can Change'!$B$3:$AU$47,AE348,34)),34, AND(AE349&gt;INDEX('Language Rules Can Change'!$B$3:$AU$47,AE348,34),AE349&lt;=INDEX('Language Rules Can Change'!$B$3:$AU$47,AE348,35)),35, AND(AE349&gt;INDEX('Language Rules Can Change'!$B$3:$AU$47,AE348,35),AE349&lt;=INDEX('Language Rules Can Change'!$B$3:$AU$47,AE348,36)),36, AND(AE349&gt;INDEX('Language Rules Can Change'!$B$3:$AU$47,AE348,36),AE349&lt;=INDEX('Language Rules Can Change'!$B$3:$AU$47,AE348,37)),37, AND(AE349&gt;INDEX('Language Rules Can Change'!$B$3:$AU$47,AE348,37),AE349&lt;=INDEX('Language Rules Can Change'!$B$3:$AU$47,AE348,38)),38, AND(AE349&gt;INDEX('Language Rules Can Change'!$B$3:$AU$47,AE348,38),AE349&lt;=INDEX('Language Rules Can Change'!$B$3:$AU$47,AE348,39)),39, AND(AE349&gt;INDEX('Language Rules Can Change'!$B$3:$AU$47,AE348,39),AE349&lt;=INDEX('Language Rules Can Change'!$B$3:$AU$47,AE348,40)),40, AND(AE349&gt;INDEX('Language Rules Can Change'!$B$3:$AU$47,AE348,40),AE349&lt;=INDEX('Language Rules Can Change'!$B$3:$AU$47,AE348,41)),41, AND(AE349&gt;INDEX('Language Rules Can Change'!$B$3:$AU$47,AE348,41),AE349&lt;=INDEX('Language Rules Can Change'!$B$3:$AU$47,AE348,42)),42, AND(AE349&gt;INDEX('Language Rules Can Change'!$B$3:$AU$47,AE348,42),AE349&lt;=INDEX('Language Rules Can Change'!$B$3:$AU$47,AE348,43)),43, AND(AE349&gt;INDEX('Language Rules Can Change'!$B$3:$AU$47,AE348,43),AE349&lt;=INDEX('Language Rules Can Change'!$B$3:$AU$47,AE348,44)),44, AND(AE349&gt;INDEX('Language Rules Can Change'!$B$3:$AU$47,AE348,44),AE349&lt;=INDEX('Language Rules Can Change'!$B$3:$AU$47,AE348,45)),45, AND(AE349&gt;INDEX('Language Rules Can Change'!$B$3:$AU$47,AE348,45),AE349&lt;=INDEX('Language Rules Can Change'!$B$3:$AU$47,AE348,46)),46)</f>
        <v>#N/A</v>
      </c>
      <c r="AF350" s="11" t="e" cm="1">
        <f t="array" aca="1" ref="AF350" ca="1">_xlfn.IFS(AND(AF349&gt;0,AF349&lt;=INDEX('Language Rules Can Change'!$B$3:$AU$47,AF348,1)),1, AND(AF349&gt;INDEX('Language Rules Can Change'!$B$3:$AU$47,AF348,1),AF349&lt;=INDEX('Language Rules Can Change'!$B$3:$AU$47,AF348,2)),2, AND(AF349&gt;INDEX('Language Rules Can Change'!$B$3:$AU$47,AF348,2),AF349&lt;=INDEX('Language Rules Can Change'!$B$3:$AU$47,AF348,3)),3, AND(AF349&gt;INDEX('Language Rules Can Change'!$B$3:$AU$47,AF348,3),AF349&lt;=INDEX('Language Rules Can Change'!$B$3:$AU$47,AF348,4)),4, AND(AF349&gt;INDEX('Language Rules Can Change'!$B$3:$AU$47,AF348,4),AF349&lt;=INDEX('Language Rules Can Change'!$B$3:$AU$47,AF348,5)),5, AND(AF349&gt;INDEX('Language Rules Can Change'!$B$3:$AU$47,AF348,5),AF349&lt;=INDEX('Language Rules Can Change'!$B$3:$AU$47,AF348,6)),6, AND(AF349&gt;INDEX('Language Rules Can Change'!$B$3:$AU$47,AF348,6),AF349&lt;=INDEX('Language Rules Can Change'!$B$3:$AU$47,AF348,7)),7, AND(AF349&gt;INDEX('Language Rules Can Change'!$B$3:$AU$47,AF348,7),AF349&lt;=INDEX('Language Rules Can Change'!$B$3:$AU$47,AF348,8)),8, AND(AF349&gt;INDEX('Language Rules Can Change'!$B$3:$AU$47,AF348,8),AF349&lt;=INDEX('Language Rules Can Change'!$B$3:$AU$47,AF348,9)),9, AND(AF349&gt;INDEX('Language Rules Can Change'!$B$3:$AU$47,AF348,9),AF349&lt;=INDEX('Language Rules Can Change'!$B$3:$AU$47,AF348,10)),10, AND(AF349&gt;INDEX('Language Rules Can Change'!$B$3:$AU$47,AF348,10),AF349&lt;=INDEX('Language Rules Can Change'!$B$3:$AU$47,AF348,11)),11, AND(AF349&gt;INDEX('Language Rules Can Change'!$B$3:$AU$47,AF348,11),AF349&lt;=INDEX('Language Rules Can Change'!$B$3:$AU$47,AF348,12)),12, AND(AF349&gt;INDEX('Language Rules Can Change'!$B$3:$AU$47,AF348,12),AF349&lt;=INDEX('Language Rules Can Change'!$B$3:$AU$47,AF348,13)),13, AND(AF349&gt;INDEX('Language Rules Can Change'!$B$3:$AU$47,AF348,13),AF349&lt;=INDEX('Language Rules Can Change'!$B$3:$AU$47,AF348,14)),14, AND(AF349&gt;INDEX('Language Rules Can Change'!$B$3:$AU$47,AF348,14),AF349&lt;=INDEX('Language Rules Can Change'!$B$3:$AU$47,AF348,15)),15, AND(AF349&gt;INDEX('Language Rules Can Change'!$B$3:$AU$47,AF348,15),AF349&lt;=INDEX('Language Rules Can Change'!$B$3:$AU$47,AF348,16)),16, AND(AF349&gt;INDEX('Language Rules Can Change'!$B$3:$AU$47,AF348,16),AF349&lt;=INDEX('Language Rules Can Change'!$B$3:$AU$47,AF348,17)),17, AND(AF349&gt;INDEX('Language Rules Can Change'!$B$3:$AU$47,AF348,17),AF349&lt;=INDEX('Language Rules Can Change'!$B$3:$AU$47,AF348,18)),18, AND(AF349&gt;INDEX('Language Rules Can Change'!$B$3:$AU$47,AF348,18),AF349&lt;=INDEX('Language Rules Can Change'!$B$3:$AU$47,AF348,19)),19, AND(AF349&gt;INDEX('Language Rules Can Change'!$B$3:$AU$47,AF348,19),AF349&lt;=INDEX('Language Rules Can Change'!$B$3:$AU$47,AF348,20)),20, AND(AF349&gt;INDEX('Language Rules Can Change'!$B$3:$AU$47,AF348,20),AF349&lt;=INDEX('Language Rules Can Change'!$B$3:$AU$47,AF348,21)),21, AND(AF349&gt;INDEX('Language Rules Can Change'!$B$3:$AU$47,AF348,21),AF349&lt;=INDEX('Language Rules Can Change'!$B$3:$AU$47,AF348,22)),22, AND(AF349&gt;INDEX('Language Rules Can Change'!$B$3:$AU$47,AF348,22),AF349&lt;=INDEX('Language Rules Can Change'!$B$3:$AU$47,AF348,23)),23, AND(AF349&gt;INDEX('Language Rules Can Change'!$B$3:$AU$47,AF348,23),AF349&lt;=INDEX('Language Rules Can Change'!$B$3:$AU$47,AF348,24)),24, AND(AF349&gt;INDEX('Language Rules Can Change'!$B$3:$AU$47,AF348,24),AF349&lt;=INDEX('Language Rules Can Change'!$B$3:$AU$47,AF348,25)),25, AND(AF349&gt;INDEX('Language Rules Can Change'!$B$3:$AU$47,AF348,25),AF349&lt;=INDEX('Language Rules Can Change'!$B$3:$AU$47,AF348,26)),26, AND(AF349&gt;INDEX('Language Rules Can Change'!$B$3:$AU$47,AF348,26),AF349&lt;=INDEX('Language Rules Can Change'!$B$3:$AU$47,AF348,27)),27, AND(AF349&gt;INDEX('Language Rules Can Change'!$B$3:$AU$47,AF348,27),AF349&lt;=INDEX('Language Rules Can Change'!$B$3:$AU$47,AF348,28)),28, AND(AF349&gt;INDEX('Language Rules Can Change'!$B$3:$AU$47,AF348,28),AF349&lt;=INDEX('Language Rules Can Change'!$B$3:$AU$47,AF348,29)),29, AND(AF349&gt;INDEX('Language Rules Can Change'!$B$3:$AU$47,AF348,29),AF349&lt;=INDEX('Language Rules Can Change'!$B$3:$AU$47,AF348,30)),30, AND(AF349&gt;INDEX('Language Rules Can Change'!$B$3:$AU$47,AF348,30),AF349&lt;=INDEX('Language Rules Can Change'!$B$3:$AU$47,AF348,31)),31, AND(AF349&gt;INDEX('Language Rules Can Change'!$B$3:$AU$47,AF348,31),AF349&lt;=INDEX('Language Rules Can Change'!$B$3:$AU$47,AF348,32)),32, AND(AF349&gt;INDEX('Language Rules Can Change'!$B$3:$AU$47,AF348,32),AF349&lt;=INDEX('Language Rules Can Change'!$B$3:$AU$47,AF348,33)),33, AND(AF349&gt;INDEX('Language Rules Can Change'!$B$3:$AU$47,AF348,33),AF349&lt;=INDEX('Language Rules Can Change'!$B$3:$AU$47,AF348,34)),34, AND(AF349&gt;INDEX('Language Rules Can Change'!$B$3:$AU$47,AF348,34),AF349&lt;=INDEX('Language Rules Can Change'!$B$3:$AU$47,AF348,35)),35, AND(AF349&gt;INDEX('Language Rules Can Change'!$B$3:$AU$47,AF348,35),AF349&lt;=INDEX('Language Rules Can Change'!$B$3:$AU$47,AF348,36)),36, AND(AF349&gt;INDEX('Language Rules Can Change'!$B$3:$AU$47,AF348,36),AF349&lt;=INDEX('Language Rules Can Change'!$B$3:$AU$47,AF348,37)),37, AND(AF349&gt;INDEX('Language Rules Can Change'!$B$3:$AU$47,AF348,37),AF349&lt;=INDEX('Language Rules Can Change'!$B$3:$AU$47,AF348,38)),38, AND(AF349&gt;INDEX('Language Rules Can Change'!$B$3:$AU$47,AF348,38),AF349&lt;=INDEX('Language Rules Can Change'!$B$3:$AU$47,AF348,39)),39, AND(AF349&gt;INDEX('Language Rules Can Change'!$B$3:$AU$47,AF348,39),AF349&lt;=INDEX('Language Rules Can Change'!$B$3:$AU$47,AF348,40)),40, AND(AF349&gt;INDEX('Language Rules Can Change'!$B$3:$AU$47,AF348,40),AF349&lt;=INDEX('Language Rules Can Change'!$B$3:$AU$47,AF348,41)),41, AND(AF349&gt;INDEX('Language Rules Can Change'!$B$3:$AU$47,AF348,41),AF349&lt;=INDEX('Language Rules Can Change'!$B$3:$AU$47,AF348,42)),42, AND(AF349&gt;INDEX('Language Rules Can Change'!$B$3:$AU$47,AF348,42),AF349&lt;=INDEX('Language Rules Can Change'!$B$3:$AU$47,AF348,43)),43, AND(AF349&gt;INDEX('Language Rules Can Change'!$B$3:$AU$47,AF348,43),AF349&lt;=INDEX('Language Rules Can Change'!$B$3:$AU$47,AF348,44)),44, AND(AF349&gt;INDEX('Language Rules Can Change'!$B$3:$AU$47,AF348,44),AF349&lt;=INDEX('Language Rules Can Change'!$B$3:$AU$47,AF348,45)),45, AND(AF349&gt;INDEX('Language Rules Can Change'!$B$3:$AU$47,AF348,45),AF349&lt;=INDEX('Language Rules Can Change'!$B$3:$AU$47,AF348,46)),46)</f>
        <v>#N/A</v>
      </c>
      <c r="AG350" s="11" t="e" cm="1">
        <f t="array" aca="1" ref="AG350" ca="1">_xlfn.IFS(AND(AG349&gt;0,AG349&lt;=INDEX('Language Rules Can Change'!$B$3:$AU$47,AG348,1)),1, AND(AG349&gt;INDEX('Language Rules Can Change'!$B$3:$AU$47,AG348,1),AG349&lt;=INDEX('Language Rules Can Change'!$B$3:$AU$47,AG348,2)),2, AND(AG349&gt;INDEX('Language Rules Can Change'!$B$3:$AU$47,AG348,2),AG349&lt;=INDEX('Language Rules Can Change'!$B$3:$AU$47,AG348,3)),3, AND(AG349&gt;INDEX('Language Rules Can Change'!$B$3:$AU$47,AG348,3),AG349&lt;=INDEX('Language Rules Can Change'!$B$3:$AU$47,AG348,4)),4, AND(AG349&gt;INDEX('Language Rules Can Change'!$B$3:$AU$47,AG348,4),AG349&lt;=INDEX('Language Rules Can Change'!$B$3:$AU$47,AG348,5)),5, AND(AG349&gt;INDEX('Language Rules Can Change'!$B$3:$AU$47,AG348,5),AG349&lt;=INDEX('Language Rules Can Change'!$B$3:$AU$47,AG348,6)),6, AND(AG349&gt;INDEX('Language Rules Can Change'!$B$3:$AU$47,AG348,6),AG349&lt;=INDEX('Language Rules Can Change'!$B$3:$AU$47,AG348,7)),7, AND(AG349&gt;INDEX('Language Rules Can Change'!$B$3:$AU$47,AG348,7),AG349&lt;=INDEX('Language Rules Can Change'!$B$3:$AU$47,AG348,8)),8, AND(AG349&gt;INDEX('Language Rules Can Change'!$B$3:$AU$47,AG348,8),AG349&lt;=INDEX('Language Rules Can Change'!$B$3:$AU$47,AG348,9)),9, AND(AG349&gt;INDEX('Language Rules Can Change'!$B$3:$AU$47,AG348,9),AG349&lt;=INDEX('Language Rules Can Change'!$B$3:$AU$47,AG348,10)),10, AND(AG349&gt;INDEX('Language Rules Can Change'!$B$3:$AU$47,AG348,10),AG349&lt;=INDEX('Language Rules Can Change'!$B$3:$AU$47,AG348,11)),11, AND(AG349&gt;INDEX('Language Rules Can Change'!$B$3:$AU$47,AG348,11),AG349&lt;=INDEX('Language Rules Can Change'!$B$3:$AU$47,AG348,12)),12, AND(AG349&gt;INDEX('Language Rules Can Change'!$B$3:$AU$47,AG348,12),AG349&lt;=INDEX('Language Rules Can Change'!$B$3:$AU$47,AG348,13)),13, AND(AG349&gt;INDEX('Language Rules Can Change'!$B$3:$AU$47,AG348,13),AG349&lt;=INDEX('Language Rules Can Change'!$B$3:$AU$47,AG348,14)),14, AND(AG349&gt;INDEX('Language Rules Can Change'!$B$3:$AU$47,AG348,14),AG349&lt;=INDEX('Language Rules Can Change'!$B$3:$AU$47,AG348,15)),15, AND(AG349&gt;INDEX('Language Rules Can Change'!$B$3:$AU$47,AG348,15),AG349&lt;=INDEX('Language Rules Can Change'!$B$3:$AU$47,AG348,16)),16, AND(AG349&gt;INDEX('Language Rules Can Change'!$B$3:$AU$47,AG348,16),AG349&lt;=INDEX('Language Rules Can Change'!$B$3:$AU$47,AG348,17)),17, AND(AG349&gt;INDEX('Language Rules Can Change'!$B$3:$AU$47,AG348,17),AG349&lt;=INDEX('Language Rules Can Change'!$B$3:$AU$47,AG348,18)),18, AND(AG349&gt;INDEX('Language Rules Can Change'!$B$3:$AU$47,AG348,18),AG349&lt;=INDEX('Language Rules Can Change'!$B$3:$AU$47,AG348,19)),19, AND(AG349&gt;INDEX('Language Rules Can Change'!$B$3:$AU$47,AG348,19),AG349&lt;=INDEX('Language Rules Can Change'!$B$3:$AU$47,AG348,20)),20, AND(AG349&gt;INDEX('Language Rules Can Change'!$B$3:$AU$47,AG348,20),AG349&lt;=INDEX('Language Rules Can Change'!$B$3:$AU$47,AG348,21)),21, AND(AG349&gt;INDEX('Language Rules Can Change'!$B$3:$AU$47,AG348,21),AG349&lt;=INDEX('Language Rules Can Change'!$B$3:$AU$47,AG348,22)),22, AND(AG349&gt;INDEX('Language Rules Can Change'!$B$3:$AU$47,AG348,22),AG349&lt;=INDEX('Language Rules Can Change'!$B$3:$AU$47,AG348,23)),23, AND(AG349&gt;INDEX('Language Rules Can Change'!$B$3:$AU$47,AG348,23),AG349&lt;=INDEX('Language Rules Can Change'!$B$3:$AU$47,AG348,24)),24, AND(AG349&gt;INDEX('Language Rules Can Change'!$B$3:$AU$47,AG348,24),AG349&lt;=INDEX('Language Rules Can Change'!$B$3:$AU$47,AG348,25)),25, AND(AG349&gt;INDEX('Language Rules Can Change'!$B$3:$AU$47,AG348,25),AG349&lt;=INDEX('Language Rules Can Change'!$B$3:$AU$47,AG348,26)),26, AND(AG349&gt;INDEX('Language Rules Can Change'!$B$3:$AU$47,AG348,26),AG349&lt;=INDEX('Language Rules Can Change'!$B$3:$AU$47,AG348,27)),27, AND(AG349&gt;INDEX('Language Rules Can Change'!$B$3:$AU$47,AG348,27),AG349&lt;=INDEX('Language Rules Can Change'!$B$3:$AU$47,AG348,28)),28, AND(AG349&gt;INDEX('Language Rules Can Change'!$B$3:$AU$47,AG348,28),AG349&lt;=INDEX('Language Rules Can Change'!$B$3:$AU$47,AG348,29)),29, AND(AG349&gt;INDEX('Language Rules Can Change'!$B$3:$AU$47,AG348,29),AG349&lt;=INDEX('Language Rules Can Change'!$B$3:$AU$47,AG348,30)),30, AND(AG349&gt;INDEX('Language Rules Can Change'!$B$3:$AU$47,AG348,30),AG349&lt;=INDEX('Language Rules Can Change'!$B$3:$AU$47,AG348,31)),31, AND(AG349&gt;INDEX('Language Rules Can Change'!$B$3:$AU$47,AG348,31),AG349&lt;=INDEX('Language Rules Can Change'!$B$3:$AU$47,AG348,32)),32, AND(AG349&gt;INDEX('Language Rules Can Change'!$B$3:$AU$47,AG348,32),AG349&lt;=INDEX('Language Rules Can Change'!$B$3:$AU$47,AG348,33)),33, AND(AG349&gt;INDEX('Language Rules Can Change'!$B$3:$AU$47,AG348,33),AG349&lt;=INDEX('Language Rules Can Change'!$B$3:$AU$47,AG348,34)),34, AND(AG349&gt;INDEX('Language Rules Can Change'!$B$3:$AU$47,AG348,34),AG349&lt;=INDEX('Language Rules Can Change'!$B$3:$AU$47,AG348,35)),35, AND(AG349&gt;INDEX('Language Rules Can Change'!$B$3:$AU$47,AG348,35),AG349&lt;=INDEX('Language Rules Can Change'!$B$3:$AU$47,AG348,36)),36, AND(AG349&gt;INDEX('Language Rules Can Change'!$B$3:$AU$47,AG348,36),AG349&lt;=INDEX('Language Rules Can Change'!$B$3:$AU$47,AG348,37)),37, AND(AG349&gt;INDEX('Language Rules Can Change'!$B$3:$AU$47,AG348,37),AG349&lt;=INDEX('Language Rules Can Change'!$B$3:$AU$47,AG348,38)),38, AND(AG349&gt;INDEX('Language Rules Can Change'!$B$3:$AU$47,AG348,38),AG349&lt;=INDEX('Language Rules Can Change'!$B$3:$AU$47,AG348,39)),39, AND(AG349&gt;INDEX('Language Rules Can Change'!$B$3:$AU$47,AG348,39),AG349&lt;=INDEX('Language Rules Can Change'!$B$3:$AU$47,AG348,40)),40, AND(AG349&gt;INDEX('Language Rules Can Change'!$B$3:$AU$47,AG348,40),AG349&lt;=INDEX('Language Rules Can Change'!$B$3:$AU$47,AG348,41)),41, AND(AG349&gt;INDEX('Language Rules Can Change'!$B$3:$AU$47,AG348,41),AG349&lt;=INDEX('Language Rules Can Change'!$B$3:$AU$47,AG348,42)),42, AND(AG349&gt;INDEX('Language Rules Can Change'!$B$3:$AU$47,AG348,42),AG349&lt;=INDEX('Language Rules Can Change'!$B$3:$AU$47,AG348,43)),43, AND(AG349&gt;INDEX('Language Rules Can Change'!$B$3:$AU$47,AG348,43),AG349&lt;=INDEX('Language Rules Can Change'!$B$3:$AU$47,AG348,44)),44, AND(AG349&gt;INDEX('Language Rules Can Change'!$B$3:$AU$47,AG348,44),AG349&lt;=INDEX('Language Rules Can Change'!$B$3:$AU$47,AG348,45)),45, AND(AG349&gt;INDEX('Language Rules Can Change'!$B$3:$AU$47,AG348,45),AG349&lt;=INDEX('Language Rules Can Change'!$B$3:$AU$47,AG348,46)),46)</f>
        <v>#N/A</v>
      </c>
      <c r="AH350" s="11" t="e" cm="1">
        <f t="array" aca="1" ref="AH350" ca="1">_xlfn.IFS(AND(AH349&gt;0,AH349&lt;=INDEX('Language Rules Can Change'!$B$3:$AU$47,AH348,1)),1, AND(AH349&gt;INDEX('Language Rules Can Change'!$B$3:$AU$47,AH348,1),AH349&lt;=INDEX('Language Rules Can Change'!$B$3:$AU$47,AH348,2)),2, AND(AH349&gt;INDEX('Language Rules Can Change'!$B$3:$AU$47,AH348,2),AH349&lt;=INDEX('Language Rules Can Change'!$B$3:$AU$47,AH348,3)),3, AND(AH349&gt;INDEX('Language Rules Can Change'!$B$3:$AU$47,AH348,3),AH349&lt;=INDEX('Language Rules Can Change'!$B$3:$AU$47,AH348,4)),4, AND(AH349&gt;INDEX('Language Rules Can Change'!$B$3:$AU$47,AH348,4),AH349&lt;=INDEX('Language Rules Can Change'!$B$3:$AU$47,AH348,5)),5, AND(AH349&gt;INDEX('Language Rules Can Change'!$B$3:$AU$47,AH348,5),AH349&lt;=INDEX('Language Rules Can Change'!$B$3:$AU$47,AH348,6)),6, AND(AH349&gt;INDEX('Language Rules Can Change'!$B$3:$AU$47,AH348,6),AH349&lt;=INDEX('Language Rules Can Change'!$B$3:$AU$47,AH348,7)),7, AND(AH349&gt;INDEX('Language Rules Can Change'!$B$3:$AU$47,AH348,7),AH349&lt;=INDEX('Language Rules Can Change'!$B$3:$AU$47,AH348,8)),8, AND(AH349&gt;INDEX('Language Rules Can Change'!$B$3:$AU$47,AH348,8),AH349&lt;=INDEX('Language Rules Can Change'!$B$3:$AU$47,AH348,9)),9, AND(AH349&gt;INDEX('Language Rules Can Change'!$B$3:$AU$47,AH348,9),AH349&lt;=INDEX('Language Rules Can Change'!$B$3:$AU$47,AH348,10)),10, AND(AH349&gt;INDEX('Language Rules Can Change'!$B$3:$AU$47,AH348,10),AH349&lt;=INDEX('Language Rules Can Change'!$B$3:$AU$47,AH348,11)),11, AND(AH349&gt;INDEX('Language Rules Can Change'!$B$3:$AU$47,AH348,11),AH349&lt;=INDEX('Language Rules Can Change'!$B$3:$AU$47,AH348,12)),12, AND(AH349&gt;INDEX('Language Rules Can Change'!$B$3:$AU$47,AH348,12),AH349&lt;=INDEX('Language Rules Can Change'!$B$3:$AU$47,AH348,13)),13, AND(AH349&gt;INDEX('Language Rules Can Change'!$B$3:$AU$47,AH348,13),AH349&lt;=INDEX('Language Rules Can Change'!$B$3:$AU$47,AH348,14)),14, AND(AH349&gt;INDEX('Language Rules Can Change'!$B$3:$AU$47,AH348,14),AH349&lt;=INDEX('Language Rules Can Change'!$B$3:$AU$47,AH348,15)),15, AND(AH349&gt;INDEX('Language Rules Can Change'!$B$3:$AU$47,AH348,15),AH349&lt;=INDEX('Language Rules Can Change'!$B$3:$AU$47,AH348,16)),16, AND(AH349&gt;INDEX('Language Rules Can Change'!$B$3:$AU$47,AH348,16),AH349&lt;=INDEX('Language Rules Can Change'!$B$3:$AU$47,AH348,17)),17, AND(AH349&gt;INDEX('Language Rules Can Change'!$B$3:$AU$47,AH348,17),AH349&lt;=INDEX('Language Rules Can Change'!$B$3:$AU$47,AH348,18)),18, AND(AH349&gt;INDEX('Language Rules Can Change'!$B$3:$AU$47,AH348,18),AH349&lt;=INDEX('Language Rules Can Change'!$B$3:$AU$47,AH348,19)),19, AND(AH349&gt;INDEX('Language Rules Can Change'!$B$3:$AU$47,AH348,19),AH349&lt;=INDEX('Language Rules Can Change'!$B$3:$AU$47,AH348,20)),20, AND(AH349&gt;INDEX('Language Rules Can Change'!$B$3:$AU$47,AH348,20),AH349&lt;=INDEX('Language Rules Can Change'!$B$3:$AU$47,AH348,21)),21, AND(AH349&gt;INDEX('Language Rules Can Change'!$B$3:$AU$47,AH348,21),AH349&lt;=INDEX('Language Rules Can Change'!$B$3:$AU$47,AH348,22)),22, AND(AH349&gt;INDEX('Language Rules Can Change'!$B$3:$AU$47,AH348,22),AH349&lt;=INDEX('Language Rules Can Change'!$B$3:$AU$47,AH348,23)),23, AND(AH349&gt;INDEX('Language Rules Can Change'!$B$3:$AU$47,AH348,23),AH349&lt;=INDEX('Language Rules Can Change'!$B$3:$AU$47,AH348,24)),24, AND(AH349&gt;INDEX('Language Rules Can Change'!$B$3:$AU$47,AH348,24),AH349&lt;=INDEX('Language Rules Can Change'!$B$3:$AU$47,AH348,25)),25, AND(AH349&gt;INDEX('Language Rules Can Change'!$B$3:$AU$47,AH348,25),AH349&lt;=INDEX('Language Rules Can Change'!$B$3:$AU$47,AH348,26)),26, AND(AH349&gt;INDEX('Language Rules Can Change'!$B$3:$AU$47,AH348,26),AH349&lt;=INDEX('Language Rules Can Change'!$B$3:$AU$47,AH348,27)),27, AND(AH349&gt;INDEX('Language Rules Can Change'!$B$3:$AU$47,AH348,27),AH349&lt;=INDEX('Language Rules Can Change'!$B$3:$AU$47,AH348,28)),28, AND(AH349&gt;INDEX('Language Rules Can Change'!$B$3:$AU$47,AH348,28),AH349&lt;=INDEX('Language Rules Can Change'!$B$3:$AU$47,AH348,29)),29, AND(AH349&gt;INDEX('Language Rules Can Change'!$B$3:$AU$47,AH348,29),AH349&lt;=INDEX('Language Rules Can Change'!$B$3:$AU$47,AH348,30)),30, AND(AH349&gt;INDEX('Language Rules Can Change'!$B$3:$AU$47,AH348,30),AH349&lt;=INDEX('Language Rules Can Change'!$B$3:$AU$47,AH348,31)),31, AND(AH349&gt;INDEX('Language Rules Can Change'!$B$3:$AU$47,AH348,31),AH349&lt;=INDEX('Language Rules Can Change'!$B$3:$AU$47,AH348,32)),32, AND(AH349&gt;INDEX('Language Rules Can Change'!$B$3:$AU$47,AH348,32),AH349&lt;=INDEX('Language Rules Can Change'!$B$3:$AU$47,AH348,33)),33, AND(AH349&gt;INDEX('Language Rules Can Change'!$B$3:$AU$47,AH348,33),AH349&lt;=INDEX('Language Rules Can Change'!$B$3:$AU$47,AH348,34)),34, AND(AH349&gt;INDEX('Language Rules Can Change'!$B$3:$AU$47,AH348,34),AH349&lt;=INDEX('Language Rules Can Change'!$B$3:$AU$47,AH348,35)),35, AND(AH349&gt;INDEX('Language Rules Can Change'!$B$3:$AU$47,AH348,35),AH349&lt;=INDEX('Language Rules Can Change'!$B$3:$AU$47,AH348,36)),36, AND(AH349&gt;INDEX('Language Rules Can Change'!$B$3:$AU$47,AH348,36),AH349&lt;=INDEX('Language Rules Can Change'!$B$3:$AU$47,AH348,37)),37, AND(AH349&gt;INDEX('Language Rules Can Change'!$B$3:$AU$47,AH348,37),AH349&lt;=INDEX('Language Rules Can Change'!$B$3:$AU$47,AH348,38)),38, AND(AH349&gt;INDEX('Language Rules Can Change'!$B$3:$AU$47,AH348,38),AH349&lt;=INDEX('Language Rules Can Change'!$B$3:$AU$47,AH348,39)),39, AND(AH349&gt;INDEX('Language Rules Can Change'!$B$3:$AU$47,AH348,39),AH349&lt;=INDEX('Language Rules Can Change'!$B$3:$AU$47,AH348,40)),40, AND(AH349&gt;INDEX('Language Rules Can Change'!$B$3:$AU$47,AH348,40),AH349&lt;=INDEX('Language Rules Can Change'!$B$3:$AU$47,AH348,41)),41, AND(AH349&gt;INDEX('Language Rules Can Change'!$B$3:$AU$47,AH348,41),AH349&lt;=INDEX('Language Rules Can Change'!$B$3:$AU$47,AH348,42)),42, AND(AH349&gt;INDEX('Language Rules Can Change'!$B$3:$AU$47,AH348,42),AH349&lt;=INDEX('Language Rules Can Change'!$B$3:$AU$47,AH348,43)),43, AND(AH349&gt;INDEX('Language Rules Can Change'!$B$3:$AU$47,AH348,43),AH349&lt;=INDEX('Language Rules Can Change'!$B$3:$AU$47,AH348,44)),44, AND(AH349&gt;INDEX('Language Rules Can Change'!$B$3:$AU$47,AH348,44),AH349&lt;=INDEX('Language Rules Can Change'!$B$3:$AU$47,AH348,45)),45, AND(AH349&gt;INDEX('Language Rules Can Change'!$B$3:$AU$47,AH348,45),AH349&lt;=INDEX('Language Rules Can Change'!$B$3:$AU$47,AH348,46)),46)</f>
        <v>#N/A</v>
      </c>
      <c r="AI350" s="11" t="e" cm="1">
        <f t="array" aca="1" ref="AI350" ca="1">_xlfn.IFS(AND(AI349&gt;0,AI349&lt;=INDEX('Language Rules Can Change'!$B$3:$AU$47,AI348,1)),1, AND(AI349&gt;INDEX('Language Rules Can Change'!$B$3:$AU$47,AI348,1),AI349&lt;=INDEX('Language Rules Can Change'!$B$3:$AU$47,AI348,2)),2, AND(AI349&gt;INDEX('Language Rules Can Change'!$B$3:$AU$47,AI348,2),AI349&lt;=INDEX('Language Rules Can Change'!$B$3:$AU$47,AI348,3)),3, AND(AI349&gt;INDEX('Language Rules Can Change'!$B$3:$AU$47,AI348,3),AI349&lt;=INDEX('Language Rules Can Change'!$B$3:$AU$47,AI348,4)),4, AND(AI349&gt;INDEX('Language Rules Can Change'!$B$3:$AU$47,AI348,4),AI349&lt;=INDEX('Language Rules Can Change'!$B$3:$AU$47,AI348,5)),5, AND(AI349&gt;INDEX('Language Rules Can Change'!$B$3:$AU$47,AI348,5),AI349&lt;=INDEX('Language Rules Can Change'!$B$3:$AU$47,AI348,6)),6, AND(AI349&gt;INDEX('Language Rules Can Change'!$B$3:$AU$47,AI348,6),AI349&lt;=INDEX('Language Rules Can Change'!$B$3:$AU$47,AI348,7)),7, AND(AI349&gt;INDEX('Language Rules Can Change'!$B$3:$AU$47,AI348,7),AI349&lt;=INDEX('Language Rules Can Change'!$B$3:$AU$47,AI348,8)),8, AND(AI349&gt;INDEX('Language Rules Can Change'!$B$3:$AU$47,AI348,8),AI349&lt;=INDEX('Language Rules Can Change'!$B$3:$AU$47,AI348,9)),9, AND(AI349&gt;INDEX('Language Rules Can Change'!$B$3:$AU$47,AI348,9),AI349&lt;=INDEX('Language Rules Can Change'!$B$3:$AU$47,AI348,10)),10, AND(AI349&gt;INDEX('Language Rules Can Change'!$B$3:$AU$47,AI348,10),AI349&lt;=INDEX('Language Rules Can Change'!$B$3:$AU$47,AI348,11)),11, AND(AI349&gt;INDEX('Language Rules Can Change'!$B$3:$AU$47,AI348,11),AI349&lt;=INDEX('Language Rules Can Change'!$B$3:$AU$47,AI348,12)),12, AND(AI349&gt;INDEX('Language Rules Can Change'!$B$3:$AU$47,AI348,12),AI349&lt;=INDEX('Language Rules Can Change'!$B$3:$AU$47,AI348,13)),13, AND(AI349&gt;INDEX('Language Rules Can Change'!$B$3:$AU$47,AI348,13),AI349&lt;=INDEX('Language Rules Can Change'!$B$3:$AU$47,AI348,14)),14, AND(AI349&gt;INDEX('Language Rules Can Change'!$B$3:$AU$47,AI348,14),AI349&lt;=INDEX('Language Rules Can Change'!$B$3:$AU$47,AI348,15)),15, AND(AI349&gt;INDEX('Language Rules Can Change'!$B$3:$AU$47,AI348,15),AI349&lt;=INDEX('Language Rules Can Change'!$B$3:$AU$47,AI348,16)),16, AND(AI349&gt;INDEX('Language Rules Can Change'!$B$3:$AU$47,AI348,16),AI349&lt;=INDEX('Language Rules Can Change'!$B$3:$AU$47,AI348,17)),17, AND(AI349&gt;INDEX('Language Rules Can Change'!$B$3:$AU$47,AI348,17),AI349&lt;=INDEX('Language Rules Can Change'!$B$3:$AU$47,AI348,18)),18, AND(AI349&gt;INDEX('Language Rules Can Change'!$B$3:$AU$47,AI348,18),AI349&lt;=INDEX('Language Rules Can Change'!$B$3:$AU$47,AI348,19)),19, AND(AI349&gt;INDEX('Language Rules Can Change'!$B$3:$AU$47,AI348,19),AI349&lt;=INDEX('Language Rules Can Change'!$B$3:$AU$47,AI348,20)),20, AND(AI349&gt;INDEX('Language Rules Can Change'!$B$3:$AU$47,AI348,20),AI349&lt;=INDEX('Language Rules Can Change'!$B$3:$AU$47,AI348,21)),21, AND(AI349&gt;INDEX('Language Rules Can Change'!$B$3:$AU$47,AI348,21),AI349&lt;=INDEX('Language Rules Can Change'!$B$3:$AU$47,AI348,22)),22, AND(AI349&gt;INDEX('Language Rules Can Change'!$B$3:$AU$47,AI348,22),AI349&lt;=INDEX('Language Rules Can Change'!$B$3:$AU$47,AI348,23)),23, AND(AI349&gt;INDEX('Language Rules Can Change'!$B$3:$AU$47,AI348,23),AI349&lt;=INDEX('Language Rules Can Change'!$B$3:$AU$47,AI348,24)),24, AND(AI349&gt;INDEX('Language Rules Can Change'!$B$3:$AU$47,AI348,24),AI349&lt;=INDEX('Language Rules Can Change'!$B$3:$AU$47,AI348,25)),25, AND(AI349&gt;INDEX('Language Rules Can Change'!$B$3:$AU$47,AI348,25),AI349&lt;=INDEX('Language Rules Can Change'!$B$3:$AU$47,AI348,26)),26, AND(AI349&gt;INDEX('Language Rules Can Change'!$B$3:$AU$47,AI348,26),AI349&lt;=INDEX('Language Rules Can Change'!$B$3:$AU$47,AI348,27)),27, AND(AI349&gt;INDEX('Language Rules Can Change'!$B$3:$AU$47,AI348,27),AI349&lt;=INDEX('Language Rules Can Change'!$B$3:$AU$47,AI348,28)),28, AND(AI349&gt;INDEX('Language Rules Can Change'!$B$3:$AU$47,AI348,28),AI349&lt;=INDEX('Language Rules Can Change'!$B$3:$AU$47,AI348,29)),29, AND(AI349&gt;INDEX('Language Rules Can Change'!$B$3:$AU$47,AI348,29),AI349&lt;=INDEX('Language Rules Can Change'!$B$3:$AU$47,AI348,30)),30, AND(AI349&gt;INDEX('Language Rules Can Change'!$B$3:$AU$47,AI348,30),AI349&lt;=INDEX('Language Rules Can Change'!$B$3:$AU$47,AI348,31)),31, AND(AI349&gt;INDEX('Language Rules Can Change'!$B$3:$AU$47,AI348,31),AI349&lt;=INDEX('Language Rules Can Change'!$B$3:$AU$47,AI348,32)),32, AND(AI349&gt;INDEX('Language Rules Can Change'!$B$3:$AU$47,AI348,32),AI349&lt;=INDEX('Language Rules Can Change'!$B$3:$AU$47,AI348,33)),33, AND(AI349&gt;INDEX('Language Rules Can Change'!$B$3:$AU$47,AI348,33),AI349&lt;=INDEX('Language Rules Can Change'!$B$3:$AU$47,AI348,34)),34, AND(AI349&gt;INDEX('Language Rules Can Change'!$B$3:$AU$47,AI348,34),AI349&lt;=INDEX('Language Rules Can Change'!$B$3:$AU$47,AI348,35)),35, AND(AI349&gt;INDEX('Language Rules Can Change'!$B$3:$AU$47,AI348,35),AI349&lt;=INDEX('Language Rules Can Change'!$B$3:$AU$47,AI348,36)),36, AND(AI349&gt;INDEX('Language Rules Can Change'!$B$3:$AU$47,AI348,36),AI349&lt;=INDEX('Language Rules Can Change'!$B$3:$AU$47,AI348,37)),37, AND(AI349&gt;INDEX('Language Rules Can Change'!$B$3:$AU$47,AI348,37),AI349&lt;=INDEX('Language Rules Can Change'!$B$3:$AU$47,AI348,38)),38, AND(AI349&gt;INDEX('Language Rules Can Change'!$B$3:$AU$47,AI348,38),AI349&lt;=INDEX('Language Rules Can Change'!$B$3:$AU$47,AI348,39)),39, AND(AI349&gt;INDEX('Language Rules Can Change'!$B$3:$AU$47,AI348,39),AI349&lt;=INDEX('Language Rules Can Change'!$B$3:$AU$47,AI348,40)),40, AND(AI349&gt;INDEX('Language Rules Can Change'!$B$3:$AU$47,AI348,40),AI349&lt;=INDEX('Language Rules Can Change'!$B$3:$AU$47,AI348,41)),41, AND(AI349&gt;INDEX('Language Rules Can Change'!$B$3:$AU$47,AI348,41),AI349&lt;=INDEX('Language Rules Can Change'!$B$3:$AU$47,AI348,42)),42, AND(AI349&gt;INDEX('Language Rules Can Change'!$B$3:$AU$47,AI348,42),AI349&lt;=INDEX('Language Rules Can Change'!$B$3:$AU$47,AI348,43)),43, AND(AI349&gt;INDEX('Language Rules Can Change'!$B$3:$AU$47,AI348,43),AI349&lt;=INDEX('Language Rules Can Change'!$B$3:$AU$47,AI348,44)),44, AND(AI349&gt;INDEX('Language Rules Can Change'!$B$3:$AU$47,AI348,44),AI349&lt;=INDEX('Language Rules Can Change'!$B$3:$AU$47,AI348,45)),45, AND(AI349&gt;INDEX('Language Rules Can Change'!$B$3:$AU$47,AI348,45),AI349&lt;=INDEX('Language Rules Can Change'!$B$3:$AU$47,AI348,46)),46)</f>
        <v>#N/A</v>
      </c>
      <c r="AJ350" s="11" t="e" cm="1">
        <f t="array" aca="1" ref="AJ350" ca="1">_xlfn.IFS(AND(AJ349&gt;0,AJ349&lt;=INDEX('Language Rules Can Change'!$B$3:$AU$47,AJ348,1)),1, AND(AJ349&gt;INDEX('Language Rules Can Change'!$B$3:$AU$47,AJ348,1),AJ349&lt;=INDEX('Language Rules Can Change'!$B$3:$AU$47,AJ348,2)),2, AND(AJ349&gt;INDEX('Language Rules Can Change'!$B$3:$AU$47,AJ348,2),AJ349&lt;=INDEX('Language Rules Can Change'!$B$3:$AU$47,AJ348,3)),3, AND(AJ349&gt;INDEX('Language Rules Can Change'!$B$3:$AU$47,AJ348,3),AJ349&lt;=INDEX('Language Rules Can Change'!$B$3:$AU$47,AJ348,4)),4, AND(AJ349&gt;INDEX('Language Rules Can Change'!$B$3:$AU$47,AJ348,4),AJ349&lt;=INDEX('Language Rules Can Change'!$B$3:$AU$47,AJ348,5)),5, AND(AJ349&gt;INDEX('Language Rules Can Change'!$B$3:$AU$47,AJ348,5),AJ349&lt;=INDEX('Language Rules Can Change'!$B$3:$AU$47,AJ348,6)),6, AND(AJ349&gt;INDEX('Language Rules Can Change'!$B$3:$AU$47,AJ348,6),AJ349&lt;=INDEX('Language Rules Can Change'!$B$3:$AU$47,AJ348,7)),7, AND(AJ349&gt;INDEX('Language Rules Can Change'!$B$3:$AU$47,AJ348,7),AJ349&lt;=INDEX('Language Rules Can Change'!$B$3:$AU$47,AJ348,8)),8, AND(AJ349&gt;INDEX('Language Rules Can Change'!$B$3:$AU$47,AJ348,8),AJ349&lt;=INDEX('Language Rules Can Change'!$B$3:$AU$47,AJ348,9)),9, AND(AJ349&gt;INDEX('Language Rules Can Change'!$B$3:$AU$47,AJ348,9),AJ349&lt;=INDEX('Language Rules Can Change'!$B$3:$AU$47,AJ348,10)),10, AND(AJ349&gt;INDEX('Language Rules Can Change'!$B$3:$AU$47,AJ348,10),AJ349&lt;=INDEX('Language Rules Can Change'!$B$3:$AU$47,AJ348,11)),11, AND(AJ349&gt;INDEX('Language Rules Can Change'!$B$3:$AU$47,AJ348,11),AJ349&lt;=INDEX('Language Rules Can Change'!$B$3:$AU$47,AJ348,12)),12, AND(AJ349&gt;INDEX('Language Rules Can Change'!$B$3:$AU$47,AJ348,12),AJ349&lt;=INDEX('Language Rules Can Change'!$B$3:$AU$47,AJ348,13)),13, AND(AJ349&gt;INDEX('Language Rules Can Change'!$B$3:$AU$47,AJ348,13),AJ349&lt;=INDEX('Language Rules Can Change'!$B$3:$AU$47,AJ348,14)),14, AND(AJ349&gt;INDEX('Language Rules Can Change'!$B$3:$AU$47,AJ348,14),AJ349&lt;=INDEX('Language Rules Can Change'!$B$3:$AU$47,AJ348,15)),15, AND(AJ349&gt;INDEX('Language Rules Can Change'!$B$3:$AU$47,AJ348,15),AJ349&lt;=INDEX('Language Rules Can Change'!$B$3:$AU$47,AJ348,16)),16, AND(AJ349&gt;INDEX('Language Rules Can Change'!$B$3:$AU$47,AJ348,16),AJ349&lt;=INDEX('Language Rules Can Change'!$B$3:$AU$47,AJ348,17)),17, AND(AJ349&gt;INDEX('Language Rules Can Change'!$B$3:$AU$47,AJ348,17),AJ349&lt;=INDEX('Language Rules Can Change'!$B$3:$AU$47,AJ348,18)),18, AND(AJ349&gt;INDEX('Language Rules Can Change'!$B$3:$AU$47,AJ348,18),AJ349&lt;=INDEX('Language Rules Can Change'!$B$3:$AU$47,AJ348,19)),19, AND(AJ349&gt;INDEX('Language Rules Can Change'!$B$3:$AU$47,AJ348,19),AJ349&lt;=INDEX('Language Rules Can Change'!$B$3:$AU$47,AJ348,20)),20, AND(AJ349&gt;INDEX('Language Rules Can Change'!$B$3:$AU$47,AJ348,20),AJ349&lt;=INDEX('Language Rules Can Change'!$B$3:$AU$47,AJ348,21)),21, AND(AJ349&gt;INDEX('Language Rules Can Change'!$B$3:$AU$47,AJ348,21),AJ349&lt;=INDEX('Language Rules Can Change'!$B$3:$AU$47,AJ348,22)),22, AND(AJ349&gt;INDEX('Language Rules Can Change'!$B$3:$AU$47,AJ348,22),AJ349&lt;=INDEX('Language Rules Can Change'!$B$3:$AU$47,AJ348,23)),23, AND(AJ349&gt;INDEX('Language Rules Can Change'!$B$3:$AU$47,AJ348,23),AJ349&lt;=INDEX('Language Rules Can Change'!$B$3:$AU$47,AJ348,24)),24, AND(AJ349&gt;INDEX('Language Rules Can Change'!$B$3:$AU$47,AJ348,24),AJ349&lt;=INDEX('Language Rules Can Change'!$B$3:$AU$47,AJ348,25)),25, AND(AJ349&gt;INDEX('Language Rules Can Change'!$B$3:$AU$47,AJ348,25),AJ349&lt;=INDEX('Language Rules Can Change'!$B$3:$AU$47,AJ348,26)),26, AND(AJ349&gt;INDEX('Language Rules Can Change'!$B$3:$AU$47,AJ348,26),AJ349&lt;=INDEX('Language Rules Can Change'!$B$3:$AU$47,AJ348,27)),27, AND(AJ349&gt;INDEX('Language Rules Can Change'!$B$3:$AU$47,AJ348,27),AJ349&lt;=INDEX('Language Rules Can Change'!$B$3:$AU$47,AJ348,28)),28, AND(AJ349&gt;INDEX('Language Rules Can Change'!$B$3:$AU$47,AJ348,28),AJ349&lt;=INDEX('Language Rules Can Change'!$B$3:$AU$47,AJ348,29)),29, AND(AJ349&gt;INDEX('Language Rules Can Change'!$B$3:$AU$47,AJ348,29),AJ349&lt;=INDEX('Language Rules Can Change'!$B$3:$AU$47,AJ348,30)),30, AND(AJ349&gt;INDEX('Language Rules Can Change'!$B$3:$AU$47,AJ348,30),AJ349&lt;=INDEX('Language Rules Can Change'!$B$3:$AU$47,AJ348,31)),31, AND(AJ349&gt;INDEX('Language Rules Can Change'!$B$3:$AU$47,AJ348,31),AJ349&lt;=INDEX('Language Rules Can Change'!$B$3:$AU$47,AJ348,32)),32, AND(AJ349&gt;INDEX('Language Rules Can Change'!$B$3:$AU$47,AJ348,32),AJ349&lt;=INDEX('Language Rules Can Change'!$B$3:$AU$47,AJ348,33)),33, AND(AJ349&gt;INDEX('Language Rules Can Change'!$B$3:$AU$47,AJ348,33),AJ349&lt;=INDEX('Language Rules Can Change'!$B$3:$AU$47,AJ348,34)),34, AND(AJ349&gt;INDEX('Language Rules Can Change'!$B$3:$AU$47,AJ348,34),AJ349&lt;=INDEX('Language Rules Can Change'!$B$3:$AU$47,AJ348,35)),35, AND(AJ349&gt;INDEX('Language Rules Can Change'!$B$3:$AU$47,AJ348,35),AJ349&lt;=INDEX('Language Rules Can Change'!$B$3:$AU$47,AJ348,36)),36, AND(AJ349&gt;INDEX('Language Rules Can Change'!$B$3:$AU$47,AJ348,36),AJ349&lt;=INDEX('Language Rules Can Change'!$B$3:$AU$47,AJ348,37)),37, AND(AJ349&gt;INDEX('Language Rules Can Change'!$B$3:$AU$47,AJ348,37),AJ349&lt;=INDEX('Language Rules Can Change'!$B$3:$AU$47,AJ348,38)),38, AND(AJ349&gt;INDEX('Language Rules Can Change'!$B$3:$AU$47,AJ348,38),AJ349&lt;=INDEX('Language Rules Can Change'!$B$3:$AU$47,AJ348,39)),39, AND(AJ349&gt;INDEX('Language Rules Can Change'!$B$3:$AU$47,AJ348,39),AJ349&lt;=INDEX('Language Rules Can Change'!$B$3:$AU$47,AJ348,40)),40, AND(AJ349&gt;INDEX('Language Rules Can Change'!$B$3:$AU$47,AJ348,40),AJ349&lt;=INDEX('Language Rules Can Change'!$B$3:$AU$47,AJ348,41)),41, AND(AJ349&gt;INDEX('Language Rules Can Change'!$B$3:$AU$47,AJ348,41),AJ349&lt;=INDEX('Language Rules Can Change'!$B$3:$AU$47,AJ348,42)),42, AND(AJ349&gt;INDEX('Language Rules Can Change'!$B$3:$AU$47,AJ348,42),AJ349&lt;=INDEX('Language Rules Can Change'!$B$3:$AU$47,AJ348,43)),43, AND(AJ349&gt;INDEX('Language Rules Can Change'!$B$3:$AU$47,AJ348,43),AJ349&lt;=INDEX('Language Rules Can Change'!$B$3:$AU$47,AJ348,44)),44, AND(AJ349&gt;INDEX('Language Rules Can Change'!$B$3:$AU$47,AJ348,44),AJ349&lt;=INDEX('Language Rules Can Change'!$B$3:$AU$47,AJ348,45)),45, AND(AJ349&gt;INDEX('Language Rules Can Change'!$B$3:$AU$47,AJ348,45),AJ349&lt;=INDEX('Language Rules Can Change'!$B$3:$AU$47,AJ348,46)),46)</f>
        <v>#N/A</v>
      </c>
      <c r="AK350" s="11" t="e" cm="1">
        <f t="array" aca="1" ref="AK350" ca="1">_xlfn.IFS(AND(AK349&gt;0,AK349&lt;=INDEX('Language Rules Can Change'!$B$3:$AU$47,AK348,1)),1, AND(AK349&gt;INDEX('Language Rules Can Change'!$B$3:$AU$47,AK348,1),AK349&lt;=INDEX('Language Rules Can Change'!$B$3:$AU$47,AK348,2)),2, AND(AK349&gt;INDEX('Language Rules Can Change'!$B$3:$AU$47,AK348,2),AK349&lt;=INDEX('Language Rules Can Change'!$B$3:$AU$47,AK348,3)),3, AND(AK349&gt;INDEX('Language Rules Can Change'!$B$3:$AU$47,AK348,3),AK349&lt;=INDEX('Language Rules Can Change'!$B$3:$AU$47,AK348,4)),4, AND(AK349&gt;INDEX('Language Rules Can Change'!$B$3:$AU$47,AK348,4),AK349&lt;=INDEX('Language Rules Can Change'!$B$3:$AU$47,AK348,5)),5, AND(AK349&gt;INDEX('Language Rules Can Change'!$B$3:$AU$47,AK348,5),AK349&lt;=INDEX('Language Rules Can Change'!$B$3:$AU$47,AK348,6)),6, AND(AK349&gt;INDEX('Language Rules Can Change'!$B$3:$AU$47,AK348,6),AK349&lt;=INDEX('Language Rules Can Change'!$B$3:$AU$47,AK348,7)),7, AND(AK349&gt;INDEX('Language Rules Can Change'!$B$3:$AU$47,AK348,7),AK349&lt;=INDEX('Language Rules Can Change'!$B$3:$AU$47,AK348,8)),8, AND(AK349&gt;INDEX('Language Rules Can Change'!$B$3:$AU$47,AK348,8),AK349&lt;=INDEX('Language Rules Can Change'!$B$3:$AU$47,AK348,9)),9, AND(AK349&gt;INDEX('Language Rules Can Change'!$B$3:$AU$47,AK348,9),AK349&lt;=INDEX('Language Rules Can Change'!$B$3:$AU$47,AK348,10)),10, AND(AK349&gt;INDEX('Language Rules Can Change'!$B$3:$AU$47,AK348,10),AK349&lt;=INDEX('Language Rules Can Change'!$B$3:$AU$47,AK348,11)),11, AND(AK349&gt;INDEX('Language Rules Can Change'!$B$3:$AU$47,AK348,11),AK349&lt;=INDEX('Language Rules Can Change'!$B$3:$AU$47,AK348,12)),12, AND(AK349&gt;INDEX('Language Rules Can Change'!$B$3:$AU$47,AK348,12),AK349&lt;=INDEX('Language Rules Can Change'!$B$3:$AU$47,AK348,13)),13, AND(AK349&gt;INDEX('Language Rules Can Change'!$B$3:$AU$47,AK348,13),AK349&lt;=INDEX('Language Rules Can Change'!$B$3:$AU$47,AK348,14)),14, AND(AK349&gt;INDEX('Language Rules Can Change'!$B$3:$AU$47,AK348,14),AK349&lt;=INDEX('Language Rules Can Change'!$B$3:$AU$47,AK348,15)),15, AND(AK349&gt;INDEX('Language Rules Can Change'!$B$3:$AU$47,AK348,15),AK349&lt;=INDEX('Language Rules Can Change'!$B$3:$AU$47,AK348,16)),16, AND(AK349&gt;INDEX('Language Rules Can Change'!$B$3:$AU$47,AK348,16),AK349&lt;=INDEX('Language Rules Can Change'!$B$3:$AU$47,AK348,17)),17, AND(AK349&gt;INDEX('Language Rules Can Change'!$B$3:$AU$47,AK348,17),AK349&lt;=INDEX('Language Rules Can Change'!$B$3:$AU$47,AK348,18)),18, AND(AK349&gt;INDEX('Language Rules Can Change'!$B$3:$AU$47,AK348,18),AK349&lt;=INDEX('Language Rules Can Change'!$B$3:$AU$47,AK348,19)),19, AND(AK349&gt;INDEX('Language Rules Can Change'!$B$3:$AU$47,AK348,19),AK349&lt;=INDEX('Language Rules Can Change'!$B$3:$AU$47,AK348,20)),20, AND(AK349&gt;INDEX('Language Rules Can Change'!$B$3:$AU$47,AK348,20),AK349&lt;=INDEX('Language Rules Can Change'!$B$3:$AU$47,AK348,21)),21, AND(AK349&gt;INDEX('Language Rules Can Change'!$B$3:$AU$47,AK348,21),AK349&lt;=INDEX('Language Rules Can Change'!$B$3:$AU$47,AK348,22)),22, AND(AK349&gt;INDEX('Language Rules Can Change'!$B$3:$AU$47,AK348,22),AK349&lt;=INDEX('Language Rules Can Change'!$B$3:$AU$47,AK348,23)),23, AND(AK349&gt;INDEX('Language Rules Can Change'!$B$3:$AU$47,AK348,23),AK349&lt;=INDEX('Language Rules Can Change'!$B$3:$AU$47,AK348,24)),24, AND(AK349&gt;INDEX('Language Rules Can Change'!$B$3:$AU$47,AK348,24),AK349&lt;=INDEX('Language Rules Can Change'!$B$3:$AU$47,AK348,25)),25, AND(AK349&gt;INDEX('Language Rules Can Change'!$B$3:$AU$47,AK348,25),AK349&lt;=INDEX('Language Rules Can Change'!$B$3:$AU$47,AK348,26)),26, AND(AK349&gt;INDEX('Language Rules Can Change'!$B$3:$AU$47,AK348,26),AK349&lt;=INDEX('Language Rules Can Change'!$B$3:$AU$47,AK348,27)),27, AND(AK349&gt;INDEX('Language Rules Can Change'!$B$3:$AU$47,AK348,27),AK349&lt;=INDEX('Language Rules Can Change'!$B$3:$AU$47,AK348,28)),28, AND(AK349&gt;INDEX('Language Rules Can Change'!$B$3:$AU$47,AK348,28),AK349&lt;=INDEX('Language Rules Can Change'!$B$3:$AU$47,AK348,29)),29, AND(AK349&gt;INDEX('Language Rules Can Change'!$B$3:$AU$47,AK348,29),AK349&lt;=INDEX('Language Rules Can Change'!$B$3:$AU$47,AK348,30)),30, AND(AK349&gt;INDEX('Language Rules Can Change'!$B$3:$AU$47,AK348,30),AK349&lt;=INDEX('Language Rules Can Change'!$B$3:$AU$47,AK348,31)),31, AND(AK349&gt;INDEX('Language Rules Can Change'!$B$3:$AU$47,AK348,31),AK349&lt;=INDEX('Language Rules Can Change'!$B$3:$AU$47,AK348,32)),32, AND(AK349&gt;INDEX('Language Rules Can Change'!$B$3:$AU$47,AK348,32),AK349&lt;=INDEX('Language Rules Can Change'!$B$3:$AU$47,AK348,33)),33, AND(AK349&gt;INDEX('Language Rules Can Change'!$B$3:$AU$47,AK348,33),AK349&lt;=INDEX('Language Rules Can Change'!$B$3:$AU$47,AK348,34)),34, AND(AK349&gt;INDEX('Language Rules Can Change'!$B$3:$AU$47,AK348,34),AK349&lt;=INDEX('Language Rules Can Change'!$B$3:$AU$47,AK348,35)),35, AND(AK349&gt;INDEX('Language Rules Can Change'!$B$3:$AU$47,AK348,35),AK349&lt;=INDEX('Language Rules Can Change'!$B$3:$AU$47,AK348,36)),36, AND(AK349&gt;INDEX('Language Rules Can Change'!$B$3:$AU$47,AK348,36),AK349&lt;=INDEX('Language Rules Can Change'!$B$3:$AU$47,AK348,37)),37, AND(AK349&gt;INDEX('Language Rules Can Change'!$B$3:$AU$47,AK348,37),AK349&lt;=INDEX('Language Rules Can Change'!$B$3:$AU$47,AK348,38)),38, AND(AK349&gt;INDEX('Language Rules Can Change'!$B$3:$AU$47,AK348,38),AK349&lt;=INDEX('Language Rules Can Change'!$B$3:$AU$47,AK348,39)),39, AND(AK349&gt;INDEX('Language Rules Can Change'!$B$3:$AU$47,AK348,39),AK349&lt;=INDEX('Language Rules Can Change'!$B$3:$AU$47,AK348,40)),40, AND(AK349&gt;INDEX('Language Rules Can Change'!$B$3:$AU$47,AK348,40),AK349&lt;=INDEX('Language Rules Can Change'!$B$3:$AU$47,AK348,41)),41, AND(AK349&gt;INDEX('Language Rules Can Change'!$B$3:$AU$47,AK348,41),AK349&lt;=INDEX('Language Rules Can Change'!$B$3:$AU$47,AK348,42)),42, AND(AK349&gt;INDEX('Language Rules Can Change'!$B$3:$AU$47,AK348,42),AK349&lt;=INDEX('Language Rules Can Change'!$B$3:$AU$47,AK348,43)),43, AND(AK349&gt;INDEX('Language Rules Can Change'!$B$3:$AU$47,AK348,43),AK349&lt;=INDEX('Language Rules Can Change'!$B$3:$AU$47,AK348,44)),44, AND(AK349&gt;INDEX('Language Rules Can Change'!$B$3:$AU$47,AK348,44),AK349&lt;=INDEX('Language Rules Can Change'!$B$3:$AU$47,AK348,45)),45, AND(AK349&gt;INDEX('Language Rules Can Change'!$B$3:$AU$47,AK348,45),AK349&lt;=INDEX('Language Rules Can Change'!$B$3:$AU$47,AK348,46)),46)</f>
        <v>#N/A</v>
      </c>
      <c r="AL350" s="11" t="e" cm="1">
        <f t="array" aca="1" ref="AL350" ca="1">_xlfn.IFS(AND(AL349&gt;0,AL349&lt;=INDEX('Language Rules Can Change'!$B$3:$AU$47,AL348,1)),1, AND(AL349&gt;INDEX('Language Rules Can Change'!$B$3:$AU$47,AL348,1),AL349&lt;=INDEX('Language Rules Can Change'!$B$3:$AU$47,AL348,2)),2, AND(AL349&gt;INDEX('Language Rules Can Change'!$B$3:$AU$47,AL348,2),AL349&lt;=INDEX('Language Rules Can Change'!$B$3:$AU$47,AL348,3)),3, AND(AL349&gt;INDEX('Language Rules Can Change'!$B$3:$AU$47,AL348,3),AL349&lt;=INDEX('Language Rules Can Change'!$B$3:$AU$47,AL348,4)),4, AND(AL349&gt;INDEX('Language Rules Can Change'!$B$3:$AU$47,AL348,4),AL349&lt;=INDEX('Language Rules Can Change'!$B$3:$AU$47,AL348,5)),5, AND(AL349&gt;INDEX('Language Rules Can Change'!$B$3:$AU$47,AL348,5),AL349&lt;=INDEX('Language Rules Can Change'!$B$3:$AU$47,AL348,6)),6, AND(AL349&gt;INDEX('Language Rules Can Change'!$B$3:$AU$47,AL348,6),AL349&lt;=INDEX('Language Rules Can Change'!$B$3:$AU$47,AL348,7)),7, AND(AL349&gt;INDEX('Language Rules Can Change'!$B$3:$AU$47,AL348,7),AL349&lt;=INDEX('Language Rules Can Change'!$B$3:$AU$47,AL348,8)),8, AND(AL349&gt;INDEX('Language Rules Can Change'!$B$3:$AU$47,AL348,8),AL349&lt;=INDEX('Language Rules Can Change'!$B$3:$AU$47,AL348,9)),9, AND(AL349&gt;INDEX('Language Rules Can Change'!$B$3:$AU$47,AL348,9),AL349&lt;=INDEX('Language Rules Can Change'!$B$3:$AU$47,AL348,10)),10, AND(AL349&gt;INDEX('Language Rules Can Change'!$B$3:$AU$47,AL348,10),AL349&lt;=INDEX('Language Rules Can Change'!$B$3:$AU$47,AL348,11)),11, AND(AL349&gt;INDEX('Language Rules Can Change'!$B$3:$AU$47,AL348,11),AL349&lt;=INDEX('Language Rules Can Change'!$B$3:$AU$47,AL348,12)),12, AND(AL349&gt;INDEX('Language Rules Can Change'!$B$3:$AU$47,AL348,12),AL349&lt;=INDEX('Language Rules Can Change'!$B$3:$AU$47,AL348,13)),13, AND(AL349&gt;INDEX('Language Rules Can Change'!$B$3:$AU$47,AL348,13),AL349&lt;=INDEX('Language Rules Can Change'!$B$3:$AU$47,AL348,14)),14, AND(AL349&gt;INDEX('Language Rules Can Change'!$B$3:$AU$47,AL348,14),AL349&lt;=INDEX('Language Rules Can Change'!$B$3:$AU$47,AL348,15)),15, AND(AL349&gt;INDEX('Language Rules Can Change'!$B$3:$AU$47,AL348,15),AL349&lt;=INDEX('Language Rules Can Change'!$B$3:$AU$47,AL348,16)),16, AND(AL349&gt;INDEX('Language Rules Can Change'!$B$3:$AU$47,AL348,16),AL349&lt;=INDEX('Language Rules Can Change'!$B$3:$AU$47,AL348,17)),17, AND(AL349&gt;INDEX('Language Rules Can Change'!$B$3:$AU$47,AL348,17),AL349&lt;=INDEX('Language Rules Can Change'!$B$3:$AU$47,AL348,18)),18, AND(AL349&gt;INDEX('Language Rules Can Change'!$B$3:$AU$47,AL348,18),AL349&lt;=INDEX('Language Rules Can Change'!$B$3:$AU$47,AL348,19)),19, AND(AL349&gt;INDEX('Language Rules Can Change'!$B$3:$AU$47,AL348,19),AL349&lt;=INDEX('Language Rules Can Change'!$B$3:$AU$47,AL348,20)),20, AND(AL349&gt;INDEX('Language Rules Can Change'!$B$3:$AU$47,AL348,20),AL349&lt;=INDEX('Language Rules Can Change'!$B$3:$AU$47,AL348,21)),21, AND(AL349&gt;INDEX('Language Rules Can Change'!$B$3:$AU$47,AL348,21),AL349&lt;=INDEX('Language Rules Can Change'!$B$3:$AU$47,AL348,22)),22, AND(AL349&gt;INDEX('Language Rules Can Change'!$B$3:$AU$47,AL348,22),AL349&lt;=INDEX('Language Rules Can Change'!$B$3:$AU$47,AL348,23)),23, AND(AL349&gt;INDEX('Language Rules Can Change'!$B$3:$AU$47,AL348,23),AL349&lt;=INDEX('Language Rules Can Change'!$B$3:$AU$47,AL348,24)),24, AND(AL349&gt;INDEX('Language Rules Can Change'!$B$3:$AU$47,AL348,24),AL349&lt;=INDEX('Language Rules Can Change'!$B$3:$AU$47,AL348,25)),25, AND(AL349&gt;INDEX('Language Rules Can Change'!$B$3:$AU$47,AL348,25),AL349&lt;=INDEX('Language Rules Can Change'!$B$3:$AU$47,AL348,26)),26, AND(AL349&gt;INDEX('Language Rules Can Change'!$B$3:$AU$47,AL348,26),AL349&lt;=INDEX('Language Rules Can Change'!$B$3:$AU$47,AL348,27)),27, AND(AL349&gt;INDEX('Language Rules Can Change'!$B$3:$AU$47,AL348,27),AL349&lt;=INDEX('Language Rules Can Change'!$B$3:$AU$47,AL348,28)),28, AND(AL349&gt;INDEX('Language Rules Can Change'!$B$3:$AU$47,AL348,28),AL349&lt;=INDEX('Language Rules Can Change'!$B$3:$AU$47,AL348,29)),29, AND(AL349&gt;INDEX('Language Rules Can Change'!$B$3:$AU$47,AL348,29),AL349&lt;=INDEX('Language Rules Can Change'!$B$3:$AU$47,AL348,30)),30, AND(AL349&gt;INDEX('Language Rules Can Change'!$B$3:$AU$47,AL348,30),AL349&lt;=INDEX('Language Rules Can Change'!$B$3:$AU$47,AL348,31)),31, AND(AL349&gt;INDEX('Language Rules Can Change'!$B$3:$AU$47,AL348,31),AL349&lt;=INDEX('Language Rules Can Change'!$B$3:$AU$47,AL348,32)),32, AND(AL349&gt;INDEX('Language Rules Can Change'!$B$3:$AU$47,AL348,32),AL349&lt;=INDEX('Language Rules Can Change'!$B$3:$AU$47,AL348,33)),33, AND(AL349&gt;INDEX('Language Rules Can Change'!$B$3:$AU$47,AL348,33),AL349&lt;=INDEX('Language Rules Can Change'!$B$3:$AU$47,AL348,34)),34, AND(AL349&gt;INDEX('Language Rules Can Change'!$B$3:$AU$47,AL348,34),AL349&lt;=INDEX('Language Rules Can Change'!$B$3:$AU$47,AL348,35)),35, AND(AL349&gt;INDEX('Language Rules Can Change'!$B$3:$AU$47,AL348,35),AL349&lt;=INDEX('Language Rules Can Change'!$B$3:$AU$47,AL348,36)),36, AND(AL349&gt;INDEX('Language Rules Can Change'!$B$3:$AU$47,AL348,36),AL349&lt;=INDEX('Language Rules Can Change'!$B$3:$AU$47,AL348,37)),37, AND(AL349&gt;INDEX('Language Rules Can Change'!$B$3:$AU$47,AL348,37),AL349&lt;=INDEX('Language Rules Can Change'!$B$3:$AU$47,AL348,38)),38, AND(AL349&gt;INDEX('Language Rules Can Change'!$B$3:$AU$47,AL348,38),AL349&lt;=INDEX('Language Rules Can Change'!$B$3:$AU$47,AL348,39)),39, AND(AL349&gt;INDEX('Language Rules Can Change'!$B$3:$AU$47,AL348,39),AL349&lt;=INDEX('Language Rules Can Change'!$B$3:$AU$47,AL348,40)),40, AND(AL349&gt;INDEX('Language Rules Can Change'!$B$3:$AU$47,AL348,40),AL349&lt;=INDEX('Language Rules Can Change'!$B$3:$AU$47,AL348,41)),41, AND(AL349&gt;INDEX('Language Rules Can Change'!$B$3:$AU$47,AL348,41),AL349&lt;=INDEX('Language Rules Can Change'!$B$3:$AU$47,AL348,42)),42, AND(AL349&gt;INDEX('Language Rules Can Change'!$B$3:$AU$47,AL348,42),AL349&lt;=INDEX('Language Rules Can Change'!$B$3:$AU$47,AL348,43)),43, AND(AL349&gt;INDEX('Language Rules Can Change'!$B$3:$AU$47,AL348,43),AL349&lt;=INDEX('Language Rules Can Change'!$B$3:$AU$47,AL348,44)),44, AND(AL349&gt;INDEX('Language Rules Can Change'!$B$3:$AU$47,AL348,44),AL349&lt;=INDEX('Language Rules Can Change'!$B$3:$AU$47,AL348,45)),45, AND(AL349&gt;INDEX('Language Rules Can Change'!$B$3:$AU$47,AL348,45),AL349&lt;=INDEX('Language Rules Can Change'!$B$3:$AU$47,AL348,46)),46)</f>
        <v>#N/A</v>
      </c>
      <c r="AM350" s="11" t="e" cm="1">
        <f t="array" aca="1" ref="AM350" ca="1">_xlfn.IFS(AND(AM349&gt;0,AM349&lt;=INDEX('Language Rules Can Change'!$B$3:$AU$47,AM348,1)),1, AND(AM349&gt;INDEX('Language Rules Can Change'!$B$3:$AU$47,AM348,1),AM349&lt;=INDEX('Language Rules Can Change'!$B$3:$AU$47,AM348,2)),2, AND(AM349&gt;INDEX('Language Rules Can Change'!$B$3:$AU$47,AM348,2),AM349&lt;=INDEX('Language Rules Can Change'!$B$3:$AU$47,AM348,3)),3, AND(AM349&gt;INDEX('Language Rules Can Change'!$B$3:$AU$47,AM348,3),AM349&lt;=INDEX('Language Rules Can Change'!$B$3:$AU$47,AM348,4)),4, AND(AM349&gt;INDEX('Language Rules Can Change'!$B$3:$AU$47,AM348,4),AM349&lt;=INDEX('Language Rules Can Change'!$B$3:$AU$47,AM348,5)),5, AND(AM349&gt;INDEX('Language Rules Can Change'!$B$3:$AU$47,AM348,5),AM349&lt;=INDEX('Language Rules Can Change'!$B$3:$AU$47,AM348,6)),6, AND(AM349&gt;INDEX('Language Rules Can Change'!$B$3:$AU$47,AM348,6),AM349&lt;=INDEX('Language Rules Can Change'!$B$3:$AU$47,AM348,7)),7, AND(AM349&gt;INDEX('Language Rules Can Change'!$B$3:$AU$47,AM348,7),AM349&lt;=INDEX('Language Rules Can Change'!$B$3:$AU$47,AM348,8)),8, AND(AM349&gt;INDEX('Language Rules Can Change'!$B$3:$AU$47,AM348,8),AM349&lt;=INDEX('Language Rules Can Change'!$B$3:$AU$47,AM348,9)),9, AND(AM349&gt;INDEX('Language Rules Can Change'!$B$3:$AU$47,AM348,9),AM349&lt;=INDEX('Language Rules Can Change'!$B$3:$AU$47,AM348,10)),10, AND(AM349&gt;INDEX('Language Rules Can Change'!$B$3:$AU$47,AM348,10),AM349&lt;=INDEX('Language Rules Can Change'!$B$3:$AU$47,AM348,11)),11, AND(AM349&gt;INDEX('Language Rules Can Change'!$B$3:$AU$47,AM348,11),AM349&lt;=INDEX('Language Rules Can Change'!$B$3:$AU$47,AM348,12)),12, AND(AM349&gt;INDEX('Language Rules Can Change'!$B$3:$AU$47,AM348,12),AM349&lt;=INDEX('Language Rules Can Change'!$B$3:$AU$47,AM348,13)),13, AND(AM349&gt;INDEX('Language Rules Can Change'!$B$3:$AU$47,AM348,13),AM349&lt;=INDEX('Language Rules Can Change'!$B$3:$AU$47,AM348,14)),14, AND(AM349&gt;INDEX('Language Rules Can Change'!$B$3:$AU$47,AM348,14),AM349&lt;=INDEX('Language Rules Can Change'!$B$3:$AU$47,AM348,15)),15, AND(AM349&gt;INDEX('Language Rules Can Change'!$B$3:$AU$47,AM348,15),AM349&lt;=INDEX('Language Rules Can Change'!$B$3:$AU$47,AM348,16)),16, AND(AM349&gt;INDEX('Language Rules Can Change'!$B$3:$AU$47,AM348,16),AM349&lt;=INDEX('Language Rules Can Change'!$B$3:$AU$47,AM348,17)),17, AND(AM349&gt;INDEX('Language Rules Can Change'!$B$3:$AU$47,AM348,17),AM349&lt;=INDEX('Language Rules Can Change'!$B$3:$AU$47,AM348,18)),18, AND(AM349&gt;INDEX('Language Rules Can Change'!$B$3:$AU$47,AM348,18),AM349&lt;=INDEX('Language Rules Can Change'!$B$3:$AU$47,AM348,19)),19, AND(AM349&gt;INDEX('Language Rules Can Change'!$B$3:$AU$47,AM348,19),AM349&lt;=INDEX('Language Rules Can Change'!$B$3:$AU$47,AM348,20)),20, AND(AM349&gt;INDEX('Language Rules Can Change'!$B$3:$AU$47,AM348,20),AM349&lt;=INDEX('Language Rules Can Change'!$B$3:$AU$47,AM348,21)),21, AND(AM349&gt;INDEX('Language Rules Can Change'!$B$3:$AU$47,AM348,21),AM349&lt;=INDEX('Language Rules Can Change'!$B$3:$AU$47,AM348,22)),22, AND(AM349&gt;INDEX('Language Rules Can Change'!$B$3:$AU$47,AM348,22),AM349&lt;=INDEX('Language Rules Can Change'!$B$3:$AU$47,AM348,23)),23, AND(AM349&gt;INDEX('Language Rules Can Change'!$B$3:$AU$47,AM348,23),AM349&lt;=INDEX('Language Rules Can Change'!$B$3:$AU$47,AM348,24)),24, AND(AM349&gt;INDEX('Language Rules Can Change'!$B$3:$AU$47,AM348,24),AM349&lt;=INDEX('Language Rules Can Change'!$B$3:$AU$47,AM348,25)),25, AND(AM349&gt;INDEX('Language Rules Can Change'!$B$3:$AU$47,AM348,25),AM349&lt;=INDEX('Language Rules Can Change'!$B$3:$AU$47,AM348,26)),26, AND(AM349&gt;INDEX('Language Rules Can Change'!$B$3:$AU$47,AM348,26),AM349&lt;=INDEX('Language Rules Can Change'!$B$3:$AU$47,AM348,27)),27, AND(AM349&gt;INDEX('Language Rules Can Change'!$B$3:$AU$47,AM348,27),AM349&lt;=INDEX('Language Rules Can Change'!$B$3:$AU$47,AM348,28)),28, AND(AM349&gt;INDEX('Language Rules Can Change'!$B$3:$AU$47,AM348,28),AM349&lt;=INDEX('Language Rules Can Change'!$B$3:$AU$47,AM348,29)),29, AND(AM349&gt;INDEX('Language Rules Can Change'!$B$3:$AU$47,AM348,29),AM349&lt;=INDEX('Language Rules Can Change'!$B$3:$AU$47,AM348,30)),30, AND(AM349&gt;INDEX('Language Rules Can Change'!$B$3:$AU$47,AM348,30),AM349&lt;=INDEX('Language Rules Can Change'!$B$3:$AU$47,AM348,31)),31, AND(AM349&gt;INDEX('Language Rules Can Change'!$B$3:$AU$47,AM348,31),AM349&lt;=INDEX('Language Rules Can Change'!$B$3:$AU$47,AM348,32)),32, AND(AM349&gt;INDEX('Language Rules Can Change'!$B$3:$AU$47,AM348,32),AM349&lt;=INDEX('Language Rules Can Change'!$B$3:$AU$47,AM348,33)),33, AND(AM349&gt;INDEX('Language Rules Can Change'!$B$3:$AU$47,AM348,33),AM349&lt;=INDEX('Language Rules Can Change'!$B$3:$AU$47,AM348,34)),34, AND(AM349&gt;INDEX('Language Rules Can Change'!$B$3:$AU$47,AM348,34),AM349&lt;=INDEX('Language Rules Can Change'!$B$3:$AU$47,AM348,35)),35, AND(AM349&gt;INDEX('Language Rules Can Change'!$B$3:$AU$47,AM348,35),AM349&lt;=INDEX('Language Rules Can Change'!$B$3:$AU$47,AM348,36)),36, AND(AM349&gt;INDEX('Language Rules Can Change'!$B$3:$AU$47,AM348,36),AM349&lt;=INDEX('Language Rules Can Change'!$B$3:$AU$47,AM348,37)),37, AND(AM349&gt;INDEX('Language Rules Can Change'!$B$3:$AU$47,AM348,37),AM349&lt;=INDEX('Language Rules Can Change'!$B$3:$AU$47,AM348,38)),38, AND(AM349&gt;INDEX('Language Rules Can Change'!$B$3:$AU$47,AM348,38),AM349&lt;=INDEX('Language Rules Can Change'!$B$3:$AU$47,AM348,39)),39, AND(AM349&gt;INDEX('Language Rules Can Change'!$B$3:$AU$47,AM348,39),AM349&lt;=INDEX('Language Rules Can Change'!$B$3:$AU$47,AM348,40)),40, AND(AM349&gt;INDEX('Language Rules Can Change'!$B$3:$AU$47,AM348,40),AM349&lt;=INDEX('Language Rules Can Change'!$B$3:$AU$47,AM348,41)),41, AND(AM349&gt;INDEX('Language Rules Can Change'!$B$3:$AU$47,AM348,41),AM349&lt;=INDEX('Language Rules Can Change'!$B$3:$AU$47,AM348,42)),42, AND(AM349&gt;INDEX('Language Rules Can Change'!$B$3:$AU$47,AM348,42),AM349&lt;=INDEX('Language Rules Can Change'!$B$3:$AU$47,AM348,43)),43, AND(AM349&gt;INDEX('Language Rules Can Change'!$B$3:$AU$47,AM348,43),AM349&lt;=INDEX('Language Rules Can Change'!$B$3:$AU$47,AM348,44)),44, AND(AM349&gt;INDEX('Language Rules Can Change'!$B$3:$AU$47,AM348,44),AM349&lt;=INDEX('Language Rules Can Change'!$B$3:$AU$47,AM348,45)),45, AND(AM349&gt;INDEX('Language Rules Can Change'!$B$3:$AU$47,AM348,45),AM349&lt;=INDEX('Language Rules Can Change'!$B$3:$AU$47,AM348,46)),46)</f>
        <v>#N/A</v>
      </c>
    </row>
    <row r="351" spans="1:39" ht="12.75">
      <c r="A351" s="5">
        <f ca="1">RANDBETWEEN($A$4/(3/2),$A$4*(3/2))</f>
        <v>1</v>
      </c>
      <c r="B351" s="5">
        <v>5</v>
      </c>
      <c r="C351" s="5">
        <f ca="1">IF(B351&lt;=A353,RANDBETWEEN(A349/(3/2),A349*(3/2))+C350,"")</f>
        <v>5</v>
      </c>
      <c r="D351" s="15"/>
      <c r="E351" s="11"/>
      <c r="F351" s="11" t="str" cm="1">
        <f t="array" aca="1" ref="F351" ca="1">INDEX('Language Rules Can Change'!$B$2:$AU$2,1,F350)</f>
        <v>r</v>
      </c>
      <c r="G351" s="11" t="str" cm="1">
        <f t="array" aca="1" ref="G351" ca="1">INDEX('Language Rules Can Change'!$B$2:$AU$2,1,G350)</f>
        <v>"</v>
      </c>
      <c r="H351" s="11" t="str" cm="1">
        <f t="array" aca="1" ref="H351" ca="1">INDEX('Language Rules Can Change'!$B$2:$AU$2,1,H350)</f>
        <v>ʃ</v>
      </c>
      <c r="I351" s="11" t="str" cm="1">
        <f t="array" aca="1" ref="I351" ca="1">INDEX('Language Rules Can Change'!$B$2:$AU$2,1,I350)</f>
        <v>k</v>
      </c>
      <c r="J351" s="11" t="e" cm="1">
        <f t="array" aca="1" ref="J351" ca="1">INDEX('Language Rules Can Change'!$B$2:$AU$2,1,J350)</f>
        <v>#N/A</v>
      </c>
      <c r="K351" s="11" t="e" cm="1">
        <f t="array" aca="1" ref="K351" ca="1">INDEX('Language Rules Can Change'!$B$2:$AU$2,1,K350)</f>
        <v>#N/A</v>
      </c>
      <c r="L351" s="11" t="e" cm="1">
        <f t="array" aca="1" ref="L351" ca="1">INDEX('Language Rules Can Change'!$B$2:$AU$2,1,L350)</f>
        <v>#N/A</v>
      </c>
      <c r="M351" s="11" t="e" cm="1">
        <f t="array" aca="1" ref="M351" ca="1">INDEX('Language Rules Can Change'!$B$2:$AU$2,1,M350)</f>
        <v>#N/A</v>
      </c>
      <c r="N351" s="11" t="e" cm="1">
        <f t="array" aca="1" ref="N351" ca="1">INDEX('Language Rules Can Change'!$B$2:$AU$2,1,N350)</f>
        <v>#N/A</v>
      </c>
      <c r="O351" s="11" t="e" cm="1">
        <f t="array" aca="1" ref="O351" ca="1">INDEX('Language Rules Can Change'!$B$2:$AU$2,1,O350)</f>
        <v>#N/A</v>
      </c>
      <c r="P351" s="11" t="e" cm="1">
        <f t="array" aca="1" ref="P351" ca="1">INDEX('Language Rules Can Change'!$B$2:$AU$2,1,P350)</f>
        <v>#N/A</v>
      </c>
      <c r="Q351" s="11" t="e" cm="1">
        <f t="array" aca="1" ref="Q351" ca="1">INDEX('Language Rules Can Change'!$B$2:$AU$2,1,Q350)</f>
        <v>#N/A</v>
      </c>
      <c r="R351" s="11" t="e" cm="1">
        <f t="array" aca="1" ref="R351" ca="1">INDEX('Language Rules Can Change'!$B$2:$AU$2,1,R350)</f>
        <v>#N/A</v>
      </c>
      <c r="S351" s="11" t="e" cm="1">
        <f t="array" aca="1" ref="S351" ca="1">INDEX('Language Rules Can Change'!$B$2:$AU$2,1,S350)</f>
        <v>#N/A</v>
      </c>
      <c r="T351" s="17"/>
      <c r="U351" s="5">
        <f ca="1">RANDBETWEEN($A$4/(3/2),$A$4*(3/2))</f>
        <v>1</v>
      </c>
      <c r="V351" s="5">
        <v>5</v>
      </c>
      <c r="W351" s="5">
        <f ca="1">IF(V351&lt;=U353,RANDBETWEEN(U349/(3/2),U349*(3/2))+W350,"")</f>
        <v>5</v>
      </c>
      <c r="X351" s="15"/>
      <c r="Y351" s="11"/>
      <c r="Z351" s="11" t="str" cm="1">
        <f t="array" aca="1" ref="Z351" ca="1">INDEX('Language Rules Can Change'!$B$2:$AU$2,1,Z350)</f>
        <v>ʧ</v>
      </c>
      <c r="AA351" s="11" t="str" cm="1">
        <f t="array" aca="1" ref="AA351" ca="1">INDEX('Language Rules Can Change'!$B$2:$AU$2,1,AA350)</f>
        <v>ɜ</v>
      </c>
      <c r="AB351" s="11" t="str" cm="1">
        <f t="array" aca="1" ref="AB351" ca="1">INDEX('Language Rules Can Change'!$B$2:$AU$2,1,AB350)</f>
        <v>"</v>
      </c>
      <c r="AC351" s="11" t="str" cm="1">
        <f t="array" aca="1" ref="AC351" ca="1">INDEX('Language Rules Can Change'!$B$2:$AU$2,1,AC350)</f>
        <v>t</v>
      </c>
      <c r="AD351" s="11" t="e" cm="1">
        <f t="array" aca="1" ref="AD351" ca="1">INDEX('Language Rules Can Change'!$B$2:$AU$2,1,AD350)</f>
        <v>#N/A</v>
      </c>
      <c r="AE351" s="11" t="e" cm="1">
        <f t="array" aca="1" ref="AE351" ca="1">INDEX('Language Rules Can Change'!$B$2:$AU$2,1,AE350)</f>
        <v>#N/A</v>
      </c>
      <c r="AF351" s="11" t="e" cm="1">
        <f t="array" aca="1" ref="AF351" ca="1">INDEX('Language Rules Can Change'!$B$2:$AU$2,1,AF350)</f>
        <v>#N/A</v>
      </c>
      <c r="AG351" s="11" t="e" cm="1">
        <f t="array" aca="1" ref="AG351" ca="1">INDEX('Language Rules Can Change'!$B$2:$AU$2,1,AG350)</f>
        <v>#N/A</v>
      </c>
      <c r="AH351" s="11" t="e" cm="1">
        <f t="array" aca="1" ref="AH351" ca="1">INDEX('Language Rules Can Change'!$B$2:$AU$2,1,AH350)</f>
        <v>#N/A</v>
      </c>
      <c r="AI351" s="11" t="e" cm="1">
        <f t="array" aca="1" ref="AI351" ca="1">INDEX('Language Rules Can Change'!$B$2:$AU$2,1,AI350)</f>
        <v>#N/A</v>
      </c>
      <c r="AJ351" s="11" t="e" cm="1">
        <f t="array" aca="1" ref="AJ351" ca="1">INDEX('Language Rules Can Change'!$B$2:$AU$2,1,AJ350)</f>
        <v>#N/A</v>
      </c>
      <c r="AK351" s="11" t="e" cm="1">
        <f t="array" aca="1" ref="AK351" ca="1">INDEX('Language Rules Can Change'!$B$2:$AU$2,1,AK350)</f>
        <v>#N/A</v>
      </c>
      <c r="AL351" s="11" t="e" cm="1">
        <f t="array" aca="1" ref="AL351" ca="1">INDEX('Language Rules Can Change'!$B$2:$AU$2,1,AL350)</f>
        <v>#N/A</v>
      </c>
      <c r="AM351" s="11" t="e" cm="1">
        <f t="array" aca="1" ref="AM351" ca="1">INDEX('Language Rules Can Change'!$B$2:$AU$2,1,AM350)</f>
        <v>#N/A</v>
      </c>
    </row>
    <row r="352" spans="1:39" ht="12.75">
      <c r="A352" s="1">
        <f>COUNTA(F347:S347)</f>
        <v>5</v>
      </c>
      <c r="B352" s="5">
        <v>6</v>
      </c>
      <c r="C352" s="5" t="str">
        <f ca="1">IF(B352&lt;=A353,RANDBETWEEN(A349/(3/2),A349*(3/2))+C351,"")</f>
        <v/>
      </c>
      <c r="D352" s="15"/>
      <c r="E352" s="11"/>
      <c r="F352" s="11" t="str">
        <f t="shared" ref="F352:F383" ca="1" si="1144">_xlfn.IFNA(F351,"")</f>
        <v>r</v>
      </c>
      <c r="G352" s="11" t="str">
        <f t="shared" ref="G352:G415" ca="1" si="1145">_xlfn.IFNA(G351,"")</f>
        <v>"</v>
      </c>
      <c r="H352" s="11" t="str">
        <f t="shared" ref="H352:H415" ca="1" si="1146">_xlfn.IFNA(H351,"")</f>
        <v>ʃ</v>
      </c>
      <c r="I352" s="11" t="str">
        <f t="shared" ref="I352:I415" ca="1" si="1147">_xlfn.IFNA(I351,"")</f>
        <v>k</v>
      </c>
      <c r="J352" s="11" t="str">
        <f t="shared" ref="J352:J415" ca="1" si="1148">_xlfn.IFNA(J351,"")</f>
        <v/>
      </c>
      <c r="K352" s="11" t="str">
        <f t="shared" ref="K352:K415" ca="1" si="1149">_xlfn.IFNA(K351,"")</f>
        <v/>
      </c>
      <c r="L352" s="11" t="str">
        <f t="shared" ref="L352:L415" ca="1" si="1150">_xlfn.IFNA(L351,"")</f>
        <v/>
      </c>
      <c r="M352" s="11" t="str">
        <f t="shared" ref="M352:M415" ca="1" si="1151">_xlfn.IFNA(M351,"")</f>
        <v/>
      </c>
      <c r="N352" s="11" t="str">
        <f t="shared" ref="N352:N415" ca="1" si="1152">_xlfn.IFNA(N351,"")</f>
        <v/>
      </c>
      <c r="O352" s="11" t="str">
        <f t="shared" ref="O352:O415" ca="1" si="1153">_xlfn.IFNA(O351,"")</f>
        <v/>
      </c>
      <c r="P352" s="11" t="str">
        <f t="shared" ref="P352:P415" ca="1" si="1154">_xlfn.IFNA(P351,"")</f>
        <v/>
      </c>
      <c r="Q352" s="11" t="str">
        <f t="shared" ref="Q352:Q415" ca="1" si="1155">_xlfn.IFNA(Q351,"")</f>
        <v/>
      </c>
      <c r="R352" s="11" t="str">
        <f t="shared" ref="R352:R415" ca="1" si="1156">_xlfn.IFNA(R351,"")</f>
        <v/>
      </c>
      <c r="S352" s="11" t="str">
        <f t="shared" ref="S352:S415" ca="1" si="1157">_xlfn.IFNA(S351,"")</f>
        <v/>
      </c>
      <c r="T352" s="17"/>
      <c r="U352" s="1">
        <f>COUNTA(Z347:AM347)</f>
        <v>5</v>
      </c>
      <c r="V352" s="5">
        <v>6</v>
      </c>
      <c r="W352" s="5" t="str">
        <f ca="1">IF(V352&lt;=U353,RANDBETWEEN(U349/(3/2),U349*(3/2))+W351,"")</f>
        <v/>
      </c>
      <c r="X352" s="15"/>
      <c r="Y352" s="11"/>
      <c r="Z352" s="11" t="str">
        <f t="shared" ref="Z352:Z383" ca="1" si="1158">_xlfn.IFNA(Z351,"")</f>
        <v>ʧ</v>
      </c>
      <c r="AA352" s="11" t="str">
        <f t="shared" ref="AA352:AA415" ca="1" si="1159">_xlfn.IFNA(AA351,"")</f>
        <v>ɜ</v>
      </c>
      <c r="AB352" s="11" t="str">
        <f t="shared" ref="AB352:AB415" ca="1" si="1160">_xlfn.IFNA(AB351,"")</f>
        <v>"</v>
      </c>
      <c r="AC352" s="11" t="str">
        <f t="shared" ref="AC352:AC415" ca="1" si="1161">_xlfn.IFNA(AC351,"")</f>
        <v>t</v>
      </c>
      <c r="AD352" s="11" t="str">
        <f t="shared" ref="AD352:AD415" ca="1" si="1162">_xlfn.IFNA(AD351,"")</f>
        <v/>
      </c>
      <c r="AE352" s="11" t="str">
        <f t="shared" ref="AE352:AE415" ca="1" si="1163">_xlfn.IFNA(AE351,"")</f>
        <v/>
      </c>
      <c r="AF352" s="11" t="str">
        <f t="shared" ref="AF352:AF415" ca="1" si="1164">_xlfn.IFNA(AF351,"")</f>
        <v/>
      </c>
      <c r="AG352" s="11" t="str">
        <f t="shared" ref="AG352:AG415" ca="1" si="1165">_xlfn.IFNA(AG351,"")</f>
        <v/>
      </c>
      <c r="AH352" s="11" t="str">
        <f t="shared" ref="AH352:AH415" ca="1" si="1166">_xlfn.IFNA(AH351,"")</f>
        <v/>
      </c>
      <c r="AI352" s="11" t="str">
        <f t="shared" ref="AI352:AI415" ca="1" si="1167">_xlfn.IFNA(AI351,"")</f>
        <v/>
      </c>
      <c r="AJ352" s="11" t="str">
        <f t="shared" ref="AJ352:AJ415" ca="1" si="1168">_xlfn.IFNA(AJ351,"")</f>
        <v/>
      </c>
      <c r="AK352" s="11" t="str">
        <f t="shared" ref="AK352:AK415" ca="1" si="1169">_xlfn.IFNA(AK351,"")</f>
        <v/>
      </c>
      <c r="AL352" s="11" t="str">
        <f t="shared" ref="AL352:AL415" ca="1" si="1170">_xlfn.IFNA(AL351,"")</f>
        <v/>
      </c>
      <c r="AM352" s="11" t="str">
        <f t="shared" ref="AM352:AM415" ca="1" si="1171">_xlfn.IFNA(AM351,"")</f>
        <v/>
      </c>
    </row>
    <row r="353" spans="1:39" ht="12.75">
      <c r="A353" s="1">
        <f ca="1">A352/A351</f>
        <v>5</v>
      </c>
      <c r="B353" s="5">
        <v>7</v>
      </c>
      <c r="C353" s="5" t="str">
        <f ca="1">IF(B353&lt;=A353,RANDBETWEEN(A349/(3/2),A349*(3/2))+C352,"")</f>
        <v/>
      </c>
      <c r="D353" s="15"/>
      <c r="E353" s="11"/>
      <c r="F353" s="11" t="str">
        <f ca="1">_xlfn.IFNA(IF(0&lt;MATCH(F346,$C$2:$C$15),F352,F347),F347)</f>
        <v>r</v>
      </c>
      <c r="G353" s="11" t="str">
        <f ca="1">_xlfn.IFNA(IF(0&lt;MATCH(G346,$C$2:$C$15),G352,G347),G347)</f>
        <v>"</v>
      </c>
      <c r="H353" s="11" t="str">
        <f ca="1">_xlfn.IFNA(IF(0&lt;MATCH(H346,$C$2:$C$15),H352,H347),H347)</f>
        <v>ʃ</v>
      </c>
      <c r="I353" s="11" t="str">
        <f ca="1">_xlfn.IFNA(IF(0&lt;MATCH(I346,$C$2:$C$15),I352,I347),I347)</f>
        <v>k</v>
      </c>
      <c r="J353" s="11" t="str">
        <f ca="1">_xlfn.IFNA(IF(0&lt;MATCH(J346,$C$2:$C$15),J352,J347),J347)</f>
        <v/>
      </c>
      <c r="K353" s="11" t="str">
        <f ca="1">_xlfn.IFNA(IF(0&lt;MATCH(K346,$C$2:$C$15),K352,K347),K347)</f>
        <v/>
      </c>
      <c r="L353" s="11" t="str">
        <f ca="1">_xlfn.IFNA(IF(0&lt;MATCH(L346,$C$2:$C$15),L352,L347),L347)</f>
        <v/>
      </c>
      <c r="M353" s="11" t="str">
        <f ca="1">_xlfn.IFNA(IF(0&lt;MATCH(M346,$C$2:$C$15),M352,M347),M347)</f>
        <v/>
      </c>
      <c r="N353" s="11" t="str">
        <f ca="1">_xlfn.IFNA(IF(0&lt;MATCH(N346,$C$2:$C$15),N352,N347),N347)</f>
        <v/>
      </c>
      <c r="O353" s="11" t="str">
        <f ca="1">_xlfn.IFNA(IF(0&lt;MATCH(O346,$C$2:$C$15),O352,O347),O347)</f>
        <v/>
      </c>
      <c r="P353" s="11" t="str">
        <f ca="1">_xlfn.IFNA(IF(0&lt;MATCH(P346,$C$2:$C$15),P352,P347),P347)</f>
        <v/>
      </c>
      <c r="Q353" s="11" t="str">
        <f ca="1">_xlfn.IFNA(IF(0&lt;MATCH(Q346,$C$2:$C$15),Q352,Q347),Q347)</f>
        <v/>
      </c>
      <c r="R353" s="11" t="str">
        <f ca="1">_xlfn.IFNA(IF(0&lt;MATCH(R346,$C$2:$C$15),R352,R347),R347)</f>
        <v/>
      </c>
      <c r="S353" s="11" t="str">
        <f ca="1">_xlfn.IFNA(IF(0&lt;MATCH(S346,$C$2:$C$15),S352,S347),S347)</f>
        <v/>
      </c>
      <c r="T353" s="17"/>
      <c r="U353" s="1">
        <f ca="1">U352/U351</f>
        <v>5</v>
      </c>
      <c r="V353" s="5">
        <v>7</v>
      </c>
      <c r="W353" s="5" t="str">
        <f ca="1">IF(V353&lt;=U353,RANDBETWEEN(U349/(3/2),U349*(3/2))+W352,"")</f>
        <v/>
      </c>
      <c r="X353" s="15"/>
      <c r="Y353" s="11"/>
      <c r="Z353" s="11" t="str">
        <f ca="1">_xlfn.IFNA(IF(0&lt;MATCH(Z346,$C$2:$C$15),Z352,Z347),Z347)</f>
        <v>ʧ</v>
      </c>
      <c r="AA353" s="11" t="str">
        <f ca="1">_xlfn.IFNA(IF(0&lt;MATCH(AA346,$C$2:$C$15),AA352,AA347),AA347)</f>
        <v>ɜ</v>
      </c>
      <c r="AB353" s="11" t="str">
        <f ca="1">_xlfn.IFNA(IF(0&lt;MATCH(AB346,$C$2:$C$15),AB352,AB347),AB347)</f>
        <v>"</v>
      </c>
      <c r="AC353" s="11" t="str">
        <f ca="1">_xlfn.IFNA(IF(0&lt;MATCH(AC346,$C$2:$C$15),AC352,AC347),AC347)</f>
        <v>t</v>
      </c>
      <c r="AD353" s="11" t="str">
        <f ca="1">_xlfn.IFNA(IF(0&lt;MATCH(AD346,$C$2:$C$15),AD352,AD347),AD347)</f>
        <v/>
      </c>
      <c r="AE353" s="11" t="str">
        <f ca="1">_xlfn.IFNA(IF(0&lt;MATCH(AE346,$C$2:$C$15),AE352,AE347),AE347)</f>
        <v/>
      </c>
      <c r="AF353" s="11" t="str">
        <f ca="1">_xlfn.IFNA(IF(0&lt;MATCH(AF346,$C$2:$C$15),AF352,AF347),AF347)</f>
        <v/>
      </c>
      <c r="AG353" s="11" t="str">
        <f ca="1">_xlfn.IFNA(IF(0&lt;MATCH(AG346,$C$2:$C$15),AG352,AG347),AG347)</f>
        <v/>
      </c>
      <c r="AH353" s="11" t="str">
        <f ca="1">_xlfn.IFNA(IF(0&lt;MATCH(AH346,$C$2:$C$15),AH352,AH347),AH347)</f>
        <v/>
      </c>
      <c r="AI353" s="11" t="str">
        <f ca="1">_xlfn.IFNA(IF(0&lt;MATCH(AI346,$C$2:$C$15),AI352,AI347),AI347)</f>
        <v/>
      </c>
      <c r="AJ353" s="11" t="str">
        <f ca="1">_xlfn.IFNA(IF(0&lt;MATCH(AJ346,$C$2:$C$15),AJ352,AJ347),AJ347)</f>
        <v/>
      </c>
      <c r="AK353" s="11" t="str">
        <f ca="1">_xlfn.IFNA(IF(0&lt;MATCH(AK346,$C$2:$C$15),AK352,AK347),AK347)</f>
        <v/>
      </c>
      <c r="AL353" s="11" t="str">
        <f ca="1">_xlfn.IFNA(IF(0&lt;MATCH(AL346,$C$2:$C$15),AL352,AL347),AL347)</f>
        <v/>
      </c>
      <c r="AM353" s="11" t="str">
        <f ca="1">_xlfn.IFNA(IF(0&lt;MATCH(AM346,$C$2:$C$15),AM352,AM347),AM347)</f>
        <v/>
      </c>
    </row>
    <row r="354" spans="1:39" ht="12.75">
      <c r="A354" s="1"/>
      <c r="B354" s="5">
        <v>8</v>
      </c>
      <c r="C354" s="5" t="str">
        <f ca="1">IF(B354&lt;=A353,RANDBETWEEN(A349/(3/2),A349*(3/2))+C353,"")</f>
        <v/>
      </c>
      <c r="D354" s="15" t="s">
        <v>3989</v>
      </c>
      <c r="E354" s="11" t="str">
        <f t="shared" ref="E354:E385" ca="1" si="1172">_xlfn.TEXTJOIN("/",TRUE,F353:S353)</f>
        <v>r/"/ʃ/k</v>
      </c>
      <c r="F354" s="7" t="str" cm="1">
        <f t="array" aca="1" ref="F354:I354" ca="1">_xlfn.TEXTSPLIT(E354,"/")</f>
        <v>r</v>
      </c>
      <c r="G354" s="11" t="str">
        <f ca="1"/>
        <v>"</v>
      </c>
      <c r="H354" s="11" t="str">
        <f ca="1"/>
        <v>ʃ</v>
      </c>
      <c r="I354" s="11" t="str">
        <f ca="1"/>
        <v>k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7"/>
      <c r="U354" s="1"/>
      <c r="V354" s="5">
        <v>8</v>
      </c>
      <c r="W354" s="5" t="str">
        <f ca="1">IF(V354&lt;=U353,RANDBETWEEN(U349/(3/2),U349*(3/2))+W353,"")</f>
        <v/>
      </c>
      <c r="X354" s="15" t="s">
        <v>3989</v>
      </c>
      <c r="Y354" s="11" t="str">
        <f t="shared" ref="Y354:Y385" ca="1" si="1173">_xlfn.TEXTJOIN("/",TRUE,Z353:AM353)</f>
        <v>ʧ/ɜ/"/t</v>
      </c>
      <c r="Z354" s="7" t="str" cm="1">
        <f t="array" aca="1" ref="Z354:AC354" ca="1">_xlfn.TEXTSPLIT(Y354,"/")</f>
        <v>ʧ</v>
      </c>
      <c r="AA354" s="11" t="str">
        <f ca="1"/>
        <v>ɜ</v>
      </c>
      <c r="AB354" s="11" t="str">
        <f ca="1"/>
        <v>"</v>
      </c>
      <c r="AC354" s="11" t="str">
        <f ca="1"/>
        <v>t</v>
      </c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</row>
    <row r="355" spans="1:39" ht="12.75">
      <c r="A355" s="5"/>
      <c r="B355" s="5">
        <v>9</v>
      </c>
      <c r="C355" s="5" t="str">
        <f ca="1">IF(B355&lt;=A353,RANDBETWEEN(A349/(3/2),A349*(3/2))+C354,"")</f>
        <v/>
      </c>
      <c r="D355" s="15"/>
      <c r="E355" s="11"/>
      <c r="F355" s="7">
        <f ca="1">MATCH(F354,'Language Rules Can Change'!$AD$322:$AD$413,0)-1</f>
        <v>25</v>
      </c>
      <c r="G355" s="7">
        <f ca="1">MATCH(G354,'Language Rules Can Change'!$AD$322:$AD$413,0)-1</f>
        <v>91</v>
      </c>
      <c r="H355" s="7">
        <f ca="1">MATCH(H354,'Language Rules Can Change'!$AD$322:$AD$413,0)-1</f>
        <v>43</v>
      </c>
      <c r="I355" s="7">
        <f ca="1">MATCH(I354,'Language Rules Can Change'!$AD$322:$AD$413,0)-1</f>
        <v>13</v>
      </c>
      <c r="J355" s="7" t="e">
        <f>MATCH(J354,'Language Rules Can Change'!$AD$322:$AD$413,0)-1</f>
        <v>#N/A</v>
      </c>
      <c r="K355" s="7" t="e">
        <f>MATCH(K354,'Language Rules Can Change'!$AD$322:$AD$413,0)-1</f>
        <v>#N/A</v>
      </c>
      <c r="L355" s="7" t="e">
        <f>MATCH(L354,'Language Rules Can Change'!$AD$322:$AD$413,0)-1</f>
        <v>#N/A</v>
      </c>
      <c r="M355" s="7" t="e">
        <f>MATCH(M354,'Language Rules Can Change'!$AD$322:$AD$413,0)-1</f>
        <v>#N/A</v>
      </c>
      <c r="N355" s="7" t="e">
        <f>MATCH(N354,'Language Rules Can Change'!$AD$322:$AD$413,0)-1</f>
        <v>#N/A</v>
      </c>
      <c r="O355" s="7" t="e">
        <f>MATCH(O354,'Language Rules Can Change'!$AD$322:$AD$413,0)-1</f>
        <v>#N/A</v>
      </c>
      <c r="P355" s="7" t="e">
        <f>MATCH(P354,'Language Rules Can Change'!$AD$322:$AD$413,0)-1</f>
        <v>#N/A</v>
      </c>
      <c r="Q355" s="7" t="e">
        <f>MATCH(Q354,'Language Rules Can Change'!$AD$322:$AD$413,0)-1</f>
        <v>#N/A</v>
      </c>
      <c r="R355" s="7" t="e">
        <f>MATCH(R354,'Language Rules Can Change'!$AD$322:$AD$413,0)-1</f>
        <v>#N/A</v>
      </c>
      <c r="S355" s="7" t="e">
        <f>MATCH(S354,'Language Rules Can Change'!$AD$322:$AD$413,0)-1</f>
        <v>#N/A</v>
      </c>
      <c r="T355" s="17"/>
      <c r="U355" s="5"/>
      <c r="V355" s="5">
        <v>9</v>
      </c>
      <c r="W355" s="5" t="str">
        <f ca="1">IF(V355&lt;=U353,RANDBETWEEN(U349/(3/2),U349*(3/2))+W354,"")</f>
        <v/>
      </c>
      <c r="X355" s="15"/>
      <c r="Y355" s="11"/>
      <c r="Z355" s="7">
        <f ca="1">MATCH(Z354,'Language Rules Can Change'!$AD$322:$AD$413,0)-1</f>
        <v>41</v>
      </c>
      <c r="AA355" s="7">
        <f ca="1">MATCH(AA354,'Language Rules Can Change'!$AD$322:$AD$413,0)-1</f>
        <v>83</v>
      </c>
      <c r="AB355" s="7">
        <f ca="1">MATCH(AB354,'Language Rules Can Change'!$AD$322:$AD$413,0)-1</f>
        <v>91</v>
      </c>
      <c r="AC355" s="7">
        <f ca="1">MATCH(AC354,'Language Rules Can Change'!$AD$322:$AD$413,0)-1</f>
        <v>29</v>
      </c>
      <c r="AD355" s="7" t="e">
        <f>MATCH(AD354,'Language Rules Can Change'!$AD$322:$AD$413,0)-1</f>
        <v>#N/A</v>
      </c>
      <c r="AE355" s="7" t="e">
        <f>MATCH(AE354,'Language Rules Can Change'!$AD$322:$AD$413,0)-1</f>
        <v>#N/A</v>
      </c>
      <c r="AF355" s="7" t="e">
        <f>MATCH(AF354,'Language Rules Can Change'!$AD$322:$AD$413,0)-1</f>
        <v>#N/A</v>
      </c>
      <c r="AG355" s="7" t="e">
        <f>MATCH(AG354,'Language Rules Can Change'!$AD$322:$AD$413,0)-1</f>
        <v>#N/A</v>
      </c>
      <c r="AH355" s="7" t="e">
        <f>MATCH(AH354,'Language Rules Can Change'!$AD$322:$AD$413,0)-1</f>
        <v>#N/A</v>
      </c>
      <c r="AI355" s="7" t="e">
        <f>MATCH(AI354,'Language Rules Can Change'!$AD$322:$AD$413,0)-1</f>
        <v>#N/A</v>
      </c>
      <c r="AJ355" s="7" t="e">
        <f>MATCH(AJ354,'Language Rules Can Change'!$AD$322:$AD$413,0)-1</f>
        <v>#N/A</v>
      </c>
      <c r="AK355" s="7" t="e">
        <f>MATCH(AK354,'Language Rules Can Change'!$AD$322:$AD$413,0)-1</f>
        <v>#N/A</v>
      </c>
      <c r="AL355" s="7" t="e">
        <f>MATCH(AL354,'Language Rules Can Change'!$AD$322:$AD$413,0)-1</f>
        <v>#N/A</v>
      </c>
      <c r="AM355" s="7" t="e">
        <f>MATCH(AM354,'Language Rules Can Change'!$AD$322:$AD$413,0)-1</f>
        <v>#N/A</v>
      </c>
    </row>
    <row r="356" spans="1:39" ht="12.75">
      <c r="A356" s="1"/>
      <c r="B356" s="5">
        <v>10</v>
      </c>
      <c r="C356" s="5" t="str">
        <f ca="1">IF(B356&lt;=A353,RANDBETWEEN(A349/(3/2),A349*(3/2))+C355,"")</f>
        <v/>
      </c>
      <c r="D356" s="15"/>
      <c r="E356" s="11"/>
      <c r="F356" s="7">
        <f t="shared" ref="F356:S387" ca="1" si="1174">RAND()</f>
        <v>0.2782101460081986</v>
      </c>
      <c r="G356" s="7">
        <f t="shared" ca="1" si="1174"/>
        <v>0.45630221616070743</v>
      </c>
      <c r="H356" s="7">
        <f t="shared" ca="1" si="1174"/>
        <v>0.5356048117823029</v>
      </c>
      <c r="I356" s="7">
        <f t="shared" ca="1" si="1174"/>
        <v>0.12152348868608254</v>
      </c>
      <c r="J356" s="7">
        <f t="shared" ca="1" si="1174"/>
        <v>0.55667542376093393</v>
      </c>
      <c r="K356" s="7">
        <f t="shared" ca="1" si="1174"/>
        <v>0.89837817560766042</v>
      </c>
      <c r="L356" s="7">
        <f t="shared" ca="1" si="1174"/>
        <v>0.90361968619033972</v>
      </c>
      <c r="M356" s="7">
        <f t="shared" ca="1" si="1174"/>
        <v>0.76370582379405005</v>
      </c>
      <c r="N356" s="7">
        <f t="shared" ca="1" si="1174"/>
        <v>0.67999304722100917</v>
      </c>
      <c r="O356" s="7">
        <f t="shared" ca="1" si="1174"/>
        <v>7.4692575765674785E-2</v>
      </c>
      <c r="P356" s="7">
        <f t="shared" ca="1" si="1174"/>
        <v>0.79718326761947211</v>
      </c>
      <c r="Q356" s="7">
        <f t="shared" ca="1" si="1174"/>
        <v>0.22161373199983048</v>
      </c>
      <c r="R356" s="7">
        <f t="shared" ca="1" si="1174"/>
        <v>7.8352324873316448E-3</v>
      </c>
      <c r="S356" s="7">
        <f t="shared" ca="1" si="1174"/>
        <v>0.95246272245912389</v>
      </c>
      <c r="T356" s="17"/>
      <c r="U356" s="1"/>
      <c r="V356" s="5">
        <v>10</v>
      </c>
      <c r="W356" s="5" t="str">
        <f ca="1">IF(V356&lt;=U353,RANDBETWEEN(U349/(3/2),U349*(3/2))+W355,"")</f>
        <v/>
      </c>
      <c r="X356" s="15"/>
      <c r="Y356" s="11"/>
      <c r="Z356" s="7">
        <f t="shared" ref="Z356:AM387" ca="1" si="1175">RAND()</f>
        <v>1.4210239783488676E-2</v>
      </c>
      <c r="AA356" s="7">
        <f t="shared" ca="1" si="1175"/>
        <v>0.96927610200095737</v>
      </c>
      <c r="AB356" s="7">
        <f t="shared" ca="1" si="1175"/>
        <v>0.55033899437866829</v>
      </c>
      <c r="AC356" s="7">
        <f t="shared" ca="1" si="1175"/>
        <v>0.57836571159918848</v>
      </c>
      <c r="AD356" s="7">
        <f t="shared" ca="1" si="1175"/>
        <v>1.875279499555238E-2</v>
      </c>
      <c r="AE356" s="7">
        <f t="shared" ca="1" si="1175"/>
        <v>0.69912131361398722</v>
      </c>
      <c r="AF356" s="7">
        <f t="shared" ca="1" si="1175"/>
        <v>0.62427306209986855</v>
      </c>
      <c r="AG356" s="7">
        <f t="shared" ca="1" si="1175"/>
        <v>0.4887809691201318</v>
      </c>
      <c r="AH356" s="7">
        <f t="shared" ca="1" si="1175"/>
        <v>0.65697463536757517</v>
      </c>
      <c r="AI356" s="7">
        <f t="shared" ca="1" si="1175"/>
        <v>0.66301743570598082</v>
      </c>
      <c r="AJ356" s="7">
        <f t="shared" ca="1" si="1175"/>
        <v>0.32048140188083063</v>
      </c>
      <c r="AK356" s="7">
        <f t="shared" ca="1" si="1175"/>
        <v>0.39045716229508798</v>
      </c>
      <c r="AL356" s="7">
        <f t="shared" ca="1" si="1175"/>
        <v>0.94115444865215736</v>
      </c>
      <c r="AM356" s="7">
        <f t="shared" ca="1" si="1175"/>
        <v>0.88898742700884248</v>
      </c>
    </row>
    <row r="357" spans="1:39" ht="12.75">
      <c r="A357" s="1"/>
      <c r="B357" s="5">
        <v>11</v>
      </c>
      <c r="C357" s="5" t="str">
        <f ca="1">IF(B357&lt;=A353,RANDBETWEEN(A349/(3/2),A349*(3/2))+C356,"")</f>
        <v/>
      </c>
      <c r="D357" s="15"/>
      <c r="E357" s="11"/>
      <c r="F357" s="7" cm="1">
        <f t="array" aca="1" ref="F357" ca="1">_xlfn.IFS(AND(F356&gt;0,F356&lt;=INDEX('Language Rules Can Change'!$AE$322:$AM$413,F355,1)),1,AND(F356&gt;INDEX('Language Rules Can Change'!$AE$322:$AM$413,F355,1),F356&lt;=INDEX('Language Rules Can Change'!$AE$322:$AM$413,F355,2)),2,AND(F356&gt;INDEX('Language Rules Can Change'!$AE$322:$AM$413,F355,2),F356&lt;=INDEX('Language Rules Can Change'!$AE$322:$AM$413,F355,3)),3,AND(F356&gt;INDEX('Language Rules Can Change'!$AE$322:$AM$413,F355,3),F356&lt;=INDEX('Language Rules Can Change'!$AE$322:$AM$413,F355,4)),4,AND(F356&gt;INDEX('Language Rules Can Change'!$AE$322:$AM$413,F355,4),F356&lt;=INDEX('Language Rules Can Change'!$AE$322:$AM$413,F355,5)),5,AND(F356&gt;INDEX('Language Rules Can Change'!$AE$322:$AM$413,F355,5),F356&lt;=INDEX('Language Rules Can Change'!$AE$322:$AM$413,F355,6)),6,AND(F356&gt;INDEX('Language Rules Can Change'!$AE$322:$AM$413,F355,6),F356&lt;=INDEX('Language Rules Can Change'!$AE$322:$AM$413,F355,7)),7,AND(F356&gt;INDEX('Language Rules Can Change'!$AE$322:$AM$413,F355,7),F356&lt;=INDEX('Language Rules Can Change'!$AE$322:$AM$413,F355,8)),8,AND(F356&gt;INDEX('Language Rules Can Change'!$AE$322:$AM$413,F355,8),F356&lt;=INDEX('Language Rules Can Change'!$AE$322:$AM$413,F355,9)),9)</f>
        <v>2</v>
      </c>
      <c r="G357" s="7" cm="1">
        <f t="array" aca="1" ref="G357" ca="1">_xlfn.IFS(AND(G356&gt;0,G356&lt;=INDEX('Language Rules Can Change'!$AE$322:$AM$413,G355,1)),1,AND(G356&gt;INDEX('Language Rules Can Change'!$AE$322:$AM$413,G355,1),G356&lt;=INDEX('Language Rules Can Change'!$AE$322:$AM$413,G355,2)),2,AND(G356&gt;INDEX('Language Rules Can Change'!$AE$322:$AM$413,G355,2),G356&lt;=INDEX('Language Rules Can Change'!$AE$322:$AM$413,G355,3)),3,AND(G356&gt;INDEX('Language Rules Can Change'!$AE$322:$AM$413,G355,3),G356&lt;=INDEX('Language Rules Can Change'!$AE$322:$AM$413,G355,4)),4,AND(G356&gt;INDEX('Language Rules Can Change'!$AE$322:$AM$413,G355,4),G356&lt;=INDEX('Language Rules Can Change'!$AE$322:$AM$413,G355,5)),5,AND(G356&gt;INDEX('Language Rules Can Change'!$AE$322:$AM$413,G355,5),G356&lt;=INDEX('Language Rules Can Change'!$AE$322:$AM$413,G355,6)),6,AND(G356&gt;INDEX('Language Rules Can Change'!$AE$322:$AM$413,G355,6),G356&lt;=INDEX('Language Rules Can Change'!$AE$322:$AM$413,G355,7)),7,AND(G356&gt;INDEX('Language Rules Can Change'!$AE$322:$AM$413,G355,7),G356&lt;=INDEX('Language Rules Can Change'!$AE$322:$AM$413,G355,8)),8,AND(G356&gt;INDEX('Language Rules Can Change'!$AE$322:$AM$413,G355,8),G356&lt;=INDEX('Language Rules Can Change'!$AE$322:$AM$413,G355,9)),9)</f>
        <v>1</v>
      </c>
      <c r="H357" s="7" cm="1">
        <f t="array" aca="1" ref="H357" ca="1">_xlfn.IFS(AND(H356&gt;0,H356&lt;=INDEX('Language Rules Can Change'!$AE$322:$AM$413,H355,1)),1,AND(H356&gt;INDEX('Language Rules Can Change'!$AE$322:$AM$413,H355,1),H356&lt;=INDEX('Language Rules Can Change'!$AE$322:$AM$413,H355,2)),2,AND(H356&gt;INDEX('Language Rules Can Change'!$AE$322:$AM$413,H355,2),H356&lt;=INDEX('Language Rules Can Change'!$AE$322:$AM$413,H355,3)),3,AND(H356&gt;INDEX('Language Rules Can Change'!$AE$322:$AM$413,H355,3),H356&lt;=INDEX('Language Rules Can Change'!$AE$322:$AM$413,H355,4)),4,AND(H356&gt;INDEX('Language Rules Can Change'!$AE$322:$AM$413,H355,4),H356&lt;=INDEX('Language Rules Can Change'!$AE$322:$AM$413,H355,5)),5,AND(H356&gt;INDEX('Language Rules Can Change'!$AE$322:$AM$413,H355,5),H356&lt;=INDEX('Language Rules Can Change'!$AE$322:$AM$413,H355,6)),6,AND(H356&gt;INDEX('Language Rules Can Change'!$AE$322:$AM$413,H355,6),H356&lt;=INDEX('Language Rules Can Change'!$AE$322:$AM$413,H355,7)),7,AND(H356&gt;INDEX('Language Rules Can Change'!$AE$322:$AM$413,H355,7),H356&lt;=INDEX('Language Rules Can Change'!$AE$322:$AM$413,H355,8)),8,AND(H356&gt;INDEX('Language Rules Can Change'!$AE$322:$AM$413,H355,8),H356&lt;=INDEX('Language Rules Can Change'!$AE$322:$AM$413,H355,9)),9)</f>
        <v>5</v>
      </c>
      <c r="I357" s="7" cm="1">
        <f t="array" aca="1" ref="I357" ca="1">_xlfn.IFS(AND(I356&gt;0,I356&lt;=INDEX('Language Rules Can Change'!$AE$322:$AM$413,I355,1)),1,AND(I356&gt;INDEX('Language Rules Can Change'!$AE$322:$AM$413,I355,1),I356&lt;=INDEX('Language Rules Can Change'!$AE$322:$AM$413,I355,2)),2,AND(I356&gt;INDEX('Language Rules Can Change'!$AE$322:$AM$413,I355,2),I356&lt;=INDEX('Language Rules Can Change'!$AE$322:$AM$413,I355,3)),3,AND(I356&gt;INDEX('Language Rules Can Change'!$AE$322:$AM$413,I355,3),I356&lt;=INDEX('Language Rules Can Change'!$AE$322:$AM$413,I355,4)),4,AND(I356&gt;INDEX('Language Rules Can Change'!$AE$322:$AM$413,I355,4),I356&lt;=INDEX('Language Rules Can Change'!$AE$322:$AM$413,I355,5)),5,AND(I356&gt;INDEX('Language Rules Can Change'!$AE$322:$AM$413,I355,5),I356&lt;=INDEX('Language Rules Can Change'!$AE$322:$AM$413,I355,6)),6,AND(I356&gt;INDEX('Language Rules Can Change'!$AE$322:$AM$413,I355,6),I356&lt;=INDEX('Language Rules Can Change'!$AE$322:$AM$413,I355,7)),7,AND(I356&gt;INDEX('Language Rules Can Change'!$AE$322:$AM$413,I355,7),I356&lt;=INDEX('Language Rules Can Change'!$AE$322:$AM$413,I355,8)),8,AND(I356&gt;INDEX('Language Rules Can Change'!$AE$322:$AM$413,I355,8),I356&lt;=INDEX('Language Rules Can Change'!$AE$322:$AM$413,I355,9)),9)</f>
        <v>2</v>
      </c>
      <c r="J357" s="7" t="e" cm="1">
        <f t="array" aca="1" ref="J357" ca="1">_xlfn.IFS(AND(J356&gt;0,J356&lt;=INDEX('Language Rules Can Change'!$AE$322:$AM$413,J355,1)),1,AND(J356&gt;INDEX('Language Rules Can Change'!$AE$322:$AM$413,J355,1),J356&lt;=INDEX('Language Rules Can Change'!$AE$322:$AM$413,J355,2)),2,AND(J356&gt;INDEX('Language Rules Can Change'!$AE$322:$AM$413,J355,2),J356&lt;=INDEX('Language Rules Can Change'!$AE$322:$AM$413,J355,3)),3,AND(J356&gt;INDEX('Language Rules Can Change'!$AE$322:$AM$413,J355,3),J356&lt;=INDEX('Language Rules Can Change'!$AE$322:$AM$413,J355,4)),4,AND(J356&gt;INDEX('Language Rules Can Change'!$AE$322:$AM$413,J355,4),J356&lt;=INDEX('Language Rules Can Change'!$AE$322:$AM$413,J355,5)),5,AND(J356&gt;INDEX('Language Rules Can Change'!$AE$322:$AM$413,J355,5),J356&lt;=INDEX('Language Rules Can Change'!$AE$322:$AM$413,J355,6)),6,AND(J356&gt;INDEX('Language Rules Can Change'!$AE$322:$AM$413,J355,6),J356&lt;=INDEX('Language Rules Can Change'!$AE$322:$AM$413,J355,7)),7,AND(J356&gt;INDEX('Language Rules Can Change'!$AE$322:$AM$413,J355,7),J356&lt;=INDEX('Language Rules Can Change'!$AE$322:$AM$413,J355,8)),8,AND(J356&gt;INDEX('Language Rules Can Change'!$AE$322:$AM$413,J355,8),J356&lt;=INDEX('Language Rules Can Change'!$AE$322:$AM$413,J355,9)),9)</f>
        <v>#N/A</v>
      </c>
      <c r="K357" s="7" t="e" cm="1">
        <f t="array" aca="1" ref="K357" ca="1">_xlfn.IFS(AND(K356&gt;0,K356&lt;=INDEX('Language Rules Can Change'!$AE$322:$AM$413,K355,1)),1,AND(K356&gt;INDEX('Language Rules Can Change'!$AE$322:$AM$413,K355,1),K356&lt;=INDEX('Language Rules Can Change'!$AE$322:$AM$413,K355,2)),2,AND(K356&gt;INDEX('Language Rules Can Change'!$AE$322:$AM$413,K355,2),K356&lt;=INDEX('Language Rules Can Change'!$AE$322:$AM$413,K355,3)),3,AND(K356&gt;INDEX('Language Rules Can Change'!$AE$322:$AM$413,K355,3),K356&lt;=INDEX('Language Rules Can Change'!$AE$322:$AM$413,K355,4)),4,AND(K356&gt;INDEX('Language Rules Can Change'!$AE$322:$AM$413,K355,4),K356&lt;=INDEX('Language Rules Can Change'!$AE$322:$AM$413,K355,5)),5,AND(K356&gt;INDEX('Language Rules Can Change'!$AE$322:$AM$413,K355,5),K356&lt;=INDEX('Language Rules Can Change'!$AE$322:$AM$413,K355,6)),6,AND(K356&gt;INDEX('Language Rules Can Change'!$AE$322:$AM$413,K355,6),K356&lt;=INDEX('Language Rules Can Change'!$AE$322:$AM$413,K355,7)),7,AND(K356&gt;INDEX('Language Rules Can Change'!$AE$322:$AM$413,K355,7),K356&lt;=INDEX('Language Rules Can Change'!$AE$322:$AM$413,K355,8)),8,AND(K356&gt;INDEX('Language Rules Can Change'!$AE$322:$AM$413,K355,8),K356&lt;=INDEX('Language Rules Can Change'!$AE$322:$AM$413,K355,9)),9)</f>
        <v>#N/A</v>
      </c>
      <c r="L357" s="7" t="e" cm="1">
        <f t="array" aca="1" ref="L357" ca="1">_xlfn.IFS(AND(L356&gt;0,L356&lt;=INDEX('Language Rules Can Change'!$AE$322:$AM$413,L355,1)),1,AND(L356&gt;INDEX('Language Rules Can Change'!$AE$322:$AM$413,L355,1),L356&lt;=INDEX('Language Rules Can Change'!$AE$322:$AM$413,L355,2)),2,AND(L356&gt;INDEX('Language Rules Can Change'!$AE$322:$AM$413,L355,2),L356&lt;=INDEX('Language Rules Can Change'!$AE$322:$AM$413,L355,3)),3,AND(L356&gt;INDEX('Language Rules Can Change'!$AE$322:$AM$413,L355,3),L356&lt;=INDEX('Language Rules Can Change'!$AE$322:$AM$413,L355,4)),4,AND(L356&gt;INDEX('Language Rules Can Change'!$AE$322:$AM$413,L355,4),L356&lt;=INDEX('Language Rules Can Change'!$AE$322:$AM$413,L355,5)),5,AND(L356&gt;INDEX('Language Rules Can Change'!$AE$322:$AM$413,L355,5),L356&lt;=INDEX('Language Rules Can Change'!$AE$322:$AM$413,L355,6)),6,AND(L356&gt;INDEX('Language Rules Can Change'!$AE$322:$AM$413,L355,6),L356&lt;=INDEX('Language Rules Can Change'!$AE$322:$AM$413,L355,7)),7,AND(L356&gt;INDEX('Language Rules Can Change'!$AE$322:$AM$413,L355,7),L356&lt;=INDEX('Language Rules Can Change'!$AE$322:$AM$413,L355,8)),8,AND(L356&gt;INDEX('Language Rules Can Change'!$AE$322:$AM$413,L355,8),L356&lt;=INDEX('Language Rules Can Change'!$AE$322:$AM$413,L355,9)),9)</f>
        <v>#N/A</v>
      </c>
      <c r="M357" s="7" t="e" cm="1">
        <f t="array" aca="1" ref="M357" ca="1">_xlfn.IFS(AND(M356&gt;0,M356&lt;=INDEX('Language Rules Can Change'!$AE$322:$AM$413,M355,1)),1,AND(M356&gt;INDEX('Language Rules Can Change'!$AE$322:$AM$413,M355,1),M356&lt;=INDEX('Language Rules Can Change'!$AE$322:$AM$413,M355,2)),2,AND(M356&gt;INDEX('Language Rules Can Change'!$AE$322:$AM$413,M355,2),M356&lt;=INDEX('Language Rules Can Change'!$AE$322:$AM$413,M355,3)),3,AND(M356&gt;INDEX('Language Rules Can Change'!$AE$322:$AM$413,M355,3),M356&lt;=INDEX('Language Rules Can Change'!$AE$322:$AM$413,M355,4)),4,AND(M356&gt;INDEX('Language Rules Can Change'!$AE$322:$AM$413,M355,4),M356&lt;=INDEX('Language Rules Can Change'!$AE$322:$AM$413,M355,5)),5,AND(M356&gt;INDEX('Language Rules Can Change'!$AE$322:$AM$413,M355,5),M356&lt;=INDEX('Language Rules Can Change'!$AE$322:$AM$413,M355,6)),6,AND(M356&gt;INDEX('Language Rules Can Change'!$AE$322:$AM$413,M355,6),M356&lt;=INDEX('Language Rules Can Change'!$AE$322:$AM$413,M355,7)),7,AND(M356&gt;INDEX('Language Rules Can Change'!$AE$322:$AM$413,M355,7),M356&lt;=INDEX('Language Rules Can Change'!$AE$322:$AM$413,M355,8)),8,AND(M356&gt;INDEX('Language Rules Can Change'!$AE$322:$AM$413,M355,8),M356&lt;=INDEX('Language Rules Can Change'!$AE$322:$AM$413,M355,9)),9)</f>
        <v>#N/A</v>
      </c>
      <c r="N357" s="7" t="e" cm="1">
        <f t="array" aca="1" ref="N357" ca="1">_xlfn.IFS(AND(N356&gt;0,N356&lt;=INDEX('Language Rules Can Change'!$AE$322:$AM$413,N355,1)),1,AND(N356&gt;INDEX('Language Rules Can Change'!$AE$322:$AM$413,N355,1),N356&lt;=INDEX('Language Rules Can Change'!$AE$322:$AM$413,N355,2)),2,AND(N356&gt;INDEX('Language Rules Can Change'!$AE$322:$AM$413,N355,2),N356&lt;=INDEX('Language Rules Can Change'!$AE$322:$AM$413,N355,3)),3,AND(N356&gt;INDEX('Language Rules Can Change'!$AE$322:$AM$413,N355,3),N356&lt;=INDEX('Language Rules Can Change'!$AE$322:$AM$413,N355,4)),4,AND(N356&gt;INDEX('Language Rules Can Change'!$AE$322:$AM$413,N355,4),N356&lt;=INDEX('Language Rules Can Change'!$AE$322:$AM$413,N355,5)),5,AND(N356&gt;INDEX('Language Rules Can Change'!$AE$322:$AM$413,N355,5),N356&lt;=INDEX('Language Rules Can Change'!$AE$322:$AM$413,N355,6)),6,AND(N356&gt;INDEX('Language Rules Can Change'!$AE$322:$AM$413,N355,6),N356&lt;=INDEX('Language Rules Can Change'!$AE$322:$AM$413,N355,7)),7,AND(N356&gt;INDEX('Language Rules Can Change'!$AE$322:$AM$413,N355,7),N356&lt;=INDEX('Language Rules Can Change'!$AE$322:$AM$413,N355,8)),8,AND(N356&gt;INDEX('Language Rules Can Change'!$AE$322:$AM$413,N355,8),N356&lt;=INDEX('Language Rules Can Change'!$AE$322:$AM$413,N355,9)),9)</f>
        <v>#N/A</v>
      </c>
      <c r="O357" s="7" t="e" cm="1">
        <f t="array" aca="1" ref="O357" ca="1">_xlfn.IFS(AND(O356&gt;0,O356&lt;=INDEX('Language Rules Can Change'!$AE$322:$AM$413,O355,1)),1,AND(O356&gt;INDEX('Language Rules Can Change'!$AE$322:$AM$413,O355,1),O356&lt;=INDEX('Language Rules Can Change'!$AE$322:$AM$413,O355,2)),2,AND(O356&gt;INDEX('Language Rules Can Change'!$AE$322:$AM$413,O355,2),O356&lt;=INDEX('Language Rules Can Change'!$AE$322:$AM$413,O355,3)),3,AND(O356&gt;INDEX('Language Rules Can Change'!$AE$322:$AM$413,O355,3),O356&lt;=INDEX('Language Rules Can Change'!$AE$322:$AM$413,O355,4)),4,AND(O356&gt;INDEX('Language Rules Can Change'!$AE$322:$AM$413,O355,4),O356&lt;=INDEX('Language Rules Can Change'!$AE$322:$AM$413,O355,5)),5,AND(O356&gt;INDEX('Language Rules Can Change'!$AE$322:$AM$413,O355,5),O356&lt;=INDEX('Language Rules Can Change'!$AE$322:$AM$413,O355,6)),6,AND(O356&gt;INDEX('Language Rules Can Change'!$AE$322:$AM$413,O355,6),O356&lt;=INDEX('Language Rules Can Change'!$AE$322:$AM$413,O355,7)),7,AND(O356&gt;INDEX('Language Rules Can Change'!$AE$322:$AM$413,O355,7),O356&lt;=INDEX('Language Rules Can Change'!$AE$322:$AM$413,O355,8)),8,AND(O356&gt;INDEX('Language Rules Can Change'!$AE$322:$AM$413,O355,8),O356&lt;=INDEX('Language Rules Can Change'!$AE$322:$AM$413,O355,9)),9)</f>
        <v>#N/A</v>
      </c>
      <c r="P357" s="7" t="e" cm="1">
        <f t="array" aca="1" ref="P357" ca="1">_xlfn.IFS(AND(P356&gt;0,P356&lt;=INDEX('Language Rules Can Change'!$AE$322:$AM$413,P355,1)),1,AND(P356&gt;INDEX('Language Rules Can Change'!$AE$322:$AM$413,P355,1),P356&lt;=INDEX('Language Rules Can Change'!$AE$322:$AM$413,P355,2)),2,AND(P356&gt;INDEX('Language Rules Can Change'!$AE$322:$AM$413,P355,2),P356&lt;=INDEX('Language Rules Can Change'!$AE$322:$AM$413,P355,3)),3,AND(P356&gt;INDEX('Language Rules Can Change'!$AE$322:$AM$413,P355,3),P356&lt;=INDEX('Language Rules Can Change'!$AE$322:$AM$413,P355,4)),4,AND(P356&gt;INDEX('Language Rules Can Change'!$AE$322:$AM$413,P355,4),P356&lt;=INDEX('Language Rules Can Change'!$AE$322:$AM$413,P355,5)),5,AND(P356&gt;INDEX('Language Rules Can Change'!$AE$322:$AM$413,P355,5),P356&lt;=INDEX('Language Rules Can Change'!$AE$322:$AM$413,P355,6)),6,AND(P356&gt;INDEX('Language Rules Can Change'!$AE$322:$AM$413,P355,6),P356&lt;=INDEX('Language Rules Can Change'!$AE$322:$AM$413,P355,7)),7,AND(P356&gt;INDEX('Language Rules Can Change'!$AE$322:$AM$413,P355,7),P356&lt;=INDEX('Language Rules Can Change'!$AE$322:$AM$413,P355,8)),8,AND(P356&gt;INDEX('Language Rules Can Change'!$AE$322:$AM$413,P355,8),P356&lt;=INDEX('Language Rules Can Change'!$AE$322:$AM$413,P355,9)),9)</f>
        <v>#N/A</v>
      </c>
      <c r="Q357" s="7" t="e" cm="1">
        <f t="array" aca="1" ref="Q357" ca="1">_xlfn.IFS(AND(Q356&gt;0,Q356&lt;=INDEX('Language Rules Can Change'!$AE$322:$AM$413,Q355,1)),1,AND(Q356&gt;INDEX('Language Rules Can Change'!$AE$322:$AM$413,Q355,1),Q356&lt;=INDEX('Language Rules Can Change'!$AE$322:$AM$413,Q355,2)),2,AND(Q356&gt;INDEX('Language Rules Can Change'!$AE$322:$AM$413,Q355,2),Q356&lt;=INDEX('Language Rules Can Change'!$AE$322:$AM$413,Q355,3)),3,AND(Q356&gt;INDEX('Language Rules Can Change'!$AE$322:$AM$413,Q355,3),Q356&lt;=INDEX('Language Rules Can Change'!$AE$322:$AM$413,Q355,4)),4,AND(Q356&gt;INDEX('Language Rules Can Change'!$AE$322:$AM$413,Q355,4),Q356&lt;=INDEX('Language Rules Can Change'!$AE$322:$AM$413,Q355,5)),5,AND(Q356&gt;INDEX('Language Rules Can Change'!$AE$322:$AM$413,Q355,5),Q356&lt;=INDEX('Language Rules Can Change'!$AE$322:$AM$413,Q355,6)),6,AND(Q356&gt;INDEX('Language Rules Can Change'!$AE$322:$AM$413,Q355,6),Q356&lt;=INDEX('Language Rules Can Change'!$AE$322:$AM$413,Q355,7)),7,AND(Q356&gt;INDEX('Language Rules Can Change'!$AE$322:$AM$413,Q355,7),Q356&lt;=INDEX('Language Rules Can Change'!$AE$322:$AM$413,Q355,8)),8,AND(Q356&gt;INDEX('Language Rules Can Change'!$AE$322:$AM$413,Q355,8),Q356&lt;=INDEX('Language Rules Can Change'!$AE$322:$AM$413,Q355,9)),9)</f>
        <v>#N/A</v>
      </c>
      <c r="R357" s="7" t="e" cm="1">
        <f t="array" aca="1" ref="R357" ca="1">_xlfn.IFS(AND(R356&gt;0,R356&lt;=INDEX('Language Rules Can Change'!$AE$322:$AM$413,R355,1)),1,AND(R356&gt;INDEX('Language Rules Can Change'!$AE$322:$AM$413,R355,1),R356&lt;=INDEX('Language Rules Can Change'!$AE$322:$AM$413,R355,2)),2,AND(R356&gt;INDEX('Language Rules Can Change'!$AE$322:$AM$413,R355,2),R356&lt;=INDEX('Language Rules Can Change'!$AE$322:$AM$413,R355,3)),3,AND(R356&gt;INDEX('Language Rules Can Change'!$AE$322:$AM$413,R355,3),R356&lt;=INDEX('Language Rules Can Change'!$AE$322:$AM$413,R355,4)),4,AND(R356&gt;INDEX('Language Rules Can Change'!$AE$322:$AM$413,R355,4),R356&lt;=INDEX('Language Rules Can Change'!$AE$322:$AM$413,R355,5)),5,AND(R356&gt;INDEX('Language Rules Can Change'!$AE$322:$AM$413,R355,5),R356&lt;=INDEX('Language Rules Can Change'!$AE$322:$AM$413,R355,6)),6,AND(R356&gt;INDEX('Language Rules Can Change'!$AE$322:$AM$413,R355,6),R356&lt;=INDEX('Language Rules Can Change'!$AE$322:$AM$413,R355,7)),7,AND(R356&gt;INDEX('Language Rules Can Change'!$AE$322:$AM$413,R355,7),R356&lt;=INDEX('Language Rules Can Change'!$AE$322:$AM$413,R355,8)),8,AND(R356&gt;INDEX('Language Rules Can Change'!$AE$322:$AM$413,R355,8),R356&lt;=INDEX('Language Rules Can Change'!$AE$322:$AM$413,R355,9)),9)</f>
        <v>#N/A</v>
      </c>
      <c r="S357" s="7" t="e" cm="1">
        <f t="array" aca="1" ref="S357" ca="1">_xlfn.IFS(AND(S356&gt;0,S356&lt;=INDEX('Language Rules Can Change'!$AE$322:$AM$413,S355,1)),1,AND(S356&gt;INDEX('Language Rules Can Change'!$AE$322:$AM$413,S355,1),S356&lt;=INDEX('Language Rules Can Change'!$AE$322:$AM$413,S355,2)),2,AND(S356&gt;INDEX('Language Rules Can Change'!$AE$322:$AM$413,S355,2),S356&lt;=INDEX('Language Rules Can Change'!$AE$322:$AM$413,S355,3)),3,AND(S356&gt;INDEX('Language Rules Can Change'!$AE$322:$AM$413,S355,3),S356&lt;=INDEX('Language Rules Can Change'!$AE$322:$AM$413,S355,4)),4,AND(S356&gt;INDEX('Language Rules Can Change'!$AE$322:$AM$413,S355,4),S356&lt;=INDEX('Language Rules Can Change'!$AE$322:$AM$413,S355,5)),5,AND(S356&gt;INDEX('Language Rules Can Change'!$AE$322:$AM$413,S355,5),S356&lt;=INDEX('Language Rules Can Change'!$AE$322:$AM$413,S355,6)),6,AND(S356&gt;INDEX('Language Rules Can Change'!$AE$322:$AM$413,S355,6),S356&lt;=INDEX('Language Rules Can Change'!$AE$322:$AM$413,S355,7)),7,AND(S356&gt;INDEX('Language Rules Can Change'!$AE$322:$AM$413,S355,7),S356&lt;=INDEX('Language Rules Can Change'!$AE$322:$AM$413,S355,8)),8,AND(S356&gt;INDEX('Language Rules Can Change'!$AE$322:$AM$413,S355,8),S356&lt;=INDEX('Language Rules Can Change'!$AE$322:$AM$413,S355,9)),9)</f>
        <v>#N/A</v>
      </c>
      <c r="T357" s="17"/>
      <c r="U357" s="1"/>
      <c r="V357" s="5">
        <v>11</v>
      </c>
      <c r="W357" s="5" t="str">
        <f ca="1">IF(V357&lt;=U353,RANDBETWEEN(U349/(3/2),U349*(3/2))+W356,"")</f>
        <v/>
      </c>
      <c r="X357" s="15"/>
      <c r="Y357" s="11"/>
      <c r="Z357" s="7" cm="1">
        <f t="array" aca="1" ref="Z357" ca="1">_xlfn.IFS(AND(Z356&gt;0,Z356&lt;=INDEX('Language Rules Can Change'!$AE$322:$AM$413,Z355,1)),1,AND(Z356&gt;INDEX('Language Rules Can Change'!$AE$322:$AM$413,Z355,1),Z356&lt;=INDEX('Language Rules Can Change'!$AE$322:$AM$413,Z355,2)),2,AND(Z356&gt;INDEX('Language Rules Can Change'!$AE$322:$AM$413,Z355,2),Z356&lt;=INDEX('Language Rules Can Change'!$AE$322:$AM$413,Z355,3)),3,AND(Z356&gt;INDEX('Language Rules Can Change'!$AE$322:$AM$413,Z355,3),Z356&lt;=INDEX('Language Rules Can Change'!$AE$322:$AM$413,Z355,4)),4,AND(Z356&gt;INDEX('Language Rules Can Change'!$AE$322:$AM$413,Z355,4),Z356&lt;=INDEX('Language Rules Can Change'!$AE$322:$AM$413,Z355,5)),5,AND(Z356&gt;INDEX('Language Rules Can Change'!$AE$322:$AM$413,Z355,5),Z356&lt;=INDEX('Language Rules Can Change'!$AE$322:$AM$413,Z355,6)),6,AND(Z356&gt;INDEX('Language Rules Can Change'!$AE$322:$AM$413,Z355,6),Z356&lt;=INDEX('Language Rules Can Change'!$AE$322:$AM$413,Z355,7)),7,AND(Z356&gt;INDEX('Language Rules Can Change'!$AE$322:$AM$413,Z355,7),Z356&lt;=INDEX('Language Rules Can Change'!$AE$322:$AM$413,Z355,8)),8,AND(Z356&gt;INDEX('Language Rules Can Change'!$AE$322:$AM$413,Z355,8),Z356&lt;=INDEX('Language Rules Can Change'!$AE$322:$AM$413,Z355,9)),9)</f>
        <v>1</v>
      </c>
      <c r="AA357" s="7" cm="1">
        <f t="array" aca="1" ref="AA357" ca="1">_xlfn.IFS(AND(AA356&gt;0,AA356&lt;=INDEX('Language Rules Can Change'!$AE$322:$AM$413,AA355,1)),1,AND(AA356&gt;INDEX('Language Rules Can Change'!$AE$322:$AM$413,AA355,1),AA356&lt;=INDEX('Language Rules Can Change'!$AE$322:$AM$413,AA355,2)),2,AND(AA356&gt;INDEX('Language Rules Can Change'!$AE$322:$AM$413,AA355,2),AA356&lt;=INDEX('Language Rules Can Change'!$AE$322:$AM$413,AA355,3)),3,AND(AA356&gt;INDEX('Language Rules Can Change'!$AE$322:$AM$413,AA355,3),AA356&lt;=INDEX('Language Rules Can Change'!$AE$322:$AM$413,AA355,4)),4,AND(AA356&gt;INDEX('Language Rules Can Change'!$AE$322:$AM$413,AA355,4),AA356&lt;=INDEX('Language Rules Can Change'!$AE$322:$AM$413,AA355,5)),5,AND(AA356&gt;INDEX('Language Rules Can Change'!$AE$322:$AM$413,AA355,5),AA356&lt;=INDEX('Language Rules Can Change'!$AE$322:$AM$413,AA355,6)),6,AND(AA356&gt;INDEX('Language Rules Can Change'!$AE$322:$AM$413,AA355,6),AA356&lt;=INDEX('Language Rules Can Change'!$AE$322:$AM$413,AA355,7)),7,AND(AA356&gt;INDEX('Language Rules Can Change'!$AE$322:$AM$413,AA355,7),AA356&lt;=INDEX('Language Rules Can Change'!$AE$322:$AM$413,AA355,8)),8,AND(AA356&gt;INDEX('Language Rules Can Change'!$AE$322:$AM$413,AA355,8),AA356&lt;=INDEX('Language Rules Can Change'!$AE$322:$AM$413,AA355,9)),9)</f>
        <v>8</v>
      </c>
      <c r="AB357" s="7" cm="1">
        <f t="array" aca="1" ref="AB357" ca="1">_xlfn.IFS(AND(AB356&gt;0,AB356&lt;=INDEX('Language Rules Can Change'!$AE$322:$AM$413,AB355,1)),1,AND(AB356&gt;INDEX('Language Rules Can Change'!$AE$322:$AM$413,AB355,1),AB356&lt;=INDEX('Language Rules Can Change'!$AE$322:$AM$413,AB355,2)),2,AND(AB356&gt;INDEX('Language Rules Can Change'!$AE$322:$AM$413,AB355,2),AB356&lt;=INDEX('Language Rules Can Change'!$AE$322:$AM$413,AB355,3)),3,AND(AB356&gt;INDEX('Language Rules Can Change'!$AE$322:$AM$413,AB355,3),AB356&lt;=INDEX('Language Rules Can Change'!$AE$322:$AM$413,AB355,4)),4,AND(AB356&gt;INDEX('Language Rules Can Change'!$AE$322:$AM$413,AB355,4),AB356&lt;=INDEX('Language Rules Can Change'!$AE$322:$AM$413,AB355,5)),5,AND(AB356&gt;INDEX('Language Rules Can Change'!$AE$322:$AM$413,AB355,5),AB356&lt;=INDEX('Language Rules Can Change'!$AE$322:$AM$413,AB355,6)),6,AND(AB356&gt;INDEX('Language Rules Can Change'!$AE$322:$AM$413,AB355,6),AB356&lt;=INDEX('Language Rules Can Change'!$AE$322:$AM$413,AB355,7)),7,AND(AB356&gt;INDEX('Language Rules Can Change'!$AE$322:$AM$413,AB355,7),AB356&lt;=INDEX('Language Rules Can Change'!$AE$322:$AM$413,AB355,8)),8,AND(AB356&gt;INDEX('Language Rules Can Change'!$AE$322:$AM$413,AB355,8),AB356&lt;=INDEX('Language Rules Can Change'!$AE$322:$AM$413,AB355,9)),9)</f>
        <v>1</v>
      </c>
      <c r="AC357" s="7" cm="1">
        <f t="array" aca="1" ref="AC357" ca="1">_xlfn.IFS(AND(AC356&gt;0,AC356&lt;=INDEX('Language Rules Can Change'!$AE$322:$AM$413,AC355,1)),1,AND(AC356&gt;INDEX('Language Rules Can Change'!$AE$322:$AM$413,AC355,1),AC356&lt;=INDEX('Language Rules Can Change'!$AE$322:$AM$413,AC355,2)),2,AND(AC356&gt;INDEX('Language Rules Can Change'!$AE$322:$AM$413,AC355,2),AC356&lt;=INDEX('Language Rules Can Change'!$AE$322:$AM$413,AC355,3)),3,AND(AC356&gt;INDEX('Language Rules Can Change'!$AE$322:$AM$413,AC355,3),AC356&lt;=INDEX('Language Rules Can Change'!$AE$322:$AM$413,AC355,4)),4,AND(AC356&gt;INDEX('Language Rules Can Change'!$AE$322:$AM$413,AC355,4),AC356&lt;=INDEX('Language Rules Can Change'!$AE$322:$AM$413,AC355,5)),5,AND(AC356&gt;INDEX('Language Rules Can Change'!$AE$322:$AM$413,AC355,5),AC356&lt;=INDEX('Language Rules Can Change'!$AE$322:$AM$413,AC355,6)),6,AND(AC356&gt;INDEX('Language Rules Can Change'!$AE$322:$AM$413,AC355,6),AC356&lt;=INDEX('Language Rules Can Change'!$AE$322:$AM$413,AC355,7)),7,AND(AC356&gt;INDEX('Language Rules Can Change'!$AE$322:$AM$413,AC355,7),AC356&lt;=INDEX('Language Rules Can Change'!$AE$322:$AM$413,AC355,8)),8,AND(AC356&gt;INDEX('Language Rules Can Change'!$AE$322:$AM$413,AC355,8),AC356&lt;=INDEX('Language Rules Can Change'!$AE$322:$AM$413,AC355,9)),9)</f>
        <v>5</v>
      </c>
      <c r="AD357" s="7" t="e" cm="1">
        <f t="array" aca="1" ref="AD357" ca="1">_xlfn.IFS(AND(AD356&gt;0,AD356&lt;=INDEX('Language Rules Can Change'!$AE$322:$AM$413,AD355,1)),1,AND(AD356&gt;INDEX('Language Rules Can Change'!$AE$322:$AM$413,AD355,1),AD356&lt;=INDEX('Language Rules Can Change'!$AE$322:$AM$413,AD355,2)),2,AND(AD356&gt;INDEX('Language Rules Can Change'!$AE$322:$AM$413,AD355,2),AD356&lt;=INDEX('Language Rules Can Change'!$AE$322:$AM$413,AD355,3)),3,AND(AD356&gt;INDEX('Language Rules Can Change'!$AE$322:$AM$413,AD355,3),AD356&lt;=INDEX('Language Rules Can Change'!$AE$322:$AM$413,AD355,4)),4,AND(AD356&gt;INDEX('Language Rules Can Change'!$AE$322:$AM$413,AD355,4),AD356&lt;=INDEX('Language Rules Can Change'!$AE$322:$AM$413,AD355,5)),5,AND(AD356&gt;INDEX('Language Rules Can Change'!$AE$322:$AM$413,AD355,5),AD356&lt;=INDEX('Language Rules Can Change'!$AE$322:$AM$413,AD355,6)),6,AND(AD356&gt;INDEX('Language Rules Can Change'!$AE$322:$AM$413,AD355,6),AD356&lt;=INDEX('Language Rules Can Change'!$AE$322:$AM$413,AD355,7)),7,AND(AD356&gt;INDEX('Language Rules Can Change'!$AE$322:$AM$413,AD355,7),AD356&lt;=INDEX('Language Rules Can Change'!$AE$322:$AM$413,AD355,8)),8,AND(AD356&gt;INDEX('Language Rules Can Change'!$AE$322:$AM$413,AD355,8),AD356&lt;=INDEX('Language Rules Can Change'!$AE$322:$AM$413,AD355,9)),9)</f>
        <v>#N/A</v>
      </c>
      <c r="AE357" s="7" t="e" cm="1">
        <f t="array" aca="1" ref="AE357" ca="1">_xlfn.IFS(AND(AE356&gt;0,AE356&lt;=INDEX('Language Rules Can Change'!$AE$322:$AM$413,AE355,1)),1,AND(AE356&gt;INDEX('Language Rules Can Change'!$AE$322:$AM$413,AE355,1),AE356&lt;=INDEX('Language Rules Can Change'!$AE$322:$AM$413,AE355,2)),2,AND(AE356&gt;INDEX('Language Rules Can Change'!$AE$322:$AM$413,AE355,2),AE356&lt;=INDEX('Language Rules Can Change'!$AE$322:$AM$413,AE355,3)),3,AND(AE356&gt;INDEX('Language Rules Can Change'!$AE$322:$AM$413,AE355,3),AE356&lt;=INDEX('Language Rules Can Change'!$AE$322:$AM$413,AE355,4)),4,AND(AE356&gt;INDEX('Language Rules Can Change'!$AE$322:$AM$413,AE355,4),AE356&lt;=INDEX('Language Rules Can Change'!$AE$322:$AM$413,AE355,5)),5,AND(AE356&gt;INDEX('Language Rules Can Change'!$AE$322:$AM$413,AE355,5),AE356&lt;=INDEX('Language Rules Can Change'!$AE$322:$AM$413,AE355,6)),6,AND(AE356&gt;INDEX('Language Rules Can Change'!$AE$322:$AM$413,AE355,6),AE356&lt;=INDEX('Language Rules Can Change'!$AE$322:$AM$413,AE355,7)),7,AND(AE356&gt;INDEX('Language Rules Can Change'!$AE$322:$AM$413,AE355,7),AE356&lt;=INDEX('Language Rules Can Change'!$AE$322:$AM$413,AE355,8)),8,AND(AE356&gt;INDEX('Language Rules Can Change'!$AE$322:$AM$413,AE355,8),AE356&lt;=INDEX('Language Rules Can Change'!$AE$322:$AM$413,AE355,9)),9)</f>
        <v>#N/A</v>
      </c>
      <c r="AF357" s="7" t="e" cm="1">
        <f t="array" aca="1" ref="AF357" ca="1">_xlfn.IFS(AND(AF356&gt;0,AF356&lt;=INDEX('Language Rules Can Change'!$AE$322:$AM$413,AF355,1)),1,AND(AF356&gt;INDEX('Language Rules Can Change'!$AE$322:$AM$413,AF355,1),AF356&lt;=INDEX('Language Rules Can Change'!$AE$322:$AM$413,AF355,2)),2,AND(AF356&gt;INDEX('Language Rules Can Change'!$AE$322:$AM$413,AF355,2),AF356&lt;=INDEX('Language Rules Can Change'!$AE$322:$AM$413,AF355,3)),3,AND(AF356&gt;INDEX('Language Rules Can Change'!$AE$322:$AM$413,AF355,3),AF356&lt;=INDEX('Language Rules Can Change'!$AE$322:$AM$413,AF355,4)),4,AND(AF356&gt;INDEX('Language Rules Can Change'!$AE$322:$AM$413,AF355,4),AF356&lt;=INDEX('Language Rules Can Change'!$AE$322:$AM$413,AF355,5)),5,AND(AF356&gt;INDEX('Language Rules Can Change'!$AE$322:$AM$413,AF355,5),AF356&lt;=INDEX('Language Rules Can Change'!$AE$322:$AM$413,AF355,6)),6,AND(AF356&gt;INDEX('Language Rules Can Change'!$AE$322:$AM$413,AF355,6),AF356&lt;=INDEX('Language Rules Can Change'!$AE$322:$AM$413,AF355,7)),7,AND(AF356&gt;INDEX('Language Rules Can Change'!$AE$322:$AM$413,AF355,7),AF356&lt;=INDEX('Language Rules Can Change'!$AE$322:$AM$413,AF355,8)),8,AND(AF356&gt;INDEX('Language Rules Can Change'!$AE$322:$AM$413,AF355,8),AF356&lt;=INDEX('Language Rules Can Change'!$AE$322:$AM$413,AF355,9)),9)</f>
        <v>#N/A</v>
      </c>
      <c r="AG357" s="7" t="e" cm="1">
        <f t="array" aca="1" ref="AG357" ca="1">_xlfn.IFS(AND(AG356&gt;0,AG356&lt;=INDEX('Language Rules Can Change'!$AE$322:$AM$413,AG355,1)),1,AND(AG356&gt;INDEX('Language Rules Can Change'!$AE$322:$AM$413,AG355,1),AG356&lt;=INDEX('Language Rules Can Change'!$AE$322:$AM$413,AG355,2)),2,AND(AG356&gt;INDEX('Language Rules Can Change'!$AE$322:$AM$413,AG355,2),AG356&lt;=INDEX('Language Rules Can Change'!$AE$322:$AM$413,AG355,3)),3,AND(AG356&gt;INDEX('Language Rules Can Change'!$AE$322:$AM$413,AG355,3),AG356&lt;=INDEX('Language Rules Can Change'!$AE$322:$AM$413,AG355,4)),4,AND(AG356&gt;INDEX('Language Rules Can Change'!$AE$322:$AM$413,AG355,4),AG356&lt;=INDEX('Language Rules Can Change'!$AE$322:$AM$413,AG355,5)),5,AND(AG356&gt;INDEX('Language Rules Can Change'!$AE$322:$AM$413,AG355,5),AG356&lt;=INDEX('Language Rules Can Change'!$AE$322:$AM$413,AG355,6)),6,AND(AG356&gt;INDEX('Language Rules Can Change'!$AE$322:$AM$413,AG355,6),AG356&lt;=INDEX('Language Rules Can Change'!$AE$322:$AM$413,AG355,7)),7,AND(AG356&gt;INDEX('Language Rules Can Change'!$AE$322:$AM$413,AG355,7),AG356&lt;=INDEX('Language Rules Can Change'!$AE$322:$AM$413,AG355,8)),8,AND(AG356&gt;INDEX('Language Rules Can Change'!$AE$322:$AM$413,AG355,8),AG356&lt;=INDEX('Language Rules Can Change'!$AE$322:$AM$413,AG355,9)),9)</f>
        <v>#N/A</v>
      </c>
      <c r="AH357" s="7" t="e" cm="1">
        <f t="array" aca="1" ref="AH357" ca="1">_xlfn.IFS(AND(AH356&gt;0,AH356&lt;=INDEX('Language Rules Can Change'!$AE$322:$AM$413,AH355,1)),1,AND(AH356&gt;INDEX('Language Rules Can Change'!$AE$322:$AM$413,AH355,1),AH356&lt;=INDEX('Language Rules Can Change'!$AE$322:$AM$413,AH355,2)),2,AND(AH356&gt;INDEX('Language Rules Can Change'!$AE$322:$AM$413,AH355,2),AH356&lt;=INDEX('Language Rules Can Change'!$AE$322:$AM$413,AH355,3)),3,AND(AH356&gt;INDEX('Language Rules Can Change'!$AE$322:$AM$413,AH355,3),AH356&lt;=INDEX('Language Rules Can Change'!$AE$322:$AM$413,AH355,4)),4,AND(AH356&gt;INDEX('Language Rules Can Change'!$AE$322:$AM$413,AH355,4),AH356&lt;=INDEX('Language Rules Can Change'!$AE$322:$AM$413,AH355,5)),5,AND(AH356&gt;INDEX('Language Rules Can Change'!$AE$322:$AM$413,AH355,5),AH356&lt;=INDEX('Language Rules Can Change'!$AE$322:$AM$413,AH355,6)),6,AND(AH356&gt;INDEX('Language Rules Can Change'!$AE$322:$AM$413,AH355,6),AH356&lt;=INDEX('Language Rules Can Change'!$AE$322:$AM$413,AH355,7)),7,AND(AH356&gt;INDEX('Language Rules Can Change'!$AE$322:$AM$413,AH355,7),AH356&lt;=INDEX('Language Rules Can Change'!$AE$322:$AM$413,AH355,8)),8,AND(AH356&gt;INDEX('Language Rules Can Change'!$AE$322:$AM$413,AH355,8),AH356&lt;=INDEX('Language Rules Can Change'!$AE$322:$AM$413,AH355,9)),9)</f>
        <v>#N/A</v>
      </c>
      <c r="AI357" s="7" t="e" cm="1">
        <f t="array" aca="1" ref="AI357" ca="1">_xlfn.IFS(AND(AI356&gt;0,AI356&lt;=INDEX('Language Rules Can Change'!$AE$322:$AM$413,AI355,1)),1,AND(AI356&gt;INDEX('Language Rules Can Change'!$AE$322:$AM$413,AI355,1),AI356&lt;=INDEX('Language Rules Can Change'!$AE$322:$AM$413,AI355,2)),2,AND(AI356&gt;INDEX('Language Rules Can Change'!$AE$322:$AM$413,AI355,2),AI356&lt;=INDEX('Language Rules Can Change'!$AE$322:$AM$413,AI355,3)),3,AND(AI356&gt;INDEX('Language Rules Can Change'!$AE$322:$AM$413,AI355,3),AI356&lt;=INDEX('Language Rules Can Change'!$AE$322:$AM$413,AI355,4)),4,AND(AI356&gt;INDEX('Language Rules Can Change'!$AE$322:$AM$413,AI355,4),AI356&lt;=INDEX('Language Rules Can Change'!$AE$322:$AM$413,AI355,5)),5,AND(AI356&gt;INDEX('Language Rules Can Change'!$AE$322:$AM$413,AI355,5),AI356&lt;=INDEX('Language Rules Can Change'!$AE$322:$AM$413,AI355,6)),6,AND(AI356&gt;INDEX('Language Rules Can Change'!$AE$322:$AM$413,AI355,6),AI356&lt;=INDEX('Language Rules Can Change'!$AE$322:$AM$413,AI355,7)),7,AND(AI356&gt;INDEX('Language Rules Can Change'!$AE$322:$AM$413,AI355,7),AI356&lt;=INDEX('Language Rules Can Change'!$AE$322:$AM$413,AI355,8)),8,AND(AI356&gt;INDEX('Language Rules Can Change'!$AE$322:$AM$413,AI355,8),AI356&lt;=INDEX('Language Rules Can Change'!$AE$322:$AM$413,AI355,9)),9)</f>
        <v>#N/A</v>
      </c>
      <c r="AJ357" s="7" t="e" cm="1">
        <f t="array" aca="1" ref="AJ357" ca="1">_xlfn.IFS(AND(AJ356&gt;0,AJ356&lt;=INDEX('Language Rules Can Change'!$AE$322:$AM$413,AJ355,1)),1,AND(AJ356&gt;INDEX('Language Rules Can Change'!$AE$322:$AM$413,AJ355,1),AJ356&lt;=INDEX('Language Rules Can Change'!$AE$322:$AM$413,AJ355,2)),2,AND(AJ356&gt;INDEX('Language Rules Can Change'!$AE$322:$AM$413,AJ355,2),AJ356&lt;=INDEX('Language Rules Can Change'!$AE$322:$AM$413,AJ355,3)),3,AND(AJ356&gt;INDEX('Language Rules Can Change'!$AE$322:$AM$413,AJ355,3),AJ356&lt;=INDEX('Language Rules Can Change'!$AE$322:$AM$413,AJ355,4)),4,AND(AJ356&gt;INDEX('Language Rules Can Change'!$AE$322:$AM$413,AJ355,4),AJ356&lt;=INDEX('Language Rules Can Change'!$AE$322:$AM$413,AJ355,5)),5,AND(AJ356&gt;INDEX('Language Rules Can Change'!$AE$322:$AM$413,AJ355,5),AJ356&lt;=INDEX('Language Rules Can Change'!$AE$322:$AM$413,AJ355,6)),6,AND(AJ356&gt;INDEX('Language Rules Can Change'!$AE$322:$AM$413,AJ355,6),AJ356&lt;=INDEX('Language Rules Can Change'!$AE$322:$AM$413,AJ355,7)),7,AND(AJ356&gt;INDEX('Language Rules Can Change'!$AE$322:$AM$413,AJ355,7),AJ356&lt;=INDEX('Language Rules Can Change'!$AE$322:$AM$413,AJ355,8)),8,AND(AJ356&gt;INDEX('Language Rules Can Change'!$AE$322:$AM$413,AJ355,8),AJ356&lt;=INDEX('Language Rules Can Change'!$AE$322:$AM$413,AJ355,9)),9)</f>
        <v>#N/A</v>
      </c>
      <c r="AK357" s="7" t="e" cm="1">
        <f t="array" aca="1" ref="AK357" ca="1">_xlfn.IFS(AND(AK356&gt;0,AK356&lt;=INDEX('Language Rules Can Change'!$AE$322:$AM$413,AK355,1)),1,AND(AK356&gt;INDEX('Language Rules Can Change'!$AE$322:$AM$413,AK355,1),AK356&lt;=INDEX('Language Rules Can Change'!$AE$322:$AM$413,AK355,2)),2,AND(AK356&gt;INDEX('Language Rules Can Change'!$AE$322:$AM$413,AK355,2),AK356&lt;=INDEX('Language Rules Can Change'!$AE$322:$AM$413,AK355,3)),3,AND(AK356&gt;INDEX('Language Rules Can Change'!$AE$322:$AM$413,AK355,3),AK356&lt;=INDEX('Language Rules Can Change'!$AE$322:$AM$413,AK355,4)),4,AND(AK356&gt;INDEX('Language Rules Can Change'!$AE$322:$AM$413,AK355,4),AK356&lt;=INDEX('Language Rules Can Change'!$AE$322:$AM$413,AK355,5)),5,AND(AK356&gt;INDEX('Language Rules Can Change'!$AE$322:$AM$413,AK355,5),AK356&lt;=INDEX('Language Rules Can Change'!$AE$322:$AM$413,AK355,6)),6,AND(AK356&gt;INDEX('Language Rules Can Change'!$AE$322:$AM$413,AK355,6),AK356&lt;=INDEX('Language Rules Can Change'!$AE$322:$AM$413,AK355,7)),7,AND(AK356&gt;INDEX('Language Rules Can Change'!$AE$322:$AM$413,AK355,7),AK356&lt;=INDEX('Language Rules Can Change'!$AE$322:$AM$413,AK355,8)),8,AND(AK356&gt;INDEX('Language Rules Can Change'!$AE$322:$AM$413,AK355,8),AK356&lt;=INDEX('Language Rules Can Change'!$AE$322:$AM$413,AK355,9)),9)</f>
        <v>#N/A</v>
      </c>
      <c r="AL357" s="7" t="e" cm="1">
        <f t="array" aca="1" ref="AL357" ca="1">_xlfn.IFS(AND(AL356&gt;0,AL356&lt;=INDEX('Language Rules Can Change'!$AE$322:$AM$413,AL355,1)),1,AND(AL356&gt;INDEX('Language Rules Can Change'!$AE$322:$AM$413,AL355,1),AL356&lt;=INDEX('Language Rules Can Change'!$AE$322:$AM$413,AL355,2)),2,AND(AL356&gt;INDEX('Language Rules Can Change'!$AE$322:$AM$413,AL355,2),AL356&lt;=INDEX('Language Rules Can Change'!$AE$322:$AM$413,AL355,3)),3,AND(AL356&gt;INDEX('Language Rules Can Change'!$AE$322:$AM$413,AL355,3),AL356&lt;=INDEX('Language Rules Can Change'!$AE$322:$AM$413,AL355,4)),4,AND(AL356&gt;INDEX('Language Rules Can Change'!$AE$322:$AM$413,AL355,4),AL356&lt;=INDEX('Language Rules Can Change'!$AE$322:$AM$413,AL355,5)),5,AND(AL356&gt;INDEX('Language Rules Can Change'!$AE$322:$AM$413,AL355,5),AL356&lt;=INDEX('Language Rules Can Change'!$AE$322:$AM$413,AL355,6)),6,AND(AL356&gt;INDEX('Language Rules Can Change'!$AE$322:$AM$413,AL355,6),AL356&lt;=INDEX('Language Rules Can Change'!$AE$322:$AM$413,AL355,7)),7,AND(AL356&gt;INDEX('Language Rules Can Change'!$AE$322:$AM$413,AL355,7),AL356&lt;=INDEX('Language Rules Can Change'!$AE$322:$AM$413,AL355,8)),8,AND(AL356&gt;INDEX('Language Rules Can Change'!$AE$322:$AM$413,AL355,8),AL356&lt;=INDEX('Language Rules Can Change'!$AE$322:$AM$413,AL355,9)),9)</f>
        <v>#N/A</v>
      </c>
      <c r="AM357" s="7" t="e" cm="1">
        <f t="array" aca="1" ref="AM357" ca="1">_xlfn.IFS(AND(AM356&gt;0,AM356&lt;=INDEX('Language Rules Can Change'!$AE$322:$AM$413,AM355,1)),1,AND(AM356&gt;INDEX('Language Rules Can Change'!$AE$322:$AM$413,AM355,1),AM356&lt;=INDEX('Language Rules Can Change'!$AE$322:$AM$413,AM355,2)),2,AND(AM356&gt;INDEX('Language Rules Can Change'!$AE$322:$AM$413,AM355,2),AM356&lt;=INDEX('Language Rules Can Change'!$AE$322:$AM$413,AM355,3)),3,AND(AM356&gt;INDEX('Language Rules Can Change'!$AE$322:$AM$413,AM355,3),AM356&lt;=INDEX('Language Rules Can Change'!$AE$322:$AM$413,AM355,4)),4,AND(AM356&gt;INDEX('Language Rules Can Change'!$AE$322:$AM$413,AM355,4),AM356&lt;=INDEX('Language Rules Can Change'!$AE$322:$AM$413,AM355,5)),5,AND(AM356&gt;INDEX('Language Rules Can Change'!$AE$322:$AM$413,AM355,5),AM356&lt;=INDEX('Language Rules Can Change'!$AE$322:$AM$413,AM355,6)),6,AND(AM356&gt;INDEX('Language Rules Can Change'!$AE$322:$AM$413,AM355,6),AM356&lt;=INDEX('Language Rules Can Change'!$AE$322:$AM$413,AM355,7)),7,AND(AM356&gt;INDEX('Language Rules Can Change'!$AE$322:$AM$413,AM355,7),AM356&lt;=INDEX('Language Rules Can Change'!$AE$322:$AM$413,AM355,8)),8,AND(AM356&gt;INDEX('Language Rules Can Change'!$AE$322:$AM$413,AM355,8),AM356&lt;=INDEX('Language Rules Can Change'!$AE$322:$AM$413,AM355,9)),9)</f>
        <v>#N/A</v>
      </c>
    </row>
    <row r="358" spans="1:39" ht="12.75">
      <c r="A358" s="1"/>
      <c r="B358" s="5">
        <v>12</v>
      </c>
      <c r="C358" s="5" t="str">
        <f ca="1">IF(B358&lt;=A353,RANDBETWEEN(A349/(3/2),A349*(3/2))+C357,"")</f>
        <v/>
      </c>
      <c r="D358" s="15"/>
      <c r="E358" s="11"/>
      <c r="F358" s="7" t="str" cm="1">
        <f t="array" aca="1" ref="F358" ca="1">INDEX('Language Rules Can Change'!$AE$322:$AM$413,F355+1,F357)</f>
        <v>r</v>
      </c>
      <c r="G358" s="7" t="str">
        <f t="array" aca="1" ref="G358" ca="1">INDEX('Language Rules Can Change'!$AE$322:$AM$413,G355+1,G357)</f>
        <v>"</v>
      </c>
      <c r="H358" s="7" t="str">
        <f t="array" aca="1" ref="H358" ca="1">INDEX('Language Rules Can Change'!$AE$322:$AM$413,H355+1,H357)</f>
        <v>ti</v>
      </c>
      <c r="I358" s="7" t="str">
        <f t="array" aca="1" ref="I358" ca="1">INDEX('Language Rules Can Change'!$AE$322:$AM$413,I355+1,I357)</f>
        <v>k</v>
      </c>
      <c r="J358" s="7" t="e">
        <f t="array" aca="1" ref="J358" ca="1">INDEX('Language Rules Can Change'!$AE$322:$AM$413,J355+1,J357)</f>
        <v>#N/A</v>
      </c>
      <c r="K358" s="7" t="e">
        <f t="array" aca="1" ref="K358" ca="1">INDEX('Language Rules Can Change'!$AE$322:$AM$413,K355+1,K357)</f>
        <v>#N/A</v>
      </c>
      <c r="L358" s="7" t="e">
        <f t="array" aca="1" ref="L358" ca="1">INDEX('Language Rules Can Change'!$AE$322:$AM$413,L355+1,L357)</f>
        <v>#N/A</v>
      </c>
      <c r="M358" s="7" t="e">
        <f t="array" aca="1" ref="M358" ca="1">INDEX('Language Rules Can Change'!$AE$322:$AM$413,M355+1,M357)</f>
        <v>#N/A</v>
      </c>
      <c r="N358" s="7" t="e">
        <f t="array" aca="1" ref="N358" ca="1">INDEX('Language Rules Can Change'!$AE$322:$AM$413,N355+1,N357)</f>
        <v>#N/A</v>
      </c>
      <c r="O358" s="7" t="e">
        <f t="array" aca="1" ref="O358" ca="1">INDEX('Language Rules Can Change'!$AE$322:$AM$413,O355+1,O357)</f>
        <v>#N/A</v>
      </c>
      <c r="P358" s="7" t="e">
        <f t="array" aca="1" ref="P358" ca="1">INDEX('Language Rules Can Change'!$AE$322:$AM$413,P355+1,P357)</f>
        <v>#N/A</v>
      </c>
      <c r="Q358" s="7" t="e">
        <f t="array" aca="1" ref="Q358" ca="1">INDEX('Language Rules Can Change'!$AE$322:$AM$413,Q355+1,Q357)</f>
        <v>#N/A</v>
      </c>
      <c r="R358" s="7" t="e">
        <f t="array" aca="1" ref="R358" ca="1">INDEX('Language Rules Can Change'!$AE$322:$AM$413,R355+1,R357)</f>
        <v>#N/A</v>
      </c>
      <c r="S358" s="7" t="e">
        <f t="array" aca="1" ref="S358" ca="1">INDEX('Language Rules Can Change'!$AE$322:$AM$413,S355+1,S357)</f>
        <v>#N/A</v>
      </c>
      <c r="T358" s="17"/>
      <c r="U358" s="1"/>
      <c r="V358" s="5">
        <v>12</v>
      </c>
      <c r="W358" s="5" t="str">
        <f ca="1">IF(V358&lt;=U353,RANDBETWEEN(U349/(3/2),U349*(3/2))+W357,"")</f>
        <v/>
      </c>
      <c r="X358" s="15"/>
      <c r="Y358" s="11"/>
      <c r="Z358" s="7" t="str" cm="1">
        <f t="array" aca="1" ref="Z358" ca="1">INDEX('Language Rules Can Change'!$AE$322:$AM$413,Z355+1,Z357)</f>
        <v>"</v>
      </c>
      <c r="AA358" s="7" t="str">
        <f t="array" aca="1" ref="AA358" ca="1">INDEX('Language Rules Can Change'!$AE$322:$AM$413,AA355+1,AA357)</f>
        <v>our</v>
      </c>
      <c r="AB358" s="7" t="str">
        <f t="array" aca="1" ref="AB358" ca="1">INDEX('Language Rules Can Change'!$AE$322:$AM$413,AB355+1,AB357)</f>
        <v>"</v>
      </c>
      <c r="AC358" s="7" t="str">
        <f t="array" aca="1" ref="AC358" ca="1">INDEX('Language Rules Can Change'!$AE$322:$AM$413,AC355+1,AC357)</f>
        <v>ed</v>
      </c>
      <c r="AD358" s="7" t="e">
        <f t="array" aca="1" ref="AD358" ca="1">INDEX('Language Rules Can Change'!$AE$322:$AM$413,AD355+1,AD357)</f>
        <v>#N/A</v>
      </c>
      <c r="AE358" s="7" t="e">
        <f t="array" aca="1" ref="AE358" ca="1">INDEX('Language Rules Can Change'!$AE$322:$AM$413,AE355+1,AE357)</f>
        <v>#N/A</v>
      </c>
      <c r="AF358" s="7" t="e">
        <f t="array" aca="1" ref="AF358" ca="1">INDEX('Language Rules Can Change'!$AE$322:$AM$413,AF355+1,AF357)</f>
        <v>#N/A</v>
      </c>
      <c r="AG358" s="7" t="e">
        <f t="array" aca="1" ref="AG358" ca="1">INDEX('Language Rules Can Change'!$AE$322:$AM$413,AG355+1,AG357)</f>
        <v>#N/A</v>
      </c>
      <c r="AH358" s="7" t="e">
        <f t="array" aca="1" ref="AH358" ca="1">INDEX('Language Rules Can Change'!$AE$322:$AM$413,AH355+1,AH357)</f>
        <v>#N/A</v>
      </c>
      <c r="AI358" s="7" t="e">
        <f t="array" aca="1" ref="AI358" ca="1">INDEX('Language Rules Can Change'!$AE$322:$AM$413,AI355+1,AI357)</f>
        <v>#N/A</v>
      </c>
      <c r="AJ358" s="7" t="e">
        <f t="array" aca="1" ref="AJ358" ca="1">INDEX('Language Rules Can Change'!$AE$322:$AM$413,AJ355+1,AJ357)</f>
        <v>#N/A</v>
      </c>
      <c r="AK358" s="7" t="e">
        <f t="array" aca="1" ref="AK358" ca="1">INDEX('Language Rules Can Change'!$AE$322:$AM$413,AK355+1,AK357)</f>
        <v>#N/A</v>
      </c>
      <c r="AL358" s="7" t="e">
        <f t="array" aca="1" ref="AL358" ca="1">INDEX('Language Rules Can Change'!$AE$322:$AM$413,AL355+1,AL357)</f>
        <v>#N/A</v>
      </c>
      <c r="AM358" s="7" t="e">
        <f t="array" aca="1" ref="AM358" ca="1">INDEX('Language Rules Can Change'!$AE$322:$AM$413,AM355+1,AM357)</f>
        <v>#N/A</v>
      </c>
    </row>
    <row r="359" spans="1:39" ht="12.75">
      <c r="A359" s="1"/>
      <c r="B359" s="5">
        <v>13</v>
      </c>
      <c r="C359" s="5" t="str">
        <f ca="1">IF(B359&lt;=A353,RANDBETWEEN(A349/(3/2),A349*(3/2))+C358,"")</f>
        <v/>
      </c>
      <c r="D359" s="15" t="s">
        <v>3990</v>
      </c>
      <c r="E359" s="11" t="str">
        <f t="shared" ref="E359" ca="1" si="1176">_xlfn.CONCAT(F359:S359)</f>
        <v>r"tik</v>
      </c>
      <c r="F359" s="11" t="str">
        <f t="shared" ref="F359:S390" ca="1" si="1177">_xlfn.IFNA(F358,"")</f>
        <v>r</v>
      </c>
      <c r="G359" s="11" t="str">
        <f t="shared" ca="1" si="1177"/>
        <v>"</v>
      </c>
      <c r="H359" s="11" t="str">
        <f t="shared" ca="1" si="1177"/>
        <v>ti</v>
      </c>
      <c r="I359" s="11" t="str">
        <f t="shared" ca="1" si="1177"/>
        <v>k</v>
      </c>
      <c r="J359" s="11" t="str">
        <f t="shared" ca="1" si="1177"/>
        <v/>
      </c>
      <c r="K359" s="11" t="str">
        <f t="shared" ca="1" si="1177"/>
        <v/>
      </c>
      <c r="L359" s="11" t="str">
        <f t="shared" ca="1" si="1177"/>
        <v/>
      </c>
      <c r="M359" s="11" t="str">
        <f t="shared" ca="1" si="1177"/>
        <v/>
      </c>
      <c r="N359" s="11" t="str">
        <f t="shared" ca="1" si="1177"/>
        <v/>
      </c>
      <c r="O359" s="11" t="str">
        <f t="shared" ca="1" si="1177"/>
        <v/>
      </c>
      <c r="P359" s="11" t="str">
        <f t="shared" ca="1" si="1177"/>
        <v/>
      </c>
      <c r="Q359" s="11" t="str">
        <f t="shared" ca="1" si="1177"/>
        <v/>
      </c>
      <c r="R359" s="11" t="str">
        <f t="shared" ca="1" si="1177"/>
        <v/>
      </c>
      <c r="S359" s="11" t="str">
        <f t="shared" ca="1" si="1177"/>
        <v/>
      </c>
      <c r="T359" s="17"/>
      <c r="U359" s="1"/>
      <c r="V359" s="5">
        <v>13</v>
      </c>
      <c r="W359" s="5" t="str">
        <f ca="1">IF(V359&lt;=U353,RANDBETWEEN(U349/(3/2),U349*(3/2))+W358,"")</f>
        <v/>
      </c>
      <c r="X359" s="15" t="s">
        <v>3990</v>
      </c>
      <c r="Y359" s="11" t="str">
        <f t="shared" ref="Y359" ca="1" si="1178">_xlfn.CONCAT(Z359:AM359)</f>
        <v>"our"ed</v>
      </c>
      <c r="Z359" s="11" t="str">
        <f t="shared" ref="Z359:Z390" ca="1" si="1179">_xlfn.IFNA(Z358,"")</f>
        <v>"</v>
      </c>
      <c r="AA359" s="11" t="str">
        <f t="shared" ref="AA359:AA390" ca="1" si="1180">_xlfn.IFNA(AA358,"")</f>
        <v>our</v>
      </c>
      <c r="AB359" s="11" t="str">
        <f t="shared" ref="AB359:AB390" ca="1" si="1181">_xlfn.IFNA(AB358,"")</f>
        <v>"</v>
      </c>
      <c r="AC359" s="11" t="str">
        <f t="shared" ref="AC359:AC390" ca="1" si="1182">_xlfn.IFNA(AC358,"")</f>
        <v>ed</v>
      </c>
      <c r="AD359" s="11" t="str">
        <f t="shared" ref="AD359:AD390" ca="1" si="1183">_xlfn.IFNA(AD358,"")</f>
        <v/>
      </c>
      <c r="AE359" s="11" t="str">
        <f t="shared" ref="AE359:AE390" ca="1" si="1184">_xlfn.IFNA(AE358,"")</f>
        <v/>
      </c>
      <c r="AF359" s="11" t="str">
        <f t="shared" ref="AF359:AF390" ca="1" si="1185">_xlfn.IFNA(AF358,"")</f>
        <v/>
      </c>
      <c r="AG359" s="11" t="str">
        <f t="shared" ref="AG359:AG390" ca="1" si="1186">_xlfn.IFNA(AG358,"")</f>
        <v/>
      </c>
      <c r="AH359" s="11" t="str">
        <f t="shared" ref="AH359:AH390" ca="1" si="1187">_xlfn.IFNA(AH358,"")</f>
        <v/>
      </c>
      <c r="AI359" s="11" t="str">
        <f t="shared" ref="AI359:AI390" ca="1" si="1188">_xlfn.IFNA(AI358,"")</f>
        <v/>
      </c>
      <c r="AJ359" s="11" t="str">
        <f t="shared" ref="AJ359:AJ390" ca="1" si="1189">_xlfn.IFNA(AJ358,"")</f>
        <v/>
      </c>
      <c r="AK359" s="11" t="str">
        <f t="shared" ref="AK359:AK390" ca="1" si="1190">_xlfn.IFNA(AK358,"")</f>
        <v/>
      </c>
      <c r="AL359" s="11" t="str">
        <f t="shared" ref="AL359:AL390" ca="1" si="1191">_xlfn.IFNA(AL358,"")</f>
        <v/>
      </c>
      <c r="AM359" s="11" t="str">
        <f t="shared" ref="AM359:AM390" ca="1" si="1192">_xlfn.IFNA(AM358,"")</f>
        <v/>
      </c>
    </row>
    <row r="360" spans="1:39" ht="12.75">
      <c r="A360" s="1"/>
      <c r="B360" s="5">
        <v>14</v>
      </c>
      <c r="C360" s="5" t="str">
        <f ca="1">IF(B360&lt;=A353,RANDBETWEEN(A349/(3/2),A349*(3/2))+C359,"")</f>
        <v/>
      </c>
      <c r="D360" s="5"/>
      <c r="T360" s="17"/>
      <c r="U360" s="1"/>
      <c r="V360" s="5">
        <v>14</v>
      </c>
      <c r="W360" s="5" t="str">
        <f ca="1">IF(V360&lt;=U353,RANDBETWEEN(U349/(3/2),U349*(3/2))+W359,"")</f>
        <v/>
      </c>
      <c r="X360" s="5"/>
    </row>
    <row r="361" spans="1:39" ht="12.75">
      <c r="A361" s="5">
        <f>A346+2</f>
        <v>841</v>
      </c>
      <c r="B361" s="5"/>
      <c r="C361" s="5"/>
      <c r="D361" s="5"/>
      <c r="E361" s="15"/>
      <c r="F361" s="7">
        <v>1</v>
      </c>
      <c r="G361" s="15">
        <v>2</v>
      </c>
      <c r="H361" s="7">
        <v>3</v>
      </c>
      <c r="I361" s="15">
        <v>4</v>
      </c>
      <c r="J361" s="7">
        <v>5</v>
      </c>
      <c r="K361" s="15">
        <v>6</v>
      </c>
      <c r="L361" s="7">
        <v>7</v>
      </c>
      <c r="M361" s="15">
        <v>8</v>
      </c>
      <c r="N361" s="7">
        <v>9</v>
      </c>
      <c r="O361" s="15">
        <v>10</v>
      </c>
      <c r="P361" s="7">
        <v>11</v>
      </c>
      <c r="Q361" s="15">
        <v>12</v>
      </c>
      <c r="R361" s="7">
        <v>13</v>
      </c>
      <c r="S361" s="15">
        <v>14</v>
      </c>
      <c r="T361" s="17"/>
      <c r="U361" s="5">
        <f>U346+2</f>
        <v>842</v>
      </c>
      <c r="V361" s="5"/>
      <c r="W361" s="5"/>
      <c r="X361" s="5"/>
      <c r="Y361" s="15"/>
      <c r="Z361" s="7">
        <v>1</v>
      </c>
      <c r="AA361" s="15">
        <v>2</v>
      </c>
      <c r="AB361" s="7">
        <v>3</v>
      </c>
      <c r="AC361" s="15">
        <v>4</v>
      </c>
      <c r="AD361" s="7">
        <v>5</v>
      </c>
      <c r="AE361" s="15">
        <v>6</v>
      </c>
      <c r="AF361" s="7">
        <v>7</v>
      </c>
      <c r="AG361" s="15">
        <v>8</v>
      </c>
      <c r="AH361" s="7">
        <v>9</v>
      </c>
      <c r="AI361" s="15">
        <v>10</v>
      </c>
      <c r="AJ361" s="7">
        <v>11</v>
      </c>
      <c r="AK361" s="15">
        <v>12</v>
      </c>
      <c r="AL361" s="7">
        <v>13</v>
      </c>
      <c r="AM361" s="15">
        <v>14</v>
      </c>
    </row>
    <row r="362" spans="1:39" ht="12.75">
      <c r="A362" t="str" cm="1">
        <f t="array" ref="A362">INDEX('All Words All Languages'!$A$2:$A$853,'Verse-True'!A361)</f>
        <v>worm</v>
      </c>
      <c r="B362" s="5">
        <v>1</v>
      </c>
      <c r="C362" s="5">
        <f ca="1">IF(B362&lt;=A368,RANDBETWEEN(A364/(3/2),A364*(3/2)),"")</f>
        <v>1</v>
      </c>
      <c r="D362" s="15" t="s">
        <v>3988</v>
      </c>
      <c r="E362" s="15" t="str" cm="1">
        <f t="array" ref="E362">INDEX('All Words All Languages'!$H$2:$H$853,A361)</f>
        <v>w/ɜ/r/m/</v>
      </c>
      <c r="F362" s="7" t="str" cm="1">
        <f t="array" ref="F362:J362">_xlfn.TEXTSPLIT(E362,"/")</f>
        <v>w</v>
      </c>
      <c r="G362" s="15" t="str">
        <v>ɜ</v>
      </c>
      <c r="H362" s="15" t="str">
        <v>r</v>
      </c>
      <c r="I362" s="15" t="str">
        <v>m</v>
      </c>
      <c r="J362" s="15" t="str">
        <v/>
      </c>
      <c r="K362" s="15"/>
      <c r="L362" s="15"/>
      <c r="M362" s="15"/>
      <c r="N362" s="15"/>
      <c r="O362" s="15"/>
      <c r="P362" s="15"/>
      <c r="Q362" s="15"/>
      <c r="R362" s="15"/>
      <c r="S362" s="15"/>
      <c r="T362" s="17"/>
      <c r="U362" t="str" cm="1">
        <f t="array" ref="U362">INDEX('All Words All Languages'!$A$2:$A$853,'Verse-True'!U361)</f>
        <v>wound</v>
      </c>
      <c r="V362" s="5">
        <v>1</v>
      </c>
      <c r="W362" s="5">
        <f ca="1">IF(V362&lt;=U368,RANDBETWEEN(U364/(3/2),U364*(3/2)),"")</f>
        <v>1</v>
      </c>
      <c r="X362" s="15" t="s">
        <v>3988</v>
      </c>
      <c r="Y362" s="15" t="str" cm="1">
        <f t="array" ref="Y362">INDEX('All Words All Languages'!$H$2:$H$853,U361)</f>
        <v>w/u/n/d/</v>
      </c>
      <c r="Z362" s="7" t="str" cm="1">
        <f t="array" ref="Z362:AD362">_xlfn.TEXTSPLIT(Y362,"/")</f>
        <v>w</v>
      </c>
      <c r="AA362" s="15" t="str">
        <v>u</v>
      </c>
      <c r="AB362" s="15" t="str">
        <v>n</v>
      </c>
      <c r="AC362" s="15" t="str">
        <v>d</v>
      </c>
      <c r="AD362" s="15" t="str">
        <v/>
      </c>
      <c r="AE362" s="15"/>
      <c r="AF362" s="15"/>
      <c r="AG362" s="15"/>
      <c r="AH362" s="15"/>
      <c r="AI362" s="15"/>
      <c r="AJ362" s="15"/>
      <c r="AK362" s="15"/>
      <c r="AL362" s="15"/>
      <c r="AM362" s="15"/>
    </row>
    <row r="363" spans="1:39" ht="12.75">
      <c r="A363" s="1"/>
      <c r="B363" s="5">
        <v>2</v>
      </c>
      <c r="C363" s="5">
        <f ca="1">IF(B363&lt;=A368,RANDBETWEEN(A364/(3/2),A364*(3/2))+C362,"")</f>
        <v>2</v>
      </c>
      <c r="D363" s="15"/>
      <c r="E363" s="11"/>
      <c r="F363" s="11">
        <f>MATCH(F362,'Language Rules Can Change'!$A$3:$A$47,0)</f>
        <v>4</v>
      </c>
      <c r="G363" s="11">
        <f>MATCH(G362,'Language Rules Can Change'!$A$3:$A$47,0)</f>
        <v>37</v>
      </c>
      <c r="H363" s="11">
        <f>MATCH(H362,'Language Rules Can Change'!$A$3:$A$47,0)</f>
        <v>16</v>
      </c>
      <c r="I363" s="11">
        <f>MATCH(I362,'Language Rules Can Change'!$A$3:$A$47,0)</f>
        <v>3</v>
      </c>
      <c r="J363" s="11" t="e">
        <f>MATCH(J362,'Language Rules Can Change'!$A$3:$A$47,0)</f>
        <v>#N/A</v>
      </c>
      <c r="K363" s="11" t="e">
        <f>MATCH(K362,'Language Rules Can Change'!$A$3:$A$47,0)</f>
        <v>#N/A</v>
      </c>
      <c r="L363" s="11" t="e">
        <f>MATCH(L362,'Language Rules Can Change'!$A$3:$A$47,0)</f>
        <v>#N/A</v>
      </c>
      <c r="M363" s="11" t="e">
        <f>MATCH(M362,'Language Rules Can Change'!$A$3:$A$47,0)</f>
        <v>#N/A</v>
      </c>
      <c r="N363" s="11" t="e">
        <f>MATCH(N362,'Language Rules Can Change'!$A$3:$A$47,0)</f>
        <v>#N/A</v>
      </c>
      <c r="O363" s="11" t="e">
        <f>MATCH(O362,'Language Rules Can Change'!$A$3:$A$47,0)</f>
        <v>#N/A</v>
      </c>
      <c r="P363" s="11" t="e">
        <f>MATCH(P362,'Language Rules Can Change'!$A$3:$A$47,0)</f>
        <v>#N/A</v>
      </c>
      <c r="Q363" s="11" t="e">
        <f>MATCH(Q362,'Language Rules Can Change'!$A$3:$A$47,0)</f>
        <v>#N/A</v>
      </c>
      <c r="R363" s="11" t="e">
        <f>MATCH(R362,'Language Rules Can Change'!$A$3:$A$47,0)</f>
        <v>#N/A</v>
      </c>
      <c r="S363" s="11" t="e">
        <f>MATCH(S362,'Language Rules Can Change'!$A$3:$A$47,0)</f>
        <v>#N/A</v>
      </c>
      <c r="T363" s="17"/>
      <c r="U363" s="1"/>
      <c r="V363" s="5">
        <v>2</v>
      </c>
      <c r="W363" s="5">
        <f ca="1">IF(V363&lt;=U368,RANDBETWEEN(U364/(3/2),U364*(3/2))+W362,"")</f>
        <v>2</v>
      </c>
      <c r="X363" s="15"/>
      <c r="Y363" s="11"/>
      <c r="Z363" s="11">
        <f>MATCH(Z362,'Language Rules Can Change'!$A$3:$A$47,0)</f>
        <v>4</v>
      </c>
      <c r="AA363" s="11">
        <f>MATCH(AA362,'Language Rules Can Change'!$A$3:$A$47,0)</f>
        <v>35</v>
      </c>
      <c r="AB363" s="11">
        <f>MATCH(AB362,'Language Rules Can Change'!$A$3:$A$47,0)</f>
        <v>13</v>
      </c>
      <c r="AC363" s="11">
        <f>MATCH(AC362,'Language Rules Can Change'!$A$3:$A$47,0)</f>
        <v>12</v>
      </c>
      <c r="AD363" s="11" t="e">
        <f>MATCH(AD362,'Language Rules Can Change'!$A$3:$A$47,0)</f>
        <v>#N/A</v>
      </c>
      <c r="AE363" s="11" t="e">
        <f>MATCH(AE362,'Language Rules Can Change'!$A$3:$A$47,0)</f>
        <v>#N/A</v>
      </c>
      <c r="AF363" s="11" t="e">
        <f>MATCH(AF362,'Language Rules Can Change'!$A$3:$A$47,0)</f>
        <v>#N/A</v>
      </c>
      <c r="AG363" s="11" t="e">
        <f>MATCH(AG362,'Language Rules Can Change'!$A$3:$A$47,0)</f>
        <v>#N/A</v>
      </c>
      <c r="AH363" s="11" t="e">
        <f>MATCH(AH362,'Language Rules Can Change'!$A$3:$A$47,0)</f>
        <v>#N/A</v>
      </c>
      <c r="AI363" s="11" t="e">
        <f>MATCH(AI362,'Language Rules Can Change'!$A$3:$A$47,0)</f>
        <v>#N/A</v>
      </c>
      <c r="AJ363" s="11" t="e">
        <f>MATCH(AJ362,'Language Rules Can Change'!$A$3:$A$47,0)</f>
        <v>#N/A</v>
      </c>
      <c r="AK363" s="11" t="e">
        <f>MATCH(AK362,'Language Rules Can Change'!$A$3:$A$47,0)</f>
        <v>#N/A</v>
      </c>
      <c r="AL363" s="11" t="e">
        <f>MATCH(AL362,'Language Rules Can Change'!$A$3:$A$47,0)</f>
        <v>#N/A</v>
      </c>
      <c r="AM363" s="11" t="e">
        <f>MATCH(AM362,'Language Rules Can Change'!$A$3:$A$47,0)</f>
        <v>#N/A</v>
      </c>
    </row>
    <row r="364" spans="1:39" ht="12.75">
      <c r="A364" s="11">
        <f>'All Words All Languages'!$I$1</f>
        <v>1</v>
      </c>
      <c r="B364" s="5">
        <v>3</v>
      </c>
      <c r="C364" s="5">
        <f ca="1">IF(B364&lt;=A368,RANDBETWEEN(A364/(3/2),A364*(3/2))+C363,"")</f>
        <v>3</v>
      </c>
      <c r="D364" s="15"/>
      <c r="E364" s="11"/>
      <c r="F364" s="11">
        <f t="shared" ref="F364:S427" ca="1" si="1193">RAND()</f>
        <v>0.60326312546850847</v>
      </c>
      <c r="G364" s="11">
        <f t="shared" ca="1" si="1193"/>
        <v>0.74023428150595283</v>
      </c>
      <c r="H364" s="11">
        <f t="shared" ca="1" si="1193"/>
        <v>0.31085899631257274</v>
      </c>
      <c r="I364" s="11">
        <f t="shared" ca="1" si="1193"/>
        <v>0.19404380106240593</v>
      </c>
      <c r="J364" s="11">
        <f t="shared" ca="1" si="1193"/>
        <v>0.82069672639094537</v>
      </c>
      <c r="K364" s="11">
        <f t="shared" ca="1" si="1193"/>
        <v>0.18851414680530076</v>
      </c>
      <c r="L364" s="11">
        <f t="shared" ca="1" si="1193"/>
        <v>0.9955868032501729</v>
      </c>
      <c r="M364" s="11">
        <f t="shared" ca="1" si="1193"/>
        <v>0.97654062273872455</v>
      </c>
      <c r="N364" s="11">
        <f t="shared" ca="1" si="1193"/>
        <v>0.54735229115494666</v>
      </c>
      <c r="O364" s="11">
        <f t="shared" ca="1" si="1193"/>
        <v>0.15227384945916855</v>
      </c>
      <c r="P364" s="11">
        <f t="shared" ca="1" si="1193"/>
        <v>0.64219064393205072</v>
      </c>
      <c r="Q364" s="11">
        <f t="shared" ca="1" si="1193"/>
        <v>0.72435144463300061</v>
      </c>
      <c r="R364" s="11">
        <f t="shared" ca="1" si="1193"/>
        <v>0.141962780973521</v>
      </c>
      <c r="S364" s="11">
        <f t="shared" ca="1" si="1193"/>
        <v>0.89606892483820344</v>
      </c>
      <c r="T364" s="17"/>
      <c r="U364" s="11">
        <f>'All Words All Languages'!$I$1</f>
        <v>1</v>
      </c>
      <c r="V364" s="5">
        <v>3</v>
      </c>
      <c r="W364" s="5">
        <f ca="1">IF(V364&lt;=U368,RANDBETWEEN(U364/(3/2),U364*(3/2))+W363,"")</f>
        <v>3</v>
      </c>
      <c r="X364" s="15"/>
      <c r="Y364" s="11"/>
      <c r="Z364" s="11">
        <f t="shared" ref="Z364:AM427" ca="1" si="1194">RAND()</f>
        <v>0.80418660250589658</v>
      </c>
      <c r="AA364" s="11">
        <f t="shared" ca="1" si="1194"/>
        <v>4.3491064521666845E-3</v>
      </c>
      <c r="AB364" s="11">
        <f t="shared" ca="1" si="1194"/>
        <v>0.91417858846557598</v>
      </c>
      <c r="AC364" s="11">
        <f t="shared" ca="1" si="1194"/>
        <v>6.5768666118286023E-2</v>
      </c>
      <c r="AD364" s="11">
        <f t="shared" ca="1" si="1194"/>
        <v>0.37318060663111674</v>
      </c>
      <c r="AE364" s="11">
        <f t="shared" ca="1" si="1194"/>
        <v>0.22112895514110853</v>
      </c>
      <c r="AF364" s="11">
        <f t="shared" ca="1" si="1194"/>
        <v>0.58551658502806792</v>
      </c>
      <c r="AG364" s="11">
        <f t="shared" ca="1" si="1194"/>
        <v>6.4912988794941229E-2</v>
      </c>
      <c r="AH364" s="11">
        <f t="shared" ca="1" si="1194"/>
        <v>0.9487209990018346</v>
      </c>
      <c r="AI364" s="11">
        <f t="shared" ca="1" si="1194"/>
        <v>0.1643418055682474</v>
      </c>
      <c r="AJ364" s="11">
        <f t="shared" ca="1" si="1194"/>
        <v>0.10562151318617219</v>
      </c>
      <c r="AK364" s="11">
        <f t="shared" ca="1" si="1194"/>
        <v>0.49605404488586147</v>
      </c>
      <c r="AL364" s="11">
        <f t="shared" ca="1" si="1194"/>
        <v>0.97178955715753079</v>
      </c>
      <c r="AM364" s="11">
        <f t="shared" ca="1" si="1194"/>
        <v>0.58967250804925475</v>
      </c>
    </row>
    <row r="365" spans="1:39" ht="12.75">
      <c r="A365" s="1"/>
      <c r="B365" s="5">
        <v>4</v>
      </c>
      <c r="C365" s="5">
        <f ca="1">IF(B365&lt;=A368,RANDBETWEEN(A364/(3/2),A364*(3/2))+C364,"")</f>
        <v>4</v>
      </c>
      <c r="D365" s="15"/>
      <c r="E365" s="11"/>
      <c r="F365" s="11" cm="1">
        <f t="array" aca="1" ref="F365" ca="1">_xlfn.IFS(AND(F364&gt;0,F364&lt;=INDEX('Language Rules Can Change'!$B$3:$AU$47,F363,1)),1, AND(F364&gt;INDEX('Language Rules Can Change'!$B$3:$AU$47,F363,1),F364&lt;=INDEX('Language Rules Can Change'!$B$3:$AU$47,F363,2)),2, AND(F364&gt;INDEX('Language Rules Can Change'!$B$3:$AU$47,F363,2),F364&lt;=INDEX('Language Rules Can Change'!$B$3:$AU$47,F363,3)),3, AND(F364&gt;INDEX('Language Rules Can Change'!$B$3:$AU$47,F363,3),F364&lt;=INDEX('Language Rules Can Change'!$B$3:$AU$47,F363,4)),4, AND(F364&gt;INDEX('Language Rules Can Change'!$B$3:$AU$47,F363,4),F364&lt;=INDEX('Language Rules Can Change'!$B$3:$AU$47,F363,5)),5, AND(F364&gt;INDEX('Language Rules Can Change'!$B$3:$AU$47,F363,5),F364&lt;=INDEX('Language Rules Can Change'!$B$3:$AU$47,F363,6)),6, AND(F364&gt;INDEX('Language Rules Can Change'!$B$3:$AU$47,F363,6),F364&lt;=INDEX('Language Rules Can Change'!$B$3:$AU$47,F363,7)),7, AND(F364&gt;INDEX('Language Rules Can Change'!$B$3:$AU$47,F363,7),F364&lt;=INDEX('Language Rules Can Change'!$B$3:$AU$47,F363,8)),8, AND(F364&gt;INDEX('Language Rules Can Change'!$B$3:$AU$47,F363,8),F364&lt;=INDEX('Language Rules Can Change'!$B$3:$AU$47,F363,9)),9, AND(F364&gt;INDEX('Language Rules Can Change'!$B$3:$AU$47,F363,9),F364&lt;=INDEX('Language Rules Can Change'!$B$3:$AU$47,F363,10)),10, AND(F364&gt;INDEX('Language Rules Can Change'!$B$3:$AU$47,F363,10),F364&lt;=INDEX('Language Rules Can Change'!$B$3:$AU$47,F363,11)),11, AND(F364&gt;INDEX('Language Rules Can Change'!$B$3:$AU$47,F363,11),F364&lt;=INDEX('Language Rules Can Change'!$B$3:$AU$47,F363,12)),12, AND(F364&gt;INDEX('Language Rules Can Change'!$B$3:$AU$47,F363,12),F364&lt;=INDEX('Language Rules Can Change'!$B$3:$AU$47,F363,13)),13, AND(F364&gt;INDEX('Language Rules Can Change'!$B$3:$AU$47,F363,13),F364&lt;=INDEX('Language Rules Can Change'!$B$3:$AU$47,F363,14)),14, AND(F364&gt;INDEX('Language Rules Can Change'!$B$3:$AU$47,F363,14),F364&lt;=INDEX('Language Rules Can Change'!$B$3:$AU$47,F363,15)),15, AND(F364&gt;INDEX('Language Rules Can Change'!$B$3:$AU$47,F363,15),F364&lt;=INDEX('Language Rules Can Change'!$B$3:$AU$47,F363,16)),16, AND(F364&gt;INDEX('Language Rules Can Change'!$B$3:$AU$47,F363,16),F364&lt;=INDEX('Language Rules Can Change'!$B$3:$AU$47,F363,17)),17, AND(F364&gt;INDEX('Language Rules Can Change'!$B$3:$AU$47,F363,17),F364&lt;=INDEX('Language Rules Can Change'!$B$3:$AU$47,F363,18)),18, AND(F364&gt;INDEX('Language Rules Can Change'!$B$3:$AU$47,F363,18),F364&lt;=INDEX('Language Rules Can Change'!$B$3:$AU$47,F363,19)),19, AND(F364&gt;INDEX('Language Rules Can Change'!$B$3:$AU$47,F363,19),F364&lt;=INDEX('Language Rules Can Change'!$B$3:$AU$47,F363,20)),20, AND(F364&gt;INDEX('Language Rules Can Change'!$B$3:$AU$47,F363,20),F364&lt;=INDEX('Language Rules Can Change'!$B$3:$AU$47,F363,21)),21, AND(F364&gt;INDEX('Language Rules Can Change'!$B$3:$AU$47,F363,21),F364&lt;=INDEX('Language Rules Can Change'!$B$3:$AU$47,F363,22)),22, AND(F364&gt;INDEX('Language Rules Can Change'!$B$3:$AU$47,F363,22),F364&lt;=INDEX('Language Rules Can Change'!$B$3:$AU$47,F363,23)),23, AND(F364&gt;INDEX('Language Rules Can Change'!$B$3:$AU$47,F363,23),F364&lt;=INDEX('Language Rules Can Change'!$B$3:$AU$47,F363,24)),24, AND(F364&gt;INDEX('Language Rules Can Change'!$B$3:$AU$47,F363,24),F364&lt;=INDEX('Language Rules Can Change'!$B$3:$AU$47,F363,25)),25, AND(F364&gt;INDEX('Language Rules Can Change'!$B$3:$AU$47,F363,25),F364&lt;=INDEX('Language Rules Can Change'!$B$3:$AU$47,F363,26)),26, AND(F364&gt;INDEX('Language Rules Can Change'!$B$3:$AU$47,F363,26),F364&lt;=INDEX('Language Rules Can Change'!$B$3:$AU$47,F363,27)),27, AND(F364&gt;INDEX('Language Rules Can Change'!$B$3:$AU$47,F363,27),F364&lt;=INDEX('Language Rules Can Change'!$B$3:$AU$47,F363,28)),28, AND(F364&gt;INDEX('Language Rules Can Change'!$B$3:$AU$47,F363,28),F364&lt;=INDEX('Language Rules Can Change'!$B$3:$AU$47,F363,29)),29, AND(F364&gt;INDEX('Language Rules Can Change'!$B$3:$AU$47,F363,29),F364&lt;=INDEX('Language Rules Can Change'!$B$3:$AU$47,F363,30)),30, AND(F364&gt;INDEX('Language Rules Can Change'!$B$3:$AU$47,F363,30),F364&lt;=INDEX('Language Rules Can Change'!$B$3:$AU$47,F363,31)),31, AND(F364&gt;INDEX('Language Rules Can Change'!$B$3:$AU$47,F363,31),F364&lt;=INDEX('Language Rules Can Change'!$B$3:$AU$47,F363,32)),32, AND(F364&gt;INDEX('Language Rules Can Change'!$B$3:$AU$47,F363,32),F364&lt;=INDEX('Language Rules Can Change'!$B$3:$AU$47,F363,33)),33, AND(F364&gt;INDEX('Language Rules Can Change'!$B$3:$AU$47,F363,33),F364&lt;=INDEX('Language Rules Can Change'!$B$3:$AU$47,F363,34)),34, AND(F364&gt;INDEX('Language Rules Can Change'!$B$3:$AU$47,F363,34),F364&lt;=INDEX('Language Rules Can Change'!$B$3:$AU$47,F363,35)),35, AND(F364&gt;INDEX('Language Rules Can Change'!$B$3:$AU$47,F363,35),F364&lt;=INDEX('Language Rules Can Change'!$B$3:$AU$47,F363,36)),36, AND(F364&gt;INDEX('Language Rules Can Change'!$B$3:$AU$47,F363,36),F364&lt;=INDEX('Language Rules Can Change'!$B$3:$AU$47,F363,37)),37, AND(F364&gt;INDEX('Language Rules Can Change'!$B$3:$AU$47,F363,37),F364&lt;=INDEX('Language Rules Can Change'!$B$3:$AU$47,F363,38)),38, AND(F364&gt;INDEX('Language Rules Can Change'!$B$3:$AU$47,F363,38),F364&lt;=INDEX('Language Rules Can Change'!$B$3:$AU$47,F363,39)),39, AND(F364&gt;INDEX('Language Rules Can Change'!$B$3:$AU$47,F363,39),F364&lt;=INDEX('Language Rules Can Change'!$B$3:$AU$47,F363,40)),40, AND(F364&gt;INDEX('Language Rules Can Change'!$B$3:$AU$47,F363,40),F364&lt;=INDEX('Language Rules Can Change'!$B$3:$AU$47,F363,41)),41, AND(F364&gt;INDEX('Language Rules Can Change'!$B$3:$AU$47,F363,41),F364&lt;=INDEX('Language Rules Can Change'!$B$3:$AU$47,F363,42)),42, AND(F364&gt;INDEX('Language Rules Can Change'!$B$3:$AU$47,F363,42),F364&lt;=INDEX('Language Rules Can Change'!$B$3:$AU$47,F363,43)),43, AND(F364&gt;INDEX('Language Rules Can Change'!$B$3:$AU$47,F363,43),F364&lt;=INDEX('Language Rules Can Change'!$B$3:$AU$47,F363,44)),44, AND(F364&gt;INDEX('Language Rules Can Change'!$B$3:$AU$47,F363,44),F364&lt;=INDEX('Language Rules Can Change'!$B$3:$AU$47,F363,45)),45, AND(F364&gt;INDEX('Language Rules Can Change'!$B$3:$AU$47,F363,45),F364&lt;=INDEX('Language Rules Can Change'!$B$3:$AU$47,F363,46)),46)</f>
        <v>25</v>
      </c>
      <c r="G365" s="11" cm="1">
        <f t="array" aca="1" ref="G365" ca="1">_xlfn.IFS(AND(G364&gt;0,G364&lt;=INDEX('Language Rules Can Change'!$B$3:$AU$47,G363,1)),1, AND(G364&gt;INDEX('Language Rules Can Change'!$B$3:$AU$47,G363,1),G364&lt;=INDEX('Language Rules Can Change'!$B$3:$AU$47,G363,2)),2, AND(G364&gt;INDEX('Language Rules Can Change'!$B$3:$AU$47,G363,2),G364&lt;=INDEX('Language Rules Can Change'!$B$3:$AU$47,G363,3)),3, AND(G364&gt;INDEX('Language Rules Can Change'!$B$3:$AU$47,G363,3),G364&lt;=INDEX('Language Rules Can Change'!$B$3:$AU$47,G363,4)),4, AND(G364&gt;INDEX('Language Rules Can Change'!$B$3:$AU$47,G363,4),G364&lt;=INDEX('Language Rules Can Change'!$B$3:$AU$47,G363,5)),5, AND(G364&gt;INDEX('Language Rules Can Change'!$B$3:$AU$47,G363,5),G364&lt;=INDEX('Language Rules Can Change'!$B$3:$AU$47,G363,6)),6, AND(G364&gt;INDEX('Language Rules Can Change'!$B$3:$AU$47,G363,6),G364&lt;=INDEX('Language Rules Can Change'!$B$3:$AU$47,G363,7)),7, AND(G364&gt;INDEX('Language Rules Can Change'!$B$3:$AU$47,G363,7),G364&lt;=INDEX('Language Rules Can Change'!$B$3:$AU$47,G363,8)),8, AND(G364&gt;INDEX('Language Rules Can Change'!$B$3:$AU$47,G363,8),G364&lt;=INDEX('Language Rules Can Change'!$B$3:$AU$47,G363,9)),9, AND(G364&gt;INDEX('Language Rules Can Change'!$B$3:$AU$47,G363,9),G364&lt;=INDEX('Language Rules Can Change'!$B$3:$AU$47,G363,10)),10, AND(G364&gt;INDEX('Language Rules Can Change'!$B$3:$AU$47,G363,10),G364&lt;=INDEX('Language Rules Can Change'!$B$3:$AU$47,G363,11)),11, AND(G364&gt;INDEX('Language Rules Can Change'!$B$3:$AU$47,G363,11),G364&lt;=INDEX('Language Rules Can Change'!$B$3:$AU$47,G363,12)),12, AND(G364&gt;INDEX('Language Rules Can Change'!$B$3:$AU$47,G363,12),G364&lt;=INDEX('Language Rules Can Change'!$B$3:$AU$47,G363,13)),13, AND(G364&gt;INDEX('Language Rules Can Change'!$B$3:$AU$47,G363,13),G364&lt;=INDEX('Language Rules Can Change'!$B$3:$AU$47,G363,14)),14, AND(G364&gt;INDEX('Language Rules Can Change'!$B$3:$AU$47,G363,14),G364&lt;=INDEX('Language Rules Can Change'!$B$3:$AU$47,G363,15)),15, AND(G364&gt;INDEX('Language Rules Can Change'!$B$3:$AU$47,G363,15),G364&lt;=INDEX('Language Rules Can Change'!$B$3:$AU$47,G363,16)),16, AND(G364&gt;INDEX('Language Rules Can Change'!$B$3:$AU$47,G363,16),G364&lt;=INDEX('Language Rules Can Change'!$B$3:$AU$47,G363,17)),17, AND(G364&gt;INDEX('Language Rules Can Change'!$B$3:$AU$47,G363,17),G364&lt;=INDEX('Language Rules Can Change'!$B$3:$AU$47,G363,18)),18, AND(G364&gt;INDEX('Language Rules Can Change'!$B$3:$AU$47,G363,18),G364&lt;=INDEX('Language Rules Can Change'!$B$3:$AU$47,G363,19)),19, AND(G364&gt;INDEX('Language Rules Can Change'!$B$3:$AU$47,G363,19),G364&lt;=INDEX('Language Rules Can Change'!$B$3:$AU$47,G363,20)),20, AND(G364&gt;INDEX('Language Rules Can Change'!$B$3:$AU$47,G363,20),G364&lt;=INDEX('Language Rules Can Change'!$B$3:$AU$47,G363,21)),21, AND(G364&gt;INDEX('Language Rules Can Change'!$B$3:$AU$47,G363,21),G364&lt;=INDEX('Language Rules Can Change'!$B$3:$AU$47,G363,22)),22, AND(G364&gt;INDEX('Language Rules Can Change'!$B$3:$AU$47,G363,22),G364&lt;=INDEX('Language Rules Can Change'!$B$3:$AU$47,G363,23)),23, AND(G364&gt;INDEX('Language Rules Can Change'!$B$3:$AU$47,G363,23),G364&lt;=INDEX('Language Rules Can Change'!$B$3:$AU$47,G363,24)),24, AND(G364&gt;INDEX('Language Rules Can Change'!$B$3:$AU$47,G363,24),G364&lt;=INDEX('Language Rules Can Change'!$B$3:$AU$47,G363,25)),25, AND(G364&gt;INDEX('Language Rules Can Change'!$B$3:$AU$47,G363,25),G364&lt;=INDEX('Language Rules Can Change'!$B$3:$AU$47,G363,26)),26, AND(G364&gt;INDEX('Language Rules Can Change'!$B$3:$AU$47,G363,26),G364&lt;=INDEX('Language Rules Can Change'!$B$3:$AU$47,G363,27)),27, AND(G364&gt;INDEX('Language Rules Can Change'!$B$3:$AU$47,G363,27),G364&lt;=INDEX('Language Rules Can Change'!$B$3:$AU$47,G363,28)),28, AND(G364&gt;INDEX('Language Rules Can Change'!$B$3:$AU$47,G363,28),G364&lt;=INDEX('Language Rules Can Change'!$B$3:$AU$47,G363,29)),29, AND(G364&gt;INDEX('Language Rules Can Change'!$B$3:$AU$47,G363,29),G364&lt;=INDEX('Language Rules Can Change'!$B$3:$AU$47,G363,30)),30, AND(G364&gt;INDEX('Language Rules Can Change'!$B$3:$AU$47,G363,30),G364&lt;=INDEX('Language Rules Can Change'!$B$3:$AU$47,G363,31)),31, AND(G364&gt;INDEX('Language Rules Can Change'!$B$3:$AU$47,G363,31),G364&lt;=INDEX('Language Rules Can Change'!$B$3:$AU$47,G363,32)),32, AND(G364&gt;INDEX('Language Rules Can Change'!$B$3:$AU$47,G363,32),G364&lt;=INDEX('Language Rules Can Change'!$B$3:$AU$47,G363,33)),33, AND(G364&gt;INDEX('Language Rules Can Change'!$B$3:$AU$47,G363,33),G364&lt;=INDEX('Language Rules Can Change'!$B$3:$AU$47,G363,34)),34, AND(G364&gt;INDEX('Language Rules Can Change'!$B$3:$AU$47,G363,34),G364&lt;=INDEX('Language Rules Can Change'!$B$3:$AU$47,G363,35)),35, AND(G364&gt;INDEX('Language Rules Can Change'!$B$3:$AU$47,G363,35),G364&lt;=INDEX('Language Rules Can Change'!$B$3:$AU$47,G363,36)),36, AND(G364&gt;INDEX('Language Rules Can Change'!$B$3:$AU$47,G363,36),G364&lt;=INDEX('Language Rules Can Change'!$B$3:$AU$47,G363,37)),37, AND(G364&gt;INDEX('Language Rules Can Change'!$B$3:$AU$47,G363,37),G364&lt;=INDEX('Language Rules Can Change'!$B$3:$AU$47,G363,38)),38, AND(G364&gt;INDEX('Language Rules Can Change'!$B$3:$AU$47,G363,38),G364&lt;=INDEX('Language Rules Can Change'!$B$3:$AU$47,G363,39)),39, AND(G364&gt;INDEX('Language Rules Can Change'!$B$3:$AU$47,G363,39),G364&lt;=INDEX('Language Rules Can Change'!$B$3:$AU$47,G363,40)),40, AND(G364&gt;INDEX('Language Rules Can Change'!$B$3:$AU$47,G363,40),G364&lt;=INDEX('Language Rules Can Change'!$B$3:$AU$47,G363,41)),41, AND(G364&gt;INDEX('Language Rules Can Change'!$B$3:$AU$47,G363,41),G364&lt;=INDEX('Language Rules Can Change'!$B$3:$AU$47,G363,42)),42, AND(G364&gt;INDEX('Language Rules Can Change'!$B$3:$AU$47,G363,42),G364&lt;=INDEX('Language Rules Can Change'!$B$3:$AU$47,G363,43)),43, AND(G364&gt;INDEX('Language Rules Can Change'!$B$3:$AU$47,G363,43),G364&lt;=INDEX('Language Rules Can Change'!$B$3:$AU$47,G363,44)),44, AND(G364&gt;INDEX('Language Rules Can Change'!$B$3:$AU$47,G363,44),G364&lt;=INDEX('Language Rules Can Change'!$B$3:$AU$47,G363,45)),45, AND(G364&gt;INDEX('Language Rules Can Change'!$B$3:$AU$47,G363,45),G364&lt;=INDEX('Language Rules Can Change'!$B$3:$AU$47,G363,46)),46)</f>
        <v>39</v>
      </c>
      <c r="H365" s="11" cm="1">
        <f t="array" aca="1" ref="H365" ca="1">_xlfn.IFS(AND(H364&gt;0,H364&lt;=INDEX('Language Rules Can Change'!$B$3:$AU$47,H363,1)),1, AND(H364&gt;INDEX('Language Rules Can Change'!$B$3:$AU$47,H363,1),H364&lt;=INDEX('Language Rules Can Change'!$B$3:$AU$47,H363,2)),2, AND(H364&gt;INDEX('Language Rules Can Change'!$B$3:$AU$47,H363,2),H364&lt;=INDEX('Language Rules Can Change'!$B$3:$AU$47,H363,3)),3, AND(H364&gt;INDEX('Language Rules Can Change'!$B$3:$AU$47,H363,3),H364&lt;=INDEX('Language Rules Can Change'!$B$3:$AU$47,H363,4)),4, AND(H364&gt;INDEX('Language Rules Can Change'!$B$3:$AU$47,H363,4),H364&lt;=INDEX('Language Rules Can Change'!$B$3:$AU$47,H363,5)),5, AND(H364&gt;INDEX('Language Rules Can Change'!$B$3:$AU$47,H363,5),H364&lt;=INDEX('Language Rules Can Change'!$B$3:$AU$47,H363,6)),6, AND(H364&gt;INDEX('Language Rules Can Change'!$B$3:$AU$47,H363,6),H364&lt;=INDEX('Language Rules Can Change'!$B$3:$AU$47,H363,7)),7, AND(H364&gt;INDEX('Language Rules Can Change'!$B$3:$AU$47,H363,7),H364&lt;=INDEX('Language Rules Can Change'!$B$3:$AU$47,H363,8)),8, AND(H364&gt;INDEX('Language Rules Can Change'!$B$3:$AU$47,H363,8),H364&lt;=INDEX('Language Rules Can Change'!$B$3:$AU$47,H363,9)),9, AND(H364&gt;INDEX('Language Rules Can Change'!$B$3:$AU$47,H363,9),H364&lt;=INDEX('Language Rules Can Change'!$B$3:$AU$47,H363,10)),10, AND(H364&gt;INDEX('Language Rules Can Change'!$B$3:$AU$47,H363,10),H364&lt;=INDEX('Language Rules Can Change'!$B$3:$AU$47,H363,11)),11, AND(H364&gt;INDEX('Language Rules Can Change'!$B$3:$AU$47,H363,11),H364&lt;=INDEX('Language Rules Can Change'!$B$3:$AU$47,H363,12)),12, AND(H364&gt;INDEX('Language Rules Can Change'!$B$3:$AU$47,H363,12),H364&lt;=INDEX('Language Rules Can Change'!$B$3:$AU$47,H363,13)),13, AND(H364&gt;INDEX('Language Rules Can Change'!$B$3:$AU$47,H363,13),H364&lt;=INDEX('Language Rules Can Change'!$B$3:$AU$47,H363,14)),14, AND(H364&gt;INDEX('Language Rules Can Change'!$B$3:$AU$47,H363,14),H364&lt;=INDEX('Language Rules Can Change'!$B$3:$AU$47,H363,15)),15, AND(H364&gt;INDEX('Language Rules Can Change'!$B$3:$AU$47,H363,15),H364&lt;=INDEX('Language Rules Can Change'!$B$3:$AU$47,H363,16)),16, AND(H364&gt;INDEX('Language Rules Can Change'!$B$3:$AU$47,H363,16),H364&lt;=INDEX('Language Rules Can Change'!$B$3:$AU$47,H363,17)),17, AND(H364&gt;INDEX('Language Rules Can Change'!$B$3:$AU$47,H363,17),H364&lt;=INDEX('Language Rules Can Change'!$B$3:$AU$47,H363,18)),18, AND(H364&gt;INDEX('Language Rules Can Change'!$B$3:$AU$47,H363,18),H364&lt;=INDEX('Language Rules Can Change'!$B$3:$AU$47,H363,19)),19, AND(H364&gt;INDEX('Language Rules Can Change'!$B$3:$AU$47,H363,19),H364&lt;=INDEX('Language Rules Can Change'!$B$3:$AU$47,H363,20)),20, AND(H364&gt;INDEX('Language Rules Can Change'!$B$3:$AU$47,H363,20),H364&lt;=INDEX('Language Rules Can Change'!$B$3:$AU$47,H363,21)),21, AND(H364&gt;INDEX('Language Rules Can Change'!$B$3:$AU$47,H363,21),H364&lt;=INDEX('Language Rules Can Change'!$B$3:$AU$47,H363,22)),22, AND(H364&gt;INDEX('Language Rules Can Change'!$B$3:$AU$47,H363,22),H364&lt;=INDEX('Language Rules Can Change'!$B$3:$AU$47,H363,23)),23, AND(H364&gt;INDEX('Language Rules Can Change'!$B$3:$AU$47,H363,23),H364&lt;=INDEX('Language Rules Can Change'!$B$3:$AU$47,H363,24)),24, AND(H364&gt;INDEX('Language Rules Can Change'!$B$3:$AU$47,H363,24),H364&lt;=INDEX('Language Rules Can Change'!$B$3:$AU$47,H363,25)),25, AND(H364&gt;INDEX('Language Rules Can Change'!$B$3:$AU$47,H363,25),H364&lt;=INDEX('Language Rules Can Change'!$B$3:$AU$47,H363,26)),26, AND(H364&gt;INDEX('Language Rules Can Change'!$B$3:$AU$47,H363,26),H364&lt;=INDEX('Language Rules Can Change'!$B$3:$AU$47,H363,27)),27, AND(H364&gt;INDEX('Language Rules Can Change'!$B$3:$AU$47,H363,27),H364&lt;=INDEX('Language Rules Can Change'!$B$3:$AU$47,H363,28)),28, AND(H364&gt;INDEX('Language Rules Can Change'!$B$3:$AU$47,H363,28),H364&lt;=INDEX('Language Rules Can Change'!$B$3:$AU$47,H363,29)),29, AND(H364&gt;INDEX('Language Rules Can Change'!$B$3:$AU$47,H363,29),H364&lt;=INDEX('Language Rules Can Change'!$B$3:$AU$47,H363,30)),30, AND(H364&gt;INDEX('Language Rules Can Change'!$B$3:$AU$47,H363,30),H364&lt;=INDEX('Language Rules Can Change'!$B$3:$AU$47,H363,31)),31, AND(H364&gt;INDEX('Language Rules Can Change'!$B$3:$AU$47,H363,31),H364&lt;=INDEX('Language Rules Can Change'!$B$3:$AU$47,H363,32)),32, AND(H364&gt;INDEX('Language Rules Can Change'!$B$3:$AU$47,H363,32),H364&lt;=INDEX('Language Rules Can Change'!$B$3:$AU$47,H363,33)),33, AND(H364&gt;INDEX('Language Rules Can Change'!$B$3:$AU$47,H363,33),H364&lt;=INDEX('Language Rules Can Change'!$B$3:$AU$47,H363,34)),34, AND(H364&gt;INDEX('Language Rules Can Change'!$B$3:$AU$47,H363,34),H364&lt;=INDEX('Language Rules Can Change'!$B$3:$AU$47,H363,35)),35, AND(H364&gt;INDEX('Language Rules Can Change'!$B$3:$AU$47,H363,35),H364&lt;=INDEX('Language Rules Can Change'!$B$3:$AU$47,H363,36)),36, AND(H364&gt;INDEX('Language Rules Can Change'!$B$3:$AU$47,H363,36),H364&lt;=INDEX('Language Rules Can Change'!$B$3:$AU$47,H363,37)),37, AND(H364&gt;INDEX('Language Rules Can Change'!$B$3:$AU$47,H363,37),H364&lt;=INDEX('Language Rules Can Change'!$B$3:$AU$47,H363,38)),38, AND(H364&gt;INDEX('Language Rules Can Change'!$B$3:$AU$47,H363,38),H364&lt;=INDEX('Language Rules Can Change'!$B$3:$AU$47,H363,39)),39, AND(H364&gt;INDEX('Language Rules Can Change'!$B$3:$AU$47,H363,39),H364&lt;=INDEX('Language Rules Can Change'!$B$3:$AU$47,H363,40)),40, AND(H364&gt;INDEX('Language Rules Can Change'!$B$3:$AU$47,H363,40),H364&lt;=INDEX('Language Rules Can Change'!$B$3:$AU$47,H363,41)),41, AND(H364&gt;INDEX('Language Rules Can Change'!$B$3:$AU$47,H363,41),H364&lt;=INDEX('Language Rules Can Change'!$B$3:$AU$47,H363,42)),42, AND(H364&gt;INDEX('Language Rules Can Change'!$B$3:$AU$47,H363,42),H364&lt;=INDEX('Language Rules Can Change'!$B$3:$AU$47,H363,43)),43, AND(H364&gt;INDEX('Language Rules Can Change'!$B$3:$AU$47,H363,43),H364&lt;=INDEX('Language Rules Can Change'!$B$3:$AU$47,H363,44)),44, AND(H364&gt;INDEX('Language Rules Can Change'!$B$3:$AU$47,H363,44),H364&lt;=INDEX('Language Rules Can Change'!$B$3:$AU$47,H363,45)),45, AND(H364&gt;INDEX('Language Rules Can Change'!$B$3:$AU$47,H363,45),H364&lt;=INDEX('Language Rules Can Change'!$B$3:$AU$47,H363,46)),46)</f>
        <v>16</v>
      </c>
      <c r="I365" s="11" cm="1">
        <f t="array" aca="1" ref="I365" ca="1">_xlfn.IFS(AND(I364&gt;0,I364&lt;=INDEX('Language Rules Can Change'!$B$3:$AU$47,I363,1)),1, AND(I364&gt;INDEX('Language Rules Can Change'!$B$3:$AU$47,I363,1),I364&lt;=INDEX('Language Rules Can Change'!$B$3:$AU$47,I363,2)),2, AND(I364&gt;INDEX('Language Rules Can Change'!$B$3:$AU$47,I363,2),I364&lt;=INDEX('Language Rules Can Change'!$B$3:$AU$47,I363,3)),3, AND(I364&gt;INDEX('Language Rules Can Change'!$B$3:$AU$47,I363,3),I364&lt;=INDEX('Language Rules Can Change'!$B$3:$AU$47,I363,4)),4, AND(I364&gt;INDEX('Language Rules Can Change'!$B$3:$AU$47,I363,4),I364&lt;=INDEX('Language Rules Can Change'!$B$3:$AU$47,I363,5)),5, AND(I364&gt;INDEX('Language Rules Can Change'!$B$3:$AU$47,I363,5),I364&lt;=INDEX('Language Rules Can Change'!$B$3:$AU$47,I363,6)),6, AND(I364&gt;INDEX('Language Rules Can Change'!$B$3:$AU$47,I363,6),I364&lt;=INDEX('Language Rules Can Change'!$B$3:$AU$47,I363,7)),7, AND(I364&gt;INDEX('Language Rules Can Change'!$B$3:$AU$47,I363,7),I364&lt;=INDEX('Language Rules Can Change'!$B$3:$AU$47,I363,8)),8, AND(I364&gt;INDEX('Language Rules Can Change'!$B$3:$AU$47,I363,8),I364&lt;=INDEX('Language Rules Can Change'!$B$3:$AU$47,I363,9)),9, AND(I364&gt;INDEX('Language Rules Can Change'!$B$3:$AU$47,I363,9),I364&lt;=INDEX('Language Rules Can Change'!$B$3:$AU$47,I363,10)),10, AND(I364&gt;INDEX('Language Rules Can Change'!$B$3:$AU$47,I363,10),I364&lt;=INDEX('Language Rules Can Change'!$B$3:$AU$47,I363,11)),11, AND(I364&gt;INDEX('Language Rules Can Change'!$B$3:$AU$47,I363,11),I364&lt;=INDEX('Language Rules Can Change'!$B$3:$AU$47,I363,12)),12, AND(I364&gt;INDEX('Language Rules Can Change'!$B$3:$AU$47,I363,12),I364&lt;=INDEX('Language Rules Can Change'!$B$3:$AU$47,I363,13)),13, AND(I364&gt;INDEX('Language Rules Can Change'!$B$3:$AU$47,I363,13),I364&lt;=INDEX('Language Rules Can Change'!$B$3:$AU$47,I363,14)),14, AND(I364&gt;INDEX('Language Rules Can Change'!$B$3:$AU$47,I363,14),I364&lt;=INDEX('Language Rules Can Change'!$B$3:$AU$47,I363,15)),15, AND(I364&gt;INDEX('Language Rules Can Change'!$B$3:$AU$47,I363,15),I364&lt;=INDEX('Language Rules Can Change'!$B$3:$AU$47,I363,16)),16, AND(I364&gt;INDEX('Language Rules Can Change'!$B$3:$AU$47,I363,16),I364&lt;=INDEX('Language Rules Can Change'!$B$3:$AU$47,I363,17)),17, AND(I364&gt;INDEX('Language Rules Can Change'!$B$3:$AU$47,I363,17),I364&lt;=INDEX('Language Rules Can Change'!$B$3:$AU$47,I363,18)),18, AND(I364&gt;INDEX('Language Rules Can Change'!$B$3:$AU$47,I363,18),I364&lt;=INDEX('Language Rules Can Change'!$B$3:$AU$47,I363,19)),19, AND(I364&gt;INDEX('Language Rules Can Change'!$B$3:$AU$47,I363,19),I364&lt;=INDEX('Language Rules Can Change'!$B$3:$AU$47,I363,20)),20, AND(I364&gt;INDEX('Language Rules Can Change'!$B$3:$AU$47,I363,20),I364&lt;=INDEX('Language Rules Can Change'!$B$3:$AU$47,I363,21)),21, AND(I364&gt;INDEX('Language Rules Can Change'!$B$3:$AU$47,I363,21),I364&lt;=INDEX('Language Rules Can Change'!$B$3:$AU$47,I363,22)),22, AND(I364&gt;INDEX('Language Rules Can Change'!$B$3:$AU$47,I363,22),I364&lt;=INDEX('Language Rules Can Change'!$B$3:$AU$47,I363,23)),23, AND(I364&gt;INDEX('Language Rules Can Change'!$B$3:$AU$47,I363,23),I364&lt;=INDEX('Language Rules Can Change'!$B$3:$AU$47,I363,24)),24, AND(I364&gt;INDEX('Language Rules Can Change'!$B$3:$AU$47,I363,24),I364&lt;=INDEX('Language Rules Can Change'!$B$3:$AU$47,I363,25)),25, AND(I364&gt;INDEX('Language Rules Can Change'!$B$3:$AU$47,I363,25),I364&lt;=INDEX('Language Rules Can Change'!$B$3:$AU$47,I363,26)),26, AND(I364&gt;INDEX('Language Rules Can Change'!$B$3:$AU$47,I363,26),I364&lt;=INDEX('Language Rules Can Change'!$B$3:$AU$47,I363,27)),27, AND(I364&gt;INDEX('Language Rules Can Change'!$B$3:$AU$47,I363,27),I364&lt;=INDEX('Language Rules Can Change'!$B$3:$AU$47,I363,28)),28, AND(I364&gt;INDEX('Language Rules Can Change'!$B$3:$AU$47,I363,28),I364&lt;=INDEX('Language Rules Can Change'!$B$3:$AU$47,I363,29)),29, AND(I364&gt;INDEX('Language Rules Can Change'!$B$3:$AU$47,I363,29),I364&lt;=INDEX('Language Rules Can Change'!$B$3:$AU$47,I363,30)),30, AND(I364&gt;INDEX('Language Rules Can Change'!$B$3:$AU$47,I363,30),I364&lt;=INDEX('Language Rules Can Change'!$B$3:$AU$47,I363,31)),31, AND(I364&gt;INDEX('Language Rules Can Change'!$B$3:$AU$47,I363,31),I364&lt;=INDEX('Language Rules Can Change'!$B$3:$AU$47,I363,32)),32, AND(I364&gt;INDEX('Language Rules Can Change'!$B$3:$AU$47,I363,32),I364&lt;=INDEX('Language Rules Can Change'!$B$3:$AU$47,I363,33)),33, AND(I364&gt;INDEX('Language Rules Can Change'!$B$3:$AU$47,I363,33),I364&lt;=INDEX('Language Rules Can Change'!$B$3:$AU$47,I363,34)),34, AND(I364&gt;INDEX('Language Rules Can Change'!$B$3:$AU$47,I363,34),I364&lt;=INDEX('Language Rules Can Change'!$B$3:$AU$47,I363,35)),35, AND(I364&gt;INDEX('Language Rules Can Change'!$B$3:$AU$47,I363,35),I364&lt;=INDEX('Language Rules Can Change'!$B$3:$AU$47,I363,36)),36, AND(I364&gt;INDEX('Language Rules Can Change'!$B$3:$AU$47,I363,36),I364&lt;=INDEX('Language Rules Can Change'!$B$3:$AU$47,I363,37)),37, AND(I364&gt;INDEX('Language Rules Can Change'!$B$3:$AU$47,I363,37),I364&lt;=INDEX('Language Rules Can Change'!$B$3:$AU$47,I363,38)),38, AND(I364&gt;INDEX('Language Rules Can Change'!$B$3:$AU$47,I363,38),I364&lt;=INDEX('Language Rules Can Change'!$B$3:$AU$47,I363,39)),39, AND(I364&gt;INDEX('Language Rules Can Change'!$B$3:$AU$47,I363,39),I364&lt;=INDEX('Language Rules Can Change'!$B$3:$AU$47,I363,40)),40, AND(I364&gt;INDEX('Language Rules Can Change'!$B$3:$AU$47,I363,40),I364&lt;=INDEX('Language Rules Can Change'!$B$3:$AU$47,I363,41)),41, AND(I364&gt;INDEX('Language Rules Can Change'!$B$3:$AU$47,I363,41),I364&lt;=INDEX('Language Rules Can Change'!$B$3:$AU$47,I363,42)),42, AND(I364&gt;INDEX('Language Rules Can Change'!$B$3:$AU$47,I363,42),I364&lt;=INDEX('Language Rules Can Change'!$B$3:$AU$47,I363,43)),43, AND(I364&gt;INDEX('Language Rules Can Change'!$B$3:$AU$47,I363,43),I364&lt;=INDEX('Language Rules Can Change'!$B$3:$AU$47,I363,44)),44, AND(I364&gt;INDEX('Language Rules Can Change'!$B$3:$AU$47,I363,44),I364&lt;=INDEX('Language Rules Can Change'!$B$3:$AU$47,I363,45)),45, AND(I364&gt;INDEX('Language Rules Can Change'!$B$3:$AU$47,I363,45),I364&lt;=INDEX('Language Rules Can Change'!$B$3:$AU$47,I363,46)),46)</f>
        <v>8</v>
      </c>
      <c r="J365" s="11" t="e" cm="1">
        <f t="array" aca="1" ref="J365" ca="1">_xlfn.IFS(AND(J364&gt;0,J364&lt;=INDEX('Language Rules Can Change'!$B$3:$AU$47,J363,1)),1, AND(J364&gt;INDEX('Language Rules Can Change'!$B$3:$AU$47,J363,1),J364&lt;=INDEX('Language Rules Can Change'!$B$3:$AU$47,J363,2)),2, AND(J364&gt;INDEX('Language Rules Can Change'!$B$3:$AU$47,J363,2),J364&lt;=INDEX('Language Rules Can Change'!$B$3:$AU$47,J363,3)),3, AND(J364&gt;INDEX('Language Rules Can Change'!$B$3:$AU$47,J363,3),J364&lt;=INDEX('Language Rules Can Change'!$B$3:$AU$47,J363,4)),4, AND(J364&gt;INDEX('Language Rules Can Change'!$B$3:$AU$47,J363,4),J364&lt;=INDEX('Language Rules Can Change'!$B$3:$AU$47,J363,5)),5, AND(J364&gt;INDEX('Language Rules Can Change'!$B$3:$AU$47,J363,5),J364&lt;=INDEX('Language Rules Can Change'!$B$3:$AU$47,J363,6)),6, AND(J364&gt;INDEX('Language Rules Can Change'!$B$3:$AU$47,J363,6),J364&lt;=INDEX('Language Rules Can Change'!$B$3:$AU$47,J363,7)),7, AND(J364&gt;INDEX('Language Rules Can Change'!$B$3:$AU$47,J363,7),J364&lt;=INDEX('Language Rules Can Change'!$B$3:$AU$47,J363,8)),8, AND(J364&gt;INDEX('Language Rules Can Change'!$B$3:$AU$47,J363,8),J364&lt;=INDEX('Language Rules Can Change'!$B$3:$AU$47,J363,9)),9, AND(J364&gt;INDEX('Language Rules Can Change'!$B$3:$AU$47,J363,9),J364&lt;=INDEX('Language Rules Can Change'!$B$3:$AU$47,J363,10)),10, AND(J364&gt;INDEX('Language Rules Can Change'!$B$3:$AU$47,J363,10),J364&lt;=INDEX('Language Rules Can Change'!$B$3:$AU$47,J363,11)),11, AND(J364&gt;INDEX('Language Rules Can Change'!$B$3:$AU$47,J363,11),J364&lt;=INDEX('Language Rules Can Change'!$B$3:$AU$47,J363,12)),12, AND(J364&gt;INDEX('Language Rules Can Change'!$B$3:$AU$47,J363,12),J364&lt;=INDEX('Language Rules Can Change'!$B$3:$AU$47,J363,13)),13, AND(J364&gt;INDEX('Language Rules Can Change'!$B$3:$AU$47,J363,13),J364&lt;=INDEX('Language Rules Can Change'!$B$3:$AU$47,J363,14)),14, AND(J364&gt;INDEX('Language Rules Can Change'!$B$3:$AU$47,J363,14),J364&lt;=INDEX('Language Rules Can Change'!$B$3:$AU$47,J363,15)),15, AND(J364&gt;INDEX('Language Rules Can Change'!$B$3:$AU$47,J363,15),J364&lt;=INDEX('Language Rules Can Change'!$B$3:$AU$47,J363,16)),16, AND(J364&gt;INDEX('Language Rules Can Change'!$B$3:$AU$47,J363,16),J364&lt;=INDEX('Language Rules Can Change'!$B$3:$AU$47,J363,17)),17, AND(J364&gt;INDEX('Language Rules Can Change'!$B$3:$AU$47,J363,17),J364&lt;=INDEX('Language Rules Can Change'!$B$3:$AU$47,J363,18)),18, AND(J364&gt;INDEX('Language Rules Can Change'!$B$3:$AU$47,J363,18),J364&lt;=INDEX('Language Rules Can Change'!$B$3:$AU$47,J363,19)),19, AND(J364&gt;INDEX('Language Rules Can Change'!$B$3:$AU$47,J363,19),J364&lt;=INDEX('Language Rules Can Change'!$B$3:$AU$47,J363,20)),20, AND(J364&gt;INDEX('Language Rules Can Change'!$B$3:$AU$47,J363,20),J364&lt;=INDEX('Language Rules Can Change'!$B$3:$AU$47,J363,21)),21, AND(J364&gt;INDEX('Language Rules Can Change'!$B$3:$AU$47,J363,21),J364&lt;=INDEX('Language Rules Can Change'!$B$3:$AU$47,J363,22)),22, AND(J364&gt;INDEX('Language Rules Can Change'!$B$3:$AU$47,J363,22),J364&lt;=INDEX('Language Rules Can Change'!$B$3:$AU$47,J363,23)),23, AND(J364&gt;INDEX('Language Rules Can Change'!$B$3:$AU$47,J363,23),J364&lt;=INDEX('Language Rules Can Change'!$B$3:$AU$47,J363,24)),24, AND(J364&gt;INDEX('Language Rules Can Change'!$B$3:$AU$47,J363,24),J364&lt;=INDEX('Language Rules Can Change'!$B$3:$AU$47,J363,25)),25, AND(J364&gt;INDEX('Language Rules Can Change'!$B$3:$AU$47,J363,25),J364&lt;=INDEX('Language Rules Can Change'!$B$3:$AU$47,J363,26)),26, AND(J364&gt;INDEX('Language Rules Can Change'!$B$3:$AU$47,J363,26),J364&lt;=INDEX('Language Rules Can Change'!$B$3:$AU$47,J363,27)),27, AND(J364&gt;INDEX('Language Rules Can Change'!$B$3:$AU$47,J363,27),J364&lt;=INDEX('Language Rules Can Change'!$B$3:$AU$47,J363,28)),28, AND(J364&gt;INDEX('Language Rules Can Change'!$B$3:$AU$47,J363,28),J364&lt;=INDEX('Language Rules Can Change'!$B$3:$AU$47,J363,29)),29, AND(J364&gt;INDEX('Language Rules Can Change'!$B$3:$AU$47,J363,29),J364&lt;=INDEX('Language Rules Can Change'!$B$3:$AU$47,J363,30)),30, AND(J364&gt;INDEX('Language Rules Can Change'!$B$3:$AU$47,J363,30),J364&lt;=INDEX('Language Rules Can Change'!$B$3:$AU$47,J363,31)),31, AND(J364&gt;INDEX('Language Rules Can Change'!$B$3:$AU$47,J363,31),J364&lt;=INDEX('Language Rules Can Change'!$B$3:$AU$47,J363,32)),32, AND(J364&gt;INDEX('Language Rules Can Change'!$B$3:$AU$47,J363,32),J364&lt;=INDEX('Language Rules Can Change'!$B$3:$AU$47,J363,33)),33, AND(J364&gt;INDEX('Language Rules Can Change'!$B$3:$AU$47,J363,33),J364&lt;=INDEX('Language Rules Can Change'!$B$3:$AU$47,J363,34)),34, AND(J364&gt;INDEX('Language Rules Can Change'!$B$3:$AU$47,J363,34),J364&lt;=INDEX('Language Rules Can Change'!$B$3:$AU$47,J363,35)),35, AND(J364&gt;INDEX('Language Rules Can Change'!$B$3:$AU$47,J363,35),J364&lt;=INDEX('Language Rules Can Change'!$B$3:$AU$47,J363,36)),36, AND(J364&gt;INDEX('Language Rules Can Change'!$B$3:$AU$47,J363,36),J364&lt;=INDEX('Language Rules Can Change'!$B$3:$AU$47,J363,37)),37, AND(J364&gt;INDEX('Language Rules Can Change'!$B$3:$AU$47,J363,37),J364&lt;=INDEX('Language Rules Can Change'!$B$3:$AU$47,J363,38)),38, AND(J364&gt;INDEX('Language Rules Can Change'!$B$3:$AU$47,J363,38),J364&lt;=INDEX('Language Rules Can Change'!$B$3:$AU$47,J363,39)),39, AND(J364&gt;INDEX('Language Rules Can Change'!$B$3:$AU$47,J363,39),J364&lt;=INDEX('Language Rules Can Change'!$B$3:$AU$47,J363,40)),40, AND(J364&gt;INDEX('Language Rules Can Change'!$B$3:$AU$47,J363,40),J364&lt;=INDEX('Language Rules Can Change'!$B$3:$AU$47,J363,41)),41, AND(J364&gt;INDEX('Language Rules Can Change'!$B$3:$AU$47,J363,41),J364&lt;=INDEX('Language Rules Can Change'!$B$3:$AU$47,J363,42)),42, AND(J364&gt;INDEX('Language Rules Can Change'!$B$3:$AU$47,J363,42),J364&lt;=INDEX('Language Rules Can Change'!$B$3:$AU$47,J363,43)),43, AND(J364&gt;INDEX('Language Rules Can Change'!$B$3:$AU$47,J363,43),J364&lt;=INDEX('Language Rules Can Change'!$B$3:$AU$47,J363,44)),44, AND(J364&gt;INDEX('Language Rules Can Change'!$B$3:$AU$47,J363,44),J364&lt;=INDEX('Language Rules Can Change'!$B$3:$AU$47,J363,45)),45, AND(J364&gt;INDEX('Language Rules Can Change'!$B$3:$AU$47,J363,45),J364&lt;=INDEX('Language Rules Can Change'!$B$3:$AU$47,J363,46)),46)</f>
        <v>#N/A</v>
      </c>
      <c r="K365" s="11" t="e" cm="1">
        <f t="array" aca="1" ref="K365" ca="1">_xlfn.IFS(AND(K364&gt;0,K364&lt;=INDEX('Language Rules Can Change'!$B$3:$AU$47,K363,1)),1, AND(K364&gt;INDEX('Language Rules Can Change'!$B$3:$AU$47,K363,1),K364&lt;=INDEX('Language Rules Can Change'!$B$3:$AU$47,K363,2)),2, AND(K364&gt;INDEX('Language Rules Can Change'!$B$3:$AU$47,K363,2),K364&lt;=INDEX('Language Rules Can Change'!$B$3:$AU$47,K363,3)),3, AND(K364&gt;INDEX('Language Rules Can Change'!$B$3:$AU$47,K363,3),K364&lt;=INDEX('Language Rules Can Change'!$B$3:$AU$47,K363,4)),4, AND(K364&gt;INDEX('Language Rules Can Change'!$B$3:$AU$47,K363,4),K364&lt;=INDEX('Language Rules Can Change'!$B$3:$AU$47,K363,5)),5, AND(K364&gt;INDEX('Language Rules Can Change'!$B$3:$AU$47,K363,5),K364&lt;=INDEX('Language Rules Can Change'!$B$3:$AU$47,K363,6)),6, AND(K364&gt;INDEX('Language Rules Can Change'!$B$3:$AU$47,K363,6),K364&lt;=INDEX('Language Rules Can Change'!$B$3:$AU$47,K363,7)),7, AND(K364&gt;INDEX('Language Rules Can Change'!$B$3:$AU$47,K363,7),K364&lt;=INDEX('Language Rules Can Change'!$B$3:$AU$47,K363,8)),8, AND(K364&gt;INDEX('Language Rules Can Change'!$B$3:$AU$47,K363,8),K364&lt;=INDEX('Language Rules Can Change'!$B$3:$AU$47,K363,9)),9, AND(K364&gt;INDEX('Language Rules Can Change'!$B$3:$AU$47,K363,9),K364&lt;=INDEX('Language Rules Can Change'!$B$3:$AU$47,K363,10)),10, AND(K364&gt;INDEX('Language Rules Can Change'!$B$3:$AU$47,K363,10),K364&lt;=INDEX('Language Rules Can Change'!$B$3:$AU$47,K363,11)),11, AND(K364&gt;INDEX('Language Rules Can Change'!$B$3:$AU$47,K363,11),K364&lt;=INDEX('Language Rules Can Change'!$B$3:$AU$47,K363,12)),12, AND(K364&gt;INDEX('Language Rules Can Change'!$B$3:$AU$47,K363,12),K364&lt;=INDEX('Language Rules Can Change'!$B$3:$AU$47,K363,13)),13, AND(K364&gt;INDEX('Language Rules Can Change'!$B$3:$AU$47,K363,13),K364&lt;=INDEX('Language Rules Can Change'!$B$3:$AU$47,K363,14)),14, AND(K364&gt;INDEX('Language Rules Can Change'!$B$3:$AU$47,K363,14),K364&lt;=INDEX('Language Rules Can Change'!$B$3:$AU$47,K363,15)),15, AND(K364&gt;INDEX('Language Rules Can Change'!$B$3:$AU$47,K363,15),K364&lt;=INDEX('Language Rules Can Change'!$B$3:$AU$47,K363,16)),16, AND(K364&gt;INDEX('Language Rules Can Change'!$B$3:$AU$47,K363,16),K364&lt;=INDEX('Language Rules Can Change'!$B$3:$AU$47,K363,17)),17, AND(K364&gt;INDEX('Language Rules Can Change'!$B$3:$AU$47,K363,17),K364&lt;=INDEX('Language Rules Can Change'!$B$3:$AU$47,K363,18)),18, AND(K364&gt;INDEX('Language Rules Can Change'!$B$3:$AU$47,K363,18),K364&lt;=INDEX('Language Rules Can Change'!$B$3:$AU$47,K363,19)),19, AND(K364&gt;INDEX('Language Rules Can Change'!$B$3:$AU$47,K363,19),K364&lt;=INDEX('Language Rules Can Change'!$B$3:$AU$47,K363,20)),20, AND(K364&gt;INDEX('Language Rules Can Change'!$B$3:$AU$47,K363,20),K364&lt;=INDEX('Language Rules Can Change'!$B$3:$AU$47,K363,21)),21, AND(K364&gt;INDEX('Language Rules Can Change'!$B$3:$AU$47,K363,21),K364&lt;=INDEX('Language Rules Can Change'!$B$3:$AU$47,K363,22)),22, AND(K364&gt;INDEX('Language Rules Can Change'!$B$3:$AU$47,K363,22),K364&lt;=INDEX('Language Rules Can Change'!$B$3:$AU$47,K363,23)),23, AND(K364&gt;INDEX('Language Rules Can Change'!$B$3:$AU$47,K363,23),K364&lt;=INDEX('Language Rules Can Change'!$B$3:$AU$47,K363,24)),24, AND(K364&gt;INDEX('Language Rules Can Change'!$B$3:$AU$47,K363,24),K364&lt;=INDEX('Language Rules Can Change'!$B$3:$AU$47,K363,25)),25, AND(K364&gt;INDEX('Language Rules Can Change'!$B$3:$AU$47,K363,25),K364&lt;=INDEX('Language Rules Can Change'!$B$3:$AU$47,K363,26)),26, AND(K364&gt;INDEX('Language Rules Can Change'!$B$3:$AU$47,K363,26),K364&lt;=INDEX('Language Rules Can Change'!$B$3:$AU$47,K363,27)),27, AND(K364&gt;INDEX('Language Rules Can Change'!$B$3:$AU$47,K363,27),K364&lt;=INDEX('Language Rules Can Change'!$B$3:$AU$47,K363,28)),28, AND(K364&gt;INDEX('Language Rules Can Change'!$B$3:$AU$47,K363,28),K364&lt;=INDEX('Language Rules Can Change'!$B$3:$AU$47,K363,29)),29, AND(K364&gt;INDEX('Language Rules Can Change'!$B$3:$AU$47,K363,29),K364&lt;=INDEX('Language Rules Can Change'!$B$3:$AU$47,K363,30)),30, AND(K364&gt;INDEX('Language Rules Can Change'!$B$3:$AU$47,K363,30),K364&lt;=INDEX('Language Rules Can Change'!$B$3:$AU$47,K363,31)),31, AND(K364&gt;INDEX('Language Rules Can Change'!$B$3:$AU$47,K363,31),K364&lt;=INDEX('Language Rules Can Change'!$B$3:$AU$47,K363,32)),32, AND(K364&gt;INDEX('Language Rules Can Change'!$B$3:$AU$47,K363,32),K364&lt;=INDEX('Language Rules Can Change'!$B$3:$AU$47,K363,33)),33, AND(K364&gt;INDEX('Language Rules Can Change'!$B$3:$AU$47,K363,33),K364&lt;=INDEX('Language Rules Can Change'!$B$3:$AU$47,K363,34)),34, AND(K364&gt;INDEX('Language Rules Can Change'!$B$3:$AU$47,K363,34),K364&lt;=INDEX('Language Rules Can Change'!$B$3:$AU$47,K363,35)),35, AND(K364&gt;INDEX('Language Rules Can Change'!$B$3:$AU$47,K363,35),K364&lt;=INDEX('Language Rules Can Change'!$B$3:$AU$47,K363,36)),36, AND(K364&gt;INDEX('Language Rules Can Change'!$B$3:$AU$47,K363,36),K364&lt;=INDEX('Language Rules Can Change'!$B$3:$AU$47,K363,37)),37, AND(K364&gt;INDEX('Language Rules Can Change'!$B$3:$AU$47,K363,37),K364&lt;=INDEX('Language Rules Can Change'!$B$3:$AU$47,K363,38)),38, AND(K364&gt;INDEX('Language Rules Can Change'!$B$3:$AU$47,K363,38),K364&lt;=INDEX('Language Rules Can Change'!$B$3:$AU$47,K363,39)),39, AND(K364&gt;INDEX('Language Rules Can Change'!$B$3:$AU$47,K363,39),K364&lt;=INDEX('Language Rules Can Change'!$B$3:$AU$47,K363,40)),40, AND(K364&gt;INDEX('Language Rules Can Change'!$B$3:$AU$47,K363,40),K364&lt;=INDEX('Language Rules Can Change'!$B$3:$AU$47,K363,41)),41, AND(K364&gt;INDEX('Language Rules Can Change'!$B$3:$AU$47,K363,41),K364&lt;=INDEX('Language Rules Can Change'!$B$3:$AU$47,K363,42)),42, AND(K364&gt;INDEX('Language Rules Can Change'!$B$3:$AU$47,K363,42),K364&lt;=INDEX('Language Rules Can Change'!$B$3:$AU$47,K363,43)),43, AND(K364&gt;INDEX('Language Rules Can Change'!$B$3:$AU$47,K363,43),K364&lt;=INDEX('Language Rules Can Change'!$B$3:$AU$47,K363,44)),44, AND(K364&gt;INDEX('Language Rules Can Change'!$B$3:$AU$47,K363,44),K364&lt;=INDEX('Language Rules Can Change'!$B$3:$AU$47,K363,45)),45, AND(K364&gt;INDEX('Language Rules Can Change'!$B$3:$AU$47,K363,45),K364&lt;=INDEX('Language Rules Can Change'!$B$3:$AU$47,K363,46)),46)</f>
        <v>#N/A</v>
      </c>
      <c r="L365" s="11" t="e" cm="1">
        <f t="array" aca="1" ref="L365" ca="1">_xlfn.IFS(AND(L364&gt;0,L364&lt;=INDEX('Language Rules Can Change'!$B$3:$AU$47,L363,1)),1, AND(L364&gt;INDEX('Language Rules Can Change'!$B$3:$AU$47,L363,1),L364&lt;=INDEX('Language Rules Can Change'!$B$3:$AU$47,L363,2)),2, AND(L364&gt;INDEX('Language Rules Can Change'!$B$3:$AU$47,L363,2),L364&lt;=INDEX('Language Rules Can Change'!$B$3:$AU$47,L363,3)),3, AND(L364&gt;INDEX('Language Rules Can Change'!$B$3:$AU$47,L363,3),L364&lt;=INDEX('Language Rules Can Change'!$B$3:$AU$47,L363,4)),4, AND(L364&gt;INDEX('Language Rules Can Change'!$B$3:$AU$47,L363,4),L364&lt;=INDEX('Language Rules Can Change'!$B$3:$AU$47,L363,5)),5, AND(L364&gt;INDEX('Language Rules Can Change'!$B$3:$AU$47,L363,5),L364&lt;=INDEX('Language Rules Can Change'!$B$3:$AU$47,L363,6)),6, AND(L364&gt;INDEX('Language Rules Can Change'!$B$3:$AU$47,L363,6),L364&lt;=INDEX('Language Rules Can Change'!$B$3:$AU$47,L363,7)),7, AND(L364&gt;INDEX('Language Rules Can Change'!$B$3:$AU$47,L363,7),L364&lt;=INDEX('Language Rules Can Change'!$B$3:$AU$47,L363,8)),8, AND(L364&gt;INDEX('Language Rules Can Change'!$B$3:$AU$47,L363,8),L364&lt;=INDEX('Language Rules Can Change'!$B$3:$AU$47,L363,9)),9, AND(L364&gt;INDEX('Language Rules Can Change'!$B$3:$AU$47,L363,9),L364&lt;=INDEX('Language Rules Can Change'!$B$3:$AU$47,L363,10)),10, AND(L364&gt;INDEX('Language Rules Can Change'!$B$3:$AU$47,L363,10),L364&lt;=INDEX('Language Rules Can Change'!$B$3:$AU$47,L363,11)),11, AND(L364&gt;INDEX('Language Rules Can Change'!$B$3:$AU$47,L363,11),L364&lt;=INDEX('Language Rules Can Change'!$B$3:$AU$47,L363,12)),12, AND(L364&gt;INDEX('Language Rules Can Change'!$B$3:$AU$47,L363,12),L364&lt;=INDEX('Language Rules Can Change'!$B$3:$AU$47,L363,13)),13, AND(L364&gt;INDEX('Language Rules Can Change'!$B$3:$AU$47,L363,13),L364&lt;=INDEX('Language Rules Can Change'!$B$3:$AU$47,L363,14)),14, AND(L364&gt;INDEX('Language Rules Can Change'!$B$3:$AU$47,L363,14),L364&lt;=INDEX('Language Rules Can Change'!$B$3:$AU$47,L363,15)),15, AND(L364&gt;INDEX('Language Rules Can Change'!$B$3:$AU$47,L363,15),L364&lt;=INDEX('Language Rules Can Change'!$B$3:$AU$47,L363,16)),16, AND(L364&gt;INDEX('Language Rules Can Change'!$B$3:$AU$47,L363,16),L364&lt;=INDEX('Language Rules Can Change'!$B$3:$AU$47,L363,17)),17, AND(L364&gt;INDEX('Language Rules Can Change'!$B$3:$AU$47,L363,17),L364&lt;=INDEX('Language Rules Can Change'!$B$3:$AU$47,L363,18)),18, AND(L364&gt;INDEX('Language Rules Can Change'!$B$3:$AU$47,L363,18),L364&lt;=INDEX('Language Rules Can Change'!$B$3:$AU$47,L363,19)),19, AND(L364&gt;INDEX('Language Rules Can Change'!$B$3:$AU$47,L363,19),L364&lt;=INDEX('Language Rules Can Change'!$B$3:$AU$47,L363,20)),20, AND(L364&gt;INDEX('Language Rules Can Change'!$B$3:$AU$47,L363,20),L364&lt;=INDEX('Language Rules Can Change'!$B$3:$AU$47,L363,21)),21, AND(L364&gt;INDEX('Language Rules Can Change'!$B$3:$AU$47,L363,21),L364&lt;=INDEX('Language Rules Can Change'!$B$3:$AU$47,L363,22)),22, AND(L364&gt;INDEX('Language Rules Can Change'!$B$3:$AU$47,L363,22),L364&lt;=INDEX('Language Rules Can Change'!$B$3:$AU$47,L363,23)),23, AND(L364&gt;INDEX('Language Rules Can Change'!$B$3:$AU$47,L363,23),L364&lt;=INDEX('Language Rules Can Change'!$B$3:$AU$47,L363,24)),24, AND(L364&gt;INDEX('Language Rules Can Change'!$B$3:$AU$47,L363,24),L364&lt;=INDEX('Language Rules Can Change'!$B$3:$AU$47,L363,25)),25, AND(L364&gt;INDEX('Language Rules Can Change'!$B$3:$AU$47,L363,25),L364&lt;=INDEX('Language Rules Can Change'!$B$3:$AU$47,L363,26)),26, AND(L364&gt;INDEX('Language Rules Can Change'!$B$3:$AU$47,L363,26),L364&lt;=INDEX('Language Rules Can Change'!$B$3:$AU$47,L363,27)),27, AND(L364&gt;INDEX('Language Rules Can Change'!$B$3:$AU$47,L363,27),L364&lt;=INDEX('Language Rules Can Change'!$B$3:$AU$47,L363,28)),28, AND(L364&gt;INDEX('Language Rules Can Change'!$B$3:$AU$47,L363,28),L364&lt;=INDEX('Language Rules Can Change'!$B$3:$AU$47,L363,29)),29, AND(L364&gt;INDEX('Language Rules Can Change'!$B$3:$AU$47,L363,29),L364&lt;=INDEX('Language Rules Can Change'!$B$3:$AU$47,L363,30)),30, AND(L364&gt;INDEX('Language Rules Can Change'!$B$3:$AU$47,L363,30),L364&lt;=INDEX('Language Rules Can Change'!$B$3:$AU$47,L363,31)),31, AND(L364&gt;INDEX('Language Rules Can Change'!$B$3:$AU$47,L363,31),L364&lt;=INDEX('Language Rules Can Change'!$B$3:$AU$47,L363,32)),32, AND(L364&gt;INDEX('Language Rules Can Change'!$B$3:$AU$47,L363,32),L364&lt;=INDEX('Language Rules Can Change'!$B$3:$AU$47,L363,33)),33, AND(L364&gt;INDEX('Language Rules Can Change'!$B$3:$AU$47,L363,33),L364&lt;=INDEX('Language Rules Can Change'!$B$3:$AU$47,L363,34)),34, AND(L364&gt;INDEX('Language Rules Can Change'!$B$3:$AU$47,L363,34),L364&lt;=INDEX('Language Rules Can Change'!$B$3:$AU$47,L363,35)),35, AND(L364&gt;INDEX('Language Rules Can Change'!$B$3:$AU$47,L363,35),L364&lt;=INDEX('Language Rules Can Change'!$B$3:$AU$47,L363,36)),36, AND(L364&gt;INDEX('Language Rules Can Change'!$B$3:$AU$47,L363,36),L364&lt;=INDEX('Language Rules Can Change'!$B$3:$AU$47,L363,37)),37, AND(L364&gt;INDEX('Language Rules Can Change'!$B$3:$AU$47,L363,37),L364&lt;=INDEX('Language Rules Can Change'!$B$3:$AU$47,L363,38)),38, AND(L364&gt;INDEX('Language Rules Can Change'!$B$3:$AU$47,L363,38),L364&lt;=INDEX('Language Rules Can Change'!$B$3:$AU$47,L363,39)),39, AND(L364&gt;INDEX('Language Rules Can Change'!$B$3:$AU$47,L363,39),L364&lt;=INDEX('Language Rules Can Change'!$B$3:$AU$47,L363,40)),40, AND(L364&gt;INDEX('Language Rules Can Change'!$B$3:$AU$47,L363,40),L364&lt;=INDEX('Language Rules Can Change'!$B$3:$AU$47,L363,41)),41, AND(L364&gt;INDEX('Language Rules Can Change'!$B$3:$AU$47,L363,41),L364&lt;=INDEX('Language Rules Can Change'!$B$3:$AU$47,L363,42)),42, AND(L364&gt;INDEX('Language Rules Can Change'!$B$3:$AU$47,L363,42),L364&lt;=INDEX('Language Rules Can Change'!$B$3:$AU$47,L363,43)),43, AND(L364&gt;INDEX('Language Rules Can Change'!$B$3:$AU$47,L363,43),L364&lt;=INDEX('Language Rules Can Change'!$B$3:$AU$47,L363,44)),44, AND(L364&gt;INDEX('Language Rules Can Change'!$B$3:$AU$47,L363,44),L364&lt;=INDEX('Language Rules Can Change'!$B$3:$AU$47,L363,45)),45, AND(L364&gt;INDEX('Language Rules Can Change'!$B$3:$AU$47,L363,45),L364&lt;=INDEX('Language Rules Can Change'!$B$3:$AU$47,L363,46)),46)</f>
        <v>#N/A</v>
      </c>
      <c r="M365" s="11" t="e" cm="1">
        <f t="array" aca="1" ref="M365" ca="1">_xlfn.IFS(AND(M364&gt;0,M364&lt;=INDEX('Language Rules Can Change'!$B$3:$AU$47,M363,1)),1, AND(M364&gt;INDEX('Language Rules Can Change'!$B$3:$AU$47,M363,1),M364&lt;=INDEX('Language Rules Can Change'!$B$3:$AU$47,M363,2)),2, AND(M364&gt;INDEX('Language Rules Can Change'!$B$3:$AU$47,M363,2),M364&lt;=INDEX('Language Rules Can Change'!$B$3:$AU$47,M363,3)),3, AND(M364&gt;INDEX('Language Rules Can Change'!$B$3:$AU$47,M363,3),M364&lt;=INDEX('Language Rules Can Change'!$B$3:$AU$47,M363,4)),4, AND(M364&gt;INDEX('Language Rules Can Change'!$B$3:$AU$47,M363,4),M364&lt;=INDEX('Language Rules Can Change'!$B$3:$AU$47,M363,5)),5, AND(M364&gt;INDEX('Language Rules Can Change'!$B$3:$AU$47,M363,5),M364&lt;=INDEX('Language Rules Can Change'!$B$3:$AU$47,M363,6)),6, AND(M364&gt;INDEX('Language Rules Can Change'!$B$3:$AU$47,M363,6),M364&lt;=INDEX('Language Rules Can Change'!$B$3:$AU$47,M363,7)),7, AND(M364&gt;INDEX('Language Rules Can Change'!$B$3:$AU$47,M363,7),M364&lt;=INDEX('Language Rules Can Change'!$B$3:$AU$47,M363,8)),8, AND(M364&gt;INDEX('Language Rules Can Change'!$B$3:$AU$47,M363,8),M364&lt;=INDEX('Language Rules Can Change'!$B$3:$AU$47,M363,9)),9, AND(M364&gt;INDEX('Language Rules Can Change'!$B$3:$AU$47,M363,9),M364&lt;=INDEX('Language Rules Can Change'!$B$3:$AU$47,M363,10)),10, AND(M364&gt;INDEX('Language Rules Can Change'!$B$3:$AU$47,M363,10),M364&lt;=INDEX('Language Rules Can Change'!$B$3:$AU$47,M363,11)),11, AND(M364&gt;INDEX('Language Rules Can Change'!$B$3:$AU$47,M363,11),M364&lt;=INDEX('Language Rules Can Change'!$B$3:$AU$47,M363,12)),12, AND(M364&gt;INDEX('Language Rules Can Change'!$B$3:$AU$47,M363,12),M364&lt;=INDEX('Language Rules Can Change'!$B$3:$AU$47,M363,13)),13, AND(M364&gt;INDEX('Language Rules Can Change'!$B$3:$AU$47,M363,13),M364&lt;=INDEX('Language Rules Can Change'!$B$3:$AU$47,M363,14)),14, AND(M364&gt;INDEX('Language Rules Can Change'!$B$3:$AU$47,M363,14),M364&lt;=INDEX('Language Rules Can Change'!$B$3:$AU$47,M363,15)),15, AND(M364&gt;INDEX('Language Rules Can Change'!$B$3:$AU$47,M363,15),M364&lt;=INDEX('Language Rules Can Change'!$B$3:$AU$47,M363,16)),16, AND(M364&gt;INDEX('Language Rules Can Change'!$B$3:$AU$47,M363,16),M364&lt;=INDEX('Language Rules Can Change'!$B$3:$AU$47,M363,17)),17, AND(M364&gt;INDEX('Language Rules Can Change'!$B$3:$AU$47,M363,17),M364&lt;=INDEX('Language Rules Can Change'!$B$3:$AU$47,M363,18)),18, AND(M364&gt;INDEX('Language Rules Can Change'!$B$3:$AU$47,M363,18),M364&lt;=INDEX('Language Rules Can Change'!$B$3:$AU$47,M363,19)),19, AND(M364&gt;INDEX('Language Rules Can Change'!$B$3:$AU$47,M363,19),M364&lt;=INDEX('Language Rules Can Change'!$B$3:$AU$47,M363,20)),20, AND(M364&gt;INDEX('Language Rules Can Change'!$B$3:$AU$47,M363,20),M364&lt;=INDEX('Language Rules Can Change'!$B$3:$AU$47,M363,21)),21, AND(M364&gt;INDEX('Language Rules Can Change'!$B$3:$AU$47,M363,21),M364&lt;=INDEX('Language Rules Can Change'!$B$3:$AU$47,M363,22)),22, AND(M364&gt;INDEX('Language Rules Can Change'!$B$3:$AU$47,M363,22),M364&lt;=INDEX('Language Rules Can Change'!$B$3:$AU$47,M363,23)),23, AND(M364&gt;INDEX('Language Rules Can Change'!$B$3:$AU$47,M363,23),M364&lt;=INDEX('Language Rules Can Change'!$B$3:$AU$47,M363,24)),24, AND(M364&gt;INDEX('Language Rules Can Change'!$B$3:$AU$47,M363,24),M364&lt;=INDEX('Language Rules Can Change'!$B$3:$AU$47,M363,25)),25, AND(M364&gt;INDEX('Language Rules Can Change'!$B$3:$AU$47,M363,25),M364&lt;=INDEX('Language Rules Can Change'!$B$3:$AU$47,M363,26)),26, AND(M364&gt;INDEX('Language Rules Can Change'!$B$3:$AU$47,M363,26),M364&lt;=INDEX('Language Rules Can Change'!$B$3:$AU$47,M363,27)),27, AND(M364&gt;INDEX('Language Rules Can Change'!$B$3:$AU$47,M363,27),M364&lt;=INDEX('Language Rules Can Change'!$B$3:$AU$47,M363,28)),28, AND(M364&gt;INDEX('Language Rules Can Change'!$B$3:$AU$47,M363,28),M364&lt;=INDEX('Language Rules Can Change'!$B$3:$AU$47,M363,29)),29, AND(M364&gt;INDEX('Language Rules Can Change'!$B$3:$AU$47,M363,29),M364&lt;=INDEX('Language Rules Can Change'!$B$3:$AU$47,M363,30)),30, AND(M364&gt;INDEX('Language Rules Can Change'!$B$3:$AU$47,M363,30),M364&lt;=INDEX('Language Rules Can Change'!$B$3:$AU$47,M363,31)),31, AND(M364&gt;INDEX('Language Rules Can Change'!$B$3:$AU$47,M363,31),M364&lt;=INDEX('Language Rules Can Change'!$B$3:$AU$47,M363,32)),32, AND(M364&gt;INDEX('Language Rules Can Change'!$B$3:$AU$47,M363,32),M364&lt;=INDEX('Language Rules Can Change'!$B$3:$AU$47,M363,33)),33, AND(M364&gt;INDEX('Language Rules Can Change'!$B$3:$AU$47,M363,33),M364&lt;=INDEX('Language Rules Can Change'!$B$3:$AU$47,M363,34)),34, AND(M364&gt;INDEX('Language Rules Can Change'!$B$3:$AU$47,M363,34),M364&lt;=INDEX('Language Rules Can Change'!$B$3:$AU$47,M363,35)),35, AND(M364&gt;INDEX('Language Rules Can Change'!$B$3:$AU$47,M363,35),M364&lt;=INDEX('Language Rules Can Change'!$B$3:$AU$47,M363,36)),36, AND(M364&gt;INDEX('Language Rules Can Change'!$B$3:$AU$47,M363,36),M364&lt;=INDEX('Language Rules Can Change'!$B$3:$AU$47,M363,37)),37, AND(M364&gt;INDEX('Language Rules Can Change'!$B$3:$AU$47,M363,37),M364&lt;=INDEX('Language Rules Can Change'!$B$3:$AU$47,M363,38)),38, AND(M364&gt;INDEX('Language Rules Can Change'!$B$3:$AU$47,M363,38),M364&lt;=INDEX('Language Rules Can Change'!$B$3:$AU$47,M363,39)),39, AND(M364&gt;INDEX('Language Rules Can Change'!$B$3:$AU$47,M363,39),M364&lt;=INDEX('Language Rules Can Change'!$B$3:$AU$47,M363,40)),40, AND(M364&gt;INDEX('Language Rules Can Change'!$B$3:$AU$47,M363,40),M364&lt;=INDEX('Language Rules Can Change'!$B$3:$AU$47,M363,41)),41, AND(M364&gt;INDEX('Language Rules Can Change'!$B$3:$AU$47,M363,41),M364&lt;=INDEX('Language Rules Can Change'!$B$3:$AU$47,M363,42)),42, AND(M364&gt;INDEX('Language Rules Can Change'!$B$3:$AU$47,M363,42),M364&lt;=INDEX('Language Rules Can Change'!$B$3:$AU$47,M363,43)),43, AND(M364&gt;INDEX('Language Rules Can Change'!$B$3:$AU$47,M363,43),M364&lt;=INDEX('Language Rules Can Change'!$B$3:$AU$47,M363,44)),44, AND(M364&gt;INDEX('Language Rules Can Change'!$B$3:$AU$47,M363,44),M364&lt;=INDEX('Language Rules Can Change'!$B$3:$AU$47,M363,45)),45, AND(M364&gt;INDEX('Language Rules Can Change'!$B$3:$AU$47,M363,45),M364&lt;=INDEX('Language Rules Can Change'!$B$3:$AU$47,M363,46)),46)</f>
        <v>#N/A</v>
      </c>
      <c r="N365" s="11" t="e" cm="1">
        <f t="array" aca="1" ref="N365" ca="1">_xlfn.IFS(AND(N364&gt;0,N364&lt;=INDEX('Language Rules Can Change'!$B$3:$AU$47,N363,1)),1, AND(N364&gt;INDEX('Language Rules Can Change'!$B$3:$AU$47,N363,1),N364&lt;=INDEX('Language Rules Can Change'!$B$3:$AU$47,N363,2)),2, AND(N364&gt;INDEX('Language Rules Can Change'!$B$3:$AU$47,N363,2),N364&lt;=INDEX('Language Rules Can Change'!$B$3:$AU$47,N363,3)),3, AND(N364&gt;INDEX('Language Rules Can Change'!$B$3:$AU$47,N363,3),N364&lt;=INDEX('Language Rules Can Change'!$B$3:$AU$47,N363,4)),4, AND(N364&gt;INDEX('Language Rules Can Change'!$B$3:$AU$47,N363,4),N364&lt;=INDEX('Language Rules Can Change'!$B$3:$AU$47,N363,5)),5, AND(N364&gt;INDEX('Language Rules Can Change'!$B$3:$AU$47,N363,5),N364&lt;=INDEX('Language Rules Can Change'!$B$3:$AU$47,N363,6)),6, AND(N364&gt;INDEX('Language Rules Can Change'!$B$3:$AU$47,N363,6),N364&lt;=INDEX('Language Rules Can Change'!$B$3:$AU$47,N363,7)),7, AND(N364&gt;INDEX('Language Rules Can Change'!$B$3:$AU$47,N363,7),N364&lt;=INDEX('Language Rules Can Change'!$B$3:$AU$47,N363,8)),8, AND(N364&gt;INDEX('Language Rules Can Change'!$B$3:$AU$47,N363,8),N364&lt;=INDEX('Language Rules Can Change'!$B$3:$AU$47,N363,9)),9, AND(N364&gt;INDEX('Language Rules Can Change'!$B$3:$AU$47,N363,9),N364&lt;=INDEX('Language Rules Can Change'!$B$3:$AU$47,N363,10)),10, AND(N364&gt;INDEX('Language Rules Can Change'!$B$3:$AU$47,N363,10),N364&lt;=INDEX('Language Rules Can Change'!$B$3:$AU$47,N363,11)),11, AND(N364&gt;INDEX('Language Rules Can Change'!$B$3:$AU$47,N363,11),N364&lt;=INDEX('Language Rules Can Change'!$B$3:$AU$47,N363,12)),12, AND(N364&gt;INDEX('Language Rules Can Change'!$B$3:$AU$47,N363,12),N364&lt;=INDEX('Language Rules Can Change'!$B$3:$AU$47,N363,13)),13, AND(N364&gt;INDEX('Language Rules Can Change'!$B$3:$AU$47,N363,13),N364&lt;=INDEX('Language Rules Can Change'!$B$3:$AU$47,N363,14)),14, AND(N364&gt;INDEX('Language Rules Can Change'!$B$3:$AU$47,N363,14),N364&lt;=INDEX('Language Rules Can Change'!$B$3:$AU$47,N363,15)),15, AND(N364&gt;INDEX('Language Rules Can Change'!$B$3:$AU$47,N363,15),N364&lt;=INDEX('Language Rules Can Change'!$B$3:$AU$47,N363,16)),16, AND(N364&gt;INDEX('Language Rules Can Change'!$B$3:$AU$47,N363,16),N364&lt;=INDEX('Language Rules Can Change'!$B$3:$AU$47,N363,17)),17, AND(N364&gt;INDEX('Language Rules Can Change'!$B$3:$AU$47,N363,17),N364&lt;=INDEX('Language Rules Can Change'!$B$3:$AU$47,N363,18)),18, AND(N364&gt;INDEX('Language Rules Can Change'!$B$3:$AU$47,N363,18),N364&lt;=INDEX('Language Rules Can Change'!$B$3:$AU$47,N363,19)),19, AND(N364&gt;INDEX('Language Rules Can Change'!$B$3:$AU$47,N363,19),N364&lt;=INDEX('Language Rules Can Change'!$B$3:$AU$47,N363,20)),20, AND(N364&gt;INDEX('Language Rules Can Change'!$B$3:$AU$47,N363,20),N364&lt;=INDEX('Language Rules Can Change'!$B$3:$AU$47,N363,21)),21, AND(N364&gt;INDEX('Language Rules Can Change'!$B$3:$AU$47,N363,21),N364&lt;=INDEX('Language Rules Can Change'!$B$3:$AU$47,N363,22)),22, AND(N364&gt;INDEX('Language Rules Can Change'!$B$3:$AU$47,N363,22),N364&lt;=INDEX('Language Rules Can Change'!$B$3:$AU$47,N363,23)),23, AND(N364&gt;INDEX('Language Rules Can Change'!$B$3:$AU$47,N363,23),N364&lt;=INDEX('Language Rules Can Change'!$B$3:$AU$47,N363,24)),24, AND(N364&gt;INDEX('Language Rules Can Change'!$B$3:$AU$47,N363,24),N364&lt;=INDEX('Language Rules Can Change'!$B$3:$AU$47,N363,25)),25, AND(N364&gt;INDEX('Language Rules Can Change'!$B$3:$AU$47,N363,25),N364&lt;=INDEX('Language Rules Can Change'!$B$3:$AU$47,N363,26)),26, AND(N364&gt;INDEX('Language Rules Can Change'!$B$3:$AU$47,N363,26),N364&lt;=INDEX('Language Rules Can Change'!$B$3:$AU$47,N363,27)),27, AND(N364&gt;INDEX('Language Rules Can Change'!$B$3:$AU$47,N363,27),N364&lt;=INDEX('Language Rules Can Change'!$B$3:$AU$47,N363,28)),28, AND(N364&gt;INDEX('Language Rules Can Change'!$B$3:$AU$47,N363,28),N364&lt;=INDEX('Language Rules Can Change'!$B$3:$AU$47,N363,29)),29, AND(N364&gt;INDEX('Language Rules Can Change'!$B$3:$AU$47,N363,29),N364&lt;=INDEX('Language Rules Can Change'!$B$3:$AU$47,N363,30)),30, AND(N364&gt;INDEX('Language Rules Can Change'!$B$3:$AU$47,N363,30),N364&lt;=INDEX('Language Rules Can Change'!$B$3:$AU$47,N363,31)),31, AND(N364&gt;INDEX('Language Rules Can Change'!$B$3:$AU$47,N363,31),N364&lt;=INDEX('Language Rules Can Change'!$B$3:$AU$47,N363,32)),32, AND(N364&gt;INDEX('Language Rules Can Change'!$B$3:$AU$47,N363,32),N364&lt;=INDEX('Language Rules Can Change'!$B$3:$AU$47,N363,33)),33, AND(N364&gt;INDEX('Language Rules Can Change'!$B$3:$AU$47,N363,33),N364&lt;=INDEX('Language Rules Can Change'!$B$3:$AU$47,N363,34)),34, AND(N364&gt;INDEX('Language Rules Can Change'!$B$3:$AU$47,N363,34),N364&lt;=INDEX('Language Rules Can Change'!$B$3:$AU$47,N363,35)),35, AND(N364&gt;INDEX('Language Rules Can Change'!$B$3:$AU$47,N363,35),N364&lt;=INDEX('Language Rules Can Change'!$B$3:$AU$47,N363,36)),36, AND(N364&gt;INDEX('Language Rules Can Change'!$B$3:$AU$47,N363,36),N364&lt;=INDEX('Language Rules Can Change'!$B$3:$AU$47,N363,37)),37, AND(N364&gt;INDEX('Language Rules Can Change'!$B$3:$AU$47,N363,37),N364&lt;=INDEX('Language Rules Can Change'!$B$3:$AU$47,N363,38)),38, AND(N364&gt;INDEX('Language Rules Can Change'!$B$3:$AU$47,N363,38),N364&lt;=INDEX('Language Rules Can Change'!$B$3:$AU$47,N363,39)),39, AND(N364&gt;INDEX('Language Rules Can Change'!$B$3:$AU$47,N363,39),N364&lt;=INDEX('Language Rules Can Change'!$B$3:$AU$47,N363,40)),40, AND(N364&gt;INDEX('Language Rules Can Change'!$B$3:$AU$47,N363,40),N364&lt;=INDEX('Language Rules Can Change'!$B$3:$AU$47,N363,41)),41, AND(N364&gt;INDEX('Language Rules Can Change'!$B$3:$AU$47,N363,41),N364&lt;=INDEX('Language Rules Can Change'!$B$3:$AU$47,N363,42)),42, AND(N364&gt;INDEX('Language Rules Can Change'!$B$3:$AU$47,N363,42),N364&lt;=INDEX('Language Rules Can Change'!$B$3:$AU$47,N363,43)),43, AND(N364&gt;INDEX('Language Rules Can Change'!$B$3:$AU$47,N363,43),N364&lt;=INDEX('Language Rules Can Change'!$B$3:$AU$47,N363,44)),44, AND(N364&gt;INDEX('Language Rules Can Change'!$B$3:$AU$47,N363,44),N364&lt;=INDEX('Language Rules Can Change'!$B$3:$AU$47,N363,45)),45, AND(N364&gt;INDEX('Language Rules Can Change'!$B$3:$AU$47,N363,45),N364&lt;=INDEX('Language Rules Can Change'!$B$3:$AU$47,N363,46)),46)</f>
        <v>#N/A</v>
      </c>
      <c r="O365" s="11" t="e" cm="1">
        <f t="array" aca="1" ref="O365" ca="1">_xlfn.IFS(AND(O364&gt;0,O364&lt;=INDEX('Language Rules Can Change'!$B$3:$AU$47,O363,1)),1, AND(O364&gt;INDEX('Language Rules Can Change'!$B$3:$AU$47,O363,1),O364&lt;=INDEX('Language Rules Can Change'!$B$3:$AU$47,O363,2)),2, AND(O364&gt;INDEX('Language Rules Can Change'!$B$3:$AU$47,O363,2),O364&lt;=INDEX('Language Rules Can Change'!$B$3:$AU$47,O363,3)),3, AND(O364&gt;INDEX('Language Rules Can Change'!$B$3:$AU$47,O363,3),O364&lt;=INDEX('Language Rules Can Change'!$B$3:$AU$47,O363,4)),4, AND(O364&gt;INDEX('Language Rules Can Change'!$B$3:$AU$47,O363,4),O364&lt;=INDEX('Language Rules Can Change'!$B$3:$AU$47,O363,5)),5, AND(O364&gt;INDEX('Language Rules Can Change'!$B$3:$AU$47,O363,5),O364&lt;=INDEX('Language Rules Can Change'!$B$3:$AU$47,O363,6)),6, AND(O364&gt;INDEX('Language Rules Can Change'!$B$3:$AU$47,O363,6),O364&lt;=INDEX('Language Rules Can Change'!$B$3:$AU$47,O363,7)),7, AND(O364&gt;INDEX('Language Rules Can Change'!$B$3:$AU$47,O363,7),O364&lt;=INDEX('Language Rules Can Change'!$B$3:$AU$47,O363,8)),8, AND(O364&gt;INDEX('Language Rules Can Change'!$B$3:$AU$47,O363,8),O364&lt;=INDEX('Language Rules Can Change'!$B$3:$AU$47,O363,9)),9, AND(O364&gt;INDEX('Language Rules Can Change'!$B$3:$AU$47,O363,9),O364&lt;=INDEX('Language Rules Can Change'!$B$3:$AU$47,O363,10)),10, AND(O364&gt;INDEX('Language Rules Can Change'!$B$3:$AU$47,O363,10),O364&lt;=INDEX('Language Rules Can Change'!$B$3:$AU$47,O363,11)),11, AND(O364&gt;INDEX('Language Rules Can Change'!$B$3:$AU$47,O363,11),O364&lt;=INDEX('Language Rules Can Change'!$B$3:$AU$47,O363,12)),12, AND(O364&gt;INDEX('Language Rules Can Change'!$B$3:$AU$47,O363,12),O364&lt;=INDEX('Language Rules Can Change'!$B$3:$AU$47,O363,13)),13, AND(O364&gt;INDEX('Language Rules Can Change'!$B$3:$AU$47,O363,13),O364&lt;=INDEX('Language Rules Can Change'!$B$3:$AU$47,O363,14)),14, AND(O364&gt;INDEX('Language Rules Can Change'!$B$3:$AU$47,O363,14),O364&lt;=INDEX('Language Rules Can Change'!$B$3:$AU$47,O363,15)),15, AND(O364&gt;INDEX('Language Rules Can Change'!$B$3:$AU$47,O363,15),O364&lt;=INDEX('Language Rules Can Change'!$B$3:$AU$47,O363,16)),16, AND(O364&gt;INDEX('Language Rules Can Change'!$B$3:$AU$47,O363,16),O364&lt;=INDEX('Language Rules Can Change'!$B$3:$AU$47,O363,17)),17, AND(O364&gt;INDEX('Language Rules Can Change'!$B$3:$AU$47,O363,17),O364&lt;=INDEX('Language Rules Can Change'!$B$3:$AU$47,O363,18)),18, AND(O364&gt;INDEX('Language Rules Can Change'!$B$3:$AU$47,O363,18),O364&lt;=INDEX('Language Rules Can Change'!$B$3:$AU$47,O363,19)),19, AND(O364&gt;INDEX('Language Rules Can Change'!$B$3:$AU$47,O363,19),O364&lt;=INDEX('Language Rules Can Change'!$B$3:$AU$47,O363,20)),20, AND(O364&gt;INDEX('Language Rules Can Change'!$B$3:$AU$47,O363,20),O364&lt;=INDEX('Language Rules Can Change'!$B$3:$AU$47,O363,21)),21, AND(O364&gt;INDEX('Language Rules Can Change'!$B$3:$AU$47,O363,21),O364&lt;=INDEX('Language Rules Can Change'!$B$3:$AU$47,O363,22)),22, AND(O364&gt;INDEX('Language Rules Can Change'!$B$3:$AU$47,O363,22),O364&lt;=INDEX('Language Rules Can Change'!$B$3:$AU$47,O363,23)),23, AND(O364&gt;INDEX('Language Rules Can Change'!$B$3:$AU$47,O363,23),O364&lt;=INDEX('Language Rules Can Change'!$B$3:$AU$47,O363,24)),24, AND(O364&gt;INDEX('Language Rules Can Change'!$B$3:$AU$47,O363,24),O364&lt;=INDEX('Language Rules Can Change'!$B$3:$AU$47,O363,25)),25, AND(O364&gt;INDEX('Language Rules Can Change'!$B$3:$AU$47,O363,25),O364&lt;=INDEX('Language Rules Can Change'!$B$3:$AU$47,O363,26)),26, AND(O364&gt;INDEX('Language Rules Can Change'!$B$3:$AU$47,O363,26),O364&lt;=INDEX('Language Rules Can Change'!$B$3:$AU$47,O363,27)),27, AND(O364&gt;INDEX('Language Rules Can Change'!$B$3:$AU$47,O363,27),O364&lt;=INDEX('Language Rules Can Change'!$B$3:$AU$47,O363,28)),28, AND(O364&gt;INDEX('Language Rules Can Change'!$B$3:$AU$47,O363,28),O364&lt;=INDEX('Language Rules Can Change'!$B$3:$AU$47,O363,29)),29, AND(O364&gt;INDEX('Language Rules Can Change'!$B$3:$AU$47,O363,29),O364&lt;=INDEX('Language Rules Can Change'!$B$3:$AU$47,O363,30)),30, AND(O364&gt;INDEX('Language Rules Can Change'!$B$3:$AU$47,O363,30),O364&lt;=INDEX('Language Rules Can Change'!$B$3:$AU$47,O363,31)),31, AND(O364&gt;INDEX('Language Rules Can Change'!$B$3:$AU$47,O363,31),O364&lt;=INDEX('Language Rules Can Change'!$B$3:$AU$47,O363,32)),32, AND(O364&gt;INDEX('Language Rules Can Change'!$B$3:$AU$47,O363,32),O364&lt;=INDEX('Language Rules Can Change'!$B$3:$AU$47,O363,33)),33, AND(O364&gt;INDEX('Language Rules Can Change'!$B$3:$AU$47,O363,33),O364&lt;=INDEX('Language Rules Can Change'!$B$3:$AU$47,O363,34)),34, AND(O364&gt;INDEX('Language Rules Can Change'!$B$3:$AU$47,O363,34),O364&lt;=INDEX('Language Rules Can Change'!$B$3:$AU$47,O363,35)),35, AND(O364&gt;INDEX('Language Rules Can Change'!$B$3:$AU$47,O363,35),O364&lt;=INDEX('Language Rules Can Change'!$B$3:$AU$47,O363,36)),36, AND(O364&gt;INDEX('Language Rules Can Change'!$B$3:$AU$47,O363,36),O364&lt;=INDEX('Language Rules Can Change'!$B$3:$AU$47,O363,37)),37, AND(O364&gt;INDEX('Language Rules Can Change'!$B$3:$AU$47,O363,37),O364&lt;=INDEX('Language Rules Can Change'!$B$3:$AU$47,O363,38)),38, AND(O364&gt;INDEX('Language Rules Can Change'!$B$3:$AU$47,O363,38),O364&lt;=INDEX('Language Rules Can Change'!$B$3:$AU$47,O363,39)),39, AND(O364&gt;INDEX('Language Rules Can Change'!$B$3:$AU$47,O363,39),O364&lt;=INDEX('Language Rules Can Change'!$B$3:$AU$47,O363,40)),40, AND(O364&gt;INDEX('Language Rules Can Change'!$B$3:$AU$47,O363,40),O364&lt;=INDEX('Language Rules Can Change'!$B$3:$AU$47,O363,41)),41, AND(O364&gt;INDEX('Language Rules Can Change'!$B$3:$AU$47,O363,41),O364&lt;=INDEX('Language Rules Can Change'!$B$3:$AU$47,O363,42)),42, AND(O364&gt;INDEX('Language Rules Can Change'!$B$3:$AU$47,O363,42),O364&lt;=INDEX('Language Rules Can Change'!$B$3:$AU$47,O363,43)),43, AND(O364&gt;INDEX('Language Rules Can Change'!$B$3:$AU$47,O363,43),O364&lt;=INDEX('Language Rules Can Change'!$B$3:$AU$47,O363,44)),44, AND(O364&gt;INDEX('Language Rules Can Change'!$B$3:$AU$47,O363,44),O364&lt;=INDEX('Language Rules Can Change'!$B$3:$AU$47,O363,45)),45, AND(O364&gt;INDEX('Language Rules Can Change'!$B$3:$AU$47,O363,45),O364&lt;=INDEX('Language Rules Can Change'!$B$3:$AU$47,O363,46)),46)</f>
        <v>#N/A</v>
      </c>
      <c r="P365" s="11" t="e" cm="1">
        <f t="array" aca="1" ref="P365" ca="1">_xlfn.IFS(AND(P364&gt;0,P364&lt;=INDEX('Language Rules Can Change'!$B$3:$AU$47,P363,1)),1, AND(P364&gt;INDEX('Language Rules Can Change'!$B$3:$AU$47,P363,1),P364&lt;=INDEX('Language Rules Can Change'!$B$3:$AU$47,P363,2)),2, AND(P364&gt;INDEX('Language Rules Can Change'!$B$3:$AU$47,P363,2),P364&lt;=INDEX('Language Rules Can Change'!$B$3:$AU$47,P363,3)),3, AND(P364&gt;INDEX('Language Rules Can Change'!$B$3:$AU$47,P363,3),P364&lt;=INDEX('Language Rules Can Change'!$B$3:$AU$47,P363,4)),4, AND(P364&gt;INDEX('Language Rules Can Change'!$B$3:$AU$47,P363,4),P364&lt;=INDEX('Language Rules Can Change'!$B$3:$AU$47,P363,5)),5, AND(P364&gt;INDEX('Language Rules Can Change'!$B$3:$AU$47,P363,5),P364&lt;=INDEX('Language Rules Can Change'!$B$3:$AU$47,P363,6)),6, AND(P364&gt;INDEX('Language Rules Can Change'!$B$3:$AU$47,P363,6),P364&lt;=INDEX('Language Rules Can Change'!$B$3:$AU$47,P363,7)),7, AND(P364&gt;INDEX('Language Rules Can Change'!$B$3:$AU$47,P363,7),P364&lt;=INDEX('Language Rules Can Change'!$B$3:$AU$47,P363,8)),8, AND(P364&gt;INDEX('Language Rules Can Change'!$B$3:$AU$47,P363,8),P364&lt;=INDEX('Language Rules Can Change'!$B$3:$AU$47,P363,9)),9, AND(P364&gt;INDEX('Language Rules Can Change'!$B$3:$AU$47,P363,9),P364&lt;=INDEX('Language Rules Can Change'!$B$3:$AU$47,P363,10)),10, AND(P364&gt;INDEX('Language Rules Can Change'!$B$3:$AU$47,P363,10),P364&lt;=INDEX('Language Rules Can Change'!$B$3:$AU$47,P363,11)),11, AND(P364&gt;INDEX('Language Rules Can Change'!$B$3:$AU$47,P363,11),P364&lt;=INDEX('Language Rules Can Change'!$B$3:$AU$47,P363,12)),12, AND(P364&gt;INDEX('Language Rules Can Change'!$B$3:$AU$47,P363,12),P364&lt;=INDEX('Language Rules Can Change'!$B$3:$AU$47,P363,13)),13, AND(P364&gt;INDEX('Language Rules Can Change'!$B$3:$AU$47,P363,13),P364&lt;=INDEX('Language Rules Can Change'!$B$3:$AU$47,P363,14)),14, AND(P364&gt;INDEX('Language Rules Can Change'!$B$3:$AU$47,P363,14),P364&lt;=INDEX('Language Rules Can Change'!$B$3:$AU$47,P363,15)),15, AND(P364&gt;INDEX('Language Rules Can Change'!$B$3:$AU$47,P363,15),P364&lt;=INDEX('Language Rules Can Change'!$B$3:$AU$47,P363,16)),16, AND(P364&gt;INDEX('Language Rules Can Change'!$B$3:$AU$47,P363,16),P364&lt;=INDEX('Language Rules Can Change'!$B$3:$AU$47,P363,17)),17, AND(P364&gt;INDEX('Language Rules Can Change'!$B$3:$AU$47,P363,17),P364&lt;=INDEX('Language Rules Can Change'!$B$3:$AU$47,P363,18)),18, AND(P364&gt;INDEX('Language Rules Can Change'!$B$3:$AU$47,P363,18),P364&lt;=INDEX('Language Rules Can Change'!$B$3:$AU$47,P363,19)),19, AND(P364&gt;INDEX('Language Rules Can Change'!$B$3:$AU$47,P363,19),P364&lt;=INDEX('Language Rules Can Change'!$B$3:$AU$47,P363,20)),20, AND(P364&gt;INDEX('Language Rules Can Change'!$B$3:$AU$47,P363,20),P364&lt;=INDEX('Language Rules Can Change'!$B$3:$AU$47,P363,21)),21, AND(P364&gt;INDEX('Language Rules Can Change'!$B$3:$AU$47,P363,21),P364&lt;=INDEX('Language Rules Can Change'!$B$3:$AU$47,P363,22)),22, AND(P364&gt;INDEX('Language Rules Can Change'!$B$3:$AU$47,P363,22),P364&lt;=INDEX('Language Rules Can Change'!$B$3:$AU$47,P363,23)),23, AND(P364&gt;INDEX('Language Rules Can Change'!$B$3:$AU$47,P363,23),P364&lt;=INDEX('Language Rules Can Change'!$B$3:$AU$47,P363,24)),24, AND(P364&gt;INDEX('Language Rules Can Change'!$B$3:$AU$47,P363,24),P364&lt;=INDEX('Language Rules Can Change'!$B$3:$AU$47,P363,25)),25, AND(P364&gt;INDEX('Language Rules Can Change'!$B$3:$AU$47,P363,25),P364&lt;=INDEX('Language Rules Can Change'!$B$3:$AU$47,P363,26)),26, AND(P364&gt;INDEX('Language Rules Can Change'!$B$3:$AU$47,P363,26),P364&lt;=INDEX('Language Rules Can Change'!$B$3:$AU$47,P363,27)),27, AND(P364&gt;INDEX('Language Rules Can Change'!$B$3:$AU$47,P363,27),P364&lt;=INDEX('Language Rules Can Change'!$B$3:$AU$47,P363,28)),28, AND(P364&gt;INDEX('Language Rules Can Change'!$B$3:$AU$47,P363,28),P364&lt;=INDEX('Language Rules Can Change'!$B$3:$AU$47,P363,29)),29, AND(P364&gt;INDEX('Language Rules Can Change'!$B$3:$AU$47,P363,29),P364&lt;=INDEX('Language Rules Can Change'!$B$3:$AU$47,P363,30)),30, AND(P364&gt;INDEX('Language Rules Can Change'!$B$3:$AU$47,P363,30),P364&lt;=INDEX('Language Rules Can Change'!$B$3:$AU$47,P363,31)),31, AND(P364&gt;INDEX('Language Rules Can Change'!$B$3:$AU$47,P363,31),P364&lt;=INDEX('Language Rules Can Change'!$B$3:$AU$47,P363,32)),32, AND(P364&gt;INDEX('Language Rules Can Change'!$B$3:$AU$47,P363,32),P364&lt;=INDEX('Language Rules Can Change'!$B$3:$AU$47,P363,33)),33, AND(P364&gt;INDEX('Language Rules Can Change'!$B$3:$AU$47,P363,33),P364&lt;=INDEX('Language Rules Can Change'!$B$3:$AU$47,P363,34)),34, AND(P364&gt;INDEX('Language Rules Can Change'!$B$3:$AU$47,P363,34),P364&lt;=INDEX('Language Rules Can Change'!$B$3:$AU$47,P363,35)),35, AND(P364&gt;INDEX('Language Rules Can Change'!$B$3:$AU$47,P363,35),P364&lt;=INDEX('Language Rules Can Change'!$B$3:$AU$47,P363,36)),36, AND(P364&gt;INDEX('Language Rules Can Change'!$B$3:$AU$47,P363,36),P364&lt;=INDEX('Language Rules Can Change'!$B$3:$AU$47,P363,37)),37, AND(P364&gt;INDEX('Language Rules Can Change'!$B$3:$AU$47,P363,37),P364&lt;=INDEX('Language Rules Can Change'!$B$3:$AU$47,P363,38)),38, AND(P364&gt;INDEX('Language Rules Can Change'!$B$3:$AU$47,P363,38),P364&lt;=INDEX('Language Rules Can Change'!$B$3:$AU$47,P363,39)),39, AND(P364&gt;INDEX('Language Rules Can Change'!$B$3:$AU$47,P363,39),P364&lt;=INDEX('Language Rules Can Change'!$B$3:$AU$47,P363,40)),40, AND(P364&gt;INDEX('Language Rules Can Change'!$B$3:$AU$47,P363,40),P364&lt;=INDEX('Language Rules Can Change'!$B$3:$AU$47,P363,41)),41, AND(P364&gt;INDEX('Language Rules Can Change'!$B$3:$AU$47,P363,41),P364&lt;=INDEX('Language Rules Can Change'!$B$3:$AU$47,P363,42)),42, AND(P364&gt;INDEX('Language Rules Can Change'!$B$3:$AU$47,P363,42),P364&lt;=INDEX('Language Rules Can Change'!$B$3:$AU$47,P363,43)),43, AND(P364&gt;INDEX('Language Rules Can Change'!$B$3:$AU$47,P363,43),P364&lt;=INDEX('Language Rules Can Change'!$B$3:$AU$47,P363,44)),44, AND(P364&gt;INDEX('Language Rules Can Change'!$B$3:$AU$47,P363,44),P364&lt;=INDEX('Language Rules Can Change'!$B$3:$AU$47,P363,45)),45, AND(P364&gt;INDEX('Language Rules Can Change'!$B$3:$AU$47,P363,45),P364&lt;=INDEX('Language Rules Can Change'!$B$3:$AU$47,P363,46)),46)</f>
        <v>#N/A</v>
      </c>
      <c r="Q365" s="11" t="e" cm="1">
        <f t="array" aca="1" ref="Q365" ca="1">_xlfn.IFS(AND(Q364&gt;0,Q364&lt;=INDEX('Language Rules Can Change'!$B$3:$AU$47,Q363,1)),1, AND(Q364&gt;INDEX('Language Rules Can Change'!$B$3:$AU$47,Q363,1),Q364&lt;=INDEX('Language Rules Can Change'!$B$3:$AU$47,Q363,2)),2, AND(Q364&gt;INDEX('Language Rules Can Change'!$B$3:$AU$47,Q363,2),Q364&lt;=INDEX('Language Rules Can Change'!$B$3:$AU$47,Q363,3)),3, AND(Q364&gt;INDEX('Language Rules Can Change'!$B$3:$AU$47,Q363,3),Q364&lt;=INDEX('Language Rules Can Change'!$B$3:$AU$47,Q363,4)),4, AND(Q364&gt;INDEX('Language Rules Can Change'!$B$3:$AU$47,Q363,4),Q364&lt;=INDEX('Language Rules Can Change'!$B$3:$AU$47,Q363,5)),5, AND(Q364&gt;INDEX('Language Rules Can Change'!$B$3:$AU$47,Q363,5),Q364&lt;=INDEX('Language Rules Can Change'!$B$3:$AU$47,Q363,6)),6, AND(Q364&gt;INDEX('Language Rules Can Change'!$B$3:$AU$47,Q363,6),Q364&lt;=INDEX('Language Rules Can Change'!$B$3:$AU$47,Q363,7)),7, AND(Q364&gt;INDEX('Language Rules Can Change'!$B$3:$AU$47,Q363,7),Q364&lt;=INDEX('Language Rules Can Change'!$B$3:$AU$47,Q363,8)),8, AND(Q364&gt;INDEX('Language Rules Can Change'!$B$3:$AU$47,Q363,8),Q364&lt;=INDEX('Language Rules Can Change'!$B$3:$AU$47,Q363,9)),9, AND(Q364&gt;INDEX('Language Rules Can Change'!$B$3:$AU$47,Q363,9),Q364&lt;=INDEX('Language Rules Can Change'!$B$3:$AU$47,Q363,10)),10, AND(Q364&gt;INDEX('Language Rules Can Change'!$B$3:$AU$47,Q363,10),Q364&lt;=INDEX('Language Rules Can Change'!$B$3:$AU$47,Q363,11)),11, AND(Q364&gt;INDEX('Language Rules Can Change'!$B$3:$AU$47,Q363,11),Q364&lt;=INDEX('Language Rules Can Change'!$B$3:$AU$47,Q363,12)),12, AND(Q364&gt;INDEX('Language Rules Can Change'!$B$3:$AU$47,Q363,12),Q364&lt;=INDEX('Language Rules Can Change'!$B$3:$AU$47,Q363,13)),13, AND(Q364&gt;INDEX('Language Rules Can Change'!$B$3:$AU$47,Q363,13),Q364&lt;=INDEX('Language Rules Can Change'!$B$3:$AU$47,Q363,14)),14, AND(Q364&gt;INDEX('Language Rules Can Change'!$B$3:$AU$47,Q363,14),Q364&lt;=INDEX('Language Rules Can Change'!$B$3:$AU$47,Q363,15)),15, AND(Q364&gt;INDEX('Language Rules Can Change'!$B$3:$AU$47,Q363,15),Q364&lt;=INDEX('Language Rules Can Change'!$B$3:$AU$47,Q363,16)),16, AND(Q364&gt;INDEX('Language Rules Can Change'!$B$3:$AU$47,Q363,16),Q364&lt;=INDEX('Language Rules Can Change'!$B$3:$AU$47,Q363,17)),17, AND(Q364&gt;INDEX('Language Rules Can Change'!$B$3:$AU$47,Q363,17),Q364&lt;=INDEX('Language Rules Can Change'!$B$3:$AU$47,Q363,18)),18, AND(Q364&gt;INDEX('Language Rules Can Change'!$B$3:$AU$47,Q363,18),Q364&lt;=INDEX('Language Rules Can Change'!$B$3:$AU$47,Q363,19)),19, AND(Q364&gt;INDEX('Language Rules Can Change'!$B$3:$AU$47,Q363,19),Q364&lt;=INDEX('Language Rules Can Change'!$B$3:$AU$47,Q363,20)),20, AND(Q364&gt;INDEX('Language Rules Can Change'!$B$3:$AU$47,Q363,20),Q364&lt;=INDEX('Language Rules Can Change'!$B$3:$AU$47,Q363,21)),21, AND(Q364&gt;INDEX('Language Rules Can Change'!$B$3:$AU$47,Q363,21),Q364&lt;=INDEX('Language Rules Can Change'!$B$3:$AU$47,Q363,22)),22, AND(Q364&gt;INDEX('Language Rules Can Change'!$B$3:$AU$47,Q363,22),Q364&lt;=INDEX('Language Rules Can Change'!$B$3:$AU$47,Q363,23)),23, AND(Q364&gt;INDEX('Language Rules Can Change'!$B$3:$AU$47,Q363,23),Q364&lt;=INDEX('Language Rules Can Change'!$B$3:$AU$47,Q363,24)),24, AND(Q364&gt;INDEX('Language Rules Can Change'!$B$3:$AU$47,Q363,24),Q364&lt;=INDEX('Language Rules Can Change'!$B$3:$AU$47,Q363,25)),25, AND(Q364&gt;INDEX('Language Rules Can Change'!$B$3:$AU$47,Q363,25),Q364&lt;=INDEX('Language Rules Can Change'!$B$3:$AU$47,Q363,26)),26, AND(Q364&gt;INDEX('Language Rules Can Change'!$B$3:$AU$47,Q363,26),Q364&lt;=INDEX('Language Rules Can Change'!$B$3:$AU$47,Q363,27)),27, AND(Q364&gt;INDEX('Language Rules Can Change'!$B$3:$AU$47,Q363,27),Q364&lt;=INDEX('Language Rules Can Change'!$B$3:$AU$47,Q363,28)),28, AND(Q364&gt;INDEX('Language Rules Can Change'!$B$3:$AU$47,Q363,28),Q364&lt;=INDEX('Language Rules Can Change'!$B$3:$AU$47,Q363,29)),29, AND(Q364&gt;INDEX('Language Rules Can Change'!$B$3:$AU$47,Q363,29),Q364&lt;=INDEX('Language Rules Can Change'!$B$3:$AU$47,Q363,30)),30, AND(Q364&gt;INDEX('Language Rules Can Change'!$B$3:$AU$47,Q363,30),Q364&lt;=INDEX('Language Rules Can Change'!$B$3:$AU$47,Q363,31)),31, AND(Q364&gt;INDEX('Language Rules Can Change'!$B$3:$AU$47,Q363,31),Q364&lt;=INDEX('Language Rules Can Change'!$B$3:$AU$47,Q363,32)),32, AND(Q364&gt;INDEX('Language Rules Can Change'!$B$3:$AU$47,Q363,32),Q364&lt;=INDEX('Language Rules Can Change'!$B$3:$AU$47,Q363,33)),33, AND(Q364&gt;INDEX('Language Rules Can Change'!$B$3:$AU$47,Q363,33),Q364&lt;=INDEX('Language Rules Can Change'!$B$3:$AU$47,Q363,34)),34, AND(Q364&gt;INDEX('Language Rules Can Change'!$B$3:$AU$47,Q363,34),Q364&lt;=INDEX('Language Rules Can Change'!$B$3:$AU$47,Q363,35)),35, AND(Q364&gt;INDEX('Language Rules Can Change'!$B$3:$AU$47,Q363,35),Q364&lt;=INDEX('Language Rules Can Change'!$B$3:$AU$47,Q363,36)),36, AND(Q364&gt;INDEX('Language Rules Can Change'!$B$3:$AU$47,Q363,36),Q364&lt;=INDEX('Language Rules Can Change'!$B$3:$AU$47,Q363,37)),37, AND(Q364&gt;INDEX('Language Rules Can Change'!$B$3:$AU$47,Q363,37),Q364&lt;=INDEX('Language Rules Can Change'!$B$3:$AU$47,Q363,38)),38, AND(Q364&gt;INDEX('Language Rules Can Change'!$B$3:$AU$47,Q363,38),Q364&lt;=INDEX('Language Rules Can Change'!$B$3:$AU$47,Q363,39)),39, AND(Q364&gt;INDEX('Language Rules Can Change'!$B$3:$AU$47,Q363,39),Q364&lt;=INDEX('Language Rules Can Change'!$B$3:$AU$47,Q363,40)),40, AND(Q364&gt;INDEX('Language Rules Can Change'!$B$3:$AU$47,Q363,40),Q364&lt;=INDEX('Language Rules Can Change'!$B$3:$AU$47,Q363,41)),41, AND(Q364&gt;INDEX('Language Rules Can Change'!$B$3:$AU$47,Q363,41),Q364&lt;=INDEX('Language Rules Can Change'!$B$3:$AU$47,Q363,42)),42, AND(Q364&gt;INDEX('Language Rules Can Change'!$B$3:$AU$47,Q363,42),Q364&lt;=INDEX('Language Rules Can Change'!$B$3:$AU$47,Q363,43)),43, AND(Q364&gt;INDEX('Language Rules Can Change'!$B$3:$AU$47,Q363,43),Q364&lt;=INDEX('Language Rules Can Change'!$B$3:$AU$47,Q363,44)),44, AND(Q364&gt;INDEX('Language Rules Can Change'!$B$3:$AU$47,Q363,44),Q364&lt;=INDEX('Language Rules Can Change'!$B$3:$AU$47,Q363,45)),45, AND(Q364&gt;INDEX('Language Rules Can Change'!$B$3:$AU$47,Q363,45),Q364&lt;=INDEX('Language Rules Can Change'!$B$3:$AU$47,Q363,46)),46)</f>
        <v>#N/A</v>
      </c>
      <c r="R365" s="11" t="e" cm="1">
        <f t="array" aca="1" ref="R365" ca="1">_xlfn.IFS(AND(R364&gt;0,R364&lt;=INDEX('Language Rules Can Change'!$B$3:$AU$47,R363,1)),1, AND(R364&gt;INDEX('Language Rules Can Change'!$B$3:$AU$47,R363,1),R364&lt;=INDEX('Language Rules Can Change'!$B$3:$AU$47,R363,2)),2, AND(R364&gt;INDEX('Language Rules Can Change'!$B$3:$AU$47,R363,2),R364&lt;=INDEX('Language Rules Can Change'!$B$3:$AU$47,R363,3)),3, AND(R364&gt;INDEX('Language Rules Can Change'!$B$3:$AU$47,R363,3),R364&lt;=INDEX('Language Rules Can Change'!$B$3:$AU$47,R363,4)),4, AND(R364&gt;INDEX('Language Rules Can Change'!$B$3:$AU$47,R363,4),R364&lt;=INDEX('Language Rules Can Change'!$B$3:$AU$47,R363,5)),5, AND(R364&gt;INDEX('Language Rules Can Change'!$B$3:$AU$47,R363,5),R364&lt;=INDEX('Language Rules Can Change'!$B$3:$AU$47,R363,6)),6, AND(R364&gt;INDEX('Language Rules Can Change'!$B$3:$AU$47,R363,6),R364&lt;=INDEX('Language Rules Can Change'!$B$3:$AU$47,R363,7)),7, AND(R364&gt;INDEX('Language Rules Can Change'!$B$3:$AU$47,R363,7),R364&lt;=INDEX('Language Rules Can Change'!$B$3:$AU$47,R363,8)),8, AND(R364&gt;INDEX('Language Rules Can Change'!$B$3:$AU$47,R363,8),R364&lt;=INDEX('Language Rules Can Change'!$B$3:$AU$47,R363,9)),9, AND(R364&gt;INDEX('Language Rules Can Change'!$B$3:$AU$47,R363,9),R364&lt;=INDEX('Language Rules Can Change'!$B$3:$AU$47,R363,10)),10, AND(R364&gt;INDEX('Language Rules Can Change'!$B$3:$AU$47,R363,10),R364&lt;=INDEX('Language Rules Can Change'!$B$3:$AU$47,R363,11)),11, AND(R364&gt;INDEX('Language Rules Can Change'!$B$3:$AU$47,R363,11),R364&lt;=INDEX('Language Rules Can Change'!$B$3:$AU$47,R363,12)),12, AND(R364&gt;INDEX('Language Rules Can Change'!$B$3:$AU$47,R363,12),R364&lt;=INDEX('Language Rules Can Change'!$B$3:$AU$47,R363,13)),13, AND(R364&gt;INDEX('Language Rules Can Change'!$B$3:$AU$47,R363,13),R364&lt;=INDEX('Language Rules Can Change'!$B$3:$AU$47,R363,14)),14, AND(R364&gt;INDEX('Language Rules Can Change'!$B$3:$AU$47,R363,14),R364&lt;=INDEX('Language Rules Can Change'!$B$3:$AU$47,R363,15)),15, AND(R364&gt;INDEX('Language Rules Can Change'!$B$3:$AU$47,R363,15),R364&lt;=INDEX('Language Rules Can Change'!$B$3:$AU$47,R363,16)),16, AND(R364&gt;INDEX('Language Rules Can Change'!$B$3:$AU$47,R363,16),R364&lt;=INDEX('Language Rules Can Change'!$B$3:$AU$47,R363,17)),17, AND(R364&gt;INDEX('Language Rules Can Change'!$B$3:$AU$47,R363,17),R364&lt;=INDEX('Language Rules Can Change'!$B$3:$AU$47,R363,18)),18, AND(R364&gt;INDEX('Language Rules Can Change'!$B$3:$AU$47,R363,18),R364&lt;=INDEX('Language Rules Can Change'!$B$3:$AU$47,R363,19)),19, AND(R364&gt;INDEX('Language Rules Can Change'!$B$3:$AU$47,R363,19),R364&lt;=INDEX('Language Rules Can Change'!$B$3:$AU$47,R363,20)),20, AND(R364&gt;INDEX('Language Rules Can Change'!$B$3:$AU$47,R363,20),R364&lt;=INDEX('Language Rules Can Change'!$B$3:$AU$47,R363,21)),21, AND(R364&gt;INDEX('Language Rules Can Change'!$B$3:$AU$47,R363,21),R364&lt;=INDEX('Language Rules Can Change'!$B$3:$AU$47,R363,22)),22, AND(R364&gt;INDEX('Language Rules Can Change'!$B$3:$AU$47,R363,22),R364&lt;=INDEX('Language Rules Can Change'!$B$3:$AU$47,R363,23)),23, AND(R364&gt;INDEX('Language Rules Can Change'!$B$3:$AU$47,R363,23),R364&lt;=INDEX('Language Rules Can Change'!$B$3:$AU$47,R363,24)),24, AND(R364&gt;INDEX('Language Rules Can Change'!$B$3:$AU$47,R363,24),R364&lt;=INDEX('Language Rules Can Change'!$B$3:$AU$47,R363,25)),25, AND(R364&gt;INDEX('Language Rules Can Change'!$B$3:$AU$47,R363,25),R364&lt;=INDEX('Language Rules Can Change'!$B$3:$AU$47,R363,26)),26, AND(R364&gt;INDEX('Language Rules Can Change'!$B$3:$AU$47,R363,26),R364&lt;=INDEX('Language Rules Can Change'!$B$3:$AU$47,R363,27)),27, AND(R364&gt;INDEX('Language Rules Can Change'!$B$3:$AU$47,R363,27),R364&lt;=INDEX('Language Rules Can Change'!$B$3:$AU$47,R363,28)),28, AND(R364&gt;INDEX('Language Rules Can Change'!$B$3:$AU$47,R363,28),R364&lt;=INDEX('Language Rules Can Change'!$B$3:$AU$47,R363,29)),29, AND(R364&gt;INDEX('Language Rules Can Change'!$B$3:$AU$47,R363,29),R364&lt;=INDEX('Language Rules Can Change'!$B$3:$AU$47,R363,30)),30, AND(R364&gt;INDEX('Language Rules Can Change'!$B$3:$AU$47,R363,30),R364&lt;=INDEX('Language Rules Can Change'!$B$3:$AU$47,R363,31)),31, AND(R364&gt;INDEX('Language Rules Can Change'!$B$3:$AU$47,R363,31),R364&lt;=INDEX('Language Rules Can Change'!$B$3:$AU$47,R363,32)),32, AND(R364&gt;INDEX('Language Rules Can Change'!$B$3:$AU$47,R363,32),R364&lt;=INDEX('Language Rules Can Change'!$B$3:$AU$47,R363,33)),33, AND(R364&gt;INDEX('Language Rules Can Change'!$B$3:$AU$47,R363,33),R364&lt;=INDEX('Language Rules Can Change'!$B$3:$AU$47,R363,34)),34, AND(R364&gt;INDEX('Language Rules Can Change'!$B$3:$AU$47,R363,34),R364&lt;=INDEX('Language Rules Can Change'!$B$3:$AU$47,R363,35)),35, AND(R364&gt;INDEX('Language Rules Can Change'!$B$3:$AU$47,R363,35),R364&lt;=INDEX('Language Rules Can Change'!$B$3:$AU$47,R363,36)),36, AND(R364&gt;INDEX('Language Rules Can Change'!$B$3:$AU$47,R363,36),R364&lt;=INDEX('Language Rules Can Change'!$B$3:$AU$47,R363,37)),37, AND(R364&gt;INDEX('Language Rules Can Change'!$B$3:$AU$47,R363,37),R364&lt;=INDEX('Language Rules Can Change'!$B$3:$AU$47,R363,38)),38, AND(R364&gt;INDEX('Language Rules Can Change'!$B$3:$AU$47,R363,38),R364&lt;=INDEX('Language Rules Can Change'!$B$3:$AU$47,R363,39)),39, AND(R364&gt;INDEX('Language Rules Can Change'!$B$3:$AU$47,R363,39),R364&lt;=INDEX('Language Rules Can Change'!$B$3:$AU$47,R363,40)),40, AND(R364&gt;INDEX('Language Rules Can Change'!$B$3:$AU$47,R363,40),R364&lt;=INDEX('Language Rules Can Change'!$B$3:$AU$47,R363,41)),41, AND(R364&gt;INDEX('Language Rules Can Change'!$B$3:$AU$47,R363,41),R364&lt;=INDEX('Language Rules Can Change'!$B$3:$AU$47,R363,42)),42, AND(R364&gt;INDEX('Language Rules Can Change'!$B$3:$AU$47,R363,42),R364&lt;=INDEX('Language Rules Can Change'!$B$3:$AU$47,R363,43)),43, AND(R364&gt;INDEX('Language Rules Can Change'!$B$3:$AU$47,R363,43),R364&lt;=INDEX('Language Rules Can Change'!$B$3:$AU$47,R363,44)),44, AND(R364&gt;INDEX('Language Rules Can Change'!$B$3:$AU$47,R363,44),R364&lt;=INDEX('Language Rules Can Change'!$B$3:$AU$47,R363,45)),45, AND(R364&gt;INDEX('Language Rules Can Change'!$B$3:$AU$47,R363,45),R364&lt;=INDEX('Language Rules Can Change'!$B$3:$AU$47,R363,46)),46)</f>
        <v>#N/A</v>
      </c>
      <c r="S365" s="11" t="e" cm="1">
        <f t="array" aca="1" ref="S365" ca="1">_xlfn.IFS(AND(S364&gt;0,S364&lt;=INDEX('Language Rules Can Change'!$B$3:$AU$47,S363,1)),1, AND(S364&gt;INDEX('Language Rules Can Change'!$B$3:$AU$47,S363,1),S364&lt;=INDEX('Language Rules Can Change'!$B$3:$AU$47,S363,2)),2, AND(S364&gt;INDEX('Language Rules Can Change'!$B$3:$AU$47,S363,2),S364&lt;=INDEX('Language Rules Can Change'!$B$3:$AU$47,S363,3)),3, AND(S364&gt;INDEX('Language Rules Can Change'!$B$3:$AU$47,S363,3),S364&lt;=INDEX('Language Rules Can Change'!$B$3:$AU$47,S363,4)),4, AND(S364&gt;INDEX('Language Rules Can Change'!$B$3:$AU$47,S363,4),S364&lt;=INDEX('Language Rules Can Change'!$B$3:$AU$47,S363,5)),5, AND(S364&gt;INDEX('Language Rules Can Change'!$B$3:$AU$47,S363,5),S364&lt;=INDEX('Language Rules Can Change'!$B$3:$AU$47,S363,6)),6, AND(S364&gt;INDEX('Language Rules Can Change'!$B$3:$AU$47,S363,6),S364&lt;=INDEX('Language Rules Can Change'!$B$3:$AU$47,S363,7)),7, AND(S364&gt;INDEX('Language Rules Can Change'!$B$3:$AU$47,S363,7),S364&lt;=INDEX('Language Rules Can Change'!$B$3:$AU$47,S363,8)),8, AND(S364&gt;INDEX('Language Rules Can Change'!$B$3:$AU$47,S363,8),S364&lt;=INDEX('Language Rules Can Change'!$B$3:$AU$47,S363,9)),9, AND(S364&gt;INDEX('Language Rules Can Change'!$B$3:$AU$47,S363,9),S364&lt;=INDEX('Language Rules Can Change'!$B$3:$AU$47,S363,10)),10, AND(S364&gt;INDEX('Language Rules Can Change'!$B$3:$AU$47,S363,10),S364&lt;=INDEX('Language Rules Can Change'!$B$3:$AU$47,S363,11)),11, AND(S364&gt;INDEX('Language Rules Can Change'!$B$3:$AU$47,S363,11),S364&lt;=INDEX('Language Rules Can Change'!$B$3:$AU$47,S363,12)),12, AND(S364&gt;INDEX('Language Rules Can Change'!$B$3:$AU$47,S363,12),S364&lt;=INDEX('Language Rules Can Change'!$B$3:$AU$47,S363,13)),13, AND(S364&gt;INDEX('Language Rules Can Change'!$B$3:$AU$47,S363,13),S364&lt;=INDEX('Language Rules Can Change'!$B$3:$AU$47,S363,14)),14, AND(S364&gt;INDEX('Language Rules Can Change'!$B$3:$AU$47,S363,14),S364&lt;=INDEX('Language Rules Can Change'!$B$3:$AU$47,S363,15)),15, AND(S364&gt;INDEX('Language Rules Can Change'!$B$3:$AU$47,S363,15),S364&lt;=INDEX('Language Rules Can Change'!$B$3:$AU$47,S363,16)),16, AND(S364&gt;INDEX('Language Rules Can Change'!$B$3:$AU$47,S363,16),S364&lt;=INDEX('Language Rules Can Change'!$B$3:$AU$47,S363,17)),17, AND(S364&gt;INDEX('Language Rules Can Change'!$B$3:$AU$47,S363,17),S364&lt;=INDEX('Language Rules Can Change'!$B$3:$AU$47,S363,18)),18, AND(S364&gt;INDEX('Language Rules Can Change'!$B$3:$AU$47,S363,18),S364&lt;=INDEX('Language Rules Can Change'!$B$3:$AU$47,S363,19)),19, AND(S364&gt;INDEX('Language Rules Can Change'!$B$3:$AU$47,S363,19),S364&lt;=INDEX('Language Rules Can Change'!$B$3:$AU$47,S363,20)),20, AND(S364&gt;INDEX('Language Rules Can Change'!$B$3:$AU$47,S363,20),S364&lt;=INDEX('Language Rules Can Change'!$B$3:$AU$47,S363,21)),21, AND(S364&gt;INDEX('Language Rules Can Change'!$B$3:$AU$47,S363,21),S364&lt;=INDEX('Language Rules Can Change'!$B$3:$AU$47,S363,22)),22, AND(S364&gt;INDEX('Language Rules Can Change'!$B$3:$AU$47,S363,22),S364&lt;=INDEX('Language Rules Can Change'!$B$3:$AU$47,S363,23)),23, AND(S364&gt;INDEX('Language Rules Can Change'!$B$3:$AU$47,S363,23),S364&lt;=INDEX('Language Rules Can Change'!$B$3:$AU$47,S363,24)),24, AND(S364&gt;INDEX('Language Rules Can Change'!$B$3:$AU$47,S363,24),S364&lt;=INDEX('Language Rules Can Change'!$B$3:$AU$47,S363,25)),25, AND(S364&gt;INDEX('Language Rules Can Change'!$B$3:$AU$47,S363,25),S364&lt;=INDEX('Language Rules Can Change'!$B$3:$AU$47,S363,26)),26, AND(S364&gt;INDEX('Language Rules Can Change'!$B$3:$AU$47,S363,26),S364&lt;=INDEX('Language Rules Can Change'!$B$3:$AU$47,S363,27)),27, AND(S364&gt;INDEX('Language Rules Can Change'!$B$3:$AU$47,S363,27),S364&lt;=INDEX('Language Rules Can Change'!$B$3:$AU$47,S363,28)),28, AND(S364&gt;INDEX('Language Rules Can Change'!$B$3:$AU$47,S363,28),S364&lt;=INDEX('Language Rules Can Change'!$B$3:$AU$47,S363,29)),29, AND(S364&gt;INDEX('Language Rules Can Change'!$B$3:$AU$47,S363,29),S364&lt;=INDEX('Language Rules Can Change'!$B$3:$AU$47,S363,30)),30, AND(S364&gt;INDEX('Language Rules Can Change'!$B$3:$AU$47,S363,30),S364&lt;=INDEX('Language Rules Can Change'!$B$3:$AU$47,S363,31)),31, AND(S364&gt;INDEX('Language Rules Can Change'!$B$3:$AU$47,S363,31),S364&lt;=INDEX('Language Rules Can Change'!$B$3:$AU$47,S363,32)),32, AND(S364&gt;INDEX('Language Rules Can Change'!$B$3:$AU$47,S363,32),S364&lt;=INDEX('Language Rules Can Change'!$B$3:$AU$47,S363,33)),33, AND(S364&gt;INDEX('Language Rules Can Change'!$B$3:$AU$47,S363,33),S364&lt;=INDEX('Language Rules Can Change'!$B$3:$AU$47,S363,34)),34, AND(S364&gt;INDEX('Language Rules Can Change'!$B$3:$AU$47,S363,34),S364&lt;=INDEX('Language Rules Can Change'!$B$3:$AU$47,S363,35)),35, AND(S364&gt;INDEX('Language Rules Can Change'!$B$3:$AU$47,S363,35),S364&lt;=INDEX('Language Rules Can Change'!$B$3:$AU$47,S363,36)),36, AND(S364&gt;INDEX('Language Rules Can Change'!$B$3:$AU$47,S363,36),S364&lt;=INDEX('Language Rules Can Change'!$B$3:$AU$47,S363,37)),37, AND(S364&gt;INDEX('Language Rules Can Change'!$B$3:$AU$47,S363,37),S364&lt;=INDEX('Language Rules Can Change'!$B$3:$AU$47,S363,38)),38, AND(S364&gt;INDEX('Language Rules Can Change'!$B$3:$AU$47,S363,38),S364&lt;=INDEX('Language Rules Can Change'!$B$3:$AU$47,S363,39)),39, AND(S364&gt;INDEX('Language Rules Can Change'!$B$3:$AU$47,S363,39),S364&lt;=INDEX('Language Rules Can Change'!$B$3:$AU$47,S363,40)),40, AND(S364&gt;INDEX('Language Rules Can Change'!$B$3:$AU$47,S363,40),S364&lt;=INDEX('Language Rules Can Change'!$B$3:$AU$47,S363,41)),41, AND(S364&gt;INDEX('Language Rules Can Change'!$B$3:$AU$47,S363,41),S364&lt;=INDEX('Language Rules Can Change'!$B$3:$AU$47,S363,42)),42, AND(S364&gt;INDEX('Language Rules Can Change'!$B$3:$AU$47,S363,42),S364&lt;=INDEX('Language Rules Can Change'!$B$3:$AU$47,S363,43)),43, AND(S364&gt;INDEX('Language Rules Can Change'!$B$3:$AU$47,S363,43),S364&lt;=INDEX('Language Rules Can Change'!$B$3:$AU$47,S363,44)),44, AND(S364&gt;INDEX('Language Rules Can Change'!$B$3:$AU$47,S363,44),S364&lt;=INDEX('Language Rules Can Change'!$B$3:$AU$47,S363,45)),45, AND(S364&gt;INDEX('Language Rules Can Change'!$B$3:$AU$47,S363,45),S364&lt;=INDEX('Language Rules Can Change'!$B$3:$AU$47,S363,46)),46)</f>
        <v>#N/A</v>
      </c>
      <c r="T365" s="17"/>
      <c r="U365" s="1"/>
      <c r="V365" s="5">
        <v>4</v>
      </c>
      <c r="W365" s="5">
        <f ca="1">IF(V365&lt;=U368,RANDBETWEEN(U364/(3/2),U364*(3/2))+W364,"")</f>
        <v>4</v>
      </c>
      <c r="X365" s="15"/>
      <c r="Y365" s="11"/>
      <c r="Z365" s="11" cm="1">
        <f t="array" aca="1" ref="Z365" ca="1">_xlfn.IFS(AND(Z364&gt;0,Z364&lt;=INDEX('Language Rules Can Change'!$B$3:$AU$47,Z363,1)),1, AND(Z364&gt;INDEX('Language Rules Can Change'!$B$3:$AU$47,Z363,1),Z364&lt;=INDEX('Language Rules Can Change'!$B$3:$AU$47,Z363,2)),2, AND(Z364&gt;INDEX('Language Rules Can Change'!$B$3:$AU$47,Z363,2),Z364&lt;=INDEX('Language Rules Can Change'!$B$3:$AU$47,Z363,3)),3, AND(Z364&gt;INDEX('Language Rules Can Change'!$B$3:$AU$47,Z363,3),Z364&lt;=INDEX('Language Rules Can Change'!$B$3:$AU$47,Z363,4)),4, AND(Z364&gt;INDEX('Language Rules Can Change'!$B$3:$AU$47,Z363,4),Z364&lt;=INDEX('Language Rules Can Change'!$B$3:$AU$47,Z363,5)),5, AND(Z364&gt;INDEX('Language Rules Can Change'!$B$3:$AU$47,Z363,5),Z364&lt;=INDEX('Language Rules Can Change'!$B$3:$AU$47,Z363,6)),6, AND(Z364&gt;INDEX('Language Rules Can Change'!$B$3:$AU$47,Z363,6),Z364&lt;=INDEX('Language Rules Can Change'!$B$3:$AU$47,Z363,7)),7, AND(Z364&gt;INDEX('Language Rules Can Change'!$B$3:$AU$47,Z363,7),Z364&lt;=INDEX('Language Rules Can Change'!$B$3:$AU$47,Z363,8)),8, AND(Z364&gt;INDEX('Language Rules Can Change'!$B$3:$AU$47,Z363,8),Z364&lt;=INDEX('Language Rules Can Change'!$B$3:$AU$47,Z363,9)),9, AND(Z364&gt;INDEX('Language Rules Can Change'!$B$3:$AU$47,Z363,9),Z364&lt;=INDEX('Language Rules Can Change'!$B$3:$AU$47,Z363,10)),10, AND(Z364&gt;INDEX('Language Rules Can Change'!$B$3:$AU$47,Z363,10),Z364&lt;=INDEX('Language Rules Can Change'!$B$3:$AU$47,Z363,11)),11, AND(Z364&gt;INDEX('Language Rules Can Change'!$B$3:$AU$47,Z363,11),Z364&lt;=INDEX('Language Rules Can Change'!$B$3:$AU$47,Z363,12)),12, AND(Z364&gt;INDEX('Language Rules Can Change'!$B$3:$AU$47,Z363,12),Z364&lt;=INDEX('Language Rules Can Change'!$B$3:$AU$47,Z363,13)),13, AND(Z364&gt;INDEX('Language Rules Can Change'!$B$3:$AU$47,Z363,13),Z364&lt;=INDEX('Language Rules Can Change'!$B$3:$AU$47,Z363,14)),14, AND(Z364&gt;INDEX('Language Rules Can Change'!$B$3:$AU$47,Z363,14),Z364&lt;=INDEX('Language Rules Can Change'!$B$3:$AU$47,Z363,15)),15, AND(Z364&gt;INDEX('Language Rules Can Change'!$B$3:$AU$47,Z363,15),Z364&lt;=INDEX('Language Rules Can Change'!$B$3:$AU$47,Z363,16)),16, AND(Z364&gt;INDEX('Language Rules Can Change'!$B$3:$AU$47,Z363,16),Z364&lt;=INDEX('Language Rules Can Change'!$B$3:$AU$47,Z363,17)),17, AND(Z364&gt;INDEX('Language Rules Can Change'!$B$3:$AU$47,Z363,17),Z364&lt;=INDEX('Language Rules Can Change'!$B$3:$AU$47,Z363,18)),18, AND(Z364&gt;INDEX('Language Rules Can Change'!$B$3:$AU$47,Z363,18),Z364&lt;=INDEX('Language Rules Can Change'!$B$3:$AU$47,Z363,19)),19, AND(Z364&gt;INDEX('Language Rules Can Change'!$B$3:$AU$47,Z363,19),Z364&lt;=INDEX('Language Rules Can Change'!$B$3:$AU$47,Z363,20)),20, AND(Z364&gt;INDEX('Language Rules Can Change'!$B$3:$AU$47,Z363,20),Z364&lt;=INDEX('Language Rules Can Change'!$B$3:$AU$47,Z363,21)),21, AND(Z364&gt;INDEX('Language Rules Can Change'!$B$3:$AU$47,Z363,21),Z364&lt;=INDEX('Language Rules Can Change'!$B$3:$AU$47,Z363,22)),22, AND(Z364&gt;INDEX('Language Rules Can Change'!$B$3:$AU$47,Z363,22),Z364&lt;=INDEX('Language Rules Can Change'!$B$3:$AU$47,Z363,23)),23, AND(Z364&gt;INDEX('Language Rules Can Change'!$B$3:$AU$47,Z363,23),Z364&lt;=INDEX('Language Rules Can Change'!$B$3:$AU$47,Z363,24)),24, AND(Z364&gt;INDEX('Language Rules Can Change'!$B$3:$AU$47,Z363,24),Z364&lt;=INDEX('Language Rules Can Change'!$B$3:$AU$47,Z363,25)),25, AND(Z364&gt;INDEX('Language Rules Can Change'!$B$3:$AU$47,Z363,25),Z364&lt;=INDEX('Language Rules Can Change'!$B$3:$AU$47,Z363,26)),26, AND(Z364&gt;INDEX('Language Rules Can Change'!$B$3:$AU$47,Z363,26),Z364&lt;=INDEX('Language Rules Can Change'!$B$3:$AU$47,Z363,27)),27, AND(Z364&gt;INDEX('Language Rules Can Change'!$B$3:$AU$47,Z363,27),Z364&lt;=INDEX('Language Rules Can Change'!$B$3:$AU$47,Z363,28)),28, AND(Z364&gt;INDEX('Language Rules Can Change'!$B$3:$AU$47,Z363,28),Z364&lt;=INDEX('Language Rules Can Change'!$B$3:$AU$47,Z363,29)),29, AND(Z364&gt;INDEX('Language Rules Can Change'!$B$3:$AU$47,Z363,29),Z364&lt;=INDEX('Language Rules Can Change'!$B$3:$AU$47,Z363,30)),30, AND(Z364&gt;INDEX('Language Rules Can Change'!$B$3:$AU$47,Z363,30),Z364&lt;=INDEX('Language Rules Can Change'!$B$3:$AU$47,Z363,31)),31, AND(Z364&gt;INDEX('Language Rules Can Change'!$B$3:$AU$47,Z363,31),Z364&lt;=INDEX('Language Rules Can Change'!$B$3:$AU$47,Z363,32)),32, AND(Z364&gt;INDEX('Language Rules Can Change'!$B$3:$AU$47,Z363,32),Z364&lt;=INDEX('Language Rules Can Change'!$B$3:$AU$47,Z363,33)),33, AND(Z364&gt;INDEX('Language Rules Can Change'!$B$3:$AU$47,Z363,33),Z364&lt;=INDEX('Language Rules Can Change'!$B$3:$AU$47,Z363,34)),34, AND(Z364&gt;INDEX('Language Rules Can Change'!$B$3:$AU$47,Z363,34),Z364&lt;=INDEX('Language Rules Can Change'!$B$3:$AU$47,Z363,35)),35, AND(Z364&gt;INDEX('Language Rules Can Change'!$B$3:$AU$47,Z363,35),Z364&lt;=INDEX('Language Rules Can Change'!$B$3:$AU$47,Z363,36)),36, AND(Z364&gt;INDEX('Language Rules Can Change'!$B$3:$AU$47,Z363,36),Z364&lt;=INDEX('Language Rules Can Change'!$B$3:$AU$47,Z363,37)),37, AND(Z364&gt;INDEX('Language Rules Can Change'!$B$3:$AU$47,Z363,37),Z364&lt;=INDEX('Language Rules Can Change'!$B$3:$AU$47,Z363,38)),38, AND(Z364&gt;INDEX('Language Rules Can Change'!$B$3:$AU$47,Z363,38),Z364&lt;=INDEX('Language Rules Can Change'!$B$3:$AU$47,Z363,39)),39, AND(Z364&gt;INDEX('Language Rules Can Change'!$B$3:$AU$47,Z363,39),Z364&lt;=INDEX('Language Rules Can Change'!$B$3:$AU$47,Z363,40)),40, AND(Z364&gt;INDEX('Language Rules Can Change'!$B$3:$AU$47,Z363,40),Z364&lt;=INDEX('Language Rules Can Change'!$B$3:$AU$47,Z363,41)),41, AND(Z364&gt;INDEX('Language Rules Can Change'!$B$3:$AU$47,Z363,41),Z364&lt;=INDEX('Language Rules Can Change'!$B$3:$AU$47,Z363,42)),42, AND(Z364&gt;INDEX('Language Rules Can Change'!$B$3:$AU$47,Z363,42),Z364&lt;=INDEX('Language Rules Can Change'!$B$3:$AU$47,Z363,43)),43, AND(Z364&gt;INDEX('Language Rules Can Change'!$B$3:$AU$47,Z363,43),Z364&lt;=INDEX('Language Rules Can Change'!$B$3:$AU$47,Z363,44)),44, AND(Z364&gt;INDEX('Language Rules Can Change'!$B$3:$AU$47,Z363,44),Z364&lt;=INDEX('Language Rules Can Change'!$B$3:$AU$47,Z363,45)),45, AND(Z364&gt;INDEX('Language Rules Can Change'!$B$3:$AU$47,Z363,45),Z364&lt;=INDEX('Language Rules Can Change'!$B$3:$AU$47,Z363,46)),46)</f>
        <v>25</v>
      </c>
      <c r="AA365" s="11" cm="1">
        <f t="array" aca="1" ref="AA365" ca="1">_xlfn.IFS(AND(AA364&gt;0,AA364&lt;=INDEX('Language Rules Can Change'!$B$3:$AU$47,AA363,1)),1, AND(AA364&gt;INDEX('Language Rules Can Change'!$B$3:$AU$47,AA363,1),AA364&lt;=INDEX('Language Rules Can Change'!$B$3:$AU$47,AA363,2)),2, AND(AA364&gt;INDEX('Language Rules Can Change'!$B$3:$AU$47,AA363,2),AA364&lt;=INDEX('Language Rules Can Change'!$B$3:$AU$47,AA363,3)),3, AND(AA364&gt;INDEX('Language Rules Can Change'!$B$3:$AU$47,AA363,3),AA364&lt;=INDEX('Language Rules Can Change'!$B$3:$AU$47,AA363,4)),4, AND(AA364&gt;INDEX('Language Rules Can Change'!$B$3:$AU$47,AA363,4),AA364&lt;=INDEX('Language Rules Can Change'!$B$3:$AU$47,AA363,5)),5, AND(AA364&gt;INDEX('Language Rules Can Change'!$B$3:$AU$47,AA363,5),AA364&lt;=INDEX('Language Rules Can Change'!$B$3:$AU$47,AA363,6)),6, AND(AA364&gt;INDEX('Language Rules Can Change'!$B$3:$AU$47,AA363,6),AA364&lt;=INDEX('Language Rules Can Change'!$B$3:$AU$47,AA363,7)),7, AND(AA364&gt;INDEX('Language Rules Can Change'!$B$3:$AU$47,AA363,7),AA364&lt;=INDEX('Language Rules Can Change'!$B$3:$AU$47,AA363,8)),8, AND(AA364&gt;INDEX('Language Rules Can Change'!$B$3:$AU$47,AA363,8),AA364&lt;=INDEX('Language Rules Can Change'!$B$3:$AU$47,AA363,9)),9, AND(AA364&gt;INDEX('Language Rules Can Change'!$B$3:$AU$47,AA363,9),AA364&lt;=INDEX('Language Rules Can Change'!$B$3:$AU$47,AA363,10)),10, AND(AA364&gt;INDEX('Language Rules Can Change'!$B$3:$AU$47,AA363,10),AA364&lt;=INDEX('Language Rules Can Change'!$B$3:$AU$47,AA363,11)),11, AND(AA364&gt;INDEX('Language Rules Can Change'!$B$3:$AU$47,AA363,11),AA364&lt;=INDEX('Language Rules Can Change'!$B$3:$AU$47,AA363,12)),12, AND(AA364&gt;INDEX('Language Rules Can Change'!$B$3:$AU$47,AA363,12),AA364&lt;=INDEX('Language Rules Can Change'!$B$3:$AU$47,AA363,13)),13, AND(AA364&gt;INDEX('Language Rules Can Change'!$B$3:$AU$47,AA363,13),AA364&lt;=INDEX('Language Rules Can Change'!$B$3:$AU$47,AA363,14)),14, AND(AA364&gt;INDEX('Language Rules Can Change'!$B$3:$AU$47,AA363,14),AA364&lt;=INDEX('Language Rules Can Change'!$B$3:$AU$47,AA363,15)),15, AND(AA364&gt;INDEX('Language Rules Can Change'!$B$3:$AU$47,AA363,15),AA364&lt;=INDEX('Language Rules Can Change'!$B$3:$AU$47,AA363,16)),16, AND(AA364&gt;INDEX('Language Rules Can Change'!$B$3:$AU$47,AA363,16),AA364&lt;=INDEX('Language Rules Can Change'!$B$3:$AU$47,AA363,17)),17, AND(AA364&gt;INDEX('Language Rules Can Change'!$B$3:$AU$47,AA363,17),AA364&lt;=INDEX('Language Rules Can Change'!$B$3:$AU$47,AA363,18)),18, AND(AA364&gt;INDEX('Language Rules Can Change'!$B$3:$AU$47,AA363,18),AA364&lt;=INDEX('Language Rules Can Change'!$B$3:$AU$47,AA363,19)),19, AND(AA364&gt;INDEX('Language Rules Can Change'!$B$3:$AU$47,AA363,19),AA364&lt;=INDEX('Language Rules Can Change'!$B$3:$AU$47,AA363,20)),20, AND(AA364&gt;INDEX('Language Rules Can Change'!$B$3:$AU$47,AA363,20),AA364&lt;=INDEX('Language Rules Can Change'!$B$3:$AU$47,AA363,21)),21, AND(AA364&gt;INDEX('Language Rules Can Change'!$B$3:$AU$47,AA363,21),AA364&lt;=INDEX('Language Rules Can Change'!$B$3:$AU$47,AA363,22)),22, AND(AA364&gt;INDEX('Language Rules Can Change'!$B$3:$AU$47,AA363,22),AA364&lt;=INDEX('Language Rules Can Change'!$B$3:$AU$47,AA363,23)),23, AND(AA364&gt;INDEX('Language Rules Can Change'!$B$3:$AU$47,AA363,23),AA364&lt;=INDEX('Language Rules Can Change'!$B$3:$AU$47,AA363,24)),24, AND(AA364&gt;INDEX('Language Rules Can Change'!$B$3:$AU$47,AA363,24),AA364&lt;=INDEX('Language Rules Can Change'!$B$3:$AU$47,AA363,25)),25, AND(AA364&gt;INDEX('Language Rules Can Change'!$B$3:$AU$47,AA363,25),AA364&lt;=INDEX('Language Rules Can Change'!$B$3:$AU$47,AA363,26)),26, AND(AA364&gt;INDEX('Language Rules Can Change'!$B$3:$AU$47,AA363,26),AA364&lt;=INDEX('Language Rules Can Change'!$B$3:$AU$47,AA363,27)),27, AND(AA364&gt;INDEX('Language Rules Can Change'!$B$3:$AU$47,AA363,27),AA364&lt;=INDEX('Language Rules Can Change'!$B$3:$AU$47,AA363,28)),28, AND(AA364&gt;INDEX('Language Rules Can Change'!$B$3:$AU$47,AA363,28),AA364&lt;=INDEX('Language Rules Can Change'!$B$3:$AU$47,AA363,29)),29, AND(AA364&gt;INDEX('Language Rules Can Change'!$B$3:$AU$47,AA363,29),AA364&lt;=INDEX('Language Rules Can Change'!$B$3:$AU$47,AA363,30)),30, AND(AA364&gt;INDEX('Language Rules Can Change'!$B$3:$AU$47,AA363,30),AA364&lt;=INDEX('Language Rules Can Change'!$B$3:$AU$47,AA363,31)),31, AND(AA364&gt;INDEX('Language Rules Can Change'!$B$3:$AU$47,AA363,31),AA364&lt;=INDEX('Language Rules Can Change'!$B$3:$AU$47,AA363,32)),32, AND(AA364&gt;INDEX('Language Rules Can Change'!$B$3:$AU$47,AA363,32),AA364&lt;=INDEX('Language Rules Can Change'!$B$3:$AU$47,AA363,33)),33, AND(AA364&gt;INDEX('Language Rules Can Change'!$B$3:$AU$47,AA363,33),AA364&lt;=INDEX('Language Rules Can Change'!$B$3:$AU$47,AA363,34)),34, AND(AA364&gt;INDEX('Language Rules Can Change'!$B$3:$AU$47,AA363,34),AA364&lt;=INDEX('Language Rules Can Change'!$B$3:$AU$47,AA363,35)),35, AND(AA364&gt;INDEX('Language Rules Can Change'!$B$3:$AU$47,AA363,35),AA364&lt;=INDEX('Language Rules Can Change'!$B$3:$AU$47,AA363,36)),36, AND(AA364&gt;INDEX('Language Rules Can Change'!$B$3:$AU$47,AA363,36),AA364&lt;=INDEX('Language Rules Can Change'!$B$3:$AU$47,AA363,37)),37, AND(AA364&gt;INDEX('Language Rules Can Change'!$B$3:$AU$47,AA363,37),AA364&lt;=INDEX('Language Rules Can Change'!$B$3:$AU$47,AA363,38)),38, AND(AA364&gt;INDEX('Language Rules Can Change'!$B$3:$AU$47,AA363,38),AA364&lt;=INDEX('Language Rules Can Change'!$B$3:$AU$47,AA363,39)),39, AND(AA364&gt;INDEX('Language Rules Can Change'!$B$3:$AU$47,AA363,39),AA364&lt;=INDEX('Language Rules Can Change'!$B$3:$AU$47,AA363,40)),40, AND(AA364&gt;INDEX('Language Rules Can Change'!$B$3:$AU$47,AA363,40),AA364&lt;=INDEX('Language Rules Can Change'!$B$3:$AU$47,AA363,41)),41, AND(AA364&gt;INDEX('Language Rules Can Change'!$B$3:$AU$47,AA363,41),AA364&lt;=INDEX('Language Rules Can Change'!$B$3:$AU$47,AA363,42)),42, AND(AA364&gt;INDEX('Language Rules Can Change'!$B$3:$AU$47,AA363,42),AA364&lt;=INDEX('Language Rules Can Change'!$B$3:$AU$47,AA363,43)),43, AND(AA364&gt;INDEX('Language Rules Can Change'!$B$3:$AU$47,AA363,43),AA364&lt;=INDEX('Language Rules Can Change'!$B$3:$AU$47,AA363,44)),44, AND(AA364&gt;INDEX('Language Rules Can Change'!$B$3:$AU$47,AA363,44),AA364&lt;=INDEX('Language Rules Can Change'!$B$3:$AU$47,AA363,45)),45, AND(AA364&gt;INDEX('Language Rules Can Change'!$B$3:$AU$47,AA363,45),AA364&lt;=INDEX('Language Rules Can Change'!$B$3:$AU$47,AA363,46)),46)</f>
        <v>25</v>
      </c>
      <c r="AB365" s="11" cm="1">
        <f t="array" aca="1" ref="AB365" ca="1">_xlfn.IFS(AND(AB364&gt;0,AB364&lt;=INDEX('Language Rules Can Change'!$B$3:$AU$47,AB363,1)),1, AND(AB364&gt;INDEX('Language Rules Can Change'!$B$3:$AU$47,AB363,1),AB364&lt;=INDEX('Language Rules Can Change'!$B$3:$AU$47,AB363,2)),2, AND(AB364&gt;INDEX('Language Rules Can Change'!$B$3:$AU$47,AB363,2),AB364&lt;=INDEX('Language Rules Can Change'!$B$3:$AU$47,AB363,3)),3, AND(AB364&gt;INDEX('Language Rules Can Change'!$B$3:$AU$47,AB363,3),AB364&lt;=INDEX('Language Rules Can Change'!$B$3:$AU$47,AB363,4)),4, AND(AB364&gt;INDEX('Language Rules Can Change'!$B$3:$AU$47,AB363,4),AB364&lt;=INDEX('Language Rules Can Change'!$B$3:$AU$47,AB363,5)),5, AND(AB364&gt;INDEX('Language Rules Can Change'!$B$3:$AU$47,AB363,5),AB364&lt;=INDEX('Language Rules Can Change'!$B$3:$AU$47,AB363,6)),6, AND(AB364&gt;INDEX('Language Rules Can Change'!$B$3:$AU$47,AB363,6),AB364&lt;=INDEX('Language Rules Can Change'!$B$3:$AU$47,AB363,7)),7, AND(AB364&gt;INDEX('Language Rules Can Change'!$B$3:$AU$47,AB363,7),AB364&lt;=INDEX('Language Rules Can Change'!$B$3:$AU$47,AB363,8)),8, AND(AB364&gt;INDEX('Language Rules Can Change'!$B$3:$AU$47,AB363,8),AB364&lt;=INDEX('Language Rules Can Change'!$B$3:$AU$47,AB363,9)),9, AND(AB364&gt;INDEX('Language Rules Can Change'!$B$3:$AU$47,AB363,9),AB364&lt;=INDEX('Language Rules Can Change'!$B$3:$AU$47,AB363,10)),10, AND(AB364&gt;INDEX('Language Rules Can Change'!$B$3:$AU$47,AB363,10),AB364&lt;=INDEX('Language Rules Can Change'!$B$3:$AU$47,AB363,11)),11, AND(AB364&gt;INDEX('Language Rules Can Change'!$B$3:$AU$47,AB363,11),AB364&lt;=INDEX('Language Rules Can Change'!$B$3:$AU$47,AB363,12)),12, AND(AB364&gt;INDEX('Language Rules Can Change'!$B$3:$AU$47,AB363,12),AB364&lt;=INDEX('Language Rules Can Change'!$B$3:$AU$47,AB363,13)),13, AND(AB364&gt;INDEX('Language Rules Can Change'!$B$3:$AU$47,AB363,13),AB364&lt;=INDEX('Language Rules Can Change'!$B$3:$AU$47,AB363,14)),14, AND(AB364&gt;INDEX('Language Rules Can Change'!$B$3:$AU$47,AB363,14),AB364&lt;=INDEX('Language Rules Can Change'!$B$3:$AU$47,AB363,15)),15, AND(AB364&gt;INDEX('Language Rules Can Change'!$B$3:$AU$47,AB363,15),AB364&lt;=INDEX('Language Rules Can Change'!$B$3:$AU$47,AB363,16)),16, AND(AB364&gt;INDEX('Language Rules Can Change'!$B$3:$AU$47,AB363,16),AB364&lt;=INDEX('Language Rules Can Change'!$B$3:$AU$47,AB363,17)),17, AND(AB364&gt;INDEX('Language Rules Can Change'!$B$3:$AU$47,AB363,17),AB364&lt;=INDEX('Language Rules Can Change'!$B$3:$AU$47,AB363,18)),18, AND(AB364&gt;INDEX('Language Rules Can Change'!$B$3:$AU$47,AB363,18),AB364&lt;=INDEX('Language Rules Can Change'!$B$3:$AU$47,AB363,19)),19, AND(AB364&gt;INDEX('Language Rules Can Change'!$B$3:$AU$47,AB363,19),AB364&lt;=INDEX('Language Rules Can Change'!$B$3:$AU$47,AB363,20)),20, AND(AB364&gt;INDEX('Language Rules Can Change'!$B$3:$AU$47,AB363,20),AB364&lt;=INDEX('Language Rules Can Change'!$B$3:$AU$47,AB363,21)),21, AND(AB364&gt;INDEX('Language Rules Can Change'!$B$3:$AU$47,AB363,21),AB364&lt;=INDEX('Language Rules Can Change'!$B$3:$AU$47,AB363,22)),22, AND(AB364&gt;INDEX('Language Rules Can Change'!$B$3:$AU$47,AB363,22),AB364&lt;=INDEX('Language Rules Can Change'!$B$3:$AU$47,AB363,23)),23, AND(AB364&gt;INDEX('Language Rules Can Change'!$B$3:$AU$47,AB363,23),AB364&lt;=INDEX('Language Rules Can Change'!$B$3:$AU$47,AB363,24)),24, AND(AB364&gt;INDEX('Language Rules Can Change'!$B$3:$AU$47,AB363,24),AB364&lt;=INDEX('Language Rules Can Change'!$B$3:$AU$47,AB363,25)),25, AND(AB364&gt;INDEX('Language Rules Can Change'!$B$3:$AU$47,AB363,25),AB364&lt;=INDEX('Language Rules Can Change'!$B$3:$AU$47,AB363,26)),26, AND(AB364&gt;INDEX('Language Rules Can Change'!$B$3:$AU$47,AB363,26),AB364&lt;=INDEX('Language Rules Can Change'!$B$3:$AU$47,AB363,27)),27, AND(AB364&gt;INDEX('Language Rules Can Change'!$B$3:$AU$47,AB363,27),AB364&lt;=INDEX('Language Rules Can Change'!$B$3:$AU$47,AB363,28)),28, AND(AB364&gt;INDEX('Language Rules Can Change'!$B$3:$AU$47,AB363,28),AB364&lt;=INDEX('Language Rules Can Change'!$B$3:$AU$47,AB363,29)),29, AND(AB364&gt;INDEX('Language Rules Can Change'!$B$3:$AU$47,AB363,29),AB364&lt;=INDEX('Language Rules Can Change'!$B$3:$AU$47,AB363,30)),30, AND(AB364&gt;INDEX('Language Rules Can Change'!$B$3:$AU$47,AB363,30),AB364&lt;=INDEX('Language Rules Can Change'!$B$3:$AU$47,AB363,31)),31, AND(AB364&gt;INDEX('Language Rules Can Change'!$B$3:$AU$47,AB363,31),AB364&lt;=INDEX('Language Rules Can Change'!$B$3:$AU$47,AB363,32)),32, AND(AB364&gt;INDEX('Language Rules Can Change'!$B$3:$AU$47,AB363,32),AB364&lt;=INDEX('Language Rules Can Change'!$B$3:$AU$47,AB363,33)),33, AND(AB364&gt;INDEX('Language Rules Can Change'!$B$3:$AU$47,AB363,33),AB364&lt;=INDEX('Language Rules Can Change'!$B$3:$AU$47,AB363,34)),34, AND(AB364&gt;INDEX('Language Rules Can Change'!$B$3:$AU$47,AB363,34),AB364&lt;=INDEX('Language Rules Can Change'!$B$3:$AU$47,AB363,35)),35, AND(AB364&gt;INDEX('Language Rules Can Change'!$B$3:$AU$47,AB363,35),AB364&lt;=INDEX('Language Rules Can Change'!$B$3:$AU$47,AB363,36)),36, AND(AB364&gt;INDEX('Language Rules Can Change'!$B$3:$AU$47,AB363,36),AB364&lt;=INDEX('Language Rules Can Change'!$B$3:$AU$47,AB363,37)),37, AND(AB364&gt;INDEX('Language Rules Can Change'!$B$3:$AU$47,AB363,37),AB364&lt;=INDEX('Language Rules Can Change'!$B$3:$AU$47,AB363,38)),38, AND(AB364&gt;INDEX('Language Rules Can Change'!$B$3:$AU$47,AB363,38),AB364&lt;=INDEX('Language Rules Can Change'!$B$3:$AU$47,AB363,39)),39, AND(AB364&gt;INDEX('Language Rules Can Change'!$B$3:$AU$47,AB363,39),AB364&lt;=INDEX('Language Rules Can Change'!$B$3:$AU$47,AB363,40)),40, AND(AB364&gt;INDEX('Language Rules Can Change'!$B$3:$AU$47,AB363,40),AB364&lt;=INDEX('Language Rules Can Change'!$B$3:$AU$47,AB363,41)),41, AND(AB364&gt;INDEX('Language Rules Can Change'!$B$3:$AU$47,AB363,41),AB364&lt;=INDEX('Language Rules Can Change'!$B$3:$AU$47,AB363,42)),42, AND(AB364&gt;INDEX('Language Rules Can Change'!$B$3:$AU$47,AB363,42),AB364&lt;=INDEX('Language Rules Can Change'!$B$3:$AU$47,AB363,43)),43, AND(AB364&gt;INDEX('Language Rules Can Change'!$B$3:$AU$47,AB363,43),AB364&lt;=INDEX('Language Rules Can Change'!$B$3:$AU$47,AB363,44)),44, AND(AB364&gt;INDEX('Language Rules Can Change'!$B$3:$AU$47,AB363,44),AB364&lt;=INDEX('Language Rules Can Change'!$B$3:$AU$47,AB363,45)),45, AND(AB364&gt;INDEX('Language Rules Can Change'!$B$3:$AU$47,AB363,45),AB364&lt;=INDEX('Language Rules Can Change'!$B$3:$AU$47,AB363,46)),46)</f>
        <v>25</v>
      </c>
      <c r="AC365" s="11" cm="1">
        <f t="array" aca="1" ref="AC365" ca="1">_xlfn.IFS(AND(AC364&gt;0,AC364&lt;=INDEX('Language Rules Can Change'!$B$3:$AU$47,AC363,1)),1, AND(AC364&gt;INDEX('Language Rules Can Change'!$B$3:$AU$47,AC363,1),AC364&lt;=INDEX('Language Rules Can Change'!$B$3:$AU$47,AC363,2)),2, AND(AC364&gt;INDEX('Language Rules Can Change'!$B$3:$AU$47,AC363,2),AC364&lt;=INDEX('Language Rules Can Change'!$B$3:$AU$47,AC363,3)),3, AND(AC364&gt;INDEX('Language Rules Can Change'!$B$3:$AU$47,AC363,3),AC364&lt;=INDEX('Language Rules Can Change'!$B$3:$AU$47,AC363,4)),4, AND(AC364&gt;INDEX('Language Rules Can Change'!$B$3:$AU$47,AC363,4),AC364&lt;=INDEX('Language Rules Can Change'!$B$3:$AU$47,AC363,5)),5, AND(AC364&gt;INDEX('Language Rules Can Change'!$B$3:$AU$47,AC363,5),AC364&lt;=INDEX('Language Rules Can Change'!$B$3:$AU$47,AC363,6)),6, AND(AC364&gt;INDEX('Language Rules Can Change'!$B$3:$AU$47,AC363,6),AC364&lt;=INDEX('Language Rules Can Change'!$B$3:$AU$47,AC363,7)),7, AND(AC364&gt;INDEX('Language Rules Can Change'!$B$3:$AU$47,AC363,7),AC364&lt;=INDEX('Language Rules Can Change'!$B$3:$AU$47,AC363,8)),8, AND(AC364&gt;INDEX('Language Rules Can Change'!$B$3:$AU$47,AC363,8),AC364&lt;=INDEX('Language Rules Can Change'!$B$3:$AU$47,AC363,9)),9, AND(AC364&gt;INDEX('Language Rules Can Change'!$B$3:$AU$47,AC363,9),AC364&lt;=INDEX('Language Rules Can Change'!$B$3:$AU$47,AC363,10)),10, AND(AC364&gt;INDEX('Language Rules Can Change'!$B$3:$AU$47,AC363,10),AC364&lt;=INDEX('Language Rules Can Change'!$B$3:$AU$47,AC363,11)),11, AND(AC364&gt;INDEX('Language Rules Can Change'!$B$3:$AU$47,AC363,11),AC364&lt;=INDEX('Language Rules Can Change'!$B$3:$AU$47,AC363,12)),12, AND(AC364&gt;INDEX('Language Rules Can Change'!$B$3:$AU$47,AC363,12),AC364&lt;=INDEX('Language Rules Can Change'!$B$3:$AU$47,AC363,13)),13, AND(AC364&gt;INDEX('Language Rules Can Change'!$B$3:$AU$47,AC363,13),AC364&lt;=INDEX('Language Rules Can Change'!$B$3:$AU$47,AC363,14)),14, AND(AC364&gt;INDEX('Language Rules Can Change'!$B$3:$AU$47,AC363,14),AC364&lt;=INDEX('Language Rules Can Change'!$B$3:$AU$47,AC363,15)),15, AND(AC364&gt;INDEX('Language Rules Can Change'!$B$3:$AU$47,AC363,15),AC364&lt;=INDEX('Language Rules Can Change'!$B$3:$AU$47,AC363,16)),16, AND(AC364&gt;INDEX('Language Rules Can Change'!$B$3:$AU$47,AC363,16),AC364&lt;=INDEX('Language Rules Can Change'!$B$3:$AU$47,AC363,17)),17, AND(AC364&gt;INDEX('Language Rules Can Change'!$B$3:$AU$47,AC363,17),AC364&lt;=INDEX('Language Rules Can Change'!$B$3:$AU$47,AC363,18)),18, AND(AC364&gt;INDEX('Language Rules Can Change'!$B$3:$AU$47,AC363,18),AC364&lt;=INDEX('Language Rules Can Change'!$B$3:$AU$47,AC363,19)),19, AND(AC364&gt;INDEX('Language Rules Can Change'!$B$3:$AU$47,AC363,19),AC364&lt;=INDEX('Language Rules Can Change'!$B$3:$AU$47,AC363,20)),20, AND(AC364&gt;INDEX('Language Rules Can Change'!$B$3:$AU$47,AC363,20),AC364&lt;=INDEX('Language Rules Can Change'!$B$3:$AU$47,AC363,21)),21, AND(AC364&gt;INDEX('Language Rules Can Change'!$B$3:$AU$47,AC363,21),AC364&lt;=INDEX('Language Rules Can Change'!$B$3:$AU$47,AC363,22)),22, AND(AC364&gt;INDEX('Language Rules Can Change'!$B$3:$AU$47,AC363,22),AC364&lt;=INDEX('Language Rules Can Change'!$B$3:$AU$47,AC363,23)),23, AND(AC364&gt;INDEX('Language Rules Can Change'!$B$3:$AU$47,AC363,23),AC364&lt;=INDEX('Language Rules Can Change'!$B$3:$AU$47,AC363,24)),24, AND(AC364&gt;INDEX('Language Rules Can Change'!$B$3:$AU$47,AC363,24),AC364&lt;=INDEX('Language Rules Can Change'!$B$3:$AU$47,AC363,25)),25, AND(AC364&gt;INDEX('Language Rules Can Change'!$B$3:$AU$47,AC363,25),AC364&lt;=INDEX('Language Rules Can Change'!$B$3:$AU$47,AC363,26)),26, AND(AC364&gt;INDEX('Language Rules Can Change'!$B$3:$AU$47,AC363,26),AC364&lt;=INDEX('Language Rules Can Change'!$B$3:$AU$47,AC363,27)),27, AND(AC364&gt;INDEX('Language Rules Can Change'!$B$3:$AU$47,AC363,27),AC364&lt;=INDEX('Language Rules Can Change'!$B$3:$AU$47,AC363,28)),28, AND(AC364&gt;INDEX('Language Rules Can Change'!$B$3:$AU$47,AC363,28),AC364&lt;=INDEX('Language Rules Can Change'!$B$3:$AU$47,AC363,29)),29, AND(AC364&gt;INDEX('Language Rules Can Change'!$B$3:$AU$47,AC363,29),AC364&lt;=INDEX('Language Rules Can Change'!$B$3:$AU$47,AC363,30)),30, AND(AC364&gt;INDEX('Language Rules Can Change'!$B$3:$AU$47,AC363,30),AC364&lt;=INDEX('Language Rules Can Change'!$B$3:$AU$47,AC363,31)),31, AND(AC364&gt;INDEX('Language Rules Can Change'!$B$3:$AU$47,AC363,31),AC364&lt;=INDEX('Language Rules Can Change'!$B$3:$AU$47,AC363,32)),32, AND(AC364&gt;INDEX('Language Rules Can Change'!$B$3:$AU$47,AC363,32),AC364&lt;=INDEX('Language Rules Can Change'!$B$3:$AU$47,AC363,33)),33, AND(AC364&gt;INDEX('Language Rules Can Change'!$B$3:$AU$47,AC363,33),AC364&lt;=INDEX('Language Rules Can Change'!$B$3:$AU$47,AC363,34)),34, AND(AC364&gt;INDEX('Language Rules Can Change'!$B$3:$AU$47,AC363,34),AC364&lt;=INDEX('Language Rules Can Change'!$B$3:$AU$47,AC363,35)),35, AND(AC364&gt;INDEX('Language Rules Can Change'!$B$3:$AU$47,AC363,35),AC364&lt;=INDEX('Language Rules Can Change'!$B$3:$AU$47,AC363,36)),36, AND(AC364&gt;INDEX('Language Rules Can Change'!$B$3:$AU$47,AC363,36),AC364&lt;=INDEX('Language Rules Can Change'!$B$3:$AU$47,AC363,37)),37, AND(AC364&gt;INDEX('Language Rules Can Change'!$B$3:$AU$47,AC363,37),AC364&lt;=INDEX('Language Rules Can Change'!$B$3:$AU$47,AC363,38)),38, AND(AC364&gt;INDEX('Language Rules Can Change'!$B$3:$AU$47,AC363,38),AC364&lt;=INDEX('Language Rules Can Change'!$B$3:$AU$47,AC363,39)),39, AND(AC364&gt;INDEX('Language Rules Can Change'!$B$3:$AU$47,AC363,39),AC364&lt;=INDEX('Language Rules Can Change'!$B$3:$AU$47,AC363,40)),40, AND(AC364&gt;INDEX('Language Rules Can Change'!$B$3:$AU$47,AC363,40),AC364&lt;=INDEX('Language Rules Can Change'!$B$3:$AU$47,AC363,41)),41, AND(AC364&gt;INDEX('Language Rules Can Change'!$B$3:$AU$47,AC363,41),AC364&lt;=INDEX('Language Rules Can Change'!$B$3:$AU$47,AC363,42)),42, AND(AC364&gt;INDEX('Language Rules Can Change'!$B$3:$AU$47,AC363,42),AC364&lt;=INDEX('Language Rules Can Change'!$B$3:$AU$47,AC363,43)),43, AND(AC364&gt;INDEX('Language Rules Can Change'!$B$3:$AU$47,AC363,43),AC364&lt;=INDEX('Language Rules Can Change'!$B$3:$AU$47,AC363,44)),44, AND(AC364&gt;INDEX('Language Rules Can Change'!$B$3:$AU$47,AC363,44),AC364&lt;=INDEX('Language Rules Can Change'!$B$3:$AU$47,AC363,45)),45, AND(AC364&gt;INDEX('Language Rules Can Change'!$B$3:$AU$47,AC363,45),AC364&lt;=INDEX('Language Rules Can Change'!$B$3:$AU$47,AC363,46)),46)</f>
        <v>9</v>
      </c>
      <c r="AD365" s="11" t="e" cm="1">
        <f t="array" aca="1" ref="AD365" ca="1">_xlfn.IFS(AND(AD364&gt;0,AD364&lt;=INDEX('Language Rules Can Change'!$B$3:$AU$47,AD363,1)),1, AND(AD364&gt;INDEX('Language Rules Can Change'!$B$3:$AU$47,AD363,1),AD364&lt;=INDEX('Language Rules Can Change'!$B$3:$AU$47,AD363,2)),2, AND(AD364&gt;INDEX('Language Rules Can Change'!$B$3:$AU$47,AD363,2),AD364&lt;=INDEX('Language Rules Can Change'!$B$3:$AU$47,AD363,3)),3, AND(AD364&gt;INDEX('Language Rules Can Change'!$B$3:$AU$47,AD363,3),AD364&lt;=INDEX('Language Rules Can Change'!$B$3:$AU$47,AD363,4)),4, AND(AD364&gt;INDEX('Language Rules Can Change'!$B$3:$AU$47,AD363,4),AD364&lt;=INDEX('Language Rules Can Change'!$B$3:$AU$47,AD363,5)),5, AND(AD364&gt;INDEX('Language Rules Can Change'!$B$3:$AU$47,AD363,5),AD364&lt;=INDEX('Language Rules Can Change'!$B$3:$AU$47,AD363,6)),6, AND(AD364&gt;INDEX('Language Rules Can Change'!$B$3:$AU$47,AD363,6),AD364&lt;=INDEX('Language Rules Can Change'!$B$3:$AU$47,AD363,7)),7, AND(AD364&gt;INDEX('Language Rules Can Change'!$B$3:$AU$47,AD363,7),AD364&lt;=INDEX('Language Rules Can Change'!$B$3:$AU$47,AD363,8)),8, AND(AD364&gt;INDEX('Language Rules Can Change'!$B$3:$AU$47,AD363,8),AD364&lt;=INDEX('Language Rules Can Change'!$B$3:$AU$47,AD363,9)),9, AND(AD364&gt;INDEX('Language Rules Can Change'!$B$3:$AU$47,AD363,9),AD364&lt;=INDEX('Language Rules Can Change'!$B$3:$AU$47,AD363,10)),10, AND(AD364&gt;INDEX('Language Rules Can Change'!$B$3:$AU$47,AD363,10),AD364&lt;=INDEX('Language Rules Can Change'!$B$3:$AU$47,AD363,11)),11, AND(AD364&gt;INDEX('Language Rules Can Change'!$B$3:$AU$47,AD363,11),AD364&lt;=INDEX('Language Rules Can Change'!$B$3:$AU$47,AD363,12)),12, AND(AD364&gt;INDEX('Language Rules Can Change'!$B$3:$AU$47,AD363,12),AD364&lt;=INDEX('Language Rules Can Change'!$B$3:$AU$47,AD363,13)),13, AND(AD364&gt;INDEX('Language Rules Can Change'!$B$3:$AU$47,AD363,13),AD364&lt;=INDEX('Language Rules Can Change'!$B$3:$AU$47,AD363,14)),14, AND(AD364&gt;INDEX('Language Rules Can Change'!$B$3:$AU$47,AD363,14),AD364&lt;=INDEX('Language Rules Can Change'!$B$3:$AU$47,AD363,15)),15, AND(AD364&gt;INDEX('Language Rules Can Change'!$B$3:$AU$47,AD363,15),AD364&lt;=INDEX('Language Rules Can Change'!$B$3:$AU$47,AD363,16)),16, AND(AD364&gt;INDEX('Language Rules Can Change'!$B$3:$AU$47,AD363,16),AD364&lt;=INDEX('Language Rules Can Change'!$B$3:$AU$47,AD363,17)),17, AND(AD364&gt;INDEX('Language Rules Can Change'!$B$3:$AU$47,AD363,17),AD364&lt;=INDEX('Language Rules Can Change'!$B$3:$AU$47,AD363,18)),18, AND(AD364&gt;INDEX('Language Rules Can Change'!$B$3:$AU$47,AD363,18),AD364&lt;=INDEX('Language Rules Can Change'!$B$3:$AU$47,AD363,19)),19, AND(AD364&gt;INDEX('Language Rules Can Change'!$B$3:$AU$47,AD363,19),AD364&lt;=INDEX('Language Rules Can Change'!$B$3:$AU$47,AD363,20)),20, AND(AD364&gt;INDEX('Language Rules Can Change'!$B$3:$AU$47,AD363,20),AD364&lt;=INDEX('Language Rules Can Change'!$B$3:$AU$47,AD363,21)),21, AND(AD364&gt;INDEX('Language Rules Can Change'!$B$3:$AU$47,AD363,21),AD364&lt;=INDEX('Language Rules Can Change'!$B$3:$AU$47,AD363,22)),22, AND(AD364&gt;INDEX('Language Rules Can Change'!$B$3:$AU$47,AD363,22),AD364&lt;=INDEX('Language Rules Can Change'!$B$3:$AU$47,AD363,23)),23, AND(AD364&gt;INDEX('Language Rules Can Change'!$B$3:$AU$47,AD363,23),AD364&lt;=INDEX('Language Rules Can Change'!$B$3:$AU$47,AD363,24)),24, AND(AD364&gt;INDEX('Language Rules Can Change'!$B$3:$AU$47,AD363,24),AD364&lt;=INDEX('Language Rules Can Change'!$B$3:$AU$47,AD363,25)),25, AND(AD364&gt;INDEX('Language Rules Can Change'!$B$3:$AU$47,AD363,25),AD364&lt;=INDEX('Language Rules Can Change'!$B$3:$AU$47,AD363,26)),26, AND(AD364&gt;INDEX('Language Rules Can Change'!$B$3:$AU$47,AD363,26),AD364&lt;=INDEX('Language Rules Can Change'!$B$3:$AU$47,AD363,27)),27, AND(AD364&gt;INDEX('Language Rules Can Change'!$B$3:$AU$47,AD363,27),AD364&lt;=INDEX('Language Rules Can Change'!$B$3:$AU$47,AD363,28)),28, AND(AD364&gt;INDEX('Language Rules Can Change'!$B$3:$AU$47,AD363,28),AD364&lt;=INDEX('Language Rules Can Change'!$B$3:$AU$47,AD363,29)),29, AND(AD364&gt;INDEX('Language Rules Can Change'!$B$3:$AU$47,AD363,29),AD364&lt;=INDEX('Language Rules Can Change'!$B$3:$AU$47,AD363,30)),30, AND(AD364&gt;INDEX('Language Rules Can Change'!$B$3:$AU$47,AD363,30),AD364&lt;=INDEX('Language Rules Can Change'!$B$3:$AU$47,AD363,31)),31, AND(AD364&gt;INDEX('Language Rules Can Change'!$B$3:$AU$47,AD363,31),AD364&lt;=INDEX('Language Rules Can Change'!$B$3:$AU$47,AD363,32)),32, AND(AD364&gt;INDEX('Language Rules Can Change'!$B$3:$AU$47,AD363,32),AD364&lt;=INDEX('Language Rules Can Change'!$B$3:$AU$47,AD363,33)),33, AND(AD364&gt;INDEX('Language Rules Can Change'!$B$3:$AU$47,AD363,33),AD364&lt;=INDEX('Language Rules Can Change'!$B$3:$AU$47,AD363,34)),34, AND(AD364&gt;INDEX('Language Rules Can Change'!$B$3:$AU$47,AD363,34),AD364&lt;=INDEX('Language Rules Can Change'!$B$3:$AU$47,AD363,35)),35, AND(AD364&gt;INDEX('Language Rules Can Change'!$B$3:$AU$47,AD363,35),AD364&lt;=INDEX('Language Rules Can Change'!$B$3:$AU$47,AD363,36)),36, AND(AD364&gt;INDEX('Language Rules Can Change'!$B$3:$AU$47,AD363,36),AD364&lt;=INDEX('Language Rules Can Change'!$B$3:$AU$47,AD363,37)),37, AND(AD364&gt;INDEX('Language Rules Can Change'!$B$3:$AU$47,AD363,37),AD364&lt;=INDEX('Language Rules Can Change'!$B$3:$AU$47,AD363,38)),38, AND(AD364&gt;INDEX('Language Rules Can Change'!$B$3:$AU$47,AD363,38),AD364&lt;=INDEX('Language Rules Can Change'!$B$3:$AU$47,AD363,39)),39, AND(AD364&gt;INDEX('Language Rules Can Change'!$B$3:$AU$47,AD363,39),AD364&lt;=INDEX('Language Rules Can Change'!$B$3:$AU$47,AD363,40)),40, AND(AD364&gt;INDEX('Language Rules Can Change'!$B$3:$AU$47,AD363,40),AD364&lt;=INDEX('Language Rules Can Change'!$B$3:$AU$47,AD363,41)),41, AND(AD364&gt;INDEX('Language Rules Can Change'!$B$3:$AU$47,AD363,41),AD364&lt;=INDEX('Language Rules Can Change'!$B$3:$AU$47,AD363,42)),42, AND(AD364&gt;INDEX('Language Rules Can Change'!$B$3:$AU$47,AD363,42),AD364&lt;=INDEX('Language Rules Can Change'!$B$3:$AU$47,AD363,43)),43, AND(AD364&gt;INDEX('Language Rules Can Change'!$B$3:$AU$47,AD363,43),AD364&lt;=INDEX('Language Rules Can Change'!$B$3:$AU$47,AD363,44)),44, AND(AD364&gt;INDEX('Language Rules Can Change'!$B$3:$AU$47,AD363,44),AD364&lt;=INDEX('Language Rules Can Change'!$B$3:$AU$47,AD363,45)),45, AND(AD364&gt;INDEX('Language Rules Can Change'!$B$3:$AU$47,AD363,45),AD364&lt;=INDEX('Language Rules Can Change'!$B$3:$AU$47,AD363,46)),46)</f>
        <v>#N/A</v>
      </c>
      <c r="AE365" s="11" t="e" cm="1">
        <f t="array" aca="1" ref="AE365" ca="1">_xlfn.IFS(AND(AE364&gt;0,AE364&lt;=INDEX('Language Rules Can Change'!$B$3:$AU$47,AE363,1)),1, AND(AE364&gt;INDEX('Language Rules Can Change'!$B$3:$AU$47,AE363,1),AE364&lt;=INDEX('Language Rules Can Change'!$B$3:$AU$47,AE363,2)),2, AND(AE364&gt;INDEX('Language Rules Can Change'!$B$3:$AU$47,AE363,2),AE364&lt;=INDEX('Language Rules Can Change'!$B$3:$AU$47,AE363,3)),3, AND(AE364&gt;INDEX('Language Rules Can Change'!$B$3:$AU$47,AE363,3),AE364&lt;=INDEX('Language Rules Can Change'!$B$3:$AU$47,AE363,4)),4, AND(AE364&gt;INDEX('Language Rules Can Change'!$B$3:$AU$47,AE363,4),AE364&lt;=INDEX('Language Rules Can Change'!$B$3:$AU$47,AE363,5)),5, AND(AE364&gt;INDEX('Language Rules Can Change'!$B$3:$AU$47,AE363,5),AE364&lt;=INDEX('Language Rules Can Change'!$B$3:$AU$47,AE363,6)),6, AND(AE364&gt;INDEX('Language Rules Can Change'!$B$3:$AU$47,AE363,6),AE364&lt;=INDEX('Language Rules Can Change'!$B$3:$AU$47,AE363,7)),7, AND(AE364&gt;INDEX('Language Rules Can Change'!$B$3:$AU$47,AE363,7),AE364&lt;=INDEX('Language Rules Can Change'!$B$3:$AU$47,AE363,8)),8, AND(AE364&gt;INDEX('Language Rules Can Change'!$B$3:$AU$47,AE363,8),AE364&lt;=INDEX('Language Rules Can Change'!$B$3:$AU$47,AE363,9)),9, AND(AE364&gt;INDEX('Language Rules Can Change'!$B$3:$AU$47,AE363,9),AE364&lt;=INDEX('Language Rules Can Change'!$B$3:$AU$47,AE363,10)),10, AND(AE364&gt;INDEX('Language Rules Can Change'!$B$3:$AU$47,AE363,10),AE364&lt;=INDEX('Language Rules Can Change'!$B$3:$AU$47,AE363,11)),11, AND(AE364&gt;INDEX('Language Rules Can Change'!$B$3:$AU$47,AE363,11),AE364&lt;=INDEX('Language Rules Can Change'!$B$3:$AU$47,AE363,12)),12, AND(AE364&gt;INDEX('Language Rules Can Change'!$B$3:$AU$47,AE363,12),AE364&lt;=INDEX('Language Rules Can Change'!$B$3:$AU$47,AE363,13)),13, AND(AE364&gt;INDEX('Language Rules Can Change'!$B$3:$AU$47,AE363,13),AE364&lt;=INDEX('Language Rules Can Change'!$B$3:$AU$47,AE363,14)),14, AND(AE364&gt;INDEX('Language Rules Can Change'!$B$3:$AU$47,AE363,14),AE364&lt;=INDEX('Language Rules Can Change'!$B$3:$AU$47,AE363,15)),15, AND(AE364&gt;INDEX('Language Rules Can Change'!$B$3:$AU$47,AE363,15),AE364&lt;=INDEX('Language Rules Can Change'!$B$3:$AU$47,AE363,16)),16, AND(AE364&gt;INDEX('Language Rules Can Change'!$B$3:$AU$47,AE363,16),AE364&lt;=INDEX('Language Rules Can Change'!$B$3:$AU$47,AE363,17)),17, AND(AE364&gt;INDEX('Language Rules Can Change'!$B$3:$AU$47,AE363,17),AE364&lt;=INDEX('Language Rules Can Change'!$B$3:$AU$47,AE363,18)),18, AND(AE364&gt;INDEX('Language Rules Can Change'!$B$3:$AU$47,AE363,18),AE364&lt;=INDEX('Language Rules Can Change'!$B$3:$AU$47,AE363,19)),19, AND(AE364&gt;INDEX('Language Rules Can Change'!$B$3:$AU$47,AE363,19),AE364&lt;=INDEX('Language Rules Can Change'!$B$3:$AU$47,AE363,20)),20, AND(AE364&gt;INDEX('Language Rules Can Change'!$B$3:$AU$47,AE363,20),AE364&lt;=INDEX('Language Rules Can Change'!$B$3:$AU$47,AE363,21)),21, AND(AE364&gt;INDEX('Language Rules Can Change'!$B$3:$AU$47,AE363,21),AE364&lt;=INDEX('Language Rules Can Change'!$B$3:$AU$47,AE363,22)),22, AND(AE364&gt;INDEX('Language Rules Can Change'!$B$3:$AU$47,AE363,22),AE364&lt;=INDEX('Language Rules Can Change'!$B$3:$AU$47,AE363,23)),23, AND(AE364&gt;INDEX('Language Rules Can Change'!$B$3:$AU$47,AE363,23),AE364&lt;=INDEX('Language Rules Can Change'!$B$3:$AU$47,AE363,24)),24, AND(AE364&gt;INDEX('Language Rules Can Change'!$B$3:$AU$47,AE363,24),AE364&lt;=INDEX('Language Rules Can Change'!$B$3:$AU$47,AE363,25)),25, AND(AE364&gt;INDEX('Language Rules Can Change'!$B$3:$AU$47,AE363,25),AE364&lt;=INDEX('Language Rules Can Change'!$B$3:$AU$47,AE363,26)),26, AND(AE364&gt;INDEX('Language Rules Can Change'!$B$3:$AU$47,AE363,26),AE364&lt;=INDEX('Language Rules Can Change'!$B$3:$AU$47,AE363,27)),27, AND(AE364&gt;INDEX('Language Rules Can Change'!$B$3:$AU$47,AE363,27),AE364&lt;=INDEX('Language Rules Can Change'!$B$3:$AU$47,AE363,28)),28, AND(AE364&gt;INDEX('Language Rules Can Change'!$B$3:$AU$47,AE363,28),AE364&lt;=INDEX('Language Rules Can Change'!$B$3:$AU$47,AE363,29)),29, AND(AE364&gt;INDEX('Language Rules Can Change'!$B$3:$AU$47,AE363,29),AE364&lt;=INDEX('Language Rules Can Change'!$B$3:$AU$47,AE363,30)),30, AND(AE364&gt;INDEX('Language Rules Can Change'!$B$3:$AU$47,AE363,30),AE364&lt;=INDEX('Language Rules Can Change'!$B$3:$AU$47,AE363,31)),31, AND(AE364&gt;INDEX('Language Rules Can Change'!$B$3:$AU$47,AE363,31),AE364&lt;=INDEX('Language Rules Can Change'!$B$3:$AU$47,AE363,32)),32, AND(AE364&gt;INDEX('Language Rules Can Change'!$B$3:$AU$47,AE363,32),AE364&lt;=INDEX('Language Rules Can Change'!$B$3:$AU$47,AE363,33)),33, AND(AE364&gt;INDEX('Language Rules Can Change'!$B$3:$AU$47,AE363,33),AE364&lt;=INDEX('Language Rules Can Change'!$B$3:$AU$47,AE363,34)),34, AND(AE364&gt;INDEX('Language Rules Can Change'!$B$3:$AU$47,AE363,34),AE364&lt;=INDEX('Language Rules Can Change'!$B$3:$AU$47,AE363,35)),35, AND(AE364&gt;INDEX('Language Rules Can Change'!$B$3:$AU$47,AE363,35),AE364&lt;=INDEX('Language Rules Can Change'!$B$3:$AU$47,AE363,36)),36, AND(AE364&gt;INDEX('Language Rules Can Change'!$B$3:$AU$47,AE363,36),AE364&lt;=INDEX('Language Rules Can Change'!$B$3:$AU$47,AE363,37)),37, AND(AE364&gt;INDEX('Language Rules Can Change'!$B$3:$AU$47,AE363,37),AE364&lt;=INDEX('Language Rules Can Change'!$B$3:$AU$47,AE363,38)),38, AND(AE364&gt;INDEX('Language Rules Can Change'!$B$3:$AU$47,AE363,38),AE364&lt;=INDEX('Language Rules Can Change'!$B$3:$AU$47,AE363,39)),39, AND(AE364&gt;INDEX('Language Rules Can Change'!$B$3:$AU$47,AE363,39),AE364&lt;=INDEX('Language Rules Can Change'!$B$3:$AU$47,AE363,40)),40, AND(AE364&gt;INDEX('Language Rules Can Change'!$B$3:$AU$47,AE363,40),AE364&lt;=INDEX('Language Rules Can Change'!$B$3:$AU$47,AE363,41)),41, AND(AE364&gt;INDEX('Language Rules Can Change'!$B$3:$AU$47,AE363,41),AE364&lt;=INDEX('Language Rules Can Change'!$B$3:$AU$47,AE363,42)),42, AND(AE364&gt;INDEX('Language Rules Can Change'!$B$3:$AU$47,AE363,42),AE364&lt;=INDEX('Language Rules Can Change'!$B$3:$AU$47,AE363,43)),43, AND(AE364&gt;INDEX('Language Rules Can Change'!$B$3:$AU$47,AE363,43),AE364&lt;=INDEX('Language Rules Can Change'!$B$3:$AU$47,AE363,44)),44, AND(AE364&gt;INDEX('Language Rules Can Change'!$B$3:$AU$47,AE363,44),AE364&lt;=INDEX('Language Rules Can Change'!$B$3:$AU$47,AE363,45)),45, AND(AE364&gt;INDEX('Language Rules Can Change'!$B$3:$AU$47,AE363,45),AE364&lt;=INDEX('Language Rules Can Change'!$B$3:$AU$47,AE363,46)),46)</f>
        <v>#N/A</v>
      </c>
      <c r="AF365" s="11" t="e" cm="1">
        <f t="array" aca="1" ref="AF365" ca="1">_xlfn.IFS(AND(AF364&gt;0,AF364&lt;=INDEX('Language Rules Can Change'!$B$3:$AU$47,AF363,1)),1, AND(AF364&gt;INDEX('Language Rules Can Change'!$B$3:$AU$47,AF363,1),AF364&lt;=INDEX('Language Rules Can Change'!$B$3:$AU$47,AF363,2)),2, AND(AF364&gt;INDEX('Language Rules Can Change'!$B$3:$AU$47,AF363,2),AF364&lt;=INDEX('Language Rules Can Change'!$B$3:$AU$47,AF363,3)),3, AND(AF364&gt;INDEX('Language Rules Can Change'!$B$3:$AU$47,AF363,3),AF364&lt;=INDEX('Language Rules Can Change'!$B$3:$AU$47,AF363,4)),4, AND(AF364&gt;INDEX('Language Rules Can Change'!$B$3:$AU$47,AF363,4),AF364&lt;=INDEX('Language Rules Can Change'!$B$3:$AU$47,AF363,5)),5, AND(AF364&gt;INDEX('Language Rules Can Change'!$B$3:$AU$47,AF363,5),AF364&lt;=INDEX('Language Rules Can Change'!$B$3:$AU$47,AF363,6)),6, AND(AF364&gt;INDEX('Language Rules Can Change'!$B$3:$AU$47,AF363,6),AF364&lt;=INDEX('Language Rules Can Change'!$B$3:$AU$47,AF363,7)),7, AND(AF364&gt;INDEX('Language Rules Can Change'!$B$3:$AU$47,AF363,7),AF364&lt;=INDEX('Language Rules Can Change'!$B$3:$AU$47,AF363,8)),8, AND(AF364&gt;INDEX('Language Rules Can Change'!$B$3:$AU$47,AF363,8),AF364&lt;=INDEX('Language Rules Can Change'!$B$3:$AU$47,AF363,9)),9, AND(AF364&gt;INDEX('Language Rules Can Change'!$B$3:$AU$47,AF363,9),AF364&lt;=INDEX('Language Rules Can Change'!$B$3:$AU$47,AF363,10)),10, AND(AF364&gt;INDEX('Language Rules Can Change'!$B$3:$AU$47,AF363,10),AF364&lt;=INDEX('Language Rules Can Change'!$B$3:$AU$47,AF363,11)),11, AND(AF364&gt;INDEX('Language Rules Can Change'!$B$3:$AU$47,AF363,11),AF364&lt;=INDEX('Language Rules Can Change'!$B$3:$AU$47,AF363,12)),12, AND(AF364&gt;INDEX('Language Rules Can Change'!$B$3:$AU$47,AF363,12),AF364&lt;=INDEX('Language Rules Can Change'!$B$3:$AU$47,AF363,13)),13, AND(AF364&gt;INDEX('Language Rules Can Change'!$B$3:$AU$47,AF363,13),AF364&lt;=INDEX('Language Rules Can Change'!$B$3:$AU$47,AF363,14)),14, AND(AF364&gt;INDEX('Language Rules Can Change'!$B$3:$AU$47,AF363,14),AF364&lt;=INDEX('Language Rules Can Change'!$B$3:$AU$47,AF363,15)),15, AND(AF364&gt;INDEX('Language Rules Can Change'!$B$3:$AU$47,AF363,15),AF364&lt;=INDEX('Language Rules Can Change'!$B$3:$AU$47,AF363,16)),16, AND(AF364&gt;INDEX('Language Rules Can Change'!$B$3:$AU$47,AF363,16),AF364&lt;=INDEX('Language Rules Can Change'!$B$3:$AU$47,AF363,17)),17, AND(AF364&gt;INDEX('Language Rules Can Change'!$B$3:$AU$47,AF363,17),AF364&lt;=INDEX('Language Rules Can Change'!$B$3:$AU$47,AF363,18)),18, AND(AF364&gt;INDEX('Language Rules Can Change'!$B$3:$AU$47,AF363,18),AF364&lt;=INDEX('Language Rules Can Change'!$B$3:$AU$47,AF363,19)),19, AND(AF364&gt;INDEX('Language Rules Can Change'!$B$3:$AU$47,AF363,19),AF364&lt;=INDEX('Language Rules Can Change'!$B$3:$AU$47,AF363,20)),20, AND(AF364&gt;INDEX('Language Rules Can Change'!$B$3:$AU$47,AF363,20),AF364&lt;=INDEX('Language Rules Can Change'!$B$3:$AU$47,AF363,21)),21, AND(AF364&gt;INDEX('Language Rules Can Change'!$B$3:$AU$47,AF363,21),AF364&lt;=INDEX('Language Rules Can Change'!$B$3:$AU$47,AF363,22)),22, AND(AF364&gt;INDEX('Language Rules Can Change'!$B$3:$AU$47,AF363,22),AF364&lt;=INDEX('Language Rules Can Change'!$B$3:$AU$47,AF363,23)),23, AND(AF364&gt;INDEX('Language Rules Can Change'!$B$3:$AU$47,AF363,23),AF364&lt;=INDEX('Language Rules Can Change'!$B$3:$AU$47,AF363,24)),24, AND(AF364&gt;INDEX('Language Rules Can Change'!$B$3:$AU$47,AF363,24),AF364&lt;=INDEX('Language Rules Can Change'!$B$3:$AU$47,AF363,25)),25, AND(AF364&gt;INDEX('Language Rules Can Change'!$B$3:$AU$47,AF363,25),AF364&lt;=INDEX('Language Rules Can Change'!$B$3:$AU$47,AF363,26)),26, AND(AF364&gt;INDEX('Language Rules Can Change'!$B$3:$AU$47,AF363,26),AF364&lt;=INDEX('Language Rules Can Change'!$B$3:$AU$47,AF363,27)),27, AND(AF364&gt;INDEX('Language Rules Can Change'!$B$3:$AU$47,AF363,27),AF364&lt;=INDEX('Language Rules Can Change'!$B$3:$AU$47,AF363,28)),28, AND(AF364&gt;INDEX('Language Rules Can Change'!$B$3:$AU$47,AF363,28),AF364&lt;=INDEX('Language Rules Can Change'!$B$3:$AU$47,AF363,29)),29, AND(AF364&gt;INDEX('Language Rules Can Change'!$B$3:$AU$47,AF363,29),AF364&lt;=INDEX('Language Rules Can Change'!$B$3:$AU$47,AF363,30)),30, AND(AF364&gt;INDEX('Language Rules Can Change'!$B$3:$AU$47,AF363,30),AF364&lt;=INDEX('Language Rules Can Change'!$B$3:$AU$47,AF363,31)),31, AND(AF364&gt;INDEX('Language Rules Can Change'!$B$3:$AU$47,AF363,31),AF364&lt;=INDEX('Language Rules Can Change'!$B$3:$AU$47,AF363,32)),32, AND(AF364&gt;INDEX('Language Rules Can Change'!$B$3:$AU$47,AF363,32),AF364&lt;=INDEX('Language Rules Can Change'!$B$3:$AU$47,AF363,33)),33, AND(AF364&gt;INDEX('Language Rules Can Change'!$B$3:$AU$47,AF363,33),AF364&lt;=INDEX('Language Rules Can Change'!$B$3:$AU$47,AF363,34)),34, AND(AF364&gt;INDEX('Language Rules Can Change'!$B$3:$AU$47,AF363,34),AF364&lt;=INDEX('Language Rules Can Change'!$B$3:$AU$47,AF363,35)),35, AND(AF364&gt;INDEX('Language Rules Can Change'!$B$3:$AU$47,AF363,35),AF364&lt;=INDEX('Language Rules Can Change'!$B$3:$AU$47,AF363,36)),36, AND(AF364&gt;INDEX('Language Rules Can Change'!$B$3:$AU$47,AF363,36),AF364&lt;=INDEX('Language Rules Can Change'!$B$3:$AU$47,AF363,37)),37, AND(AF364&gt;INDEX('Language Rules Can Change'!$B$3:$AU$47,AF363,37),AF364&lt;=INDEX('Language Rules Can Change'!$B$3:$AU$47,AF363,38)),38, AND(AF364&gt;INDEX('Language Rules Can Change'!$B$3:$AU$47,AF363,38),AF364&lt;=INDEX('Language Rules Can Change'!$B$3:$AU$47,AF363,39)),39, AND(AF364&gt;INDEX('Language Rules Can Change'!$B$3:$AU$47,AF363,39),AF364&lt;=INDEX('Language Rules Can Change'!$B$3:$AU$47,AF363,40)),40, AND(AF364&gt;INDEX('Language Rules Can Change'!$B$3:$AU$47,AF363,40),AF364&lt;=INDEX('Language Rules Can Change'!$B$3:$AU$47,AF363,41)),41, AND(AF364&gt;INDEX('Language Rules Can Change'!$B$3:$AU$47,AF363,41),AF364&lt;=INDEX('Language Rules Can Change'!$B$3:$AU$47,AF363,42)),42, AND(AF364&gt;INDEX('Language Rules Can Change'!$B$3:$AU$47,AF363,42),AF364&lt;=INDEX('Language Rules Can Change'!$B$3:$AU$47,AF363,43)),43, AND(AF364&gt;INDEX('Language Rules Can Change'!$B$3:$AU$47,AF363,43),AF364&lt;=INDEX('Language Rules Can Change'!$B$3:$AU$47,AF363,44)),44, AND(AF364&gt;INDEX('Language Rules Can Change'!$B$3:$AU$47,AF363,44),AF364&lt;=INDEX('Language Rules Can Change'!$B$3:$AU$47,AF363,45)),45, AND(AF364&gt;INDEX('Language Rules Can Change'!$B$3:$AU$47,AF363,45),AF364&lt;=INDEX('Language Rules Can Change'!$B$3:$AU$47,AF363,46)),46)</f>
        <v>#N/A</v>
      </c>
      <c r="AG365" s="11" t="e" cm="1">
        <f t="array" aca="1" ref="AG365" ca="1">_xlfn.IFS(AND(AG364&gt;0,AG364&lt;=INDEX('Language Rules Can Change'!$B$3:$AU$47,AG363,1)),1, AND(AG364&gt;INDEX('Language Rules Can Change'!$B$3:$AU$47,AG363,1),AG364&lt;=INDEX('Language Rules Can Change'!$B$3:$AU$47,AG363,2)),2, AND(AG364&gt;INDEX('Language Rules Can Change'!$B$3:$AU$47,AG363,2),AG364&lt;=INDEX('Language Rules Can Change'!$B$3:$AU$47,AG363,3)),3, AND(AG364&gt;INDEX('Language Rules Can Change'!$B$3:$AU$47,AG363,3),AG364&lt;=INDEX('Language Rules Can Change'!$B$3:$AU$47,AG363,4)),4, AND(AG364&gt;INDEX('Language Rules Can Change'!$B$3:$AU$47,AG363,4),AG364&lt;=INDEX('Language Rules Can Change'!$B$3:$AU$47,AG363,5)),5, AND(AG364&gt;INDEX('Language Rules Can Change'!$B$3:$AU$47,AG363,5),AG364&lt;=INDEX('Language Rules Can Change'!$B$3:$AU$47,AG363,6)),6, AND(AG364&gt;INDEX('Language Rules Can Change'!$B$3:$AU$47,AG363,6),AG364&lt;=INDEX('Language Rules Can Change'!$B$3:$AU$47,AG363,7)),7, AND(AG364&gt;INDEX('Language Rules Can Change'!$B$3:$AU$47,AG363,7),AG364&lt;=INDEX('Language Rules Can Change'!$B$3:$AU$47,AG363,8)),8, AND(AG364&gt;INDEX('Language Rules Can Change'!$B$3:$AU$47,AG363,8),AG364&lt;=INDEX('Language Rules Can Change'!$B$3:$AU$47,AG363,9)),9, AND(AG364&gt;INDEX('Language Rules Can Change'!$B$3:$AU$47,AG363,9),AG364&lt;=INDEX('Language Rules Can Change'!$B$3:$AU$47,AG363,10)),10, AND(AG364&gt;INDEX('Language Rules Can Change'!$B$3:$AU$47,AG363,10),AG364&lt;=INDEX('Language Rules Can Change'!$B$3:$AU$47,AG363,11)),11, AND(AG364&gt;INDEX('Language Rules Can Change'!$B$3:$AU$47,AG363,11),AG364&lt;=INDEX('Language Rules Can Change'!$B$3:$AU$47,AG363,12)),12, AND(AG364&gt;INDEX('Language Rules Can Change'!$B$3:$AU$47,AG363,12),AG364&lt;=INDEX('Language Rules Can Change'!$B$3:$AU$47,AG363,13)),13, AND(AG364&gt;INDEX('Language Rules Can Change'!$B$3:$AU$47,AG363,13),AG364&lt;=INDEX('Language Rules Can Change'!$B$3:$AU$47,AG363,14)),14, AND(AG364&gt;INDEX('Language Rules Can Change'!$B$3:$AU$47,AG363,14),AG364&lt;=INDEX('Language Rules Can Change'!$B$3:$AU$47,AG363,15)),15, AND(AG364&gt;INDEX('Language Rules Can Change'!$B$3:$AU$47,AG363,15),AG364&lt;=INDEX('Language Rules Can Change'!$B$3:$AU$47,AG363,16)),16, AND(AG364&gt;INDEX('Language Rules Can Change'!$B$3:$AU$47,AG363,16),AG364&lt;=INDEX('Language Rules Can Change'!$B$3:$AU$47,AG363,17)),17, AND(AG364&gt;INDEX('Language Rules Can Change'!$B$3:$AU$47,AG363,17),AG364&lt;=INDEX('Language Rules Can Change'!$B$3:$AU$47,AG363,18)),18, AND(AG364&gt;INDEX('Language Rules Can Change'!$B$3:$AU$47,AG363,18),AG364&lt;=INDEX('Language Rules Can Change'!$B$3:$AU$47,AG363,19)),19, AND(AG364&gt;INDEX('Language Rules Can Change'!$B$3:$AU$47,AG363,19),AG364&lt;=INDEX('Language Rules Can Change'!$B$3:$AU$47,AG363,20)),20, AND(AG364&gt;INDEX('Language Rules Can Change'!$B$3:$AU$47,AG363,20),AG364&lt;=INDEX('Language Rules Can Change'!$B$3:$AU$47,AG363,21)),21, AND(AG364&gt;INDEX('Language Rules Can Change'!$B$3:$AU$47,AG363,21),AG364&lt;=INDEX('Language Rules Can Change'!$B$3:$AU$47,AG363,22)),22, AND(AG364&gt;INDEX('Language Rules Can Change'!$B$3:$AU$47,AG363,22),AG364&lt;=INDEX('Language Rules Can Change'!$B$3:$AU$47,AG363,23)),23, AND(AG364&gt;INDEX('Language Rules Can Change'!$B$3:$AU$47,AG363,23),AG364&lt;=INDEX('Language Rules Can Change'!$B$3:$AU$47,AG363,24)),24, AND(AG364&gt;INDEX('Language Rules Can Change'!$B$3:$AU$47,AG363,24),AG364&lt;=INDEX('Language Rules Can Change'!$B$3:$AU$47,AG363,25)),25, AND(AG364&gt;INDEX('Language Rules Can Change'!$B$3:$AU$47,AG363,25),AG364&lt;=INDEX('Language Rules Can Change'!$B$3:$AU$47,AG363,26)),26, AND(AG364&gt;INDEX('Language Rules Can Change'!$B$3:$AU$47,AG363,26),AG364&lt;=INDEX('Language Rules Can Change'!$B$3:$AU$47,AG363,27)),27, AND(AG364&gt;INDEX('Language Rules Can Change'!$B$3:$AU$47,AG363,27),AG364&lt;=INDEX('Language Rules Can Change'!$B$3:$AU$47,AG363,28)),28, AND(AG364&gt;INDEX('Language Rules Can Change'!$B$3:$AU$47,AG363,28),AG364&lt;=INDEX('Language Rules Can Change'!$B$3:$AU$47,AG363,29)),29, AND(AG364&gt;INDEX('Language Rules Can Change'!$B$3:$AU$47,AG363,29),AG364&lt;=INDEX('Language Rules Can Change'!$B$3:$AU$47,AG363,30)),30, AND(AG364&gt;INDEX('Language Rules Can Change'!$B$3:$AU$47,AG363,30),AG364&lt;=INDEX('Language Rules Can Change'!$B$3:$AU$47,AG363,31)),31, AND(AG364&gt;INDEX('Language Rules Can Change'!$B$3:$AU$47,AG363,31),AG364&lt;=INDEX('Language Rules Can Change'!$B$3:$AU$47,AG363,32)),32, AND(AG364&gt;INDEX('Language Rules Can Change'!$B$3:$AU$47,AG363,32),AG364&lt;=INDEX('Language Rules Can Change'!$B$3:$AU$47,AG363,33)),33, AND(AG364&gt;INDEX('Language Rules Can Change'!$B$3:$AU$47,AG363,33),AG364&lt;=INDEX('Language Rules Can Change'!$B$3:$AU$47,AG363,34)),34, AND(AG364&gt;INDEX('Language Rules Can Change'!$B$3:$AU$47,AG363,34),AG364&lt;=INDEX('Language Rules Can Change'!$B$3:$AU$47,AG363,35)),35, AND(AG364&gt;INDEX('Language Rules Can Change'!$B$3:$AU$47,AG363,35),AG364&lt;=INDEX('Language Rules Can Change'!$B$3:$AU$47,AG363,36)),36, AND(AG364&gt;INDEX('Language Rules Can Change'!$B$3:$AU$47,AG363,36),AG364&lt;=INDEX('Language Rules Can Change'!$B$3:$AU$47,AG363,37)),37, AND(AG364&gt;INDEX('Language Rules Can Change'!$B$3:$AU$47,AG363,37),AG364&lt;=INDEX('Language Rules Can Change'!$B$3:$AU$47,AG363,38)),38, AND(AG364&gt;INDEX('Language Rules Can Change'!$B$3:$AU$47,AG363,38),AG364&lt;=INDEX('Language Rules Can Change'!$B$3:$AU$47,AG363,39)),39, AND(AG364&gt;INDEX('Language Rules Can Change'!$B$3:$AU$47,AG363,39),AG364&lt;=INDEX('Language Rules Can Change'!$B$3:$AU$47,AG363,40)),40, AND(AG364&gt;INDEX('Language Rules Can Change'!$B$3:$AU$47,AG363,40),AG364&lt;=INDEX('Language Rules Can Change'!$B$3:$AU$47,AG363,41)),41, AND(AG364&gt;INDEX('Language Rules Can Change'!$B$3:$AU$47,AG363,41),AG364&lt;=INDEX('Language Rules Can Change'!$B$3:$AU$47,AG363,42)),42, AND(AG364&gt;INDEX('Language Rules Can Change'!$B$3:$AU$47,AG363,42),AG364&lt;=INDEX('Language Rules Can Change'!$B$3:$AU$47,AG363,43)),43, AND(AG364&gt;INDEX('Language Rules Can Change'!$B$3:$AU$47,AG363,43),AG364&lt;=INDEX('Language Rules Can Change'!$B$3:$AU$47,AG363,44)),44, AND(AG364&gt;INDEX('Language Rules Can Change'!$B$3:$AU$47,AG363,44),AG364&lt;=INDEX('Language Rules Can Change'!$B$3:$AU$47,AG363,45)),45, AND(AG364&gt;INDEX('Language Rules Can Change'!$B$3:$AU$47,AG363,45),AG364&lt;=INDEX('Language Rules Can Change'!$B$3:$AU$47,AG363,46)),46)</f>
        <v>#N/A</v>
      </c>
      <c r="AH365" s="11" t="e" cm="1">
        <f t="array" aca="1" ref="AH365" ca="1">_xlfn.IFS(AND(AH364&gt;0,AH364&lt;=INDEX('Language Rules Can Change'!$B$3:$AU$47,AH363,1)),1, AND(AH364&gt;INDEX('Language Rules Can Change'!$B$3:$AU$47,AH363,1),AH364&lt;=INDEX('Language Rules Can Change'!$B$3:$AU$47,AH363,2)),2, AND(AH364&gt;INDEX('Language Rules Can Change'!$B$3:$AU$47,AH363,2),AH364&lt;=INDEX('Language Rules Can Change'!$B$3:$AU$47,AH363,3)),3, AND(AH364&gt;INDEX('Language Rules Can Change'!$B$3:$AU$47,AH363,3),AH364&lt;=INDEX('Language Rules Can Change'!$B$3:$AU$47,AH363,4)),4, AND(AH364&gt;INDEX('Language Rules Can Change'!$B$3:$AU$47,AH363,4),AH364&lt;=INDEX('Language Rules Can Change'!$B$3:$AU$47,AH363,5)),5, AND(AH364&gt;INDEX('Language Rules Can Change'!$B$3:$AU$47,AH363,5),AH364&lt;=INDEX('Language Rules Can Change'!$B$3:$AU$47,AH363,6)),6, AND(AH364&gt;INDEX('Language Rules Can Change'!$B$3:$AU$47,AH363,6),AH364&lt;=INDEX('Language Rules Can Change'!$B$3:$AU$47,AH363,7)),7, AND(AH364&gt;INDEX('Language Rules Can Change'!$B$3:$AU$47,AH363,7),AH364&lt;=INDEX('Language Rules Can Change'!$B$3:$AU$47,AH363,8)),8, AND(AH364&gt;INDEX('Language Rules Can Change'!$B$3:$AU$47,AH363,8),AH364&lt;=INDEX('Language Rules Can Change'!$B$3:$AU$47,AH363,9)),9, AND(AH364&gt;INDEX('Language Rules Can Change'!$B$3:$AU$47,AH363,9),AH364&lt;=INDEX('Language Rules Can Change'!$B$3:$AU$47,AH363,10)),10, AND(AH364&gt;INDEX('Language Rules Can Change'!$B$3:$AU$47,AH363,10),AH364&lt;=INDEX('Language Rules Can Change'!$B$3:$AU$47,AH363,11)),11, AND(AH364&gt;INDEX('Language Rules Can Change'!$B$3:$AU$47,AH363,11),AH364&lt;=INDEX('Language Rules Can Change'!$B$3:$AU$47,AH363,12)),12, AND(AH364&gt;INDEX('Language Rules Can Change'!$B$3:$AU$47,AH363,12),AH364&lt;=INDEX('Language Rules Can Change'!$B$3:$AU$47,AH363,13)),13, AND(AH364&gt;INDEX('Language Rules Can Change'!$B$3:$AU$47,AH363,13),AH364&lt;=INDEX('Language Rules Can Change'!$B$3:$AU$47,AH363,14)),14, AND(AH364&gt;INDEX('Language Rules Can Change'!$B$3:$AU$47,AH363,14),AH364&lt;=INDEX('Language Rules Can Change'!$B$3:$AU$47,AH363,15)),15, AND(AH364&gt;INDEX('Language Rules Can Change'!$B$3:$AU$47,AH363,15),AH364&lt;=INDEX('Language Rules Can Change'!$B$3:$AU$47,AH363,16)),16, AND(AH364&gt;INDEX('Language Rules Can Change'!$B$3:$AU$47,AH363,16),AH364&lt;=INDEX('Language Rules Can Change'!$B$3:$AU$47,AH363,17)),17, AND(AH364&gt;INDEX('Language Rules Can Change'!$B$3:$AU$47,AH363,17),AH364&lt;=INDEX('Language Rules Can Change'!$B$3:$AU$47,AH363,18)),18, AND(AH364&gt;INDEX('Language Rules Can Change'!$B$3:$AU$47,AH363,18),AH364&lt;=INDEX('Language Rules Can Change'!$B$3:$AU$47,AH363,19)),19, AND(AH364&gt;INDEX('Language Rules Can Change'!$B$3:$AU$47,AH363,19),AH364&lt;=INDEX('Language Rules Can Change'!$B$3:$AU$47,AH363,20)),20, AND(AH364&gt;INDEX('Language Rules Can Change'!$B$3:$AU$47,AH363,20),AH364&lt;=INDEX('Language Rules Can Change'!$B$3:$AU$47,AH363,21)),21, AND(AH364&gt;INDEX('Language Rules Can Change'!$B$3:$AU$47,AH363,21),AH364&lt;=INDEX('Language Rules Can Change'!$B$3:$AU$47,AH363,22)),22, AND(AH364&gt;INDEX('Language Rules Can Change'!$B$3:$AU$47,AH363,22),AH364&lt;=INDEX('Language Rules Can Change'!$B$3:$AU$47,AH363,23)),23, AND(AH364&gt;INDEX('Language Rules Can Change'!$B$3:$AU$47,AH363,23),AH364&lt;=INDEX('Language Rules Can Change'!$B$3:$AU$47,AH363,24)),24, AND(AH364&gt;INDEX('Language Rules Can Change'!$B$3:$AU$47,AH363,24),AH364&lt;=INDEX('Language Rules Can Change'!$B$3:$AU$47,AH363,25)),25, AND(AH364&gt;INDEX('Language Rules Can Change'!$B$3:$AU$47,AH363,25),AH364&lt;=INDEX('Language Rules Can Change'!$B$3:$AU$47,AH363,26)),26, AND(AH364&gt;INDEX('Language Rules Can Change'!$B$3:$AU$47,AH363,26),AH364&lt;=INDEX('Language Rules Can Change'!$B$3:$AU$47,AH363,27)),27, AND(AH364&gt;INDEX('Language Rules Can Change'!$B$3:$AU$47,AH363,27),AH364&lt;=INDEX('Language Rules Can Change'!$B$3:$AU$47,AH363,28)),28, AND(AH364&gt;INDEX('Language Rules Can Change'!$B$3:$AU$47,AH363,28),AH364&lt;=INDEX('Language Rules Can Change'!$B$3:$AU$47,AH363,29)),29, AND(AH364&gt;INDEX('Language Rules Can Change'!$B$3:$AU$47,AH363,29),AH364&lt;=INDEX('Language Rules Can Change'!$B$3:$AU$47,AH363,30)),30, AND(AH364&gt;INDEX('Language Rules Can Change'!$B$3:$AU$47,AH363,30),AH364&lt;=INDEX('Language Rules Can Change'!$B$3:$AU$47,AH363,31)),31, AND(AH364&gt;INDEX('Language Rules Can Change'!$B$3:$AU$47,AH363,31),AH364&lt;=INDEX('Language Rules Can Change'!$B$3:$AU$47,AH363,32)),32, AND(AH364&gt;INDEX('Language Rules Can Change'!$B$3:$AU$47,AH363,32),AH364&lt;=INDEX('Language Rules Can Change'!$B$3:$AU$47,AH363,33)),33, AND(AH364&gt;INDEX('Language Rules Can Change'!$B$3:$AU$47,AH363,33),AH364&lt;=INDEX('Language Rules Can Change'!$B$3:$AU$47,AH363,34)),34, AND(AH364&gt;INDEX('Language Rules Can Change'!$B$3:$AU$47,AH363,34),AH364&lt;=INDEX('Language Rules Can Change'!$B$3:$AU$47,AH363,35)),35, AND(AH364&gt;INDEX('Language Rules Can Change'!$B$3:$AU$47,AH363,35),AH364&lt;=INDEX('Language Rules Can Change'!$B$3:$AU$47,AH363,36)),36, AND(AH364&gt;INDEX('Language Rules Can Change'!$B$3:$AU$47,AH363,36),AH364&lt;=INDEX('Language Rules Can Change'!$B$3:$AU$47,AH363,37)),37, AND(AH364&gt;INDEX('Language Rules Can Change'!$B$3:$AU$47,AH363,37),AH364&lt;=INDEX('Language Rules Can Change'!$B$3:$AU$47,AH363,38)),38, AND(AH364&gt;INDEX('Language Rules Can Change'!$B$3:$AU$47,AH363,38),AH364&lt;=INDEX('Language Rules Can Change'!$B$3:$AU$47,AH363,39)),39, AND(AH364&gt;INDEX('Language Rules Can Change'!$B$3:$AU$47,AH363,39),AH364&lt;=INDEX('Language Rules Can Change'!$B$3:$AU$47,AH363,40)),40, AND(AH364&gt;INDEX('Language Rules Can Change'!$B$3:$AU$47,AH363,40),AH364&lt;=INDEX('Language Rules Can Change'!$B$3:$AU$47,AH363,41)),41, AND(AH364&gt;INDEX('Language Rules Can Change'!$B$3:$AU$47,AH363,41),AH364&lt;=INDEX('Language Rules Can Change'!$B$3:$AU$47,AH363,42)),42, AND(AH364&gt;INDEX('Language Rules Can Change'!$B$3:$AU$47,AH363,42),AH364&lt;=INDEX('Language Rules Can Change'!$B$3:$AU$47,AH363,43)),43, AND(AH364&gt;INDEX('Language Rules Can Change'!$B$3:$AU$47,AH363,43),AH364&lt;=INDEX('Language Rules Can Change'!$B$3:$AU$47,AH363,44)),44, AND(AH364&gt;INDEX('Language Rules Can Change'!$B$3:$AU$47,AH363,44),AH364&lt;=INDEX('Language Rules Can Change'!$B$3:$AU$47,AH363,45)),45, AND(AH364&gt;INDEX('Language Rules Can Change'!$B$3:$AU$47,AH363,45),AH364&lt;=INDEX('Language Rules Can Change'!$B$3:$AU$47,AH363,46)),46)</f>
        <v>#N/A</v>
      </c>
      <c r="AI365" s="11" t="e" cm="1">
        <f t="array" aca="1" ref="AI365" ca="1">_xlfn.IFS(AND(AI364&gt;0,AI364&lt;=INDEX('Language Rules Can Change'!$B$3:$AU$47,AI363,1)),1, AND(AI364&gt;INDEX('Language Rules Can Change'!$B$3:$AU$47,AI363,1),AI364&lt;=INDEX('Language Rules Can Change'!$B$3:$AU$47,AI363,2)),2, AND(AI364&gt;INDEX('Language Rules Can Change'!$B$3:$AU$47,AI363,2),AI364&lt;=INDEX('Language Rules Can Change'!$B$3:$AU$47,AI363,3)),3, AND(AI364&gt;INDEX('Language Rules Can Change'!$B$3:$AU$47,AI363,3),AI364&lt;=INDEX('Language Rules Can Change'!$B$3:$AU$47,AI363,4)),4, AND(AI364&gt;INDEX('Language Rules Can Change'!$B$3:$AU$47,AI363,4),AI364&lt;=INDEX('Language Rules Can Change'!$B$3:$AU$47,AI363,5)),5, AND(AI364&gt;INDEX('Language Rules Can Change'!$B$3:$AU$47,AI363,5),AI364&lt;=INDEX('Language Rules Can Change'!$B$3:$AU$47,AI363,6)),6, AND(AI364&gt;INDEX('Language Rules Can Change'!$B$3:$AU$47,AI363,6),AI364&lt;=INDEX('Language Rules Can Change'!$B$3:$AU$47,AI363,7)),7, AND(AI364&gt;INDEX('Language Rules Can Change'!$B$3:$AU$47,AI363,7),AI364&lt;=INDEX('Language Rules Can Change'!$B$3:$AU$47,AI363,8)),8, AND(AI364&gt;INDEX('Language Rules Can Change'!$B$3:$AU$47,AI363,8),AI364&lt;=INDEX('Language Rules Can Change'!$B$3:$AU$47,AI363,9)),9, AND(AI364&gt;INDEX('Language Rules Can Change'!$B$3:$AU$47,AI363,9),AI364&lt;=INDEX('Language Rules Can Change'!$B$3:$AU$47,AI363,10)),10, AND(AI364&gt;INDEX('Language Rules Can Change'!$B$3:$AU$47,AI363,10),AI364&lt;=INDEX('Language Rules Can Change'!$B$3:$AU$47,AI363,11)),11, AND(AI364&gt;INDEX('Language Rules Can Change'!$B$3:$AU$47,AI363,11),AI364&lt;=INDEX('Language Rules Can Change'!$B$3:$AU$47,AI363,12)),12, AND(AI364&gt;INDEX('Language Rules Can Change'!$B$3:$AU$47,AI363,12),AI364&lt;=INDEX('Language Rules Can Change'!$B$3:$AU$47,AI363,13)),13, AND(AI364&gt;INDEX('Language Rules Can Change'!$B$3:$AU$47,AI363,13),AI364&lt;=INDEX('Language Rules Can Change'!$B$3:$AU$47,AI363,14)),14, AND(AI364&gt;INDEX('Language Rules Can Change'!$B$3:$AU$47,AI363,14),AI364&lt;=INDEX('Language Rules Can Change'!$B$3:$AU$47,AI363,15)),15, AND(AI364&gt;INDEX('Language Rules Can Change'!$B$3:$AU$47,AI363,15),AI364&lt;=INDEX('Language Rules Can Change'!$B$3:$AU$47,AI363,16)),16, AND(AI364&gt;INDEX('Language Rules Can Change'!$B$3:$AU$47,AI363,16),AI364&lt;=INDEX('Language Rules Can Change'!$B$3:$AU$47,AI363,17)),17, AND(AI364&gt;INDEX('Language Rules Can Change'!$B$3:$AU$47,AI363,17),AI364&lt;=INDEX('Language Rules Can Change'!$B$3:$AU$47,AI363,18)),18, AND(AI364&gt;INDEX('Language Rules Can Change'!$B$3:$AU$47,AI363,18),AI364&lt;=INDEX('Language Rules Can Change'!$B$3:$AU$47,AI363,19)),19, AND(AI364&gt;INDEX('Language Rules Can Change'!$B$3:$AU$47,AI363,19),AI364&lt;=INDEX('Language Rules Can Change'!$B$3:$AU$47,AI363,20)),20, AND(AI364&gt;INDEX('Language Rules Can Change'!$B$3:$AU$47,AI363,20),AI364&lt;=INDEX('Language Rules Can Change'!$B$3:$AU$47,AI363,21)),21, AND(AI364&gt;INDEX('Language Rules Can Change'!$B$3:$AU$47,AI363,21),AI364&lt;=INDEX('Language Rules Can Change'!$B$3:$AU$47,AI363,22)),22, AND(AI364&gt;INDEX('Language Rules Can Change'!$B$3:$AU$47,AI363,22),AI364&lt;=INDEX('Language Rules Can Change'!$B$3:$AU$47,AI363,23)),23, AND(AI364&gt;INDEX('Language Rules Can Change'!$B$3:$AU$47,AI363,23),AI364&lt;=INDEX('Language Rules Can Change'!$B$3:$AU$47,AI363,24)),24, AND(AI364&gt;INDEX('Language Rules Can Change'!$B$3:$AU$47,AI363,24),AI364&lt;=INDEX('Language Rules Can Change'!$B$3:$AU$47,AI363,25)),25, AND(AI364&gt;INDEX('Language Rules Can Change'!$B$3:$AU$47,AI363,25),AI364&lt;=INDEX('Language Rules Can Change'!$B$3:$AU$47,AI363,26)),26, AND(AI364&gt;INDEX('Language Rules Can Change'!$B$3:$AU$47,AI363,26),AI364&lt;=INDEX('Language Rules Can Change'!$B$3:$AU$47,AI363,27)),27, AND(AI364&gt;INDEX('Language Rules Can Change'!$B$3:$AU$47,AI363,27),AI364&lt;=INDEX('Language Rules Can Change'!$B$3:$AU$47,AI363,28)),28, AND(AI364&gt;INDEX('Language Rules Can Change'!$B$3:$AU$47,AI363,28),AI364&lt;=INDEX('Language Rules Can Change'!$B$3:$AU$47,AI363,29)),29, AND(AI364&gt;INDEX('Language Rules Can Change'!$B$3:$AU$47,AI363,29),AI364&lt;=INDEX('Language Rules Can Change'!$B$3:$AU$47,AI363,30)),30, AND(AI364&gt;INDEX('Language Rules Can Change'!$B$3:$AU$47,AI363,30),AI364&lt;=INDEX('Language Rules Can Change'!$B$3:$AU$47,AI363,31)),31, AND(AI364&gt;INDEX('Language Rules Can Change'!$B$3:$AU$47,AI363,31),AI364&lt;=INDEX('Language Rules Can Change'!$B$3:$AU$47,AI363,32)),32, AND(AI364&gt;INDEX('Language Rules Can Change'!$B$3:$AU$47,AI363,32),AI364&lt;=INDEX('Language Rules Can Change'!$B$3:$AU$47,AI363,33)),33, AND(AI364&gt;INDEX('Language Rules Can Change'!$B$3:$AU$47,AI363,33),AI364&lt;=INDEX('Language Rules Can Change'!$B$3:$AU$47,AI363,34)),34, AND(AI364&gt;INDEX('Language Rules Can Change'!$B$3:$AU$47,AI363,34),AI364&lt;=INDEX('Language Rules Can Change'!$B$3:$AU$47,AI363,35)),35, AND(AI364&gt;INDEX('Language Rules Can Change'!$B$3:$AU$47,AI363,35),AI364&lt;=INDEX('Language Rules Can Change'!$B$3:$AU$47,AI363,36)),36, AND(AI364&gt;INDEX('Language Rules Can Change'!$B$3:$AU$47,AI363,36),AI364&lt;=INDEX('Language Rules Can Change'!$B$3:$AU$47,AI363,37)),37, AND(AI364&gt;INDEX('Language Rules Can Change'!$B$3:$AU$47,AI363,37),AI364&lt;=INDEX('Language Rules Can Change'!$B$3:$AU$47,AI363,38)),38, AND(AI364&gt;INDEX('Language Rules Can Change'!$B$3:$AU$47,AI363,38),AI364&lt;=INDEX('Language Rules Can Change'!$B$3:$AU$47,AI363,39)),39, AND(AI364&gt;INDEX('Language Rules Can Change'!$B$3:$AU$47,AI363,39),AI364&lt;=INDEX('Language Rules Can Change'!$B$3:$AU$47,AI363,40)),40, AND(AI364&gt;INDEX('Language Rules Can Change'!$B$3:$AU$47,AI363,40),AI364&lt;=INDEX('Language Rules Can Change'!$B$3:$AU$47,AI363,41)),41, AND(AI364&gt;INDEX('Language Rules Can Change'!$B$3:$AU$47,AI363,41),AI364&lt;=INDEX('Language Rules Can Change'!$B$3:$AU$47,AI363,42)),42, AND(AI364&gt;INDEX('Language Rules Can Change'!$B$3:$AU$47,AI363,42),AI364&lt;=INDEX('Language Rules Can Change'!$B$3:$AU$47,AI363,43)),43, AND(AI364&gt;INDEX('Language Rules Can Change'!$B$3:$AU$47,AI363,43),AI364&lt;=INDEX('Language Rules Can Change'!$B$3:$AU$47,AI363,44)),44, AND(AI364&gt;INDEX('Language Rules Can Change'!$B$3:$AU$47,AI363,44),AI364&lt;=INDEX('Language Rules Can Change'!$B$3:$AU$47,AI363,45)),45, AND(AI364&gt;INDEX('Language Rules Can Change'!$B$3:$AU$47,AI363,45),AI364&lt;=INDEX('Language Rules Can Change'!$B$3:$AU$47,AI363,46)),46)</f>
        <v>#N/A</v>
      </c>
      <c r="AJ365" s="11" t="e" cm="1">
        <f t="array" aca="1" ref="AJ365" ca="1">_xlfn.IFS(AND(AJ364&gt;0,AJ364&lt;=INDEX('Language Rules Can Change'!$B$3:$AU$47,AJ363,1)),1, AND(AJ364&gt;INDEX('Language Rules Can Change'!$B$3:$AU$47,AJ363,1),AJ364&lt;=INDEX('Language Rules Can Change'!$B$3:$AU$47,AJ363,2)),2, AND(AJ364&gt;INDEX('Language Rules Can Change'!$B$3:$AU$47,AJ363,2),AJ364&lt;=INDEX('Language Rules Can Change'!$B$3:$AU$47,AJ363,3)),3, AND(AJ364&gt;INDEX('Language Rules Can Change'!$B$3:$AU$47,AJ363,3),AJ364&lt;=INDEX('Language Rules Can Change'!$B$3:$AU$47,AJ363,4)),4, AND(AJ364&gt;INDEX('Language Rules Can Change'!$B$3:$AU$47,AJ363,4),AJ364&lt;=INDEX('Language Rules Can Change'!$B$3:$AU$47,AJ363,5)),5, AND(AJ364&gt;INDEX('Language Rules Can Change'!$B$3:$AU$47,AJ363,5),AJ364&lt;=INDEX('Language Rules Can Change'!$B$3:$AU$47,AJ363,6)),6, AND(AJ364&gt;INDEX('Language Rules Can Change'!$B$3:$AU$47,AJ363,6),AJ364&lt;=INDEX('Language Rules Can Change'!$B$3:$AU$47,AJ363,7)),7, AND(AJ364&gt;INDEX('Language Rules Can Change'!$B$3:$AU$47,AJ363,7),AJ364&lt;=INDEX('Language Rules Can Change'!$B$3:$AU$47,AJ363,8)),8, AND(AJ364&gt;INDEX('Language Rules Can Change'!$B$3:$AU$47,AJ363,8),AJ364&lt;=INDEX('Language Rules Can Change'!$B$3:$AU$47,AJ363,9)),9, AND(AJ364&gt;INDEX('Language Rules Can Change'!$B$3:$AU$47,AJ363,9),AJ364&lt;=INDEX('Language Rules Can Change'!$B$3:$AU$47,AJ363,10)),10, AND(AJ364&gt;INDEX('Language Rules Can Change'!$B$3:$AU$47,AJ363,10),AJ364&lt;=INDEX('Language Rules Can Change'!$B$3:$AU$47,AJ363,11)),11, AND(AJ364&gt;INDEX('Language Rules Can Change'!$B$3:$AU$47,AJ363,11),AJ364&lt;=INDEX('Language Rules Can Change'!$B$3:$AU$47,AJ363,12)),12, AND(AJ364&gt;INDEX('Language Rules Can Change'!$B$3:$AU$47,AJ363,12),AJ364&lt;=INDEX('Language Rules Can Change'!$B$3:$AU$47,AJ363,13)),13, AND(AJ364&gt;INDEX('Language Rules Can Change'!$B$3:$AU$47,AJ363,13),AJ364&lt;=INDEX('Language Rules Can Change'!$B$3:$AU$47,AJ363,14)),14, AND(AJ364&gt;INDEX('Language Rules Can Change'!$B$3:$AU$47,AJ363,14),AJ364&lt;=INDEX('Language Rules Can Change'!$B$3:$AU$47,AJ363,15)),15, AND(AJ364&gt;INDEX('Language Rules Can Change'!$B$3:$AU$47,AJ363,15),AJ364&lt;=INDEX('Language Rules Can Change'!$B$3:$AU$47,AJ363,16)),16, AND(AJ364&gt;INDEX('Language Rules Can Change'!$B$3:$AU$47,AJ363,16),AJ364&lt;=INDEX('Language Rules Can Change'!$B$3:$AU$47,AJ363,17)),17, AND(AJ364&gt;INDEX('Language Rules Can Change'!$B$3:$AU$47,AJ363,17),AJ364&lt;=INDEX('Language Rules Can Change'!$B$3:$AU$47,AJ363,18)),18, AND(AJ364&gt;INDEX('Language Rules Can Change'!$B$3:$AU$47,AJ363,18),AJ364&lt;=INDEX('Language Rules Can Change'!$B$3:$AU$47,AJ363,19)),19, AND(AJ364&gt;INDEX('Language Rules Can Change'!$B$3:$AU$47,AJ363,19),AJ364&lt;=INDEX('Language Rules Can Change'!$B$3:$AU$47,AJ363,20)),20, AND(AJ364&gt;INDEX('Language Rules Can Change'!$B$3:$AU$47,AJ363,20),AJ364&lt;=INDEX('Language Rules Can Change'!$B$3:$AU$47,AJ363,21)),21, AND(AJ364&gt;INDEX('Language Rules Can Change'!$B$3:$AU$47,AJ363,21),AJ364&lt;=INDEX('Language Rules Can Change'!$B$3:$AU$47,AJ363,22)),22, AND(AJ364&gt;INDEX('Language Rules Can Change'!$B$3:$AU$47,AJ363,22),AJ364&lt;=INDEX('Language Rules Can Change'!$B$3:$AU$47,AJ363,23)),23, AND(AJ364&gt;INDEX('Language Rules Can Change'!$B$3:$AU$47,AJ363,23),AJ364&lt;=INDEX('Language Rules Can Change'!$B$3:$AU$47,AJ363,24)),24, AND(AJ364&gt;INDEX('Language Rules Can Change'!$B$3:$AU$47,AJ363,24),AJ364&lt;=INDEX('Language Rules Can Change'!$B$3:$AU$47,AJ363,25)),25, AND(AJ364&gt;INDEX('Language Rules Can Change'!$B$3:$AU$47,AJ363,25),AJ364&lt;=INDEX('Language Rules Can Change'!$B$3:$AU$47,AJ363,26)),26, AND(AJ364&gt;INDEX('Language Rules Can Change'!$B$3:$AU$47,AJ363,26),AJ364&lt;=INDEX('Language Rules Can Change'!$B$3:$AU$47,AJ363,27)),27, AND(AJ364&gt;INDEX('Language Rules Can Change'!$B$3:$AU$47,AJ363,27),AJ364&lt;=INDEX('Language Rules Can Change'!$B$3:$AU$47,AJ363,28)),28, AND(AJ364&gt;INDEX('Language Rules Can Change'!$B$3:$AU$47,AJ363,28),AJ364&lt;=INDEX('Language Rules Can Change'!$B$3:$AU$47,AJ363,29)),29, AND(AJ364&gt;INDEX('Language Rules Can Change'!$B$3:$AU$47,AJ363,29),AJ364&lt;=INDEX('Language Rules Can Change'!$B$3:$AU$47,AJ363,30)),30, AND(AJ364&gt;INDEX('Language Rules Can Change'!$B$3:$AU$47,AJ363,30),AJ364&lt;=INDEX('Language Rules Can Change'!$B$3:$AU$47,AJ363,31)),31, AND(AJ364&gt;INDEX('Language Rules Can Change'!$B$3:$AU$47,AJ363,31),AJ364&lt;=INDEX('Language Rules Can Change'!$B$3:$AU$47,AJ363,32)),32, AND(AJ364&gt;INDEX('Language Rules Can Change'!$B$3:$AU$47,AJ363,32),AJ364&lt;=INDEX('Language Rules Can Change'!$B$3:$AU$47,AJ363,33)),33, AND(AJ364&gt;INDEX('Language Rules Can Change'!$B$3:$AU$47,AJ363,33),AJ364&lt;=INDEX('Language Rules Can Change'!$B$3:$AU$47,AJ363,34)),34, AND(AJ364&gt;INDEX('Language Rules Can Change'!$B$3:$AU$47,AJ363,34),AJ364&lt;=INDEX('Language Rules Can Change'!$B$3:$AU$47,AJ363,35)),35, AND(AJ364&gt;INDEX('Language Rules Can Change'!$B$3:$AU$47,AJ363,35),AJ364&lt;=INDEX('Language Rules Can Change'!$B$3:$AU$47,AJ363,36)),36, AND(AJ364&gt;INDEX('Language Rules Can Change'!$B$3:$AU$47,AJ363,36),AJ364&lt;=INDEX('Language Rules Can Change'!$B$3:$AU$47,AJ363,37)),37, AND(AJ364&gt;INDEX('Language Rules Can Change'!$B$3:$AU$47,AJ363,37),AJ364&lt;=INDEX('Language Rules Can Change'!$B$3:$AU$47,AJ363,38)),38, AND(AJ364&gt;INDEX('Language Rules Can Change'!$B$3:$AU$47,AJ363,38),AJ364&lt;=INDEX('Language Rules Can Change'!$B$3:$AU$47,AJ363,39)),39, AND(AJ364&gt;INDEX('Language Rules Can Change'!$B$3:$AU$47,AJ363,39),AJ364&lt;=INDEX('Language Rules Can Change'!$B$3:$AU$47,AJ363,40)),40, AND(AJ364&gt;INDEX('Language Rules Can Change'!$B$3:$AU$47,AJ363,40),AJ364&lt;=INDEX('Language Rules Can Change'!$B$3:$AU$47,AJ363,41)),41, AND(AJ364&gt;INDEX('Language Rules Can Change'!$B$3:$AU$47,AJ363,41),AJ364&lt;=INDEX('Language Rules Can Change'!$B$3:$AU$47,AJ363,42)),42, AND(AJ364&gt;INDEX('Language Rules Can Change'!$B$3:$AU$47,AJ363,42),AJ364&lt;=INDEX('Language Rules Can Change'!$B$3:$AU$47,AJ363,43)),43, AND(AJ364&gt;INDEX('Language Rules Can Change'!$B$3:$AU$47,AJ363,43),AJ364&lt;=INDEX('Language Rules Can Change'!$B$3:$AU$47,AJ363,44)),44, AND(AJ364&gt;INDEX('Language Rules Can Change'!$B$3:$AU$47,AJ363,44),AJ364&lt;=INDEX('Language Rules Can Change'!$B$3:$AU$47,AJ363,45)),45, AND(AJ364&gt;INDEX('Language Rules Can Change'!$B$3:$AU$47,AJ363,45),AJ364&lt;=INDEX('Language Rules Can Change'!$B$3:$AU$47,AJ363,46)),46)</f>
        <v>#N/A</v>
      </c>
      <c r="AK365" s="11" t="e" cm="1">
        <f t="array" aca="1" ref="AK365" ca="1">_xlfn.IFS(AND(AK364&gt;0,AK364&lt;=INDEX('Language Rules Can Change'!$B$3:$AU$47,AK363,1)),1, AND(AK364&gt;INDEX('Language Rules Can Change'!$B$3:$AU$47,AK363,1),AK364&lt;=INDEX('Language Rules Can Change'!$B$3:$AU$47,AK363,2)),2, AND(AK364&gt;INDEX('Language Rules Can Change'!$B$3:$AU$47,AK363,2),AK364&lt;=INDEX('Language Rules Can Change'!$B$3:$AU$47,AK363,3)),3, AND(AK364&gt;INDEX('Language Rules Can Change'!$B$3:$AU$47,AK363,3),AK364&lt;=INDEX('Language Rules Can Change'!$B$3:$AU$47,AK363,4)),4, AND(AK364&gt;INDEX('Language Rules Can Change'!$B$3:$AU$47,AK363,4),AK364&lt;=INDEX('Language Rules Can Change'!$B$3:$AU$47,AK363,5)),5, AND(AK364&gt;INDEX('Language Rules Can Change'!$B$3:$AU$47,AK363,5),AK364&lt;=INDEX('Language Rules Can Change'!$B$3:$AU$47,AK363,6)),6, AND(AK364&gt;INDEX('Language Rules Can Change'!$B$3:$AU$47,AK363,6),AK364&lt;=INDEX('Language Rules Can Change'!$B$3:$AU$47,AK363,7)),7, AND(AK364&gt;INDEX('Language Rules Can Change'!$B$3:$AU$47,AK363,7),AK364&lt;=INDEX('Language Rules Can Change'!$B$3:$AU$47,AK363,8)),8, AND(AK364&gt;INDEX('Language Rules Can Change'!$B$3:$AU$47,AK363,8),AK364&lt;=INDEX('Language Rules Can Change'!$B$3:$AU$47,AK363,9)),9, AND(AK364&gt;INDEX('Language Rules Can Change'!$B$3:$AU$47,AK363,9),AK364&lt;=INDEX('Language Rules Can Change'!$B$3:$AU$47,AK363,10)),10, AND(AK364&gt;INDEX('Language Rules Can Change'!$B$3:$AU$47,AK363,10),AK364&lt;=INDEX('Language Rules Can Change'!$B$3:$AU$47,AK363,11)),11, AND(AK364&gt;INDEX('Language Rules Can Change'!$B$3:$AU$47,AK363,11),AK364&lt;=INDEX('Language Rules Can Change'!$B$3:$AU$47,AK363,12)),12, AND(AK364&gt;INDEX('Language Rules Can Change'!$B$3:$AU$47,AK363,12),AK364&lt;=INDEX('Language Rules Can Change'!$B$3:$AU$47,AK363,13)),13, AND(AK364&gt;INDEX('Language Rules Can Change'!$B$3:$AU$47,AK363,13),AK364&lt;=INDEX('Language Rules Can Change'!$B$3:$AU$47,AK363,14)),14, AND(AK364&gt;INDEX('Language Rules Can Change'!$B$3:$AU$47,AK363,14),AK364&lt;=INDEX('Language Rules Can Change'!$B$3:$AU$47,AK363,15)),15, AND(AK364&gt;INDEX('Language Rules Can Change'!$B$3:$AU$47,AK363,15),AK364&lt;=INDEX('Language Rules Can Change'!$B$3:$AU$47,AK363,16)),16, AND(AK364&gt;INDEX('Language Rules Can Change'!$B$3:$AU$47,AK363,16),AK364&lt;=INDEX('Language Rules Can Change'!$B$3:$AU$47,AK363,17)),17, AND(AK364&gt;INDEX('Language Rules Can Change'!$B$3:$AU$47,AK363,17),AK364&lt;=INDEX('Language Rules Can Change'!$B$3:$AU$47,AK363,18)),18, AND(AK364&gt;INDEX('Language Rules Can Change'!$B$3:$AU$47,AK363,18),AK364&lt;=INDEX('Language Rules Can Change'!$B$3:$AU$47,AK363,19)),19, AND(AK364&gt;INDEX('Language Rules Can Change'!$B$3:$AU$47,AK363,19),AK364&lt;=INDEX('Language Rules Can Change'!$B$3:$AU$47,AK363,20)),20, AND(AK364&gt;INDEX('Language Rules Can Change'!$B$3:$AU$47,AK363,20),AK364&lt;=INDEX('Language Rules Can Change'!$B$3:$AU$47,AK363,21)),21, AND(AK364&gt;INDEX('Language Rules Can Change'!$B$3:$AU$47,AK363,21),AK364&lt;=INDEX('Language Rules Can Change'!$B$3:$AU$47,AK363,22)),22, AND(AK364&gt;INDEX('Language Rules Can Change'!$B$3:$AU$47,AK363,22),AK364&lt;=INDEX('Language Rules Can Change'!$B$3:$AU$47,AK363,23)),23, AND(AK364&gt;INDEX('Language Rules Can Change'!$B$3:$AU$47,AK363,23),AK364&lt;=INDEX('Language Rules Can Change'!$B$3:$AU$47,AK363,24)),24, AND(AK364&gt;INDEX('Language Rules Can Change'!$B$3:$AU$47,AK363,24),AK364&lt;=INDEX('Language Rules Can Change'!$B$3:$AU$47,AK363,25)),25, AND(AK364&gt;INDEX('Language Rules Can Change'!$B$3:$AU$47,AK363,25),AK364&lt;=INDEX('Language Rules Can Change'!$B$3:$AU$47,AK363,26)),26, AND(AK364&gt;INDEX('Language Rules Can Change'!$B$3:$AU$47,AK363,26),AK364&lt;=INDEX('Language Rules Can Change'!$B$3:$AU$47,AK363,27)),27, AND(AK364&gt;INDEX('Language Rules Can Change'!$B$3:$AU$47,AK363,27),AK364&lt;=INDEX('Language Rules Can Change'!$B$3:$AU$47,AK363,28)),28, AND(AK364&gt;INDEX('Language Rules Can Change'!$B$3:$AU$47,AK363,28),AK364&lt;=INDEX('Language Rules Can Change'!$B$3:$AU$47,AK363,29)),29, AND(AK364&gt;INDEX('Language Rules Can Change'!$B$3:$AU$47,AK363,29),AK364&lt;=INDEX('Language Rules Can Change'!$B$3:$AU$47,AK363,30)),30, AND(AK364&gt;INDEX('Language Rules Can Change'!$B$3:$AU$47,AK363,30),AK364&lt;=INDEX('Language Rules Can Change'!$B$3:$AU$47,AK363,31)),31, AND(AK364&gt;INDEX('Language Rules Can Change'!$B$3:$AU$47,AK363,31),AK364&lt;=INDEX('Language Rules Can Change'!$B$3:$AU$47,AK363,32)),32, AND(AK364&gt;INDEX('Language Rules Can Change'!$B$3:$AU$47,AK363,32),AK364&lt;=INDEX('Language Rules Can Change'!$B$3:$AU$47,AK363,33)),33, AND(AK364&gt;INDEX('Language Rules Can Change'!$B$3:$AU$47,AK363,33),AK364&lt;=INDEX('Language Rules Can Change'!$B$3:$AU$47,AK363,34)),34, AND(AK364&gt;INDEX('Language Rules Can Change'!$B$3:$AU$47,AK363,34),AK364&lt;=INDEX('Language Rules Can Change'!$B$3:$AU$47,AK363,35)),35, AND(AK364&gt;INDEX('Language Rules Can Change'!$B$3:$AU$47,AK363,35),AK364&lt;=INDEX('Language Rules Can Change'!$B$3:$AU$47,AK363,36)),36, AND(AK364&gt;INDEX('Language Rules Can Change'!$B$3:$AU$47,AK363,36),AK364&lt;=INDEX('Language Rules Can Change'!$B$3:$AU$47,AK363,37)),37, AND(AK364&gt;INDEX('Language Rules Can Change'!$B$3:$AU$47,AK363,37),AK364&lt;=INDEX('Language Rules Can Change'!$B$3:$AU$47,AK363,38)),38, AND(AK364&gt;INDEX('Language Rules Can Change'!$B$3:$AU$47,AK363,38),AK364&lt;=INDEX('Language Rules Can Change'!$B$3:$AU$47,AK363,39)),39, AND(AK364&gt;INDEX('Language Rules Can Change'!$B$3:$AU$47,AK363,39),AK364&lt;=INDEX('Language Rules Can Change'!$B$3:$AU$47,AK363,40)),40, AND(AK364&gt;INDEX('Language Rules Can Change'!$B$3:$AU$47,AK363,40),AK364&lt;=INDEX('Language Rules Can Change'!$B$3:$AU$47,AK363,41)),41, AND(AK364&gt;INDEX('Language Rules Can Change'!$B$3:$AU$47,AK363,41),AK364&lt;=INDEX('Language Rules Can Change'!$B$3:$AU$47,AK363,42)),42, AND(AK364&gt;INDEX('Language Rules Can Change'!$B$3:$AU$47,AK363,42),AK364&lt;=INDEX('Language Rules Can Change'!$B$3:$AU$47,AK363,43)),43, AND(AK364&gt;INDEX('Language Rules Can Change'!$B$3:$AU$47,AK363,43),AK364&lt;=INDEX('Language Rules Can Change'!$B$3:$AU$47,AK363,44)),44, AND(AK364&gt;INDEX('Language Rules Can Change'!$B$3:$AU$47,AK363,44),AK364&lt;=INDEX('Language Rules Can Change'!$B$3:$AU$47,AK363,45)),45, AND(AK364&gt;INDEX('Language Rules Can Change'!$B$3:$AU$47,AK363,45),AK364&lt;=INDEX('Language Rules Can Change'!$B$3:$AU$47,AK363,46)),46)</f>
        <v>#N/A</v>
      </c>
      <c r="AL365" s="11" t="e" cm="1">
        <f t="array" aca="1" ref="AL365" ca="1">_xlfn.IFS(AND(AL364&gt;0,AL364&lt;=INDEX('Language Rules Can Change'!$B$3:$AU$47,AL363,1)),1, AND(AL364&gt;INDEX('Language Rules Can Change'!$B$3:$AU$47,AL363,1),AL364&lt;=INDEX('Language Rules Can Change'!$B$3:$AU$47,AL363,2)),2, AND(AL364&gt;INDEX('Language Rules Can Change'!$B$3:$AU$47,AL363,2),AL364&lt;=INDEX('Language Rules Can Change'!$B$3:$AU$47,AL363,3)),3, AND(AL364&gt;INDEX('Language Rules Can Change'!$B$3:$AU$47,AL363,3),AL364&lt;=INDEX('Language Rules Can Change'!$B$3:$AU$47,AL363,4)),4, AND(AL364&gt;INDEX('Language Rules Can Change'!$B$3:$AU$47,AL363,4),AL364&lt;=INDEX('Language Rules Can Change'!$B$3:$AU$47,AL363,5)),5, AND(AL364&gt;INDEX('Language Rules Can Change'!$B$3:$AU$47,AL363,5),AL364&lt;=INDEX('Language Rules Can Change'!$B$3:$AU$47,AL363,6)),6, AND(AL364&gt;INDEX('Language Rules Can Change'!$B$3:$AU$47,AL363,6),AL364&lt;=INDEX('Language Rules Can Change'!$B$3:$AU$47,AL363,7)),7, AND(AL364&gt;INDEX('Language Rules Can Change'!$B$3:$AU$47,AL363,7),AL364&lt;=INDEX('Language Rules Can Change'!$B$3:$AU$47,AL363,8)),8, AND(AL364&gt;INDEX('Language Rules Can Change'!$B$3:$AU$47,AL363,8),AL364&lt;=INDEX('Language Rules Can Change'!$B$3:$AU$47,AL363,9)),9, AND(AL364&gt;INDEX('Language Rules Can Change'!$B$3:$AU$47,AL363,9),AL364&lt;=INDEX('Language Rules Can Change'!$B$3:$AU$47,AL363,10)),10, AND(AL364&gt;INDEX('Language Rules Can Change'!$B$3:$AU$47,AL363,10),AL364&lt;=INDEX('Language Rules Can Change'!$B$3:$AU$47,AL363,11)),11, AND(AL364&gt;INDEX('Language Rules Can Change'!$B$3:$AU$47,AL363,11),AL364&lt;=INDEX('Language Rules Can Change'!$B$3:$AU$47,AL363,12)),12, AND(AL364&gt;INDEX('Language Rules Can Change'!$B$3:$AU$47,AL363,12),AL364&lt;=INDEX('Language Rules Can Change'!$B$3:$AU$47,AL363,13)),13, AND(AL364&gt;INDEX('Language Rules Can Change'!$B$3:$AU$47,AL363,13),AL364&lt;=INDEX('Language Rules Can Change'!$B$3:$AU$47,AL363,14)),14, AND(AL364&gt;INDEX('Language Rules Can Change'!$B$3:$AU$47,AL363,14),AL364&lt;=INDEX('Language Rules Can Change'!$B$3:$AU$47,AL363,15)),15, AND(AL364&gt;INDEX('Language Rules Can Change'!$B$3:$AU$47,AL363,15),AL364&lt;=INDEX('Language Rules Can Change'!$B$3:$AU$47,AL363,16)),16, AND(AL364&gt;INDEX('Language Rules Can Change'!$B$3:$AU$47,AL363,16),AL364&lt;=INDEX('Language Rules Can Change'!$B$3:$AU$47,AL363,17)),17, AND(AL364&gt;INDEX('Language Rules Can Change'!$B$3:$AU$47,AL363,17),AL364&lt;=INDEX('Language Rules Can Change'!$B$3:$AU$47,AL363,18)),18, AND(AL364&gt;INDEX('Language Rules Can Change'!$B$3:$AU$47,AL363,18),AL364&lt;=INDEX('Language Rules Can Change'!$B$3:$AU$47,AL363,19)),19, AND(AL364&gt;INDEX('Language Rules Can Change'!$B$3:$AU$47,AL363,19),AL364&lt;=INDEX('Language Rules Can Change'!$B$3:$AU$47,AL363,20)),20, AND(AL364&gt;INDEX('Language Rules Can Change'!$B$3:$AU$47,AL363,20),AL364&lt;=INDEX('Language Rules Can Change'!$B$3:$AU$47,AL363,21)),21, AND(AL364&gt;INDEX('Language Rules Can Change'!$B$3:$AU$47,AL363,21),AL364&lt;=INDEX('Language Rules Can Change'!$B$3:$AU$47,AL363,22)),22, AND(AL364&gt;INDEX('Language Rules Can Change'!$B$3:$AU$47,AL363,22),AL364&lt;=INDEX('Language Rules Can Change'!$B$3:$AU$47,AL363,23)),23, AND(AL364&gt;INDEX('Language Rules Can Change'!$B$3:$AU$47,AL363,23),AL364&lt;=INDEX('Language Rules Can Change'!$B$3:$AU$47,AL363,24)),24, AND(AL364&gt;INDEX('Language Rules Can Change'!$B$3:$AU$47,AL363,24),AL364&lt;=INDEX('Language Rules Can Change'!$B$3:$AU$47,AL363,25)),25, AND(AL364&gt;INDEX('Language Rules Can Change'!$B$3:$AU$47,AL363,25),AL364&lt;=INDEX('Language Rules Can Change'!$B$3:$AU$47,AL363,26)),26, AND(AL364&gt;INDEX('Language Rules Can Change'!$B$3:$AU$47,AL363,26),AL364&lt;=INDEX('Language Rules Can Change'!$B$3:$AU$47,AL363,27)),27, AND(AL364&gt;INDEX('Language Rules Can Change'!$B$3:$AU$47,AL363,27),AL364&lt;=INDEX('Language Rules Can Change'!$B$3:$AU$47,AL363,28)),28, AND(AL364&gt;INDEX('Language Rules Can Change'!$B$3:$AU$47,AL363,28),AL364&lt;=INDEX('Language Rules Can Change'!$B$3:$AU$47,AL363,29)),29, AND(AL364&gt;INDEX('Language Rules Can Change'!$B$3:$AU$47,AL363,29),AL364&lt;=INDEX('Language Rules Can Change'!$B$3:$AU$47,AL363,30)),30, AND(AL364&gt;INDEX('Language Rules Can Change'!$B$3:$AU$47,AL363,30),AL364&lt;=INDEX('Language Rules Can Change'!$B$3:$AU$47,AL363,31)),31, AND(AL364&gt;INDEX('Language Rules Can Change'!$B$3:$AU$47,AL363,31),AL364&lt;=INDEX('Language Rules Can Change'!$B$3:$AU$47,AL363,32)),32, AND(AL364&gt;INDEX('Language Rules Can Change'!$B$3:$AU$47,AL363,32),AL364&lt;=INDEX('Language Rules Can Change'!$B$3:$AU$47,AL363,33)),33, AND(AL364&gt;INDEX('Language Rules Can Change'!$B$3:$AU$47,AL363,33),AL364&lt;=INDEX('Language Rules Can Change'!$B$3:$AU$47,AL363,34)),34, AND(AL364&gt;INDEX('Language Rules Can Change'!$B$3:$AU$47,AL363,34),AL364&lt;=INDEX('Language Rules Can Change'!$B$3:$AU$47,AL363,35)),35, AND(AL364&gt;INDEX('Language Rules Can Change'!$B$3:$AU$47,AL363,35),AL364&lt;=INDEX('Language Rules Can Change'!$B$3:$AU$47,AL363,36)),36, AND(AL364&gt;INDEX('Language Rules Can Change'!$B$3:$AU$47,AL363,36),AL364&lt;=INDEX('Language Rules Can Change'!$B$3:$AU$47,AL363,37)),37, AND(AL364&gt;INDEX('Language Rules Can Change'!$B$3:$AU$47,AL363,37),AL364&lt;=INDEX('Language Rules Can Change'!$B$3:$AU$47,AL363,38)),38, AND(AL364&gt;INDEX('Language Rules Can Change'!$B$3:$AU$47,AL363,38),AL364&lt;=INDEX('Language Rules Can Change'!$B$3:$AU$47,AL363,39)),39, AND(AL364&gt;INDEX('Language Rules Can Change'!$B$3:$AU$47,AL363,39),AL364&lt;=INDEX('Language Rules Can Change'!$B$3:$AU$47,AL363,40)),40, AND(AL364&gt;INDEX('Language Rules Can Change'!$B$3:$AU$47,AL363,40),AL364&lt;=INDEX('Language Rules Can Change'!$B$3:$AU$47,AL363,41)),41, AND(AL364&gt;INDEX('Language Rules Can Change'!$B$3:$AU$47,AL363,41),AL364&lt;=INDEX('Language Rules Can Change'!$B$3:$AU$47,AL363,42)),42, AND(AL364&gt;INDEX('Language Rules Can Change'!$B$3:$AU$47,AL363,42),AL364&lt;=INDEX('Language Rules Can Change'!$B$3:$AU$47,AL363,43)),43, AND(AL364&gt;INDEX('Language Rules Can Change'!$B$3:$AU$47,AL363,43),AL364&lt;=INDEX('Language Rules Can Change'!$B$3:$AU$47,AL363,44)),44, AND(AL364&gt;INDEX('Language Rules Can Change'!$B$3:$AU$47,AL363,44),AL364&lt;=INDEX('Language Rules Can Change'!$B$3:$AU$47,AL363,45)),45, AND(AL364&gt;INDEX('Language Rules Can Change'!$B$3:$AU$47,AL363,45),AL364&lt;=INDEX('Language Rules Can Change'!$B$3:$AU$47,AL363,46)),46)</f>
        <v>#N/A</v>
      </c>
      <c r="AM365" s="11" t="e" cm="1">
        <f t="array" aca="1" ref="AM365" ca="1">_xlfn.IFS(AND(AM364&gt;0,AM364&lt;=INDEX('Language Rules Can Change'!$B$3:$AU$47,AM363,1)),1, AND(AM364&gt;INDEX('Language Rules Can Change'!$B$3:$AU$47,AM363,1),AM364&lt;=INDEX('Language Rules Can Change'!$B$3:$AU$47,AM363,2)),2, AND(AM364&gt;INDEX('Language Rules Can Change'!$B$3:$AU$47,AM363,2),AM364&lt;=INDEX('Language Rules Can Change'!$B$3:$AU$47,AM363,3)),3, AND(AM364&gt;INDEX('Language Rules Can Change'!$B$3:$AU$47,AM363,3),AM364&lt;=INDEX('Language Rules Can Change'!$B$3:$AU$47,AM363,4)),4, AND(AM364&gt;INDEX('Language Rules Can Change'!$B$3:$AU$47,AM363,4),AM364&lt;=INDEX('Language Rules Can Change'!$B$3:$AU$47,AM363,5)),5, AND(AM364&gt;INDEX('Language Rules Can Change'!$B$3:$AU$47,AM363,5),AM364&lt;=INDEX('Language Rules Can Change'!$B$3:$AU$47,AM363,6)),6, AND(AM364&gt;INDEX('Language Rules Can Change'!$B$3:$AU$47,AM363,6),AM364&lt;=INDEX('Language Rules Can Change'!$B$3:$AU$47,AM363,7)),7, AND(AM364&gt;INDEX('Language Rules Can Change'!$B$3:$AU$47,AM363,7),AM364&lt;=INDEX('Language Rules Can Change'!$B$3:$AU$47,AM363,8)),8, AND(AM364&gt;INDEX('Language Rules Can Change'!$B$3:$AU$47,AM363,8),AM364&lt;=INDEX('Language Rules Can Change'!$B$3:$AU$47,AM363,9)),9, AND(AM364&gt;INDEX('Language Rules Can Change'!$B$3:$AU$47,AM363,9),AM364&lt;=INDEX('Language Rules Can Change'!$B$3:$AU$47,AM363,10)),10, AND(AM364&gt;INDEX('Language Rules Can Change'!$B$3:$AU$47,AM363,10),AM364&lt;=INDEX('Language Rules Can Change'!$B$3:$AU$47,AM363,11)),11, AND(AM364&gt;INDEX('Language Rules Can Change'!$B$3:$AU$47,AM363,11),AM364&lt;=INDEX('Language Rules Can Change'!$B$3:$AU$47,AM363,12)),12, AND(AM364&gt;INDEX('Language Rules Can Change'!$B$3:$AU$47,AM363,12),AM364&lt;=INDEX('Language Rules Can Change'!$B$3:$AU$47,AM363,13)),13, AND(AM364&gt;INDEX('Language Rules Can Change'!$B$3:$AU$47,AM363,13),AM364&lt;=INDEX('Language Rules Can Change'!$B$3:$AU$47,AM363,14)),14, AND(AM364&gt;INDEX('Language Rules Can Change'!$B$3:$AU$47,AM363,14),AM364&lt;=INDEX('Language Rules Can Change'!$B$3:$AU$47,AM363,15)),15, AND(AM364&gt;INDEX('Language Rules Can Change'!$B$3:$AU$47,AM363,15),AM364&lt;=INDEX('Language Rules Can Change'!$B$3:$AU$47,AM363,16)),16, AND(AM364&gt;INDEX('Language Rules Can Change'!$B$3:$AU$47,AM363,16),AM364&lt;=INDEX('Language Rules Can Change'!$B$3:$AU$47,AM363,17)),17, AND(AM364&gt;INDEX('Language Rules Can Change'!$B$3:$AU$47,AM363,17),AM364&lt;=INDEX('Language Rules Can Change'!$B$3:$AU$47,AM363,18)),18, AND(AM364&gt;INDEX('Language Rules Can Change'!$B$3:$AU$47,AM363,18),AM364&lt;=INDEX('Language Rules Can Change'!$B$3:$AU$47,AM363,19)),19, AND(AM364&gt;INDEX('Language Rules Can Change'!$B$3:$AU$47,AM363,19),AM364&lt;=INDEX('Language Rules Can Change'!$B$3:$AU$47,AM363,20)),20, AND(AM364&gt;INDEX('Language Rules Can Change'!$B$3:$AU$47,AM363,20),AM364&lt;=INDEX('Language Rules Can Change'!$B$3:$AU$47,AM363,21)),21, AND(AM364&gt;INDEX('Language Rules Can Change'!$B$3:$AU$47,AM363,21),AM364&lt;=INDEX('Language Rules Can Change'!$B$3:$AU$47,AM363,22)),22, AND(AM364&gt;INDEX('Language Rules Can Change'!$B$3:$AU$47,AM363,22),AM364&lt;=INDEX('Language Rules Can Change'!$B$3:$AU$47,AM363,23)),23, AND(AM364&gt;INDEX('Language Rules Can Change'!$B$3:$AU$47,AM363,23),AM364&lt;=INDEX('Language Rules Can Change'!$B$3:$AU$47,AM363,24)),24, AND(AM364&gt;INDEX('Language Rules Can Change'!$B$3:$AU$47,AM363,24),AM364&lt;=INDEX('Language Rules Can Change'!$B$3:$AU$47,AM363,25)),25, AND(AM364&gt;INDEX('Language Rules Can Change'!$B$3:$AU$47,AM363,25),AM364&lt;=INDEX('Language Rules Can Change'!$B$3:$AU$47,AM363,26)),26, AND(AM364&gt;INDEX('Language Rules Can Change'!$B$3:$AU$47,AM363,26),AM364&lt;=INDEX('Language Rules Can Change'!$B$3:$AU$47,AM363,27)),27, AND(AM364&gt;INDEX('Language Rules Can Change'!$B$3:$AU$47,AM363,27),AM364&lt;=INDEX('Language Rules Can Change'!$B$3:$AU$47,AM363,28)),28, AND(AM364&gt;INDEX('Language Rules Can Change'!$B$3:$AU$47,AM363,28),AM364&lt;=INDEX('Language Rules Can Change'!$B$3:$AU$47,AM363,29)),29, AND(AM364&gt;INDEX('Language Rules Can Change'!$B$3:$AU$47,AM363,29),AM364&lt;=INDEX('Language Rules Can Change'!$B$3:$AU$47,AM363,30)),30, AND(AM364&gt;INDEX('Language Rules Can Change'!$B$3:$AU$47,AM363,30),AM364&lt;=INDEX('Language Rules Can Change'!$B$3:$AU$47,AM363,31)),31, AND(AM364&gt;INDEX('Language Rules Can Change'!$B$3:$AU$47,AM363,31),AM364&lt;=INDEX('Language Rules Can Change'!$B$3:$AU$47,AM363,32)),32, AND(AM364&gt;INDEX('Language Rules Can Change'!$B$3:$AU$47,AM363,32),AM364&lt;=INDEX('Language Rules Can Change'!$B$3:$AU$47,AM363,33)),33, AND(AM364&gt;INDEX('Language Rules Can Change'!$B$3:$AU$47,AM363,33),AM364&lt;=INDEX('Language Rules Can Change'!$B$3:$AU$47,AM363,34)),34, AND(AM364&gt;INDEX('Language Rules Can Change'!$B$3:$AU$47,AM363,34),AM364&lt;=INDEX('Language Rules Can Change'!$B$3:$AU$47,AM363,35)),35, AND(AM364&gt;INDEX('Language Rules Can Change'!$B$3:$AU$47,AM363,35),AM364&lt;=INDEX('Language Rules Can Change'!$B$3:$AU$47,AM363,36)),36, AND(AM364&gt;INDEX('Language Rules Can Change'!$B$3:$AU$47,AM363,36),AM364&lt;=INDEX('Language Rules Can Change'!$B$3:$AU$47,AM363,37)),37, AND(AM364&gt;INDEX('Language Rules Can Change'!$B$3:$AU$47,AM363,37),AM364&lt;=INDEX('Language Rules Can Change'!$B$3:$AU$47,AM363,38)),38, AND(AM364&gt;INDEX('Language Rules Can Change'!$B$3:$AU$47,AM363,38),AM364&lt;=INDEX('Language Rules Can Change'!$B$3:$AU$47,AM363,39)),39, AND(AM364&gt;INDEX('Language Rules Can Change'!$B$3:$AU$47,AM363,39),AM364&lt;=INDEX('Language Rules Can Change'!$B$3:$AU$47,AM363,40)),40, AND(AM364&gt;INDEX('Language Rules Can Change'!$B$3:$AU$47,AM363,40),AM364&lt;=INDEX('Language Rules Can Change'!$B$3:$AU$47,AM363,41)),41, AND(AM364&gt;INDEX('Language Rules Can Change'!$B$3:$AU$47,AM363,41),AM364&lt;=INDEX('Language Rules Can Change'!$B$3:$AU$47,AM363,42)),42, AND(AM364&gt;INDEX('Language Rules Can Change'!$B$3:$AU$47,AM363,42),AM364&lt;=INDEX('Language Rules Can Change'!$B$3:$AU$47,AM363,43)),43, AND(AM364&gt;INDEX('Language Rules Can Change'!$B$3:$AU$47,AM363,43),AM364&lt;=INDEX('Language Rules Can Change'!$B$3:$AU$47,AM363,44)),44, AND(AM364&gt;INDEX('Language Rules Can Change'!$B$3:$AU$47,AM363,44),AM364&lt;=INDEX('Language Rules Can Change'!$B$3:$AU$47,AM363,45)),45, AND(AM364&gt;INDEX('Language Rules Can Change'!$B$3:$AU$47,AM363,45),AM364&lt;=INDEX('Language Rules Can Change'!$B$3:$AU$47,AM363,46)),46)</f>
        <v>#N/A</v>
      </c>
    </row>
    <row r="366" spans="1:39" ht="12.75">
      <c r="A366" s="5">
        <f ca="1">RANDBETWEEN($A$4/(3/2),$A$4*(3/2))</f>
        <v>1</v>
      </c>
      <c r="B366" s="5">
        <v>5</v>
      </c>
      <c r="C366" s="5">
        <f ca="1">IF(B366&lt;=A368,RANDBETWEEN(A364/(3/2),A364*(3/2))+C365,"")</f>
        <v>5</v>
      </c>
      <c r="D366" s="15"/>
      <c r="E366" s="11"/>
      <c r="F366" s="11" t="str" cm="1">
        <f t="array" aca="1" ref="F366" ca="1">INDEX('Language Rules Can Change'!$B$2:$AU$2,1,F365)</f>
        <v>"</v>
      </c>
      <c r="G366" s="11" t="str" cm="1">
        <f t="array" aca="1" ref="G366" ca="1">INDEX('Language Rules Can Change'!$B$2:$AU$2,1,G365)</f>
        <v>ɔ</v>
      </c>
      <c r="H366" s="11" t="str" cm="1">
        <f t="array" aca="1" ref="H366" ca="1">INDEX('Language Rules Can Change'!$B$2:$AU$2,1,H365)</f>
        <v>r</v>
      </c>
      <c r="I366" s="11" t="str" cm="1">
        <f t="array" aca="1" ref="I366" ca="1">INDEX('Language Rules Can Change'!$B$2:$AU$2,1,I365)</f>
        <v>ð</v>
      </c>
      <c r="J366" s="11" t="e" cm="1">
        <f t="array" aca="1" ref="J366" ca="1">INDEX('Language Rules Can Change'!$B$2:$AU$2,1,J365)</f>
        <v>#N/A</v>
      </c>
      <c r="K366" s="11" t="e" cm="1">
        <f t="array" aca="1" ref="K366" ca="1">INDEX('Language Rules Can Change'!$B$2:$AU$2,1,K365)</f>
        <v>#N/A</v>
      </c>
      <c r="L366" s="11" t="e" cm="1">
        <f t="array" aca="1" ref="L366" ca="1">INDEX('Language Rules Can Change'!$B$2:$AU$2,1,L365)</f>
        <v>#N/A</v>
      </c>
      <c r="M366" s="11" t="e" cm="1">
        <f t="array" aca="1" ref="M366" ca="1">INDEX('Language Rules Can Change'!$B$2:$AU$2,1,M365)</f>
        <v>#N/A</v>
      </c>
      <c r="N366" s="11" t="e" cm="1">
        <f t="array" aca="1" ref="N366" ca="1">INDEX('Language Rules Can Change'!$B$2:$AU$2,1,N365)</f>
        <v>#N/A</v>
      </c>
      <c r="O366" s="11" t="e" cm="1">
        <f t="array" aca="1" ref="O366" ca="1">INDEX('Language Rules Can Change'!$B$2:$AU$2,1,O365)</f>
        <v>#N/A</v>
      </c>
      <c r="P366" s="11" t="e" cm="1">
        <f t="array" aca="1" ref="P366" ca="1">INDEX('Language Rules Can Change'!$B$2:$AU$2,1,P365)</f>
        <v>#N/A</v>
      </c>
      <c r="Q366" s="11" t="e" cm="1">
        <f t="array" aca="1" ref="Q366" ca="1">INDEX('Language Rules Can Change'!$B$2:$AU$2,1,Q365)</f>
        <v>#N/A</v>
      </c>
      <c r="R366" s="11" t="e" cm="1">
        <f t="array" aca="1" ref="R366" ca="1">INDEX('Language Rules Can Change'!$B$2:$AU$2,1,R365)</f>
        <v>#N/A</v>
      </c>
      <c r="S366" s="11" t="e" cm="1">
        <f t="array" aca="1" ref="S366" ca="1">INDEX('Language Rules Can Change'!$B$2:$AU$2,1,S365)</f>
        <v>#N/A</v>
      </c>
      <c r="T366" s="17"/>
      <c r="U366" s="5">
        <f ca="1">RANDBETWEEN($A$4/(3/2),$A$4*(3/2))</f>
        <v>1</v>
      </c>
      <c r="V366" s="5">
        <v>5</v>
      </c>
      <c r="W366" s="5">
        <f ca="1">IF(V366&lt;=U368,RANDBETWEEN(U364/(3/2),U364*(3/2))+W365,"")</f>
        <v>5</v>
      </c>
      <c r="X366" s="15"/>
      <c r="Y366" s="11"/>
      <c r="Z366" s="11" t="str" cm="1">
        <f t="array" aca="1" ref="Z366" ca="1">INDEX('Language Rules Can Change'!$B$2:$AU$2,1,Z365)</f>
        <v>"</v>
      </c>
      <c r="AA366" s="11" t="str" cm="1">
        <f t="array" aca="1" ref="AA366" ca="1">INDEX('Language Rules Can Change'!$B$2:$AU$2,1,AA365)</f>
        <v>"</v>
      </c>
      <c r="AB366" s="11" t="str" cm="1">
        <f t="array" aca="1" ref="AB366" ca="1">INDEX('Language Rules Can Change'!$B$2:$AU$2,1,AB365)</f>
        <v>"</v>
      </c>
      <c r="AC366" s="11" t="str" cm="1">
        <f t="array" aca="1" ref="AC366" ca="1">INDEX('Language Rules Can Change'!$B$2:$AU$2,1,AC365)</f>
        <v>t</v>
      </c>
      <c r="AD366" s="11" t="e" cm="1">
        <f t="array" aca="1" ref="AD366" ca="1">INDEX('Language Rules Can Change'!$B$2:$AU$2,1,AD365)</f>
        <v>#N/A</v>
      </c>
      <c r="AE366" s="11" t="e" cm="1">
        <f t="array" aca="1" ref="AE366" ca="1">INDEX('Language Rules Can Change'!$B$2:$AU$2,1,AE365)</f>
        <v>#N/A</v>
      </c>
      <c r="AF366" s="11" t="e" cm="1">
        <f t="array" aca="1" ref="AF366" ca="1">INDEX('Language Rules Can Change'!$B$2:$AU$2,1,AF365)</f>
        <v>#N/A</v>
      </c>
      <c r="AG366" s="11" t="e" cm="1">
        <f t="array" aca="1" ref="AG366" ca="1">INDEX('Language Rules Can Change'!$B$2:$AU$2,1,AG365)</f>
        <v>#N/A</v>
      </c>
      <c r="AH366" s="11" t="e" cm="1">
        <f t="array" aca="1" ref="AH366" ca="1">INDEX('Language Rules Can Change'!$B$2:$AU$2,1,AH365)</f>
        <v>#N/A</v>
      </c>
      <c r="AI366" s="11" t="e" cm="1">
        <f t="array" aca="1" ref="AI366" ca="1">INDEX('Language Rules Can Change'!$B$2:$AU$2,1,AI365)</f>
        <v>#N/A</v>
      </c>
      <c r="AJ366" s="11" t="e" cm="1">
        <f t="array" aca="1" ref="AJ366" ca="1">INDEX('Language Rules Can Change'!$B$2:$AU$2,1,AJ365)</f>
        <v>#N/A</v>
      </c>
      <c r="AK366" s="11" t="e" cm="1">
        <f t="array" aca="1" ref="AK366" ca="1">INDEX('Language Rules Can Change'!$B$2:$AU$2,1,AK365)</f>
        <v>#N/A</v>
      </c>
      <c r="AL366" s="11" t="e" cm="1">
        <f t="array" aca="1" ref="AL366" ca="1">INDEX('Language Rules Can Change'!$B$2:$AU$2,1,AL365)</f>
        <v>#N/A</v>
      </c>
      <c r="AM366" s="11" t="e" cm="1">
        <f t="array" aca="1" ref="AM366" ca="1">INDEX('Language Rules Can Change'!$B$2:$AU$2,1,AM365)</f>
        <v>#N/A</v>
      </c>
    </row>
    <row r="367" spans="1:39" ht="12.75">
      <c r="A367" s="1">
        <f>COUNTA(F362:S362)</f>
        <v>5</v>
      </c>
      <c r="B367" s="5">
        <v>6</v>
      </c>
      <c r="C367" s="5" t="str">
        <f ca="1">IF(B367&lt;=A368,RANDBETWEEN(A364/(3/2),A364*(3/2))+C366,"")</f>
        <v/>
      </c>
      <c r="D367" s="15"/>
      <c r="E367" s="11"/>
      <c r="F367" s="11" t="str">
        <f t="shared" ref="F367:F398" ca="1" si="1195">_xlfn.IFNA(F366,"")</f>
        <v>"</v>
      </c>
      <c r="G367" s="11" t="str">
        <f t="shared" ref="G367:G430" ca="1" si="1196">_xlfn.IFNA(G366,"")</f>
        <v>ɔ</v>
      </c>
      <c r="H367" s="11" t="str">
        <f t="shared" ref="H367:H430" ca="1" si="1197">_xlfn.IFNA(H366,"")</f>
        <v>r</v>
      </c>
      <c r="I367" s="11" t="str">
        <f t="shared" ref="I367:I430" ca="1" si="1198">_xlfn.IFNA(I366,"")</f>
        <v>ð</v>
      </c>
      <c r="J367" s="11" t="str">
        <f t="shared" ref="J367:J430" ca="1" si="1199">_xlfn.IFNA(J366,"")</f>
        <v/>
      </c>
      <c r="K367" s="11" t="str">
        <f t="shared" ref="K367:K430" ca="1" si="1200">_xlfn.IFNA(K366,"")</f>
        <v/>
      </c>
      <c r="L367" s="11" t="str">
        <f t="shared" ref="L367:L430" ca="1" si="1201">_xlfn.IFNA(L366,"")</f>
        <v/>
      </c>
      <c r="M367" s="11" t="str">
        <f t="shared" ref="M367:M430" ca="1" si="1202">_xlfn.IFNA(M366,"")</f>
        <v/>
      </c>
      <c r="N367" s="11" t="str">
        <f t="shared" ref="N367:N430" ca="1" si="1203">_xlfn.IFNA(N366,"")</f>
        <v/>
      </c>
      <c r="O367" s="11" t="str">
        <f t="shared" ref="O367:O430" ca="1" si="1204">_xlfn.IFNA(O366,"")</f>
        <v/>
      </c>
      <c r="P367" s="11" t="str">
        <f t="shared" ref="P367:P430" ca="1" si="1205">_xlfn.IFNA(P366,"")</f>
        <v/>
      </c>
      <c r="Q367" s="11" t="str">
        <f t="shared" ref="Q367:Q430" ca="1" si="1206">_xlfn.IFNA(Q366,"")</f>
        <v/>
      </c>
      <c r="R367" s="11" t="str">
        <f t="shared" ref="R367:R430" ca="1" si="1207">_xlfn.IFNA(R366,"")</f>
        <v/>
      </c>
      <c r="S367" s="11" t="str">
        <f t="shared" ref="S367:S430" ca="1" si="1208">_xlfn.IFNA(S366,"")</f>
        <v/>
      </c>
      <c r="T367" s="17"/>
      <c r="U367" s="1">
        <f>COUNTA(Z362:AM362)</f>
        <v>5</v>
      </c>
      <c r="V367" s="5">
        <v>6</v>
      </c>
      <c r="W367" s="5" t="str">
        <f ca="1">IF(V367&lt;=U368,RANDBETWEEN(U364/(3/2),U364*(3/2))+W366,"")</f>
        <v/>
      </c>
      <c r="X367" s="15"/>
      <c r="Y367" s="11"/>
      <c r="Z367" s="11" t="str">
        <f t="shared" ref="Z367:Z398" ca="1" si="1209">_xlfn.IFNA(Z366,"")</f>
        <v>"</v>
      </c>
      <c r="AA367" s="11" t="str">
        <f t="shared" ref="AA367:AA430" ca="1" si="1210">_xlfn.IFNA(AA366,"")</f>
        <v>"</v>
      </c>
      <c r="AB367" s="11" t="str">
        <f t="shared" ref="AB367:AB430" ca="1" si="1211">_xlfn.IFNA(AB366,"")</f>
        <v>"</v>
      </c>
      <c r="AC367" s="11" t="str">
        <f t="shared" ref="AC367:AC430" ca="1" si="1212">_xlfn.IFNA(AC366,"")</f>
        <v>t</v>
      </c>
      <c r="AD367" s="11" t="str">
        <f t="shared" ref="AD367:AD430" ca="1" si="1213">_xlfn.IFNA(AD366,"")</f>
        <v/>
      </c>
      <c r="AE367" s="11" t="str">
        <f t="shared" ref="AE367:AE430" ca="1" si="1214">_xlfn.IFNA(AE366,"")</f>
        <v/>
      </c>
      <c r="AF367" s="11" t="str">
        <f t="shared" ref="AF367:AF430" ca="1" si="1215">_xlfn.IFNA(AF366,"")</f>
        <v/>
      </c>
      <c r="AG367" s="11" t="str">
        <f t="shared" ref="AG367:AG430" ca="1" si="1216">_xlfn.IFNA(AG366,"")</f>
        <v/>
      </c>
      <c r="AH367" s="11" t="str">
        <f t="shared" ref="AH367:AH430" ca="1" si="1217">_xlfn.IFNA(AH366,"")</f>
        <v/>
      </c>
      <c r="AI367" s="11" t="str">
        <f t="shared" ref="AI367:AI430" ca="1" si="1218">_xlfn.IFNA(AI366,"")</f>
        <v/>
      </c>
      <c r="AJ367" s="11" t="str">
        <f t="shared" ref="AJ367:AJ430" ca="1" si="1219">_xlfn.IFNA(AJ366,"")</f>
        <v/>
      </c>
      <c r="AK367" s="11" t="str">
        <f t="shared" ref="AK367:AK430" ca="1" si="1220">_xlfn.IFNA(AK366,"")</f>
        <v/>
      </c>
      <c r="AL367" s="11" t="str">
        <f t="shared" ref="AL367:AL430" ca="1" si="1221">_xlfn.IFNA(AL366,"")</f>
        <v/>
      </c>
      <c r="AM367" s="11" t="str">
        <f t="shared" ref="AM367:AM430" ca="1" si="1222">_xlfn.IFNA(AM366,"")</f>
        <v/>
      </c>
    </row>
    <row r="368" spans="1:39" ht="12.75">
      <c r="A368" s="1">
        <f ca="1">A367/A366</f>
        <v>5</v>
      </c>
      <c r="B368" s="5">
        <v>7</v>
      </c>
      <c r="C368" s="5" t="str">
        <f ca="1">IF(B368&lt;=A368,RANDBETWEEN(A364/(3/2),A364*(3/2))+C367,"")</f>
        <v/>
      </c>
      <c r="D368" s="15"/>
      <c r="E368" s="11"/>
      <c r="F368" s="11" t="str">
        <f ca="1">_xlfn.IFNA(IF(0&lt;MATCH(F361,$C$2:$C$15),F367,F362),F362)</f>
        <v>"</v>
      </c>
      <c r="G368" s="11" t="str">
        <f ca="1">_xlfn.IFNA(IF(0&lt;MATCH(G361,$C$2:$C$15),G367,G362),G362)</f>
        <v>ɔ</v>
      </c>
      <c r="H368" s="11" t="str">
        <f ca="1">_xlfn.IFNA(IF(0&lt;MATCH(H361,$C$2:$C$15),H367,H362),H362)</f>
        <v>r</v>
      </c>
      <c r="I368" s="11" t="str">
        <f ca="1">_xlfn.IFNA(IF(0&lt;MATCH(I361,$C$2:$C$15),I367,I362),I362)</f>
        <v>ð</v>
      </c>
      <c r="J368" s="11" t="str">
        <f ca="1">_xlfn.IFNA(IF(0&lt;MATCH(J361,$C$2:$C$15),J367,J362),J362)</f>
        <v/>
      </c>
      <c r="K368" s="11" t="str">
        <f ca="1">_xlfn.IFNA(IF(0&lt;MATCH(K361,$C$2:$C$15),K367,K362),K362)</f>
        <v/>
      </c>
      <c r="L368" s="11" t="str">
        <f ca="1">_xlfn.IFNA(IF(0&lt;MATCH(L361,$C$2:$C$15),L367,L362),L362)</f>
        <v/>
      </c>
      <c r="M368" s="11" t="str">
        <f ca="1">_xlfn.IFNA(IF(0&lt;MATCH(M361,$C$2:$C$15),M367,M362),M362)</f>
        <v/>
      </c>
      <c r="N368" s="11" t="str">
        <f ca="1">_xlfn.IFNA(IF(0&lt;MATCH(N361,$C$2:$C$15),N367,N362),N362)</f>
        <v/>
      </c>
      <c r="O368" s="11" t="str">
        <f ca="1">_xlfn.IFNA(IF(0&lt;MATCH(O361,$C$2:$C$15),O367,O362),O362)</f>
        <v/>
      </c>
      <c r="P368" s="11" t="str">
        <f ca="1">_xlfn.IFNA(IF(0&lt;MATCH(P361,$C$2:$C$15),P367,P362),P362)</f>
        <v/>
      </c>
      <c r="Q368" s="11" t="str">
        <f ca="1">_xlfn.IFNA(IF(0&lt;MATCH(Q361,$C$2:$C$15),Q367,Q362),Q362)</f>
        <v/>
      </c>
      <c r="R368" s="11" t="str">
        <f ca="1">_xlfn.IFNA(IF(0&lt;MATCH(R361,$C$2:$C$15),R367,R362),R362)</f>
        <v/>
      </c>
      <c r="S368" s="11" t="str">
        <f ca="1">_xlfn.IFNA(IF(0&lt;MATCH(S361,$C$2:$C$15),S367,S362),S362)</f>
        <v/>
      </c>
      <c r="T368" s="17"/>
      <c r="U368" s="1">
        <f ca="1">U367/U366</f>
        <v>5</v>
      </c>
      <c r="V368" s="5">
        <v>7</v>
      </c>
      <c r="W368" s="5" t="str">
        <f ca="1">IF(V368&lt;=U368,RANDBETWEEN(U364/(3/2),U364*(3/2))+W367,"")</f>
        <v/>
      </c>
      <c r="X368" s="15"/>
      <c r="Y368" s="11"/>
      <c r="Z368" s="11" t="str">
        <f ca="1">_xlfn.IFNA(IF(0&lt;MATCH(Z361,$C$2:$C$15),Z367,Z362),Z362)</f>
        <v>"</v>
      </c>
      <c r="AA368" s="11" t="str">
        <f ca="1">_xlfn.IFNA(IF(0&lt;MATCH(AA361,$C$2:$C$15),AA367,AA362),AA362)</f>
        <v>"</v>
      </c>
      <c r="AB368" s="11" t="str">
        <f ca="1">_xlfn.IFNA(IF(0&lt;MATCH(AB361,$C$2:$C$15),AB367,AB362),AB362)</f>
        <v>"</v>
      </c>
      <c r="AC368" s="11" t="str">
        <f ca="1">_xlfn.IFNA(IF(0&lt;MATCH(AC361,$C$2:$C$15),AC367,AC362),AC362)</f>
        <v>t</v>
      </c>
      <c r="AD368" s="11" t="str">
        <f ca="1">_xlfn.IFNA(IF(0&lt;MATCH(AD361,$C$2:$C$15),AD367,AD362),AD362)</f>
        <v/>
      </c>
      <c r="AE368" s="11" t="str">
        <f ca="1">_xlfn.IFNA(IF(0&lt;MATCH(AE361,$C$2:$C$15),AE367,AE362),AE362)</f>
        <v/>
      </c>
      <c r="AF368" s="11" t="str">
        <f ca="1">_xlfn.IFNA(IF(0&lt;MATCH(AF361,$C$2:$C$15),AF367,AF362),AF362)</f>
        <v/>
      </c>
      <c r="AG368" s="11" t="str">
        <f ca="1">_xlfn.IFNA(IF(0&lt;MATCH(AG361,$C$2:$C$15),AG367,AG362),AG362)</f>
        <v/>
      </c>
      <c r="AH368" s="11" t="str">
        <f ca="1">_xlfn.IFNA(IF(0&lt;MATCH(AH361,$C$2:$C$15),AH367,AH362),AH362)</f>
        <v/>
      </c>
      <c r="AI368" s="11" t="str">
        <f ca="1">_xlfn.IFNA(IF(0&lt;MATCH(AI361,$C$2:$C$15),AI367,AI362),AI362)</f>
        <v/>
      </c>
      <c r="AJ368" s="11" t="str">
        <f ca="1">_xlfn.IFNA(IF(0&lt;MATCH(AJ361,$C$2:$C$15),AJ367,AJ362),AJ362)</f>
        <v/>
      </c>
      <c r="AK368" s="11" t="str">
        <f ca="1">_xlfn.IFNA(IF(0&lt;MATCH(AK361,$C$2:$C$15),AK367,AK362),AK362)</f>
        <v/>
      </c>
      <c r="AL368" s="11" t="str">
        <f ca="1">_xlfn.IFNA(IF(0&lt;MATCH(AL361,$C$2:$C$15),AL367,AL362),AL362)</f>
        <v/>
      </c>
      <c r="AM368" s="11" t="str">
        <f ca="1">_xlfn.IFNA(IF(0&lt;MATCH(AM361,$C$2:$C$15),AM367,AM362),AM362)</f>
        <v/>
      </c>
    </row>
    <row r="369" spans="1:39" ht="12.75">
      <c r="A369" s="1"/>
      <c r="B369" s="5">
        <v>8</v>
      </c>
      <c r="C369" s="5" t="str">
        <f ca="1">IF(B369&lt;=A368,RANDBETWEEN(A364/(3/2),A364*(3/2))+C368,"")</f>
        <v/>
      </c>
      <c r="D369" s="15" t="s">
        <v>3989</v>
      </c>
      <c r="E369" s="11" t="str">
        <f t="shared" ref="E369:E400" ca="1" si="1223">_xlfn.TEXTJOIN("/",TRUE,F368:S368)</f>
        <v>"/ɔ/r/ð</v>
      </c>
      <c r="F369" s="7" t="str" cm="1">
        <f t="array" aca="1" ref="F369:I369" ca="1">_xlfn.TEXTSPLIT(E369,"/")</f>
        <v>"</v>
      </c>
      <c r="G369" s="11" t="str">
        <f ca="1"/>
        <v>ɔ</v>
      </c>
      <c r="H369" s="11" t="str">
        <f ca="1"/>
        <v>r</v>
      </c>
      <c r="I369" s="11" t="str">
        <f ca="1"/>
        <v>ð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7"/>
      <c r="U369" s="1"/>
      <c r="V369" s="5">
        <v>8</v>
      </c>
      <c r="W369" s="5" t="str">
        <f ca="1">IF(V369&lt;=U368,RANDBETWEEN(U364/(3/2),U364*(3/2))+W368,"")</f>
        <v/>
      </c>
      <c r="X369" s="15" t="s">
        <v>3989</v>
      </c>
      <c r="Y369" s="11" t="str">
        <f t="shared" ref="Y369:Y400" ca="1" si="1224">_xlfn.TEXTJOIN("/",TRUE,Z368:AM368)</f>
        <v>"/"/"/t</v>
      </c>
      <c r="Z369" s="7" t="str" cm="1">
        <f t="array" aca="1" ref="Z369:AC369" ca="1">_xlfn.TEXTSPLIT(Y369,"/")</f>
        <v>"</v>
      </c>
      <c r="AA369" s="11" t="str">
        <f ca="1"/>
        <v>"</v>
      </c>
      <c r="AB369" s="11" t="str">
        <f ca="1"/>
        <v>"</v>
      </c>
      <c r="AC369" s="11" t="str">
        <f ca="1"/>
        <v>t</v>
      </c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</row>
    <row r="370" spans="1:39" ht="12.75">
      <c r="A370" s="5"/>
      <c r="B370" s="5">
        <v>9</v>
      </c>
      <c r="C370" s="5" t="str">
        <f ca="1">IF(B370&lt;=A368,RANDBETWEEN(A364/(3/2),A364*(3/2))+C369,"")</f>
        <v/>
      </c>
      <c r="D370" s="15"/>
      <c r="E370" s="11"/>
      <c r="F370" s="7">
        <f ca="1">MATCH(F369,'Language Rules Can Change'!$AD$322:$AD$413,0)-1</f>
        <v>91</v>
      </c>
      <c r="G370" s="7">
        <f ca="1">MATCH(G369,'Language Rules Can Change'!$AD$322:$AD$413,0)-1</f>
        <v>85</v>
      </c>
      <c r="H370" s="7">
        <f ca="1">MATCH(H369,'Language Rules Can Change'!$AD$322:$AD$413,0)-1</f>
        <v>25</v>
      </c>
      <c r="I370" s="7">
        <f ca="1">MATCH(I369,'Language Rules Can Change'!$AD$322:$AD$413,0)-1</f>
        <v>47</v>
      </c>
      <c r="J370" s="7" t="e">
        <f>MATCH(J369,'Language Rules Can Change'!$AD$322:$AD$413,0)-1</f>
        <v>#N/A</v>
      </c>
      <c r="K370" s="7" t="e">
        <f>MATCH(K369,'Language Rules Can Change'!$AD$322:$AD$413,0)-1</f>
        <v>#N/A</v>
      </c>
      <c r="L370" s="7" t="e">
        <f>MATCH(L369,'Language Rules Can Change'!$AD$322:$AD$413,0)-1</f>
        <v>#N/A</v>
      </c>
      <c r="M370" s="7" t="e">
        <f>MATCH(M369,'Language Rules Can Change'!$AD$322:$AD$413,0)-1</f>
        <v>#N/A</v>
      </c>
      <c r="N370" s="7" t="e">
        <f>MATCH(N369,'Language Rules Can Change'!$AD$322:$AD$413,0)-1</f>
        <v>#N/A</v>
      </c>
      <c r="O370" s="7" t="e">
        <f>MATCH(O369,'Language Rules Can Change'!$AD$322:$AD$413,0)-1</f>
        <v>#N/A</v>
      </c>
      <c r="P370" s="7" t="e">
        <f>MATCH(P369,'Language Rules Can Change'!$AD$322:$AD$413,0)-1</f>
        <v>#N/A</v>
      </c>
      <c r="Q370" s="7" t="e">
        <f>MATCH(Q369,'Language Rules Can Change'!$AD$322:$AD$413,0)-1</f>
        <v>#N/A</v>
      </c>
      <c r="R370" s="7" t="e">
        <f>MATCH(R369,'Language Rules Can Change'!$AD$322:$AD$413,0)-1</f>
        <v>#N/A</v>
      </c>
      <c r="S370" s="7" t="e">
        <f>MATCH(S369,'Language Rules Can Change'!$AD$322:$AD$413,0)-1</f>
        <v>#N/A</v>
      </c>
      <c r="T370" s="17"/>
      <c r="U370" s="5"/>
      <c r="V370" s="5">
        <v>9</v>
      </c>
      <c r="W370" s="5" t="str">
        <f ca="1">IF(V370&lt;=U368,RANDBETWEEN(U364/(3/2),U364*(3/2))+W369,"")</f>
        <v/>
      </c>
      <c r="X370" s="15"/>
      <c r="Y370" s="11"/>
      <c r="Z370" s="7">
        <f ca="1">MATCH(Z369,'Language Rules Can Change'!$AD$322:$AD$413,0)-1</f>
        <v>91</v>
      </c>
      <c r="AA370" s="7">
        <f ca="1">MATCH(AA369,'Language Rules Can Change'!$AD$322:$AD$413,0)-1</f>
        <v>91</v>
      </c>
      <c r="AB370" s="7">
        <f ca="1">MATCH(AB369,'Language Rules Can Change'!$AD$322:$AD$413,0)-1</f>
        <v>91</v>
      </c>
      <c r="AC370" s="7">
        <f ca="1">MATCH(AC369,'Language Rules Can Change'!$AD$322:$AD$413,0)-1</f>
        <v>29</v>
      </c>
      <c r="AD370" s="7" t="e">
        <f>MATCH(AD369,'Language Rules Can Change'!$AD$322:$AD$413,0)-1</f>
        <v>#N/A</v>
      </c>
      <c r="AE370" s="7" t="e">
        <f>MATCH(AE369,'Language Rules Can Change'!$AD$322:$AD$413,0)-1</f>
        <v>#N/A</v>
      </c>
      <c r="AF370" s="7" t="e">
        <f>MATCH(AF369,'Language Rules Can Change'!$AD$322:$AD$413,0)-1</f>
        <v>#N/A</v>
      </c>
      <c r="AG370" s="7" t="e">
        <f>MATCH(AG369,'Language Rules Can Change'!$AD$322:$AD$413,0)-1</f>
        <v>#N/A</v>
      </c>
      <c r="AH370" s="7" t="e">
        <f>MATCH(AH369,'Language Rules Can Change'!$AD$322:$AD$413,0)-1</f>
        <v>#N/A</v>
      </c>
      <c r="AI370" s="7" t="e">
        <f>MATCH(AI369,'Language Rules Can Change'!$AD$322:$AD$413,0)-1</f>
        <v>#N/A</v>
      </c>
      <c r="AJ370" s="7" t="e">
        <f>MATCH(AJ369,'Language Rules Can Change'!$AD$322:$AD$413,0)-1</f>
        <v>#N/A</v>
      </c>
      <c r="AK370" s="7" t="e">
        <f>MATCH(AK369,'Language Rules Can Change'!$AD$322:$AD$413,0)-1</f>
        <v>#N/A</v>
      </c>
      <c r="AL370" s="7" t="e">
        <f>MATCH(AL369,'Language Rules Can Change'!$AD$322:$AD$413,0)-1</f>
        <v>#N/A</v>
      </c>
      <c r="AM370" s="7" t="e">
        <f>MATCH(AM369,'Language Rules Can Change'!$AD$322:$AD$413,0)-1</f>
        <v>#N/A</v>
      </c>
    </row>
    <row r="371" spans="1:39" ht="12.75">
      <c r="A371" s="1"/>
      <c r="B371" s="5">
        <v>10</v>
      </c>
      <c r="C371" s="5" t="str">
        <f ca="1">IF(B371&lt;=A368,RANDBETWEEN(A364/(3/2),A364*(3/2))+C370,"")</f>
        <v/>
      </c>
      <c r="D371" s="15"/>
      <c r="E371" s="11"/>
      <c r="F371" s="7">
        <f t="shared" ref="F371:S402" ca="1" si="1225">RAND()</f>
        <v>0.53073005039208354</v>
      </c>
      <c r="G371" s="7">
        <f t="shared" ca="1" si="1225"/>
        <v>0.86867323239234306</v>
      </c>
      <c r="H371" s="7">
        <f t="shared" ca="1" si="1225"/>
        <v>0.84549022726687728</v>
      </c>
      <c r="I371" s="7">
        <f t="shared" ca="1" si="1225"/>
        <v>0.49490295026663078</v>
      </c>
      <c r="J371" s="7">
        <f t="shared" ca="1" si="1225"/>
        <v>0.20546443550415339</v>
      </c>
      <c r="K371" s="7">
        <f t="shared" ca="1" si="1225"/>
        <v>0.35463202220091594</v>
      </c>
      <c r="L371" s="7">
        <f t="shared" ca="1" si="1225"/>
        <v>0.15002279652993333</v>
      </c>
      <c r="M371" s="7">
        <f t="shared" ca="1" si="1225"/>
        <v>0.77590539518826007</v>
      </c>
      <c r="N371" s="7">
        <f t="shared" ca="1" si="1225"/>
        <v>0.2527837329487187</v>
      </c>
      <c r="O371" s="7">
        <f t="shared" ca="1" si="1225"/>
        <v>0.97549180350093312</v>
      </c>
      <c r="P371" s="7">
        <f t="shared" ca="1" si="1225"/>
        <v>0.74494474133584132</v>
      </c>
      <c r="Q371" s="7">
        <f t="shared" ca="1" si="1225"/>
        <v>0.3145011001133361</v>
      </c>
      <c r="R371" s="7">
        <f t="shared" ca="1" si="1225"/>
        <v>0.45156847378240439</v>
      </c>
      <c r="S371" s="7">
        <f t="shared" ca="1" si="1225"/>
        <v>0.92972341618332399</v>
      </c>
      <c r="T371" s="17"/>
      <c r="U371" s="1"/>
      <c r="V371" s="5">
        <v>10</v>
      </c>
      <c r="W371" s="5" t="str">
        <f ca="1">IF(V371&lt;=U368,RANDBETWEEN(U364/(3/2),U364*(3/2))+W370,"")</f>
        <v/>
      </c>
      <c r="X371" s="15"/>
      <c r="Y371" s="11"/>
      <c r="Z371" s="7">
        <f t="shared" ref="Z371:AM402" ca="1" si="1226">RAND()</f>
        <v>0.15039359605349878</v>
      </c>
      <c r="AA371" s="7">
        <f t="shared" ca="1" si="1226"/>
        <v>9.7780388769552751E-3</v>
      </c>
      <c r="AB371" s="7">
        <f t="shared" ca="1" si="1226"/>
        <v>0.65880887497407825</v>
      </c>
      <c r="AC371" s="7">
        <f t="shared" ca="1" si="1226"/>
        <v>1.3799401561733871E-2</v>
      </c>
      <c r="AD371" s="7">
        <f t="shared" ca="1" si="1226"/>
        <v>6.7017329618625832E-2</v>
      </c>
      <c r="AE371" s="7">
        <f t="shared" ca="1" si="1226"/>
        <v>7.1214677598562148E-2</v>
      </c>
      <c r="AF371" s="7">
        <f t="shared" ca="1" si="1226"/>
        <v>0.95860597720730223</v>
      </c>
      <c r="AG371" s="7">
        <f t="shared" ca="1" si="1226"/>
        <v>0.59691200307442616</v>
      </c>
      <c r="AH371" s="7">
        <f t="shared" ca="1" si="1226"/>
        <v>0.37900852342860747</v>
      </c>
      <c r="AI371" s="7">
        <f t="shared" ca="1" si="1226"/>
        <v>3.4546610238339381E-2</v>
      </c>
      <c r="AJ371" s="7">
        <f t="shared" ca="1" si="1226"/>
        <v>0.80835000915333732</v>
      </c>
      <c r="AK371" s="7">
        <f t="shared" ca="1" si="1226"/>
        <v>0.48659969428005212</v>
      </c>
      <c r="AL371" s="7">
        <f t="shared" ca="1" si="1226"/>
        <v>0.66478134744684914</v>
      </c>
      <c r="AM371" s="7">
        <f t="shared" ca="1" si="1226"/>
        <v>0.50334118392030491</v>
      </c>
    </row>
    <row r="372" spans="1:39" ht="12.75">
      <c r="A372" s="1"/>
      <c r="B372" s="5">
        <v>11</v>
      </c>
      <c r="C372" s="5" t="str">
        <f ca="1">IF(B372&lt;=A368,RANDBETWEEN(A364/(3/2),A364*(3/2))+C371,"")</f>
        <v/>
      </c>
      <c r="D372" s="15"/>
      <c r="E372" s="11"/>
      <c r="F372" s="7" cm="1">
        <f t="array" aca="1" ref="F372" ca="1">_xlfn.IFS(AND(F371&gt;0,F371&lt;=INDEX('Language Rules Can Change'!$AE$322:$AM$413,F370,1)),1,AND(F371&gt;INDEX('Language Rules Can Change'!$AE$322:$AM$413,F370,1),F371&lt;=INDEX('Language Rules Can Change'!$AE$322:$AM$413,F370,2)),2,AND(F371&gt;INDEX('Language Rules Can Change'!$AE$322:$AM$413,F370,2),F371&lt;=INDEX('Language Rules Can Change'!$AE$322:$AM$413,F370,3)),3,AND(F371&gt;INDEX('Language Rules Can Change'!$AE$322:$AM$413,F370,3),F371&lt;=INDEX('Language Rules Can Change'!$AE$322:$AM$413,F370,4)),4,AND(F371&gt;INDEX('Language Rules Can Change'!$AE$322:$AM$413,F370,4),F371&lt;=INDEX('Language Rules Can Change'!$AE$322:$AM$413,F370,5)),5,AND(F371&gt;INDEX('Language Rules Can Change'!$AE$322:$AM$413,F370,5),F371&lt;=INDEX('Language Rules Can Change'!$AE$322:$AM$413,F370,6)),6,AND(F371&gt;INDEX('Language Rules Can Change'!$AE$322:$AM$413,F370,6),F371&lt;=INDEX('Language Rules Can Change'!$AE$322:$AM$413,F370,7)),7,AND(F371&gt;INDEX('Language Rules Can Change'!$AE$322:$AM$413,F370,7),F371&lt;=INDEX('Language Rules Can Change'!$AE$322:$AM$413,F370,8)),8,AND(F371&gt;INDEX('Language Rules Can Change'!$AE$322:$AM$413,F370,8),F371&lt;=INDEX('Language Rules Can Change'!$AE$322:$AM$413,F370,9)),9)</f>
        <v>1</v>
      </c>
      <c r="G372" s="7" cm="1">
        <f t="array" aca="1" ref="G372" ca="1">_xlfn.IFS(AND(G371&gt;0,G371&lt;=INDEX('Language Rules Can Change'!$AE$322:$AM$413,G370,1)),1,AND(G371&gt;INDEX('Language Rules Can Change'!$AE$322:$AM$413,G370,1),G371&lt;=INDEX('Language Rules Can Change'!$AE$322:$AM$413,G370,2)),2,AND(G371&gt;INDEX('Language Rules Can Change'!$AE$322:$AM$413,G370,2),G371&lt;=INDEX('Language Rules Can Change'!$AE$322:$AM$413,G370,3)),3,AND(G371&gt;INDEX('Language Rules Can Change'!$AE$322:$AM$413,G370,3),G371&lt;=INDEX('Language Rules Can Change'!$AE$322:$AM$413,G370,4)),4,AND(G371&gt;INDEX('Language Rules Can Change'!$AE$322:$AM$413,G370,4),G371&lt;=INDEX('Language Rules Can Change'!$AE$322:$AM$413,G370,5)),5,AND(G371&gt;INDEX('Language Rules Can Change'!$AE$322:$AM$413,G370,5),G371&lt;=INDEX('Language Rules Can Change'!$AE$322:$AM$413,G370,6)),6,AND(G371&gt;INDEX('Language Rules Can Change'!$AE$322:$AM$413,G370,6),G371&lt;=INDEX('Language Rules Can Change'!$AE$322:$AM$413,G370,7)),7,AND(G371&gt;INDEX('Language Rules Can Change'!$AE$322:$AM$413,G370,7),G371&lt;=INDEX('Language Rules Can Change'!$AE$322:$AM$413,G370,8)),8,AND(G371&gt;INDEX('Language Rules Can Change'!$AE$322:$AM$413,G370,8),G371&lt;=INDEX('Language Rules Can Change'!$AE$322:$AM$413,G370,9)),9)</f>
        <v>5</v>
      </c>
      <c r="H372" s="7" cm="1">
        <f t="array" aca="1" ref="H372" ca="1">_xlfn.IFS(AND(H371&gt;0,H371&lt;=INDEX('Language Rules Can Change'!$AE$322:$AM$413,H370,1)),1,AND(H371&gt;INDEX('Language Rules Can Change'!$AE$322:$AM$413,H370,1),H371&lt;=INDEX('Language Rules Can Change'!$AE$322:$AM$413,H370,2)),2,AND(H371&gt;INDEX('Language Rules Can Change'!$AE$322:$AM$413,H370,2),H371&lt;=INDEX('Language Rules Can Change'!$AE$322:$AM$413,H370,3)),3,AND(H371&gt;INDEX('Language Rules Can Change'!$AE$322:$AM$413,H370,3),H371&lt;=INDEX('Language Rules Can Change'!$AE$322:$AM$413,H370,4)),4,AND(H371&gt;INDEX('Language Rules Can Change'!$AE$322:$AM$413,H370,4),H371&lt;=INDEX('Language Rules Can Change'!$AE$322:$AM$413,H370,5)),5,AND(H371&gt;INDEX('Language Rules Can Change'!$AE$322:$AM$413,H370,5),H371&lt;=INDEX('Language Rules Can Change'!$AE$322:$AM$413,H370,6)),6,AND(H371&gt;INDEX('Language Rules Can Change'!$AE$322:$AM$413,H370,6),H371&lt;=INDEX('Language Rules Can Change'!$AE$322:$AM$413,H370,7)),7,AND(H371&gt;INDEX('Language Rules Can Change'!$AE$322:$AM$413,H370,7),H371&lt;=INDEX('Language Rules Can Change'!$AE$322:$AM$413,H370,8)),8,AND(H371&gt;INDEX('Language Rules Can Change'!$AE$322:$AM$413,H370,8),H371&lt;=INDEX('Language Rules Can Change'!$AE$322:$AM$413,H370,9)),9)</f>
        <v>5</v>
      </c>
      <c r="I372" s="7" cm="1">
        <f t="array" aca="1" ref="I372" ca="1">_xlfn.IFS(AND(I371&gt;0,I371&lt;=INDEX('Language Rules Can Change'!$AE$322:$AM$413,I370,1)),1,AND(I371&gt;INDEX('Language Rules Can Change'!$AE$322:$AM$413,I370,1),I371&lt;=INDEX('Language Rules Can Change'!$AE$322:$AM$413,I370,2)),2,AND(I371&gt;INDEX('Language Rules Can Change'!$AE$322:$AM$413,I370,2),I371&lt;=INDEX('Language Rules Can Change'!$AE$322:$AM$413,I370,3)),3,AND(I371&gt;INDEX('Language Rules Can Change'!$AE$322:$AM$413,I370,3),I371&lt;=INDEX('Language Rules Can Change'!$AE$322:$AM$413,I370,4)),4,AND(I371&gt;INDEX('Language Rules Can Change'!$AE$322:$AM$413,I370,4),I371&lt;=INDEX('Language Rules Can Change'!$AE$322:$AM$413,I370,5)),5,AND(I371&gt;INDEX('Language Rules Can Change'!$AE$322:$AM$413,I370,5),I371&lt;=INDEX('Language Rules Can Change'!$AE$322:$AM$413,I370,6)),6,AND(I371&gt;INDEX('Language Rules Can Change'!$AE$322:$AM$413,I370,6),I371&lt;=INDEX('Language Rules Can Change'!$AE$322:$AM$413,I370,7)),7,AND(I371&gt;INDEX('Language Rules Can Change'!$AE$322:$AM$413,I370,7),I371&lt;=INDEX('Language Rules Can Change'!$AE$322:$AM$413,I370,8)),8,AND(I371&gt;INDEX('Language Rules Can Change'!$AE$322:$AM$413,I370,8),I371&lt;=INDEX('Language Rules Can Change'!$AE$322:$AM$413,I370,9)),9)</f>
        <v>2</v>
      </c>
      <c r="J372" s="7" t="e" cm="1">
        <f t="array" aca="1" ref="J372" ca="1">_xlfn.IFS(AND(J371&gt;0,J371&lt;=INDEX('Language Rules Can Change'!$AE$322:$AM$413,J370,1)),1,AND(J371&gt;INDEX('Language Rules Can Change'!$AE$322:$AM$413,J370,1),J371&lt;=INDEX('Language Rules Can Change'!$AE$322:$AM$413,J370,2)),2,AND(J371&gt;INDEX('Language Rules Can Change'!$AE$322:$AM$413,J370,2),J371&lt;=INDEX('Language Rules Can Change'!$AE$322:$AM$413,J370,3)),3,AND(J371&gt;INDEX('Language Rules Can Change'!$AE$322:$AM$413,J370,3),J371&lt;=INDEX('Language Rules Can Change'!$AE$322:$AM$413,J370,4)),4,AND(J371&gt;INDEX('Language Rules Can Change'!$AE$322:$AM$413,J370,4),J371&lt;=INDEX('Language Rules Can Change'!$AE$322:$AM$413,J370,5)),5,AND(J371&gt;INDEX('Language Rules Can Change'!$AE$322:$AM$413,J370,5),J371&lt;=INDEX('Language Rules Can Change'!$AE$322:$AM$413,J370,6)),6,AND(J371&gt;INDEX('Language Rules Can Change'!$AE$322:$AM$413,J370,6),J371&lt;=INDEX('Language Rules Can Change'!$AE$322:$AM$413,J370,7)),7,AND(J371&gt;INDEX('Language Rules Can Change'!$AE$322:$AM$413,J370,7),J371&lt;=INDEX('Language Rules Can Change'!$AE$322:$AM$413,J370,8)),8,AND(J371&gt;INDEX('Language Rules Can Change'!$AE$322:$AM$413,J370,8),J371&lt;=INDEX('Language Rules Can Change'!$AE$322:$AM$413,J370,9)),9)</f>
        <v>#N/A</v>
      </c>
      <c r="K372" s="7" t="e" cm="1">
        <f t="array" aca="1" ref="K372" ca="1">_xlfn.IFS(AND(K371&gt;0,K371&lt;=INDEX('Language Rules Can Change'!$AE$322:$AM$413,K370,1)),1,AND(K371&gt;INDEX('Language Rules Can Change'!$AE$322:$AM$413,K370,1),K371&lt;=INDEX('Language Rules Can Change'!$AE$322:$AM$413,K370,2)),2,AND(K371&gt;INDEX('Language Rules Can Change'!$AE$322:$AM$413,K370,2),K371&lt;=INDEX('Language Rules Can Change'!$AE$322:$AM$413,K370,3)),3,AND(K371&gt;INDEX('Language Rules Can Change'!$AE$322:$AM$413,K370,3),K371&lt;=INDEX('Language Rules Can Change'!$AE$322:$AM$413,K370,4)),4,AND(K371&gt;INDEX('Language Rules Can Change'!$AE$322:$AM$413,K370,4),K371&lt;=INDEX('Language Rules Can Change'!$AE$322:$AM$413,K370,5)),5,AND(K371&gt;INDEX('Language Rules Can Change'!$AE$322:$AM$413,K370,5),K371&lt;=INDEX('Language Rules Can Change'!$AE$322:$AM$413,K370,6)),6,AND(K371&gt;INDEX('Language Rules Can Change'!$AE$322:$AM$413,K370,6),K371&lt;=INDEX('Language Rules Can Change'!$AE$322:$AM$413,K370,7)),7,AND(K371&gt;INDEX('Language Rules Can Change'!$AE$322:$AM$413,K370,7),K371&lt;=INDEX('Language Rules Can Change'!$AE$322:$AM$413,K370,8)),8,AND(K371&gt;INDEX('Language Rules Can Change'!$AE$322:$AM$413,K370,8),K371&lt;=INDEX('Language Rules Can Change'!$AE$322:$AM$413,K370,9)),9)</f>
        <v>#N/A</v>
      </c>
      <c r="L372" s="7" t="e" cm="1">
        <f t="array" aca="1" ref="L372" ca="1">_xlfn.IFS(AND(L371&gt;0,L371&lt;=INDEX('Language Rules Can Change'!$AE$322:$AM$413,L370,1)),1,AND(L371&gt;INDEX('Language Rules Can Change'!$AE$322:$AM$413,L370,1),L371&lt;=INDEX('Language Rules Can Change'!$AE$322:$AM$413,L370,2)),2,AND(L371&gt;INDEX('Language Rules Can Change'!$AE$322:$AM$413,L370,2),L371&lt;=INDEX('Language Rules Can Change'!$AE$322:$AM$413,L370,3)),3,AND(L371&gt;INDEX('Language Rules Can Change'!$AE$322:$AM$413,L370,3),L371&lt;=INDEX('Language Rules Can Change'!$AE$322:$AM$413,L370,4)),4,AND(L371&gt;INDEX('Language Rules Can Change'!$AE$322:$AM$413,L370,4),L371&lt;=INDEX('Language Rules Can Change'!$AE$322:$AM$413,L370,5)),5,AND(L371&gt;INDEX('Language Rules Can Change'!$AE$322:$AM$413,L370,5),L371&lt;=INDEX('Language Rules Can Change'!$AE$322:$AM$413,L370,6)),6,AND(L371&gt;INDEX('Language Rules Can Change'!$AE$322:$AM$413,L370,6),L371&lt;=INDEX('Language Rules Can Change'!$AE$322:$AM$413,L370,7)),7,AND(L371&gt;INDEX('Language Rules Can Change'!$AE$322:$AM$413,L370,7),L371&lt;=INDEX('Language Rules Can Change'!$AE$322:$AM$413,L370,8)),8,AND(L371&gt;INDEX('Language Rules Can Change'!$AE$322:$AM$413,L370,8),L371&lt;=INDEX('Language Rules Can Change'!$AE$322:$AM$413,L370,9)),9)</f>
        <v>#N/A</v>
      </c>
      <c r="M372" s="7" t="e" cm="1">
        <f t="array" aca="1" ref="M372" ca="1">_xlfn.IFS(AND(M371&gt;0,M371&lt;=INDEX('Language Rules Can Change'!$AE$322:$AM$413,M370,1)),1,AND(M371&gt;INDEX('Language Rules Can Change'!$AE$322:$AM$413,M370,1),M371&lt;=INDEX('Language Rules Can Change'!$AE$322:$AM$413,M370,2)),2,AND(M371&gt;INDEX('Language Rules Can Change'!$AE$322:$AM$413,M370,2),M371&lt;=INDEX('Language Rules Can Change'!$AE$322:$AM$413,M370,3)),3,AND(M371&gt;INDEX('Language Rules Can Change'!$AE$322:$AM$413,M370,3),M371&lt;=INDEX('Language Rules Can Change'!$AE$322:$AM$413,M370,4)),4,AND(M371&gt;INDEX('Language Rules Can Change'!$AE$322:$AM$413,M370,4),M371&lt;=INDEX('Language Rules Can Change'!$AE$322:$AM$413,M370,5)),5,AND(M371&gt;INDEX('Language Rules Can Change'!$AE$322:$AM$413,M370,5),M371&lt;=INDEX('Language Rules Can Change'!$AE$322:$AM$413,M370,6)),6,AND(M371&gt;INDEX('Language Rules Can Change'!$AE$322:$AM$413,M370,6),M371&lt;=INDEX('Language Rules Can Change'!$AE$322:$AM$413,M370,7)),7,AND(M371&gt;INDEX('Language Rules Can Change'!$AE$322:$AM$413,M370,7),M371&lt;=INDEX('Language Rules Can Change'!$AE$322:$AM$413,M370,8)),8,AND(M371&gt;INDEX('Language Rules Can Change'!$AE$322:$AM$413,M370,8),M371&lt;=INDEX('Language Rules Can Change'!$AE$322:$AM$413,M370,9)),9)</f>
        <v>#N/A</v>
      </c>
      <c r="N372" s="7" t="e" cm="1">
        <f t="array" aca="1" ref="N372" ca="1">_xlfn.IFS(AND(N371&gt;0,N371&lt;=INDEX('Language Rules Can Change'!$AE$322:$AM$413,N370,1)),1,AND(N371&gt;INDEX('Language Rules Can Change'!$AE$322:$AM$413,N370,1),N371&lt;=INDEX('Language Rules Can Change'!$AE$322:$AM$413,N370,2)),2,AND(N371&gt;INDEX('Language Rules Can Change'!$AE$322:$AM$413,N370,2),N371&lt;=INDEX('Language Rules Can Change'!$AE$322:$AM$413,N370,3)),3,AND(N371&gt;INDEX('Language Rules Can Change'!$AE$322:$AM$413,N370,3),N371&lt;=INDEX('Language Rules Can Change'!$AE$322:$AM$413,N370,4)),4,AND(N371&gt;INDEX('Language Rules Can Change'!$AE$322:$AM$413,N370,4),N371&lt;=INDEX('Language Rules Can Change'!$AE$322:$AM$413,N370,5)),5,AND(N371&gt;INDEX('Language Rules Can Change'!$AE$322:$AM$413,N370,5),N371&lt;=INDEX('Language Rules Can Change'!$AE$322:$AM$413,N370,6)),6,AND(N371&gt;INDEX('Language Rules Can Change'!$AE$322:$AM$413,N370,6),N371&lt;=INDEX('Language Rules Can Change'!$AE$322:$AM$413,N370,7)),7,AND(N371&gt;INDEX('Language Rules Can Change'!$AE$322:$AM$413,N370,7),N371&lt;=INDEX('Language Rules Can Change'!$AE$322:$AM$413,N370,8)),8,AND(N371&gt;INDEX('Language Rules Can Change'!$AE$322:$AM$413,N370,8),N371&lt;=INDEX('Language Rules Can Change'!$AE$322:$AM$413,N370,9)),9)</f>
        <v>#N/A</v>
      </c>
      <c r="O372" s="7" t="e" cm="1">
        <f t="array" aca="1" ref="O372" ca="1">_xlfn.IFS(AND(O371&gt;0,O371&lt;=INDEX('Language Rules Can Change'!$AE$322:$AM$413,O370,1)),1,AND(O371&gt;INDEX('Language Rules Can Change'!$AE$322:$AM$413,O370,1),O371&lt;=INDEX('Language Rules Can Change'!$AE$322:$AM$413,O370,2)),2,AND(O371&gt;INDEX('Language Rules Can Change'!$AE$322:$AM$413,O370,2),O371&lt;=INDEX('Language Rules Can Change'!$AE$322:$AM$413,O370,3)),3,AND(O371&gt;INDEX('Language Rules Can Change'!$AE$322:$AM$413,O370,3),O371&lt;=INDEX('Language Rules Can Change'!$AE$322:$AM$413,O370,4)),4,AND(O371&gt;INDEX('Language Rules Can Change'!$AE$322:$AM$413,O370,4),O371&lt;=INDEX('Language Rules Can Change'!$AE$322:$AM$413,O370,5)),5,AND(O371&gt;INDEX('Language Rules Can Change'!$AE$322:$AM$413,O370,5),O371&lt;=INDEX('Language Rules Can Change'!$AE$322:$AM$413,O370,6)),6,AND(O371&gt;INDEX('Language Rules Can Change'!$AE$322:$AM$413,O370,6),O371&lt;=INDEX('Language Rules Can Change'!$AE$322:$AM$413,O370,7)),7,AND(O371&gt;INDEX('Language Rules Can Change'!$AE$322:$AM$413,O370,7),O371&lt;=INDEX('Language Rules Can Change'!$AE$322:$AM$413,O370,8)),8,AND(O371&gt;INDEX('Language Rules Can Change'!$AE$322:$AM$413,O370,8),O371&lt;=INDEX('Language Rules Can Change'!$AE$322:$AM$413,O370,9)),9)</f>
        <v>#N/A</v>
      </c>
      <c r="P372" s="7" t="e" cm="1">
        <f t="array" aca="1" ref="P372" ca="1">_xlfn.IFS(AND(P371&gt;0,P371&lt;=INDEX('Language Rules Can Change'!$AE$322:$AM$413,P370,1)),1,AND(P371&gt;INDEX('Language Rules Can Change'!$AE$322:$AM$413,P370,1),P371&lt;=INDEX('Language Rules Can Change'!$AE$322:$AM$413,P370,2)),2,AND(P371&gt;INDEX('Language Rules Can Change'!$AE$322:$AM$413,P370,2),P371&lt;=INDEX('Language Rules Can Change'!$AE$322:$AM$413,P370,3)),3,AND(P371&gt;INDEX('Language Rules Can Change'!$AE$322:$AM$413,P370,3),P371&lt;=INDEX('Language Rules Can Change'!$AE$322:$AM$413,P370,4)),4,AND(P371&gt;INDEX('Language Rules Can Change'!$AE$322:$AM$413,P370,4),P371&lt;=INDEX('Language Rules Can Change'!$AE$322:$AM$413,P370,5)),5,AND(P371&gt;INDEX('Language Rules Can Change'!$AE$322:$AM$413,P370,5),P371&lt;=INDEX('Language Rules Can Change'!$AE$322:$AM$413,P370,6)),6,AND(P371&gt;INDEX('Language Rules Can Change'!$AE$322:$AM$413,P370,6),P371&lt;=INDEX('Language Rules Can Change'!$AE$322:$AM$413,P370,7)),7,AND(P371&gt;INDEX('Language Rules Can Change'!$AE$322:$AM$413,P370,7),P371&lt;=INDEX('Language Rules Can Change'!$AE$322:$AM$413,P370,8)),8,AND(P371&gt;INDEX('Language Rules Can Change'!$AE$322:$AM$413,P370,8),P371&lt;=INDEX('Language Rules Can Change'!$AE$322:$AM$413,P370,9)),9)</f>
        <v>#N/A</v>
      </c>
      <c r="Q372" s="7" t="e" cm="1">
        <f t="array" aca="1" ref="Q372" ca="1">_xlfn.IFS(AND(Q371&gt;0,Q371&lt;=INDEX('Language Rules Can Change'!$AE$322:$AM$413,Q370,1)),1,AND(Q371&gt;INDEX('Language Rules Can Change'!$AE$322:$AM$413,Q370,1),Q371&lt;=INDEX('Language Rules Can Change'!$AE$322:$AM$413,Q370,2)),2,AND(Q371&gt;INDEX('Language Rules Can Change'!$AE$322:$AM$413,Q370,2),Q371&lt;=INDEX('Language Rules Can Change'!$AE$322:$AM$413,Q370,3)),3,AND(Q371&gt;INDEX('Language Rules Can Change'!$AE$322:$AM$413,Q370,3),Q371&lt;=INDEX('Language Rules Can Change'!$AE$322:$AM$413,Q370,4)),4,AND(Q371&gt;INDEX('Language Rules Can Change'!$AE$322:$AM$413,Q370,4),Q371&lt;=INDEX('Language Rules Can Change'!$AE$322:$AM$413,Q370,5)),5,AND(Q371&gt;INDEX('Language Rules Can Change'!$AE$322:$AM$413,Q370,5),Q371&lt;=INDEX('Language Rules Can Change'!$AE$322:$AM$413,Q370,6)),6,AND(Q371&gt;INDEX('Language Rules Can Change'!$AE$322:$AM$413,Q370,6),Q371&lt;=INDEX('Language Rules Can Change'!$AE$322:$AM$413,Q370,7)),7,AND(Q371&gt;INDEX('Language Rules Can Change'!$AE$322:$AM$413,Q370,7),Q371&lt;=INDEX('Language Rules Can Change'!$AE$322:$AM$413,Q370,8)),8,AND(Q371&gt;INDEX('Language Rules Can Change'!$AE$322:$AM$413,Q370,8),Q371&lt;=INDEX('Language Rules Can Change'!$AE$322:$AM$413,Q370,9)),9)</f>
        <v>#N/A</v>
      </c>
      <c r="R372" s="7" t="e" cm="1">
        <f t="array" aca="1" ref="R372" ca="1">_xlfn.IFS(AND(R371&gt;0,R371&lt;=INDEX('Language Rules Can Change'!$AE$322:$AM$413,R370,1)),1,AND(R371&gt;INDEX('Language Rules Can Change'!$AE$322:$AM$413,R370,1),R371&lt;=INDEX('Language Rules Can Change'!$AE$322:$AM$413,R370,2)),2,AND(R371&gt;INDEX('Language Rules Can Change'!$AE$322:$AM$413,R370,2),R371&lt;=INDEX('Language Rules Can Change'!$AE$322:$AM$413,R370,3)),3,AND(R371&gt;INDEX('Language Rules Can Change'!$AE$322:$AM$413,R370,3),R371&lt;=INDEX('Language Rules Can Change'!$AE$322:$AM$413,R370,4)),4,AND(R371&gt;INDEX('Language Rules Can Change'!$AE$322:$AM$413,R370,4),R371&lt;=INDEX('Language Rules Can Change'!$AE$322:$AM$413,R370,5)),5,AND(R371&gt;INDEX('Language Rules Can Change'!$AE$322:$AM$413,R370,5),R371&lt;=INDEX('Language Rules Can Change'!$AE$322:$AM$413,R370,6)),6,AND(R371&gt;INDEX('Language Rules Can Change'!$AE$322:$AM$413,R370,6),R371&lt;=INDEX('Language Rules Can Change'!$AE$322:$AM$413,R370,7)),7,AND(R371&gt;INDEX('Language Rules Can Change'!$AE$322:$AM$413,R370,7),R371&lt;=INDEX('Language Rules Can Change'!$AE$322:$AM$413,R370,8)),8,AND(R371&gt;INDEX('Language Rules Can Change'!$AE$322:$AM$413,R370,8),R371&lt;=INDEX('Language Rules Can Change'!$AE$322:$AM$413,R370,9)),9)</f>
        <v>#N/A</v>
      </c>
      <c r="S372" s="7" t="e" cm="1">
        <f t="array" aca="1" ref="S372" ca="1">_xlfn.IFS(AND(S371&gt;0,S371&lt;=INDEX('Language Rules Can Change'!$AE$322:$AM$413,S370,1)),1,AND(S371&gt;INDEX('Language Rules Can Change'!$AE$322:$AM$413,S370,1),S371&lt;=INDEX('Language Rules Can Change'!$AE$322:$AM$413,S370,2)),2,AND(S371&gt;INDEX('Language Rules Can Change'!$AE$322:$AM$413,S370,2),S371&lt;=INDEX('Language Rules Can Change'!$AE$322:$AM$413,S370,3)),3,AND(S371&gt;INDEX('Language Rules Can Change'!$AE$322:$AM$413,S370,3),S371&lt;=INDEX('Language Rules Can Change'!$AE$322:$AM$413,S370,4)),4,AND(S371&gt;INDEX('Language Rules Can Change'!$AE$322:$AM$413,S370,4),S371&lt;=INDEX('Language Rules Can Change'!$AE$322:$AM$413,S370,5)),5,AND(S371&gt;INDEX('Language Rules Can Change'!$AE$322:$AM$413,S370,5),S371&lt;=INDEX('Language Rules Can Change'!$AE$322:$AM$413,S370,6)),6,AND(S371&gt;INDEX('Language Rules Can Change'!$AE$322:$AM$413,S370,6),S371&lt;=INDEX('Language Rules Can Change'!$AE$322:$AM$413,S370,7)),7,AND(S371&gt;INDEX('Language Rules Can Change'!$AE$322:$AM$413,S370,7),S371&lt;=INDEX('Language Rules Can Change'!$AE$322:$AM$413,S370,8)),8,AND(S371&gt;INDEX('Language Rules Can Change'!$AE$322:$AM$413,S370,8),S371&lt;=INDEX('Language Rules Can Change'!$AE$322:$AM$413,S370,9)),9)</f>
        <v>#N/A</v>
      </c>
      <c r="T372" s="17"/>
      <c r="U372" s="1"/>
      <c r="V372" s="5">
        <v>11</v>
      </c>
      <c r="W372" s="5" t="str">
        <f ca="1">IF(V372&lt;=U368,RANDBETWEEN(U364/(3/2),U364*(3/2))+W371,"")</f>
        <v/>
      </c>
      <c r="X372" s="15"/>
      <c r="Y372" s="11"/>
      <c r="Z372" s="7" cm="1">
        <f t="array" aca="1" ref="Z372" ca="1">_xlfn.IFS(AND(Z371&gt;0,Z371&lt;=INDEX('Language Rules Can Change'!$AE$322:$AM$413,Z370,1)),1,AND(Z371&gt;INDEX('Language Rules Can Change'!$AE$322:$AM$413,Z370,1),Z371&lt;=INDEX('Language Rules Can Change'!$AE$322:$AM$413,Z370,2)),2,AND(Z371&gt;INDEX('Language Rules Can Change'!$AE$322:$AM$413,Z370,2),Z371&lt;=INDEX('Language Rules Can Change'!$AE$322:$AM$413,Z370,3)),3,AND(Z371&gt;INDEX('Language Rules Can Change'!$AE$322:$AM$413,Z370,3),Z371&lt;=INDEX('Language Rules Can Change'!$AE$322:$AM$413,Z370,4)),4,AND(Z371&gt;INDEX('Language Rules Can Change'!$AE$322:$AM$413,Z370,4),Z371&lt;=INDEX('Language Rules Can Change'!$AE$322:$AM$413,Z370,5)),5,AND(Z371&gt;INDEX('Language Rules Can Change'!$AE$322:$AM$413,Z370,5),Z371&lt;=INDEX('Language Rules Can Change'!$AE$322:$AM$413,Z370,6)),6,AND(Z371&gt;INDEX('Language Rules Can Change'!$AE$322:$AM$413,Z370,6),Z371&lt;=INDEX('Language Rules Can Change'!$AE$322:$AM$413,Z370,7)),7,AND(Z371&gt;INDEX('Language Rules Can Change'!$AE$322:$AM$413,Z370,7),Z371&lt;=INDEX('Language Rules Can Change'!$AE$322:$AM$413,Z370,8)),8,AND(Z371&gt;INDEX('Language Rules Can Change'!$AE$322:$AM$413,Z370,8),Z371&lt;=INDEX('Language Rules Can Change'!$AE$322:$AM$413,Z370,9)),9)</f>
        <v>1</v>
      </c>
      <c r="AA372" s="7" cm="1">
        <f t="array" aca="1" ref="AA372" ca="1">_xlfn.IFS(AND(AA371&gt;0,AA371&lt;=INDEX('Language Rules Can Change'!$AE$322:$AM$413,AA370,1)),1,AND(AA371&gt;INDEX('Language Rules Can Change'!$AE$322:$AM$413,AA370,1),AA371&lt;=INDEX('Language Rules Can Change'!$AE$322:$AM$413,AA370,2)),2,AND(AA371&gt;INDEX('Language Rules Can Change'!$AE$322:$AM$413,AA370,2),AA371&lt;=INDEX('Language Rules Can Change'!$AE$322:$AM$413,AA370,3)),3,AND(AA371&gt;INDEX('Language Rules Can Change'!$AE$322:$AM$413,AA370,3),AA371&lt;=INDEX('Language Rules Can Change'!$AE$322:$AM$413,AA370,4)),4,AND(AA371&gt;INDEX('Language Rules Can Change'!$AE$322:$AM$413,AA370,4),AA371&lt;=INDEX('Language Rules Can Change'!$AE$322:$AM$413,AA370,5)),5,AND(AA371&gt;INDEX('Language Rules Can Change'!$AE$322:$AM$413,AA370,5),AA371&lt;=INDEX('Language Rules Can Change'!$AE$322:$AM$413,AA370,6)),6,AND(AA371&gt;INDEX('Language Rules Can Change'!$AE$322:$AM$413,AA370,6),AA371&lt;=INDEX('Language Rules Can Change'!$AE$322:$AM$413,AA370,7)),7,AND(AA371&gt;INDEX('Language Rules Can Change'!$AE$322:$AM$413,AA370,7),AA371&lt;=INDEX('Language Rules Can Change'!$AE$322:$AM$413,AA370,8)),8,AND(AA371&gt;INDEX('Language Rules Can Change'!$AE$322:$AM$413,AA370,8),AA371&lt;=INDEX('Language Rules Can Change'!$AE$322:$AM$413,AA370,9)),9)</f>
        <v>1</v>
      </c>
      <c r="AB372" s="7" cm="1">
        <f t="array" aca="1" ref="AB372" ca="1">_xlfn.IFS(AND(AB371&gt;0,AB371&lt;=INDEX('Language Rules Can Change'!$AE$322:$AM$413,AB370,1)),1,AND(AB371&gt;INDEX('Language Rules Can Change'!$AE$322:$AM$413,AB370,1),AB371&lt;=INDEX('Language Rules Can Change'!$AE$322:$AM$413,AB370,2)),2,AND(AB371&gt;INDEX('Language Rules Can Change'!$AE$322:$AM$413,AB370,2),AB371&lt;=INDEX('Language Rules Can Change'!$AE$322:$AM$413,AB370,3)),3,AND(AB371&gt;INDEX('Language Rules Can Change'!$AE$322:$AM$413,AB370,3),AB371&lt;=INDEX('Language Rules Can Change'!$AE$322:$AM$413,AB370,4)),4,AND(AB371&gt;INDEX('Language Rules Can Change'!$AE$322:$AM$413,AB370,4),AB371&lt;=INDEX('Language Rules Can Change'!$AE$322:$AM$413,AB370,5)),5,AND(AB371&gt;INDEX('Language Rules Can Change'!$AE$322:$AM$413,AB370,5),AB371&lt;=INDEX('Language Rules Can Change'!$AE$322:$AM$413,AB370,6)),6,AND(AB371&gt;INDEX('Language Rules Can Change'!$AE$322:$AM$413,AB370,6),AB371&lt;=INDEX('Language Rules Can Change'!$AE$322:$AM$413,AB370,7)),7,AND(AB371&gt;INDEX('Language Rules Can Change'!$AE$322:$AM$413,AB370,7),AB371&lt;=INDEX('Language Rules Can Change'!$AE$322:$AM$413,AB370,8)),8,AND(AB371&gt;INDEX('Language Rules Can Change'!$AE$322:$AM$413,AB370,8),AB371&lt;=INDEX('Language Rules Can Change'!$AE$322:$AM$413,AB370,9)),9)</f>
        <v>1</v>
      </c>
      <c r="AC372" s="7" cm="1">
        <f t="array" aca="1" ref="AC372" ca="1">_xlfn.IFS(AND(AC371&gt;0,AC371&lt;=INDEX('Language Rules Can Change'!$AE$322:$AM$413,AC370,1)),1,AND(AC371&gt;INDEX('Language Rules Can Change'!$AE$322:$AM$413,AC370,1),AC371&lt;=INDEX('Language Rules Can Change'!$AE$322:$AM$413,AC370,2)),2,AND(AC371&gt;INDEX('Language Rules Can Change'!$AE$322:$AM$413,AC370,2),AC371&lt;=INDEX('Language Rules Can Change'!$AE$322:$AM$413,AC370,3)),3,AND(AC371&gt;INDEX('Language Rules Can Change'!$AE$322:$AM$413,AC370,3),AC371&lt;=INDEX('Language Rules Can Change'!$AE$322:$AM$413,AC370,4)),4,AND(AC371&gt;INDEX('Language Rules Can Change'!$AE$322:$AM$413,AC370,4),AC371&lt;=INDEX('Language Rules Can Change'!$AE$322:$AM$413,AC370,5)),5,AND(AC371&gt;INDEX('Language Rules Can Change'!$AE$322:$AM$413,AC370,5),AC371&lt;=INDEX('Language Rules Can Change'!$AE$322:$AM$413,AC370,6)),6,AND(AC371&gt;INDEX('Language Rules Can Change'!$AE$322:$AM$413,AC370,6),AC371&lt;=INDEX('Language Rules Can Change'!$AE$322:$AM$413,AC370,7)),7,AND(AC371&gt;INDEX('Language Rules Can Change'!$AE$322:$AM$413,AC370,7),AC371&lt;=INDEX('Language Rules Can Change'!$AE$322:$AM$413,AC370,8)),8,AND(AC371&gt;INDEX('Language Rules Can Change'!$AE$322:$AM$413,AC370,8),AC371&lt;=INDEX('Language Rules Can Change'!$AE$322:$AM$413,AC370,9)),9)</f>
        <v>1</v>
      </c>
      <c r="AD372" s="7" t="e" cm="1">
        <f t="array" aca="1" ref="AD372" ca="1">_xlfn.IFS(AND(AD371&gt;0,AD371&lt;=INDEX('Language Rules Can Change'!$AE$322:$AM$413,AD370,1)),1,AND(AD371&gt;INDEX('Language Rules Can Change'!$AE$322:$AM$413,AD370,1),AD371&lt;=INDEX('Language Rules Can Change'!$AE$322:$AM$413,AD370,2)),2,AND(AD371&gt;INDEX('Language Rules Can Change'!$AE$322:$AM$413,AD370,2),AD371&lt;=INDEX('Language Rules Can Change'!$AE$322:$AM$413,AD370,3)),3,AND(AD371&gt;INDEX('Language Rules Can Change'!$AE$322:$AM$413,AD370,3),AD371&lt;=INDEX('Language Rules Can Change'!$AE$322:$AM$413,AD370,4)),4,AND(AD371&gt;INDEX('Language Rules Can Change'!$AE$322:$AM$413,AD370,4),AD371&lt;=INDEX('Language Rules Can Change'!$AE$322:$AM$413,AD370,5)),5,AND(AD371&gt;INDEX('Language Rules Can Change'!$AE$322:$AM$413,AD370,5),AD371&lt;=INDEX('Language Rules Can Change'!$AE$322:$AM$413,AD370,6)),6,AND(AD371&gt;INDEX('Language Rules Can Change'!$AE$322:$AM$413,AD370,6),AD371&lt;=INDEX('Language Rules Can Change'!$AE$322:$AM$413,AD370,7)),7,AND(AD371&gt;INDEX('Language Rules Can Change'!$AE$322:$AM$413,AD370,7),AD371&lt;=INDEX('Language Rules Can Change'!$AE$322:$AM$413,AD370,8)),8,AND(AD371&gt;INDEX('Language Rules Can Change'!$AE$322:$AM$413,AD370,8),AD371&lt;=INDEX('Language Rules Can Change'!$AE$322:$AM$413,AD370,9)),9)</f>
        <v>#N/A</v>
      </c>
      <c r="AE372" s="7" t="e" cm="1">
        <f t="array" aca="1" ref="AE372" ca="1">_xlfn.IFS(AND(AE371&gt;0,AE371&lt;=INDEX('Language Rules Can Change'!$AE$322:$AM$413,AE370,1)),1,AND(AE371&gt;INDEX('Language Rules Can Change'!$AE$322:$AM$413,AE370,1),AE371&lt;=INDEX('Language Rules Can Change'!$AE$322:$AM$413,AE370,2)),2,AND(AE371&gt;INDEX('Language Rules Can Change'!$AE$322:$AM$413,AE370,2),AE371&lt;=INDEX('Language Rules Can Change'!$AE$322:$AM$413,AE370,3)),3,AND(AE371&gt;INDEX('Language Rules Can Change'!$AE$322:$AM$413,AE370,3),AE371&lt;=INDEX('Language Rules Can Change'!$AE$322:$AM$413,AE370,4)),4,AND(AE371&gt;INDEX('Language Rules Can Change'!$AE$322:$AM$413,AE370,4),AE371&lt;=INDEX('Language Rules Can Change'!$AE$322:$AM$413,AE370,5)),5,AND(AE371&gt;INDEX('Language Rules Can Change'!$AE$322:$AM$413,AE370,5),AE371&lt;=INDEX('Language Rules Can Change'!$AE$322:$AM$413,AE370,6)),6,AND(AE371&gt;INDEX('Language Rules Can Change'!$AE$322:$AM$413,AE370,6),AE371&lt;=INDEX('Language Rules Can Change'!$AE$322:$AM$413,AE370,7)),7,AND(AE371&gt;INDEX('Language Rules Can Change'!$AE$322:$AM$413,AE370,7),AE371&lt;=INDEX('Language Rules Can Change'!$AE$322:$AM$413,AE370,8)),8,AND(AE371&gt;INDEX('Language Rules Can Change'!$AE$322:$AM$413,AE370,8),AE371&lt;=INDEX('Language Rules Can Change'!$AE$322:$AM$413,AE370,9)),9)</f>
        <v>#N/A</v>
      </c>
      <c r="AF372" s="7" t="e" cm="1">
        <f t="array" aca="1" ref="AF372" ca="1">_xlfn.IFS(AND(AF371&gt;0,AF371&lt;=INDEX('Language Rules Can Change'!$AE$322:$AM$413,AF370,1)),1,AND(AF371&gt;INDEX('Language Rules Can Change'!$AE$322:$AM$413,AF370,1),AF371&lt;=INDEX('Language Rules Can Change'!$AE$322:$AM$413,AF370,2)),2,AND(AF371&gt;INDEX('Language Rules Can Change'!$AE$322:$AM$413,AF370,2),AF371&lt;=INDEX('Language Rules Can Change'!$AE$322:$AM$413,AF370,3)),3,AND(AF371&gt;INDEX('Language Rules Can Change'!$AE$322:$AM$413,AF370,3),AF371&lt;=INDEX('Language Rules Can Change'!$AE$322:$AM$413,AF370,4)),4,AND(AF371&gt;INDEX('Language Rules Can Change'!$AE$322:$AM$413,AF370,4),AF371&lt;=INDEX('Language Rules Can Change'!$AE$322:$AM$413,AF370,5)),5,AND(AF371&gt;INDEX('Language Rules Can Change'!$AE$322:$AM$413,AF370,5),AF371&lt;=INDEX('Language Rules Can Change'!$AE$322:$AM$413,AF370,6)),6,AND(AF371&gt;INDEX('Language Rules Can Change'!$AE$322:$AM$413,AF370,6),AF371&lt;=INDEX('Language Rules Can Change'!$AE$322:$AM$413,AF370,7)),7,AND(AF371&gt;INDEX('Language Rules Can Change'!$AE$322:$AM$413,AF370,7),AF371&lt;=INDEX('Language Rules Can Change'!$AE$322:$AM$413,AF370,8)),8,AND(AF371&gt;INDEX('Language Rules Can Change'!$AE$322:$AM$413,AF370,8),AF371&lt;=INDEX('Language Rules Can Change'!$AE$322:$AM$413,AF370,9)),9)</f>
        <v>#N/A</v>
      </c>
      <c r="AG372" s="7" t="e" cm="1">
        <f t="array" aca="1" ref="AG372" ca="1">_xlfn.IFS(AND(AG371&gt;0,AG371&lt;=INDEX('Language Rules Can Change'!$AE$322:$AM$413,AG370,1)),1,AND(AG371&gt;INDEX('Language Rules Can Change'!$AE$322:$AM$413,AG370,1),AG371&lt;=INDEX('Language Rules Can Change'!$AE$322:$AM$413,AG370,2)),2,AND(AG371&gt;INDEX('Language Rules Can Change'!$AE$322:$AM$413,AG370,2),AG371&lt;=INDEX('Language Rules Can Change'!$AE$322:$AM$413,AG370,3)),3,AND(AG371&gt;INDEX('Language Rules Can Change'!$AE$322:$AM$413,AG370,3),AG371&lt;=INDEX('Language Rules Can Change'!$AE$322:$AM$413,AG370,4)),4,AND(AG371&gt;INDEX('Language Rules Can Change'!$AE$322:$AM$413,AG370,4),AG371&lt;=INDEX('Language Rules Can Change'!$AE$322:$AM$413,AG370,5)),5,AND(AG371&gt;INDEX('Language Rules Can Change'!$AE$322:$AM$413,AG370,5),AG371&lt;=INDEX('Language Rules Can Change'!$AE$322:$AM$413,AG370,6)),6,AND(AG371&gt;INDEX('Language Rules Can Change'!$AE$322:$AM$413,AG370,6),AG371&lt;=INDEX('Language Rules Can Change'!$AE$322:$AM$413,AG370,7)),7,AND(AG371&gt;INDEX('Language Rules Can Change'!$AE$322:$AM$413,AG370,7),AG371&lt;=INDEX('Language Rules Can Change'!$AE$322:$AM$413,AG370,8)),8,AND(AG371&gt;INDEX('Language Rules Can Change'!$AE$322:$AM$413,AG370,8),AG371&lt;=INDEX('Language Rules Can Change'!$AE$322:$AM$413,AG370,9)),9)</f>
        <v>#N/A</v>
      </c>
      <c r="AH372" s="7" t="e" cm="1">
        <f t="array" aca="1" ref="AH372" ca="1">_xlfn.IFS(AND(AH371&gt;0,AH371&lt;=INDEX('Language Rules Can Change'!$AE$322:$AM$413,AH370,1)),1,AND(AH371&gt;INDEX('Language Rules Can Change'!$AE$322:$AM$413,AH370,1),AH371&lt;=INDEX('Language Rules Can Change'!$AE$322:$AM$413,AH370,2)),2,AND(AH371&gt;INDEX('Language Rules Can Change'!$AE$322:$AM$413,AH370,2),AH371&lt;=INDEX('Language Rules Can Change'!$AE$322:$AM$413,AH370,3)),3,AND(AH371&gt;INDEX('Language Rules Can Change'!$AE$322:$AM$413,AH370,3),AH371&lt;=INDEX('Language Rules Can Change'!$AE$322:$AM$413,AH370,4)),4,AND(AH371&gt;INDEX('Language Rules Can Change'!$AE$322:$AM$413,AH370,4),AH371&lt;=INDEX('Language Rules Can Change'!$AE$322:$AM$413,AH370,5)),5,AND(AH371&gt;INDEX('Language Rules Can Change'!$AE$322:$AM$413,AH370,5),AH371&lt;=INDEX('Language Rules Can Change'!$AE$322:$AM$413,AH370,6)),6,AND(AH371&gt;INDEX('Language Rules Can Change'!$AE$322:$AM$413,AH370,6),AH371&lt;=INDEX('Language Rules Can Change'!$AE$322:$AM$413,AH370,7)),7,AND(AH371&gt;INDEX('Language Rules Can Change'!$AE$322:$AM$413,AH370,7),AH371&lt;=INDEX('Language Rules Can Change'!$AE$322:$AM$413,AH370,8)),8,AND(AH371&gt;INDEX('Language Rules Can Change'!$AE$322:$AM$413,AH370,8),AH371&lt;=INDEX('Language Rules Can Change'!$AE$322:$AM$413,AH370,9)),9)</f>
        <v>#N/A</v>
      </c>
      <c r="AI372" s="7" t="e" cm="1">
        <f t="array" aca="1" ref="AI372" ca="1">_xlfn.IFS(AND(AI371&gt;0,AI371&lt;=INDEX('Language Rules Can Change'!$AE$322:$AM$413,AI370,1)),1,AND(AI371&gt;INDEX('Language Rules Can Change'!$AE$322:$AM$413,AI370,1),AI371&lt;=INDEX('Language Rules Can Change'!$AE$322:$AM$413,AI370,2)),2,AND(AI371&gt;INDEX('Language Rules Can Change'!$AE$322:$AM$413,AI370,2),AI371&lt;=INDEX('Language Rules Can Change'!$AE$322:$AM$413,AI370,3)),3,AND(AI371&gt;INDEX('Language Rules Can Change'!$AE$322:$AM$413,AI370,3),AI371&lt;=INDEX('Language Rules Can Change'!$AE$322:$AM$413,AI370,4)),4,AND(AI371&gt;INDEX('Language Rules Can Change'!$AE$322:$AM$413,AI370,4),AI371&lt;=INDEX('Language Rules Can Change'!$AE$322:$AM$413,AI370,5)),5,AND(AI371&gt;INDEX('Language Rules Can Change'!$AE$322:$AM$413,AI370,5),AI371&lt;=INDEX('Language Rules Can Change'!$AE$322:$AM$413,AI370,6)),6,AND(AI371&gt;INDEX('Language Rules Can Change'!$AE$322:$AM$413,AI370,6),AI371&lt;=INDEX('Language Rules Can Change'!$AE$322:$AM$413,AI370,7)),7,AND(AI371&gt;INDEX('Language Rules Can Change'!$AE$322:$AM$413,AI370,7),AI371&lt;=INDEX('Language Rules Can Change'!$AE$322:$AM$413,AI370,8)),8,AND(AI371&gt;INDEX('Language Rules Can Change'!$AE$322:$AM$413,AI370,8),AI371&lt;=INDEX('Language Rules Can Change'!$AE$322:$AM$413,AI370,9)),9)</f>
        <v>#N/A</v>
      </c>
      <c r="AJ372" s="7" t="e" cm="1">
        <f t="array" aca="1" ref="AJ372" ca="1">_xlfn.IFS(AND(AJ371&gt;0,AJ371&lt;=INDEX('Language Rules Can Change'!$AE$322:$AM$413,AJ370,1)),1,AND(AJ371&gt;INDEX('Language Rules Can Change'!$AE$322:$AM$413,AJ370,1),AJ371&lt;=INDEX('Language Rules Can Change'!$AE$322:$AM$413,AJ370,2)),2,AND(AJ371&gt;INDEX('Language Rules Can Change'!$AE$322:$AM$413,AJ370,2),AJ371&lt;=INDEX('Language Rules Can Change'!$AE$322:$AM$413,AJ370,3)),3,AND(AJ371&gt;INDEX('Language Rules Can Change'!$AE$322:$AM$413,AJ370,3),AJ371&lt;=INDEX('Language Rules Can Change'!$AE$322:$AM$413,AJ370,4)),4,AND(AJ371&gt;INDEX('Language Rules Can Change'!$AE$322:$AM$413,AJ370,4),AJ371&lt;=INDEX('Language Rules Can Change'!$AE$322:$AM$413,AJ370,5)),5,AND(AJ371&gt;INDEX('Language Rules Can Change'!$AE$322:$AM$413,AJ370,5),AJ371&lt;=INDEX('Language Rules Can Change'!$AE$322:$AM$413,AJ370,6)),6,AND(AJ371&gt;INDEX('Language Rules Can Change'!$AE$322:$AM$413,AJ370,6),AJ371&lt;=INDEX('Language Rules Can Change'!$AE$322:$AM$413,AJ370,7)),7,AND(AJ371&gt;INDEX('Language Rules Can Change'!$AE$322:$AM$413,AJ370,7),AJ371&lt;=INDEX('Language Rules Can Change'!$AE$322:$AM$413,AJ370,8)),8,AND(AJ371&gt;INDEX('Language Rules Can Change'!$AE$322:$AM$413,AJ370,8),AJ371&lt;=INDEX('Language Rules Can Change'!$AE$322:$AM$413,AJ370,9)),9)</f>
        <v>#N/A</v>
      </c>
      <c r="AK372" s="7" t="e" cm="1">
        <f t="array" aca="1" ref="AK372" ca="1">_xlfn.IFS(AND(AK371&gt;0,AK371&lt;=INDEX('Language Rules Can Change'!$AE$322:$AM$413,AK370,1)),1,AND(AK371&gt;INDEX('Language Rules Can Change'!$AE$322:$AM$413,AK370,1),AK371&lt;=INDEX('Language Rules Can Change'!$AE$322:$AM$413,AK370,2)),2,AND(AK371&gt;INDEX('Language Rules Can Change'!$AE$322:$AM$413,AK370,2),AK371&lt;=INDEX('Language Rules Can Change'!$AE$322:$AM$413,AK370,3)),3,AND(AK371&gt;INDEX('Language Rules Can Change'!$AE$322:$AM$413,AK370,3),AK371&lt;=INDEX('Language Rules Can Change'!$AE$322:$AM$413,AK370,4)),4,AND(AK371&gt;INDEX('Language Rules Can Change'!$AE$322:$AM$413,AK370,4),AK371&lt;=INDEX('Language Rules Can Change'!$AE$322:$AM$413,AK370,5)),5,AND(AK371&gt;INDEX('Language Rules Can Change'!$AE$322:$AM$413,AK370,5),AK371&lt;=INDEX('Language Rules Can Change'!$AE$322:$AM$413,AK370,6)),6,AND(AK371&gt;INDEX('Language Rules Can Change'!$AE$322:$AM$413,AK370,6),AK371&lt;=INDEX('Language Rules Can Change'!$AE$322:$AM$413,AK370,7)),7,AND(AK371&gt;INDEX('Language Rules Can Change'!$AE$322:$AM$413,AK370,7),AK371&lt;=INDEX('Language Rules Can Change'!$AE$322:$AM$413,AK370,8)),8,AND(AK371&gt;INDEX('Language Rules Can Change'!$AE$322:$AM$413,AK370,8),AK371&lt;=INDEX('Language Rules Can Change'!$AE$322:$AM$413,AK370,9)),9)</f>
        <v>#N/A</v>
      </c>
      <c r="AL372" s="7" t="e" cm="1">
        <f t="array" aca="1" ref="AL372" ca="1">_xlfn.IFS(AND(AL371&gt;0,AL371&lt;=INDEX('Language Rules Can Change'!$AE$322:$AM$413,AL370,1)),1,AND(AL371&gt;INDEX('Language Rules Can Change'!$AE$322:$AM$413,AL370,1),AL371&lt;=INDEX('Language Rules Can Change'!$AE$322:$AM$413,AL370,2)),2,AND(AL371&gt;INDEX('Language Rules Can Change'!$AE$322:$AM$413,AL370,2),AL371&lt;=INDEX('Language Rules Can Change'!$AE$322:$AM$413,AL370,3)),3,AND(AL371&gt;INDEX('Language Rules Can Change'!$AE$322:$AM$413,AL370,3),AL371&lt;=INDEX('Language Rules Can Change'!$AE$322:$AM$413,AL370,4)),4,AND(AL371&gt;INDEX('Language Rules Can Change'!$AE$322:$AM$413,AL370,4),AL371&lt;=INDEX('Language Rules Can Change'!$AE$322:$AM$413,AL370,5)),5,AND(AL371&gt;INDEX('Language Rules Can Change'!$AE$322:$AM$413,AL370,5),AL371&lt;=INDEX('Language Rules Can Change'!$AE$322:$AM$413,AL370,6)),6,AND(AL371&gt;INDEX('Language Rules Can Change'!$AE$322:$AM$413,AL370,6),AL371&lt;=INDEX('Language Rules Can Change'!$AE$322:$AM$413,AL370,7)),7,AND(AL371&gt;INDEX('Language Rules Can Change'!$AE$322:$AM$413,AL370,7),AL371&lt;=INDEX('Language Rules Can Change'!$AE$322:$AM$413,AL370,8)),8,AND(AL371&gt;INDEX('Language Rules Can Change'!$AE$322:$AM$413,AL370,8),AL371&lt;=INDEX('Language Rules Can Change'!$AE$322:$AM$413,AL370,9)),9)</f>
        <v>#N/A</v>
      </c>
      <c r="AM372" s="7" t="e" cm="1">
        <f t="array" aca="1" ref="AM372" ca="1">_xlfn.IFS(AND(AM371&gt;0,AM371&lt;=INDEX('Language Rules Can Change'!$AE$322:$AM$413,AM370,1)),1,AND(AM371&gt;INDEX('Language Rules Can Change'!$AE$322:$AM$413,AM370,1),AM371&lt;=INDEX('Language Rules Can Change'!$AE$322:$AM$413,AM370,2)),2,AND(AM371&gt;INDEX('Language Rules Can Change'!$AE$322:$AM$413,AM370,2),AM371&lt;=INDEX('Language Rules Can Change'!$AE$322:$AM$413,AM370,3)),3,AND(AM371&gt;INDEX('Language Rules Can Change'!$AE$322:$AM$413,AM370,3),AM371&lt;=INDEX('Language Rules Can Change'!$AE$322:$AM$413,AM370,4)),4,AND(AM371&gt;INDEX('Language Rules Can Change'!$AE$322:$AM$413,AM370,4),AM371&lt;=INDEX('Language Rules Can Change'!$AE$322:$AM$413,AM370,5)),5,AND(AM371&gt;INDEX('Language Rules Can Change'!$AE$322:$AM$413,AM370,5),AM371&lt;=INDEX('Language Rules Can Change'!$AE$322:$AM$413,AM370,6)),6,AND(AM371&gt;INDEX('Language Rules Can Change'!$AE$322:$AM$413,AM370,6),AM371&lt;=INDEX('Language Rules Can Change'!$AE$322:$AM$413,AM370,7)),7,AND(AM371&gt;INDEX('Language Rules Can Change'!$AE$322:$AM$413,AM370,7),AM371&lt;=INDEX('Language Rules Can Change'!$AE$322:$AM$413,AM370,8)),8,AND(AM371&gt;INDEX('Language Rules Can Change'!$AE$322:$AM$413,AM370,8),AM371&lt;=INDEX('Language Rules Can Change'!$AE$322:$AM$413,AM370,9)),9)</f>
        <v>#N/A</v>
      </c>
    </row>
    <row r="373" spans="1:39" ht="12.75">
      <c r="A373" s="1"/>
      <c r="B373" s="5">
        <v>12</v>
      </c>
      <c r="C373" s="5" t="str">
        <f ca="1">IF(B373&lt;=A368,RANDBETWEEN(A364/(3/2),A364*(3/2))+C372,"")</f>
        <v/>
      </c>
      <c r="D373" s="15"/>
      <c r="E373" s="11"/>
      <c r="F373" s="7" t="str" cm="1">
        <f t="array" aca="1" ref="F373" ca="1">INDEX('Language Rules Can Change'!$AE$322:$AM$413,F370+1,F372)</f>
        <v>"</v>
      </c>
      <c r="G373" s="7" t="str">
        <f t="array" aca="1" ref="G373" ca="1">INDEX('Language Rules Can Change'!$AE$322:$AM$413,G370+1,G372)</f>
        <v>oor</v>
      </c>
      <c r="H373" s="7" t="str">
        <f t="array" aca="1" ref="H373" ca="1">INDEX('Language Rules Can Change'!$AE$322:$AM$413,H370+1,H372)</f>
        <v>rh</v>
      </c>
      <c r="I373" s="7" t="str">
        <f t="array" aca="1" ref="I373" ca="1">INDEX('Language Rules Can Change'!$AE$322:$AM$413,I370+1,I372)</f>
        <v>th</v>
      </c>
      <c r="J373" s="7" t="e">
        <f t="array" aca="1" ref="J373" ca="1">INDEX('Language Rules Can Change'!$AE$322:$AM$413,J370+1,J372)</f>
        <v>#N/A</v>
      </c>
      <c r="K373" s="7" t="e">
        <f t="array" aca="1" ref="K373" ca="1">INDEX('Language Rules Can Change'!$AE$322:$AM$413,K370+1,K372)</f>
        <v>#N/A</v>
      </c>
      <c r="L373" s="7" t="e">
        <f t="array" aca="1" ref="L373" ca="1">INDEX('Language Rules Can Change'!$AE$322:$AM$413,L370+1,L372)</f>
        <v>#N/A</v>
      </c>
      <c r="M373" s="7" t="e">
        <f t="array" aca="1" ref="M373" ca="1">INDEX('Language Rules Can Change'!$AE$322:$AM$413,M370+1,M372)</f>
        <v>#N/A</v>
      </c>
      <c r="N373" s="7" t="e">
        <f t="array" aca="1" ref="N373" ca="1">INDEX('Language Rules Can Change'!$AE$322:$AM$413,N370+1,N372)</f>
        <v>#N/A</v>
      </c>
      <c r="O373" s="7" t="e">
        <f t="array" aca="1" ref="O373" ca="1">INDEX('Language Rules Can Change'!$AE$322:$AM$413,O370+1,O372)</f>
        <v>#N/A</v>
      </c>
      <c r="P373" s="7" t="e">
        <f t="array" aca="1" ref="P373" ca="1">INDEX('Language Rules Can Change'!$AE$322:$AM$413,P370+1,P372)</f>
        <v>#N/A</v>
      </c>
      <c r="Q373" s="7" t="e">
        <f t="array" aca="1" ref="Q373" ca="1">INDEX('Language Rules Can Change'!$AE$322:$AM$413,Q370+1,Q372)</f>
        <v>#N/A</v>
      </c>
      <c r="R373" s="7" t="e">
        <f t="array" aca="1" ref="R373" ca="1">INDEX('Language Rules Can Change'!$AE$322:$AM$413,R370+1,R372)</f>
        <v>#N/A</v>
      </c>
      <c r="S373" s="7" t="e">
        <f t="array" aca="1" ref="S373" ca="1">INDEX('Language Rules Can Change'!$AE$322:$AM$413,S370+1,S372)</f>
        <v>#N/A</v>
      </c>
      <c r="T373" s="17"/>
      <c r="U373" s="1"/>
      <c r="V373" s="5">
        <v>12</v>
      </c>
      <c r="W373" s="5" t="str">
        <f ca="1">IF(V373&lt;=U368,RANDBETWEEN(U364/(3/2),U364*(3/2))+W372,"")</f>
        <v/>
      </c>
      <c r="X373" s="15"/>
      <c r="Y373" s="11"/>
      <c r="Z373" s="7" t="str" cm="1">
        <f t="array" aca="1" ref="Z373" ca="1">INDEX('Language Rules Can Change'!$AE$322:$AM$413,Z370+1,Z372)</f>
        <v>"</v>
      </c>
      <c r="AA373" s="7" t="str">
        <f t="array" aca="1" ref="AA373" ca="1">INDEX('Language Rules Can Change'!$AE$322:$AM$413,AA370+1,AA372)</f>
        <v>"</v>
      </c>
      <c r="AB373" s="7" t="str">
        <f t="array" aca="1" ref="AB373" ca="1">INDEX('Language Rules Can Change'!$AE$322:$AM$413,AB370+1,AB372)</f>
        <v>"</v>
      </c>
      <c r="AC373" s="7" t="str">
        <f t="array" aca="1" ref="AC373" ca="1">INDEX('Language Rules Can Change'!$AE$322:$AM$413,AC370+1,AC372)</f>
        <v>"</v>
      </c>
      <c r="AD373" s="7" t="e">
        <f t="array" aca="1" ref="AD373" ca="1">INDEX('Language Rules Can Change'!$AE$322:$AM$413,AD370+1,AD372)</f>
        <v>#N/A</v>
      </c>
      <c r="AE373" s="7" t="e">
        <f t="array" aca="1" ref="AE373" ca="1">INDEX('Language Rules Can Change'!$AE$322:$AM$413,AE370+1,AE372)</f>
        <v>#N/A</v>
      </c>
      <c r="AF373" s="7" t="e">
        <f t="array" aca="1" ref="AF373" ca="1">INDEX('Language Rules Can Change'!$AE$322:$AM$413,AF370+1,AF372)</f>
        <v>#N/A</v>
      </c>
      <c r="AG373" s="7" t="e">
        <f t="array" aca="1" ref="AG373" ca="1">INDEX('Language Rules Can Change'!$AE$322:$AM$413,AG370+1,AG372)</f>
        <v>#N/A</v>
      </c>
      <c r="AH373" s="7" t="e">
        <f t="array" aca="1" ref="AH373" ca="1">INDEX('Language Rules Can Change'!$AE$322:$AM$413,AH370+1,AH372)</f>
        <v>#N/A</v>
      </c>
      <c r="AI373" s="7" t="e">
        <f t="array" aca="1" ref="AI373" ca="1">INDEX('Language Rules Can Change'!$AE$322:$AM$413,AI370+1,AI372)</f>
        <v>#N/A</v>
      </c>
      <c r="AJ373" s="7" t="e">
        <f t="array" aca="1" ref="AJ373" ca="1">INDEX('Language Rules Can Change'!$AE$322:$AM$413,AJ370+1,AJ372)</f>
        <v>#N/A</v>
      </c>
      <c r="AK373" s="7" t="e">
        <f t="array" aca="1" ref="AK373" ca="1">INDEX('Language Rules Can Change'!$AE$322:$AM$413,AK370+1,AK372)</f>
        <v>#N/A</v>
      </c>
      <c r="AL373" s="7" t="e">
        <f t="array" aca="1" ref="AL373" ca="1">INDEX('Language Rules Can Change'!$AE$322:$AM$413,AL370+1,AL372)</f>
        <v>#N/A</v>
      </c>
      <c r="AM373" s="7" t="e">
        <f t="array" aca="1" ref="AM373" ca="1">INDEX('Language Rules Can Change'!$AE$322:$AM$413,AM370+1,AM372)</f>
        <v>#N/A</v>
      </c>
    </row>
    <row r="374" spans="1:39" ht="12.75">
      <c r="A374" s="1"/>
      <c r="B374" s="5">
        <v>13</v>
      </c>
      <c r="C374" s="5" t="str">
        <f ca="1">IF(B374&lt;=A368,RANDBETWEEN(A364/(3/2),A364*(3/2))+C373,"")</f>
        <v/>
      </c>
      <c r="D374" s="15" t="s">
        <v>3990</v>
      </c>
      <c r="E374" s="11" t="str">
        <f t="shared" ref="E374" ca="1" si="1227">_xlfn.CONCAT(F374:S374)</f>
        <v>"oorrhth</v>
      </c>
      <c r="F374" s="11" t="str">
        <f t="shared" ref="F374:S405" ca="1" si="1228">_xlfn.IFNA(F373,"")</f>
        <v>"</v>
      </c>
      <c r="G374" s="11" t="str">
        <f t="shared" ca="1" si="1228"/>
        <v>oor</v>
      </c>
      <c r="H374" s="11" t="str">
        <f t="shared" ca="1" si="1228"/>
        <v>rh</v>
      </c>
      <c r="I374" s="11" t="str">
        <f t="shared" ca="1" si="1228"/>
        <v>th</v>
      </c>
      <c r="J374" s="11" t="str">
        <f t="shared" ca="1" si="1228"/>
        <v/>
      </c>
      <c r="K374" s="11" t="str">
        <f t="shared" ca="1" si="1228"/>
        <v/>
      </c>
      <c r="L374" s="11" t="str">
        <f t="shared" ca="1" si="1228"/>
        <v/>
      </c>
      <c r="M374" s="11" t="str">
        <f t="shared" ca="1" si="1228"/>
        <v/>
      </c>
      <c r="N374" s="11" t="str">
        <f t="shared" ca="1" si="1228"/>
        <v/>
      </c>
      <c r="O374" s="11" t="str">
        <f t="shared" ca="1" si="1228"/>
        <v/>
      </c>
      <c r="P374" s="11" t="str">
        <f t="shared" ca="1" si="1228"/>
        <v/>
      </c>
      <c r="Q374" s="11" t="str">
        <f t="shared" ca="1" si="1228"/>
        <v/>
      </c>
      <c r="R374" s="11" t="str">
        <f t="shared" ca="1" si="1228"/>
        <v/>
      </c>
      <c r="S374" s="11" t="str">
        <f t="shared" ca="1" si="1228"/>
        <v/>
      </c>
      <c r="T374" s="17"/>
      <c r="U374" s="1"/>
      <c r="V374" s="5">
        <v>13</v>
      </c>
      <c r="W374" s="5" t="str">
        <f ca="1">IF(V374&lt;=U368,RANDBETWEEN(U364/(3/2),U364*(3/2))+W373,"")</f>
        <v/>
      </c>
      <c r="X374" s="15" t="s">
        <v>3990</v>
      </c>
      <c r="Y374" s="11" t="str">
        <f t="shared" ref="Y374" ca="1" si="1229">_xlfn.CONCAT(Z374:AM374)</f>
        <v>""""</v>
      </c>
      <c r="Z374" s="11" t="str">
        <f t="shared" ref="Z374:Z405" ca="1" si="1230">_xlfn.IFNA(Z373,"")</f>
        <v>"</v>
      </c>
      <c r="AA374" s="11" t="str">
        <f t="shared" ref="AA374:AA405" ca="1" si="1231">_xlfn.IFNA(AA373,"")</f>
        <v>"</v>
      </c>
      <c r="AB374" s="11" t="str">
        <f t="shared" ref="AB374:AB405" ca="1" si="1232">_xlfn.IFNA(AB373,"")</f>
        <v>"</v>
      </c>
      <c r="AC374" s="11" t="str">
        <f t="shared" ref="AC374:AC405" ca="1" si="1233">_xlfn.IFNA(AC373,"")</f>
        <v>"</v>
      </c>
      <c r="AD374" s="11" t="str">
        <f t="shared" ref="AD374:AD405" ca="1" si="1234">_xlfn.IFNA(AD373,"")</f>
        <v/>
      </c>
      <c r="AE374" s="11" t="str">
        <f t="shared" ref="AE374:AE405" ca="1" si="1235">_xlfn.IFNA(AE373,"")</f>
        <v/>
      </c>
      <c r="AF374" s="11" t="str">
        <f t="shared" ref="AF374:AF405" ca="1" si="1236">_xlfn.IFNA(AF373,"")</f>
        <v/>
      </c>
      <c r="AG374" s="11" t="str">
        <f t="shared" ref="AG374:AG405" ca="1" si="1237">_xlfn.IFNA(AG373,"")</f>
        <v/>
      </c>
      <c r="AH374" s="11" t="str">
        <f t="shared" ref="AH374:AH405" ca="1" si="1238">_xlfn.IFNA(AH373,"")</f>
        <v/>
      </c>
      <c r="AI374" s="11" t="str">
        <f t="shared" ref="AI374:AI405" ca="1" si="1239">_xlfn.IFNA(AI373,"")</f>
        <v/>
      </c>
      <c r="AJ374" s="11" t="str">
        <f t="shared" ref="AJ374:AJ405" ca="1" si="1240">_xlfn.IFNA(AJ373,"")</f>
        <v/>
      </c>
      <c r="AK374" s="11" t="str">
        <f t="shared" ref="AK374:AK405" ca="1" si="1241">_xlfn.IFNA(AK373,"")</f>
        <v/>
      </c>
      <c r="AL374" s="11" t="str">
        <f t="shared" ref="AL374:AL405" ca="1" si="1242">_xlfn.IFNA(AL373,"")</f>
        <v/>
      </c>
      <c r="AM374" s="11" t="str">
        <f t="shared" ref="AM374:AM405" ca="1" si="1243">_xlfn.IFNA(AM373,"")</f>
        <v/>
      </c>
    </row>
    <row r="375" spans="1:39" ht="12.75">
      <c r="A375" s="1"/>
      <c r="B375" s="5">
        <v>14</v>
      </c>
      <c r="C375" s="5" t="str">
        <f ca="1">IF(B375&lt;=A368,RANDBETWEEN(A364/(3/2),A364*(3/2))+C374,"")</f>
        <v/>
      </c>
      <c r="D375" s="5"/>
      <c r="T375" s="17"/>
      <c r="U375" s="1"/>
      <c r="V375" s="5">
        <v>14</v>
      </c>
      <c r="W375" s="5" t="str">
        <f ca="1">IF(V375&lt;=U368,RANDBETWEEN(U364/(3/2),U364*(3/2))+W374,"")</f>
        <v/>
      </c>
      <c r="X375" s="5"/>
    </row>
    <row r="376" spans="1:39" ht="12.75">
      <c r="A376" s="5">
        <f>A361+2</f>
        <v>843</v>
      </c>
      <c r="B376" s="5"/>
      <c r="C376" s="5"/>
      <c r="D376" s="5"/>
      <c r="E376" s="15"/>
      <c r="F376" s="7">
        <v>1</v>
      </c>
      <c r="G376" s="15">
        <v>2</v>
      </c>
      <c r="H376" s="7">
        <v>3</v>
      </c>
      <c r="I376" s="15">
        <v>4</v>
      </c>
      <c r="J376" s="7">
        <v>5</v>
      </c>
      <c r="K376" s="15">
        <v>6</v>
      </c>
      <c r="L376" s="7">
        <v>7</v>
      </c>
      <c r="M376" s="15">
        <v>8</v>
      </c>
      <c r="N376" s="7">
        <v>9</v>
      </c>
      <c r="O376" s="15">
        <v>10</v>
      </c>
      <c r="P376" s="7">
        <v>11</v>
      </c>
      <c r="Q376" s="15">
        <v>12</v>
      </c>
      <c r="R376" s="7">
        <v>13</v>
      </c>
      <c r="S376" s="15">
        <v>14</v>
      </c>
      <c r="T376" s="17"/>
      <c r="U376" s="5">
        <f>U361+2</f>
        <v>844</v>
      </c>
      <c r="V376" s="5"/>
      <c r="W376" s="5"/>
      <c r="X376" s="5"/>
      <c r="Y376" s="15"/>
      <c r="Z376" s="7">
        <v>1</v>
      </c>
      <c r="AA376" s="15">
        <v>2</v>
      </c>
      <c r="AB376" s="7">
        <v>3</v>
      </c>
      <c r="AC376" s="15">
        <v>4</v>
      </c>
      <c r="AD376" s="7">
        <v>5</v>
      </c>
      <c r="AE376" s="15">
        <v>6</v>
      </c>
      <c r="AF376" s="7">
        <v>7</v>
      </c>
      <c r="AG376" s="15">
        <v>8</v>
      </c>
      <c r="AH376" s="7">
        <v>9</v>
      </c>
      <c r="AI376" s="15">
        <v>10</v>
      </c>
      <c r="AJ376" s="7">
        <v>11</v>
      </c>
      <c r="AK376" s="15">
        <v>12</v>
      </c>
      <c r="AL376" s="7">
        <v>13</v>
      </c>
      <c r="AM376" s="15">
        <v>14</v>
      </c>
    </row>
    <row r="377" spans="1:39" ht="12.75">
      <c r="A377" t="str" cm="1">
        <f t="array" ref="A377">INDEX('All Words All Languages'!$A$2:$A$853,'Verse-True'!A376)</f>
        <v>write</v>
      </c>
      <c r="B377" s="5">
        <v>1</v>
      </c>
      <c r="C377" s="5">
        <f ca="1">IF(B377&lt;=A383,RANDBETWEEN(A379/(3/2),A379*(3/2)),"")</f>
        <v>1</v>
      </c>
      <c r="D377" s="15" t="s">
        <v>3988</v>
      </c>
      <c r="E377" s="15" t="str" cm="1">
        <f t="array" ref="E377">INDEX('All Words All Languages'!$H$2:$H$853,A376)</f>
        <v>r/aɪ/t/</v>
      </c>
      <c r="F377" s="7" t="str" cm="1">
        <f t="array" ref="F377:I377">_xlfn.TEXTSPLIT(E377,"/")</f>
        <v>r</v>
      </c>
      <c r="G377" s="15" t="str">
        <v>aɪ</v>
      </c>
      <c r="H377" s="15" t="str">
        <v>t</v>
      </c>
      <c r="I377" s="15" t="str">
        <v/>
      </c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7"/>
      <c r="U377" t="str" cm="1">
        <f t="array" ref="U377">INDEX('All Words All Languages'!$A$2:$A$853,'Verse-True'!U376)</f>
        <v>wrong</v>
      </c>
      <c r="V377" s="5">
        <v>1</v>
      </c>
      <c r="W377" s="5">
        <f ca="1">IF(V377&lt;=U383,RANDBETWEEN(U379/(3/2),U379*(3/2)),"")</f>
        <v>1</v>
      </c>
      <c r="X377" s="15" t="s">
        <v>3988</v>
      </c>
      <c r="Y377" s="15" t="str" cm="1">
        <f t="array" ref="Y377">INDEX('All Words All Languages'!$H$2:$H$853,U376)</f>
        <v>r/ɔ/ŋ/</v>
      </c>
      <c r="Z377" s="7" t="str" cm="1">
        <f t="array" ref="Z377:AC377">_xlfn.TEXTSPLIT(Y377,"/")</f>
        <v>r</v>
      </c>
      <c r="AA377" s="15" t="str">
        <v>ɔ</v>
      </c>
      <c r="AB377" s="15" t="str">
        <v>ŋ</v>
      </c>
      <c r="AC377" s="15" t="str">
        <v/>
      </c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</row>
    <row r="378" spans="1:39" ht="12.75">
      <c r="A378" s="1"/>
      <c r="B378" s="5">
        <v>2</v>
      </c>
      <c r="C378" s="5">
        <f ca="1">IF(B378&lt;=A383,RANDBETWEEN(A379/(3/2),A379*(3/2))+C377,"")</f>
        <v>2</v>
      </c>
      <c r="D378" s="15"/>
      <c r="E378" s="11"/>
      <c r="F378" s="11">
        <f>MATCH(F377,'Language Rules Can Change'!$A$3:$A$47,0)</f>
        <v>16</v>
      </c>
      <c r="G378" s="11">
        <f>MATCH(G377,'Language Rules Can Change'!$A$3:$A$47,0)</f>
        <v>33</v>
      </c>
      <c r="H378" s="11">
        <f>MATCH(H377,'Language Rules Can Change'!$A$3:$A$47,0)</f>
        <v>9</v>
      </c>
      <c r="I378" s="11" t="e">
        <f>MATCH(I377,'Language Rules Can Change'!$A$3:$A$47,0)</f>
        <v>#N/A</v>
      </c>
      <c r="J378" s="11" t="e">
        <f>MATCH(J377,'Language Rules Can Change'!$A$3:$A$47,0)</f>
        <v>#N/A</v>
      </c>
      <c r="K378" s="11" t="e">
        <f>MATCH(K377,'Language Rules Can Change'!$A$3:$A$47,0)</f>
        <v>#N/A</v>
      </c>
      <c r="L378" s="11" t="e">
        <f>MATCH(L377,'Language Rules Can Change'!$A$3:$A$47,0)</f>
        <v>#N/A</v>
      </c>
      <c r="M378" s="11" t="e">
        <f>MATCH(M377,'Language Rules Can Change'!$A$3:$A$47,0)</f>
        <v>#N/A</v>
      </c>
      <c r="N378" s="11" t="e">
        <f>MATCH(N377,'Language Rules Can Change'!$A$3:$A$47,0)</f>
        <v>#N/A</v>
      </c>
      <c r="O378" s="11" t="e">
        <f>MATCH(O377,'Language Rules Can Change'!$A$3:$A$47,0)</f>
        <v>#N/A</v>
      </c>
      <c r="P378" s="11" t="e">
        <f>MATCH(P377,'Language Rules Can Change'!$A$3:$A$47,0)</f>
        <v>#N/A</v>
      </c>
      <c r="Q378" s="11" t="e">
        <f>MATCH(Q377,'Language Rules Can Change'!$A$3:$A$47,0)</f>
        <v>#N/A</v>
      </c>
      <c r="R378" s="11" t="e">
        <f>MATCH(R377,'Language Rules Can Change'!$A$3:$A$47,0)</f>
        <v>#N/A</v>
      </c>
      <c r="S378" s="11" t="e">
        <f>MATCH(S377,'Language Rules Can Change'!$A$3:$A$47,0)</f>
        <v>#N/A</v>
      </c>
      <c r="T378" s="17"/>
      <c r="U378" s="1"/>
      <c r="V378" s="5">
        <v>2</v>
      </c>
      <c r="W378" s="5">
        <f ca="1">IF(V378&lt;=U383,RANDBETWEEN(U379/(3/2),U379*(3/2))+W377,"")</f>
        <v>2</v>
      </c>
      <c r="X378" s="15"/>
      <c r="Y378" s="11"/>
      <c r="Z378" s="11">
        <f>MATCH(Z377,'Language Rules Can Change'!$A$3:$A$47,0)</f>
        <v>16</v>
      </c>
      <c r="AA378" s="11">
        <f>MATCH(AA377,'Language Rules Can Change'!$A$3:$A$47,0)</f>
        <v>38</v>
      </c>
      <c r="AB378" s="11">
        <f>MATCH(AB377,'Language Rules Can Change'!$A$3:$A$47,0)</f>
        <v>23</v>
      </c>
      <c r="AC378" s="11" t="e">
        <f>MATCH(AC377,'Language Rules Can Change'!$A$3:$A$47,0)</f>
        <v>#N/A</v>
      </c>
      <c r="AD378" s="11" t="e">
        <f>MATCH(AD377,'Language Rules Can Change'!$A$3:$A$47,0)</f>
        <v>#N/A</v>
      </c>
      <c r="AE378" s="11" t="e">
        <f>MATCH(AE377,'Language Rules Can Change'!$A$3:$A$47,0)</f>
        <v>#N/A</v>
      </c>
      <c r="AF378" s="11" t="e">
        <f>MATCH(AF377,'Language Rules Can Change'!$A$3:$A$47,0)</f>
        <v>#N/A</v>
      </c>
      <c r="AG378" s="11" t="e">
        <f>MATCH(AG377,'Language Rules Can Change'!$A$3:$A$47,0)</f>
        <v>#N/A</v>
      </c>
      <c r="AH378" s="11" t="e">
        <f>MATCH(AH377,'Language Rules Can Change'!$A$3:$A$47,0)</f>
        <v>#N/A</v>
      </c>
      <c r="AI378" s="11" t="e">
        <f>MATCH(AI377,'Language Rules Can Change'!$A$3:$A$47,0)</f>
        <v>#N/A</v>
      </c>
      <c r="AJ378" s="11" t="e">
        <f>MATCH(AJ377,'Language Rules Can Change'!$A$3:$A$47,0)</f>
        <v>#N/A</v>
      </c>
      <c r="AK378" s="11" t="e">
        <f>MATCH(AK377,'Language Rules Can Change'!$A$3:$A$47,0)</f>
        <v>#N/A</v>
      </c>
      <c r="AL378" s="11" t="e">
        <f>MATCH(AL377,'Language Rules Can Change'!$A$3:$A$47,0)</f>
        <v>#N/A</v>
      </c>
      <c r="AM378" s="11" t="e">
        <f>MATCH(AM377,'Language Rules Can Change'!$A$3:$A$47,0)</f>
        <v>#N/A</v>
      </c>
    </row>
    <row r="379" spans="1:39" ht="12.75">
      <c r="A379" s="11">
        <f>'All Words All Languages'!$I$1</f>
        <v>1</v>
      </c>
      <c r="B379" s="5">
        <v>3</v>
      </c>
      <c r="C379" s="5">
        <f ca="1">IF(B379&lt;=A383,RANDBETWEEN(A379/(3/2),A379*(3/2))+C378,"")</f>
        <v>3</v>
      </c>
      <c r="D379" s="15"/>
      <c r="E379" s="11"/>
      <c r="F379" s="11">
        <f t="shared" ref="F379:S442" ca="1" si="1244">RAND()</f>
        <v>0.32835611705951573</v>
      </c>
      <c r="G379" s="11">
        <f t="shared" ca="1" si="1244"/>
        <v>0.6347051242881756</v>
      </c>
      <c r="H379" s="11">
        <f t="shared" ca="1" si="1244"/>
        <v>0.44475606873109497</v>
      </c>
      <c r="I379" s="11">
        <f t="shared" ca="1" si="1244"/>
        <v>0.89332749389534616</v>
      </c>
      <c r="J379" s="11">
        <f t="shared" ca="1" si="1244"/>
        <v>0.25847621290779266</v>
      </c>
      <c r="K379" s="11">
        <f t="shared" ca="1" si="1244"/>
        <v>0.51969134194511823</v>
      </c>
      <c r="L379" s="11">
        <f t="shared" ca="1" si="1244"/>
        <v>0.25069102647784447</v>
      </c>
      <c r="M379" s="11">
        <f t="shared" ca="1" si="1244"/>
        <v>0.14193769615492868</v>
      </c>
      <c r="N379" s="11">
        <f t="shared" ca="1" si="1244"/>
        <v>0.65496843536000748</v>
      </c>
      <c r="O379" s="11">
        <f t="shared" ca="1" si="1244"/>
        <v>0.33187405870464093</v>
      </c>
      <c r="P379" s="11">
        <f t="shared" ca="1" si="1244"/>
        <v>0.40038666066326012</v>
      </c>
      <c r="Q379" s="11">
        <f t="shared" ca="1" si="1244"/>
        <v>5.7883143945406279E-2</v>
      </c>
      <c r="R379" s="11">
        <f t="shared" ca="1" si="1244"/>
        <v>0.32935700983107064</v>
      </c>
      <c r="S379" s="11">
        <f t="shared" ca="1" si="1244"/>
        <v>0.11646063669207551</v>
      </c>
      <c r="T379" s="17"/>
      <c r="U379" s="11">
        <f>'All Words All Languages'!$I$1</f>
        <v>1</v>
      </c>
      <c r="V379" s="5">
        <v>3</v>
      </c>
      <c r="W379" s="5">
        <f ca="1">IF(V379&lt;=U383,RANDBETWEEN(U379/(3/2),U379*(3/2))+W378,"")</f>
        <v>3</v>
      </c>
      <c r="X379" s="15"/>
      <c r="Y379" s="11"/>
      <c r="Z379" s="11">
        <f t="shared" ref="Z379:AM442" ca="1" si="1245">RAND()</f>
        <v>1.7794771985230051E-2</v>
      </c>
      <c r="AA379" s="11">
        <f t="shared" ca="1" si="1245"/>
        <v>0.95298265217087197</v>
      </c>
      <c r="AB379" s="11">
        <f t="shared" ca="1" si="1245"/>
        <v>0.98243344439042579</v>
      </c>
      <c r="AC379" s="11">
        <f t="shared" ca="1" si="1245"/>
        <v>5.4740131582853846E-2</v>
      </c>
      <c r="AD379" s="11">
        <f t="shared" ca="1" si="1245"/>
        <v>0.16596972663801213</v>
      </c>
      <c r="AE379" s="11">
        <f t="shared" ca="1" si="1245"/>
        <v>0.3954526485743397</v>
      </c>
      <c r="AF379" s="11">
        <f t="shared" ca="1" si="1245"/>
        <v>0.96153087520011205</v>
      </c>
      <c r="AG379" s="11">
        <f t="shared" ca="1" si="1245"/>
        <v>0.60070071465239394</v>
      </c>
      <c r="AH379" s="11">
        <f t="shared" ca="1" si="1245"/>
        <v>0.33327503476521214</v>
      </c>
      <c r="AI379" s="11">
        <f t="shared" ca="1" si="1245"/>
        <v>0.29216754997866756</v>
      </c>
      <c r="AJ379" s="11">
        <f t="shared" ca="1" si="1245"/>
        <v>0.58599609471278291</v>
      </c>
      <c r="AK379" s="11">
        <f t="shared" ca="1" si="1245"/>
        <v>0.76713621147890843</v>
      </c>
      <c r="AL379" s="11">
        <f t="shared" ca="1" si="1245"/>
        <v>0.85602866365895236</v>
      </c>
      <c r="AM379" s="11">
        <f t="shared" ca="1" si="1245"/>
        <v>0.29986752540750961</v>
      </c>
    </row>
    <row r="380" spans="1:39" ht="12.75">
      <c r="A380" s="1"/>
      <c r="B380" s="5">
        <v>4</v>
      </c>
      <c r="C380" s="5">
        <f ca="1">IF(B380&lt;=A383,RANDBETWEEN(A379/(3/2),A379*(3/2))+C379,"")</f>
        <v>4</v>
      </c>
      <c r="D380" s="15"/>
      <c r="E380" s="11"/>
      <c r="F380" s="11" cm="1">
        <f t="array" aca="1" ref="F380" ca="1">_xlfn.IFS(AND(F379&gt;0,F379&lt;=INDEX('Language Rules Can Change'!$B$3:$AU$47,F378,1)),1, AND(F379&gt;INDEX('Language Rules Can Change'!$B$3:$AU$47,F378,1),F379&lt;=INDEX('Language Rules Can Change'!$B$3:$AU$47,F378,2)),2, AND(F379&gt;INDEX('Language Rules Can Change'!$B$3:$AU$47,F378,2),F379&lt;=INDEX('Language Rules Can Change'!$B$3:$AU$47,F378,3)),3, AND(F379&gt;INDEX('Language Rules Can Change'!$B$3:$AU$47,F378,3),F379&lt;=INDEX('Language Rules Can Change'!$B$3:$AU$47,F378,4)),4, AND(F379&gt;INDEX('Language Rules Can Change'!$B$3:$AU$47,F378,4),F379&lt;=INDEX('Language Rules Can Change'!$B$3:$AU$47,F378,5)),5, AND(F379&gt;INDEX('Language Rules Can Change'!$B$3:$AU$47,F378,5),F379&lt;=INDEX('Language Rules Can Change'!$B$3:$AU$47,F378,6)),6, AND(F379&gt;INDEX('Language Rules Can Change'!$B$3:$AU$47,F378,6),F379&lt;=INDEX('Language Rules Can Change'!$B$3:$AU$47,F378,7)),7, AND(F379&gt;INDEX('Language Rules Can Change'!$B$3:$AU$47,F378,7),F379&lt;=INDEX('Language Rules Can Change'!$B$3:$AU$47,F378,8)),8, AND(F379&gt;INDEX('Language Rules Can Change'!$B$3:$AU$47,F378,8),F379&lt;=INDEX('Language Rules Can Change'!$B$3:$AU$47,F378,9)),9, AND(F379&gt;INDEX('Language Rules Can Change'!$B$3:$AU$47,F378,9),F379&lt;=INDEX('Language Rules Can Change'!$B$3:$AU$47,F378,10)),10, AND(F379&gt;INDEX('Language Rules Can Change'!$B$3:$AU$47,F378,10),F379&lt;=INDEX('Language Rules Can Change'!$B$3:$AU$47,F378,11)),11, AND(F379&gt;INDEX('Language Rules Can Change'!$B$3:$AU$47,F378,11),F379&lt;=INDEX('Language Rules Can Change'!$B$3:$AU$47,F378,12)),12, AND(F379&gt;INDEX('Language Rules Can Change'!$B$3:$AU$47,F378,12),F379&lt;=INDEX('Language Rules Can Change'!$B$3:$AU$47,F378,13)),13, AND(F379&gt;INDEX('Language Rules Can Change'!$B$3:$AU$47,F378,13),F379&lt;=INDEX('Language Rules Can Change'!$B$3:$AU$47,F378,14)),14, AND(F379&gt;INDEX('Language Rules Can Change'!$B$3:$AU$47,F378,14),F379&lt;=INDEX('Language Rules Can Change'!$B$3:$AU$47,F378,15)),15, AND(F379&gt;INDEX('Language Rules Can Change'!$B$3:$AU$47,F378,15),F379&lt;=INDEX('Language Rules Can Change'!$B$3:$AU$47,F378,16)),16, AND(F379&gt;INDEX('Language Rules Can Change'!$B$3:$AU$47,F378,16),F379&lt;=INDEX('Language Rules Can Change'!$B$3:$AU$47,F378,17)),17, AND(F379&gt;INDEX('Language Rules Can Change'!$B$3:$AU$47,F378,17),F379&lt;=INDEX('Language Rules Can Change'!$B$3:$AU$47,F378,18)),18, AND(F379&gt;INDEX('Language Rules Can Change'!$B$3:$AU$47,F378,18),F379&lt;=INDEX('Language Rules Can Change'!$B$3:$AU$47,F378,19)),19, AND(F379&gt;INDEX('Language Rules Can Change'!$B$3:$AU$47,F378,19),F379&lt;=INDEX('Language Rules Can Change'!$B$3:$AU$47,F378,20)),20, AND(F379&gt;INDEX('Language Rules Can Change'!$B$3:$AU$47,F378,20),F379&lt;=INDEX('Language Rules Can Change'!$B$3:$AU$47,F378,21)),21, AND(F379&gt;INDEX('Language Rules Can Change'!$B$3:$AU$47,F378,21),F379&lt;=INDEX('Language Rules Can Change'!$B$3:$AU$47,F378,22)),22, AND(F379&gt;INDEX('Language Rules Can Change'!$B$3:$AU$47,F378,22),F379&lt;=INDEX('Language Rules Can Change'!$B$3:$AU$47,F378,23)),23, AND(F379&gt;INDEX('Language Rules Can Change'!$B$3:$AU$47,F378,23),F379&lt;=INDEX('Language Rules Can Change'!$B$3:$AU$47,F378,24)),24, AND(F379&gt;INDEX('Language Rules Can Change'!$B$3:$AU$47,F378,24),F379&lt;=INDEX('Language Rules Can Change'!$B$3:$AU$47,F378,25)),25, AND(F379&gt;INDEX('Language Rules Can Change'!$B$3:$AU$47,F378,25),F379&lt;=INDEX('Language Rules Can Change'!$B$3:$AU$47,F378,26)),26, AND(F379&gt;INDEX('Language Rules Can Change'!$B$3:$AU$47,F378,26),F379&lt;=INDEX('Language Rules Can Change'!$B$3:$AU$47,F378,27)),27, AND(F379&gt;INDEX('Language Rules Can Change'!$B$3:$AU$47,F378,27),F379&lt;=INDEX('Language Rules Can Change'!$B$3:$AU$47,F378,28)),28, AND(F379&gt;INDEX('Language Rules Can Change'!$B$3:$AU$47,F378,28),F379&lt;=INDEX('Language Rules Can Change'!$B$3:$AU$47,F378,29)),29, AND(F379&gt;INDEX('Language Rules Can Change'!$B$3:$AU$47,F378,29),F379&lt;=INDEX('Language Rules Can Change'!$B$3:$AU$47,F378,30)),30, AND(F379&gt;INDEX('Language Rules Can Change'!$B$3:$AU$47,F378,30),F379&lt;=INDEX('Language Rules Can Change'!$B$3:$AU$47,F378,31)),31, AND(F379&gt;INDEX('Language Rules Can Change'!$B$3:$AU$47,F378,31),F379&lt;=INDEX('Language Rules Can Change'!$B$3:$AU$47,F378,32)),32, AND(F379&gt;INDEX('Language Rules Can Change'!$B$3:$AU$47,F378,32),F379&lt;=INDEX('Language Rules Can Change'!$B$3:$AU$47,F378,33)),33, AND(F379&gt;INDEX('Language Rules Can Change'!$B$3:$AU$47,F378,33),F379&lt;=INDEX('Language Rules Can Change'!$B$3:$AU$47,F378,34)),34, AND(F379&gt;INDEX('Language Rules Can Change'!$B$3:$AU$47,F378,34),F379&lt;=INDEX('Language Rules Can Change'!$B$3:$AU$47,F378,35)),35, AND(F379&gt;INDEX('Language Rules Can Change'!$B$3:$AU$47,F378,35),F379&lt;=INDEX('Language Rules Can Change'!$B$3:$AU$47,F378,36)),36, AND(F379&gt;INDEX('Language Rules Can Change'!$B$3:$AU$47,F378,36),F379&lt;=INDEX('Language Rules Can Change'!$B$3:$AU$47,F378,37)),37, AND(F379&gt;INDEX('Language Rules Can Change'!$B$3:$AU$47,F378,37),F379&lt;=INDEX('Language Rules Can Change'!$B$3:$AU$47,F378,38)),38, AND(F379&gt;INDEX('Language Rules Can Change'!$B$3:$AU$47,F378,38),F379&lt;=INDEX('Language Rules Can Change'!$B$3:$AU$47,F378,39)),39, AND(F379&gt;INDEX('Language Rules Can Change'!$B$3:$AU$47,F378,39),F379&lt;=INDEX('Language Rules Can Change'!$B$3:$AU$47,F378,40)),40, AND(F379&gt;INDEX('Language Rules Can Change'!$B$3:$AU$47,F378,40),F379&lt;=INDEX('Language Rules Can Change'!$B$3:$AU$47,F378,41)),41, AND(F379&gt;INDEX('Language Rules Can Change'!$B$3:$AU$47,F378,41),F379&lt;=INDEX('Language Rules Can Change'!$B$3:$AU$47,F378,42)),42, AND(F379&gt;INDEX('Language Rules Can Change'!$B$3:$AU$47,F378,42),F379&lt;=INDEX('Language Rules Can Change'!$B$3:$AU$47,F378,43)),43, AND(F379&gt;INDEX('Language Rules Can Change'!$B$3:$AU$47,F378,43),F379&lt;=INDEX('Language Rules Can Change'!$B$3:$AU$47,F378,44)),44, AND(F379&gt;INDEX('Language Rules Can Change'!$B$3:$AU$47,F378,44),F379&lt;=INDEX('Language Rules Can Change'!$B$3:$AU$47,F378,45)),45, AND(F379&gt;INDEX('Language Rules Can Change'!$B$3:$AU$47,F378,45),F379&lt;=INDEX('Language Rules Can Change'!$B$3:$AU$47,F378,46)),46)</f>
        <v>16</v>
      </c>
      <c r="G380" s="11" cm="1">
        <f t="array" aca="1" ref="G380" ca="1">_xlfn.IFS(AND(G379&gt;0,G379&lt;=INDEX('Language Rules Can Change'!$B$3:$AU$47,G378,1)),1, AND(G379&gt;INDEX('Language Rules Can Change'!$B$3:$AU$47,G378,1),G379&lt;=INDEX('Language Rules Can Change'!$B$3:$AU$47,G378,2)),2, AND(G379&gt;INDEX('Language Rules Can Change'!$B$3:$AU$47,G378,2),G379&lt;=INDEX('Language Rules Can Change'!$B$3:$AU$47,G378,3)),3, AND(G379&gt;INDEX('Language Rules Can Change'!$B$3:$AU$47,G378,3),G379&lt;=INDEX('Language Rules Can Change'!$B$3:$AU$47,G378,4)),4, AND(G379&gt;INDEX('Language Rules Can Change'!$B$3:$AU$47,G378,4),G379&lt;=INDEX('Language Rules Can Change'!$B$3:$AU$47,G378,5)),5, AND(G379&gt;INDEX('Language Rules Can Change'!$B$3:$AU$47,G378,5),G379&lt;=INDEX('Language Rules Can Change'!$B$3:$AU$47,G378,6)),6, AND(G379&gt;INDEX('Language Rules Can Change'!$B$3:$AU$47,G378,6),G379&lt;=INDEX('Language Rules Can Change'!$B$3:$AU$47,G378,7)),7, AND(G379&gt;INDEX('Language Rules Can Change'!$B$3:$AU$47,G378,7),G379&lt;=INDEX('Language Rules Can Change'!$B$3:$AU$47,G378,8)),8, AND(G379&gt;INDEX('Language Rules Can Change'!$B$3:$AU$47,G378,8),G379&lt;=INDEX('Language Rules Can Change'!$B$3:$AU$47,G378,9)),9, AND(G379&gt;INDEX('Language Rules Can Change'!$B$3:$AU$47,G378,9),G379&lt;=INDEX('Language Rules Can Change'!$B$3:$AU$47,G378,10)),10, AND(G379&gt;INDEX('Language Rules Can Change'!$B$3:$AU$47,G378,10),G379&lt;=INDEX('Language Rules Can Change'!$B$3:$AU$47,G378,11)),11, AND(G379&gt;INDEX('Language Rules Can Change'!$B$3:$AU$47,G378,11),G379&lt;=INDEX('Language Rules Can Change'!$B$3:$AU$47,G378,12)),12, AND(G379&gt;INDEX('Language Rules Can Change'!$B$3:$AU$47,G378,12),G379&lt;=INDEX('Language Rules Can Change'!$B$3:$AU$47,G378,13)),13, AND(G379&gt;INDEX('Language Rules Can Change'!$B$3:$AU$47,G378,13),G379&lt;=INDEX('Language Rules Can Change'!$B$3:$AU$47,G378,14)),14, AND(G379&gt;INDEX('Language Rules Can Change'!$B$3:$AU$47,G378,14),G379&lt;=INDEX('Language Rules Can Change'!$B$3:$AU$47,G378,15)),15, AND(G379&gt;INDEX('Language Rules Can Change'!$B$3:$AU$47,G378,15),G379&lt;=INDEX('Language Rules Can Change'!$B$3:$AU$47,G378,16)),16, AND(G379&gt;INDEX('Language Rules Can Change'!$B$3:$AU$47,G378,16),G379&lt;=INDEX('Language Rules Can Change'!$B$3:$AU$47,G378,17)),17, AND(G379&gt;INDEX('Language Rules Can Change'!$B$3:$AU$47,G378,17),G379&lt;=INDEX('Language Rules Can Change'!$B$3:$AU$47,G378,18)),18, AND(G379&gt;INDEX('Language Rules Can Change'!$B$3:$AU$47,G378,18),G379&lt;=INDEX('Language Rules Can Change'!$B$3:$AU$47,G378,19)),19, AND(G379&gt;INDEX('Language Rules Can Change'!$B$3:$AU$47,G378,19),G379&lt;=INDEX('Language Rules Can Change'!$B$3:$AU$47,G378,20)),20, AND(G379&gt;INDEX('Language Rules Can Change'!$B$3:$AU$47,G378,20),G379&lt;=INDEX('Language Rules Can Change'!$B$3:$AU$47,G378,21)),21, AND(G379&gt;INDEX('Language Rules Can Change'!$B$3:$AU$47,G378,21),G379&lt;=INDEX('Language Rules Can Change'!$B$3:$AU$47,G378,22)),22, AND(G379&gt;INDEX('Language Rules Can Change'!$B$3:$AU$47,G378,22),G379&lt;=INDEX('Language Rules Can Change'!$B$3:$AU$47,G378,23)),23, AND(G379&gt;INDEX('Language Rules Can Change'!$B$3:$AU$47,G378,23),G379&lt;=INDEX('Language Rules Can Change'!$B$3:$AU$47,G378,24)),24, AND(G379&gt;INDEX('Language Rules Can Change'!$B$3:$AU$47,G378,24),G379&lt;=INDEX('Language Rules Can Change'!$B$3:$AU$47,G378,25)),25, AND(G379&gt;INDEX('Language Rules Can Change'!$B$3:$AU$47,G378,25),G379&lt;=INDEX('Language Rules Can Change'!$B$3:$AU$47,G378,26)),26, AND(G379&gt;INDEX('Language Rules Can Change'!$B$3:$AU$47,G378,26),G379&lt;=INDEX('Language Rules Can Change'!$B$3:$AU$47,G378,27)),27, AND(G379&gt;INDEX('Language Rules Can Change'!$B$3:$AU$47,G378,27),G379&lt;=INDEX('Language Rules Can Change'!$B$3:$AU$47,G378,28)),28, AND(G379&gt;INDEX('Language Rules Can Change'!$B$3:$AU$47,G378,28),G379&lt;=INDEX('Language Rules Can Change'!$B$3:$AU$47,G378,29)),29, AND(G379&gt;INDEX('Language Rules Can Change'!$B$3:$AU$47,G378,29),G379&lt;=INDEX('Language Rules Can Change'!$B$3:$AU$47,G378,30)),30, AND(G379&gt;INDEX('Language Rules Can Change'!$B$3:$AU$47,G378,30),G379&lt;=INDEX('Language Rules Can Change'!$B$3:$AU$47,G378,31)),31, AND(G379&gt;INDEX('Language Rules Can Change'!$B$3:$AU$47,G378,31),G379&lt;=INDEX('Language Rules Can Change'!$B$3:$AU$47,G378,32)),32, AND(G379&gt;INDEX('Language Rules Can Change'!$B$3:$AU$47,G378,32),G379&lt;=INDEX('Language Rules Can Change'!$B$3:$AU$47,G378,33)),33, AND(G379&gt;INDEX('Language Rules Can Change'!$B$3:$AU$47,G378,33),G379&lt;=INDEX('Language Rules Can Change'!$B$3:$AU$47,G378,34)),34, AND(G379&gt;INDEX('Language Rules Can Change'!$B$3:$AU$47,G378,34),G379&lt;=INDEX('Language Rules Can Change'!$B$3:$AU$47,G378,35)),35, AND(G379&gt;INDEX('Language Rules Can Change'!$B$3:$AU$47,G378,35),G379&lt;=INDEX('Language Rules Can Change'!$B$3:$AU$47,G378,36)),36, AND(G379&gt;INDEX('Language Rules Can Change'!$B$3:$AU$47,G378,36),G379&lt;=INDEX('Language Rules Can Change'!$B$3:$AU$47,G378,37)),37, AND(G379&gt;INDEX('Language Rules Can Change'!$B$3:$AU$47,G378,37),G379&lt;=INDEX('Language Rules Can Change'!$B$3:$AU$47,G378,38)),38, AND(G379&gt;INDEX('Language Rules Can Change'!$B$3:$AU$47,G378,38),G379&lt;=INDEX('Language Rules Can Change'!$B$3:$AU$47,G378,39)),39, AND(G379&gt;INDEX('Language Rules Can Change'!$B$3:$AU$47,G378,39),G379&lt;=INDEX('Language Rules Can Change'!$B$3:$AU$47,G378,40)),40, AND(G379&gt;INDEX('Language Rules Can Change'!$B$3:$AU$47,G378,40),G379&lt;=INDEX('Language Rules Can Change'!$B$3:$AU$47,G378,41)),41, AND(G379&gt;INDEX('Language Rules Can Change'!$B$3:$AU$47,G378,41),G379&lt;=INDEX('Language Rules Can Change'!$B$3:$AU$47,G378,42)),42, AND(G379&gt;INDEX('Language Rules Can Change'!$B$3:$AU$47,G378,42),G379&lt;=INDEX('Language Rules Can Change'!$B$3:$AU$47,G378,43)),43, AND(G379&gt;INDEX('Language Rules Can Change'!$B$3:$AU$47,G378,43),G379&lt;=INDEX('Language Rules Can Change'!$B$3:$AU$47,G378,44)),44, AND(G379&gt;INDEX('Language Rules Can Change'!$B$3:$AU$47,G378,44),G379&lt;=INDEX('Language Rules Can Change'!$B$3:$AU$47,G378,45)),45, AND(G379&gt;INDEX('Language Rules Can Change'!$B$3:$AU$47,G378,45),G379&lt;=INDEX('Language Rules Can Change'!$B$3:$AU$47,G378,46)),46)</f>
        <v>36</v>
      </c>
      <c r="H380" s="11" cm="1">
        <f t="array" aca="1" ref="H380" ca="1">_xlfn.IFS(AND(H379&gt;0,H379&lt;=INDEX('Language Rules Can Change'!$B$3:$AU$47,H378,1)),1, AND(H379&gt;INDEX('Language Rules Can Change'!$B$3:$AU$47,H378,1),H379&lt;=INDEX('Language Rules Can Change'!$B$3:$AU$47,H378,2)),2, AND(H379&gt;INDEX('Language Rules Can Change'!$B$3:$AU$47,H378,2),H379&lt;=INDEX('Language Rules Can Change'!$B$3:$AU$47,H378,3)),3, AND(H379&gt;INDEX('Language Rules Can Change'!$B$3:$AU$47,H378,3),H379&lt;=INDEX('Language Rules Can Change'!$B$3:$AU$47,H378,4)),4, AND(H379&gt;INDEX('Language Rules Can Change'!$B$3:$AU$47,H378,4),H379&lt;=INDEX('Language Rules Can Change'!$B$3:$AU$47,H378,5)),5, AND(H379&gt;INDEX('Language Rules Can Change'!$B$3:$AU$47,H378,5),H379&lt;=INDEX('Language Rules Can Change'!$B$3:$AU$47,H378,6)),6, AND(H379&gt;INDEX('Language Rules Can Change'!$B$3:$AU$47,H378,6),H379&lt;=INDEX('Language Rules Can Change'!$B$3:$AU$47,H378,7)),7, AND(H379&gt;INDEX('Language Rules Can Change'!$B$3:$AU$47,H378,7),H379&lt;=INDEX('Language Rules Can Change'!$B$3:$AU$47,H378,8)),8, AND(H379&gt;INDEX('Language Rules Can Change'!$B$3:$AU$47,H378,8),H379&lt;=INDEX('Language Rules Can Change'!$B$3:$AU$47,H378,9)),9, AND(H379&gt;INDEX('Language Rules Can Change'!$B$3:$AU$47,H378,9),H379&lt;=INDEX('Language Rules Can Change'!$B$3:$AU$47,H378,10)),10, AND(H379&gt;INDEX('Language Rules Can Change'!$B$3:$AU$47,H378,10),H379&lt;=INDEX('Language Rules Can Change'!$B$3:$AU$47,H378,11)),11, AND(H379&gt;INDEX('Language Rules Can Change'!$B$3:$AU$47,H378,11),H379&lt;=INDEX('Language Rules Can Change'!$B$3:$AU$47,H378,12)),12, AND(H379&gt;INDEX('Language Rules Can Change'!$B$3:$AU$47,H378,12),H379&lt;=INDEX('Language Rules Can Change'!$B$3:$AU$47,H378,13)),13, AND(H379&gt;INDEX('Language Rules Can Change'!$B$3:$AU$47,H378,13),H379&lt;=INDEX('Language Rules Can Change'!$B$3:$AU$47,H378,14)),14, AND(H379&gt;INDEX('Language Rules Can Change'!$B$3:$AU$47,H378,14),H379&lt;=INDEX('Language Rules Can Change'!$B$3:$AU$47,H378,15)),15, AND(H379&gt;INDEX('Language Rules Can Change'!$B$3:$AU$47,H378,15),H379&lt;=INDEX('Language Rules Can Change'!$B$3:$AU$47,H378,16)),16, AND(H379&gt;INDEX('Language Rules Can Change'!$B$3:$AU$47,H378,16),H379&lt;=INDEX('Language Rules Can Change'!$B$3:$AU$47,H378,17)),17, AND(H379&gt;INDEX('Language Rules Can Change'!$B$3:$AU$47,H378,17),H379&lt;=INDEX('Language Rules Can Change'!$B$3:$AU$47,H378,18)),18, AND(H379&gt;INDEX('Language Rules Can Change'!$B$3:$AU$47,H378,18),H379&lt;=INDEX('Language Rules Can Change'!$B$3:$AU$47,H378,19)),19, AND(H379&gt;INDEX('Language Rules Can Change'!$B$3:$AU$47,H378,19),H379&lt;=INDEX('Language Rules Can Change'!$B$3:$AU$47,H378,20)),20, AND(H379&gt;INDEX('Language Rules Can Change'!$B$3:$AU$47,H378,20),H379&lt;=INDEX('Language Rules Can Change'!$B$3:$AU$47,H378,21)),21, AND(H379&gt;INDEX('Language Rules Can Change'!$B$3:$AU$47,H378,21),H379&lt;=INDEX('Language Rules Can Change'!$B$3:$AU$47,H378,22)),22, AND(H379&gt;INDEX('Language Rules Can Change'!$B$3:$AU$47,H378,22),H379&lt;=INDEX('Language Rules Can Change'!$B$3:$AU$47,H378,23)),23, AND(H379&gt;INDEX('Language Rules Can Change'!$B$3:$AU$47,H378,23),H379&lt;=INDEX('Language Rules Can Change'!$B$3:$AU$47,H378,24)),24, AND(H379&gt;INDEX('Language Rules Can Change'!$B$3:$AU$47,H378,24),H379&lt;=INDEX('Language Rules Can Change'!$B$3:$AU$47,H378,25)),25, AND(H379&gt;INDEX('Language Rules Can Change'!$B$3:$AU$47,H378,25),H379&lt;=INDEX('Language Rules Can Change'!$B$3:$AU$47,H378,26)),26, AND(H379&gt;INDEX('Language Rules Can Change'!$B$3:$AU$47,H378,26),H379&lt;=INDEX('Language Rules Can Change'!$B$3:$AU$47,H378,27)),27, AND(H379&gt;INDEX('Language Rules Can Change'!$B$3:$AU$47,H378,27),H379&lt;=INDEX('Language Rules Can Change'!$B$3:$AU$47,H378,28)),28, AND(H379&gt;INDEX('Language Rules Can Change'!$B$3:$AU$47,H378,28),H379&lt;=INDEX('Language Rules Can Change'!$B$3:$AU$47,H378,29)),29, AND(H379&gt;INDEX('Language Rules Can Change'!$B$3:$AU$47,H378,29),H379&lt;=INDEX('Language Rules Can Change'!$B$3:$AU$47,H378,30)),30, AND(H379&gt;INDEX('Language Rules Can Change'!$B$3:$AU$47,H378,30),H379&lt;=INDEX('Language Rules Can Change'!$B$3:$AU$47,H378,31)),31, AND(H379&gt;INDEX('Language Rules Can Change'!$B$3:$AU$47,H378,31),H379&lt;=INDEX('Language Rules Can Change'!$B$3:$AU$47,H378,32)),32, AND(H379&gt;INDEX('Language Rules Can Change'!$B$3:$AU$47,H378,32),H379&lt;=INDEX('Language Rules Can Change'!$B$3:$AU$47,H378,33)),33, AND(H379&gt;INDEX('Language Rules Can Change'!$B$3:$AU$47,H378,33),H379&lt;=INDEX('Language Rules Can Change'!$B$3:$AU$47,H378,34)),34, AND(H379&gt;INDEX('Language Rules Can Change'!$B$3:$AU$47,H378,34),H379&lt;=INDEX('Language Rules Can Change'!$B$3:$AU$47,H378,35)),35, AND(H379&gt;INDEX('Language Rules Can Change'!$B$3:$AU$47,H378,35),H379&lt;=INDEX('Language Rules Can Change'!$B$3:$AU$47,H378,36)),36, AND(H379&gt;INDEX('Language Rules Can Change'!$B$3:$AU$47,H378,36),H379&lt;=INDEX('Language Rules Can Change'!$B$3:$AU$47,H378,37)),37, AND(H379&gt;INDEX('Language Rules Can Change'!$B$3:$AU$47,H378,37),H379&lt;=INDEX('Language Rules Can Change'!$B$3:$AU$47,H378,38)),38, AND(H379&gt;INDEX('Language Rules Can Change'!$B$3:$AU$47,H378,38),H379&lt;=INDEX('Language Rules Can Change'!$B$3:$AU$47,H378,39)),39, AND(H379&gt;INDEX('Language Rules Can Change'!$B$3:$AU$47,H378,39),H379&lt;=INDEX('Language Rules Can Change'!$B$3:$AU$47,H378,40)),40, AND(H379&gt;INDEX('Language Rules Can Change'!$B$3:$AU$47,H378,40),H379&lt;=INDEX('Language Rules Can Change'!$B$3:$AU$47,H378,41)),41, AND(H379&gt;INDEX('Language Rules Can Change'!$B$3:$AU$47,H378,41),H379&lt;=INDEX('Language Rules Can Change'!$B$3:$AU$47,H378,42)),42, AND(H379&gt;INDEX('Language Rules Can Change'!$B$3:$AU$47,H378,42),H379&lt;=INDEX('Language Rules Can Change'!$B$3:$AU$47,H378,43)),43, AND(H379&gt;INDEX('Language Rules Can Change'!$B$3:$AU$47,H378,43),H379&lt;=INDEX('Language Rules Can Change'!$B$3:$AU$47,H378,44)),44, AND(H379&gt;INDEX('Language Rules Can Change'!$B$3:$AU$47,H378,44),H379&lt;=INDEX('Language Rules Can Change'!$B$3:$AU$47,H378,45)),45, AND(H379&gt;INDEX('Language Rules Can Change'!$B$3:$AU$47,H378,45),H379&lt;=INDEX('Language Rules Can Change'!$B$3:$AU$47,H378,46)),46)</f>
        <v>18</v>
      </c>
      <c r="I380" s="11" t="e" cm="1">
        <f t="array" aca="1" ref="I380" ca="1">_xlfn.IFS(AND(I379&gt;0,I379&lt;=INDEX('Language Rules Can Change'!$B$3:$AU$47,I378,1)),1, AND(I379&gt;INDEX('Language Rules Can Change'!$B$3:$AU$47,I378,1),I379&lt;=INDEX('Language Rules Can Change'!$B$3:$AU$47,I378,2)),2, AND(I379&gt;INDEX('Language Rules Can Change'!$B$3:$AU$47,I378,2),I379&lt;=INDEX('Language Rules Can Change'!$B$3:$AU$47,I378,3)),3, AND(I379&gt;INDEX('Language Rules Can Change'!$B$3:$AU$47,I378,3),I379&lt;=INDEX('Language Rules Can Change'!$B$3:$AU$47,I378,4)),4, AND(I379&gt;INDEX('Language Rules Can Change'!$B$3:$AU$47,I378,4),I379&lt;=INDEX('Language Rules Can Change'!$B$3:$AU$47,I378,5)),5, AND(I379&gt;INDEX('Language Rules Can Change'!$B$3:$AU$47,I378,5),I379&lt;=INDEX('Language Rules Can Change'!$B$3:$AU$47,I378,6)),6, AND(I379&gt;INDEX('Language Rules Can Change'!$B$3:$AU$47,I378,6),I379&lt;=INDEX('Language Rules Can Change'!$B$3:$AU$47,I378,7)),7, AND(I379&gt;INDEX('Language Rules Can Change'!$B$3:$AU$47,I378,7),I379&lt;=INDEX('Language Rules Can Change'!$B$3:$AU$47,I378,8)),8, AND(I379&gt;INDEX('Language Rules Can Change'!$B$3:$AU$47,I378,8),I379&lt;=INDEX('Language Rules Can Change'!$B$3:$AU$47,I378,9)),9, AND(I379&gt;INDEX('Language Rules Can Change'!$B$3:$AU$47,I378,9),I379&lt;=INDEX('Language Rules Can Change'!$B$3:$AU$47,I378,10)),10, AND(I379&gt;INDEX('Language Rules Can Change'!$B$3:$AU$47,I378,10),I379&lt;=INDEX('Language Rules Can Change'!$B$3:$AU$47,I378,11)),11, AND(I379&gt;INDEX('Language Rules Can Change'!$B$3:$AU$47,I378,11),I379&lt;=INDEX('Language Rules Can Change'!$B$3:$AU$47,I378,12)),12, AND(I379&gt;INDEX('Language Rules Can Change'!$B$3:$AU$47,I378,12),I379&lt;=INDEX('Language Rules Can Change'!$B$3:$AU$47,I378,13)),13, AND(I379&gt;INDEX('Language Rules Can Change'!$B$3:$AU$47,I378,13),I379&lt;=INDEX('Language Rules Can Change'!$B$3:$AU$47,I378,14)),14, AND(I379&gt;INDEX('Language Rules Can Change'!$B$3:$AU$47,I378,14),I379&lt;=INDEX('Language Rules Can Change'!$B$3:$AU$47,I378,15)),15, AND(I379&gt;INDEX('Language Rules Can Change'!$B$3:$AU$47,I378,15),I379&lt;=INDEX('Language Rules Can Change'!$B$3:$AU$47,I378,16)),16, AND(I379&gt;INDEX('Language Rules Can Change'!$B$3:$AU$47,I378,16),I379&lt;=INDEX('Language Rules Can Change'!$B$3:$AU$47,I378,17)),17, AND(I379&gt;INDEX('Language Rules Can Change'!$B$3:$AU$47,I378,17),I379&lt;=INDEX('Language Rules Can Change'!$B$3:$AU$47,I378,18)),18, AND(I379&gt;INDEX('Language Rules Can Change'!$B$3:$AU$47,I378,18),I379&lt;=INDEX('Language Rules Can Change'!$B$3:$AU$47,I378,19)),19, AND(I379&gt;INDEX('Language Rules Can Change'!$B$3:$AU$47,I378,19),I379&lt;=INDEX('Language Rules Can Change'!$B$3:$AU$47,I378,20)),20, AND(I379&gt;INDEX('Language Rules Can Change'!$B$3:$AU$47,I378,20),I379&lt;=INDEX('Language Rules Can Change'!$B$3:$AU$47,I378,21)),21, AND(I379&gt;INDEX('Language Rules Can Change'!$B$3:$AU$47,I378,21),I379&lt;=INDEX('Language Rules Can Change'!$B$3:$AU$47,I378,22)),22, AND(I379&gt;INDEX('Language Rules Can Change'!$B$3:$AU$47,I378,22),I379&lt;=INDEX('Language Rules Can Change'!$B$3:$AU$47,I378,23)),23, AND(I379&gt;INDEX('Language Rules Can Change'!$B$3:$AU$47,I378,23),I379&lt;=INDEX('Language Rules Can Change'!$B$3:$AU$47,I378,24)),24, AND(I379&gt;INDEX('Language Rules Can Change'!$B$3:$AU$47,I378,24),I379&lt;=INDEX('Language Rules Can Change'!$B$3:$AU$47,I378,25)),25, AND(I379&gt;INDEX('Language Rules Can Change'!$B$3:$AU$47,I378,25),I379&lt;=INDEX('Language Rules Can Change'!$B$3:$AU$47,I378,26)),26, AND(I379&gt;INDEX('Language Rules Can Change'!$B$3:$AU$47,I378,26),I379&lt;=INDEX('Language Rules Can Change'!$B$3:$AU$47,I378,27)),27, AND(I379&gt;INDEX('Language Rules Can Change'!$B$3:$AU$47,I378,27),I379&lt;=INDEX('Language Rules Can Change'!$B$3:$AU$47,I378,28)),28, AND(I379&gt;INDEX('Language Rules Can Change'!$B$3:$AU$47,I378,28),I379&lt;=INDEX('Language Rules Can Change'!$B$3:$AU$47,I378,29)),29, AND(I379&gt;INDEX('Language Rules Can Change'!$B$3:$AU$47,I378,29),I379&lt;=INDEX('Language Rules Can Change'!$B$3:$AU$47,I378,30)),30, AND(I379&gt;INDEX('Language Rules Can Change'!$B$3:$AU$47,I378,30),I379&lt;=INDEX('Language Rules Can Change'!$B$3:$AU$47,I378,31)),31, AND(I379&gt;INDEX('Language Rules Can Change'!$B$3:$AU$47,I378,31),I379&lt;=INDEX('Language Rules Can Change'!$B$3:$AU$47,I378,32)),32, AND(I379&gt;INDEX('Language Rules Can Change'!$B$3:$AU$47,I378,32),I379&lt;=INDEX('Language Rules Can Change'!$B$3:$AU$47,I378,33)),33, AND(I379&gt;INDEX('Language Rules Can Change'!$B$3:$AU$47,I378,33),I379&lt;=INDEX('Language Rules Can Change'!$B$3:$AU$47,I378,34)),34, AND(I379&gt;INDEX('Language Rules Can Change'!$B$3:$AU$47,I378,34),I379&lt;=INDEX('Language Rules Can Change'!$B$3:$AU$47,I378,35)),35, AND(I379&gt;INDEX('Language Rules Can Change'!$B$3:$AU$47,I378,35),I379&lt;=INDEX('Language Rules Can Change'!$B$3:$AU$47,I378,36)),36, AND(I379&gt;INDEX('Language Rules Can Change'!$B$3:$AU$47,I378,36),I379&lt;=INDEX('Language Rules Can Change'!$B$3:$AU$47,I378,37)),37, AND(I379&gt;INDEX('Language Rules Can Change'!$B$3:$AU$47,I378,37),I379&lt;=INDEX('Language Rules Can Change'!$B$3:$AU$47,I378,38)),38, AND(I379&gt;INDEX('Language Rules Can Change'!$B$3:$AU$47,I378,38),I379&lt;=INDEX('Language Rules Can Change'!$B$3:$AU$47,I378,39)),39, AND(I379&gt;INDEX('Language Rules Can Change'!$B$3:$AU$47,I378,39),I379&lt;=INDEX('Language Rules Can Change'!$B$3:$AU$47,I378,40)),40, AND(I379&gt;INDEX('Language Rules Can Change'!$B$3:$AU$47,I378,40),I379&lt;=INDEX('Language Rules Can Change'!$B$3:$AU$47,I378,41)),41, AND(I379&gt;INDEX('Language Rules Can Change'!$B$3:$AU$47,I378,41),I379&lt;=INDEX('Language Rules Can Change'!$B$3:$AU$47,I378,42)),42, AND(I379&gt;INDEX('Language Rules Can Change'!$B$3:$AU$47,I378,42),I379&lt;=INDEX('Language Rules Can Change'!$B$3:$AU$47,I378,43)),43, AND(I379&gt;INDEX('Language Rules Can Change'!$B$3:$AU$47,I378,43),I379&lt;=INDEX('Language Rules Can Change'!$B$3:$AU$47,I378,44)),44, AND(I379&gt;INDEX('Language Rules Can Change'!$B$3:$AU$47,I378,44),I379&lt;=INDEX('Language Rules Can Change'!$B$3:$AU$47,I378,45)),45, AND(I379&gt;INDEX('Language Rules Can Change'!$B$3:$AU$47,I378,45),I379&lt;=INDEX('Language Rules Can Change'!$B$3:$AU$47,I378,46)),46)</f>
        <v>#N/A</v>
      </c>
      <c r="J380" s="11" t="e" cm="1">
        <f t="array" aca="1" ref="J380" ca="1">_xlfn.IFS(AND(J379&gt;0,J379&lt;=INDEX('Language Rules Can Change'!$B$3:$AU$47,J378,1)),1, AND(J379&gt;INDEX('Language Rules Can Change'!$B$3:$AU$47,J378,1),J379&lt;=INDEX('Language Rules Can Change'!$B$3:$AU$47,J378,2)),2, AND(J379&gt;INDEX('Language Rules Can Change'!$B$3:$AU$47,J378,2),J379&lt;=INDEX('Language Rules Can Change'!$B$3:$AU$47,J378,3)),3, AND(J379&gt;INDEX('Language Rules Can Change'!$B$3:$AU$47,J378,3),J379&lt;=INDEX('Language Rules Can Change'!$B$3:$AU$47,J378,4)),4, AND(J379&gt;INDEX('Language Rules Can Change'!$B$3:$AU$47,J378,4),J379&lt;=INDEX('Language Rules Can Change'!$B$3:$AU$47,J378,5)),5, AND(J379&gt;INDEX('Language Rules Can Change'!$B$3:$AU$47,J378,5),J379&lt;=INDEX('Language Rules Can Change'!$B$3:$AU$47,J378,6)),6, AND(J379&gt;INDEX('Language Rules Can Change'!$B$3:$AU$47,J378,6),J379&lt;=INDEX('Language Rules Can Change'!$B$3:$AU$47,J378,7)),7, AND(J379&gt;INDEX('Language Rules Can Change'!$B$3:$AU$47,J378,7),J379&lt;=INDEX('Language Rules Can Change'!$B$3:$AU$47,J378,8)),8, AND(J379&gt;INDEX('Language Rules Can Change'!$B$3:$AU$47,J378,8),J379&lt;=INDEX('Language Rules Can Change'!$B$3:$AU$47,J378,9)),9, AND(J379&gt;INDEX('Language Rules Can Change'!$B$3:$AU$47,J378,9),J379&lt;=INDEX('Language Rules Can Change'!$B$3:$AU$47,J378,10)),10, AND(J379&gt;INDEX('Language Rules Can Change'!$B$3:$AU$47,J378,10),J379&lt;=INDEX('Language Rules Can Change'!$B$3:$AU$47,J378,11)),11, AND(J379&gt;INDEX('Language Rules Can Change'!$B$3:$AU$47,J378,11),J379&lt;=INDEX('Language Rules Can Change'!$B$3:$AU$47,J378,12)),12, AND(J379&gt;INDEX('Language Rules Can Change'!$B$3:$AU$47,J378,12),J379&lt;=INDEX('Language Rules Can Change'!$B$3:$AU$47,J378,13)),13, AND(J379&gt;INDEX('Language Rules Can Change'!$B$3:$AU$47,J378,13),J379&lt;=INDEX('Language Rules Can Change'!$B$3:$AU$47,J378,14)),14, AND(J379&gt;INDEX('Language Rules Can Change'!$B$3:$AU$47,J378,14),J379&lt;=INDEX('Language Rules Can Change'!$B$3:$AU$47,J378,15)),15, AND(J379&gt;INDEX('Language Rules Can Change'!$B$3:$AU$47,J378,15),J379&lt;=INDEX('Language Rules Can Change'!$B$3:$AU$47,J378,16)),16, AND(J379&gt;INDEX('Language Rules Can Change'!$B$3:$AU$47,J378,16),J379&lt;=INDEX('Language Rules Can Change'!$B$3:$AU$47,J378,17)),17, AND(J379&gt;INDEX('Language Rules Can Change'!$B$3:$AU$47,J378,17),J379&lt;=INDEX('Language Rules Can Change'!$B$3:$AU$47,J378,18)),18, AND(J379&gt;INDEX('Language Rules Can Change'!$B$3:$AU$47,J378,18),J379&lt;=INDEX('Language Rules Can Change'!$B$3:$AU$47,J378,19)),19, AND(J379&gt;INDEX('Language Rules Can Change'!$B$3:$AU$47,J378,19),J379&lt;=INDEX('Language Rules Can Change'!$B$3:$AU$47,J378,20)),20, AND(J379&gt;INDEX('Language Rules Can Change'!$B$3:$AU$47,J378,20),J379&lt;=INDEX('Language Rules Can Change'!$B$3:$AU$47,J378,21)),21, AND(J379&gt;INDEX('Language Rules Can Change'!$B$3:$AU$47,J378,21),J379&lt;=INDEX('Language Rules Can Change'!$B$3:$AU$47,J378,22)),22, AND(J379&gt;INDEX('Language Rules Can Change'!$B$3:$AU$47,J378,22),J379&lt;=INDEX('Language Rules Can Change'!$B$3:$AU$47,J378,23)),23, AND(J379&gt;INDEX('Language Rules Can Change'!$B$3:$AU$47,J378,23),J379&lt;=INDEX('Language Rules Can Change'!$B$3:$AU$47,J378,24)),24, AND(J379&gt;INDEX('Language Rules Can Change'!$B$3:$AU$47,J378,24),J379&lt;=INDEX('Language Rules Can Change'!$B$3:$AU$47,J378,25)),25, AND(J379&gt;INDEX('Language Rules Can Change'!$B$3:$AU$47,J378,25),J379&lt;=INDEX('Language Rules Can Change'!$B$3:$AU$47,J378,26)),26, AND(J379&gt;INDEX('Language Rules Can Change'!$B$3:$AU$47,J378,26),J379&lt;=INDEX('Language Rules Can Change'!$B$3:$AU$47,J378,27)),27, AND(J379&gt;INDEX('Language Rules Can Change'!$B$3:$AU$47,J378,27),J379&lt;=INDEX('Language Rules Can Change'!$B$3:$AU$47,J378,28)),28, AND(J379&gt;INDEX('Language Rules Can Change'!$B$3:$AU$47,J378,28),J379&lt;=INDEX('Language Rules Can Change'!$B$3:$AU$47,J378,29)),29, AND(J379&gt;INDEX('Language Rules Can Change'!$B$3:$AU$47,J378,29),J379&lt;=INDEX('Language Rules Can Change'!$B$3:$AU$47,J378,30)),30, AND(J379&gt;INDEX('Language Rules Can Change'!$B$3:$AU$47,J378,30),J379&lt;=INDEX('Language Rules Can Change'!$B$3:$AU$47,J378,31)),31, AND(J379&gt;INDEX('Language Rules Can Change'!$B$3:$AU$47,J378,31),J379&lt;=INDEX('Language Rules Can Change'!$B$3:$AU$47,J378,32)),32, AND(J379&gt;INDEX('Language Rules Can Change'!$B$3:$AU$47,J378,32),J379&lt;=INDEX('Language Rules Can Change'!$B$3:$AU$47,J378,33)),33, AND(J379&gt;INDEX('Language Rules Can Change'!$B$3:$AU$47,J378,33),J379&lt;=INDEX('Language Rules Can Change'!$B$3:$AU$47,J378,34)),34, AND(J379&gt;INDEX('Language Rules Can Change'!$B$3:$AU$47,J378,34),J379&lt;=INDEX('Language Rules Can Change'!$B$3:$AU$47,J378,35)),35, AND(J379&gt;INDEX('Language Rules Can Change'!$B$3:$AU$47,J378,35),J379&lt;=INDEX('Language Rules Can Change'!$B$3:$AU$47,J378,36)),36, AND(J379&gt;INDEX('Language Rules Can Change'!$B$3:$AU$47,J378,36),J379&lt;=INDEX('Language Rules Can Change'!$B$3:$AU$47,J378,37)),37, AND(J379&gt;INDEX('Language Rules Can Change'!$B$3:$AU$47,J378,37),J379&lt;=INDEX('Language Rules Can Change'!$B$3:$AU$47,J378,38)),38, AND(J379&gt;INDEX('Language Rules Can Change'!$B$3:$AU$47,J378,38),J379&lt;=INDEX('Language Rules Can Change'!$B$3:$AU$47,J378,39)),39, AND(J379&gt;INDEX('Language Rules Can Change'!$B$3:$AU$47,J378,39),J379&lt;=INDEX('Language Rules Can Change'!$B$3:$AU$47,J378,40)),40, AND(J379&gt;INDEX('Language Rules Can Change'!$B$3:$AU$47,J378,40),J379&lt;=INDEX('Language Rules Can Change'!$B$3:$AU$47,J378,41)),41, AND(J379&gt;INDEX('Language Rules Can Change'!$B$3:$AU$47,J378,41),J379&lt;=INDEX('Language Rules Can Change'!$B$3:$AU$47,J378,42)),42, AND(J379&gt;INDEX('Language Rules Can Change'!$B$3:$AU$47,J378,42),J379&lt;=INDEX('Language Rules Can Change'!$B$3:$AU$47,J378,43)),43, AND(J379&gt;INDEX('Language Rules Can Change'!$B$3:$AU$47,J378,43),J379&lt;=INDEX('Language Rules Can Change'!$B$3:$AU$47,J378,44)),44, AND(J379&gt;INDEX('Language Rules Can Change'!$B$3:$AU$47,J378,44),J379&lt;=INDEX('Language Rules Can Change'!$B$3:$AU$47,J378,45)),45, AND(J379&gt;INDEX('Language Rules Can Change'!$B$3:$AU$47,J378,45),J379&lt;=INDEX('Language Rules Can Change'!$B$3:$AU$47,J378,46)),46)</f>
        <v>#N/A</v>
      </c>
      <c r="K380" s="11" t="e" cm="1">
        <f t="array" aca="1" ref="K380" ca="1">_xlfn.IFS(AND(K379&gt;0,K379&lt;=INDEX('Language Rules Can Change'!$B$3:$AU$47,K378,1)),1, AND(K379&gt;INDEX('Language Rules Can Change'!$B$3:$AU$47,K378,1),K379&lt;=INDEX('Language Rules Can Change'!$B$3:$AU$47,K378,2)),2, AND(K379&gt;INDEX('Language Rules Can Change'!$B$3:$AU$47,K378,2),K379&lt;=INDEX('Language Rules Can Change'!$B$3:$AU$47,K378,3)),3, AND(K379&gt;INDEX('Language Rules Can Change'!$B$3:$AU$47,K378,3),K379&lt;=INDEX('Language Rules Can Change'!$B$3:$AU$47,K378,4)),4, AND(K379&gt;INDEX('Language Rules Can Change'!$B$3:$AU$47,K378,4),K379&lt;=INDEX('Language Rules Can Change'!$B$3:$AU$47,K378,5)),5, AND(K379&gt;INDEX('Language Rules Can Change'!$B$3:$AU$47,K378,5),K379&lt;=INDEX('Language Rules Can Change'!$B$3:$AU$47,K378,6)),6, AND(K379&gt;INDEX('Language Rules Can Change'!$B$3:$AU$47,K378,6),K379&lt;=INDEX('Language Rules Can Change'!$B$3:$AU$47,K378,7)),7, AND(K379&gt;INDEX('Language Rules Can Change'!$B$3:$AU$47,K378,7),K379&lt;=INDEX('Language Rules Can Change'!$B$3:$AU$47,K378,8)),8, AND(K379&gt;INDEX('Language Rules Can Change'!$B$3:$AU$47,K378,8),K379&lt;=INDEX('Language Rules Can Change'!$B$3:$AU$47,K378,9)),9, AND(K379&gt;INDEX('Language Rules Can Change'!$B$3:$AU$47,K378,9),K379&lt;=INDEX('Language Rules Can Change'!$B$3:$AU$47,K378,10)),10, AND(K379&gt;INDEX('Language Rules Can Change'!$B$3:$AU$47,K378,10),K379&lt;=INDEX('Language Rules Can Change'!$B$3:$AU$47,K378,11)),11, AND(K379&gt;INDEX('Language Rules Can Change'!$B$3:$AU$47,K378,11),K379&lt;=INDEX('Language Rules Can Change'!$B$3:$AU$47,K378,12)),12, AND(K379&gt;INDEX('Language Rules Can Change'!$B$3:$AU$47,K378,12),K379&lt;=INDEX('Language Rules Can Change'!$B$3:$AU$47,K378,13)),13, AND(K379&gt;INDEX('Language Rules Can Change'!$B$3:$AU$47,K378,13),K379&lt;=INDEX('Language Rules Can Change'!$B$3:$AU$47,K378,14)),14, AND(K379&gt;INDEX('Language Rules Can Change'!$B$3:$AU$47,K378,14),K379&lt;=INDEX('Language Rules Can Change'!$B$3:$AU$47,K378,15)),15, AND(K379&gt;INDEX('Language Rules Can Change'!$B$3:$AU$47,K378,15),K379&lt;=INDEX('Language Rules Can Change'!$B$3:$AU$47,K378,16)),16, AND(K379&gt;INDEX('Language Rules Can Change'!$B$3:$AU$47,K378,16),K379&lt;=INDEX('Language Rules Can Change'!$B$3:$AU$47,K378,17)),17, AND(K379&gt;INDEX('Language Rules Can Change'!$B$3:$AU$47,K378,17),K379&lt;=INDEX('Language Rules Can Change'!$B$3:$AU$47,K378,18)),18, AND(K379&gt;INDEX('Language Rules Can Change'!$B$3:$AU$47,K378,18),K379&lt;=INDEX('Language Rules Can Change'!$B$3:$AU$47,K378,19)),19, AND(K379&gt;INDEX('Language Rules Can Change'!$B$3:$AU$47,K378,19),K379&lt;=INDEX('Language Rules Can Change'!$B$3:$AU$47,K378,20)),20, AND(K379&gt;INDEX('Language Rules Can Change'!$B$3:$AU$47,K378,20),K379&lt;=INDEX('Language Rules Can Change'!$B$3:$AU$47,K378,21)),21, AND(K379&gt;INDEX('Language Rules Can Change'!$B$3:$AU$47,K378,21),K379&lt;=INDEX('Language Rules Can Change'!$B$3:$AU$47,K378,22)),22, AND(K379&gt;INDEX('Language Rules Can Change'!$B$3:$AU$47,K378,22),K379&lt;=INDEX('Language Rules Can Change'!$B$3:$AU$47,K378,23)),23, AND(K379&gt;INDEX('Language Rules Can Change'!$B$3:$AU$47,K378,23),K379&lt;=INDEX('Language Rules Can Change'!$B$3:$AU$47,K378,24)),24, AND(K379&gt;INDEX('Language Rules Can Change'!$B$3:$AU$47,K378,24),K379&lt;=INDEX('Language Rules Can Change'!$B$3:$AU$47,K378,25)),25, AND(K379&gt;INDEX('Language Rules Can Change'!$B$3:$AU$47,K378,25),K379&lt;=INDEX('Language Rules Can Change'!$B$3:$AU$47,K378,26)),26, AND(K379&gt;INDEX('Language Rules Can Change'!$B$3:$AU$47,K378,26),K379&lt;=INDEX('Language Rules Can Change'!$B$3:$AU$47,K378,27)),27, AND(K379&gt;INDEX('Language Rules Can Change'!$B$3:$AU$47,K378,27),K379&lt;=INDEX('Language Rules Can Change'!$B$3:$AU$47,K378,28)),28, AND(K379&gt;INDEX('Language Rules Can Change'!$B$3:$AU$47,K378,28),K379&lt;=INDEX('Language Rules Can Change'!$B$3:$AU$47,K378,29)),29, AND(K379&gt;INDEX('Language Rules Can Change'!$B$3:$AU$47,K378,29),K379&lt;=INDEX('Language Rules Can Change'!$B$3:$AU$47,K378,30)),30, AND(K379&gt;INDEX('Language Rules Can Change'!$B$3:$AU$47,K378,30),K379&lt;=INDEX('Language Rules Can Change'!$B$3:$AU$47,K378,31)),31, AND(K379&gt;INDEX('Language Rules Can Change'!$B$3:$AU$47,K378,31),K379&lt;=INDEX('Language Rules Can Change'!$B$3:$AU$47,K378,32)),32, AND(K379&gt;INDEX('Language Rules Can Change'!$B$3:$AU$47,K378,32),K379&lt;=INDEX('Language Rules Can Change'!$B$3:$AU$47,K378,33)),33, AND(K379&gt;INDEX('Language Rules Can Change'!$B$3:$AU$47,K378,33),K379&lt;=INDEX('Language Rules Can Change'!$B$3:$AU$47,K378,34)),34, AND(K379&gt;INDEX('Language Rules Can Change'!$B$3:$AU$47,K378,34),K379&lt;=INDEX('Language Rules Can Change'!$B$3:$AU$47,K378,35)),35, AND(K379&gt;INDEX('Language Rules Can Change'!$B$3:$AU$47,K378,35),K379&lt;=INDEX('Language Rules Can Change'!$B$3:$AU$47,K378,36)),36, AND(K379&gt;INDEX('Language Rules Can Change'!$B$3:$AU$47,K378,36),K379&lt;=INDEX('Language Rules Can Change'!$B$3:$AU$47,K378,37)),37, AND(K379&gt;INDEX('Language Rules Can Change'!$B$3:$AU$47,K378,37),K379&lt;=INDEX('Language Rules Can Change'!$B$3:$AU$47,K378,38)),38, AND(K379&gt;INDEX('Language Rules Can Change'!$B$3:$AU$47,K378,38),K379&lt;=INDEX('Language Rules Can Change'!$B$3:$AU$47,K378,39)),39, AND(K379&gt;INDEX('Language Rules Can Change'!$B$3:$AU$47,K378,39),K379&lt;=INDEX('Language Rules Can Change'!$B$3:$AU$47,K378,40)),40, AND(K379&gt;INDEX('Language Rules Can Change'!$B$3:$AU$47,K378,40),K379&lt;=INDEX('Language Rules Can Change'!$B$3:$AU$47,K378,41)),41, AND(K379&gt;INDEX('Language Rules Can Change'!$B$3:$AU$47,K378,41),K379&lt;=INDEX('Language Rules Can Change'!$B$3:$AU$47,K378,42)),42, AND(K379&gt;INDEX('Language Rules Can Change'!$B$3:$AU$47,K378,42),K379&lt;=INDEX('Language Rules Can Change'!$B$3:$AU$47,K378,43)),43, AND(K379&gt;INDEX('Language Rules Can Change'!$B$3:$AU$47,K378,43),K379&lt;=INDEX('Language Rules Can Change'!$B$3:$AU$47,K378,44)),44, AND(K379&gt;INDEX('Language Rules Can Change'!$B$3:$AU$47,K378,44),K379&lt;=INDEX('Language Rules Can Change'!$B$3:$AU$47,K378,45)),45, AND(K379&gt;INDEX('Language Rules Can Change'!$B$3:$AU$47,K378,45),K379&lt;=INDEX('Language Rules Can Change'!$B$3:$AU$47,K378,46)),46)</f>
        <v>#N/A</v>
      </c>
      <c r="L380" s="11" t="e" cm="1">
        <f t="array" aca="1" ref="L380" ca="1">_xlfn.IFS(AND(L379&gt;0,L379&lt;=INDEX('Language Rules Can Change'!$B$3:$AU$47,L378,1)),1, AND(L379&gt;INDEX('Language Rules Can Change'!$B$3:$AU$47,L378,1),L379&lt;=INDEX('Language Rules Can Change'!$B$3:$AU$47,L378,2)),2, AND(L379&gt;INDEX('Language Rules Can Change'!$B$3:$AU$47,L378,2),L379&lt;=INDEX('Language Rules Can Change'!$B$3:$AU$47,L378,3)),3, AND(L379&gt;INDEX('Language Rules Can Change'!$B$3:$AU$47,L378,3),L379&lt;=INDEX('Language Rules Can Change'!$B$3:$AU$47,L378,4)),4, AND(L379&gt;INDEX('Language Rules Can Change'!$B$3:$AU$47,L378,4),L379&lt;=INDEX('Language Rules Can Change'!$B$3:$AU$47,L378,5)),5, AND(L379&gt;INDEX('Language Rules Can Change'!$B$3:$AU$47,L378,5),L379&lt;=INDEX('Language Rules Can Change'!$B$3:$AU$47,L378,6)),6, AND(L379&gt;INDEX('Language Rules Can Change'!$B$3:$AU$47,L378,6),L379&lt;=INDEX('Language Rules Can Change'!$B$3:$AU$47,L378,7)),7, AND(L379&gt;INDEX('Language Rules Can Change'!$B$3:$AU$47,L378,7),L379&lt;=INDEX('Language Rules Can Change'!$B$3:$AU$47,L378,8)),8, AND(L379&gt;INDEX('Language Rules Can Change'!$B$3:$AU$47,L378,8),L379&lt;=INDEX('Language Rules Can Change'!$B$3:$AU$47,L378,9)),9, AND(L379&gt;INDEX('Language Rules Can Change'!$B$3:$AU$47,L378,9),L379&lt;=INDEX('Language Rules Can Change'!$B$3:$AU$47,L378,10)),10, AND(L379&gt;INDEX('Language Rules Can Change'!$B$3:$AU$47,L378,10),L379&lt;=INDEX('Language Rules Can Change'!$B$3:$AU$47,L378,11)),11, AND(L379&gt;INDEX('Language Rules Can Change'!$B$3:$AU$47,L378,11),L379&lt;=INDEX('Language Rules Can Change'!$B$3:$AU$47,L378,12)),12, AND(L379&gt;INDEX('Language Rules Can Change'!$B$3:$AU$47,L378,12),L379&lt;=INDEX('Language Rules Can Change'!$B$3:$AU$47,L378,13)),13, AND(L379&gt;INDEX('Language Rules Can Change'!$B$3:$AU$47,L378,13),L379&lt;=INDEX('Language Rules Can Change'!$B$3:$AU$47,L378,14)),14, AND(L379&gt;INDEX('Language Rules Can Change'!$B$3:$AU$47,L378,14),L379&lt;=INDEX('Language Rules Can Change'!$B$3:$AU$47,L378,15)),15, AND(L379&gt;INDEX('Language Rules Can Change'!$B$3:$AU$47,L378,15),L379&lt;=INDEX('Language Rules Can Change'!$B$3:$AU$47,L378,16)),16, AND(L379&gt;INDEX('Language Rules Can Change'!$B$3:$AU$47,L378,16),L379&lt;=INDEX('Language Rules Can Change'!$B$3:$AU$47,L378,17)),17, AND(L379&gt;INDEX('Language Rules Can Change'!$B$3:$AU$47,L378,17),L379&lt;=INDEX('Language Rules Can Change'!$B$3:$AU$47,L378,18)),18, AND(L379&gt;INDEX('Language Rules Can Change'!$B$3:$AU$47,L378,18),L379&lt;=INDEX('Language Rules Can Change'!$B$3:$AU$47,L378,19)),19, AND(L379&gt;INDEX('Language Rules Can Change'!$B$3:$AU$47,L378,19),L379&lt;=INDEX('Language Rules Can Change'!$B$3:$AU$47,L378,20)),20, AND(L379&gt;INDEX('Language Rules Can Change'!$B$3:$AU$47,L378,20),L379&lt;=INDEX('Language Rules Can Change'!$B$3:$AU$47,L378,21)),21, AND(L379&gt;INDEX('Language Rules Can Change'!$B$3:$AU$47,L378,21),L379&lt;=INDEX('Language Rules Can Change'!$B$3:$AU$47,L378,22)),22, AND(L379&gt;INDEX('Language Rules Can Change'!$B$3:$AU$47,L378,22),L379&lt;=INDEX('Language Rules Can Change'!$B$3:$AU$47,L378,23)),23, AND(L379&gt;INDEX('Language Rules Can Change'!$B$3:$AU$47,L378,23),L379&lt;=INDEX('Language Rules Can Change'!$B$3:$AU$47,L378,24)),24, AND(L379&gt;INDEX('Language Rules Can Change'!$B$3:$AU$47,L378,24),L379&lt;=INDEX('Language Rules Can Change'!$B$3:$AU$47,L378,25)),25, AND(L379&gt;INDEX('Language Rules Can Change'!$B$3:$AU$47,L378,25),L379&lt;=INDEX('Language Rules Can Change'!$B$3:$AU$47,L378,26)),26, AND(L379&gt;INDEX('Language Rules Can Change'!$B$3:$AU$47,L378,26),L379&lt;=INDEX('Language Rules Can Change'!$B$3:$AU$47,L378,27)),27, AND(L379&gt;INDEX('Language Rules Can Change'!$B$3:$AU$47,L378,27),L379&lt;=INDEX('Language Rules Can Change'!$B$3:$AU$47,L378,28)),28, AND(L379&gt;INDEX('Language Rules Can Change'!$B$3:$AU$47,L378,28),L379&lt;=INDEX('Language Rules Can Change'!$B$3:$AU$47,L378,29)),29, AND(L379&gt;INDEX('Language Rules Can Change'!$B$3:$AU$47,L378,29),L379&lt;=INDEX('Language Rules Can Change'!$B$3:$AU$47,L378,30)),30, AND(L379&gt;INDEX('Language Rules Can Change'!$B$3:$AU$47,L378,30),L379&lt;=INDEX('Language Rules Can Change'!$B$3:$AU$47,L378,31)),31, AND(L379&gt;INDEX('Language Rules Can Change'!$B$3:$AU$47,L378,31),L379&lt;=INDEX('Language Rules Can Change'!$B$3:$AU$47,L378,32)),32, AND(L379&gt;INDEX('Language Rules Can Change'!$B$3:$AU$47,L378,32),L379&lt;=INDEX('Language Rules Can Change'!$B$3:$AU$47,L378,33)),33, AND(L379&gt;INDEX('Language Rules Can Change'!$B$3:$AU$47,L378,33),L379&lt;=INDEX('Language Rules Can Change'!$B$3:$AU$47,L378,34)),34, AND(L379&gt;INDEX('Language Rules Can Change'!$B$3:$AU$47,L378,34),L379&lt;=INDEX('Language Rules Can Change'!$B$3:$AU$47,L378,35)),35, AND(L379&gt;INDEX('Language Rules Can Change'!$B$3:$AU$47,L378,35),L379&lt;=INDEX('Language Rules Can Change'!$B$3:$AU$47,L378,36)),36, AND(L379&gt;INDEX('Language Rules Can Change'!$B$3:$AU$47,L378,36),L379&lt;=INDEX('Language Rules Can Change'!$B$3:$AU$47,L378,37)),37, AND(L379&gt;INDEX('Language Rules Can Change'!$B$3:$AU$47,L378,37),L379&lt;=INDEX('Language Rules Can Change'!$B$3:$AU$47,L378,38)),38, AND(L379&gt;INDEX('Language Rules Can Change'!$B$3:$AU$47,L378,38),L379&lt;=INDEX('Language Rules Can Change'!$B$3:$AU$47,L378,39)),39, AND(L379&gt;INDEX('Language Rules Can Change'!$B$3:$AU$47,L378,39),L379&lt;=INDEX('Language Rules Can Change'!$B$3:$AU$47,L378,40)),40, AND(L379&gt;INDEX('Language Rules Can Change'!$B$3:$AU$47,L378,40),L379&lt;=INDEX('Language Rules Can Change'!$B$3:$AU$47,L378,41)),41, AND(L379&gt;INDEX('Language Rules Can Change'!$B$3:$AU$47,L378,41),L379&lt;=INDEX('Language Rules Can Change'!$B$3:$AU$47,L378,42)),42, AND(L379&gt;INDEX('Language Rules Can Change'!$B$3:$AU$47,L378,42),L379&lt;=INDEX('Language Rules Can Change'!$B$3:$AU$47,L378,43)),43, AND(L379&gt;INDEX('Language Rules Can Change'!$B$3:$AU$47,L378,43),L379&lt;=INDEX('Language Rules Can Change'!$B$3:$AU$47,L378,44)),44, AND(L379&gt;INDEX('Language Rules Can Change'!$B$3:$AU$47,L378,44),L379&lt;=INDEX('Language Rules Can Change'!$B$3:$AU$47,L378,45)),45, AND(L379&gt;INDEX('Language Rules Can Change'!$B$3:$AU$47,L378,45),L379&lt;=INDEX('Language Rules Can Change'!$B$3:$AU$47,L378,46)),46)</f>
        <v>#N/A</v>
      </c>
      <c r="M380" s="11" t="e" cm="1">
        <f t="array" aca="1" ref="M380" ca="1">_xlfn.IFS(AND(M379&gt;0,M379&lt;=INDEX('Language Rules Can Change'!$B$3:$AU$47,M378,1)),1, AND(M379&gt;INDEX('Language Rules Can Change'!$B$3:$AU$47,M378,1),M379&lt;=INDEX('Language Rules Can Change'!$B$3:$AU$47,M378,2)),2, AND(M379&gt;INDEX('Language Rules Can Change'!$B$3:$AU$47,M378,2),M379&lt;=INDEX('Language Rules Can Change'!$B$3:$AU$47,M378,3)),3, AND(M379&gt;INDEX('Language Rules Can Change'!$B$3:$AU$47,M378,3),M379&lt;=INDEX('Language Rules Can Change'!$B$3:$AU$47,M378,4)),4, AND(M379&gt;INDEX('Language Rules Can Change'!$B$3:$AU$47,M378,4),M379&lt;=INDEX('Language Rules Can Change'!$B$3:$AU$47,M378,5)),5, AND(M379&gt;INDEX('Language Rules Can Change'!$B$3:$AU$47,M378,5),M379&lt;=INDEX('Language Rules Can Change'!$B$3:$AU$47,M378,6)),6, AND(M379&gt;INDEX('Language Rules Can Change'!$B$3:$AU$47,M378,6),M379&lt;=INDEX('Language Rules Can Change'!$B$3:$AU$47,M378,7)),7, AND(M379&gt;INDEX('Language Rules Can Change'!$B$3:$AU$47,M378,7),M379&lt;=INDEX('Language Rules Can Change'!$B$3:$AU$47,M378,8)),8, AND(M379&gt;INDEX('Language Rules Can Change'!$B$3:$AU$47,M378,8),M379&lt;=INDEX('Language Rules Can Change'!$B$3:$AU$47,M378,9)),9, AND(M379&gt;INDEX('Language Rules Can Change'!$B$3:$AU$47,M378,9),M379&lt;=INDEX('Language Rules Can Change'!$B$3:$AU$47,M378,10)),10, AND(M379&gt;INDEX('Language Rules Can Change'!$B$3:$AU$47,M378,10),M379&lt;=INDEX('Language Rules Can Change'!$B$3:$AU$47,M378,11)),11, AND(M379&gt;INDEX('Language Rules Can Change'!$B$3:$AU$47,M378,11),M379&lt;=INDEX('Language Rules Can Change'!$B$3:$AU$47,M378,12)),12, AND(M379&gt;INDEX('Language Rules Can Change'!$B$3:$AU$47,M378,12),M379&lt;=INDEX('Language Rules Can Change'!$B$3:$AU$47,M378,13)),13, AND(M379&gt;INDEX('Language Rules Can Change'!$B$3:$AU$47,M378,13),M379&lt;=INDEX('Language Rules Can Change'!$B$3:$AU$47,M378,14)),14, AND(M379&gt;INDEX('Language Rules Can Change'!$B$3:$AU$47,M378,14),M379&lt;=INDEX('Language Rules Can Change'!$B$3:$AU$47,M378,15)),15, AND(M379&gt;INDEX('Language Rules Can Change'!$B$3:$AU$47,M378,15),M379&lt;=INDEX('Language Rules Can Change'!$B$3:$AU$47,M378,16)),16, AND(M379&gt;INDEX('Language Rules Can Change'!$B$3:$AU$47,M378,16),M379&lt;=INDEX('Language Rules Can Change'!$B$3:$AU$47,M378,17)),17, AND(M379&gt;INDEX('Language Rules Can Change'!$B$3:$AU$47,M378,17),M379&lt;=INDEX('Language Rules Can Change'!$B$3:$AU$47,M378,18)),18, AND(M379&gt;INDEX('Language Rules Can Change'!$B$3:$AU$47,M378,18),M379&lt;=INDEX('Language Rules Can Change'!$B$3:$AU$47,M378,19)),19, AND(M379&gt;INDEX('Language Rules Can Change'!$B$3:$AU$47,M378,19),M379&lt;=INDEX('Language Rules Can Change'!$B$3:$AU$47,M378,20)),20, AND(M379&gt;INDEX('Language Rules Can Change'!$B$3:$AU$47,M378,20),M379&lt;=INDEX('Language Rules Can Change'!$B$3:$AU$47,M378,21)),21, AND(M379&gt;INDEX('Language Rules Can Change'!$B$3:$AU$47,M378,21),M379&lt;=INDEX('Language Rules Can Change'!$B$3:$AU$47,M378,22)),22, AND(M379&gt;INDEX('Language Rules Can Change'!$B$3:$AU$47,M378,22),M379&lt;=INDEX('Language Rules Can Change'!$B$3:$AU$47,M378,23)),23, AND(M379&gt;INDEX('Language Rules Can Change'!$B$3:$AU$47,M378,23),M379&lt;=INDEX('Language Rules Can Change'!$B$3:$AU$47,M378,24)),24, AND(M379&gt;INDEX('Language Rules Can Change'!$B$3:$AU$47,M378,24),M379&lt;=INDEX('Language Rules Can Change'!$B$3:$AU$47,M378,25)),25, AND(M379&gt;INDEX('Language Rules Can Change'!$B$3:$AU$47,M378,25),M379&lt;=INDEX('Language Rules Can Change'!$B$3:$AU$47,M378,26)),26, AND(M379&gt;INDEX('Language Rules Can Change'!$B$3:$AU$47,M378,26),M379&lt;=INDEX('Language Rules Can Change'!$B$3:$AU$47,M378,27)),27, AND(M379&gt;INDEX('Language Rules Can Change'!$B$3:$AU$47,M378,27),M379&lt;=INDEX('Language Rules Can Change'!$B$3:$AU$47,M378,28)),28, AND(M379&gt;INDEX('Language Rules Can Change'!$B$3:$AU$47,M378,28),M379&lt;=INDEX('Language Rules Can Change'!$B$3:$AU$47,M378,29)),29, AND(M379&gt;INDEX('Language Rules Can Change'!$B$3:$AU$47,M378,29),M379&lt;=INDEX('Language Rules Can Change'!$B$3:$AU$47,M378,30)),30, AND(M379&gt;INDEX('Language Rules Can Change'!$B$3:$AU$47,M378,30),M379&lt;=INDEX('Language Rules Can Change'!$B$3:$AU$47,M378,31)),31, AND(M379&gt;INDEX('Language Rules Can Change'!$B$3:$AU$47,M378,31),M379&lt;=INDEX('Language Rules Can Change'!$B$3:$AU$47,M378,32)),32, AND(M379&gt;INDEX('Language Rules Can Change'!$B$3:$AU$47,M378,32),M379&lt;=INDEX('Language Rules Can Change'!$B$3:$AU$47,M378,33)),33, AND(M379&gt;INDEX('Language Rules Can Change'!$B$3:$AU$47,M378,33),M379&lt;=INDEX('Language Rules Can Change'!$B$3:$AU$47,M378,34)),34, AND(M379&gt;INDEX('Language Rules Can Change'!$B$3:$AU$47,M378,34),M379&lt;=INDEX('Language Rules Can Change'!$B$3:$AU$47,M378,35)),35, AND(M379&gt;INDEX('Language Rules Can Change'!$B$3:$AU$47,M378,35),M379&lt;=INDEX('Language Rules Can Change'!$B$3:$AU$47,M378,36)),36, AND(M379&gt;INDEX('Language Rules Can Change'!$B$3:$AU$47,M378,36),M379&lt;=INDEX('Language Rules Can Change'!$B$3:$AU$47,M378,37)),37, AND(M379&gt;INDEX('Language Rules Can Change'!$B$3:$AU$47,M378,37),M379&lt;=INDEX('Language Rules Can Change'!$B$3:$AU$47,M378,38)),38, AND(M379&gt;INDEX('Language Rules Can Change'!$B$3:$AU$47,M378,38),M379&lt;=INDEX('Language Rules Can Change'!$B$3:$AU$47,M378,39)),39, AND(M379&gt;INDEX('Language Rules Can Change'!$B$3:$AU$47,M378,39),M379&lt;=INDEX('Language Rules Can Change'!$B$3:$AU$47,M378,40)),40, AND(M379&gt;INDEX('Language Rules Can Change'!$B$3:$AU$47,M378,40),M379&lt;=INDEX('Language Rules Can Change'!$B$3:$AU$47,M378,41)),41, AND(M379&gt;INDEX('Language Rules Can Change'!$B$3:$AU$47,M378,41),M379&lt;=INDEX('Language Rules Can Change'!$B$3:$AU$47,M378,42)),42, AND(M379&gt;INDEX('Language Rules Can Change'!$B$3:$AU$47,M378,42),M379&lt;=INDEX('Language Rules Can Change'!$B$3:$AU$47,M378,43)),43, AND(M379&gt;INDEX('Language Rules Can Change'!$B$3:$AU$47,M378,43),M379&lt;=INDEX('Language Rules Can Change'!$B$3:$AU$47,M378,44)),44, AND(M379&gt;INDEX('Language Rules Can Change'!$B$3:$AU$47,M378,44),M379&lt;=INDEX('Language Rules Can Change'!$B$3:$AU$47,M378,45)),45, AND(M379&gt;INDEX('Language Rules Can Change'!$B$3:$AU$47,M378,45),M379&lt;=INDEX('Language Rules Can Change'!$B$3:$AU$47,M378,46)),46)</f>
        <v>#N/A</v>
      </c>
      <c r="N380" s="11" t="e" cm="1">
        <f t="array" aca="1" ref="N380" ca="1">_xlfn.IFS(AND(N379&gt;0,N379&lt;=INDEX('Language Rules Can Change'!$B$3:$AU$47,N378,1)),1, AND(N379&gt;INDEX('Language Rules Can Change'!$B$3:$AU$47,N378,1),N379&lt;=INDEX('Language Rules Can Change'!$B$3:$AU$47,N378,2)),2, AND(N379&gt;INDEX('Language Rules Can Change'!$B$3:$AU$47,N378,2),N379&lt;=INDEX('Language Rules Can Change'!$B$3:$AU$47,N378,3)),3, AND(N379&gt;INDEX('Language Rules Can Change'!$B$3:$AU$47,N378,3),N379&lt;=INDEX('Language Rules Can Change'!$B$3:$AU$47,N378,4)),4, AND(N379&gt;INDEX('Language Rules Can Change'!$B$3:$AU$47,N378,4),N379&lt;=INDEX('Language Rules Can Change'!$B$3:$AU$47,N378,5)),5, AND(N379&gt;INDEX('Language Rules Can Change'!$B$3:$AU$47,N378,5),N379&lt;=INDEX('Language Rules Can Change'!$B$3:$AU$47,N378,6)),6, AND(N379&gt;INDEX('Language Rules Can Change'!$B$3:$AU$47,N378,6),N379&lt;=INDEX('Language Rules Can Change'!$B$3:$AU$47,N378,7)),7, AND(N379&gt;INDEX('Language Rules Can Change'!$B$3:$AU$47,N378,7),N379&lt;=INDEX('Language Rules Can Change'!$B$3:$AU$47,N378,8)),8, AND(N379&gt;INDEX('Language Rules Can Change'!$B$3:$AU$47,N378,8),N379&lt;=INDEX('Language Rules Can Change'!$B$3:$AU$47,N378,9)),9, AND(N379&gt;INDEX('Language Rules Can Change'!$B$3:$AU$47,N378,9),N379&lt;=INDEX('Language Rules Can Change'!$B$3:$AU$47,N378,10)),10, AND(N379&gt;INDEX('Language Rules Can Change'!$B$3:$AU$47,N378,10),N379&lt;=INDEX('Language Rules Can Change'!$B$3:$AU$47,N378,11)),11, AND(N379&gt;INDEX('Language Rules Can Change'!$B$3:$AU$47,N378,11),N379&lt;=INDEX('Language Rules Can Change'!$B$3:$AU$47,N378,12)),12, AND(N379&gt;INDEX('Language Rules Can Change'!$B$3:$AU$47,N378,12),N379&lt;=INDEX('Language Rules Can Change'!$B$3:$AU$47,N378,13)),13, AND(N379&gt;INDEX('Language Rules Can Change'!$B$3:$AU$47,N378,13),N379&lt;=INDEX('Language Rules Can Change'!$B$3:$AU$47,N378,14)),14, AND(N379&gt;INDEX('Language Rules Can Change'!$B$3:$AU$47,N378,14),N379&lt;=INDEX('Language Rules Can Change'!$B$3:$AU$47,N378,15)),15, AND(N379&gt;INDEX('Language Rules Can Change'!$B$3:$AU$47,N378,15),N379&lt;=INDEX('Language Rules Can Change'!$B$3:$AU$47,N378,16)),16, AND(N379&gt;INDEX('Language Rules Can Change'!$B$3:$AU$47,N378,16),N379&lt;=INDEX('Language Rules Can Change'!$B$3:$AU$47,N378,17)),17, AND(N379&gt;INDEX('Language Rules Can Change'!$B$3:$AU$47,N378,17),N379&lt;=INDEX('Language Rules Can Change'!$B$3:$AU$47,N378,18)),18, AND(N379&gt;INDEX('Language Rules Can Change'!$B$3:$AU$47,N378,18),N379&lt;=INDEX('Language Rules Can Change'!$B$3:$AU$47,N378,19)),19, AND(N379&gt;INDEX('Language Rules Can Change'!$B$3:$AU$47,N378,19),N379&lt;=INDEX('Language Rules Can Change'!$B$3:$AU$47,N378,20)),20, AND(N379&gt;INDEX('Language Rules Can Change'!$B$3:$AU$47,N378,20),N379&lt;=INDEX('Language Rules Can Change'!$B$3:$AU$47,N378,21)),21, AND(N379&gt;INDEX('Language Rules Can Change'!$B$3:$AU$47,N378,21),N379&lt;=INDEX('Language Rules Can Change'!$B$3:$AU$47,N378,22)),22, AND(N379&gt;INDEX('Language Rules Can Change'!$B$3:$AU$47,N378,22),N379&lt;=INDEX('Language Rules Can Change'!$B$3:$AU$47,N378,23)),23, AND(N379&gt;INDEX('Language Rules Can Change'!$B$3:$AU$47,N378,23),N379&lt;=INDEX('Language Rules Can Change'!$B$3:$AU$47,N378,24)),24, AND(N379&gt;INDEX('Language Rules Can Change'!$B$3:$AU$47,N378,24),N379&lt;=INDEX('Language Rules Can Change'!$B$3:$AU$47,N378,25)),25, AND(N379&gt;INDEX('Language Rules Can Change'!$B$3:$AU$47,N378,25),N379&lt;=INDEX('Language Rules Can Change'!$B$3:$AU$47,N378,26)),26, AND(N379&gt;INDEX('Language Rules Can Change'!$B$3:$AU$47,N378,26),N379&lt;=INDEX('Language Rules Can Change'!$B$3:$AU$47,N378,27)),27, AND(N379&gt;INDEX('Language Rules Can Change'!$B$3:$AU$47,N378,27),N379&lt;=INDEX('Language Rules Can Change'!$B$3:$AU$47,N378,28)),28, AND(N379&gt;INDEX('Language Rules Can Change'!$B$3:$AU$47,N378,28),N379&lt;=INDEX('Language Rules Can Change'!$B$3:$AU$47,N378,29)),29, AND(N379&gt;INDEX('Language Rules Can Change'!$B$3:$AU$47,N378,29),N379&lt;=INDEX('Language Rules Can Change'!$B$3:$AU$47,N378,30)),30, AND(N379&gt;INDEX('Language Rules Can Change'!$B$3:$AU$47,N378,30),N379&lt;=INDEX('Language Rules Can Change'!$B$3:$AU$47,N378,31)),31, AND(N379&gt;INDEX('Language Rules Can Change'!$B$3:$AU$47,N378,31),N379&lt;=INDEX('Language Rules Can Change'!$B$3:$AU$47,N378,32)),32, AND(N379&gt;INDEX('Language Rules Can Change'!$B$3:$AU$47,N378,32),N379&lt;=INDEX('Language Rules Can Change'!$B$3:$AU$47,N378,33)),33, AND(N379&gt;INDEX('Language Rules Can Change'!$B$3:$AU$47,N378,33),N379&lt;=INDEX('Language Rules Can Change'!$B$3:$AU$47,N378,34)),34, AND(N379&gt;INDEX('Language Rules Can Change'!$B$3:$AU$47,N378,34),N379&lt;=INDEX('Language Rules Can Change'!$B$3:$AU$47,N378,35)),35, AND(N379&gt;INDEX('Language Rules Can Change'!$B$3:$AU$47,N378,35),N379&lt;=INDEX('Language Rules Can Change'!$B$3:$AU$47,N378,36)),36, AND(N379&gt;INDEX('Language Rules Can Change'!$B$3:$AU$47,N378,36),N379&lt;=INDEX('Language Rules Can Change'!$B$3:$AU$47,N378,37)),37, AND(N379&gt;INDEX('Language Rules Can Change'!$B$3:$AU$47,N378,37),N379&lt;=INDEX('Language Rules Can Change'!$B$3:$AU$47,N378,38)),38, AND(N379&gt;INDEX('Language Rules Can Change'!$B$3:$AU$47,N378,38),N379&lt;=INDEX('Language Rules Can Change'!$B$3:$AU$47,N378,39)),39, AND(N379&gt;INDEX('Language Rules Can Change'!$B$3:$AU$47,N378,39),N379&lt;=INDEX('Language Rules Can Change'!$B$3:$AU$47,N378,40)),40, AND(N379&gt;INDEX('Language Rules Can Change'!$B$3:$AU$47,N378,40),N379&lt;=INDEX('Language Rules Can Change'!$B$3:$AU$47,N378,41)),41, AND(N379&gt;INDEX('Language Rules Can Change'!$B$3:$AU$47,N378,41),N379&lt;=INDEX('Language Rules Can Change'!$B$3:$AU$47,N378,42)),42, AND(N379&gt;INDEX('Language Rules Can Change'!$B$3:$AU$47,N378,42),N379&lt;=INDEX('Language Rules Can Change'!$B$3:$AU$47,N378,43)),43, AND(N379&gt;INDEX('Language Rules Can Change'!$B$3:$AU$47,N378,43),N379&lt;=INDEX('Language Rules Can Change'!$B$3:$AU$47,N378,44)),44, AND(N379&gt;INDEX('Language Rules Can Change'!$B$3:$AU$47,N378,44),N379&lt;=INDEX('Language Rules Can Change'!$B$3:$AU$47,N378,45)),45, AND(N379&gt;INDEX('Language Rules Can Change'!$B$3:$AU$47,N378,45),N379&lt;=INDEX('Language Rules Can Change'!$B$3:$AU$47,N378,46)),46)</f>
        <v>#N/A</v>
      </c>
      <c r="O380" s="11" t="e" cm="1">
        <f t="array" aca="1" ref="O380" ca="1">_xlfn.IFS(AND(O379&gt;0,O379&lt;=INDEX('Language Rules Can Change'!$B$3:$AU$47,O378,1)),1, AND(O379&gt;INDEX('Language Rules Can Change'!$B$3:$AU$47,O378,1),O379&lt;=INDEX('Language Rules Can Change'!$B$3:$AU$47,O378,2)),2, AND(O379&gt;INDEX('Language Rules Can Change'!$B$3:$AU$47,O378,2),O379&lt;=INDEX('Language Rules Can Change'!$B$3:$AU$47,O378,3)),3, AND(O379&gt;INDEX('Language Rules Can Change'!$B$3:$AU$47,O378,3),O379&lt;=INDEX('Language Rules Can Change'!$B$3:$AU$47,O378,4)),4, AND(O379&gt;INDEX('Language Rules Can Change'!$B$3:$AU$47,O378,4),O379&lt;=INDEX('Language Rules Can Change'!$B$3:$AU$47,O378,5)),5, AND(O379&gt;INDEX('Language Rules Can Change'!$B$3:$AU$47,O378,5),O379&lt;=INDEX('Language Rules Can Change'!$B$3:$AU$47,O378,6)),6, AND(O379&gt;INDEX('Language Rules Can Change'!$B$3:$AU$47,O378,6),O379&lt;=INDEX('Language Rules Can Change'!$B$3:$AU$47,O378,7)),7, AND(O379&gt;INDEX('Language Rules Can Change'!$B$3:$AU$47,O378,7),O379&lt;=INDEX('Language Rules Can Change'!$B$3:$AU$47,O378,8)),8, AND(O379&gt;INDEX('Language Rules Can Change'!$B$3:$AU$47,O378,8),O379&lt;=INDEX('Language Rules Can Change'!$B$3:$AU$47,O378,9)),9, AND(O379&gt;INDEX('Language Rules Can Change'!$B$3:$AU$47,O378,9),O379&lt;=INDEX('Language Rules Can Change'!$B$3:$AU$47,O378,10)),10, AND(O379&gt;INDEX('Language Rules Can Change'!$B$3:$AU$47,O378,10),O379&lt;=INDEX('Language Rules Can Change'!$B$3:$AU$47,O378,11)),11, AND(O379&gt;INDEX('Language Rules Can Change'!$B$3:$AU$47,O378,11),O379&lt;=INDEX('Language Rules Can Change'!$B$3:$AU$47,O378,12)),12, AND(O379&gt;INDEX('Language Rules Can Change'!$B$3:$AU$47,O378,12),O379&lt;=INDEX('Language Rules Can Change'!$B$3:$AU$47,O378,13)),13, AND(O379&gt;INDEX('Language Rules Can Change'!$B$3:$AU$47,O378,13),O379&lt;=INDEX('Language Rules Can Change'!$B$3:$AU$47,O378,14)),14, AND(O379&gt;INDEX('Language Rules Can Change'!$B$3:$AU$47,O378,14),O379&lt;=INDEX('Language Rules Can Change'!$B$3:$AU$47,O378,15)),15, AND(O379&gt;INDEX('Language Rules Can Change'!$B$3:$AU$47,O378,15),O379&lt;=INDEX('Language Rules Can Change'!$B$3:$AU$47,O378,16)),16, AND(O379&gt;INDEX('Language Rules Can Change'!$B$3:$AU$47,O378,16),O379&lt;=INDEX('Language Rules Can Change'!$B$3:$AU$47,O378,17)),17, AND(O379&gt;INDEX('Language Rules Can Change'!$B$3:$AU$47,O378,17),O379&lt;=INDEX('Language Rules Can Change'!$B$3:$AU$47,O378,18)),18, AND(O379&gt;INDEX('Language Rules Can Change'!$B$3:$AU$47,O378,18),O379&lt;=INDEX('Language Rules Can Change'!$B$3:$AU$47,O378,19)),19, AND(O379&gt;INDEX('Language Rules Can Change'!$B$3:$AU$47,O378,19),O379&lt;=INDEX('Language Rules Can Change'!$B$3:$AU$47,O378,20)),20, AND(O379&gt;INDEX('Language Rules Can Change'!$B$3:$AU$47,O378,20),O379&lt;=INDEX('Language Rules Can Change'!$B$3:$AU$47,O378,21)),21, AND(O379&gt;INDEX('Language Rules Can Change'!$B$3:$AU$47,O378,21),O379&lt;=INDEX('Language Rules Can Change'!$B$3:$AU$47,O378,22)),22, AND(O379&gt;INDEX('Language Rules Can Change'!$B$3:$AU$47,O378,22),O379&lt;=INDEX('Language Rules Can Change'!$B$3:$AU$47,O378,23)),23, AND(O379&gt;INDEX('Language Rules Can Change'!$B$3:$AU$47,O378,23),O379&lt;=INDEX('Language Rules Can Change'!$B$3:$AU$47,O378,24)),24, AND(O379&gt;INDEX('Language Rules Can Change'!$B$3:$AU$47,O378,24),O379&lt;=INDEX('Language Rules Can Change'!$B$3:$AU$47,O378,25)),25, AND(O379&gt;INDEX('Language Rules Can Change'!$B$3:$AU$47,O378,25),O379&lt;=INDEX('Language Rules Can Change'!$B$3:$AU$47,O378,26)),26, AND(O379&gt;INDEX('Language Rules Can Change'!$B$3:$AU$47,O378,26),O379&lt;=INDEX('Language Rules Can Change'!$B$3:$AU$47,O378,27)),27, AND(O379&gt;INDEX('Language Rules Can Change'!$B$3:$AU$47,O378,27),O379&lt;=INDEX('Language Rules Can Change'!$B$3:$AU$47,O378,28)),28, AND(O379&gt;INDEX('Language Rules Can Change'!$B$3:$AU$47,O378,28),O379&lt;=INDEX('Language Rules Can Change'!$B$3:$AU$47,O378,29)),29, AND(O379&gt;INDEX('Language Rules Can Change'!$B$3:$AU$47,O378,29),O379&lt;=INDEX('Language Rules Can Change'!$B$3:$AU$47,O378,30)),30, AND(O379&gt;INDEX('Language Rules Can Change'!$B$3:$AU$47,O378,30),O379&lt;=INDEX('Language Rules Can Change'!$B$3:$AU$47,O378,31)),31, AND(O379&gt;INDEX('Language Rules Can Change'!$B$3:$AU$47,O378,31),O379&lt;=INDEX('Language Rules Can Change'!$B$3:$AU$47,O378,32)),32, AND(O379&gt;INDEX('Language Rules Can Change'!$B$3:$AU$47,O378,32),O379&lt;=INDEX('Language Rules Can Change'!$B$3:$AU$47,O378,33)),33, AND(O379&gt;INDEX('Language Rules Can Change'!$B$3:$AU$47,O378,33),O379&lt;=INDEX('Language Rules Can Change'!$B$3:$AU$47,O378,34)),34, AND(O379&gt;INDEX('Language Rules Can Change'!$B$3:$AU$47,O378,34),O379&lt;=INDEX('Language Rules Can Change'!$B$3:$AU$47,O378,35)),35, AND(O379&gt;INDEX('Language Rules Can Change'!$B$3:$AU$47,O378,35),O379&lt;=INDEX('Language Rules Can Change'!$B$3:$AU$47,O378,36)),36, AND(O379&gt;INDEX('Language Rules Can Change'!$B$3:$AU$47,O378,36),O379&lt;=INDEX('Language Rules Can Change'!$B$3:$AU$47,O378,37)),37, AND(O379&gt;INDEX('Language Rules Can Change'!$B$3:$AU$47,O378,37),O379&lt;=INDEX('Language Rules Can Change'!$B$3:$AU$47,O378,38)),38, AND(O379&gt;INDEX('Language Rules Can Change'!$B$3:$AU$47,O378,38),O379&lt;=INDEX('Language Rules Can Change'!$B$3:$AU$47,O378,39)),39, AND(O379&gt;INDEX('Language Rules Can Change'!$B$3:$AU$47,O378,39),O379&lt;=INDEX('Language Rules Can Change'!$B$3:$AU$47,O378,40)),40, AND(O379&gt;INDEX('Language Rules Can Change'!$B$3:$AU$47,O378,40),O379&lt;=INDEX('Language Rules Can Change'!$B$3:$AU$47,O378,41)),41, AND(O379&gt;INDEX('Language Rules Can Change'!$B$3:$AU$47,O378,41),O379&lt;=INDEX('Language Rules Can Change'!$B$3:$AU$47,O378,42)),42, AND(O379&gt;INDEX('Language Rules Can Change'!$B$3:$AU$47,O378,42),O379&lt;=INDEX('Language Rules Can Change'!$B$3:$AU$47,O378,43)),43, AND(O379&gt;INDEX('Language Rules Can Change'!$B$3:$AU$47,O378,43),O379&lt;=INDEX('Language Rules Can Change'!$B$3:$AU$47,O378,44)),44, AND(O379&gt;INDEX('Language Rules Can Change'!$B$3:$AU$47,O378,44),O379&lt;=INDEX('Language Rules Can Change'!$B$3:$AU$47,O378,45)),45, AND(O379&gt;INDEX('Language Rules Can Change'!$B$3:$AU$47,O378,45),O379&lt;=INDEX('Language Rules Can Change'!$B$3:$AU$47,O378,46)),46)</f>
        <v>#N/A</v>
      </c>
      <c r="P380" s="11" t="e" cm="1">
        <f t="array" aca="1" ref="P380" ca="1">_xlfn.IFS(AND(P379&gt;0,P379&lt;=INDEX('Language Rules Can Change'!$B$3:$AU$47,P378,1)),1, AND(P379&gt;INDEX('Language Rules Can Change'!$B$3:$AU$47,P378,1),P379&lt;=INDEX('Language Rules Can Change'!$B$3:$AU$47,P378,2)),2, AND(P379&gt;INDEX('Language Rules Can Change'!$B$3:$AU$47,P378,2),P379&lt;=INDEX('Language Rules Can Change'!$B$3:$AU$47,P378,3)),3, AND(P379&gt;INDEX('Language Rules Can Change'!$B$3:$AU$47,P378,3),P379&lt;=INDEX('Language Rules Can Change'!$B$3:$AU$47,P378,4)),4, AND(P379&gt;INDEX('Language Rules Can Change'!$B$3:$AU$47,P378,4),P379&lt;=INDEX('Language Rules Can Change'!$B$3:$AU$47,P378,5)),5, AND(P379&gt;INDEX('Language Rules Can Change'!$B$3:$AU$47,P378,5),P379&lt;=INDEX('Language Rules Can Change'!$B$3:$AU$47,P378,6)),6, AND(P379&gt;INDEX('Language Rules Can Change'!$B$3:$AU$47,P378,6),P379&lt;=INDEX('Language Rules Can Change'!$B$3:$AU$47,P378,7)),7, AND(P379&gt;INDEX('Language Rules Can Change'!$B$3:$AU$47,P378,7),P379&lt;=INDEX('Language Rules Can Change'!$B$3:$AU$47,P378,8)),8, AND(P379&gt;INDEX('Language Rules Can Change'!$B$3:$AU$47,P378,8),P379&lt;=INDEX('Language Rules Can Change'!$B$3:$AU$47,P378,9)),9, AND(P379&gt;INDEX('Language Rules Can Change'!$B$3:$AU$47,P378,9),P379&lt;=INDEX('Language Rules Can Change'!$B$3:$AU$47,P378,10)),10, AND(P379&gt;INDEX('Language Rules Can Change'!$B$3:$AU$47,P378,10),P379&lt;=INDEX('Language Rules Can Change'!$B$3:$AU$47,P378,11)),11, AND(P379&gt;INDEX('Language Rules Can Change'!$B$3:$AU$47,P378,11),P379&lt;=INDEX('Language Rules Can Change'!$B$3:$AU$47,P378,12)),12, AND(P379&gt;INDEX('Language Rules Can Change'!$B$3:$AU$47,P378,12),P379&lt;=INDEX('Language Rules Can Change'!$B$3:$AU$47,P378,13)),13, AND(P379&gt;INDEX('Language Rules Can Change'!$B$3:$AU$47,P378,13),P379&lt;=INDEX('Language Rules Can Change'!$B$3:$AU$47,P378,14)),14, AND(P379&gt;INDEX('Language Rules Can Change'!$B$3:$AU$47,P378,14),P379&lt;=INDEX('Language Rules Can Change'!$B$3:$AU$47,P378,15)),15, AND(P379&gt;INDEX('Language Rules Can Change'!$B$3:$AU$47,P378,15),P379&lt;=INDEX('Language Rules Can Change'!$B$3:$AU$47,P378,16)),16, AND(P379&gt;INDEX('Language Rules Can Change'!$B$3:$AU$47,P378,16),P379&lt;=INDEX('Language Rules Can Change'!$B$3:$AU$47,P378,17)),17, AND(P379&gt;INDEX('Language Rules Can Change'!$B$3:$AU$47,P378,17),P379&lt;=INDEX('Language Rules Can Change'!$B$3:$AU$47,P378,18)),18, AND(P379&gt;INDEX('Language Rules Can Change'!$B$3:$AU$47,P378,18),P379&lt;=INDEX('Language Rules Can Change'!$B$3:$AU$47,P378,19)),19, AND(P379&gt;INDEX('Language Rules Can Change'!$B$3:$AU$47,P378,19),P379&lt;=INDEX('Language Rules Can Change'!$B$3:$AU$47,P378,20)),20, AND(P379&gt;INDEX('Language Rules Can Change'!$B$3:$AU$47,P378,20),P379&lt;=INDEX('Language Rules Can Change'!$B$3:$AU$47,P378,21)),21, AND(P379&gt;INDEX('Language Rules Can Change'!$B$3:$AU$47,P378,21),P379&lt;=INDEX('Language Rules Can Change'!$B$3:$AU$47,P378,22)),22, AND(P379&gt;INDEX('Language Rules Can Change'!$B$3:$AU$47,P378,22),P379&lt;=INDEX('Language Rules Can Change'!$B$3:$AU$47,P378,23)),23, AND(P379&gt;INDEX('Language Rules Can Change'!$B$3:$AU$47,P378,23),P379&lt;=INDEX('Language Rules Can Change'!$B$3:$AU$47,P378,24)),24, AND(P379&gt;INDEX('Language Rules Can Change'!$B$3:$AU$47,P378,24),P379&lt;=INDEX('Language Rules Can Change'!$B$3:$AU$47,P378,25)),25, AND(P379&gt;INDEX('Language Rules Can Change'!$B$3:$AU$47,P378,25),P379&lt;=INDEX('Language Rules Can Change'!$B$3:$AU$47,P378,26)),26, AND(P379&gt;INDEX('Language Rules Can Change'!$B$3:$AU$47,P378,26),P379&lt;=INDEX('Language Rules Can Change'!$B$3:$AU$47,P378,27)),27, AND(P379&gt;INDEX('Language Rules Can Change'!$B$3:$AU$47,P378,27),P379&lt;=INDEX('Language Rules Can Change'!$B$3:$AU$47,P378,28)),28, AND(P379&gt;INDEX('Language Rules Can Change'!$B$3:$AU$47,P378,28),P379&lt;=INDEX('Language Rules Can Change'!$B$3:$AU$47,P378,29)),29, AND(P379&gt;INDEX('Language Rules Can Change'!$B$3:$AU$47,P378,29),P379&lt;=INDEX('Language Rules Can Change'!$B$3:$AU$47,P378,30)),30, AND(P379&gt;INDEX('Language Rules Can Change'!$B$3:$AU$47,P378,30),P379&lt;=INDEX('Language Rules Can Change'!$B$3:$AU$47,P378,31)),31, AND(P379&gt;INDEX('Language Rules Can Change'!$B$3:$AU$47,P378,31),P379&lt;=INDEX('Language Rules Can Change'!$B$3:$AU$47,P378,32)),32, AND(P379&gt;INDEX('Language Rules Can Change'!$B$3:$AU$47,P378,32),P379&lt;=INDEX('Language Rules Can Change'!$B$3:$AU$47,P378,33)),33, AND(P379&gt;INDEX('Language Rules Can Change'!$B$3:$AU$47,P378,33),P379&lt;=INDEX('Language Rules Can Change'!$B$3:$AU$47,P378,34)),34, AND(P379&gt;INDEX('Language Rules Can Change'!$B$3:$AU$47,P378,34),P379&lt;=INDEX('Language Rules Can Change'!$B$3:$AU$47,P378,35)),35, AND(P379&gt;INDEX('Language Rules Can Change'!$B$3:$AU$47,P378,35),P379&lt;=INDEX('Language Rules Can Change'!$B$3:$AU$47,P378,36)),36, AND(P379&gt;INDEX('Language Rules Can Change'!$B$3:$AU$47,P378,36),P379&lt;=INDEX('Language Rules Can Change'!$B$3:$AU$47,P378,37)),37, AND(P379&gt;INDEX('Language Rules Can Change'!$B$3:$AU$47,P378,37),P379&lt;=INDEX('Language Rules Can Change'!$B$3:$AU$47,P378,38)),38, AND(P379&gt;INDEX('Language Rules Can Change'!$B$3:$AU$47,P378,38),P379&lt;=INDEX('Language Rules Can Change'!$B$3:$AU$47,P378,39)),39, AND(P379&gt;INDEX('Language Rules Can Change'!$B$3:$AU$47,P378,39),P379&lt;=INDEX('Language Rules Can Change'!$B$3:$AU$47,P378,40)),40, AND(P379&gt;INDEX('Language Rules Can Change'!$B$3:$AU$47,P378,40),P379&lt;=INDEX('Language Rules Can Change'!$B$3:$AU$47,P378,41)),41, AND(P379&gt;INDEX('Language Rules Can Change'!$B$3:$AU$47,P378,41),P379&lt;=INDEX('Language Rules Can Change'!$B$3:$AU$47,P378,42)),42, AND(P379&gt;INDEX('Language Rules Can Change'!$B$3:$AU$47,P378,42),P379&lt;=INDEX('Language Rules Can Change'!$B$3:$AU$47,P378,43)),43, AND(P379&gt;INDEX('Language Rules Can Change'!$B$3:$AU$47,P378,43),P379&lt;=INDEX('Language Rules Can Change'!$B$3:$AU$47,P378,44)),44, AND(P379&gt;INDEX('Language Rules Can Change'!$B$3:$AU$47,P378,44),P379&lt;=INDEX('Language Rules Can Change'!$B$3:$AU$47,P378,45)),45, AND(P379&gt;INDEX('Language Rules Can Change'!$B$3:$AU$47,P378,45),P379&lt;=INDEX('Language Rules Can Change'!$B$3:$AU$47,P378,46)),46)</f>
        <v>#N/A</v>
      </c>
      <c r="Q380" s="11" t="e" cm="1">
        <f t="array" aca="1" ref="Q380" ca="1">_xlfn.IFS(AND(Q379&gt;0,Q379&lt;=INDEX('Language Rules Can Change'!$B$3:$AU$47,Q378,1)),1, AND(Q379&gt;INDEX('Language Rules Can Change'!$B$3:$AU$47,Q378,1),Q379&lt;=INDEX('Language Rules Can Change'!$B$3:$AU$47,Q378,2)),2, AND(Q379&gt;INDEX('Language Rules Can Change'!$B$3:$AU$47,Q378,2),Q379&lt;=INDEX('Language Rules Can Change'!$B$3:$AU$47,Q378,3)),3, AND(Q379&gt;INDEX('Language Rules Can Change'!$B$3:$AU$47,Q378,3),Q379&lt;=INDEX('Language Rules Can Change'!$B$3:$AU$47,Q378,4)),4, AND(Q379&gt;INDEX('Language Rules Can Change'!$B$3:$AU$47,Q378,4),Q379&lt;=INDEX('Language Rules Can Change'!$B$3:$AU$47,Q378,5)),5, AND(Q379&gt;INDEX('Language Rules Can Change'!$B$3:$AU$47,Q378,5),Q379&lt;=INDEX('Language Rules Can Change'!$B$3:$AU$47,Q378,6)),6, AND(Q379&gt;INDEX('Language Rules Can Change'!$B$3:$AU$47,Q378,6),Q379&lt;=INDEX('Language Rules Can Change'!$B$3:$AU$47,Q378,7)),7, AND(Q379&gt;INDEX('Language Rules Can Change'!$B$3:$AU$47,Q378,7),Q379&lt;=INDEX('Language Rules Can Change'!$B$3:$AU$47,Q378,8)),8, AND(Q379&gt;INDEX('Language Rules Can Change'!$B$3:$AU$47,Q378,8),Q379&lt;=INDEX('Language Rules Can Change'!$B$3:$AU$47,Q378,9)),9, AND(Q379&gt;INDEX('Language Rules Can Change'!$B$3:$AU$47,Q378,9),Q379&lt;=INDEX('Language Rules Can Change'!$B$3:$AU$47,Q378,10)),10, AND(Q379&gt;INDEX('Language Rules Can Change'!$B$3:$AU$47,Q378,10),Q379&lt;=INDEX('Language Rules Can Change'!$B$3:$AU$47,Q378,11)),11, AND(Q379&gt;INDEX('Language Rules Can Change'!$B$3:$AU$47,Q378,11),Q379&lt;=INDEX('Language Rules Can Change'!$B$3:$AU$47,Q378,12)),12, AND(Q379&gt;INDEX('Language Rules Can Change'!$B$3:$AU$47,Q378,12),Q379&lt;=INDEX('Language Rules Can Change'!$B$3:$AU$47,Q378,13)),13, AND(Q379&gt;INDEX('Language Rules Can Change'!$B$3:$AU$47,Q378,13),Q379&lt;=INDEX('Language Rules Can Change'!$B$3:$AU$47,Q378,14)),14, AND(Q379&gt;INDEX('Language Rules Can Change'!$B$3:$AU$47,Q378,14),Q379&lt;=INDEX('Language Rules Can Change'!$B$3:$AU$47,Q378,15)),15, AND(Q379&gt;INDEX('Language Rules Can Change'!$B$3:$AU$47,Q378,15),Q379&lt;=INDEX('Language Rules Can Change'!$B$3:$AU$47,Q378,16)),16, AND(Q379&gt;INDEX('Language Rules Can Change'!$B$3:$AU$47,Q378,16),Q379&lt;=INDEX('Language Rules Can Change'!$B$3:$AU$47,Q378,17)),17, AND(Q379&gt;INDEX('Language Rules Can Change'!$B$3:$AU$47,Q378,17),Q379&lt;=INDEX('Language Rules Can Change'!$B$3:$AU$47,Q378,18)),18, AND(Q379&gt;INDEX('Language Rules Can Change'!$B$3:$AU$47,Q378,18),Q379&lt;=INDEX('Language Rules Can Change'!$B$3:$AU$47,Q378,19)),19, AND(Q379&gt;INDEX('Language Rules Can Change'!$B$3:$AU$47,Q378,19),Q379&lt;=INDEX('Language Rules Can Change'!$B$3:$AU$47,Q378,20)),20, AND(Q379&gt;INDEX('Language Rules Can Change'!$B$3:$AU$47,Q378,20),Q379&lt;=INDEX('Language Rules Can Change'!$B$3:$AU$47,Q378,21)),21, AND(Q379&gt;INDEX('Language Rules Can Change'!$B$3:$AU$47,Q378,21),Q379&lt;=INDEX('Language Rules Can Change'!$B$3:$AU$47,Q378,22)),22, AND(Q379&gt;INDEX('Language Rules Can Change'!$B$3:$AU$47,Q378,22),Q379&lt;=INDEX('Language Rules Can Change'!$B$3:$AU$47,Q378,23)),23, AND(Q379&gt;INDEX('Language Rules Can Change'!$B$3:$AU$47,Q378,23),Q379&lt;=INDEX('Language Rules Can Change'!$B$3:$AU$47,Q378,24)),24, AND(Q379&gt;INDEX('Language Rules Can Change'!$B$3:$AU$47,Q378,24),Q379&lt;=INDEX('Language Rules Can Change'!$B$3:$AU$47,Q378,25)),25, AND(Q379&gt;INDEX('Language Rules Can Change'!$B$3:$AU$47,Q378,25),Q379&lt;=INDEX('Language Rules Can Change'!$B$3:$AU$47,Q378,26)),26, AND(Q379&gt;INDEX('Language Rules Can Change'!$B$3:$AU$47,Q378,26),Q379&lt;=INDEX('Language Rules Can Change'!$B$3:$AU$47,Q378,27)),27, AND(Q379&gt;INDEX('Language Rules Can Change'!$B$3:$AU$47,Q378,27),Q379&lt;=INDEX('Language Rules Can Change'!$B$3:$AU$47,Q378,28)),28, AND(Q379&gt;INDEX('Language Rules Can Change'!$B$3:$AU$47,Q378,28),Q379&lt;=INDEX('Language Rules Can Change'!$B$3:$AU$47,Q378,29)),29, AND(Q379&gt;INDEX('Language Rules Can Change'!$B$3:$AU$47,Q378,29),Q379&lt;=INDEX('Language Rules Can Change'!$B$3:$AU$47,Q378,30)),30, AND(Q379&gt;INDEX('Language Rules Can Change'!$B$3:$AU$47,Q378,30),Q379&lt;=INDEX('Language Rules Can Change'!$B$3:$AU$47,Q378,31)),31, AND(Q379&gt;INDEX('Language Rules Can Change'!$B$3:$AU$47,Q378,31),Q379&lt;=INDEX('Language Rules Can Change'!$B$3:$AU$47,Q378,32)),32, AND(Q379&gt;INDEX('Language Rules Can Change'!$B$3:$AU$47,Q378,32),Q379&lt;=INDEX('Language Rules Can Change'!$B$3:$AU$47,Q378,33)),33, AND(Q379&gt;INDEX('Language Rules Can Change'!$B$3:$AU$47,Q378,33),Q379&lt;=INDEX('Language Rules Can Change'!$B$3:$AU$47,Q378,34)),34, AND(Q379&gt;INDEX('Language Rules Can Change'!$B$3:$AU$47,Q378,34),Q379&lt;=INDEX('Language Rules Can Change'!$B$3:$AU$47,Q378,35)),35, AND(Q379&gt;INDEX('Language Rules Can Change'!$B$3:$AU$47,Q378,35),Q379&lt;=INDEX('Language Rules Can Change'!$B$3:$AU$47,Q378,36)),36, AND(Q379&gt;INDEX('Language Rules Can Change'!$B$3:$AU$47,Q378,36),Q379&lt;=INDEX('Language Rules Can Change'!$B$3:$AU$47,Q378,37)),37, AND(Q379&gt;INDEX('Language Rules Can Change'!$B$3:$AU$47,Q378,37),Q379&lt;=INDEX('Language Rules Can Change'!$B$3:$AU$47,Q378,38)),38, AND(Q379&gt;INDEX('Language Rules Can Change'!$B$3:$AU$47,Q378,38),Q379&lt;=INDEX('Language Rules Can Change'!$B$3:$AU$47,Q378,39)),39, AND(Q379&gt;INDEX('Language Rules Can Change'!$B$3:$AU$47,Q378,39),Q379&lt;=INDEX('Language Rules Can Change'!$B$3:$AU$47,Q378,40)),40, AND(Q379&gt;INDEX('Language Rules Can Change'!$B$3:$AU$47,Q378,40),Q379&lt;=INDEX('Language Rules Can Change'!$B$3:$AU$47,Q378,41)),41, AND(Q379&gt;INDEX('Language Rules Can Change'!$B$3:$AU$47,Q378,41),Q379&lt;=INDEX('Language Rules Can Change'!$B$3:$AU$47,Q378,42)),42, AND(Q379&gt;INDEX('Language Rules Can Change'!$B$3:$AU$47,Q378,42),Q379&lt;=INDEX('Language Rules Can Change'!$B$3:$AU$47,Q378,43)),43, AND(Q379&gt;INDEX('Language Rules Can Change'!$B$3:$AU$47,Q378,43),Q379&lt;=INDEX('Language Rules Can Change'!$B$3:$AU$47,Q378,44)),44, AND(Q379&gt;INDEX('Language Rules Can Change'!$B$3:$AU$47,Q378,44),Q379&lt;=INDEX('Language Rules Can Change'!$B$3:$AU$47,Q378,45)),45, AND(Q379&gt;INDEX('Language Rules Can Change'!$B$3:$AU$47,Q378,45),Q379&lt;=INDEX('Language Rules Can Change'!$B$3:$AU$47,Q378,46)),46)</f>
        <v>#N/A</v>
      </c>
      <c r="R380" s="11" t="e" cm="1">
        <f t="array" aca="1" ref="R380" ca="1">_xlfn.IFS(AND(R379&gt;0,R379&lt;=INDEX('Language Rules Can Change'!$B$3:$AU$47,R378,1)),1, AND(R379&gt;INDEX('Language Rules Can Change'!$B$3:$AU$47,R378,1),R379&lt;=INDEX('Language Rules Can Change'!$B$3:$AU$47,R378,2)),2, AND(R379&gt;INDEX('Language Rules Can Change'!$B$3:$AU$47,R378,2),R379&lt;=INDEX('Language Rules Can Change'!$B$3:$AU$47,R378,3)),3, AND(R379&gt;INDEX('Language Rules Can Change'!$B$3:$AU$47,R378,3),R379&lt;=INDEX('Language Rules Can Change'!$B$3:$AU$47,R378,4)),4, AND(R379&gt;INDEX('Language Rules Can Change'!$B$3:$AU$47,R378,4),R379&lt;=INDEX('Language Rules Can Change'!$B$3:$AU$47,R378,5)),5, AND(R379&gt;INDEX('Language Rules Can Change'!$B$3:$AU$47,R378,5),R379&lt;=INDEX('Language Rules Can Change'!$B$3:$AU$47,R378,6)),6, AND(R379&gt;INDEX('Language Rules Can Change'!$B$3:$AU$47,R378,6),R379&lt;=INDEX('Language Rules Can Change'!$B$3:$AU$47,R378,7)),7, AND(R379&gt;INDEX('Language Rules Can Change'!$B$3:$AU$47,R378,7),R379&lt;=INDEX('Language Rules Can Change'!$B$3:$AU$47,R378,8)),8, AND(R379&gt;INDEX('Language Rules Can Change'!$B$3:$AU$47,R378,8),R379&lt;=INDEX('Language Rules Can Change'!$B$3:$AU$47,R378,9)),9, AND(R379&gt;INDEX('Language Rules Can Change'!$B$3:$AU$47,R378,9),R379&lt;=INDEX('Language Rules Can Change'!$B$3:$AU$47,R378,10)),10, AND(R379&gt;INDEX('Language Rules Can Change'!$B$3:$AU$47,R378,10),R379&lt;=INDEX('Language Rules Can Change'!$B$3:$AU$47,R378,11)),11, AND(R379&gt;INDEX('Language Rules Can Change'!$B$3:$AU$47,R378,11),R379&lt;=INDEX('Language Rules Can Change'!$B$3:$AU$47,R378,12)),12, AND(R379&gt;INDEX('Language Rules Can Change'!$B$3:$AU$47,R378,12),R379&lt;=INDEX('Language Rules Can Change'!$B$3:$AU$47,R378,13)),13, AND(R379&gt;INDEX('Language Rules Can Change'!$B$3:$AU$47,R378,13),R379&lt;=INDEX('Language Rules Can Change'!$B$3:$AU$47,R378,14)),14, AND(R379&gt;INDEX('Language Rules Can Change'!$B$3:$AU$47,R378,14),R379&lt;=INDEX('Language Rules Can Change'!$B$3:$AU$47,R378,15)),15, AND(R379&gt;INDEX('Language Rules Can Change'!$B$3:$AU$47,R378,15),R379&lt;=INDEX('Language Rules Can Change'!$B$3:$AU$47,R378,16)),16, AND(R379&gt;INDEX('Language Rules Can Change'!$B$3:$AU$47,R378,16),R379&lt;=INDEX('Language Rules Can Change'!$B$3:$AU$47,R378,17)),17, AND(R379&gt;INDEX('Language Rules Can Change'!$B$3:$AU$47,R378,17),R379&lt;=INDEX('Language Rules Can Change'!$B$3:$AU$47,R378,18)),18, AND(R379&gt;INDEX('Language Rules Can Change'!$B$3:$AU$47,R378,18),R379&lt;=INDEX('Language Rules Can Change'!$B$3:$AU$47,R378,19)),19, AND(R379&gt;INDEX('Language Rules Can Change'!$B$3:$AU$47,R378,19),R379&lt;=INDEX('Language Rules Can Change'!$B$3:$AU$47,R378,20)),20, AND(R379&gt;INDEX('Language Rules Can Change'!$B$3:$AU$47,R378,20),R379&lt;=INDEX('Language Rules Can Change'!$B$3:$AU$47,R378,21)),21, AND(R379&gt;INDEX('Language Rules Can Change'!$B$3:$AU$47,R378,21),R379&lt;=INDEX('Language Rules Can Change'!$B$3:$AU$47,R378,22)),22, AND(R379&gt;INDEX('Language Rules Can Change'!$B$3:$AU$47,R378,22),R379&lt;=INDEX('Language Rules Can Change'!$B$3:$AU$47,R378,23)),23, AND(R379&gt;INDEX('Language Rules Can Change'!$B$3:$AU$47,R378,23),R379&lt;=INDEX('Language Rules Can Change'!$B$3:$AU$47,R378,24)),24, AND(R379&gt;INDEX('Language Rules Can Change'!$B$3:$AU$47,R378,24),R379&lt;=INDEX('Language Rules Can Change'!$B$3:$AU$47,R378,25)),25, AND(R379&gt;INDEX('Language Rules Can Change'!$B$3:$AU$47,R378,25),R379&lt;=INDEX('Language Rules Can Change'!$B$3:$AU$47,R378,26)),26, AND(R379&gt;INDEX('Language Rules Can Change'!$B$3:$AU$47,R378,26),R379&lt;=INDEX('Language Rules Can Change'!$B$3:$AU$47,R378,27)),27, AND(R379&gt;INDEX('Language Rules Can Change'!$B$3:$AU$47,R378,27),R379&lt;=INDEX('Language Rules Can Change'!$B$3:$AU$47,R378,28)),28, AND(R379&gt;INDEX('Language Rules Can Change'!$B$3:$AU$47,R378,28),R379&lt;=INDEX('Language Rules Can Change'!$B$3:$AU$47,R378,29)),29, AND(R379&gt;INDEX('Language Rules Can Change'!$B$3:$AU$47,R378,29),R379&lt;=INDEX('Language Rules Can Change'!$B$3:$AU$47,R378,30)),30, AND(R379&gt;INDEX('Language Rules Can Change'!$B$3:$AU$47,R378,30),R379&lt;=INDEX('Language Rules Can Change'!$B$3:$AU$47,R378,31)),31, AND(R379&gt;INDEX('Language Rules Can Change'!$B$3:$AU$47,R378,31),R379&lt;=INDEX('Language Rules Can Change'!$B$3:$AU$47,R378,32)),32, AND(R379&gt;INDEX('Language Rules Can Change'!$B$3:$AU$47,R378,32),R379&lt;=INDEX('Language Rules Can Change'!$B$3:$AU$47,R378,33)),33, AND(R379&gt;INDEX('Language Rules Can Change'!$B$3:$AU$47,R378,33),R379&lt;=INDEX('Language Rules Can Change'!$B$3:$AU$47,R378,34)),34, AND(R379&gt;INDEX('Language Rules Can Change'!$B$3:$AU$47,R378,34),R379&lt;=INDEX('Language Rules Can Change'!$B$3:$AU$47,R378,35)),35, AND(R379&gt;INDEX('Language Rules Can Change'!$B$3:$AU$47,R378,35),R379&lt;=INDEX('Language Rules Can Change'!$B$3:$AU$47,R378,36)),36, AND(R379&gt;INDEX('Language Rules Can Change'!$B$3:$AU$47,R378,36),R379&lt;=INDEX('Language Rules Can Change'!$B$3:$AU$47,R378,37)),37, AND(R379&gt;INDEX('Language Rules Can Change'!$B$3:$AU$47,R378,37),R379&lt;=INDEX('Language Rules Can Change'!$B$3:$AU$47,R378,38)),38, AND(R379&gt;INDEX('Language Rules Can Change'!$B$3:$AU$47,R378,38),R379&lt;=INDEX('Language Rules Can Change'!$B$3:$AU$47,R378,39)),39, AND(R379&gt;INDEX('Language Rules Can Change'!$B$3:$AU$47,R378,39),R379&lt;=INDEX('Language Rules Can Change'!$B$3:$AU$47,R378,40)),40, AND(R379&gt;INDEX('Language Rules Can Change'!$B$3:$AU$47,R378,40),R379&lt;=INDEX('Language Rules Can Change'!$B$3:$AU$47,R378,41)),41, AND(R379&gt;INDEX('Language Rules Can Change'!$B$3:$AU$47,R378,41),R379&lt;=INDEX('Language Rules Can Change'!$B$3:$AU$47,R378,42)),42, AND(R379&gt;INDEX('Language Rules Can Change'!$B$3:$AU$47,R378,42),R379&lt;=INDEX('Language Rules Can Change'!$B$3:$AU$47,R378,43)),43, AND(R379&gt;INDEX('Language Rules Can Change'!$B$3:$AU$47,R378,43),R379&lt;=INDEX('Language Rules Can Change'!$B$3:$AU$47,R378,44)),44, AND(R379&gt;INDEX('Language Rules Can Change'!$B$3:$AU$47,R378,44),R379&lt;=INDEX('Language Rules Can Change'!$B$3:$AU$47,R378,45)),45, AND(R379&gt;INDEX('Language Rules Can Change'!$B$3:$AU$47,R378,45),R379&lt;=INDEX('Language Rules Can Change'!$B$3:$AU$47,R378,46)),46)</f>
        <v>#N/A</v>
      </c>
      <c r="S380" s="11" t="e" cm="1">
        <f t="array" aca="1" ref="S380" ca="1">_xlfn.IFS(AND(S379&gt;0,S379&lt;=INDEX('Language Rules Can Change'!$B$3:$AU$47,S378,1)),1, AND(S379&gt;INDEX('Language Rules Can Change'!$B$3:$AU$47,S378,1),S379&lt;=INDEX('Language Rules Can Change'!$B$3:$AU$47,S378,2)),2, AND(S379&gt;INDEX('Language Rules Can Change'!$B$3:$AU$47,S378,2),S379&lt;=INDEX('Language Rules Can Change'!$B$3:$AU$47,S378,3)),3, AND(S379&gt;INDEX('Language Rules Can Change'!$B$3:$AU$47,S378,3),S379&lt;=INDEX('Language Rules Can Change'!$B$3:$AU$47,S378,4)),4, AND(S379&gt;INDEX('Language Rules Can Change'!$B$3:$AU$47,S378,4),S379&lt;=INDEX('Language Rules Can Change'!$B$3:$AU$47,S378,5)),5, AND(S379&gt;INDEX('Language Rules Can Change'!$B$3:$AU$47,S378,5),S379&lt;=INDEX('Language Rules Can Change'!$B$3:$AU$47,S378,6)),6, AND(S379&gt;INDEX('Language Rules Can Change'!$B$3:$AU$47,S378,6),S379&lt;=INDEX('Language Rules Can Change'!$B$3:$AU$47,S378,7)),7, AND(S379&gt;INDEX('Language Rules Can Change'!$B$3:$AU$47,S378,7),S379&lt;=INDEX('Language Rules Can Change'!$B$3:$AU$47,S378,8)),8, AND(S379&gt;INDEX('Language Rules Can Change'!$B$3:$AU$47,S378,8),S379&lt;=INDEX('Language Rules Can Change'!$B$3:$AU$47,S378,9)),9, AND(S379&gt;INDEX('Language Rules Can Change'!$B$3:$AU$47,S378,9),S379&lt;=INDEX('Language Rules Can Change'!$B$3:$AU$47,S378,10)),10, AND(S379&gt;INDEX('Language Rules Can Change'!$B$3:$AU$47,S378,10),S379&lt;=INDEX('Language Rules Can Change'!$B$3:$AU$47,S378,11)),11, AND(S379&gt;INDEX('Language Rules Can Change'!$B$3:$AU$47,S378,11),S379&lt;=INDEX('Language Rules Can Change'!$B$3:$AU$47,S378,12)),12, AND(S379&gt;INDEX('Language Rules Can Change'!$B$3:$AU$47,S378,12),S379&lt;=INDEX('Language Rules Can Change'!$B$3:$AU$47,S378,13)),13, AND(S379&gt;INDEX('Language Rules Can Change'!$B$3:$AU$47,S378,13),S379&lt;=INDEX('Language Rules Can Change'!$B$3:$AU$47,S378,14)),14, AND(S379&gt;INDEX('Language Rules Can Change'!$B$3:$AU$47,S378,14),S379&lt;=INDEX('Language Rules Can Change'!$B$3:$AU$47,S378,15)),15, AND(S379&gt;INDEX('Language Rules Can Change'!$B$3:$AU$47,S378,15),S379&lt;=INDEX('Language Rules Can Change'!$B$3:$AU$47,S378,16)),16, AND(S379&gt;INDEX('Language Rules Can Change'!$B$3:$AU$47,S378,16),S379&lt;=INDEX('Language Rules Can Change'!$B$3:$AU$47,S378,17)),17, AND(S379&gt;INDEX('Language Rules Can Change'!$B$3:$AU$47,S378,17),S379&lt;=INDEX('Language Rules Can Change'!$B$3:$AU$47,S378,18)),18, AND(S379&gt;INDEX('Language Rules Can Change'!$B$3:$AU$47,S378,18),S379&lt;=INDEX('Language Rules Can Change'!$B$3:$AU$47,S378,19)),19, AND(S379&gt;INDEX('Language Rules Can Change'!$B$3:$AU$47,S378,19),S379&lt;=INDEX('Language Rules Can Change'!$B$3:$AU$47,S378,20)),20, AND(S379&gt;INDEX('Language Rules Can Change'!$B$3:$AU$47,S378,20),S379&lt;=INDEX('Language Rules Can Change'!$B$3:$AU$47,S378,21)),21, AND(S379&gt;INDEX('Language Rules Can Change'!$B$3:$AU$47,S378,21),S379&lt;=INDEX('Language Rules Can Change'!$B$3:$AU$47,S378,22)),22, AND(S379&gt;INDEX('Language Rules Can Change'!$B$3:$AU$47,S378,22),S379&lt;=INDEX('Language Rules Can Change'!$B$3:$AU$47,S378,23)),23, AND(S379&gt;INDEX('Language Rules Can Change'!$B$3:$AU$47,S378,23),S379&lt;=INDEX('Language Rules Can Change'!$B$3:$AU$47,S378,24)),24, AND(S379&gt;INDEX('Language Rules Can Change'!$B$3:$AU$47,S378,24),S379&lt;=INDEX('Language Rules Can Change'!$B$3:$AU$47,S378,25)),25, AND(S379&gt;INDEX('Language Rules Can Change'!$B$3:$AU$47,S378,25),S379&lt;=INDEX('Language Rules Can Change'!$B$3:$AU$47,S378,26)),26, AND(S379&gt;INDEX('Language Rules Can Change'!$B$3:$AU$47,S378,26),S379&lt;=INDEX('Language Rules Can Change'!$B$3:$AU$47,S378,27)),27, AND(S379&gt;INDEX('Language Rules Can Change'!$B$3:$AU$47,S378,27),S379&lt;=INDEX('Language Rules Can Change'!$B$3:$AU$47,S378,28)),28, AND(S379&gt;INDEX('Language Rules Can Change'!$B$3:$AU$47,S378,28),S379&lt;=INDEX('Language Rules Can Change'!$B$3:$AU$47,S378,29)),29, AND(S379&gt;INDEX('Language Rules Can Change'!$B$3:$AU$47,S378,29),S379&lt;=INDEX('Language Rules Can Change'!$B$3:$AU$47,S378,30)),30, AND(S379&gt;INDEX('Language Rules Can Change'!$B$3:$AU$47,S378,30),S379&lt;=INDEX('Language Rules Can Change'!$B$3:$AU$47,S378,31)),31, AND(S379&gt;INDEX('Language Rules Can Change'!$B$3:$AU$47,S378,31),S379&lt;=INDEX('Language Rules Can Change'!$B$3:$AU$47,S378,32)),32, AND(S379&gt;INDEX('Language Rules Can Change'!$B$3:$AU$47,S378,32),S379&lt;=INDEX('Language Rules Can Change'!$B$3:$AU$47,S378,33)),33, AND(S379&gt;INDEX('Language Rules Can Change'!$B$3:$AU$47,S378,33),S379&lt;=INDEX('Language Rules Can Change'!$B$3:$AU$47,S378,34)),34, AND(S379&gt;INDEX('Language Rules Can Change'!$B$3:$AU$47,S378,34),S379&lt;=INDEX('Language Rules Can Change'!$B$3:$AU$47,S378,35)),35, AND(S379&gt;INDEX('Language Rules Can Change'!$B$3:$AU$47,S378,35),S379&lt;=INDEX('Language Rules Can Change'!$B$3:$AU$47,S378,36)),36, AND(S379&gt;INDEX('Language Rules Can Change'!$B$3:$AU$47,S378,36),S379&lt;=INDEX('Language Rules Can Change'!$B$3:$AU$47,S378,37)),37, AND(S379&gt;INDEX('Language Rules Can Change'!$B$3:$AU$47,S378,37),S379&lt;=INDEX('Language Rules Can Change'!$B$3:$AU$47,S378,38)),38, AND(S379&gt;INDEX('Language Rules Can Change'!$B$3:$AU$47,S378,38),S379&lt;=INDEX('Language Rules Can Change'!$B$3:$AU$47,S378,39)),39, AND(S379&gt;INDEX('Language Rules Can Change'!$B$3:$AU$47,S378,39),S379&lt;=INDEX('Language Rules Can Change'!$B$3:$AU$47,S378,40)),40, AND(S379&gt;INDEX('Language Rules Can Change'!$B$3:$AU$47,S378,40),S379&lt;=INDEX('Language Rules Can Change'!$B$3:$AU$47,S378,41)),41, AND(S379&gt;INDEX('Language Rules Can Change'!$B$3:$AU$47,S378,41),S379&lt;=INDEX('Language Rules Can Change'!$B$3:$AU$47,S378,42)),42, AND(S379&gt;INDEX('Language Rules Can Change'!$B$3:$AU$47,S378,42),S379&lt;=INDEX('Language Rules Can Change'!$B$3:$AU$47,S378,43)),43, AND(S379&gt;INDEX('Language Rules Can Change'!$B$3:$AU$47,S378,43),S379&lt;=INDEX('Language Rules Can Change'!$B$3:$AU$47,S378,44)),44, AND(S379&gt;INDEX('Language Rules Can Change'!$B$3:$AU$47,S378,44),S379&lt;=INDEX('Language Rules Can Change'!$B$3:$AU$47,S378,45)),45, AND(S379&gt;INDEX('Language Rules Can Change'!$B$3:$AU$47,S378,45),S379&lt;=INDEX('Language Rules Can Change'!$B$3:$AU$47,S378,46)),46)</f>
        <v>#N/A</v>
      </c>
      <c r="T380" s="17"/>
      <c r="U380" s="1"/>
      <c r="V380" s="5">
        <v>4</v>
      </c>
      <c r="W380" s="5">
        <f ca="1">IF(V380&lt;=U383,RANDBETWEEN(U379/(3/2),U379*(3/2))+W379,"")</f>
        <v>4</v>
      </c>
      <c r="X380" s="15"/>
      <c r="Y380" s="11"/>
      <c r="Z380" s="11" cm="1">
        <f t="array" aca="1" ref="Z380" ca="1">_xlfn.IFS(AND(Z379&gt;0,Z379&lt;=INDEX('Language Rules Can Change'!$B$3:$AU$47,Z378,1)),1, AND(Z379&gt;INDEX('Language Rules Can Change'!$B$3:$AU$47,Z378,1),Z379&lt;=INDEX('Language Rules Can Change'!$B$3:$AU$47,Z378,2)),2, AND(Z379&gt;INDEX('Language Rules Can Change'!$B$3:$AU$47,Z378,2),Z379&lt;=INDEX('Language Rules Can Change'!$B$3:$AU$47,Z378,3)),3, AND(Z379&gt;INDEX('Language Rules Can Change'!$B$3:$AU$47,Z378,3),Z379&lt;=INDEX('Language Rules Can Change'!$B$3:$AU$47,Z378,4)),4, AND(Z379&gt;INDEX('Language Rules Can Change'!$B$3:$AU$47,Z378,4),Z379&lt;=INDEX('Language Rules Can Change'!$B$3:$AU$47,Z378,5)),5, AND(Z379&gt;INDEX('Language Rules Can Change'!$B$3:$AU$47,Z378,5),Z379&lt;=INDEX('Language Rules Can Change'!$B$3:$AU$47,Z378,6)),6, AND(Z379&gt;INDEX('Language Rules Can Change'!$B$3:$AU$47,Z378,6),Z379&lt;=INDEX('Language Rules Can Change'!$B$3:$AU$47,Z378,7)),7, AND(Z379&gt;INDEX('Language Rules Can Change'!$B$3:$AU$47,Z378,7),Z379&lt;=INDEX('Language Rules Can Change'!$B$3:$AU$47,Z378,8)),8, AND(Z379&gt;INDEX('Language Rules Can Change'!$B$3:$AU$47,Z378,8),Z379&lt;=INDEX('Language Rules Can Change'!$B$3:$AU$47,Z378,9)),9, AND(Z379&gt;INDEX('Language Rules Can Change'!$B$3:$AU$47,Z378,9),Z379&lt;=INDEX('Language Rules Can Change'!$B$3:$AU$47,Z378,10)),10, AND(Z379&gt;INDEX('Language Rules Can Change'!$B$3:$AU$47,Z378,10),Z379&lt;=INDEX('Language Rules Can Change'!$B$3:$AU$47,Z378,11)),11, AND(Z379&gt;INDEX('Language Rules Can Change'!$B$3:$AU$47,Z378,11),Z379&lt;=INDEX('Language Rules Can Change'!$B$3:$AU$47,Z378,12)),12, AND(Z379&gt;INDEX('Language Rules Can Change'!$B$3:$AU$47,Z378,12),Z379&lt;=INDEX('Language Rules Can Change'!$B$3:$AU$47,Z378,13)),13, AND(Z379&gt;INDEX('Language Rules Can Change'!$B$3:$AU$47,Z378,13),Z379&lt;=INDEX('Language Rules Can Change'!$B$3:$AU$47,Z378,14)),14, AND(Z379&gt;INDEX('Language Rules Can Change'!$B$3:$AU$47,Z378,14),Z379&lt;=INDEX('Language Rules Can Change'!$B$3:$AU$47,Z378,15)),15, AND(Z379&gt;INDEX('Language Rules Can Change'!$B$3:$AU$47,Z378,15),Z379&lt;=INDEX('Language Rules Can Change'!$B$3:$AU$47,Z378,16)),16, AND(Z379&gt;INDEX('Language Rules Can Change'!$B$3:$AU$47,Z378,16),Z379&lt;=INDEX('Language Rules Can Change'!$B$3:$AU$47,Z378,17)),17, AND(Z379&gt;INDEX('Language Rules Can Change'!$B$3:$AU$47,Z378,17),Z379&lt;=INDEX('Language Rules Can Change'!$B$3:$AU$47,Z378,18)),18, AND(Z379&gt;INDEX('Language Rules Can Change'!$B$3:$AU$47,Z378,18),Z379&lt;=INDEX('Language Rules Can Change'!$B$3:$AU$47,Z378,19)),19, AND(Z379&gt;INDEX('Language Rules Can Change'!$B$3:$AU$47,Z378,19),Z379&lt;=INDEX('Language Rules Can Change'!$B$3:$AU$47,Z378,20)),20, AND(Z379&gt;INDEX('Language Rules Can Change'!$B$3:$AU$47,Z378,20),Z379&lt;=INDEX('Language Rules Can Change'!$B$3:$AU$47,Z378,21)),21, AND(Z379&gt;INDEX('Language Rules Can Change'!$B$3:$AU$47,Z378,21),Z379&lt;=INDEX('Language Rules Can Change'!$B$3:$AU$47,Z378,22)),22, AND(Z379&gt;INDEX('Language Rules Can Change'!$B$3:$AU$47,Z378,22),Z379&lt;=INDEX('Language Rules Can Change'!$B$3:$AU$47,Z378,23)),23, AND(Z379&gt;INDEX('Language Rules Can Change'!$B$3:$AU$47,Z378,23),Z379&lt;=INDEX('Language Rules Can Change'!$B$3:$AU$47,Z378,24)),24, AND(Z379&gt;INDEX('Language Rules Can Change'!$B$3:$AU$47,Z378,24),Z379&lt;=INDEX('Language Rules Can Change'!$B$3:$AU$47,Z378,25)),25, AND(Z379&gt;INDEX('Language Rules Can Change'!$B$3:$AU$47,Z378,25),Z379&lt;=INDEX('Language Rules Can Change'!$B$3:$AU$47,Z378,26)),26, AND(Z379&gt;INDEX('Language Rules Can Change'!$B$3:$AU$47,Z378,26),Z379&lt;=INDEX('Language Rules Can Change'!$B$3:$AU$47,Z378,27)),27, AND(Z379&gt;INDEX('Language Rules Can Change'!$B$3:$AU$47,Z378,27),Z379&lt;=INDEX('Language Rules Can Change'!$B$3:$AU$47,Z378,28)),28, AND(Z379&gt;INDEX('Language Rules Can Change'!$B$3:$AU$47,Z378,28),Z379&lt;=INDEX('Language Rules Can Change'!$B$3:$AU$47,Z378,29)),29, AND(Z379&gt;INDEX('Language Rules Can Change'!$B$3:$AU$47,Z378,29),Z379&lt;=INDEX('Language Rules Can Change'!$B$3:$AU$47,Z378,30)),30, AND(Z379&gt;INDEX('Language Rules Can Change'!$B$3:$AU$47,Z378,30),Z379&lt;=INDEX('Language Rules Can Change'!$B$3:$AU$47,Z378,31)),31, AND(Z379&gt;INDEX('Language Rules Can Change'!$B$3:$AU$47,Z378,31),Z379&lt;=INDEX('Language Rules Can Change'!$B$3:$AU$47,Z378,32)),32, AND(Z379&gt;INDEX('Language Rules Can Change'!$B$3:$AU$47,Z378,32),Z379&lt;=INDEX('Language Rules Can Change'!$B$3:$AU$47,Z378,33)),33, AND(Z379&gt;INDEX('Language Rules Can Change'!$B$3:$AU$47,Z378,33),Z379&lt;=INDEX('Language Rules Can Change'!$B$3:$AU$47,Z378,34)),34, AND(Z379&gt;INDEX('Language Rules Can Change'!$B$3:$AU$47,Z378,34),Z379&lt;=INDEX('Language Rules Can Change'!$B$3:$AU$47,Z378,35)),35, AND(Z379&gt;INDEX('Language Rules Can Change'!$B$3:$AU$47,Z378,35),Z379&lt;=INDEX('Language Rules Can Change'!$B$3:$AU$47,Z378,36)),36, AND(Z379&gt;INDEX('Language Rules Can Change'!$B$3:$AU$47,Z378,36),Z379&lt;=INDEX('Language Rules Can Change'!$B$3:$AU$47,Z378,37)),37, AND(Z379&gt;INDEX('Language Rules Can Change'!$B$3:$AU$47,Z378,37),Z379&lt;=INDEX('Language Rules Can Change'!$B$3:$AU$47,Z378,38)),38, AND(Z379&gt;INDEX('Language Rules Can Change'!$B$3:$AU$47,Z378,38),Z379&lt;=INDEX('Language Rules Can Change'!$B$3:$AU$47,Z378,39)),39, AND(Z379&gt;INDEX('Language Rules Can Change'!$B$3:$AU$47,Z378,39),Z379&lt;=INDEX('Language Rules Can Change'!$B$3:$AU$47,Z378,40)),40, AND(Z379&gt;INDEX('Language Rules Can Change'!$B$3:$AU$47,Z378,40),Z379&lt;=INDEX('Language Rules Can Change'!$B$3:$AU$47,Z378,41)),41, AND(Z379&gt;INDEX('Language Rules Can Change'!$B$3:$AU$47,Z378,41),Z379&lt;=INDEX('Language Rules Can Change'!$B$3:$AU$47,Z378,42)),42, AND(Z379&gt;INDEX('Language Rules Can Change'!$B$3:$AU$47,Z378,42),Z379&lt;=INDEX('Language Rules Can Change'!$B$3:$AU$47,Z378,43)),43, AND(Z379&gt;INDEX('Language Rules Can Change'!$B$3:$AU$47,Z378,43),Z379&lt;=INDEX('Language Rules Can Change'!$B$3:$AU$47,Z378,44)),44, AND(Z379&gt;INDEX('Language Rules Can Change'!$B$3:$AU$47,Z378,44),Z379&lt;=INDEX('Language Rules Can Change'!$B$3:$AU$47,Z378,45)),45, AND(Z379&gt;INDEX('Language Rules Can Change'!$B$3:$AU$47,Z378,45),Z379&lt;=INDEX('Language Rules Can Change'!$B$3:$AU$47,Z378,46)),46)</f>
        <v>6</v>
      </c>
      <c r="AA380" s="11" cm="1">
        <f t="array" aca="1" ref="AA380" ca="1">_xlfn.IFS(AND(AA379&gt;0,AA379&lt;=INDEX('Language Rules Can Change'!$B$3:$AU$47,AA378,1)),1, AND(AA379&gt;INDEX('Language Rules Can Change'!$B$3:$AU$47,AA378,1),AA379&lt;=INDEX('Language Rules Can Change'!$B$3:$AU$47,AA378,2)),2, AND(AA379&gt;INDEX('Language Rules Can Change'!$B$3:$AU$47,AA378,2),AA379&lt;=INDEX('Language Rules Can Change'!$B$3:$AU$47,AA378,3)),3, AND(AA379&gt;INDEX('Language Rules Can Change'!$B$3:$AU$47,AA378,3),AA379&lt;=INDEX('Language Rules Can Change'!$B$3:$AU$47,AA378,4)),4, AND(AA379&gt;INDEX('Language Rules Can Change'!$B$3:$AU$47,AA378,4),AA379&lt;=INDEX('Language Rules Can Change'!$B$3:$AU$47,AA378,5)),5, AND(AA379&gt;INDEX('Language Rules Can Change'!$B$3:$AU$47,AA378,5),AA379&lt;=INDEX('Language Rules Can Change'!$B$3:$AU$47,AA378,6)),6, AND(AA379&gt;INDEX('Language Rules Can Change'!$B$3:$AU$47,AA378,6),AA379&lt;=INDEX('Language Rules Can Change'!$B$3:$AU$47,AA378,7)),7, AND(AA379&gt;INDEX('Language Rules Can Change'!$B$3:$AU$47,AA378,7),AA379&lt;=INDEX('Language Rules Can Change'!$B$3:$AU$47,AA378,8)),8, AND(AA379&gt;INDEX('Language Rules Can Change'!$B$3:$AU$47,AA378,8),AA379&lt;=INDEX('Language Rules Can Change'!$B$3:$AU$47,AA378,9)),9, AND(AA379&gt;INDEX('Language Rules Can Change'!$B$3:$AU$47,AA378,9),AA379&lt;=INDEX('Language Rules Can Change'!$B$3:$AU$47,AA378,10)),10, AND(AA379&gt;INDEX('Language Rules Can Change'!$B$3:$AU$47,AA378,10),AA379&lt;=INDEX('Language Rules Can Change'!$B$3:$AU$47,AA378,11)),11, AND(AA379&gt;INDEX('Language Rules Can Change'!$B$3:$AU$47,AA378,11),AA379&lt;=INDEX('Language Rules Can Change'!$B$3:$AU$47,AA378,12)),12, AND(AA379&gt;INDEX('Language Rules Can Change'!$B$3:$AU$47,AA378,12),AA379&lt;=INDEX('Language Rules Can Change'!$B$3:$AU$47,AA378,13)),13, AND(AA379&gt;INDEX('Language Rules Can Change'!$B$3:$AU$47,AA378,13),AA379&lt;=INDEX('Language Rules Can Change'!$B$3:$AU$47,AA378,14)),14, AND(AA379&gt;INDEX('Language Rules Can Change'!$B$3:$AU$47,AA378,14),AA379&lt;=INDEX('Language Rules Can Change'!$B$3:$AU$47,AA378,15)),15, AND(AA379&gt;INDEX('Language Rules Can Change'!$B$3:$AU$47,AA378,15),AA379&lt;=INDEX('Language Rules Can Change'!$B$3:$AU$47,AA378,16)),16, AND(AA379&gt;INDEX('Language Rules Can Change'!$B$3:$AU$47,AA378,16),AA379&lt;=INDEX('Language Rules Can Change'!$B$3:$AU$47,AA378,17)),17, AND(AA379&gt;INDEX('Language Rules Can Change'!$B$3:$AU$47,AA378,17),AA379&lt;=INDEX('Language Rules Can Change'!$B$3:$AU$47,AA378,18)),18, AND(AA379&gt;INDEX('Language Rules Can Change'!$B$3:$AU$47,AA378,18),AA379&lt;=INDEX('Language Rules Can Change'!$B$3:$AU$47,AA378,19)),19, AND(AA379&gt;INDEX('Language Rules Can Change'!$B$3:$AU$47,AA378,19),AA379&lt;=INDEX('Language Rules Can Change'!$B$3:$AU$47,AA378,20)),20, AND(AA379&gt;INDEX('Language Rules Can Change'!$B$3:$AU$47,AA378,20),AA379&lt;=INDEX('Language Rules Can Change'!$B$3:$AU$47,AA378,21)),21, AND(AA379&gt;INDEX('Language Rules Can Change'!$B$3:$AU$47,AA378,21),AA379&lt;=INDEX('Language Rules Can Change'!$B$3:$AU$47,AA378,22)),22, AND(AA379&gt;INDEX('Language Rules Can Change'!$B$3:$AU$47,AA378,22),AA379&lt;=INDEX('Language Rules Can Change'!$B$3:$AU$47,AA378,23)),23, AND(AA379&gt;INDEX('Language Rules Can Change'!$B$3:$AU$47,AA378,23),AA379&lt;=INDEX('Language Rules Can Change'!$B$3:$AU$47,AA378,24)),24, AND(AA379&gt;INDEX('Language Rules Can Change'!$B$3:$AU$47,AA378,24),AA379&lt;=INDEX('Language Rules Can Change'!$B$3:$AU$47,AA378,25)),25, AND(AA379&gt;INDEX('Language Rules Can Change'!$B$3:$AU$47,AA378,25),AA379&lt;=INDEX('Language Rules Can Change'!$B$3:$AU$47,AA378,26)),26, AND(AA379&gt;INDEX('Language Rules Can Change'!$B$3:$AU$47,AA378,26),AA379&lt;=INDEX('Language Rules Can Change'!$B$3:$AU$47,AA378,27)),27, AND(AA379&gt;INDEX('Language Rules Can Change'!$B$3:$AU$47,AA378,27),AA379&lt;=INDEX('Language Rules Can Change'!$B$3:$AU$47,AA378,28)),28, AND(AA379&gt;INDEX('Language Rules Can Change'!$B$3:$AU$47,AA378,28),AA379&lt;=INDEX('Language Rules Can Change'!$B$3:$AU$47,AA378,29)),29, AND(AA379&gt;INDEX('Language Rules Can Change'!$B$3:$AU$47,AA378,29),AA379&lt;=INDEX('Language Rules Can Change'!$B$3:$AU$47,AA378,30)),30, AND(AA379&gt;INDEX('Language Rules Can Change'!$B$3:$AU$47,AA378,30),AA379&lt;=INDEX('Language Rules Can Change'!$B$3:$AU$47,AA378,31)),31, AND(AA379&gt;INDEX('Language Rules Can Change'!$B$3:$AU$47,AA378,31),AA379&lt;=INDEX('Language Rules Can Change'!$B$3:$AU$47,AA378,32)),32, AND(AA379&gt;INDEX('Language Rules Can Change'!$B$3:$AU$47,AA378,32),AA379&lt;=INDEX('Language Rules Can Change'!$B$3:$AU$47,AA378,33)),33, AND(AA379&gt;INDEX('Language Rules Can Change'!$B$3:$AU$47,AA378,33),AA379&lt;=INDEX('Language Rules Can Change'!$B$3:$AU$47,AA378,34)),34, AND(AA379&gt;INDEX('Language Rules Can Change'!$B$3:$AU$47,AA378,34),AA379&lt;=INDEX('Language Rules Can Change'!$B$3:$AU$47,AA378,35)),35, AND(AA379&gt;INDEX('Language Rules Can Change'!$B$3:$AU$47,AA378,35),AA379&lt;=INDEX('Language Rules Can Change'!$B$3:$AU$47,AA378,36)),36, AND(AA379&gt;INDEX('Language Rules Can Change'!$B$3:$AU$47,AA378,36),AA379&lt;=INDEX('Language Rules Can Change'!$B$3:$AU$47,AA378,37)),37, AND(AA379&gt;INDEX('Language Rules Can Change'!$B$3:$AU$47,AA378,37),AA379&lt;=INDEX('Language Rules Can Change'!$B$3:$AU$47,AA378,38)),38, AND(AA379&gt;INDEX('Language Rules Can Change'!$B$3:$AU$47,AA378,38),AA379&lt;=INDEX('Language Rules Can Change'!$B$3:$AU$47,AA378,39)),39, AND(AA379&gt;INDEX('Language Rules Can Change'!$B$3:$AU$47,AA378,39),AA379&lt;=INDEX('Language Rules Can Change'!$B$3:$AU$47,AA378,40)),40, AND(AA379&gt;INDEX('Language Rules Can Change'!$B$3:$AU$47,AA378,40),AA379&lt;=INDEX('Language Rules Can Change'!$B$3:$AU$47,AA378,41)),41, AND(AA379&gt;INDEX('Language Rules Can Change'!$B$3:$AU$47,AA378,41),AA379&lt;=INDEX('Language Rules Can Change'!$B$3:$AU$47,AA378,42)),42, AND(AA379&gt;INDEX('Language Rules Can Change'!$B$3:$AU$47,AA378,42),AA379&lt;=INDEX('Language Rules Can Change'!$B$3:$AU$47,AA378,43)),43, AND(AA379&gt;INDEX('Language Rules Can Change'!$B$3:$AU$47,AA378,43),AA379&lt;=INDEX('Language Rules Can Change'!$B$3:$AU$47,AA378,44)),44, AND(AA379&gt;INDEX('Language Rules Can Change'!$B$3:$AU$47,AA378,44),AA379&lt;=INDEX('Language Rules Can Change'!$B$3:$AU$47,AA378,45)),45, AND(AA379&gt;INDEX('Language Rules Can Change'!$B$3:$AU$47,AA378,45),AA379&lt;=INDEX('Language Rules Can Change'!$B$3:$AU$47,AA378,46)),46)</f>
        <v>42</v>
      </c>
      <c r="AB380" s="11" cm="1">
        <f t="array" aca="1" ref="AB380" ca="1">_xlfn.IFS(AND(AB379&gt;0,AB379&lt;=INDEX('Language Rules Can Change'!$B$3:$AU$47,AB378,1)),1, AND(AB379&gt;INDEX('Language Rules Can Change'!$B$3:$AU$47,AB378,1),AB379&lt;=INDEX('Language Rules Can Change'!$B$3:$AU$47,AB378,2)),2, AND(AB379&gt;INDEX('Language Rules Can Change'!$B$3:$AU$47,AB378,2),AB379&lt;=INDEX('Language Rules Can Change'!$B$3:$AU$47,AB378,3)),3, AND(AB379&gt;INDEX('Language Rules Can Change'!$B$3:$AU$47,AB378,3),AB379&lt;=INDEX('Language Rules Can Change'!$B$3:$AU$47,AB378,4)),4, AND(AB379&gt;INDEX('Language Rules Can Change'!$B$3:$AU$47,AB378,4),AB379&lt;=INDEX('Language Rules Can Change'!$B$3:$AU$47,AB378,5)),5, AND(AB379&gt;INDEX('Language Rules Can Change'!$B$3:$AU$47,AB378,5),AB379&lt;=INDEX('Language Rules Can Change'!$B$3:$AU$47,AB378,6)),6, AND(AB379&gt;INDEX('Language Rules Can Change'!$B$3:$AU$47,AB378,6),AB379&lt;=INDEX('Language Rules Can Change'!$B$3:$AU$47,AB378,7)),7, AND(AB379&gt;INDEX('Language Rules Can Change'!$B$3:$AU$47,AB378,7),AB379&lt;=INDEX('Language Rules Can Change'!$B$3:$AU$47,AB378,8)),8, AND(AB379&gt;INDEX('Language Rules Can Change'!$B$3:$AU$47,AB378,8),AB379&lt;=INDEX('Language Rules Can Change'!$B$3:$AU$47,AB378,9)),9, AND(AB379&gt;INDEX('Language Rules Can Change'!$B$3:$AU$47,AB378,9),AB379&lt;=INDEX('Language Rules Can Change'!$B$3:$AU$47,AB378,10)),10, AND(AB379&gt;INDEX('Language Rules Can Change'!$B$3:$AU$47,AB378,10),AB379&lt;=INDEX('Language Rules Can Change'!$B$3:$AU$47,AB378,11)),11, AND(AB379&gt;INDEX('Language Rules Can Change'!$B$3:$AU$47,AB378,11),AB379&lt;=INDEX('Language Rules Can Change'!$B$3:$AU$47,AB378,12)),12, AND(AB379&gt;INDEX('Language Rules Can Change'!$B$3:$AU$47,AB378,12),AB379&lt;=INDEX('Language Rules Can Change'!$B$3:$AU$47,AB378,13)),13, AND(AB379&gt;INDEX('Language Rules Can Change'!$B$3:$AU$47,AB378,13),AB379&lt;=INDEX('Language Rules Can Change'!$B$3:$AU$47,AB378,14)),14, AND(AB379&gt;INDEX('Language Rules Can Change'!$B$3:$AU$47,AB378,14),AB379&lt;=INDEX('Language Rules Can Change'!$B$3:$AU$47,AB378,15)),15, AND(AB379&gt;INDEX('Language Rules Can Change'!$B$3:$AU$47,AB378,15),AB379&lt;=INDEX('Language Rules Can Change'!$B$3:$AU$47,AB378,16)),16, AND(AB379&gt;INDEX('Language Rules Can Change'!$B$3:$AU$47,AB378,16),AB379&lt;=INDEX('Language Rules Can Change'!$B$3:$AU$47,AB378,17)),17, AND(AB379&gt;INDEX('Language Rules Can Change'!$B$3:$AU$47,AB378,17),AB379&lt;=INDEX('Language Rules Can Change'!$B$3:$AU$47,AB378,18)),18, AND(AB379&gt;INDEX('Language Rules Can Change'!$B$3:$AU$47,AB378,18),AB379&lt;=INDEX('Language Rules Can Change'!$B$3:$AU$47,AB378,19)),19, AND(AB379&gt;INDEX('Language Rules Can Change'!$B$3:$AU$47,AB378,19),AB379&lt;=INDEX('Language Rules Can Change'!$B$3:$AU$47,AB378,20)),20, AND(AB379&gt;INDEX('Language Rules Can Change'!$B$3:$AU$47,AB378,20),AB379&lt;=INDEX('Language Rules Can Change'!$B$3:$AU$47,AB378,21)),21, AND(AB379&gt;INDEX('Language Rules Can Change'!$B$3:$AU$47,AB378,21),AB379&lt;=INDEX('Language Rules Can Change'!$B$3:$AU$47,AB378,22)),22, AND(AB379&gt;INDEX('Language Rules Can Change'!$B$3:$AU$47,AB378,22),AB379&lt;=INDEX('Language Rules Can Change'!$B$3:$AU$47,AB378,23)),23, AND(AB379&gt;INDEX('Language Rules Can Change'!$B$3:$AU$47,AB378,23),AB379&lt;=INDEX('Language Rules Can Change'!$B$3:$AU$47,AB378,24)),24, AND(AB379&gt;INDEX('Language Rules Can Change'!$B$3:$AU$47,AB378,24),AB379&lt;=INDEX('Language Rules Can Change'!$B$3:$AU$47,AB378,25)),25, AND(AB379&gt;INDEX('Language Rules Can Change'!$B$3:$AU$47,AB378,25),AB379&lt;=INDEX('Language Rules Can Change'!$B$3:$AU$47,AB378,26)),26, AND(AB379&gt;INDEX('Language Rules Can Change'!$B$3:$AU$47,AB378,26),AB379&lt;=INDEX('Language Rules Can Change'!$B$3:$AU$47,AB378,27)),27, AND(AB379&gt;INDEX('Language Rules Can Change'!$B$3:$AU$47,AB378,27),AB379&lt;=INDEX('Language Rules Can Change'!$B$3:$AU$47,AB378,28)),28, AND(AB379&gt;INDEX('Language Rules Can Change'!$B$3:$AU$47,AB378,28),AB379&lt;=INDEX('Language Rules Can Change'!$B$3:$AU$47,AB378,29)),29, AND(AB379&gt;INDEX('Language Rules Can Change'!$B$3:$AU$47,AB378,29),AB379&lt;=INDEX('Language Rules Can Change'!$B$3:$AU$47,AB378,30)),30, AND(AB379&gt;INDEX('Language Rules Can Change'!$B$3:$AU$47,AB378,30),AB379&lt;=INDEX('Language Rules Can Change'!$B$3:$AU$47,AB378,31)),31, AND(AB379&gt;INDEX('Language Rules Can Change'!$B$3:$AU$47,AB378,31),AB379&lt;=INDEX('Language Rules Can Change'!$B$3:$AU$47,AB378,32)),32, AND(AB379&gt;INDEX('Language Rules Can Change'!$B$3:$AU$47,AB378,32),AB379&lt;=INDEX('Language Rules Can Change'!$B$3:$AU$47,AB378,33)),33, AND(AB379&gt;INDEX('Language Rules Can Change'!$B$3:$AU$47,AB378,33),AB379&lt;=INDEX('Language Rules Can Change'!$B$3:$AU$47,AB378,34)),34, AND(AB379&gt;INDEX('Language Rules Can Change'!$B$3:$AU$47,AB378,34),AB379&lt;=INDEX('Language Rules Can Change'!$B$3:$AU$47,AB378,35)),35, AND(AB379&gt;INDEX('Language Rules Can Change'!$B$3:$AU$47,AB378,35),AB379&lt;=INDEX('Language Rules Can Change'!$B$3:$AU$47,AB378,36)),36, AND(AB379&gt;INDEX('Language Rules Can Change'!$B$3:$AU$47,AB378,36),AB379&lt;=INDEX('Language Rules Can Change'!$B$3:$AU$47,AB378,37)),37, AND(AB379&gt;INDEX('Language Rules Can Change'!$B$3:$AU$47,AB378,37),AB379&lt;=INDEX('Language Rules Can Change'!$B$3:$AU$47,AB378,38)),38, AND(AB379&gt;INDEX('Language Rules Can Change'!$B$3:$AU$47,AB378,38),AB379&lt;=INDEX('Language Rules Can Change'!$B$3:$AU$47,AB378,39)),39, AND(AB379&gt;INDEX('Language Rules Can Change'!$B$3:$AU$47,AB378,39),AB379&lt;=INDEX('Language Rules Can Change'!$B$3:$AU$47,AB378,40)),40, AND(AB379&gt;INDEX('Language Rules Can Change'!$B$3:$AU$47,AB378,40),AB379&lt;=INDEX('Language Rules Can Change'!$B$3:$AU$47,AB378,41)),41, AND(AB379&gt;INDEX('Language Rules Can Change'!$B$3:$AU$47,AB378,41),AB379&lt;=INDEX('Language Rules Can Change'!$B$3:$AU$47,AB378,42)),42, AND(AB379&gt;INDEX('Language Rules Can Change'!$B$3:$AU$47,AB378,42),AB379&lt;=INDEX('Language Rules Can Change'!$B$3:$AU$47,AB378,43)),43, AND(AB379&gt;INDEX('Language Rules Can Change'!$B$3:$AU$47,AB378,43),AB379&lt;=INDEX('Language Rules Can Change'!$B$3:$AU$47,AB378,44)),44, AND(AB379&gt;INDEX('Language Rules Can Change'!$B$3:$AU$47,AB378,44),AB379&lt;=INDEX('Language Rules Can Change'!$B$3:$AU$47,AB378,45)),45, AND(AB379&gt;INDEX('Language Rules Can Change'!$B$3:$AU$47,AB378,45),AB379&lt;=INDEX('Language Rules Can Change'!$B$3:$AU$47,AB378,46)),46)</f>
        <v>25</v>
      </c>
      <c r="AC380" s="11" t="e" cm="1">
        <f t="array" aca="1" ref="AC380" ca="1">_xlfn.IFS(AND(AC379&gt;0,AC379&lt;=INDEX('Language Rules Can Change'!$B$3:$AU$47,AC378,1)),1, AND(AC379&gt;INDEX('Language Rules Can Change'!$B$3:$AU$47,AC378,1),AC379&lt;=INDEX('Language Rules Can Change'!$B$3:$AU$47,AC378,2)),2, AND(AC379&gt;INDEX('Language Rules Can Change'!$B$3:$AU$47,AC378,2),AC379&lt;=INDEX('Language Rules Can Change'!$B$3:$AU$47,AC378,3)),3, AND(AC379&gt;INDEX('Language Rules Can Change'!$B$3:$AU$47,AC378,3),AC379&lt;=INDEX('Language Rules Can Change'!$B$3:$AU$47,AC378,4)),4, AND(AC379&gt;INDEX('Language Rules Can Change'!$B$3:$AU$47,AC378,4),AC379&lt;=INDEX('Language Rules Can Change'!$B$3:$AU$47,AC378,5)),5, AND(AC379&gt;INDEX('Language Rules Can Change'!$B$3:$AU$47,AC378,5),AC379&lt;=INDEX('Language Rules Can Change'!$B$3:$AU$47,AC378,6)),6, AND(AC379&gt;INDEX('Language Rules Can Change'!$B$3:$AU$47,AC378,6),AC379&lt;=INDEX('Language Rules Can Change'!$B$3:$AU$47,AC378,7)),7, AND(AC379&gt;INDEX('Language Rules Can Change'!$B$3:$AU$47,AC378,7),AC379&lt;=INDEX('Language Rules Can Change'!$B$3:$AU$47,AC378,8)),8, AND(AC379&gt;INDEX('Language Rules Can Change'!$B$3:$AU$47,AC378,8),AC379&lt;=INDEX('Language Rules Can Change'!$B$3:$AU$47,AC378,9)),9, AND(AC379&gt;INDEX('Language Rules Can Change'!$B$3:$AU$47,AC378,9),AC379&lt;=INDEX('Language Rules Can Change'!$B$3:$AU$47,AC378,10)),10, AND(AC379&gt;INDEX('Language Rules Can Change'!$B$3:$AU$47,AC378,10),AC379&lt;=INDEX('Language Rules Can Change'!$B$3:$AU$47,AC378,11)),11, AND(AC379&gt;INDEX('Language Rules Can Change'!$B$3:$AU$47,AC378,11),AC379&lt;=INDEX('Language Rules Can Change'!$B$3:$AU$47,AC378,12)),12, AND(AC379&gt;INDEX('Language Rules Can Change'!$B$3:$AU$47,AC378,12),AC379&lt;=INDEX('Language Rules Can Change'!$B$3:$AU$47,AC378,13)),13, AND(AC379&gt;INDEX('Language Rules Can Change'!$B$3:$AU$47,AC378,13),AC379&lt;=INDEX('Language Rules Can Change'!$B$3:$AU$47,AC378,14)),14, AND(AC379&gt;INDEX('Language Rules Can Change'!$B$3:$AU$47,AC378,14),AC379&lt;=INDEX('Language Rules Can Change'!$B$3:$AU$47,AC378,15)),15, AND(AC379&gt;INDEX('Language Rules Can Change'!$B$3:$AU$47,AC378,15),AC379&lt;=INDEX('Language Rules Can Change'!$B$3:$AU$47,AC378,16)),16, AND(AC379&gt;INDEX('Language Rules Can Change'!$B$3:$AU$47,AC378,16),AC379&lt;=INDEX('Language Rules Can Change'!$B$3:$AU$47,AC378,17)),17, AND(AC379&gt;INDEX('Language Rules Can Change'!$B$3:$AU$47,AC378,17),AC379&lt;=INDEX('Language Rules Can Change'!$B$3:$AU$47,AC378,18)),18, AND(AC379&gt;INDEX('Language Rules Can Change'!$B$3:$AU$47,AC378,18),AC379&lt;=INDEX('Language Rules Can Change'!$B$3:$AU$47,AC378,19)),19, AND(AC379&gt;INDEX('Language Rules Can Change'!$B$3:$AU$47,AC378,19),AC379&lt;=INDEX('Language Rules Can Change'!$B$3:$AU$47,AC378,20)),20, AND(AC379&gt;INDEX('Language Rules Can Change'!$B$3:$AU$47,AC378,20),AC379&lt;=INDEX('Language Rules Can Change'!$B$3:$AU$47,AC378,21)),21, AND(AC379&gt;INDEX('Language Rules Can Change'!$B$3:$AU$47,AC378,21),AC379&lt;=INDEX('Language Rules Can Change'!$B$3:$AU$47,AC378,22)),22, AND(AC379&gt;INDEX('Language Rules Can Change'!$B$3:$AU$47,AC378,22),AC379&lt;=INDEX('Language Rules Can Change'!$B$3:$AU$47,AC378,23)),23, AND(AC379&gt;INDEX('Language Rules Can Change'!$B$3:$AU$47,AC378,23),AC379&lt;=INDEX('Language Rules Can Change'!$B$3:$AU$47,AC378,24)),24, AND(AC379&gt;INDEX('Language Rules Can Change'!$B$3:$AU$47,AC378,24),AC379&lt;=INDEX('Language Rules Can Change'!$B$3:$AU$47,AC378,25)),25, AND(AC379&gt;INDEX('Language Rules Can Change'!$B$3:$AU$47,AC378,25),AC379&lt;=INDEX('Language Rules Can Change'!$B$3:$AU$47,AC378,26)),26, AND(AC379&gt;INDEX('Language Rules Can Change'!$B$3:$AU$47,AC378,26),AC379&lt;=INDEX('Language Rules Can Change'!$B$3:$AU$47,AC378,27)),27, AND(AC379&gt;INDEX('Language Rules Can Change'!$B$3:$AU$47,AC378,27),AC379&lt;=INDEX('Language Rules Can Change'!$B$3:$AU$47,AC378,28)),28, AND(AC379&gt;INDEX('Language Rules Can Change'!$B$3:$AU$47,AC378,28),AC379&lt;=INDEX('Language Rules Can Change'!$B$3:$AU$47,AC378,29)),29, AND(AC379&gt;INDEX('Language Rules Can Change'!$B$3:$AU$47,AC378,29),AC379&lt;=INDEX('Language Rules Can Change'!$B$3:$AU$47,AC378,30)),30, AND(AC379&gt;INDEX('Language Rules Can Change'!$B$3:$AU$47,AC378,30),AC379&lt;=INDEX('Language Rules Can Change'!$B$3:$AU$47,AC378,31)),31, AND(AC379&gt;INDEX('Language Rules Can Change'!$B$3:$AU$47,AC378,31),AC379&lt;=INDEX('Language Rules Can Change'!$B$3:$AU$47,AC378,32)),32, AND(AC379&gt;INDEX('Language Rules Can Change'!$B$3:$AU$47,AC378,32),AC379&lt;=INDEX('Language Rules Can Change'!$B$3:$AU$47,AC378,33)),33, AND(AC379&gt;INDEX('Language Rules Can Change'!$B$3:$AU$47,AC378,33),AC379&lt;=INDEX('Language Rules Can Change'!$B$3:$AU$47,AC378,34)),34, AND(AC379&gt;INDEX('Language Rules Can Change'!$B$3:$AU$47,AC378,34),AC379&lt;=INDEX('Language Rules Can Change'!$B$3:$AU$47,AC378,35)),35, AND(AC379&gt;INDEX('Language Rules Can Change'!$B$3:$AU$47,AC378,35),AC379&lt;=INDEX('Language Rules Can Change'!$B$3:$AU$47,AC378,36)),36, AND(AC379&gt;INDEX('Language Rules Can Change'!$B$3:$AU$47,AC378,36),AC379&lt;=INDEX('Language Rules Can Change'!$B$3:$AU$47,AC378,37)),37, AND(AC379&gt;INDEX('Language Rules Can Change'!$B$3:$AU$47,AC378,37),AC379&lt;=INDEX('Language Rules Can Change'!$B$3:$AU$47,AC378,38)),38, AND(AC379&gt;INDEX('Language Rules Can Change'!$B$3:$AU$47,AC378,38),AC379&lt;=INDEX('Language Rules Can Change'!$B$3:$AU$47,AC378,39)),39, AND(AC379&gt;INDEX('Language Rules Can Change'!$B$3:$AU$47,AC378,39),AC379&lt;=INDEX('Language Rules Can Change'!$B$3:$AU$47,AC378,40)),40, AND(AC379&gt;INDEX('Language Rules Can Change'!$B$3:$AU$47,AC378,40),AC379&lt;=INDEX('Language Rules Can Change'!$B$3:$AU$47,AC378,41)),41, AND(AC379&gt;INDEX('Language Rules Can Change'!$B$3:$AU$47,AC378,41),AC379&lt;=INDEX('Language Rules Can Change'!$B$3:$AU$47,AC378,42)),42, AND(AC379&gt;INDEX('Language Rules Can Change'!$B$3:$AU$47,AC378,42),AC379&lt;=INDEX('Language Rules Can Change'!$B$3:$AU$47,AC378,43)),43, AND(AC379&gt;INDEX('Language Rules Can Change'!$B$3:$AU$47,AC378,43),AC379&lt;=INDEX('Language Rules Can Change'!$B$3:$AU$47,AC378,44)),44, AND(AC379&gt;INDEX('Language Rules Can Change'!$B$3:$AU$47,AC378,44),AC379&lt;=INDEX('Language Rules Can Change'!$B$3:$AU$47,AC378,45)),45, AND(AC379&gt;INDEX('Language Rules Can Change'!$B$3:$AU$47,AC378,45),AC379&lt;=INDEX('Language Rules Can Change'!$B$3:$AU$47,AC378,46)),46)</f>
        <v>#N/A</v>
      </c>
      <c r="AD380" s="11" t="e" cm="1">
        <f t="array" aca="1" ref="AD380" ca="1">_xlfn.IFS(AND(AD379&gt;0,AD379&lt;=INDEX('Language Rules Can Change'!$B$3:$AU$47,AD378,1)),1, AND(AD379&gt;INDEX('Language Rules Can Change'!$B$3:$AU$47,AD378,1),AD379&lt;=INDEX('Language Rules Can Change'!$B$3:$AU$47,AD378,2)),2, AND(AD379&gt;INDEX('Language Rules Can Change'!$B$3:$AU$47,AD378,2),AD379&lt;=INDEX('Language Rules Can Change'!$B$3:$AU$47,AD378,3)),3, AND(AD379&gt;INDEX('Language Rules Can Change'!$B$3:$AU$47,AD378,3),AD379&lt;=INDEX('Language Rules Can Change'!$B$3:$AU$47,AD378,4)),4, AND(AD379&gt;INDEX('Language Rules Can Change'!$B$3:$AU$47,AD378,4),AD379&lt;=INDEX('Language Rules Can Change'!$B$3:$AU$47,AD378,5)),5, AND(AD379&gt;INDEX('Language Rules Can Change'!$B$3:$AU$47,AD378,5),AD379&lt;=INDEX('Language Rules Can Change'!$B$3:$AU$47,AD378,6)),6, AND(AD379&gt;INDEX('Language Rules Can Change'!$B$3:$AU$47,AD378,6),AD379&lt;=INDEX('Language Rules Can Change'!$B$3:$AU$47,AD378,7)),7, AND(AD379&gt;INDEX('Language Rules Can Change'!$B$3:$AU$47,AD378,7),AD379&lt;=INDEX('Language Rules Can Change'!$B$3:$AU$47,AD378,8)),8, AND(AD379&gt;INDEX('Language Rules Can Change'!$B$3:$AU$47,AD378,8),AD379&lt;=INDEX('Language Rules Can Change'!$B$3:$AU$47,AD378,9)),9, AND(AD379&gt;INDEX('Language Rules Can Change'!$B$3:$AU$47,AD378,9),AD379&lt;=INDEX('Language Rules Can Change'!$B$3:$AU$47,AD378,10)),10, AND(AD379&gt;INDEX('Language Rules Can Change'!$B$3:$AU$47,AD378,10),AD379&lt;=INDEX('Language Rules Can Change'!$B$3:$AU$47,AD378,11)),11, AND(AD379&gt;INDEX('Language Rules Can Change'!$B$3:$AU$47,AD378,11),AD379&lt;=INDEX('Language Rules Can Change'!$B$3:$AU$47,AD378,12)),12, AND(AD379&gt;INDEX('Language Rules Can Change'!$B$3:$AU$47,AD378,12),AD379&lt;=INDEX('Language Rules Can Change'!$B$3:$AU$47,AD378,13)),13, AND(AD379&gt;INDEX('Language Rules Can Change'!$B$3:$AU$47,AD378,13),AD379&lt;=INDEX('Language Rules Can Change'!$B$3:$AU$47,AD378,14)),14, AND(AD379&gt;INDEX('Language Rules Can Change'!$B$3:$AU$47,AD378,14),AD379&lt;=INDEX('Language Rules Can Change'!$B$3:$AU$47,AD378,15)),15, AND(AD379&gt;INDEX('Language Rules Can Change'!$B$3:$AU$47,AD378,15),AD379&lt;=INDEX('Language Rules Can Change'!$B$3:$AU$47,AD378,16)),16, AND(AD379&gt;INDEX('Language Rules Can Change'!$B$3:$AU$47,AD378,16),AD379&lt;=INDEX('Language Rules Can Change'!$B$3:$AU$47,AD378,17)),17, AND(AD379&gt;INDEX('Language Rules Can Change'!$B$3:$AU$47,AD378,17),AD379&lt;=INDEX('Language Rules Can Change'!$B$3:$AU$47,AD378,18)),18, AND(AD379&gt;INDEX('Language Rules Can Change'!$B$3:$AU$47,AD378,18),AD379&lt;=INDEX('Language Rules Can Change'!$B$3:$AU$47,AD378,19)),19, AND(AD379&gt;INDEX('Language Rules Can Change'!$B$3:$AU$47,AD378,19),AD379&lt;=INDEX('Language Rules Can Change'!$B$3:$AU$47,AD378,20)),20, AND(AD379&gt;INDEX('Language Rules Can Change'!$B$3:$AU$47,AD378,20),AD379&lt;=INDEX('Language Rules Can Change'!$B$3:$AU$47,AD378,21)),21, AND(AD379&gt;INDEX('Language Rules Can Change'!$B$3:$AU$47,AD378,21),AD379&lt;=INDEX('Language Rules Can Change'!$B$3:$AU$47,AD378,22)),22, AND(AD379&gt;INDEX('Language Rules Can Change'!$B$3:$AU$47,AD378,22),AD379&lt;=INDEX('Language Rules Can Change'!$B$3:$AU$47,AD378,23)),23, AND(AD379&gt;INDEX('Language Rules Can Change'!$B$3:$AU$47,AD378,23),AD379&lt;=INDEX('Language Rules Can Change'!$B$3:$AU$47,AD378,24)),24, AND(AD379&gt;INDEX('Language Rules Can Change'!$B$3:$AU$47,AD378,24),AD379&lt;=INDEX('Language Rules Can Change'!$B$3:$AU$47,AD378,25)),25, AND(AD379&gt;INDEX('Language Rules Can Change'!$B$3:$AU$47,AD378,25),AD379&lt;=INDEX('Language Rules Can Change'!$B$3:$AU$47,AD378,26)),26, AND(AD379&gt;INDEX('Language Rules Can Change'!$B$3:$AU$47,AD378,26),AD379&lt;=INDEX('Language Rules Can Change'!$B$3:$AU$47,AD378,27)),27, AND(AD379&gt;INDEX('Language Rules Can Change'!$B$3:$AU$47,AD378,27),AD379&lt;=INDEX('Language Rules Can Change'!$B$3:$AU$47,AD378,28)),28, AND(AD379&gt;INDEX('Language Rules Can Change'!$B$3:$AU$47,AD378,28),AD379&lt;=INDEX('Language Rules Can Change'!$B$3:$AU$47,AD378,29)),29, AND(AD379&gt;INDEX('Language Rules Can Change'!$B$3:$AU$47,AD378,29),AD379&lt;=INDEX('Language Rules Can Change'!$B$3:$AU$47,AD378,30)),30, AND(AD379&gt;INDEX('Language Rules Can Change'!$B$3:$AU$47,AD378,30),AD379&lt;=INDEX('Language Rules Can Change'!$B$3:$AU$47,AD378,31)),31, AND(AD379&gt;INDEX('Language Rules Can Change'!$B$3:$AU$47,AD378,31),AD379&lt;=INDEX('Language Rules Can Change'!$B$3:$AU$47,AD378,32)),32, AND(AD379&gt;INDEX('Language Rules Can Change'!$B$3:$AU$47,AD378,32),AD379&lt;=INDEX('Language Rules Can Change'!$B$3:$AU$47,AD378,33)),33, AND(AD379&gt;INDEX('Language Rules Can Change'!$B$3:$AU$47,AD378,33),AD379&lt;=INDEX('Language Rules Can Change'!$B$3:$AU$47,AD378,34)),34, AND(AD379&gt;INDEX('Language Rules Can Change'!$B$3:$AU$47,AD378,34),AD379&lt;=INDEX('Language Rules Can Change'!$B$3:$AU$47,AD378,35)),35, AND(AD379&gt;INDEX('Language Rules Can Change'!$B$3:$AU$47,AD378,35),AD379&lt;=INDEX('Language Rules Can Change'!$B$3:$AU$47,AD378,36)),36, AND(AD379&gt;INDEX('Language Rules Can Change'!$B$3:$AU$47,AD378,36),AD379&lt;=INDEX('Language Rules Can Change'!$B$3:$AU$47,AD378,37)),37, AND(AD379&gt;INDEX('Language Rules Can Change'!$B$3:$AU$47,AD378,37),AD379&lt;=INDEX('Language Rules Can Change'!$B$3:$AU$47,AD378,38)),38, AND(AD379&gt;INDEX('Language Rules Can Change'!$B$3:$AU$47,AD378,38),AD379&lt;=INDEX('Language Rules Can Change'!$B$3:$AU$47,AD378,39)),39, AND(AD379&gt;INDEX('Language Rules Can Change'!$B$3:$AU$47,AD378,39),AD379&lt;=INDEX('Language Rules Can Change'!$B$3:$AU$47,AD378,40)),40, AND(AD379&gt;INDEX('Language Rules Can Change'!$B$3:$AU$47,AD378,40),AD379&lt;=INDEX('Language Rules Can Change'!$B$3:$AU$47,AD378,41)),41, AND(AD379&gt;INDEX('Language Rules Can Change'!$B$3:$AU$47,AD378,41),AD379&lt;=INDEX('Language Rules Can Change'!$B$3:$AU$47,AD378,42)),42, AND(AD379&gt;INDEX('Language Rules Can Change'!$B$3:$AU$47,AD378,42),AD379&lt;=INDEX('Language Rules Can Change'!$B$3:$AU$47,AD378,43)),43, AND(AD379&gt;INDEX('Language Rules Can Change'!$B$3:$AU$47,AD378,43),AD379&lt;=INDEX('Language Rules Can Change'!$B$3:$AU$47,AD378,44)),44, AND(AD379&gt;INDEX('Language Rules Can Change'!$B$3:$AU$47,AD378,44),AD379&lt;=INDEX('Language Rules Can Change'!$B$3:$AU$47,AD378,45)),45, AND(AD379&gt;INDEX('Language Rules Can Change'!$B$3:$AU$47,AD378,45),AD379&lt;=INDEX('Language Rules Can Change'!$B$3:$AU$47,AD378,46)),46)</f>
        <v>#N/A</v>
      </c>
      <c r="AE380" s="11" t="e" cm="1">
        <f t="array" aca="1" ref="AE380" ca="1">_xlfn.IFS(AND(AE379&gt;0,AE379&lt;=INDEX('Language Rules Can Change'!$B$3:$AU$47,AE378,1)),1, AND(AE379&gt;INDEX('Language Rules Can Change'!$B$3:$AU$47,AE378,1),AE379&lt;=INDEX('Language Rules Can Change'!$B$3:$AU$47,AE378,2)),2, AND(AE379&gt;INDEX('Language Rules Can Change'!$B$3:$AU$47,AE378,2),AE379&lt;=INDEX('Language Rules Can Change'!$B$3:$AU$47,AE378,3)),3, AND(AE379&gt;INDEX('Language Rules Can Change'!$B$3:$AU$47,AE378,3),AE379&lt;=INDEX('Language Rules Can Change'!$B$3:$AU$47,AE378,4)),4, AND(AE379&gt;INDEX('Language Rules Can Change'!$B$3:$AU$47,AE378,4),AE379&lt;=INDEX('Language Rules Can Change'!$B$3:$AU$47,AE378,5)),5, AND(AE379&gt;INDEX('Language Rules Can Change'!$B$3:$AU$47,AE378,5),AE379&lt;=INDEX('Language Rules Can Change'!$B$3:$AU$47,AE378,6)),6, AND(AE379&gt;INDEX('Language Rules Can Change'!$B$3:$AU$47,AE378,6),AE379&lt;=INDEX('Language Rules Can Change'!$B$3:$AU$47,AE378,7)),7, AND(AE379&gt;INDEX('Language Rules Can Change'!$B$3:$AU$47,AE378,7),AE379&lt;=INDEX('Language Rules Can Change'!$B$3:$AU$47,AE378,8)),8, AND(AE379&gt;INDEX('Language Rules Can Change'!$B$3:$AU$47,AE378,8),AE379&lt;=INDEX('Language Rules Can Change'!$B$3:$AU$47,AE378,9)),9, AND(AE379&gt;INDEX('Language Rules Can Change'!$B$3:$AU$47,AE378,9),AE379&lt;=INDEX('Language Rules Can Change'!$B$3:$AU$47,AE378,10)),10, AND(AE379&gt;INDEX('Language Rules Can Change'!$B$3:$AU$47,AE378,10),AE379&lt;=INDEX('Language Rules Can Change'!$B$3:$AU$47,AE378,11)),11, AND(AE379&gt;INDEX('Language Rules Can Change'!$B$3:$AU$47,AE378,11),AE379&lt;=INDEX('Language Rules Can Change'!$B$3:$AU$47,AE378,12)),12, AND(AE379&gt;INDEX('Language Rules Can Change'!$B$3:$AU$47,AE378,12),AE379&lt;=INDEX('Language Rules Can Change'!$B$3:$AU$47,AE378,13)),13, AND(AE379&gt;INDEX('Language Rules Can Change'!$B$3:$AU$47,AE378,13),AE379&lt;=INDEX('Language Rules Can Change'!$B$3:$AU$47,AE378,14)),14, AND(AE379&gt;INDEX('Language Rules Can Change'!$B$3:$AU$47,AE378,14),AE379&lt;=INDEX('Language Rules Can Change'!$B$3:$AU$47,AE378,15)),15, AND(AE379&gt;INDEX('Language Rules Can Change'!$B$3:$AU$47,AE378,15),AE379&lt;=INDEX('Language Rules Can Change'!$B$3:$AU$47,AE378,16)),16, AND(AE379&gt;INDEX('Language Rules Can Change'!$B$3:$AU$47,AE378,16),AE379&lt;=INDEX('Language Rules Can Change'!$B$3:$AU$47,AE378,17)),17, AND(AE379&gt;INDEX('Language Rules Can Change'!$B$3:$AU$47,AE378,17),AE379&lt;=INDEX('Language Rules Can Change'!$B$3:$AU$47,AE378,18)),18, AND(AE379&gt;INDEX('Language Rules Can Change'!$B$3:$AU$47,AE378,18),AE379&lt;=INDEX('Language Rules Can Change'!$B$3:$AU$47,AE378,19)),19, AND(AE379&gt;INDEX('Language Rules Can Change'!$B$3:$AU$47,AE378,19),AE379&lt;=INDEX('Language Rules Can Change'!$B$3:$AU$47,AE378,20)),20, AND(AE379&gt;INDEX('Language Rules Can Change'!$B$3:$AU$47,AE378,20),AE379&lt;=INDEX('Language Rules Can Change'!$B$3:$AU$47,AE378,21)),21, AND(AE379&gt;INDEX('Language Rules Can Change'!$B$3:$AU$47,AE378,21),AE379&lt;=INDEX('Language Rules Can Change'!$B$3:$AU$47,AE378,22)),22, AND(AE379&gt;INDEX('Language Rules Can Change'!$B$3:$AU$47,AE378,22),AE379&lt;=INDEX('Language Rules Can Change'!$B$3:$AU$47,AE378,23)),23, AND(AE379&gt;INDEX('Language Rules Can Change'!$B$3:$AU$47,AE378,23),AE379&lt;=INDEX('Language Rules Can Change'!$B$3:$AU$47,AE378,24)),24, AND(AE379&gt;INDEX('Language Rules Can Change'!$B$3:$AU$47,AE378,24),AE379&lt;=INDEX('Language Rules Can Change'!$B$3:$AU$47,AE378,25)),25, AND(AE379&gt;INDEX('Language Rules Can Change'!$B$3:$AU$47,AE378,25),AE379&lt;=INDEX('Language Rules Can Change'!$B$3:$AU$47,AE378,26)),26, AND(AE379&gt;INDEX('Language Rules Can Change'!$B$3:$AU$47,AE378,26),AE379&lt;=INDEX('Language Rules Can Change'!$B$3:$AU$47,AE378,27)),27, AND(AE379&gt;INDEX('Language Rules Can Change'!$B$3:$AU$47,AE378,27),AE379&lt;=INDEX('Language Rules Can Change'!$B$3:$AU$47,AE378,28)),28, AND(AE379&gt;INDEX('Language Rules Can Change'!$B$3:$AU$47,AE378,28),AE379&lt;=INDEX('Language Rules Can Change'!$B$3:$AU$47,AE378,29)),29, AND(AE379&gt;INDEX('Language Rules Can Change'!$B$3:$AU$47,AE378,29),AE379&lt;=INDEX('Language Rules Can Change'!$B$3:$AU$47,AE378,30)),30, AND(AE379&gt;INDEX('Language Rules Can Change'!$B$3:$AU$47,AE378,30),AE379&lt;=INDEX('Language Rules Can Change'!$B$3:$AU$47,AE378,31)),31, AND(AE379&gt;INDEX('Language Rules Can Change'!$B$3:$AU$47,AE378,31),AE379&lt;=INDEX('Language Rules Can Change'!$B$3:$AU$47,AE378,32)),32, AND(AE379&gt;INDEX('Language Rules Can Change'!$B$3:$AU$47,AE378,32),AE379&lt;=INDEX('Language Rules Can Change'!$B$3:$AU$47,AE378,33)),33, AND(AE379&gt;INDEX('Language Rules Can Change'!$B$3:$AU$47,AE378,33),AE379&lt;=INDEX('Language Rules Can Change'!$B$3:$AU$47,AE378,34)),34, AND(AE379&gt;INDEX('Language Rules Can Change'!$B$3:$AU$47,AE378,34),AE379&lt;=INDEX('Language Rules Can Change'!$B$3:$AU$47,AE378,35)),35, AND(AE379&gt;INDEX('Language Rules Can Change'!$B$3:$AU$47,AE378,35),AE379&lt;=INDEX('Language Rules Can Change'!$B$3:$AU$47,AE378,36)),36, AND(AE379&gt;INDEX('Language Rules Can Change'!$B$3:$AU$47,AE378,36),AE379&lt;=INDEX('Language Rules Can Change'!$B$3:$AU$47,AE378,37)),37, AND(AE379&gt;INDEX('Language Rules Can Change'!$B$3:$AU$47,AE378,37),AE379&lt;=INDEX('Language Rules Can Change'!$B$3:$AU$47,AE378,38)),38, AND(AE379&gt;INDEX('Language Rules Can Change'!$B$3:$AU$47,AE378,38),AE379&lt;=INDEX('Language Rules Can Change'!$B$3:$AU$47,AE378,39)),39, AND(AE379&gt;INDEX('Language Rules Can Change'!$B$3:$AU$47,AE378,39),AE379&lt;=INDEX('Language Rules Can Change'!$B$3:$AU$47,AE378,40)),40, AND(AE379&gt;INDEX('Language Rules Can Change'!$B$3:$AU$47,AE378,40),AE379&lt;=INDEX('Language Rules Can Change'!$B$3:$AU$47,AE378,41)),41, AND(AE379&gt;INDEX('Language Rules Can Change'!$B$3:$AU$47,AE378,41),AE379&lt;=INDEX('Language Rules Can Change'!$B$3:$AU$47,AE378,42)),42, AND(AE379&gt;INDEX('Language Rules Can Change'!$B$3:$AU$47,AE378,42),AE379&lt;=INDEX('Language Rules Can Change'!$B$3:$AU$47,AE378,43)),43, AND(AE379&gt;INDEX('Language Rules Can Change'!$B$3:$AU$47,AE378,43),AE379&lt;=INDEX('Language Rules Can Change'!$B$3:$AU$47,AE378,44)),44, AND(AE379&gt;INDEX('Language Rules Can Change'!$B$3:$AU$47,AE378,44),AE379&lt;=INDEX('Language Rules Can Change'!$B$3:$AU$47,AE378,45)),45, AND(AE379&gt;INDEX('Language Rules Can Change'!$B$3:$AU$47,AE378,45),AE379&lt;=INDEX('Language Rules Can Change'!$B$3:$AU$47,AE378,46)),46)</f>
        <v>#N/A</v>
      </c>
      <c r="AF380" s="11" t="e" cm="1">
        <f t="array" aca="1" ref="AF380" ca="1">_xlfn.IFS(AND(AF379&gt;0,AF379&lt;=INDEX('Language Rules Can Change'!$B$3:$AU$47,AF378,1)),1, AND(AF379&gt;INDEX('Language Rules Can Change'!$B$3:$AU$47,AF378,1),AF379&lt;=INDEX('Language Rules Can Change'!$B$3:$AU$47,AF378,2)),2, AND(AF379&gt;INDEX('Language Rules Can Change'!$B$3:$AU$47,AF378,2),AF379&lt;=INDEX('Language Rules Can Change'!$B$3:$AU$47,AF378,3)),3, AND(AF379&gt;INDEX('Language Rules Can Change'!$B$3:$AU$47,AF378,3),AF379&lt;=INDEX('Language Rules Can Change'!$B$3:$AU$47,AF378,4)),4, AND(AF379&gt;INDEX('Language Rules Can Change'!$B$3:$AU$47,AF378,4),AF379&lt;=INDEX('Language Rules Can Change'!$B$3:$AU$47,AF378,5)),5, AND(AF379&gt;INDEX('Language Rules Can Change'!$B$3:$AU$47,AF378,5),AF379&lt;=INDEX('Language Rules Can Change'!$B$3:$AU$47,AF378,6)),6, AND(AF379&gt;INDEX('Language Rules Can Change'!$B$3:$AU$47,AF378,6),AF379&lt;=INDEX('Language Rules Can Change'!$B$3:$AU$47,AF378,7)),7, AND(AF379&gt;INDEX('Language Rules Can Change'!$B$3:$AU$47,AF378,7),AF379&lt;=INDEX('Language Rules Can Change'!$B$3:$AU$47,AF378,8)),8, AND(AF379&gt;INDEX('Language Rules Can Change'!$B$3:$AU$47,AF378,8),AF379&lt;=INDEX('Language Rules Can Change'!$B$3:$AU$47,AF378,9)),9, AND(AF379&gt;INDEX('Language Rules Can Change'!$B$3:$AU$47,AF378,9),AF379&lt;=INDEX('Language Rules Can Change'!$B$3:$AU$47,AF378,10)),10, AND(AF379&gt;INDEX('Language Rules Can Change'!$B$3:$AU$47,AF378,10),AF379&lt;=INDEX('Language Rules Can Change'!$B$3:$AU$47,AF378,11)),11, AND(AF379&gt;INDEX('Language Rules Can Change'!$B$3:$AU$47,AF378,11),AF379&lt;=INDEX('Language Rules Can Change'!$B$3:$AU$47,AF378,12)),12, AND(AF379&gt;INDEX('Language Rules Can Change'!$B$3:$AU$47,AF378,12),AF379&lt;=INDEX('Language Rules Can Change'!$B$3:$AU$47,AF378,13)),13, AND(AF379&gt;INDEX('Language Rules Can Change'!$B$3:$AU$47,AF378,13),AF379&lt;=INDEX('Language Rules Can Change'!$B$3:$AU$47,AF378,14)),14, AND(AF379&gt;INDEX('Language Rules Can Change'!$B$3:$AU$47,AF378,14),AF379&lt;=INDEX('Language Rules Can Change'!$B$3:$AU$47,AF378,15)),15, AND(AF379&gt;INDEX('Language Rules Can Change'!$B$3:$AU$47,AF378,15),AF379&lt;=INDEX('Language Rules Can Change'!$B$3:$AU$47,AF378,16)),16, AND(AF379&gt;INDEX('Language Rules Can Change'!$B$3:$AU$47,AF378,16),AF379&lt;=INDEX('Language Rules Can Change'!$B$3:$AU$47,AF378,17)),17, AND(AF379&gt;INDEX('Language Rules Can Change'!$B$3:$AU$47,AF378,17),AF379&lt;=INDEX('Language Rules Can Change'!$B$3:$AU$47,AF378,18)),18, AND(AF379&gt;INDEX('Language Rules Can Change'!$B$3:$AU$47,AF378,18),AF379&lt;=INDEX('Language Rules Can Change'!$B$3:$AU$47,AF378,19)),19, AND(AF379&gt;INDEX('Language Rules Can Change'!$B$3:$AU$47,AF378,19),AF379&lt;=INDEX('Language Rules Can Change'!$B$3:$AU$47,AF378,20)),20, AND(AF379&gt;INDEX('Language Rules Can Change'!$B$3:$AU$47,AF378,20),AF379&lt;=INDEX('Language Rules Can Change'!$B$3:$AU$47,AF378,21)),21, AND(AF379&gt;INDEX('Language Rules Can Change'!$B$3:$AU$47,AF378,21),AF379&lt;=INDEX('Language Rules Can Change'!$B$3:$AU$47,AF378,22)),22, AND(AF379&gt;INDEX('Language Rules Can Change'!$B$3:$AU$47,AF378,22),AF379&lt;=INDEX('Language Rules Can Change'!$B$3:$AU$47,AF378,23)),23, AND(AF379&gt;INDEX('Language Rules Can Change'!$B$3:$AU$47,AF378,23),AF379&lt;=INDEX('Language Rules Can Change'!$B$3:$AU$47,AF378,24)),24, AND(AF379&gt;INDEX('Language Rules Can Change'!$B$3:$AU$47,AF378,24),AF379&lt;=INDEX('Language Rules Can Change'!$B$3:$AU$47,AF378,25)),25, AND(AF379&gt;INDEX('Language Rules Can Change'!$B$3:$AU$47,AF378,25),AF379&lt;=INDEX('Language Rules Can Change'!$B$3:$AU$47,AF378,26)),26, AND(AF379&gt;INDEX('Language Rules Can Change'!$B$3:$AU$47,AF378,26),AF379&lt;=INDEX('Language Rules Can Change'!$B$3:$AU$47,AF378,27)),27, AND(AF379&gt;INDEX('Language Rules Can Change'!$B$3:$AU$47,AF378,27),AF379&lt;=INDEX('Language Rules Can Change'!$B$3:$AU$47,AF378,28)),28, AND(AF379&gt;INDEX('Language Rules Can Change'!$B$3:$AU$47,AF378,28),AF379&lt;=INDEX('Language Rules Can Change'!$B$3:$AU$47,AF378,29)),29, AND(AF379&gt;INDEX('Language Rules Can Change'!$B$3:$AU$47,AF378,29),AF379&lt;=INDEX('Language Rules Can Change'!$B$3:$AU$47,AF378,30)),30, AND(AF379&gt;INDEX('Language Rules Can Change'!$B$3:$AU$47,AF378,30),AF379&lt;=INDEX('Language Rules Can Change'!$B$3:$AU$47,AF378,31)),31, AND(AF379&gt;INDEX('Language Rules Can Change'!$B$3:$AU$47,AF378,31),AF379&lt;=INDEX('Language Rules Can Change'!$B$3:$AU$47,AF378,32)),32, AND(AF379&gt;INDEX('Language Rules Can Change'!$B$3:$AU$47,AF378,32),AF379&lt;=INDEX('Language Rules Can Change'!$B$3:$AU$47,AF378,33)),33, AND(AF379&gt;INDEX('Language Rules Can Change'!$B$3:$AU$47,AF378,33),AF379&lt;=INDEX('Language Rules Can Change'!$B$3:$AU$47,AF378,34)),34, AND(AF379&gt;INDEX('Language Rules Can Change'!$B$3:$AU$47,AF378,34),AF379&lt;=INDEX('Language Rules Can Change'!$B$3:$AU$47,AF378,35)),35, AND(AF379&gt;INDEX('Language Rules Can Change'!$B$3:$AU$47,AF378,35),AF379&lt;=INDEX('Language Rules Can Change'!$B$3:$AU$47,AF378,36)),36, AND(AF379&gt;INDEX('Language Rules Can Change'!$B$3:$AU$47,AF378,36),AF379&lt;=INDEX('Language Rules Can Change'!$B$3:$AU$47,AF378,37)),37, AND(AF379&gt;INDEX('Language Rules Can Change'!$B$3:$AU$47,AF378,37),AF379&lt;=INDEX('Language Rules Can Change'!$B$3:$AU$47,AF378,38)),38, AND(AF379&gt;INDEX('Language Rules Can Change'!$B$3:$AU$47,AF378,38),AF379&lt;=INDEX('Language Rules Can Change'!$B$3:$AU$47,AF378,39)),39, AND(AF379&gt;INDEX('Language Rules Can Change'!$B$3:$AU$47,AF378,39),AF379&lt;=INDEX('Language Rules Can Change'!$B$3:$AU$47,AF378,40)),40, AND(AF379&gt;INDEX('Language Rules Can Change'!$B$3:$AU$47,AF378,40),AF379&lt;=INDEX('Language Rules Can Change'!$B$3:$AU$47,AF378,41)),41, AND(AF379&gt;INDEX('Language Rules Can Change'!$B$3:$AU$47,AF378,41),AF379&lt;=INDEX('Language Rules Can Change'!$B$3:$AU$47,AF378,42)),42, AND(AF379&gt;INDEX('Language Rules Can Change'!$B$3:$AU$47,AF378,42),AF379&lt;=INDEX('Language Rules Can Change'!$B$3:$AU$47,AF378,43)),43, AND(AF379&gt;INDEX('Language Rules Can Change'!$B$3:$AU$47,AF378,43),AF379&lt;=INDEX('Language Rules Can Change'!$B$3:$AU$47,AF378,44)),44, AND(AF379&gt;INDEX('Language Rules Can Change'!$B$3:$AU$47,AF378,44),AF379&lt;=INDEX('Language Rules Can Change'!$B$3:$AU$47,AF378,45)),45, AND(AF379&gt;INDEX('Language Rules Can Change'!$B$3:$AU$47,AF378,45),AF379&lt;=INDEX('Language Rules Can Change'!$B$3:$AU$47,AF378,46)),46)</f>
        <v>#N/A</v>
      </c>
      <c r="AG380" s="11" t="e" cm="1">
        <f t="array" aca="1" ref="AG380" ca="1">_xlfn.IFS(AND(AG379&gt;0,AG379&lt;=INDEX('Language Rules Can Change'!$B$3:$AU$47,AG378,1)),1, AND(AG379&gt;INDEX('Language Rules Can Change'!$B$3:$AU$47,AG378,1),AG379&lt;=INDEX('Language Rules Can Change'!$B$3:$AU$47,AG378,2)),2, AND(AG379&gt;INDEX('Language Rules Can Change'!$B$3:$AU$47,AG378,2),AG379&lt;=INDEX('Language Rules Can Change'!$B$3:$AU$47,AG378,3)),3, AND(AG379&gt;INDEX('Language Rules Can Change'!$B$3:$AU$47,AG378,3),AG379&lt;=INDEX('Language Rules Can Change'!$B$3:$AU$47,AG378,4)),4, AND(AG379&gt;INDEX('Language Rules Can Change'!$B$3:$AU$47,AG378,4),AG379&lt;=INDEX('Language Rules Can Change'!$B$3:$AU$47,AG378,5)),5, AND(AG379&gt;INDEX('Language Rules Can Change'!$B$3:$AU$47,AG378,5),AG379&lt;=INDEX('Language Rules Can Change'!$B$3:$AU$47,AG378,6)),6, AND(AG379&gt;INDEX('Language Rules Can Change'!$B$3:$AU$47,AG378,6),AG379&lt;=INDEX('Language Rules Can Change'!$B$3:$AU$47,AG378,7)),7, AND(AG379&gt;INDEX('Language Rules Can Change'!$B$3:$AU$47,AG378,7),AG379&lt;=INDEX('Language Rules Can Change'!$B$3:$AU$47,AG378,8)),8, AND(AG379&gt;INDEX('Language Rules Can Change'!$B$3:$AU$47,AG378,8),AG379&lt;=INDEX('Language Rules Can Change'!$B$3:$AU$47,AG378,9)),9, AND(AG379&gt;INDEX('Language Rules Can Change'!$B$3:$AU$47,AG378,9),AG379&lt;=INDEX('Language Rules Can Change'!$B$3:$AU$47,AG378,10)),10, AND(AG379&gt;INDEX('Language Rules Can Change'!$B$3:$AU$47,AG378,10),AG379&lt;=INDEX('Language Rules Can Change'!$B$3:$AU$47,AG378,11)),11, AND(AG379&gt;INDEX('Language Rules Can Change'!$B$3:$AU$47,AG378,11),AG379&lt;=INDEX('Language Rules Can Change'!$B$3:$AU$47,AG378,12)),12, AND(AG379&gt;INDEX('Language Rules Can Change'!$B$3:$AU$47,AG378,12),AG379&lt;=INDEX('Language Rules Can Change'!$B$3:$AU$47,AG378,13)),13, AND(AG379&gt;INDEX('Language Rules Can Change'!$B$3:$AU$47,AG378,13),AG379&lt;=INDEX('Language Rules Can Change'!$B$3:$AU$47,AG378,14)),14, AND(AG379&gt;INDEX('Language Rules Can Change'!$B$3:$AU$47,AG378,14),AG379&lt;=INDEX('Language Rules Can Change'!$B$3:$AU$47,AG378,15)),15, AND(AG379&gt;INDEX('Language Rules Can Change'!$B$3:$AU$47,AG378,15),AG379&lt;=INDEX('Language Rules Can Change'!$B$3:$AU$47,AG378,16)),16, AND(AG379&gt;INDEX('Language Rules Can Change'!$B$3:$AU$47,AG378,16),AG379&lt;=INDEX('Language Rules Can Change'!$B$3:$AU$47,AG378,17)),17, AND(AG379&gt;INDEX('Language Rules Can Change'!$B$3:$AU$47,AG378,17),AG379&lt;=INDEX('Language Rules Can Change'!$B$3:$AU$47,AG378,18)),18, AND(AG379&gt;INDEX('Language Rules Can Change'!$B$3:$AU$47,AG378,18),AG379&lt;=INDEX('Language Rules Can Change'!$B$3:$AU$47,AG378,19)),19, AND(AG379&gt;INDEX('Language Rules Can Change'!$B$3:$AU$47,AG378,19),AG379&lt;=INDEX('Language Rules Can Change'!$B$3:$AU$47,AG378,20)),20, AND(AG379&gt;INDEX('Language Rules Can Change'!$B$3:$AU$47,AG378,20),AG379&lt;=INDEX('Language Rules Can Change'!$B$3:$AU$47,AG378,21)),21, AND(AG379&gt;INDEX('Language Rules Can Change'!$B$3:$AU$47,AG378,21),AG379&lt;=INDEX('Language Rules Can Change'!$B$3:$AU$47,AG378,22)),22, AND(AG379&gt;INDEX('Language Rules Can Change'!$B$3:$AU$47,AG378,22),AG379&lt;=INDEX('Language Rules Can Change'!$B$3:$AU$47,AG378,23)),23, AND(AG379&gt;INDEX('Language Rules Can Change'!$B$3:$AU$47,AG378,23),AG379&lt;=INDEX('Language Rules Can Change'!$B$3:$AU$47,AG378,24)),24, AND(AG379&gt;INDEX('Language Rules Can Change'!$B$3:$AU$47,AG378,24),AG379&lt;=INDEX('Language Rules Can Change'!$B$3:$AU$47,AG378,25)),25, AND(AG379&gt;INDEX('Language Rules Can Change'!$B$3:$AU$47,AG378,25),AG379&lt;=INDEX('Language Rules Can Change'!$B$3:$AU$47,AG378,26)),26, AND(AG379&gt;INDEX('Language Rules Can Change'!$B$3:$AU$47,AG378,26),AG379&lt;=INDEX('Language Rules Can Change'!$B$3:$AU$47,AG378,27)),27, AND(AG379&gt;INDEX('Language Rules Can Change'!$B$3:$AU$47,AG378,27),AG379&lt;=INDEX('Language Rules Can Change'!$B$3:$AU$47,AG378,28)),28, AND(AG379&gt;INDEX('Language Rules Can Change'!$B$3:$AU$47,AG378,28),AG379&lt;=INDEX('Language Rules Can Change'!$B$3:$AU$47,AG378,29)),29, AND(AG379&gt;INDEX('Language Rules Can Change'!$B$3:$AU$47,AG378,29),AG379&lt;=INDEX('Language Rules Can Change'!$B$3:$AU$47,AG378,30)),30, AND(AG379&gt;INDEX('Language Rules Can Change'!$B$3:$AU$47,AG378,30),AG379&lt;=INDEX('Language Rules Can Change'!$B$3:$AU$47,AG378,31)),31, AND(AG379&gt;INDEX('Language Rules Can Change'!$B$3:$AU$47,AG378,31),AG379&lt;=INDEX('Language Rules Can Change'!$B$3:$AU$47,AG378,32)),32, AND(AG379&gt;INDEX('Language Rules Can Change'!$B$3:$AU$47,AG378,32),AG379&lt;=INDEX('Language Rules Can Change'!$B$3:$AU$47,AG378,33)),33, AND(AG379&gt;INDEX('Language Rules Can Change'!$B$3:$AU$47,AG378,33),AG379&lt;=INDEX('Language Rules Can Change'!$B$3:$AU$47,AG378,34)),34, AND(AG379&gt;INDEX('Language Rules Can Change'!$B$3:$AU$47,AG378,34),AG379&lt;=INDEX('Language Rules Can Change'!$B$3:$AU$47,AG378,35)),35, AND(AG379&gt;INDEX('Language Rules Can Change'!$B$3:$AU$47,AG378,35),AG379&lt;=INDEX('Language Rules Can Change'!$B$3:$AU$47,AG378,36)),36, AND(AG379&gt;INDEX('Language Rules Can Change'!$B$3:$AU$47,AG378,36),AG379&lt;=INDEX('Language Rules Can Change'!$B$3:$AU$47,AG378,37)),37, AND(AG379&gt;INDEX('Language Rules Can Change'!$B$3:$AU$47,AG378,37),AG379&lt;=INDEX('Language Rules Can Change'!$B$3:$AU$47,AG378,38)),38, AND(AG379&gt;INDEX('Language Rules Can Change'!$B$3:$AU$47,AG378,38),AG379&lt;=INDEX('Language Rules Can Change'!$B$3:$AU$47,AG378,39)),39, AND(AG379&gt;INDEX('Language Rules Can Change'!$B$3:$AU$47,AG378,39),AG379&lt;=INDEX('Language Rules Can Change'!$B$3:$AU$47,AG378,40)),40, AND(AG379&gt;INDEX('Language Rules Can Change'!$B$3:$AU$47,AG378,40),AG379&lt;=INDEX('Language Rules Can Change'!$B$3:$AU$47,AG378,41)),41, AND(AG379&gt;INDEX('Language Rules Can Change'!$B$3:$AU$47,AG378,41),AG379&lt;=INDEX('Language Rules Can Change'!$B$3:$AU$47,AG378,42)),42, AND(AG379&gt;INDEX('Language Rules Can Change'!$B$3:$AU$47,AG378,42),AG379&lt;=INDEX('Language Rules Can Change'!$B$3:$AU$47,AG378,43)),43, AND(AG379&gt;INDEX('Language Rules Can Change'!$B$3:$AU$47,AG378,43),AG379&lt;=INDEX('Language Rules Can Change'!$B$3:$AU$47,AG378,44)),44, AND(AG379&gt;INDEX('Language Rules Can Change'!$B$3:$AU$47,AG378,44),AG379&lt;=INDEX('Language Rules Can Change'!$B$3:$AU$47,AG378,45)),45, AND(AG379&gt;INDEX('Language Rules Can Change'!$B$3:$AU$47,AG378,45),AG379&lt;=INDEX('Language Rules Can Change'!$B$3:$AU$47,AG378,46)),46)</f>
        <v>#N/A</v>
      </c>
      <c r="AH380" s="11" t="e" cm="1">
        <f t="array" aca="1" ref="AH380" ca="1">_xlfn.IFS(AND(AH379&gt;0,AH379&lt;=INDEX('Language Rules Can Change'!$B$3:$AU$47,AH378,1)),1, AND(AH379&gt;INDEX('Language Rules Can Change'!$B$3:$AU$47,AH378,1),AH379&lt;=INDEX('Language Rules Can Change'!$B$3:$AU$47,AH378,2)),2, AND(AH379&gt;INDEX('Language Rules Can Change'!$B$3:$AU$47,AH378,2),AH379&lt;=INDEX('Language Rules Can Change'!$B$3:$AU$47,AH378,3)),3, AND(AH379&gt;INDEX('Language Rules Can Change'!$B$3:$AU$47,AH378,3),AH379&lt;=INDEX('Language Rules Can Change'!$B$3:$AU$47,AH378,4)),4, AND(AH379&gt;INDEX('Language Rules Can Change'!$B$3:$AU$47,AH378,4),AH379&lt;=INDEX('Language Rules Can Change'!$B$3:$AU$47,AH378,5)),5, AND(AH379&gt;INDEX('Language Rules Can Change'!$B$3:$AU$47,AH378,5),AH379&lt;=INDEX('Language Rules Can Change'!$B$3:$AU$47,AH378,6)),6, AND(AH379&gt;INDEX('Language Rules Can Change'!$B$3:$AU$47,AH378,6),AH379&lt;=INDEX('Language Rules Can Change'!$B$3:$AU$47,AH378,7)),7, AND(AH379&gt;INDEX('Language Rules Can Change'!$B$3:$AU$47,AH378,7),AH379&lt;=INDEX('Language Rules Can Change'!$B$3:$AU$47,AH378,8)),8, AND(AH379&gt;INDEX('Language Rules Can Change'!$B$3:$AU$47,AH378,8),AH379&lt;=INDEX('Language Rules Can Change'!$B$3:$AU$47,AH378,9)),9, AND(AH379&gt;INDEX('Language Rules Can Change'!$B$3:$AU$47,AH378,9),AH379&lt;=INDEX('Language Rules Can Change'!$B$3:$AU$47,AH378,10)),10, AND(AH379&gt;INDEX('Language Rules Can Change'!$B$3:$AU$47,AH378,10),AH379&lt;=INDEX('Language Rules Can Change'!$B$3:$AU$47,AH378,11)),11, AND(AH379&gt;INDEX('Language Rules Can Change'!$B$3:$AU$47,AH378,11),AH379&lt;=INDEX('Language Rules Can Change'!$B$3:$AU$47,AH378,12)),12, AND(AH379&gt;INDEX('Language Rules Can Change'!$B$3:$AU$47,AH378,12),AH379&lt;=INDEX('Language Rules Can Change'!$B$3:$AU$47,AH378,13)),13, AND(AH379&gt;INDEX('Language Rules Can Change'!$B$3:$AU$47,AH378,13),AH379&lt;=INDEX('Language Rules Can Change'!$B$3:$AU$47,AH378,14)),14, AND(AH379&gt;INDEX('Language Rules Can Change'!$B$3:$AU$47,AH378,14),AH379&lt;=INDEX('Language Rules Can Change'!$B$3:$AU$47,AH378,15)),15, AND(AH379&gt;INDEX('Language Rules Can Change'!$B$3:$AU$47,AH378,15),AH379&lt;=INDEX('Language Rules Can Change'!$B$3:$AU$47,AH378,16)),16, AND(AH379&gt;INDEX('Language Rules Can Change'!$B$3:$AU$47,AH378,16),AH379&lt;=INDEX('Language Rules Can Change'!$B$3:$AU$47,AH378,17)),17, AND(AH379&gt;INDEX('Language Rules Can Change'!$B$3:$AU$47,AH378,17),AH379&lt;=INDEX('Language Rules Can Change'!$B$3:$AU$47,AH378,18)),18, AND(AH379&gt;INDEX('Language Rules Can Change'!$B$3:$AU$47,AH378,18),AH379&lt;=INDEX('Language Rules Can Change'!$B$3:$AU$47,AH378,19)),19, AND(AH379&gt;INDEX('Language Rules Can Change'!$B$3:$AU$47,AH378,19),AH379&lt;=INDEX('Language Rules Can Change'!$B$3:$AU$47,AH378,20)),20, AND(AH379&gt;INDEX('Language Rules Can Change'!$B$3:$AU$47,AH378,20),AH379&lt;=INDEX('Language Rules Can Change'!$B$3:$AU$47,AH378,21)),21, AND(AH379&gt;INDEX('Language Rules Can Change'!$B$3:$AU$47,AH378,21),AH379&lt;=INDEX('Language Rules Can Change'!$B$3:$AU$47,AH378,22)),22, AND(AH379&gt;INDEX('Language Rules Can Change'!$B$3:$AU$47,AH378,22),AH379&lt;=INDEX('Language Rules Can Change'!$B$3:$AU$47,AH378,23)),23, AND(AH379&gt;INDEX('Language Rules Can Change'!$B$3:$AU$47,AH378,23),AH379&lt;=INDEX('Language Rules Can Change'!$B$3:$AU$47,AH378,24)),24, AND(AH379&gt;INDEX('Language Rules Can Change'!$B$3:$AU$47,AH378,24),AH379&lt;=INDEX('Language Rules Can Change'!$B$3:$AU$47,AH378,25)),25, AND(AH379&gt;INDEX('Language Rules Can Change'!$B$3:$AU$47,AH378,25),AH379&lt;=INDEX('Language Rules Can Change'!$B$3:$AU$47,AH378,26)),26, AND(AH379&gt;INDEX('Language Rules Can Change'!$B$3:$AU$47,AH378,26),AH379&lt;=INDEX('Language Rules Can Change'!$B$3:$AU$47,AH378,27)),27, AND(AH379&gt;INDEX('Language Rules Can Change'!$B$3:$AU$47,AH378,27),AH379&lt;=INDEX('Language Rules Can Change'!$B$3:$AU$47,AH378,28)),28, AND(AH379&gt;INDEX('Language Rules Can Change'!$B$3:$AU$47,AH378,28),AH379&lt;=INDEX('Language Rules Can Change'!$B$3:$AU$47,AH378,29)),29, AND(AH379&gt;INDEX('Language Rules Can Change'!$B$3:$AU$47,AH378,29),AH379&lt;=INDEX('Language Rules Can Change'!$B$3:$AU$47,AH378,30)),30, AND(AH379&gt;INDEX('Language Rules Can Change'!$B$3:$AU$47,AH378,30),AH379&lt;=INDEX('Language Rules Can Change'!$B$3:$AU$47,AH378,31)),31, AND(AH379&gt;INDEX('Language Rules Can Change'!$B$3:$AU$47,AH378,31),AH379&lt;=INDEX('Language Rules Can Change'!$B$3:$AU$47,AH378,32)),32, AND(AH379&gt;INDEX('Language Rules Can Change'!$B$3:$AU$47,AH378,32),AH379&lt;=INDEX('Language Rules Can Change'!$B$3:$AU$47,AH378,33)),33, AND(AH379&gt;INDEX('Language Rules Can Change'!$B$3:$AU$47,AH378,33),AH379&lt;=INDEX('Language Rules Can Change'!$B$3:$AU$47,AH378,34)),34, AND(AH379&gt;INDEX('Language Rules Can Change'!$B$3:$AU$47,AH378,34),AH379&lt;=INDEX('Language Rules Can Change'!$B$3:$AU$47,AH378,35)),35, AND(AH379&gt;INDEX('Language Rules Can Change'!$B$3:$AU$47,AH378,35),AH379&lt;=INDEX('Language Rules Can Change'!$B$3:$AU$47,AH378,36)),36, AND(AH379&gt;INDEX('Language Rules Can Change'!$B$3:$AU$47,AH378,36),AH379&lt;=INDEX('Language Rules Can Change'!$B$3:$AU$47,AH378,37)),37, AND(AH379&gt;INDEX('Language Rules Can Change'!$B$3:$AU$47,AH378,37),AH379&lt;=INDEX('Language Rules Can Change'!$B$3:$AU$47,AH378,38)),38, AND(AH379&gt;INDEX('Language Rules Can Change'!$B$3:$AU$47,AH378,38),AH379&lt;=INDEX('Language Rules Can Change'!$B$3:$AU$47,AH378,39)),39, AND(AH379&gt;INDEX('Language Rules Can Change'!$B$3:$AU$47,AH378,39),AH379&lt;=INDEX('Language Rules Can Change'!$B$3:$AU$47,AH378,40)),40, AND(AH379&gt;INDEX('Language Rules Can Change'!$B$3:$AU$47,AH378,40),AH379&lt;=INDEX('Language Rules Can Change'!$B$3:$AU$47,AH378,41)),41, AND(AH379&gt;INDEX('Language Rules Can Change'!$B$3:$AU$47,AH378,41),AH379&lt;=INDEX('Language Rules Can Change'!$B$3:$AU$47,AH378,42)),42, AND(AH379&gt;INDEX('Language Rules Can Change'!$B$3:$AU$47,AH378,42),AH379&lt;=INDEX('Language Rules Can Change'!$B$3:$AU$47,AH378,43)),43, AND(AH379&gt;INDEX('Language Rules Can Change'!$B$3:$AU$47,AH378,43),AH379&lt;=INDEX('Language Rules Can Change'!$B$3:$AU$47,AH378,44)),44, AND(AH379&gt;INDEX('Language Rules Can Change'!$B$3:$AU$47,AH378,44),AH379&lt;=INDEX('Language Rules Can Change'!$B$3:$AU$47,AH378,45)),45, AND(AH379&gt;INDEX('Language Rules Can Change'!$B$3:$AU$47,AH378,45),AH379&lt;=INDEX('Language Rules Can Change'!$B$3:$AU$47,AH378,46)),46)</f>
        <v>#N/A</v>
      </c>
      <c r="AI380" s="11" t="e" cm="1">
        <f t="array" aca="1" ref="AI380" ca="1">_xlfn.IFS(AND(AI379&gt;0,AI379&lt;=INDEX('Language Rules Can Change'!$B$3:$AU$47,AI378,1)),1, AND(AI379&gt;INDEX('Language Rules Can Change'!$B$3:$AU$47,AI378,1),AI379&lt;=INDEX('Language Rules Can Change'!$B$3:$AU$47,AI378,2)),2, AND(AI379&gt;INDEX('Language Rules Can Change'!$B$3:$AU$47,AI378,2),AI379&lt;=INDEX('Language Rules Can Change'!$B$3:$AU$47,AI378,3)),3, AND(AI379&gt;INDEX('Language Rules Can Change'!$B$3:$AU$47,AI378,3),AI379&lt;=INDEX('Language Rules Can Change'!$B$3:$AU$47,AI378,4)),4, AND(AI379&gt;INDEX('Language Rules Can Change'!$B$3:$AU$47,AI378,4),AI379&lt;=INDEX('Language Rules Can Change'!$B$3:$AU$47,AI378,5)),5, AND(AI379&gt;INDEX('Language Rules Can Change'!$B$3:$AU$47,AI378,5),AI379&lt;=INDEX('Language Rules Can Change'!$B$3:$AU$47,AI378,6)),6, AND(AI379&gt;INDEX('Language Rules Can Change'!$B$3:$AU$47,AI378,6),AI379&lt;=INDEX('Language Rules Can Change'!$B$3:$AU$47,AI378,7)),7, AND(AI379&gt;INDEX('Language Rules Can Change'!$B$3:$AU$47,AI378,7),AI379&lt;=INDEX('Language Rules Can Change'!$B$3:$AU$47,AI378,8)),8, AND(AI379&gt;INDEX('Language Rules Can Change'!$B$3:$AU$47,AI378,8),AI379&lt;=INDEX('Language Rules Can Change'!$B$3:$AU$47,AI378,9)),9, AND(AI379&gt;INDEX('Language Rules Can Change'!$B$3:$AU$47,AI378,9),AI379&lt;=INDEX('Language Rules Can Change'!$B$3:$AU$47,AI378,10)),10, AND(AI379&gt;INDEX('Language Rules Can Change'!$B$3:$AU$47,AI378,10),AI379&lt;=INDEX('Language Rules Can Change'!$B$3:$AU$47,AI378,11)),11, AND(AI379&gt;INDEX('Language Rules Can Change'!$B$3:$AU$47,AI378,11),AI379&lt;=INDEX('Language Rules Can Change'!$B$3:$AU$47,AI378,12)),12, AND(AI379&gt;INDEX('Language Rules Can Change'!$B$3:$AU$47,AI378,12),AI379&lt;=INDEX('Language Rules Can Change'!$B$3:$AU$47,AI378,13)),13, AND(AI379&gt;INDEX('Language Rules Can Change'!$B$3:$AU$47,AI378,13),AI379&lt;=INDEX('Language Rules Can Change'!$B$3:$AU$47,AI378,14)),14, AND(AI379&gt;INDEX('Language Rules Can Change'!$B$3:$AU$47,AI378,14),AI379&lt;=INDEX('Language Rules Can Change'!$B$3:$AU$47,AI378,15)),15, AND(AI379&gt;INDEX('Language Rules Can Change'!$B$3:$AU$47,AI378,15),AI379&lt;=INDEX('Language Rules Can Change'!$B$3:$AU$47,AI378,16)),16, AND(AI379&gt;INDEX('Language Rules Can Change'!$B$3:$AU$47,AI378,16),AI379&lt;=INDEX('Language Rules Can Change'!$B$3:$AU$47,AI378,17)),17, AND(AI379&gt;INDEX('Language Rules Can Change'!$B$3:$AU$47,AI378,17),AI379&lt;=INDEX('Language Rules Can Change'!$B$3:$AU$47,AI378,18)),18, AND(AI379&gt;INDEX('Language Rules Can Change'!$B$3:$AU$47,AI378,18),AI379&lt;=INDEX('Language Rules Can Change'!$B$3:$AU$47,AI378,19)),19, AND(AI379&gt;INDEX('Language Rules Can Change'!$B$3:$AU$47,AI378,19),AI379&lt;=INDEX('Language Rules Can Change'!$B$3:$AU$47,AI378,20)),20, AND(AI379&gt;INDEX('Language Rules Can Change'!$B$3:$AU$47,AI378,20),AI379&lt;=INDEX('Language Rules Can Change'!$B$3:$AU$47,AI378,21)),21, AND(AI379&gt;INDEX('Language Rules Can Change'!$B$3:$AU$47,AI378,21),AI379&lt;=INDEX('Language Rules Can Change'!$B$3:$AU$47,AI378,22)),22, AND(AI379&gt;INDEX('Language Rules Can Change'!$B$3:$AU$47,AI378,22),AI379&lt;=INDEX('Language Rules Can Change'!$B$3:$AU$47,AI378,23)),23, AND(AI379&gt;INDEX('Language Rules Can Change'!$B$3:$AU$47,AI378,23),AI379&lt;=INDEX('Language Rules Can Change'!$B$3:$AU$47,AI378,24)),24, AND(AI379&gt;INDEX('Language Rules Can Change'!$B$3:$AU$47,AI378,24),AI379&lt;=INDEX('Language Rules Can Change'!$B$3:$AU$47,AI378,25)),25, AND(AI379&gt;INDEX('Language Rules Can Change'!$B$3:$AU$47,AI378,25),AI379&lt;=INDEX('Language Rules Can Change'!$B$3:$AU$47,AI378,26)),26, AND(AI379&gt;INDEX('Language Rules Can Change'!$B$3:$AU$47,AI378,26),AI379&lt;=INDEX('Language Rules Can Change'!$B$3:$AU$47,AI378,27)),27, AND(AI379&gt;INDEX('Language Rules Can Change'!$B$3:$AU$47,AI378,27),AI379&lt;=INDEX('Language Rules Can Change'!$B$3:$AU$47,AI378,28)),28, AND(AI379&gt;INDEX('Language Rules Can Change'!$B$3:$AU$47,AI378,28),AI379&lt;=INDEX('Language Rules Can Change'!$B$3:$AU$47,AI378,29)),29, AND(AI379&gt;INDEX('Language Rules Can Change'!$B$3:$AU$47,AI378,29),AI379&lt;=INDEX('Language Rules Can Change'!$B$3:$AU$47,AI378,30)),30, AND(AI379&gt;INDEX('Language Rules Can Change'!$B$3:$AU$47,AI378,30),AI379&lt;=INDEX('Language Rules Can Change'!$B$3:$AU$47,AI378,31)),31, AND(AI379&gt;INDEX('Language Rules Can Change'!$B$3:$AU$47,AI378,31),AI379&lt;=INDEX('Language Rules Can Change'!$B$3:$AU$47,AI378,32)),32, AND(AI379&gt;INDEX('Language Rules Can Change'!$B$3:$AU$47,AI378,32),AI379&lt;=INDEX('Language Rules Can Change'!$B$3:$AU$47,AI378,33)),33, AND(AI379&gt;INDEX('Language Rules Can Change'!$B$3:$AU$47,AI378,33),AI379&lt;=INDEX('Language Rules Can Change'!$B$3:$AU$47,AI378,34)),34, AND(AI379&gt;INDEX('Language Rules Can Change'!$B$3:$AU$47,AI378,34),AI379&lt;=INDEX('Language Rules Can Change'!$B$3:$AU$47,AI378,35)),35, AND(AI379&gt;INDEX('Language Rules Can Change'!$B$3:$AU$47,AI378,35),AI379&lt;=INDEX('Language Rules Can Change'!$B$3:$AU$47,AI378,36)),36, AND(AI379&gt;INDEX('Language Rules Can Change'!$B$3:$AU$47,AI378,36),AI379&lt;=INDEX('Language Rules Can Change'!$B$3:$AU$47,AI378,37)),37, AND(AI379&gt;INDEX('Language Rules Can Change'!$B$3:$AU$47,AI378,37),AI379&lt;=INDEX('Language Rules Can Change'!$B$3:$AU$47,AI378,38)),38, AND(AI379&gt;INDEX('Language Rules Can Change'!$B$3:$AU$47,AI378,38),AI379&lt;=INDEX('Language Rules Can Change'!$B$3:$AU$47,AI378,39)),39, AND(AI379&gt;INDEX('Language Rules Can Change'!$B$3:$AU$47,AI378,39),AI379&lt;=INDEX('Language Rules Can Change'!$B$3:$AU$47,AI378,40)),40, AND(AI379&gt;INDEX('Language Rules Can Change'!$B$3:$AU$47,AI378,40),AI379&lt;=INDEX('Language Rules Can Change'!$B$3:$AU$47,AI378,41)),41, AND(AI379&gt;INDEX('Language Rules Can Change'!$B$3:$AU$47,AI378,41),AI379&lt;=INDEX('Language Rules Can Change'!$B$3:$AU$47,AI378,42)),42, AND(AI379&gt;INDEX('Language Rules Can Change'!$B$3:$AU$47,AI378,42),AI379&lt;=INDEX('Language Rules Can Change'!$B$3:$AU$47,AI378,43)),43, AND(AI379&gt;INDEX('Language Rules Can Change'!$B$3:$AU$47,AI378,43),AI379&lt;=INDEX('Language Rules Can Change'!$B$3:$AU$47,AI378,44)),44, AND(AI379&gt;INDEX('Language Rules Can Change'!$B$3:$AU$47,AI378,44),AI379&lt;=INDEX('Language Rules Can Change'!$B$3:$AU$47,AI378,45)),45, AND(AI379&gt;INDEX('Language Rules Can Change'!$B$3:$AU$47,AI378,45),AI379&lt;=INDEX('Language Rules Can Change'!$B$3:$AU$47,AI378,46)),46)</f>
        <v>#N/A</v>
      </c>
      <c r="AJ380" s="11" t="e" cm="1">
        <f t="array" aca="1" ref="AJ380" ca="1">_xlfn.IFS(AND(AJ379&gt;0,AJ379&lt;=INDEX('Language Rules Can Change'!$B$3:$AU$47,AJ378,1)),1, AND(AJ379&gt;INDEX('Language Rules Can Change'!$B$3:$AU$47,AJ378,1),AJ379&lt;=INDEX('Language Rules Can Change'!$B$3:$AU$47,AJ378,2)),2, AND(AJ379&gt;INDEX('Language Rules Can Change'!$B$3:$AU$47,AJ378,2),AJ379&lt;=INDEX('Language Rules Can Change'!$B$3:$AU$47,AJ378,3)),3, AND(AJ379&gt;INDEX('Language Rules Can Change'!$B$3:$AU$47,AJ378,3),AJ379&lt;=INDEX('Language Rules Can Change'!$B$3:$AU$47,AJ378,4)),4, AND(AJ379&gt;INDEX('Language Rules Can Change'!$B$3:$AU$47,AJ378,4),AJ379&lt;=INDEX('Language Rules Can Change'!$B$3:$AU$47,AJ378,5)),5, AND(AJ379&gt;INDEX('Language Rules Can Change'!$B$3:$AU$47,AJ378,5),AJ379&lt;=INDEX('Language Rules Can Change'!$B$3:$AU$47,AJ378,6)),6, AND(AJ379&gt;INDEX('Language Rules Can Change'!$B$3:$AU$47,AJ378,6),AJ379&lt;=INDEX('Language Rules Can Change'!$B$3:$AU$47,AJ378,7)),7, AND(AJ379&gt;INDEX('Language Rules Can Change'!$B$3:$AU$47,AJ378,7),AJ379&lt;=INDEX('Language Rules Can Change'!$B$3:$AU$47,AJ378,8)),8, AND(AJ379&gt;INDEX('Language Rules Can Change'!$B$3:$AU$47,AJ378,8),AJ379&lt;=INDEX('Language Rules Can Change'!$B$3:$AU$47,AJ378,9)),9, AND(AJ379&gt;INDEX('Language Rules Can Change'!$B$3:$AU$47,AJ378,9),AJ379&lt;=INDEX('Language Rules Can Change'!$B$3:$AU$47,AJ378,10)),10, AND(AJ379&gt;INDEX('Language Rules Can Change'!$B$3:$AU$47,AJ378,10),AJ379&lt;=INDEX('Language Rules Can Change'!$B$3:$AU$47,AJ378,11)),11, AND(AJ379&gt;INDEX('Language Rules Can Change'!$B$3:$AU$47,AJ378,11),AJ379&lt;=INDEX('Language Rules Can Change'!$B$3:$AU$47,AJ378,12)),12, AND(AJ379&gt;INDEX('Language Rules Can Change'!$B$3:$AU$47,AJ378,12),AJ379&lt;=INDEX('Language Rules Can Change'!$B$3:$AU$47,AJ378,13)),13, AND(AJ379&gt;INDEX('Language Rules Can Change'!$B$3:$AU$47,AJ378,13),AJ379&lt;=INDEX('Language Rules Can Change'!$B$3:$AU$47,AJ378,14)),14, AND(AJ379&gt;INDEX('Language Rules Can Change'!$B$3:$AU$47,AJ378,14),AJ379&lt;=INDEX('Language Rules Can Change'!$B$3:$AU$47,AJ378,15)),15, AND(AJ379&gt;INDEX('Language Rules Can Change'!$B$3:$AU$47,AJ378,15),AJ379&lt;=INDEX('Language Rules Can Change'!$B$3:$AU$47,AJ378,16)),16, AND(AJ379&gt;INDEX('Language Rules Can Change'!$B$3:$AU$47,AJ378,16),AJ379&lt;=INDEX('Language Rules Can Change'!$B$3:$AU$47,AJ378,17)),17, AND(AJ379&gt;INDEX('Language Rules Can Change'!$B$3:$AU$47,AJ378,17),AJ379&lt;=INDEX('Language Rules Can Change'!$B$3:$AU$47,AJ378,18)),18, AND(AJ379&gt;INDEX('Language Rules Can Change'!$B$3:$AU$47,AJ378,18),AJ379&lt;=INDEX('Language Rules Can Change'!$B$3:$AU$47,AJ378,19)),19, AND(AJ379&gt;INDEX('Language Rules Can Change'!$B$3:$AU$47,AJ378,19),AJ379&lt;=INDEX('Language Rules Can Change'!$B$3:$AU$47,AJ378,20)),20, AND(AJ379&gt;INDEX('Language Rules Can Change'!$B$3:$AU$47,AJ378,20),AJ379&lt;=INDEX('Language Rules Can Change'!$B$3:$AU$47,AJ378,21)),21, AND(AJ379&gt;INDEX('Language Rules Can Change'!$B$3:$AU$47,AJ378,21),AJ379&lt;=INDEX('Language Rules Can Change'!$B$3:$AU$47,AJ378,22)),22, AND(AJ379&gt;INDEX('Language Rules Can Change'!$B$3:$AU$47,AJ378,22),AJ379&lt;=INDEX('Language Rules Can Change'!$B$3:$AU$47,AJ378,23)),23, AND(AJ379&gt;INDEX('Language Rules Can Change'!$B$3:$AU$47,AJ378,23),AJ379&lt;=INDEX('Language Rules Can Change'!$B$3:$AU$47,AJ378,24)),24, AND(AJ379&gt;INDEX('Language Rules Can Change'!$B$3:$AU$47,AJ378,24),AJ379&lt;=INDEX('Language Rules Can Change'!$B$3:$AU$47,AJ378,25)),25, AND(AJ379&gt;INDEX('Language Rules Can Change'!$B$3:$AU$47,AJ378,25),AJ379&lt;=INDEX('Language Rules Can Change'!$B$3:$AU$47,AJ378,26)),26, AND(AJ379&gt;INDEX('Language Rules Can Change'!$B$3:$AU$47,AJ378,26),AJ379&lt;=INDEX('Language Rules Can Change'!$B$3:$AU$47,AJ378,27)),27, AND(AJ379&gt;INDEX('Language Rules Can Change'!$B$3:$AU$47,AJ378,27),AJ379&lt;=INDEX('Language Rules Can Change'!$B$3:$AU$47,AJ378,28)),28, AND(AJ379&gt;INDEX('Language Rules Can Change'!$B$3:$AU$47,AJ378,28),AJ379&lt;=INDEX('Language Rules Can Change'!$B$3:$AU$47,AJ378,29)),29, AND(AJ379&gt;INDEX('Language Rules Can Change'!$B$3:$AU$47,AJ378,29),AJ379&lt;=INDEX('Language Rules Can Change'!$B$3:$AU$47,AJ378,30)),30, AND(AJ379&gt;INDEX('Language Rules Can Change'!$B$3:$AU$47,AJ378,30),AJ379&lt;=INDEX('Language Rules Can Change'!$B$3:$AU$47,AJ378,31)),31, AND(AJ379&gt;INDEX('Language Rules Can Change'!$B$3:$AU$47,AJ378,31),AJ379&lt;=INDEX('Language Rules Can Change'!$B$3:$AU$47,AJ378,32)),32, AND(AJ379&gt;INDEX('Language Rules Can Change'!$B$3:$AU$47,AJ378,32),AJ379&lt;=INDEX('Language Rules Can Change'!$B$3:$AU$47,AJ378,33)),33, AND(AJ379&gt;INDEX('Language Rules Can Change'!$B$3:$AU$47,AJ378,33),AJ379&lt;=INDEX('Language Rules Can Change'!$B$3:$AU$47,AJ378,34)),34, AND(AJ379&gt;INDEX('Language Rules Can Change'!$B$3:$AU$47,AJ378,34),AJ379&lt;=INDEX('Language Rules Can Change'!$B$3:$AU$47,AJ378,35)),35, AND(AJ379&gt;INDEX('Language Rules Can Change'!$B$3:$AU$47,AJ378,35),AJ379&lt;=INDEX('Language Rules Can Change'!$B$3:$AU$47,AJ378,36)),36, AND(AJ379&gt;INDEX('Language Rules Can Change'!$B$3:$AU$47,AJ378,36),AJ379&lt;=INDEX('Language Rules Can Change'!$B$3:$AU$47,AJ378,37)),37, AND(AJ379&gt;INDEX('Language Rules Can Change'!$B$3:$AU$47,AJ378,37),AJ379&lt;=INDEX('Language Rules Can Change'!$B$3:$AU$47,AJ378,38)),38, AND(AJ379&gt;INDEX('Language Rules Can Change'!$B$3:$AU$47,AJ378,38),AJ379&lt;=INDEX('Language Rules Can Change'!$B$3:$AU$47,AJ378,39)),39, AND(AJ379&gt;INDEX('Language Rules Can Change'!$B$3:$AU$47,AJ378,39),AJ379&lt;=INDEX('Language Rules Can Change'!$B$3:$AU$47,AJ378,40)),40, AND(AJ379&gt;INDEX('Language Rules Can Change'!$B$3:$AU$47,AJ378,40),AJ379&lt;=INDEX('Language Rules Can Change'!$B$3:$AU$47,AJ378,41)),41, AND(AJ379&gt;INDEX('Language Rules Can Change'!$B$3:$AU$47,AJ378,41),AJ379&lt;=INDEX('Language Rules Can Change'!$B$3:$AU$47,AJ378,42)),42, AND(AJ379&gt;INDEX('Language Rules Can Change'!$B$3:$AU$47,AJ378,42),AJ379&lt;=INDEX('Language Rules Can Change'!$B$3:$AU$47,AJ378,43)),43, AND(AJ379&gt;INDEX('Language Rules Can Change'!$B$3:$AU$47,AJ378,43),AJ379&lt;=INDEX('Language Rules Can Change'!$B$3:$AU$47,AJ378,44)),44, AND(AJ379&gt;INDEX('Language Rules Can Change'!$B$3:$AU$47,AJ378,44),AJ379&lt;=INDEX('Language Rules Can Change'!$B$3:$AU$47,AJ378,45)),45, AND(AJ379&gt;INDEX('Language Rules Can Change'!$B$3:$AU$47,AJ378,45),AJ379&lt;=INDEX('Language Rules Can Change'!$B$3:$AU$47,AJ378,46)),46)</f>
        <v>#N/A</v>
      </c>
      <c r="AK380" s="11" t="e" cm="1">
        <f t="array" aca="1" ref="AK380" ca="1">_xlfn.IFS(AND(AK379&gt;0,AK379&lt;=INDEX('Language Rules Can Change'!$B$3:$AU$47,AK378,1)),1, AND(AK379&gt;INDEX('Language Rules Can Change'!$B$3:$AU$47,AK378,1),AK379&lt;=INDEX('Language Rules Can Change'!$B$3:$AU$47,AK378,2)),2, AND(AK379&gt;INDEX('Language Rules Can Change'!$B$3:$AU$47,AK378,2),AK379&lt;=INDEX('Language Rules Can Change'!$B$3:$AU$47,AK378,3)),3, AND(AK379&gt;INDEX('Language Rules Can Change'!$B$3:$AU$47,AK378,3),AK379&lt;=INDEX('Language Rules Can Change'!$B$3:$AU$47,AK378,4)),4, AND(AK379&gt;INDEX('Language Rules Can Change'!$B$3:$AU$47,AK378,4),AK379&lt;=INDEX('Language Rules Can Change'!$B$3:$AU$47,AK378,5)),5, AND(AK379&gt;INDEX('Language Rules Can Change'!$B$3:$AU$47,AK378,5),AK379&lt;=INDEX('Language Rules Can Change'!$B$3:$AU$47,AK378,6)),6, AND(AK379&gt;INDEX('Language Rules Can Change'!$B$3:$AU$47,AK378,6),AK379&lt;=INDEX('Language Rules Can Change'!$B$3:$AU$47,AK378,7)),7, AND(AK379&gt;INDEX('Language Rules Can Change'!$B$3:$AU$47,AK378,7),AK379&lt;=INDEX('Language Rules Can Change'!$B$3:$AU$47,AK378,8)),8, AND(AK379&gt;INDEX('Language Rules Can Change'!$B$3:$AU$47,AK378,8),AK379&lt;=INDEX('Language Rules Can Change'!$B$3:$AU$47,AK378,9)),9, AND(AK379&gt;INDEX('Language Rules Can Change'!$B$3:$AU$47,AK378,9),AK379&lt;=INDEX('Language Rules Can Change'!$B$3:$AU$47,AK378,10)),10, AND(AK379&gt;INDEX('Language Rules Can Change'!$B$3:$AU$47,AK378,10),AK379&lt;=INDEX('Language Rules Can Change'!$B$3:$AU$47,AK378,11)),11, AND(AK379&gt;INDEX('Language Rules Can Change'!$B$3:$AU$47,AK378,11),AK379&lt;=INDEX('Language Rules Can Change'!$B$3:$AU$47,AK378,12)),12, AND(AK379&gt;INDEX('Language Rules Can Change'!$B$3:$AU$47,AK378,12),AK379&lt;=INDEX('Language Rules Can Change'!$B$3:$AU$47,AK378,13)),13, AND(AK379&gt;INDEX('Language Rules Can Change'!$B$3:$AU$47,AK378,13),AK379&lt;=INDEX('Language Rules Can Change'!$B$3:$AU$47,AK378,14)),14, AND(AK379&gt;INDEX('Language Rules Can Change'!$B$3:$AU$47,AK378,14),AK379&lt;=INDEX('Language Rules Can Change'!$B$3:$AU$47,AK378,15)),15, AND(AK379&gt;INDEX('Language Rules Can Change'!$B$3:$AU$47,AK378,15),AK379&lt;=INDEX('Language Rules Can Change'!$B$3:$AU$47,AK378,16)),16, AND(AK379&gt;INDEX('Language Rules Can Change'!$B$3:$AU$47,AK378,16),AK379&lt;=INDEX('Language Rules Can Change'!$B$3:$AU$47,AK378,17)),17, AND(AK379&gt;INDEX('Language Rules Can Change'!$B$3:$AU$47,AK378,17),AK379&lt;=INDEX('Language Rules Can Change'!$B$3:$AU$47,AK378,18)),18, AND(AK379&gt;INDEX('Language Rules Can Change'!$B$3:$AU$47,AK378,18),AK379&lt;=INDEX('Language Rules Can Change'!$B$3:$AU$47,AK378,19)),19, AND(AK379&gt;INDEX('Language Rules Can Change'!$B$3:$AU$47,AK378,19),AK379&lt;=INDEX('Language Rules Can Change'!$B$3:$AU$47,AK378,20)),20, AND(AK379&gt;INDEX('Language Rules Can Change'!$B$3:$AU$47,AK378,20),AK379&lt;=INDEX('Language Rules Can Change'!$B$3:$AU$47,AK378,21)),21, AND(AK379&gt;INDEX('Language Rules Can Change'!$B$3:$AU$47,AK378,21),AK379&lt;=INDEX('Language Rules Can Change'!$B$3:$AU$47,AK378,22)),22, AND(AK379&gt;INDEX('Language Rules Can Change'!$B$3:$AU$47,AK378,22),AK379&lt;=INDEX('Language Rules Can Change'!$B$3:$AU$47,AK378,23)),23, AND(AK379&gt;INDEX('Language Rules Can Change'!$B$3:$AU$47,AK378,23),AK379&lt;=INDEX('Language Rules Can Change'!$B$3:$AU$47,AK378,24)),24, AND(AK379&gt;INDEX('Language Rules Can Change'!$B$3:$AU$47,AK378,24),AK379&lt;=INDEX('Language Rules Can Change'!$B$3:$AU$47,AK378,25)),25, AND(AK379&gt;INDEX('Language Rules Can Change'!$B$3:$AU$47,AK378,25),AK379&lt;=INDEX('Language Rules Can Change'!$B$3:$AU$47,AK378,26)),26, AND(AK379&gt;INDEX('Language Rules Can Change'!$B$3:$AU$47,AK378,26),AK379&lt;=INDEX('Language Rules Can Change'!$B$3:$AU$47,AK378,27)),27, AND(AK379&gt;INDEX('Language Rules Can Change'!$B$3:$AU$47,AK378,27),AK379&lt;=INDEX('Language Rules Can Change'!$B$3:$AU$47,AK378,28)),28, AND(AK379&gt;INDEX('Language Rules Can Change'!$B$3:$AU$47,AK378,28),AK379&lt;=INDEX('Language Rules Can Change'!$B$3:$AU$47,AK378,29)),29, AND(AK379&gt;INDEX('Language Rules Can Change'!$B$3:$AU$47,AK378,29),AK379&lt;=INDEX('Language Rules Can Change'!$B$3:$AU$47,AK378,30)),30, AND(AK379&gt;INDEX('Language Rules Can Change'!$B$3:$AU$47,AK378,30),AK379&lt;=INDEX('Language Rules Can Change'!$B$3:$AU$47,AK378,31)),31, AND(AK379&gt;INDEX('Language Rules Can Change'!$B$3:$AU$47,AK378,31),AK379&lt;=INDEX('Language Rules Can Change'!$B$3:$AU$47,AK378,32)),32, AND(AK379&gt;INDEX('Language Rules Can Change'!$B$3:$AU$47,AK378,32),AK379&lt;=INDEX('Language Rules Can Change'!$B$3:$AU$47,AK378,33)),33, AND(AK379&gt;INDEX('Language Rules Can Change'!$B$3:$AU$47,AK378,33),AK379&lt;=INDEX('Language Rules Can Change'!$B$3:$AU$47,AK378,34)),34, AND(AK379&gt;INDEX('Language Rules Can Change'!$B$3:$AU$47,AK378,34),AK379&lt;=INDEX('Language Rules Can Change'!$B$3:$AU$47,AK378,35)),35, AND(AK379&gt;INDEX('Language Rules Can Change'!$B$3:$AU$47,AK378,35),AK379&lt;=INDEX('Language Rules Can Change'!$B$3:$AU$47,AK378,36)),36, AND(AK379&gt;INDEX('Language Rules Can Change'!$B$3:$AU$47,AK378,36),AK379&lt;=INDEX('Language Rules Can Change'!$B$3:$AU$47,AK378,37)),37, AND(AK379&gt;INDEX('Language Rules Can Change'!$B$3:$AU$47,AK378,37),AK379&lt;=INDEX('Language Rules Can Change'!$B$3:$AU$47,AK378,38)),38, AND(AK379&gt;INDEX('Language Rules Can Change'!$B$3:$AU$47,AK378,38),AK379&lt;=INDEX('Language Rules Can Change'!$B$3:$AU$47,AK378,39)),39, AND(AK379&gt;INDEX('Language Rules Can Change'!$B$3:$AU$47,AK378,39),AK379&lt;=INDEX('Language Rules Can Change'!$B$3:$AU$47,AK378,40)),40, AND(AK379&gt;INDEX('Language Rules Can Change'!$B$3:$AU$47,AK378,40),AK379&lt;=INDEX('Language Rules Can Change'!$B$3:$AU$47,AK378,41)),41, AND(AK379&gt;INDEX('Language Rules Can Change'!$B$3:$AU$47,AK378,41),AK379&lt;=INDEX('Language Rules Can Change'!$B$3:$AU$47,AK378,42)),42, AND(AK379&gt;INDEX('Language Rules Can Change'!$B$3:$AU$47,AK378,42),AK379&lt;=INDEX('Language Rules Can Change'!$B$3:$AU$47,AK378,43)),43, AND(AK379&gt;INDEX('Language Rules Can Change'!$B$3:$AU$47,AK378,43),AK379&lt;=INDEX('Language Rules Can Change'!$B$3:$AU$47,AK378,44)),44, AND(AK379&gt;INDEX('Language Rules Can Change'!$B$3:$AU$47,AK378,44),AK379&lt;=INDEX('Language Rules Can Change'!$B$3:$AU$47,AK378,45)),45, AND(AK379&gt;INDEX('Language Rules Can Change'!$B$3:$AU$47,AK378,45),AK379&lt;=INDEX('Language Rules Can Change'!$B$3:$AU$47,AK378,46)),46)</f>
        <v>#N/A</v>
      </c>
      <c r="AL380" s="11" t="e" cm="1">
        <f t="array" aca="1" ref="AL380" ca="1">_xlfn.IFS(AND(AL379&gt;0,AL379&lt;=INDEX('Language Rules Can Change'!$B$3:$AU$47,AL378,1)),1, AND(AL379&gt;INDEX('Language Rules Can Change'!$B$3:$AU$47,AL378,1),AL379&lt;=INDEX('Language Rules Can Change'!$B$3:$AU$47,AL378,2)),2, AND(AL379&gt;INDEX('Language Rules Can Change'!$B$3:$AU$47,AL378,2),AL379&lt;=INDEX('Language Rules Can Change'!$B$3:$AU$47,AL378,3)),3, AND(AL379&gt;INDEX('Language Rules Can Change'!$B$3:$AU$47,AL378,3),AL379&lt;=INDEX('Language Rules Can Change'!$B$3:$AU$47,AL378,4)),4, AND(AL379&gt;INDEX('Language Rules Can Change'!$B$3:$AU$47,AL378,4),AL379&lt;=INDEX('Language Rules Can Change'!$B$3:$AU$47,AL378,5)),5, AND(AL379&gt;INDEX('Language Rules Can Change'!$B$3:$AU$47,AL378,5),AL379&lt;=INDEX('Language Rules Can Change'!$B$3:$AU$47,AL378,6)),6, AND(AL379&gt;INDEX('Language Rules Can Change'!$B$3:$AU$47,AL378,6),AL379&lt;=INDEX('Language Rules Can Change'!$B$3:$AU$47,AL378,7)),7, AND(AL379&gt;INDEX('Language Rules Can Change'!$B$3:$AU$47,AL378,7),AL379&lt;=INDEX('Language Rules Can Change'!$B$3:$AU$47,AL378,8)),8, AND(AL379&gt;INDEX('Language Rules Can Change'!$B$3:$AU$47,AL378,8),AL379&lt;=INDEX('Language Rules Can Change'!$B$3:$AU$47,AL378,9)),9, AND(AL379&gt;INDEX('Language Rules Can Change'!$B$3:$AU$47,AL378,9),AL379&lt;=INDEX('Language Rules Can Change'!$B$3:$AU$47,AL378,10)),10, AND(AL379&gt;INDEX('Language Rules Can Change'!$B$3:$AU$47,AL378,10),AL379&lt;=INDEX('Language Rules Can Change'!$B$3:$AU$47,AL378,11)),11, AND(AL379&gt;INDEX('Language Rules Can Change'!$B$3:$AU$47,AL378,11),AL379&lt;=INDEX('Language Rules Can Change'!$B$3:$AU$47,AL378,12)),12, AND(AL379&gt;INDEX('Language Rules Can Change'!$B$3:$AU$47,AL378,12),AL379&lt;=INDEX('Language Rules Can Change'!$B$3:$AU$47,AL378,13)),13, AND(AL379&gt;INDEX('Language Rules Can Change'!$B$3:$AU$47,AL378,13),AL379&lt;=INDEX('Language Rules Can Change'!$B$3:$AU$47,AL378,14)),14, AND(AL379&gt;INDEX('Language Rules Can Change'!$B$3:$AU$47,AL378,14),AL379&lt;=INDEX('Language Rules Can Change'!$B$3:$AU$47,AL378,15)),15, AND(AL379&gt;INDEX('Language Rules Can Change'!$B$3:$AU$47,AL378,15),AL379&lt;=INDEX('Language Rules Can Change'!$B$3:$AU$47,AL378,16)),16, AND(AL379&gt;INDEX('Language Rules Can Change'!$B$3:$AU$47,AL378,16),AL379&lt;=INDEX('Language Rules Can Change'!$B$3:$AU$47,AL378,17)),17, AND(AL379&gt;INDEX('Language Rules Can Change'!$B$3:$AU$47,AL378,17),AL379&lt;=INDEX('Language Rules Can Change'!$B$3:$AU$47,AL378,18)),18, AND(AL379&gt;INDEX('Language Rules Can Change'!$B$3:$AU$47,AL378,18),AL379&lt;=INDEX('Language Rules Can Change'!$B$3:$AU$47,AL378,19)),19, AND(AL379&gt;INDEX('Language Rules Can Change'!$B$3:$AU$47,AL378,19),AL379&lt;=INDEX('Language Rules Can Change'!$B$3:$AU$47,AL378,20)),20, AND(AL379&gt;INDEX('Language Rules Can Change'!$B$3:$AU$47,AL378,20),AL379&lt;=INDEX('Language Rules Can Change'!$B$3:$AU$47,AL378,21)),21, AND(AL379&gt;INDEX('Language Rules Can Change'!$B$3:$AU$47,AL378,21),AL379&lt;=INDEX('Language Rules Can Change'!$B$3:$AU$47,AL378,22)),22, AND(AL379&gt;INDEX('Language Rules Can Change'!$B$3:$AU$47,AL378,22),AL379&lt;=INDEX('Language Rules Can Change'!$B$3:$AU$47,AL378,23)),23, AND(AL379&gt;INDEX('Language Rules Can Change'!$B$3:$AU$47,AL378,23),AL379&lt;=INDEX('Language Rules Can Change'!$B$3:$AU$47,AL378,24)),24, AND(AL379&gt;INDEX('Language Rules Can Change'!$B$3:$AU$47,AL378,24),AL379&lt;=INDEX('Language Rules Can Change'!$B$3:$AU$47,AL378,25)),25, AND(AL379&gt;INDEX('Language Rules Can Change'!$B$3:$AU$47,AL378,25),AL379&lt;=INDEX('Language Rules Can Change'!$B$3:$AU$47,AL378,26)),26, AND(AL379&gt;INDEX('Language Rules Can Change'!$B$3:$AU$47,AL378,26),AL379&lt;=INDEX('Language Rules Can Change'!$B$3:$AU$47,AL378,27)),27, AND(AL379&gt;INDEX('Language Rules Can Change'!$B$3:$AU$47,AL378,27),AL379&lt;=INDEX('Language Rules Can Change'!$B$3:$AU$47,AL378,28)),28, AND(AL379&gt;INDEX('Language Rules Can Change'!$B$3:$AU$47,AL378,28),AL379&lt;=INDEX('Language Rules Can Change'!$B$3:$AU$47,AL378,29)),29, AND(AL379&gt;INDEX('Language Rules Can Change'!$B$3:$AU$47,AL378,29),AL379&lt;=INDEX('Language Rules Can Change'!$B$3:$AU$47,AL378,30)),30, AND(AL379&gt;INDEX('Language Rules Can Change'!$B$3:$AU$47,AL378,30),AL379&lt;=INDEX('Language Rules Can Change'!$B$3:$AU$47,AL378,31)),31, AND(AL379&gt;INDEX('Language Rules Can Change'!$B$3:$AU$47,AL378,31),AL379&lt;=INDEX('Language Rules Can Change'!$B$3:$AU$47,AL378,32)),32, AND(AL379&gt;INDEX('Language Rules Can Change'!$B$3:$AU$47,AL378,32),AL379&lt;=INDEX('Language Rules Can Change'!$B$3:$AU$47,AL378,33)),33, AND(AL379&gt;INDEX('Language Rules Can Change'!$B$3:$AU$47,AL378,33),AL379&lt;=INDEX('Language Rules Can Change'!$B$3:$AU$47,AL378,34)),34, AND(AL379&gt;INDEX('Language Rules Can Change'!$B$3:$AU$47,AL378,34),AL379&lt;=INDEX('Language Rules Can Change'!$B$3:$AU$47,AL378,35)),35, AND(AL379&gt;INDEX('Language Rules Can Change'!$B$3:$AU$47,AL378,35),AL379&lt;=INDEX('Language Rules Can Change'!$B$3:$AU$47,AL378,36)),36, AND(AL379&gt;INDEX('Language Rules Can Change'!$B$3:$AU$47,AL378,36),AL379&lt;=INDEX('Language Rules Can Change'!$B$3:$AU$47,AL378,37)),37, AND(AL379&gt;INDEX('Language Rules Can Change'!$B$3:$AU$47,AL378,37),AL379&lt;=INDEX('Language Rules Can Change'!$B$3:$AU$47,AL378,38)),38, AND(AL379&gt;INDEX('Language Rules Can Change'!$B$3:$AU$47,AL378,38),AL379&lt;=INDEX('Language Rules Can Change'!$B$3:$AU$47,AL378,39)),39, AND(AL379&gt;INDEX('Language Rules Can Change'!$B$3:$AU$47,AL378,39),AL379&lt;=INDEX('Language Rules Can Change'!$B$3:$AU$47,AL378,40)),40, AND(AL379&gt;INDEX('Language Rules Can Change'!$B$3:$AU$47,AL378,40),AL379&lt;=INDEX('Language Rules Can Change'!$B$3:$AU$47,AL378,41)),41, AND(AL379&gt;INDEX('Language Rules Can Change'!$B$3:$AU$47,AL378,41),AL379&lt;=INDEX('Language Rules Can Change'!$B$3:$AU$47,AL378,42)),42, AND(AL379&gt;INDEX('Language Rules Can Change'!$B$3:$AU$47,AL378,42),AL379&lt;=INDEX('Language Rules Can Change'!$B$3:$AU$47,AL378,43)),43, AND(AL379&gt;INDEX('Language Rules Can Change'!$B$3:$AU$47,AL378,43),AL379&lt;=INDEX('Language Rules Can Change'!$B$3:$AU$47,AL378,44)),44, AND(AL379&gt;INDEX('Language Rules Can Change'!$B$3:$AU$47,AL378,44),AL379&lt;=INDEX('Language Rules Can Change'!$B$3:$AU$47,AL378,45)),45, AND(AL379&gt;INDEX('Language Rules Can Change'!$B$3:$AU$47,AL378,45),AL379&lt;=INDEX('Language Rules Can Change'!$B$3:$AU$47,AL378,46)),46)</f>
        <v>#N/A</v>
      </c>
      <c r="AM380" s="11" t="e" cm="1">
        <f t="array" aca="1" ref="AM380" ca="1">_xlfn.IFS(AND(AM379&gt;0,AM379&lt;=INDEX('Language Rules Can Change'!$B$3:$AU$47,AM378,1)),1, AND(AM379&gt;INDEX('Language Rules Can Change'!$B$3:$AU$47,AM378,1),AM379&lt;=INDEX('Language Rules Can Change'!$B$3:$AU$47,AM378,2)),2, AND(AM379&gt;INDEX('Language Rules Can Change'!$B$3:$AU$47,AM378,2),AM379&lt;=INDEX('Language Rules Can Change'!$B$3:$AU$47,AM378,3)),3, AND(AM379&gt;INDEX('Language Rules Can Change'!$B$3:$AU$47,AM378,3),AM379&lt;=INDEX('Language Rules Can Change'!$B$3:$AU$47,AM378,4)),4, AND(AM379&gt;INDEX('Language Rules Can Change'!$B$3:$AU$47,AM378,4),AM379&lt;=INDEX('Language Rules Can Change'!$B$3:$AU$47,AM378,5)),5, AND(AM379&gt;INDEX('Language Rules Can Change'!$B$3:$AU$47,AM378,5),AM379&lt;=INDEX('Language Rules Can Change'!$B$3:$AU$47,AM378,6)),6, AND(AM379&gt;INDEX('Language Rules Can Change'!$B$3:$AU$47,AM378,6),AM379&lt;=INDEX('Language Rules Can Change'!$B$3:$AU$47,AM378,7)),7, AND(AM379&gt;INDEX('Language Rules Can Change'!$B$3:$AU$47,AM378,7),AM379&lt;=INDEX('Language Rules Can Change'!$B$3:$AU$47,AM378,8)),8, AND(AM379&gt;INDEX('Language Rules Can Change'!$B$3:$AU$47,AM378,8),AM379&lt;=INDEX('Language Rules Can Change'!$B$3:$AU$47,AM378,9)),9, AND(AM379&gt;INDEX('Language Rules Can Change'!$B$3:$AU$47,AM378,9),AM379&lt;=INDEX('Language Rules Can Change'!$B$3:$AU$47,AM378,10)),10, AND(AM379&gt;INDEX('Language Rules Can Change'!$B$3:$AU$47,AM378,10),AM379&lt;=INDEX('Language Rules Can Change'!$B$3:$AU$47,AM378,11)),11, AND(AM379&gt;INDEX('Language Rules Can Change'!$B$3:$AU$47,AM378,11),AM379&lt;=INDEX('Language Rules Can Change'!$B$3:$AU$47,AM378,12)),12, AND(AM379&gt;INDEX('Language Rules Can Change'!$B$3:$AU$47,AM378,12),AM379&lt;=INDEX('Language Rules Can Change'!$B$3:$AU$47,AM378,13)),13, AND(AM379&gt;INDEX('Language Rules Can Change'!$B$3:$AU$47,AM378,13),AM379&lt;=INDEX('Language Rules Can Change'!$B$3:$AU$47,AM378,14)),14, AND(AM379&gt;INDEX('Language Rules Can Change'!$B$3:$AU$47,AM378,14),AM379&lt;=INDEX('Language Rules Can Change'!$B$3:$AU$47,AM378,15)),15, AND(AM379&gt;INDEX('Language Rules Can Change'!$B$3:$AU$47,AM378,15),AM379&lt;=INDEX('Language Rules Can Change'!$B$3:$AU$47,AM378,16)),16, AND(AM379&gt;INDEX('Language Rules Can Change'!$B$3:$AU$47,AM378,16),AM379&lt;=INDEX('Language Rules Can Change'!$B$3:$AU$47,AM378,17)),17, AND(AM379&gt;INDEX('Language Rules Can Change'!$B$3:$AU$47,AM378,17),AM379&lt;=INDEX('Language Rules Can Change'!$B$3:$AU$47,AM378,18)),18, AND(AM379&gt;INDEX('Language Rules Can Change'!$B$3:$AU$47,AM378,18),AM379&lt;=INDEX('Language Rules Can Change'!$B$3:$AU$47,AM378,19)),19, AND(AM379&gt;INDEX('Language Rules Can Change'!$B$3:$AU$47,AM378,19),AM379&lt;=INDEX('Language Rules Can Change'!$B$3:$AU$47,AM378,20)),20, AND(AM379&gt;INDEX('Language Rules Can Change'!$B$3:$AU$47,AM378,20),AM379&lt;=INDEX('Language Rules Can Change'!$B$3:$AU$47,AM378,21)),21, AND(AM379&gt;INDEX('Language Rules Can Change'!$B$3:$AU$47,AM378,21),AM379&lt;=INDEX('Language Rules Can Change'!$B$3:$AU$47,AM378,22)),22, AND(AM379&gt;INDEX('Language Rules Can Change'!$B$3:$AU$47,AM378,22),AM379&lt;=INDEX('Language Rules Can Change'!$B$3:$AU$47,AM378,23)),23, AND(AM379&gt;INDEX('Language Rules Can Change'!$B$3:$AU$47,AM378,23),AM379&lt;=INDEX('Language Rules Can Change'!$B$3:$AU$47,AM378,24)),24, AND(AM379&gt;INDEX('Language Rules Can Change'!$B$3:$AU$47,AM378,24),AM379&lt;=INDEX('Language Rules Can Change'!$B$3:$AU$47,AM378,25)),25, AND(AM379&gt;INDEX('Language Rules Can Change'!$B$3:$AU$47,AM378,25),AM379&lt;=INDEX('Language Rules Can Change'!$B$3:$AU$47,AM378,26)),26, AND(AM379&gt;INDEX('Language Rules Can Change'!$B$3:$AU$47,AM378,26),AM379&lt;=INDEX('Language Rules Can Change'!$B$3:$AU$47,AM378,27)),27, AND(AM379&gt;INDEX('Language Rules Can Change'!$B$3:$AU$47,AM378,27),AM379&lt;=INDEX('Language Rules Can Change'!$B$3:$AU$47,AM378,28)),28, AND(AM379&gt;INDEX('Language Rules Can Change'!$B$3:$AU$47,AM378,28),AM379&lt;=INDEX('Language Rules Can Change'!$B$3:$AU$47,AM378,29)),29, AND(AM379&gt;INDEX('Language Rules Can Change'!$B$3:$AU$47,AM378,29),AM379&lt;=INDEX('Language Rules Can Change'!$B$3:$AU$47,AM378,30)),30, AND(AM379&gt;INDEX('Language Rules Can Change'!$B$3:$AU$47,AM378,30),AM379&lt;=INDEX('Language Rules Can Change'!$B$3:$AU$47,AM378,31)),31, AND(AM379&gt;INDEX('Language Rules Can Change'!$B$3:$AU$47,AM378,31),AM379&lt;=INDEX('Language Rules Can Change'!$B$3:$AU$47,AM378,32)),32, AND(AM379&gt;INDEX('Language Rules Can Change'!$B$3:$AU$47,AM378,32),AM379&lt;=INDEX('Language Rules Can Change'!$B$3:$AU$47,AM378,33)),33, AND(AM379&gt;INDEX('Language Rules Can Change'!$B$3:$AU$47,AM378,33),AM379&lt;=INDEX('Language Rules Can Change'!$B$3:$AU$47,AM378,34)),34, AND(AM379&gt;INDEX('Language Rules Can Change'!$B$3:$AU$47,AM378,34),AM379&lt;=INDEX('Language Rules Can Change'!$B$3:$AU$47,AM378,35)),35, AND(AM379&gt;INDEX('Language Rules Can Change'!$B$3:$AU$47,AM378,35),AM379&lt;=INDEX('Language Rules Can Change'!$B$3:$AU$47,AM378,36)),36, AND(AM379&gt;INDEX('Language Rules Can Change'!$B$3:$AU$47,AM378,36),AM379&lt;=INDEX('Language Rules Can Change'!$B$3:$AU$47,AM378,37)),37, AND(AM379&gt;INDEX('Language Rules Can Change'!$B$3:$AU$47,AM378,37),AM379&lt;=INDEX('Language Rules Can Change'!$B$3:$AU$47,AM378,38)),38, AND(AM379&gt;INDEX('Language Rules Can Change'!$B$3:$AU$47,AM378,38),AM379&lt;=INDEX('Language Rules Can Change'!$B$3:$AU$47,AM378,39)),39, AND(AM379&gt;INDEX('Language Rules Can Change'!$B$3:$AU$47,AM378,39),AM379&lt;=INDEX('Language Rules Can Change'!$B$3:$AU$47,AM378,40)),40, AND(AM379&gt;INDEX('Language Rules Can Change'!$B$3:$AU$47,AM378,40),AM379&lt;=INDEX('Language Rules Can Change'!$B$3:$AU$47,AM378,41)),41, AND(AM379&gt;INDEX('Language Rules Can Change'!$B$3:$AU$47,AM378,41),AM379&lt;=INDEX('Language Rules Can Change'!$B$3:$AU$47,AM378,42)),42, AND(AM379&gt;INDEX('Language Rules Can Change'!$B$3:$AU$47,AM378,42),AM379&lt;=INDEX('Language Rules Can Change'!$B$3:$AU$47,AM378,43)),43, AND(AM379&gt;INDEX('Language Rules Can Change'!$B$3:$AU$47,AM378,43),AM379&lt;=INDEX('Language Rules Can Change'!$B$3:$AU$47,AM378,44)),44, AND(AM379&gt;INDEX('Language Rules Can Change'!$B$3:$AU$47,AM378,44),AM379&lt;=INDEX('Language Rules Can Change'!$B$3:$AU$47,AM378,45)),45, AND(AM379&gt;INDEX('Language Rules Can Change'!$B$3:$AU$47,AM378,45),AM379&lt;=INDEX('Language Rules Can Change'!$B$3:$AU$47,AM378,46)),46)</f>
        <v>#N/A</v>
      </c>
    </row>
    <row r="381" spans="1:39" ht="12.75">
      <c r="A381" s="5">
        <f ca="1">RANDBETWEEN($A$4/(3/2),$A$4*(3/2))</f>
        <v>1</v>
      </c>
      <c r="B381" s="5">
        <v>5</v>
      </c>
      <c r="C381" s="5" t="str">
        <f ca="1">IF(B381&lt;=A383,RANDBETWEEN(A379/(3/2),A379*(3/2))+C380,"")</f>
        <v/>
      </c>
      <c r="D381" s="15"/>
      <c r="E381" s="11"/>
      <c r="F381" s="11" t="str" cm="1">
        <f t="array" aca="1" ref="F381" ca="1">INDEX('Language Rules Can Change'!$B$2:$AU$2,1,F380)</f>
        <v>r</v>
      </c>
      <c r="G381" s="11" t="str" cm="1">
        <f t="array" aca="1" ref="G381" ca="1">INDEX('Language Rules Can Change'!$B$2:$AU$2,1,G380)</f>
        <v>u</v>
      </c>
      <c r="H381" s="11" t="str" cm="1">
        <f t="array" aca="1" ref="H381" ca="1">INDEX('Language Rules Can Change'!$B$2:$AU$2,1,H380)</f>
        <v>ʃ</v>
      </c>
      <c r="I381" s="11" t="e" cm="1">
        <f t="array" aca="1" ref="I381" ca="1">INDEX('Language Rules Can Change'!$B$2:$AU$2,1,I380)</f>
        <v>#N/A</v>
      </c>
      <c r="J381" s="11" t="e" cm="1">
        <f t="array" aca="1" ref="J381" ca="1">INDEX('Language Rules Can Change'!$B$2:$AU$2,1,J380)</f>
        <v>#N/A</v>
      </c>
      <c r="K381" s="11" t="e" cm="1">
        <f t="array" aca="1" ref="K381" ca="1">INDEX('Language Rules Can Change'!$B$2:$AU$2,1,K380)</f>
        <v>#N/A</v>
      </c>
      <c r="L381" s="11" t="e" cm="1">
        <f t="array" aca="1" ref="L381" ca="1">INDEX('Language Rules Can Change'!$B$2:$AU$2,1,L380)</f>
        <v>#N/A</v>
      </c>
      <c r="M381" s="11" t="e" cm="1">
        <f t="array" aca="1" ref="M381" ca="1">INDEX('Language Rules Can Change'!$B$2:$AU$2,1,M380)</f>
        <v>#N/A</v>
      </c>
      <c r="N381" s="11" t="e" cm="1">
        <f t="array" aca="1" ref="N381" ca="1">INDEX('Language Rules Can Change'!$B$2:$AU$2,1,N380)</f>
        <v>#N/A</v>
      </c>
      <c r="O381" s="11" t="e" cm="1">
        <f t="array" aca="1" ref="O381" ca="1">INDEX('Language Rules Can Change'!$B$2:$AU$2,1,O380)</f>
        <v>#N/A</v>
      </c>
      <c r="P381" s="11" t="e" cm="1">
        <f t="array" aca="1" ref="P381" ca="1">INDEX('Language Rules Can Change'!$B$2:$AU$2,1,P380)</f>
        <v>#N/A</v>
      </c>
      <c r="Q381" s="11" t="e" cm="1">
        <f t="array" aca="1" ref="Q381" ca="1">INDEX('Language Rules Can Change'!$B$2:$AU$2,1,Q380)</f>
        <v>#N/A</v>
      </c>
      <c r="R381" s="11" t="e" cm="1">
        <f t="array" aca="1" ref="R381" ca="1">INDEX('Language Rules Can Change'!$B$2:$AU$2,1,R380)</f>
        <v>#N/A</v>
      </c>
      <c r="S381" s="11" t="e" cm="1">
        <f t="array" aca="1" ref="S381" ca="1">INDEX('Language Rules Can Change'!$B$2:$AU$2,1,S380)</f>
        <v>#N/A</v>
      </c>
      <c r="T381" s="17"/>
      <c r="U381" s="5">
        <f ca="1">RANDBETWEEN($A$4/(3/2),$A$4*(3/2))</f>
        <v>1</v>
      </c>
      <c r="V381" s="5">
        <v>5</v>
      </c>
      <c r="W381" s="5" t="str">
        <f ca="1">IF(V381&lt;=U383,RANDBETWEEN(U379/(3/2),U379*(3/2))+W380,"")</f>
        <v/>
      </c>
      <c r="X381" s="15"/>
      <c r="Y381" s="11"/>
      <c r="Z381" s="11" t="str" cm="1">
        <f t="array" aca="1" ref="Z381" ca="1">INDEX('Language Rules Can Change'!$B$2:$AU$2,1,Z380)</f>
        <v>v</v>
      </c>
      <c r="AA381" s="11" t="str" cm="1">
        <f t="array" aca="1" ref="AA381" ca="1">INDEX('Language Rules Can Change'!$B$2:$AU$2,1,AA380)</f>
        <v>aʊ</v>
      </c>
      <c r="AB381" s="11" t="str" cm="1">
        <f t="array" aca="1" ref="AB381" ca="1">INDEX('Language Rules Can Change'!$B$2:$AU$2,1,AB380)</f>
        <v>"</v>
      </c>
      <c r="AC381" s="11" t="e" cm="1">
        <f t="array" aca="1" ref="AC381" ca="1">INDEX('Language Rules Can Change'!$B$2:$AU$2,1,AC380)</f>
        <v>#N/A</v>
      </c>
      <c r="AD381" s="11" t="e" cm="1">
        <f t="array" aca="1" ref="AD381" ca="1">INDEX('Language Rules Can Change'!$B$2:$AU$2,1,AD380)</f>
        <v>#N/A</v>
      </c>
      <c r="AE381" s="11" t="e" cm="1">
        <f t="array" aca="1" ref="AE381" ca="1">INDEX('Language Rules Can Change'!$B$2:$AU$2,1,AE380)</f>
        <v>#N/A</v>
      </c>
      <c r="AF381" s="11" t="e" cm="1">
        <f t="array" aca="1" ref="AF381" ca="1">INDEX('Language Rules Can Change'!$B$2:$AU$2,1,AF380)</f>
        <v>#N/A</v>
      </c>
      <c r="AG381" s="11" t="e" cm="1">
        <f t="array" aca="1" ref="AG381" ca="1">INDEX('Language Rules Can Change'!$B$2:$AU$2,1,AG380)</f>
        <v>#N/A</v>
      </c>
      <c r="AH381" s="11" t="e" cm="1">
        <f t="array" aca="1" ref="AH381" ca="1">INDEX('Language Rules Can Change'!$B$2:$AU$2,1,AH380)</f>
        <v>#N/A</v>
      </c>
      <c r="AI381" s="11" t="e" cm="1">
        <f t="array" aca="1" ref="AI381" ca="1">INDEX('Language Rules Can Change'!$B$2:$AU$2,1,AI380)</f>
        <v>#N/A</v>
      </c>
      <c r="AJ381" s="11" t="e" cm="1">
        <f t="array" aca="1" ref="AJ381" ca="1">INDEX('Language Rules Can Change'!$B$2:$AU$2,1,AJ380)</f>
        <v>#N/A</v>
      </c>
      <c r="AK381" s="11" t="e" cm="1">
        <f t="array" aca="1" ref="AK381" ca="1">INDEX('Language Rules Can Change'!$B$2:$AU$2,1,AK380)</f>
        <v>#N/A</v>
      </c>
      <c r="AL381" s="11" t="e" cm="1">
        <f t="array" aca="1" ref="AL381" ca="1">INDEX('Language Rules Can Change'!$B$2:$AU$2,1,AL380)</f>
        <v>#N/A</v>
      </c>
      <c r="AM381" s="11" t="e" cm="1">
        <f t="array" aca="1" ref="AM381" ca="1">INDEX('Language Rules Can Change'!$B$2:$AU$2,1,AM380)</f>
        <v>#N/A</v>
      </c>
    </row>
    <row r="382" spans="1:39" ht="12.75">
      <c r="A382" s="1">
        <f>COUNTA(F377:S377)</f>
        <v>4</v>
      </c>
      <c r="B382" s="5">
        <v>6</v>
      </c>
      <c r="C382" s="5" t="str">
        <f ca="1">IF(B382&lt;=A383,RANDBETWEEN(A379/(3/2),A379*(3/2))+C381,"")</f>
        <v/>
      </c>
      <c r="D382" s="15"/>
      <c r="E382" s="11"/>
      <c r="F382" s="11" t="str">
        <f t="shared" ref="F382:F413" ca="1" si="1246">_xlfn.IFNA(F381,"")</f>
        <v>r</v>
      </c>
      <c r="G382" s="11" t="str">
        <f t="shared" ref="G382:G445" ca="1" si="1247">_xlfn.IFNA(G381,"")</f>
        <v>u</v>
      </c>
      <c r="H382" s="11" t="str">
        <f t="shared" ref="H382:H445" ca="1" si="1248">_xlfn.IFNA(H381,"")</f>
        <v>ʃ</v>
      </c>
      <c r="I382" s="11" t="str">
        <f t="shared" ref="I382:I445" ca="1" si="1249">_xlfn.IFNA(I381,"")</f>
        <v/>
      </c>
      <c r="J382" s="11" t="str">
        <f t="shared" ref="J382:J445" ca="1" si="1250">_xlfn.IFNA(J381,"")</f>
        <v/>
      </c>
      <c r="K382" s="11" t="str">
        <f t="shared" ref="K382:K445" ca="1" si="1251">_xlfn.IFNA(K381,"")</f>
        <v/>
      </c>
      <c r="L382" s="11" t="str">
        <f t="shared" ref="L382:L445" ca="1" si="1252">_xlfn.IFNA(L381,"")</f>
        <v/>
      </c>
      <c r="M382" s="11" t="str">
        <f t="shared" ref="M382:M445" ca="1" si="1253">_xlfn.IFNA(M381,"")</f>
        <v/>
      </c>
      <c r="N382" s="11" t="str">
        <f t="shared" ref="N382:N445" ca="1" si="1254">_xlfn.IFNA(N381,"")</f>
        <v/>
      </c>
      <c r="O382" s="11" t="str">
        <f t="shared" ref="O382:O445" ca="1" si="1255">_xlfn.IFNA(O381,"")</f>
        <v/>
      </c>
      <c r="P382" s="11" t="str">
        <f t="shared" ref="P382:P445" ca="1" si="1256">_xlfn.IFNA(P381,"")</f>
        <v/>
      </c>
      <c r="Q382" s="11" t="str">
        <f t="shared" ref="Q382:Q445" ca="1" si="1257">_xlfn.IFNA(Q381,"")</f>
        <v/>
      </c>
      <c r="R382" s="11" t="str">
        <f t="shared" ref="R382:R445" ca="1" si="1258">_xlfn.IFNA(R381,"")</f>
        <v/>
      </c>
      <c r="S382" s="11" t="str">
        <f t="shared" ref="S382:S445" ca="1" si="1259">_xlfn.IFNA(S381,"")</f>
        <v/>
      </c>
      <c r="T382" s="17"/>
      <c r="U382" s="1">
        <f>COUNTA(Z377:AM377)</f>
        <v>4</v>
      </c>
      <c r="V382" s="5">
        <v>6</v>
      </c>
      <c r="W382" s="5" t="str">
        <f ca="1">IF(V382&lt;=U383,RANDBETWEEN(U379/(3/2),U379*(3/2))+W381,"")</f>
        <v/>
      </c>
      <c r="X382" s="15"/>
      <c r="Y382" s="11"/>
      <c r="Z382" s="11" t="str">
        <f t="shared" ref="Z382:Z413" ca="1" si="1260">_xlfn.IFNA(Z381,"")</f>
        <v>v</v>
      </c>
      <c r="AA382" s="11" t="str">
        <f t="shared" ref="AA382:AA445" ca="1" si="1261">_xlfn.IFNA(AA381,"")</f>
        <v>aʊ</v>
      </c>
      <c r="AB382" s="11" t="str">
        <f t="shared" ref="AB382:AB445" ca="1" si="1262">_xlfn.IFNA(AB381,"")</f>
        <v>"</v>
      </c>
      <c r="AC382" s="11" t="str">
        <f t="shared" ref="AC382:AC445" ca="1" si="1263">_xlfn.IFNA(AC381,"")</f>
        <v/>
      </c>
      <c r="AD382" s="11" t="str">
        <f t="shared" ref="AD382:AD445" ca="1" si="1264">_xlfn.IFNA(AD381,"")</f>
        <v/>
      </c>
      <c r="AE382" s="11" t="str">
        <f t="shared" ref="AE382:AE445" ca="1" si="1265">_xlfn.IFNA(AE381,"")</f>
        <v/>
      </c>
      <c r="AF382" s="11" t="str">
        <f t="shared" ref="AF382:AF445" ca="1" si="1266">_xlfn.IFNA(AF381,"")</f>
        <v/>
      </c>
      <c r="AG382" s="11" t="str">
        <f t="shared" ref="AG382:AG445" ca="1" si="1267">_xlfn.IFNA(AG381,"")</f>
        <v/>
      </c>
      <c r="AH382" s="11" t="str">
        <f t="shared" ref="AH382:AH445" ca="1" si="1268">_xlfn.IFNA(AH381,"")</f>
        <v/>
      </c>
      <c r="AI382" s="11" t="str">
        <f t="shared" ref="AI382:AI445" ca="1" si="1269">_xlfn.IFNA(AI381,"")</f>
        <v/>
      </c>
      <c r="AJ382" s="11" t="str">
        <f t="shared" ref="AJ382:AJ445" ca="1" si="1270">_xlfn.IFNA(AJ381,"")</f>
        <v/>
      </c>
      <c r="AK382" s="11" t="str">
        <f t="shared" ref="AK382:AK445" ca="1" si="1271">_xlfn.IFNA(AK381,"")</f>
        <v/>
      </c>
      <c r="AL382" s="11" t="str">
        <f t="shared" ref="AL382:AL445" ca="1" si="1272">_xlfn.IFNA(AL381,"")</f>
        <v/>
      </c>
      <c r="AM382" s="11" t="str">
        <f t="shared" ref="AM382:AM445" ca="1" si="1273">_xlfn.IFNA(AM381,"")</f>
        <v/>
      </c>
    </row>
    <row r="383" spans="1:39" ht="12.75">
      <c r="A383" s="1">
        <f ca="1">A382/A381</f>
        <v>4</v>
      </c>
      <c r="B383" s="5">
        <v>7</v>
      </c>
      <c r="C383" s="5" t="str">
        <f ca="1">IF(B383&lt;=A383,RANDBETWEEN(A379/(3/2),A379*(3/2))+C382,"")</f>
        <v/>
      </c>
      <c r="D383" s="15"/>
      <c r="E383" s="11"/>
      <c r="F383" s="11" t="str">
        <f ca="1">_xlfn.IFNA(IF(0&lt;MATCH(F376,$C$2:$C$15),F382,F377),F377)</f>
        <v>r</v>
      </c>
      <c r="G383" s="11" t="str">
        <f ca="1">_xlfn.IFNA(IF(0&lt;MATCH(G376,$C$2:$C$15),G382,G377),G377)</f>
        <v>u</v>
      </c>
      <c r="H383" s="11" t="str">
        <f ca="1">_xlfn.IFNA(IF(0&lt;MATCH(H376,$C$2:$C$15),H382,H377),H377)</f>
        <v>ʃ</v>
      </c>
      <c r="I383" s="11" t="str">
        <f ca="1">_xlfn.IFNA(IF(0&lt;MATCH(I376,$C$2:$C$15),I382,I377),I377)</f>
        <v/>
      </c>
      <c r="J383" s="11" t="str">
        <f ca="1">_xlfn.IFNA(IF(0&lt;MATCH(J376,$C$2:$C$15),J382,J377),J377)</f>
        <v/>
      </c>
      <c r="K383" s="11" t="str">
        <f ca="1">_xlfn.IFNA(IF(0&lt;MATCH(K376,$C$2:$C$15),K382,K377),K377)</f>
        <v/>
      </c>
      <c r="L383" s="11" t="str">
        <f ca="1">_xlfn.IFNA(IF(0&lt;MATCH(L376,$C$2:$C$15),L382,L377),L377)</f>
        <v/>
      </c>
      <c r="M383" s="11" t="str">
        <f ca="1">_xlfn.IFNA(IF(0&lt;MATCH(M376,$C$2:$C$15),M382,M377),M377)</f>
        <v/>
      </c>
      <c r="N383" s="11" t="str">
        <f ca="1">_xlfn.IFNA(IF(0&lt;MATCH(N376,$C$2:$C$15),N382,N377),N377)</f>
        <v/>
      </c>
      <c r="O383" s="11" t="str">
        <f ca="1">_xlfn.IFNA(IF(0&lt;MATCH(O376,$C$2:$C$15),O382,O377),O377)</f>
        <v/>
      </c>
      <c r="P383" s="11" t="str">
        <f ca="1">_xlfn.IFNA(IF(0&lt;MATCH(P376,$C$2:$C$15),P382,P377),P377)</f>
        <v/>
      </c>
      <c r="Q383" s="11" t="str">
        <f ca="1">_xlfn.IFNA(IF(0&lt;MATCH(Q376,$C$2:$C$15),Q382,Q377),Q377)</f>
        <v/>
      </c>
      <c r="R383" s="11" t="str">
        <f ca="1">_xlfn.IFNA(IF(0&lt;MATCH(R376,$C$2:$C$15),R382,R377),R377)</f>
        <v/>
      </c>
      <c r="S383" s="11" t="str">
        <f ca="1">_xlfn.IFNA(IF(0&lt;MATCH(S376,$C$2:$C$15),S382,S377),S377)</f>
        <v/>
      </c>
      <c r="T383" s="17"/>
      <c r="U383" s="1">
        <f ca="1">U382/U381</f>
        <v>4</v>
      </c>
      <c r="V383" s="5">
        <v>7</v>
      </c>
      <c r="W383" s="5" t="str">
        <f ca="1">IF(V383&lt;=U383,RANDBETWEEN(U379/(3/2),U379*(3/2))+W382,"")</f>
        <v/>
      </c>
      <c r="X383" s="15"/>
      <c r="Y383" s="11"/>
      <c r="Z383" s="11" t="str">
        <f ca="1">_xlfn.IFNA(IF(0&lt;MATCH(Z376,$C$2:$C$15),Z382,Z377),Z377)</f>
        <v>v</v>
      </c>
      <c r="AA383" s="11" t="str">
        <f ca="1">_xlfn.IFNA(IF(0&lt;MATCH(AA376,$C$2:$C$15),AA382,AA377),AA377)</f>
        <v>aʊ</v>
      </c>
      <c r="AB383" s="11" t="str">
        <f ca="1">_xlfn.IFNA(IF(0&lt;MATCH(AB376,$C$2:$C$15),AB382,AB377),AB377)</f>
        <v>"</v>
      </c>
      <c r="AC383" s="11" t="str">
        <f ca="1">_xlfn.IFNA(IF(0&lt;MATCH(AC376,$C$2:$C$15),AC382,AC377),AC377)</f>
        <v/>
      </c>
      <c r="AD383" s="11" t="str">
        <f ca="1">_xlfn.IFNA(IF(0&lt;MATCH(AD376,$C$2:$C$15),AD382,AD377),AD377)</f>
        <v/>
      </c>
      <c r="AE383" s="11" t="str">
        <f ca="1">_xlfn.IFNA(IF(0&lt;MATCH(AE376,$C$2:$C$15),AE382,AE377),AE377)</f>
        <v/>
      </c>
      <c r="AF383" s="11" t="str">
        <f ca="1">_xlfn.IFNA(IF(0&lt;MATCH(AF376,$C$2:$C$15),AF382,AF377),AF377)</f>
        <v/>
      </c>
      <c r="AG383" s="11" t="str">
        <f ca="1">_xlfn.IFNA(IF(0&lt;MATCH(AG376,$C$2:$C$15),AG382,AG377),AG377)</f>
        <v/>
      </c>
      <c r="AH383" s="11" t="str">
        <f ca="1">_xlfn.IFNA(IF(0&lt;MATCH(AH376,$C$2:$C$15),AH382,AH377),AH377)</f>
        <v/>
      </c>
      <c r="AI383" s="11" t="str">
        <f ca="1">_xlfn.IFNA(IF(0&lt;MATCH(AI376,$C$2:$C$15),AI382,AI377),AI377)</f>
        <v/>
      </c>
      <c r="AJ383" s="11" t="str">
        <f ca="1">_xlfn.IFNA(IF(0&lt;MATCH(AJ376,$C$2:$C$15),AJ382,AJ377),AJ377)</f>
        <v/>
      </c>
      <c r="AK383" s="11" t="str">
        <f ca="1">_xlfn.IFNA(IF(0&lt;MATCH(AK376,$C$2:$C$15),AK382,AK377),AK377)</f>
        <v/>
      </c>
      <c r="AL383" s="11" t="str">
        <f ca="1">_xlfn.IFNA(IF(0&lt;MATCH(AL376,$C$2:$C$15),AL382,AL377),AL377)</f>
        <v/>
      </c>
      <c r="AM383" s="11" t="str">
        <f ca="1">_xlfn.IFNA(IF(0&lt;MATCH(AM376,$C$2:$C$15),AM382,AM377),AM377)</f>
        <v/>
      </c>
    </row>
    <row r="384" spans="1:39" ht="12.75">
      <c r="A384" s="1"/>
      <c r="B384" s="5">
        <v>8</v>
      </c>
      <c r="C384" s="5" t="str">
        <f ca="1">IF(B384&lt;=A383,RANDBETWEEN(A379/(3/2),A379*(3/2))+C383,"")</f>
        <v/>
      </c>
      <c r="D384" s="15" t="s">
        <v>3989</v>
      </c>
      <c r="E384" s="11" t="str">
        <f t="shared" ref="E384:E415" ca="1" si="1274">_xlfn.TEXTJOIN("/",TRUE,F383:S383)</f>
        <v>r/u/ʃ</v>
      </c>
      <c r="F384" s="7" t="str" cm="1">
        <f t="array" aca="1" ref="F384:H384" ca="1">_xlfn.TEXTSPLIT(E384,"/")</f>
        <v>r</v>
      </c>
      <c r="G384" s="11" t="str">
        <f ca="1"/>
        <v>u</v>
      </c>
      <c r="H384" s="11" t="str">
        <f ca="1"/>
        <v>ʃ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7"/>
      <c r="U384" s="1"/>
      <c r="V384" s="5">
        <v>8</v>
      </c>
      <c r="W384" s="5" t="str">
        <f ca="1">IF(V384&lt;=U383,RANDBETWEEN(U379/(3/2),U379*(3/2))+W383,"")</f>
        <v/>
      </c>
      <c r="X384" s="15" t="s">
        <v>3989</v>
      </c>
      <c r="Y384" s="11" t="str">
        <f t="shared" ref="Y384:Y415" ca="1" si="1275">_xlfn.TEXTJOIN("/",TRUE,Z383:AM383)</f>
        <v>v/aʊ/"</v>
      </c>
      <c r="Z384" s="7" t="str" cm="1">
        <f t="array" aca="1" ref="Z384:AB384" ca="1">_xlfn.TEXTSPLIT(Y384,"/")</f>
        <v>v</v>
      </c>
      <c r="AA384" s="11" t="str">
        <f ca="1"/>
        <v>aʊ</v>
      </c>
      <c r="AB384" s="11" t="str">
        <f ca="1"/>
        <v>"</v>
      </c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</row>
    <row r="385" spans="1:39" ht="12.75">
      <c r="A385" s="5"/>
      <c r="B385" s="5">
        <v>9</v>
      </c>
      <c r="C385" s="5" t="str">
        <f ca="1">IF(B385&lt;=A383,RANDBETWEEN(A379/(3/2),A379*(3/2))+C384,"")</f>
        <v/>
      </c>
      <c r="D385" s="15"/>
      <c r="E385" s="11"/>
      <c r="F385" s="7">
        <f ca="1">MATCH(F384,'Language Rules Can Change'!$AD$322:$AD$413,0)-1</f>
        <v>25</v>
      </c>
      <c r="G385" s="7">
        <f ca="1">MATCH(G384,'Language Rules Can Change'!$AD$322:$AD$413,0)-1</f>
        <v>69</v>
      </c>
      <c r="H385" s="7">
        <f ca="1">MATCH(H384,'Language Rules Can Change'!$AD$322:$AD$413,0)-1</f>
        <v>43</v>
      </c>
      <c r="I385" s="7" t="e">
        <f>MATCH(I384,'Language Rules Can Change'!$AD$322:$AD$413,0)-1</f>
        <v>#N/A</v>
      </c>
      <c r="J385" s="7" t="e">
        <f>MATCH(J384,'Language Rules Can Change'!$AD$322:$AD$413,0)-1</f>
        <v>#N/A</v>
      </c>
      <c r="K385" s="7" t="e">
        <f>MATCH(K384,'Language Rules Can Change'!$AD$322:$AD$413,0)-1</f>
        <v>#N/A</v>
      </c>
      <c r="L385" s="7" t="e">
        <f>MATCH(L384,'Language Rules Can Change'!$AD$322:$AD$413,0)-1</f>
        <v>#N/A</v>
      </c>
      <c r="M385" s="7" t="e">
        <f>MATCH(M384,'Language Rules Can Change'!$AD$322:$AD$413,0)-1</f>
        <v>#N/A</v>
      </c>
      <c r="N385" s="7" t="e">
        <f>MATCH(N384,'Language Rules Can Change'!$AD$322:$AD$413,0)-1</f>
        <v>#N/A</v>
      </c>
      <c r="O385" s="7" t="e">
        <f>MATCH(O384,'Language Rules Can Change'!$AD$322:$AD$413,0)-1</f>
        <v>#N/A</v>
      </c>
      <c r="P385" s="7" t="e">
        <f>MATCH(P384,'Language Rules Can Change'!$AD$322:$AD$413,0)-1</f>
        <v>#N/A</v>
      </c>
      <c r="Q385" s="7" t="e">
        <f>MATCH(Q384,'Language Rules Can Change'!$AD$322:$AD$413,0)-1</f>
        <v>#N/A</v>
      </c>
      <c r="R385" s="7" t="e">
        <f>MATCH(R384,'Language Rules Can Change'!$AD$322:$AD$413,0)-1</f>
        <v>#N/A</v>
      </c>
      <c r="S385" s="7" t="e">
        <f>MATCH(S384,'Language Rules Can Change'!$AD$322:$AD$413,0)-1</f>
        <v>#N/A</v>
      </c>
      <c r="T385" s="17"/>
      <c r="U385" s="5"/>
      <c r="V385" s="5">
        <v>9</v>
      </c>
      <c r="W385" s="5" t="str">
        <f ca="1">IF(V385&lt;=U383,RANDBETWEEN(U379/(3/2),U379*(3/2))+W384,"")</f>
        <v/>
      </c>
      <c r="X385" s="15"/>
      <c r="Y385" s="11"/>
      <c r="Z385" s="7">
        <f ca="1">MATCH(Z384,'Language Rules Can Change'!$AD$322:$AD$413,0)-1</f>
        <v>31</v>
      </c>
      <c r="AA385" s="7">
        <f ca="1">MATCH(AA384,'Language Rules Can Change'!$AD$322:$AD$413,0)-1</f>
        <v>75</v>
      </c>
      <c r="AB385" s="7">
        <f ca="1">MATCH(AB384,'Language Rules Can Change'!$AD$322:$AD$413,0)-1</f>
        <v>91</v>
      </c>
      <c r="AC385" s="7" t="e">
        <f>MATCH(AC384,'Language Rules Can Change'!$AD$322:$AD$413,0)-1</f>
        <v>#N/A</v>
      </c>
      <c r="AD385" s="7" t="e">
        <f>MATCH(AD384,'Language Rules Can Change'!$AD$322:$AD$413,0)-1</f>
        <v>#N/A</v>
      </c>
      <c r="AE385" s="7" t="e">
        <f>MATCH(AE384,'Language Rules Can Change'!$AD$322:$AD$413,0)-1</f>
        <v>#N/A</v>
      </c>
      <c r="AF385" s="7" t="e">
        <f>MATCH(AF384,'Language Rules Can Change'!$AD$322:$AD$413,0)-1</f>
        <v>#N/A</v>
      </c>
      <c r="AG385" s="7" t="e">
        <f>MATCH(AG384,'Language Rules Can Change'!$AD$322:$AD$413,0)-1</f>
        <v>#N/A</v>
      </c>
      <c r="AH385" s="7" t="e">
        <f>MATCH(AH384,'Language Rules Can Change'!$AD$322:$AD$413,0)-1</f>
        <v>#N/A</v>
      </c>
      <c r="AI385" s="7" t="e">
        <f>MATCH(AI384,'Language Rules Can Change'!$AD$322:$AD$413,0)-1</f>
        <v>#N/A</v>
      </c>
      <c r="AJ385" s="7" t="e">
        <f>MATCH(AJ384,'Language Rules Can Change'!$AD$322:$AD$413,0)-1</f>
        <v>#N/A</v>
      </c>
      <c r="AK385" s="7" t="e">
        <f>MATCH(AK384,'Language Rules Can Change'!$AD$322:$AD$413,0)-1</f>
        <v>#N/A</v>
      </c>
      <c r="AL385" s="7" t="e">
        <f>MATCH(AL384,'Language Rules Can Change'!$AD$322:$AD$413,0)-1</f>
        <v>#N/A</v>
      </c>
      <c r="AM385" s="7" t="e">
        <f>MATCH(AM384,'Language Rules Can Change'!$AD$322:$AD$413,0)-1</f>
        <v>#N/A</v>
      </c>
    </row>
    <row r="386" spans="1:39" ht="12.75">
      <c r="A386" s="1"/>
      <c r="B386" s="5">
        <v>10</v>
      </c>
      <c r="C386" s="5" t="str">
        <f ca="1">IF(B386&lt;=A383,RANDBETWEEN(A379/(3/2),A379*(3/2))+C385,"")</f>
        <v/>
      </c>
      <c r="D386" s="15"/>
      <c r="E386" s="11"/>
      <c r="F386" s="7">
        <f t="shared" ref="F386:S417" ca="1" si="1276">RAND()</f>
        <v>0.6246058627296005</v>
      </c>
      <c r="G386" s="7">
        <f t="shared" ca="1" si="1276"/>
        <v>0.98976495002713227</v>
      </c>
      <c r="H386" s="7">
        <f t="shared" ca="1" si="1276"/>
        <v>0.40126784845928154</v>
      </c>
      <c r="I386" s="7">
        <f t="shared" ca="1" si="1276"/>
        <v>0.59224925785161331</v>
      </c>
      <c r="J386" s="7">
        <f t="shared" ca="1" si="1276"/>
        <v>0.43820238559688562</v>
      </c>
      <c r="K386" s="7">
        <f t="shared" ca="1" si="1276"/>
        <v>0.96021782961208557</v>
      </c>
      <c r="L386" s="7">
        <f t="shared" ca="1" si="1276"/>
        <v>0.22320354259879205</v>
      </c>
      <c r="M386" s="7">
        <f t="shared" ca="1" si="1276"/>
        <v>0.90831325370378946</v>
      </c>
      <c r="N386" s="7">
        <f t="shared" ca="1" si="1276"/>
        <v>0.84308384992822771</v>
      </c>
      <c r="O386" s="7">
        <f t="shared" ca="1" si="1276"/>
        <v>0.86843130416766279</v>
      </c>
      <c r="P386" s="7">
        <f t="shared" ca="1" si="1276"/>
        <v>0.16302837209017351</v>
      </c>
      <c r="Q386" s="7">
        <f t="shared" ca="1" si="1276"/>
        <v>0.83040353563129532</v>
      </c>
      <c r="R386" s="7">
        <f t="shared" ca="1" si="1276"/>
        <v>0.47923044255693392</v>
      </c>
      <c r="S386" s="7">
        <f t="shared" ca="1" si="1276"/>
        <v>0.49670978345622208</v>
      </c>
      <c r="T386" s="17"/>
      <c r="U386" s="1"/>
      <c r="V386" s="5">
        <v>10</v>
      </c>
      <c r="W386" s="5" t="str">
        <f ca="1">IF(V386&lt;=U383,RANDBETWEEN(U379/(3/2),U379*(3/2))+W385,"")</f>
        <v/>
      </c>
      <c r="X386" s="15"/>
      <c r="Y386" s="11"/>
      <c r="Z386" s="7">
        <f t="shared" ref="Z386:AM417" ca="1" si="1277">RAND()</f>
        <v>0.86731376573642294</v>
      </c>
      <c r="AA386" s="7">
        <f t="shared" ca="1" si="1277"/>
        <v>0.94909216961886833</v>
      </c>
      <c r="AB386" s="7">
        <f t="shared" ca="1" si="1277"/>
        <v>0.15236734761613879</v>
      </c>
      <c r="AC386" s="7">
        <f t="shared" ca="1" si="1277"/>
        <v>0.53810934003412092</v>
      </c>
      <c r="AD386" s="7">
        <f t="shared" ca="1" si="1277"/>
        <v>3.7582968587020371E-2</v>
      </c>
      <c r="AE386" s="7">
        <f t="shared" ca="1" si="1277"/>
        <v>0.4128778260342415</v>
      </c>
      <c r="AF386" s="7">
        <f t="shared" ca="1" si="1277"/>
        <v>0.55654589894605089</v>
      </c>
      <c r="AG386" s="7">
        <f t="shared" ca="1" si="1277"/>
        <v>0.12670723352969626</v>
      </c>
      <c r="AH386" s="7">
        <f t="shared" ca="1" si="1277"/>
        <v>0.16212229279579005</v>
      </c>
      <c r="AI386" s="7">
        <f t="shared" ca="1" si="1277"/>
        <v>0.23629540578366859</v>
      </c>
      <c r="AJ386" s="7">
        <f t="shared" ca="1" si="1277"/>
        <v>0.74800241175706739</v>
      </c>
      <c r="AK386" s="7">
        <f t="shared" ca="1" si="1277"/>
        <v>0.84150903135356581</v>
      </c>
      <c r="AL386" s="7">
        <f t="shared" ca="1" si="1277"/>
        <v>9.6939508518694373E-2</v>
      </c>
      <c r="AM386" s="7">
        <f t="shared" ca="1" si="1277"/>
        <v>0.80873477121735848</v>
      </c>
    </row>
    <row r="387" spans="1:39" ht="12.75">
      <c r="A387" s="1"/>
      <c r="B387" s="5">
        <v>11</v>
      </c>
      <c r="C387" s="5" t="str">
        <f ca="1">IF(B387&lt;=A383,RANDBETWEEN(A379/(3/2),A379*(3/2))+C386,"")</f>
        <v/>
      </c>
      <c r="D387" s="15"/>
      <c r="E387" s="11"/>
      <c r="F387" s="7" cm="1">
        <f t="array" aca="1" ref="F387" ca="1">_xlfn.IFS(AND(F386&gt;0,F386&lt;=INDEX('Language Rules Can Change'!$AE$322:$AM$413,F385,1)),1,AND(F386&gt;INDEX('Language Rules Can Change'!$AE$322:$AM$413,F385,1),F386&lt;=INDEX('Language Rules Can Change'!$AE$322:$AM$413,F385,2)),2,AND(F386&gt;INDEX('Language Rules Can Change'!$AE$322:$AM$413,F385,2),F386&lt;=INDEX('Language Rules Can Change'!$AE$322:$AM$413,F385,3)),3,AND(F386&gt;INDEX('Language Rules Can Change'!$AE$322:$AM$413,F385,3),F386&lt;=INDEX('Language Rules Can Change'!$AE$322:$AM$413,F385,4)),4,AND(F386&gt;INDEX('Language Rules Can Change'!$AE$322:$AM$413,F385,4),F386&lt;=INDEX('Language Rules Can Change'!$AE$322:$AM$413,F385,5)),5,AND(F386&gt;INDEX('Language Rules Can Change'!$AE$322:$AM$413,F385,5),F386&lt;=INDEX('Language Rules Can Change'!$AE$322:$AM$413,F385,6)),6,AND(F386&gt;INDEX('Language Rules Can Change'!$AE$322:$AM$413,F385,6),F386&lt;=INDEX('Language Rules Can Change'!$AE$322:$AM$413,F385,7)),7,AND(F386&gt;INDEX('Language Rules Can Change'!$AE$322:$AM$413,F385,7),F386&lt;=INDEX('Language Rules Can Change'!$AE$322:$AM$413,F385,8)),8,AND(F386&gt;INDEX('Language Rules Can Change'!$AE$322:$AM$413,F385,8),F386&lt;=INDEX('Language Rules Can Change'!$AE$322:$AM$413,F385,9)),9)</f>
        <v>4</v>
      </c>
      <c r="G387" s="7" cm="1">
        <f t="array" aca="1" ref="G387" ca="1">_xlfn.IFS(AND(G386&gt;0,G386&lt;=INDEX('Language Rules Can Change'!$AE$322:$AM$413,G385,1)),1,AND(G386&gt;INDEX('Language Rules Can Change'!$AE$322:$AM$413,G385,1),G386&lt;=INDEX('Language Rules Can Change'!$AE$322:$AM$413,G385,2)),2,AND(G386&gt;INDEX('Language Rules Can Change'!$AE$322:$AM$413,G385,2),G386&lt;=INDEX('Language Rules Can Change'!$AE$322:$AM$413,G385,3)),3,AND(G386&gt;INDEX('Language Rules Can Change'!$AE$322:$AM$413,G385,3),G386&lt;=INDEX('Language Rules Can Change'!$AE$322:$AM$413,G385,4)),4,AND(G386&gt;INDEX('Language Rules Can Change'!$AE$322:$AM$413,G385,4),G386&lt;=INDEX('Language Rules Can Change'!$AE$322:$AM$413,G385,5)),5,AND(G386&gt;INDEX('Language Rules Can Change'!$AE$322:$AM$413,G385,5),G386&lt;=INDEX('Language Rules Can Change'!$AE$322:$AM$413,G385,6)),6,AND(G386&gt;INDEX('Language Rules Can Change'!$AE$322:$AM$413,G385,6),G386&lt;=INDEX('Language Rules Can Change'!$AE$322:$AM$413,G385,7)),7,AND(G386&gt;INDEX('Language Rules Can Change'!$AE$322:$AM$413,G385,7),G386&lt;=INDEX('Language Rules Can Change'!$AE$322:$AM$413,G385,8)),8,AND(G386&gt;INDEX('Language Rules Can Change'!$AE$322:$AM$413,G385,8),G386&lt;=INDEX('Language Rules Can Change'!$AE$322:$AM$413,G385,9)),9)</f>
        <v>9</v>
      </c>
      <c r="H387" s="7" cm="1">
        <f t="array" aca="1" ref="H387" ca="1">_xlfn.IFS(AND(H386&gt;0,H386&lt;=INDEX('Language Rules Can Change'!$AE$322:$AM$413,H385,1)),1,AND(H386&gt;INDEX('Language Rules Can Change'!$AE$322:$AM$413,H385,1),H386&lt;=INDEX('Language Rules Can Change'!$AE$322:$AM$413,H385,2)),2,AND(H386&gt;INDEX('Language Rules Can Change'!$AE$322:$AM$413,H385,2),H386&lt;=INDEX('Language Rules Can Change'!$AE$322:$AM$413,H385,3)),3,AND(H386&gt;INDEX('Language Rules Can Change'!$AE$322:$AM$413,H385,3),H386&lt;=INDEX('Language Rules Can Change'!$AE$322:$AM$413,H385,4)),4,AND(H386&gt;INDEX('Language Rules Can Change'!$AE$322:$AM$413,H385,4),H386&lt;=INDEX('Language Rules Can Change'!$AE$322:$AM$413,H385,5)),5,AND(H386&gt;INDEX('Language Rules Can Change'!$AE$322:$AM$413,H385,5),H386&lt;=INDEX('Language Rules Can Change'!$AE$322:$AM$413,H385,6)),6,AND(H386&gt;INDEX('Language Rules Can Change'!$AE$322:$AM$413,H385,6),H386&lt;=INDEX('Language Rules Can Change'!$AE$322:$AM$413,H385,7)),7,AND(H386&gt;INDEX('Language Rules Can Change'!$AE$322:$AM$413,H385,7),H386&lt;=INDEX('Language Rules Can Change'!$AE$322:$AM$413,H385,8)),8,AND(H386&gt;INDEX('Language Rules Can Change'!$AE$322:$AM$413,H385,8),H386&lt;=INDEX('Language Rules Can Change'!$AE$322:$AM$413,H385,9)),9)</f>
        <v>4</v>
      </c>
      <c r="I387" s="7" t="e" cm="1">
        <f t="array" aca="1" ref="I387" ca="1">_xlfn.IFS(AND(I386&gt;0,I386&lt;=INDEX('Language Rules Can Change'!$AE$322:$AM$413,I385,1)),1,AND(I386&gt;INDEX('Language Rules Can Change'!$AE$322:$AM$413,I385,1),I386&lt;=INDEX('Language Rules Can Change'!$AE$322:$AM$413,I385,2)),2,AND(I386&gt;INDEX('Language Rules Can Change'!$AE$322:$AM$413,I385,2),I386&lt;=INDEX('Language Rules Can Change'!$AE$322:$AM$413,I385,3)),3,AND(I386&gt;INDEX('Language Rules Can Change'!$AE$322:$AM$413,I385,3),I386&lt;=INDEX('Language Rules Can Change'!$AE$322:$AM$413,I385,4)),4,AND(I386&gt;INDEX('Language Rules Can Change'!$AE$322:$AM$413,I385,4),I386&lt;=INDEX('Language Rules Can Change'!$AE$322:$AM$413,I385,5)),5,AND(I386&gt;INDEX('Language Rules Can Change'!$AE$322:$AM$413,I385,5),I386&lt;=INDEX('Language Rules Can Change'!$AE$322:$AM$413,I385,6)),6,AND(I386&gt;INDEX('Language Rules Can Change'!$AE$322:$AM$413,I385,6),I386&lt;=INDEX('Language Rules Can Change'!$AE$322:$AM$413,I385,7)),7,AND(I386&gt;INDEX('Language Rules Can Change'!$AE$322:$AM$413,I385,7),I386&lt;=INDEX('Language Rules Can Change'!$AE$322:$AM$413,I385,8)),8,AND(I386&gt;INDEX('Language Rules Can Change'!$AE$322:$AM$413,I385,8),I386&lt;=INDEX('Language Rules Can Change'!$AE$322:$AM$413,I385,9)),9)</f>
        <v>#N/A</v>
      </c>
      <c r="J387" s="7" t="e" cm="1">
        <f t="array" aca="1" ref="J387" ca="1">_xlfn.IFS(AND(J386&gt;0,J386&lt;=INDEX('Language Rules Can Change'!$AE$322:$AM$413,J385,1)),1,AND(J386&gt;INDEX('Language Rules Can Change'!$AE$322:$AM$413,J385,1),J386&lt;=INDEX('Language Rules Can Change'!$AE$322:$AM$413,J385,2)),2,AND(J386&gt;INDEX('Language Rules Can Change'!$AE$322:$AM$413,J385,2),J386&lt;=INDEX('Language Rules Can Change'!$AE$322:$AM$413,J385,3)),3,AND(J386&gt;INDEX('Language Rules Can Change'!$AE$322:$AM$413,J385,3),J386&lt;=INDEX('Language Rules Can Change'!$AE$322:$AM$413,J385,4)),4,AND(J386&gt;INDEX('Language Rules Can Change'!$AE$322:$AM$413,J385,4),J386&lt;=INDEX('Language Rules Can Change'!$AE$322:$AM$413,J385,5)),5,AND(J386&gt;INDEX('Language Rules Can Change'!$AE$322:$AM$413,J385,5),J386&lt;=INDEX('Language Rules Can Change'!$AE$322:$AM$413,J385,6)),6,AND(J386&gt;INDEX('Language Rules Can Change'!$AE$322:$AM$413,J385,6),J386&lt;=INDEX('Language Rules Can Change'!$AE$322:$AM$413,J385,7)),7,AND(J386&gt;INDEX('Language Rules Can Change'!$AE$322:$AM$413,J385,7),J386&lt;=INDEX('Language Rules Can Change'!$AE$322:$AM$413,J385,8)),8,AND(J386&gt;INDEX('Language Rules Can Change'!$AE$322:$AM$413,J385,8),J386&lt;=INDEX('Language Rules Can Change'!$AE$322:$AM$413,J385,9)),9)</f>
        <v>#N/A</v>
      </c>
      <c r="K387" s="7" t="e" cm="1">
        <f t="array" aca="1" ref="K387" ca="1">_xlfn.IFS(AND(K386&gt;0,K386&lt;=INDEX('Language Rules Can Change'!$AE$322:$AM$413,K385,1)),1,AND(K386&gt;INDEX('Language Rules Can Change'!$AE$322:$AM$413,K385,1),K386&lt;=INDEX('Language Rules Can Change'!$AE$322:$AM$413,K385,2)),2,AND(K386&gt;INDEX('Language Rules Can Change'!$AE$322:$AM$413,K385,2),K386&lt;=INDEX('Language Rules Can Change'!$AE$322:$AM$413,K385,3)),3,AND(K386&gt;INDEX('Language Rules Can Change'!$AE$322:$AM$413,K385,3),K386&lt;=INDEX('Language Rules Can Change'!$AE$322:$AM$413,K385,4)),4,AND(K386&gt;INDEX('Language Rules Can Change'!$AE$322:$AM$413,K385,4),K386&lt;=INDEX('Language Rules Can Change'!$AE$322:$AM$413,K385,5)),5,AND(K386&gt;INDEX('Language Rules Can Change'!$AE$322:$AM$413,K385,5),K386&lt;=INDEX('Language Rules Can Change'!$AE$322:$AM$413,K385,6)),6,AND(K386&gt;INDEX('Language Rules Can Change'!$AE$322:$AM$413,K385,6),K386&lt;=INDEX('Language Rules Can Change'!$AE$322:$AM$413,K385,7)),7,AND(K386&gt;INDEX('Language Rules Can Change'!$AE$322:$AM$413,K385,7),K386&lt;=INDEX('Language Rules Can Change'!$AE$322:$AM$413,K385,8)),8,AND(K386&gt;INDEX('Language Rules Can Change'!$AE$322:$AM$413,K385,8),K386&lt;=INDEX('Language Rules Can Change'!$AE$322:$AM$413,K385,9)),9)</f>
        <v>#N/A</v>
      </c>
      <c r="L387" s="7" t="e" cm="1">
        <f t="array" aca="1" ref="L387" ca="1">_xlfn.IFS(AND(L386&gt;0,L386&lt;=INDEX('Language Rules Can Change'!$AE$322:$AM$413,L385,1)),1,AND(L386&gt;INDEX('Language Rules Can Change'!$AE$322:$AM$413,L385,1),L386&lt;=INDEX('Language Rules Can Change'!$AE$322:$AM$413,L385,2)),2,AND(L386&gt;INDEX('Language Rules Can Change'!$AE$322:$AM$413,L385,2),L386&lt;=INDEX('Language Rules Can Change'!$AE$322:$AM$413,L385,3)),3,AND(L386&gt;INDEX('Language Rules Can Change'!$AE$322:$AM$413,L385,3),L386&lt;=INDEX('Language Rules Can Change'!$AE$322:$AM$413,L385,4)),4,AND(L386&gt;INDEX('Language Rules Can Change'!$AE$322:$AM$413,L385,4),L386&lt;=INDEX('Language Rules Can Change'!$AE$322:$AM$413,L385,5)),5,AND(L386&gt;INDEX('Language Rules Can Change'!$AE$322:$AM$413,L385,5),L386&lt;=INDEX('Language Rules Can Change'!$AE$322:$AM$413,L385,6)),6,AND(L386&gt;INDEX('Language Rules Can Change'!$AE$322:$AM$413,L385,6),L386&lt;=INDEX('Language Rules Can Change'!$AE$322:$AM$413,L385,7)),7,AND(L386&gt;INDEX('Language Rules Can Change'!$AE$322:$AM$413,L385,7),L386&lt;=INDEX('Language Rules Can Change'!$AE$322:$AM$413,L385,8)),8,AND(L386&gt;INDEX('Language Rules Can Change'!$AE$322:$AM$413,L385,8),L386&lt;=INDEX('Language Rules Can Change'!$AE$322:$AM$413,L385,9)),9)</f>
        <v>#N/A</v>
      </c>
      <c r="M387" s="7" t="e" cm="1">
        <f t="array" aca="1" ref="M387" ca="1">_xlfn.IFS(AND(M386&gt;0,M386&lt;=INDEX('Language Rules Can Change'!$AE$322:$AM$413,M385,1)),1,AND(M386&gt;INDEX('Language Rules Can Change'!$AE$322:$AM$413,M385,1),M386&lt;=INDEX('Language Rules Can Change'!$AE$322:$AM$413,M385,2)),2,AND(M386&gt;INDEX('Language Rules Can Change'!$AE$322:$AM$413,M385,2),M386&lt;=INDEX('Language Rules Can Change'!$AE$322:$AM$413,M385,3)),3,AND(M386&gt;INDEX('Language Rules Can Change'!$AE$322:$AM$413,M385,3),M386&lt;=INDEX('Language Rules Can Change'!$AE$322:$AM$413,M385,4)),4,AND(M386&gt;INDEX('Language Rules Can Change'!$AE$322:$AM$413,M385,4),M386&lt;=INDEX('Language Rules Can Change'!$AE$322:$AM$413,M385,5)),5,AND(M386&gt;INDEX('Language Rules Can Change'!$AE$322:$AM$413,M385,5),M386&lt;=INDEX('Language Rules Can Change'!$AE$322:$AM$413,M385,6)),6,AND(M386&gt;INDEX('Language Rules Can Change'!$AE$322:$AM$413,M385,6),M386&lt;=INDEX('Language Rules Can Change'!$AE$322:$AM$413,M385,7)),7,AND(M386&gt;INDEX('Language Rules Can Change'!$AE$322:$AM$413,M385,7),M386&lt;=INDEX('Language Rules Can Change'!$AE$322:$AM$413,M385,8)),8,AND(M386&gt;INDEX('Language Rules Can Change'!$AE$322:$AM$413,M385,8),M386&lt;=INDEX('Language Rules Can Change'!$AE$322:$AM$413,M385,9)),9)</f>
        <v>#N/A</v>
      </c>
      <c r="N387" s="7" t="e" cm="1">
        <f t="array" aca="1" ref="N387" ca="1">_xlfn.IFS(AND(N386&gt;0,N386&lt;=INDEX('Language Rules Can Change'!$AE$322:$AM$413,N385,1)),1,AND(N386&gt;INDEX('Language Rules Can Change'!$AE$322:$AM$413,N385,1),N386&lt;=INDEX('Language Rules Can Change'!$AE$322:$AM$413,N385,2)),2,AND(N386&gt;INDEX('Language Rules Can Change'!$AE$322:$AM$413,N385,2),N386&lt;=INDEX('Language Rules Can Change'!$AE$322:$AM$413,N385,3)),3,AND(N386&gt;INDEX('Language Rules Can Change'!$AE$322:$AM$413,N385,3),N386&lt;=INDEX('Language Rules Can Change'!$AE$322:$AM$413,N385,4)),4,AND(N386&gt;INDEX('Language Rules Can Change'!$AE$322:$AM$413,N385,4),N386&lt;=INDEX('Language Rules Can Change'!$AE$322:$AM$413,N385,5)),5,AND(N386&gt;INDEX('Language Rules Can Change'!$AE$322:$AM$413,N385,5),N386&lt;=INDEX('Language Rules Can Change'!$AE$322:$AM$413,N385,6)),6,AND(N386&gt;INDEX('Language Rules Can Change'!$AE$322:$AM$413,N385,6),N386&lt;=INDEX('Language Rules Can Change'!$AE$322:$AM$413,N385,7)),7,AND(N386&gt;INDEX('Language Rules Can Change'!$AE$322:$AM$413,N385,7),N386&lt;=INDEX('Language Rules Can Change'!$AE$322:$AM$413,N385,8)),8,AND(N386&gt;INDEX('Language Rules Can Change'!$AE$322:$AM$413,N385,8),N386&lt;=INDEX('Language Rules Can Change'!$AE$322:$AM$413,N385,9)),9)</f>
        <v>#N/A</v>
      </c>
      <c r="O387" s="7" t="e" cm="1">
        <f t="array" aca="1" ref="O387" ca="1">_xlfn.IFS(AND(O386&gt;0,O386&lt;=INDEX('Language Rules Can Change'!$AE$322:$AM$413,O385,1)),1,AND(O386&gt;INDEX('Language Rules Can Change'!$AE$322:$AM$413,O385,1),O386&lt;=INDEX('Language Rules Can Change'!$AE$322:$AM$413,O385,2)),2,AND(O386&gt;INDEX('Language Rules Can Change'!$AE$322:$AM$413,O385,2),O386&lt;=INDEX('Language Rules Can Change'!$AE$322:$AM$413,O385,3)),3,AND(O386&gt;INDEX('Language Rules Can Change'!$AE$322:$AM$413,O385,3),O386&lt;=INDEX('Language Rules Can Change'!$AE$322:$AM$413,O385,4)),4,AND(O386&gt;INDEX('Language Rules Can Change'!$AE$322:$AM$413,O385,4),O386&lt;=INDEX('Language Rules Can Change'!$AE$322:$AM$413,O385,5)),5,AND(O386&gt;INDEX('Language Rules Can Change'!$AE$322:$AM$413,O385,5),O386&lt;=INDEX('Language Rules Can Change'!$AE$322:$AM$413,O385,6)),6,AND(O386&gt;INDEX('Language Rules Can Change'!$AE$322:$AM$413,O385,6),O386&lt;=INDEX('Language Rules Can Change'!$AE$322:$AM$413,O385,7)),7,AND(O386&gt;INDEX('Language Rules Can Change'!$AE$322:$AM$413,O385,7),O386&lt;=INDEX('Language Rules Can Change'!$AE$322:$AM$413,O385,8)),8,AND(O386&gt;INDEX('Language Rules Can Change'!$AE$322:$AM$413,O385,8),O386&lt;=INDEX('Language Rules Can Change'!$AE$322:$AM$413,O385,9)),9)</f>
        <v>#N/A</v>
      </c>
      <c r="P387" s="7" t="e" cm="1">
        <f t="array" aca="1" ref="P387" ca="1">_xlfn.IFS(AND(P386&gt;0,P386&lt;=INDEX('Language Rules Can Change'!$AE$322:$AM$413,P385,1)),1,AND(P386&gt;INDEX('Language Rules Can Change'!$AE$322:$AM$413,P385,1),P386&lt;=INDEX('Language Rules Can Change'!$AE$322:$AM$413,P385,2)),2,AND(P386&gt;INDEX('Language Rules Can Change'!$AE$322:$AM$413,P385,2),P386&lt;=INDEX('Language Rules Can Change'!$AE$322:$AM$413,P385,3)),3,AND(P386&gt;INDEX('Language Rules Can Change'!$AE$322:$AM$413,P385,3),P386&lt;=INDEX('Language Rules Can Change'!$AE$322:$AM$413,P385,4)),4,AND(P386&gt;INDEX('Language Rules Can Change'!$AE$322:$AM$413,P385,4),P386&lt;=INDEX('Language Rules Can Change'!$AE$322:$AM$413,P385,5)),5,AND(P386&gt;INDEX('Language Rules Can Change'!$AE$322:$AM$413,P385,5),P386&lt;=INDEX('Language Rules Can Change'!$AE$322:$AM$413,P385,6)),6,AND(P386&gt;INDEX('Language Rules Can Change'!$AE$322:$AM$413,P385,6),P386&lt;=INDEX('Language Rules Can Change'!$AE$322:$AM$413,P385,7)),7,AND(P386&gt;INDEX('Language Rules Can Change'!$AE$322:$AM$413,P385,7),P386&lt;=INDEX('Language Rules Can Change'!$AE$322:$AM$413,P385,8)),8,AND(P386&gt;INDEX('Language Rules Can Change'!$AE$322:$AM$413,P385,8),P386&lt;=INDEX('Language Rules Can Change'!$AE$322:$AM$413,P385,9)),9)</f>
        <v>#N/A</v>
      </c>
      <c r="Q387" s="7" t="e" cm="1">
        <f t="array" aca="1" ref="Q387" ca="1">_xlfn.IFS(AND(Q386&gt;0,Q386&lt;=INDEX('Language Rules Can Change'!$AE$322:$AM$413,Q385,1)),1,AND(Q386&gt;INDEX('Language Rules Can Change'!$AE$322:$AM$413,Q385,1),Q386&lt;=INDEX('Language Rules Can Change'!$AE$322:$AM$413,Q385,2)),2,AND(Q386&gt;INDEX('Language Rules Can Change'!$AE$322:$AM$413,Q385,2),Q386&lt;=INDEX('Language Rules Can Change'!$AE$322:$AM$413,Q385,3)),3,AND(Q386&gt;INDEX('Language Rules Can Change'!$AE$322:$AM$413,Q385,3),Q386&lt;=INDEX('Language Rules Can Change'!$AE$322:$AM$413,Q385,4)),4,AND(Q386&gt;INDEX('Language Rules Can Change'!$AE$322:$AM$413,Q385,4),Q386&lt;=INDEX('Language Rules Can Change'!$AE$322:$AM$413,Q385,5)),5,AND(Q386&gt;INDEX('Language Rules Can Change'!$AE$322:$AM$413,Q385,5),Q386&lt;=INDEX('Language Rules Can Change'!$AE$322:$AM$413,Q385,6)),6,AND(Q386&gt;INDEX('Language Rules Can Change'!$AE$322:$AM$413,Q385,6),Q386&lt;=INDEX('Language Rules Can Change'!$AE$322:$AM$413,Q385,7)),7,AND(Q386&gt;INDEX('Language Rules Can Change'!$AE$322:$AM$413,Q385,7),Q386&lt;=INDEX('Language Rules Can Change'!$AE$322:$AM$413,Q385,8)),8,AND(Q386&gt;INDEX('Language Rules Can Change'!$AE$322:$AM$413,Q385,8),Q386&lt;=INDEX('Language Rules Can Change'!$AE$322:$AM$413,Q385,9)),9)</f>
        <v>#N/A</v>
      </c>
      <c r="R387" s="7" t="e" cm="1">
        <f t="array" aca="1" ref="R387" ca="1">_xlfn.IFS(AND(R386&gt;0,R386&lt;=INDEX('Language Rules Can Change'!$AE$322:$AM$413,R385,1)),1,AND(R386&gt;INDEX('Language Rules Can Change'!$AE$322:$AM$413,R385,1),R386&lt;=INDEX('Language Rules Can Change'!$AE$322:$AM$413,R385,2)),2,AND(R386&gt;INDEX('Language Rules Can Change'!$AE$322:$AM$413,R385,2),R386&lt;=INDEX('Language Rules Can Change'!$AE$322:$AM$413,R385,3)),3,AND(R386&gt;INDEX('Language Rules Can Change'!$AE$322:$AM$413,R385,3),R386&lt;=INDEX('Language Rules Can Change'!$AE$322:$AM$413,R385,4)),4,AND(R386&gt;INDEX('Language Rules Can Change'!$AE$322:$AM$413,R385,4),R386&lt;=INDEX('Language Rules Can Change'!$AE$322:$AM$413,R385,5)),5,AND(R386&gt;INDEX('Language Rules Can Change'!$AE$322:$AM$413,R385,5),R386&lt;=INDEX('Language Rules Can Change'!$AE$322:$AM$413,R385,6)),6,AND(R386&gt;INDEX('Language Rules Can Change'!$AE$322:$AM$413,R385,6),R386&lt;=INDEX('Language Rules Can Change'!$AE$322:$AM$413,R385,7)),7,AND(R386&gt;INDEX('Language Rules Can Change'!$AE$322:$AM$413,R385,7),R386&lt;=INDEX('Language Rules Can Change'!$AE$322:$AM$413,R385,8)),8,AND(R386&gt;INDEX('Language Rules Can Change'!$AE$322:$AM$413,R385,8),R386&lt;=INDEX('Language Rules Can Change'!$AE$322:$AM$413,R385,9)),9)</f>
        <v>#N/A</v>
      </c>
      <c r="S387" s="7" t="e" cm="1">
        <f t="array" aca="1" ref="S387" ca="1">_xlfn.IFS(AND(S386&gt;0,S386&lt;=INDEX('Language Rules Can Change'!$AE$322:$AM$413,S385,1)),1,AND(S386&gt;INDEX('Language Rules Can Change'!$AE$322:$AM$413,S385,1),S386&lt;=INDEX('Language Rules Can Change'!$AE$322:$AM$413,S385,2)),2,AND(S386&gt;INDEX('Language Rules Can Change'!$AE$322:$AM$413,S385,2),S386&lt;=INDEX('Language Rules Can Change'!$AE$322:$AM$413,S385,3)),3,AND(S386&gt;INDEX('Language Rules Can Change'!$AE$322:$AM$413,S385,3),S386&lt;=INDEX('Language Rules Can Change'!$AE$322:$AM$413,S385,4)),4,AND(S386&gt;INDEX('Language Rules Can Change'!$AE$322:$AM$413,S385,4),S386&lt;=INDEX('Language Rules Can Change'!$AE$322:$AM$413,S385,5)),5,AND(S386&gt;INDEX('Language Rules Can Change'!$AE$322:$AM$413,S385,5),S386&lt;=INDEX('Language Rules Can Change'!$AE$322:$AM$413,S385,6)),6,AND(S386&gt;INDEX('Language Rules Can Change'!$AE$322:$AM$413,S385,6),S386&lt;=INDEX('Language Rules Can Change'!$AE$322:$AM$413,S385,7)),7,AND(S386&gt;INDEX('Language Rules Can Change'!$AE$322:$AM$413,S385,7),S386&lt;=INDEX('Language Rules Can Change'!$AE$322:$AM$413,S385,8)),8,AND(S386&gt;INDEX('Language Rules Can Change'!$AE$322:$AM$413,S385,8),S386&lt;=INDEX('Language Rules Can Change'!$AE$322:$AM$413,S385,9)),9)</f>
        <v>#N/A</v>
      </c>
      <c r="T387" s="17"/>
      <c r="U387" s="1"/>
      <c r="V387" s="5">
        <v>11</v>
      </c>
      <c r="W387" s="5" t="str">
        <f ca="1">IF(V387&lt;=U383,RANDBETWEEN(U379/(3/2),U379*(3/2))+W386,"")</f>
        <v/>
      </c>
      <c r="X387" s="15"/>
      <c r="Y387" s="11"/>
      <c r="Z387" s="7" cm="1">
        <f t="array" aca="1" ref="Z387" ca="1">_xlfn.IFS(AND(Z386&gt;0,Z386&lt;=INDEX('Language Rules Can Change'!$AE$322:$AM$413,Z385,1)),1,AND(Z386&gt;INDEX('Language Rules Can Change'!$AE$322:$AM$413,Z385,1),Z386&lt;=INDEX('Language Rules Can Change'!$AE$322:$AM$413,Z385,2)),2,AND(Z386&gt;INDEX('Language Rules Can Change'!$AE$322:$AM$413,Z385,2),Z386&lt;=INDEX('Language Rules Can Change'!$AE$322:$AM$413,Z385,3)),3,AND(Z386&gt;INDEX('Language Rules Can Change'!$AE$322:$AM$413,Z385,3),Z386&lt;=INDEX('Language Rules Can Change'!$AE$322:$AM$413,Z385,4)),4,AND(Z386&gt;INDEX('Language Rules Can Change'!$AE$322:$AM$413,Z385,4),Z386&lt;=INDEX('Language Rules Can Change'!$AE$322:$AM$413,Z385,5)),5,AND(Z386&gt;INDEX('Language Rules Can Change'!$AE$322:$AM$413,Z385,5),Z386&lt;=INDEX('Language Rules Can Change'!$AE$322:$AM$413,Z385,6)),6,AND(Z386&gt;INDEX('Language Rules Can Change'!$AE$322:$AM$413,Z385,6),Z386&lt;=INDEX('Language Rules Can Change'!$AE$322:$AM$413,Z385,7)),7,AND(Z386&gt;INDEX('Language Rules Can Change'!$AE$322:$AM$413,Z385,7),Z386&lt;=INDEX('Language Rules Can Change'!$AE$322:$AM$413,Z385,8)),8,AND(Z386&gt;INDEX('Language Rules Can Change'!$AE$322:$AM$413,Z385,8),Z386&lt;=INDEX('Language Rules Can Change'!$AE$322:$AM$413,Z385,9)),9)</f>
        <v>5</v>
      </c>
      <c r="AA387" s="7" cm="1">
        <f t="array" aca="1" ref="AA387" ca="1">_xlfn.IFS(AND(AA386&gt;0,AA386&lt;=INDEX('Language Rules Can Change'!$AE$322:$AM$413,AA385,1)),1,AND(AA386&gt;INDEX('Language Rules Can Change'!$AE$322:$AM$413,AA385,1),AA386&lt;=INDEX('Language Rules Can Change'!$AE$322:$AM$413,AA385,2)),2,AND(AA386&gt;INDEX('Language Rules Can Change'!$AE$322:$AM$413,AA385,2),AA386&lt;=INDEX('Language Rules Can Change'!$AE$322:$AM$413,AA385,3)),3,AND(AA386&gt;INDEX('Language Rules Can Change'!$AE$322:$AM$413,AA385,3),AA386&lt;=INDEX('Language Rules Can Change'!$AE$322:$AM$413,AA385,4)),4,AND(AA386&gt;INDEX('Language Rules Can Change'!$AE$322:$AM$413,AA385,4),AA386&lt;=INDEX('Language Rules Can Change'!$AE$322:$AM$413,AA385,5)),5,AND(AA386&gt;INDEX('Language Rules Can Change'!$AE$322:$AM$413,AA385,5),AA386&lt;=INDEX('Language Rules Can Change'!$AE$322:$AM$413,AA385,6)),6,AND(AA386&gt;INDEX('Language Rules Can Change'!$AE$322:$AM$413,AA385,6),AA386&lt;=INDEX('Language Rules Can Change'!$AE$322:$AM$413,AA385,7)),7,AND(AA386&gt;INDEX('Language Rules Can Change'!$AE$322:$AM$413,AA385,7),AA386&lt;=INDEX('Language Rules Can Change'!$AE$322:$AM$413,AA385,8)),8,AND(AA386&gt;INDEX('Language Rules Can Change'!$AE$322:$AM$413,AA385,8),AA386&lt;=INDEX('Language Rules Can Change'!$AE$322:$AM$413,AA385,9)),9)</f>
        <v>4</v>
      </c>
      <c r="AB387" s="7" cm="1">
        <f t="array" aca="1" ref="AB387" ca="1">_xlfn.IFS(AND(AB386&gt;0,AB386&lt;=INDEX('Language Rules Can Change'!$AE$322:$AM$413,AB385,1)),1,AND(AB386&gt;INDEX('Language Rules Can Change'!$AE$322:$AM$413,AB385,1),AB386&lt;=INDEX('Language Rules Can Change'!$AE$322:$AM$413,AB385,2)),2,AND(AB386&gt;INDEX('Language Rules Can Change'!$AE$322:$AM$413,AB385,2),AB386&lt;=INDEX('Language Rules Can Change'!$AE$322:$AM$413,AB385,3)),3,AND(AB386&gt;INDEX('Language Rules Can Change'!$AE$322:$AM$413,AB385,3),AB386&lt;=INDEX('Language Rules Can Change'!$AE$322:$AM$413,AB385,4)),4,AND(AB386&gt;INDEX('Language Rules Can Change'!$AE$322:$AM$413,AB385,4),AB386&lt;=INDEX('Language Rules Can Change'!$AE$322:$AM$413,AB385,5)),5,AND(AB386&gt;INDEX('Language Rules Can Change'!$AE$322:$AM$413,AB385,5),AB386&lt;=INDEX('Language Rules Can Change'!$AE$322:$AM$413,AB385,6)),6,AND(AB386&gt;INDEX('Language Rules Can Change'!$AE$322:$AM$413,AB385,6),AB386&lt;=INDEX('Language Rules Can Change'!$AE$322:$AM$413,AB385,7)),7,AND(AB386&gt;INDEX('Language Rules Can Change'!$AE$322:$AM$413,AB385,7),AB386&lt;=INDEX('Language Rules Can Change'!$AE$322:$AM$413,AB385,8)),8,AND(AB386&gt;INDEX('Language Rules Can Change'!$AE$322:$AM$413,AB385,8),AB386&lt;=INDEX('Language Rules Can Change'!$AE$322:$AM$413,AB385,9)),9)</f>
        <v>1</v>
      </c>
      <c r="AC387" s="7" t="e" cm="1">
        <f t="array" aca="1" ref="AC387" ca="1">_xlfn.IFS(AND(AC386&gt;0,AC386&lt;=INDEX('Language Rules Can Change'!$AE$322:$AM$413,AC385,1)),1,AND(AC386&gt;INDEX('Language Rules Can Change'!$AE$322:$AM$413,AC385,1),AC386&lt;=INDEX('Language Rules Can Change'!$AE$322:$AM$413,AC385,2)),2,AND(AC386&gt;INDEX('Language Rules Can Change'!$AE$322:$AM$413,AC385,2),AC386&lt;=INDEX('Language Rules Can Change'!$AE$322:$AM$413,AC385,3)),3,AND(AC386&gt;INDEX('Language Rules Can Change'!$AE$322:$AM$413,AC385,3),AC386&lt;=INDEX('Language Rules Can Change'!$AE$322:$AM$413,AC385,4)),4,AND(AC386&gt;INDEX('Language Rules Can Change'!$AE$322:$AM$413,AC385,4),AC386&lt;=INDEX('Language Rules Can Change'!$AE$322:$AM$413,AC385,5)),5,AND(AC386&gt;INDEX('Language Rules Can Change'!$AE$322:$AM$413,AC385,5),AC386&lt;=INDEX('Language Rules Can Change'!$AE$322:$AM$413,AC385,6)),6,AND(AC386&gt;INDEX('Language Rules Can Change'!$AE$322:$AM$413,AC385,6),AC386&lt;=INDEX('Language Rules Can Change'!$AE$322:$AM$413,AC385,7)),7,AND(AC386&gt;INDEX('Language Rules Can Change'!$AE$322:$AM$413,AC385,7),AC386&lt;=INDEX('Language Rules Can Change'!$AE$322:$AM$413,AC385,8)),8,AND(AC386&gt;INDEX('Language Rules Can Change'!$AE$322:$AM$413,AC385,8),AC386&lt;=INDEX('Language Rules Can Change'!$AE$322:$AM$413,AC385,9)),9)</f>
        <v>#N/A</v>
      </c>
      <c r="AD387" s="7" t="e" cm="1">
        <f t="array" aca="1" ref="AD387" ca="1">_xlfn.IFS(AND(AD386&gt;0,AD386&lt;=INDEX('Language Rules Can Change'!$AE$322:$AM$413,AD385,1)),1,AND(AD386&gt;INDEX('Language Rules Can Change'!$AE$322:$AM$413,AD385,1),AD386&lt;=INDEX('Language Rules Can Change'!$AE$322:$AM$413,AD385,2)),2,AND(AD386&gt;INDEX('Language Rules Can Change'!$AE$322:$AM$413,AD385,2),AD386&lt;=INDEX('Language Rules Can Change'!$AE$322:$AM$413,AD385,3)),3,AND(AD386&gt;INDEX('Language Rules Can Change'!$AE$322:$AM$413,AD385,3),AD386&lt;=INDEX('Language Rules Can Change'!$AE$322:$AM$413,AD385,4)),4,AND(AD386&gt;INDEX('Language Rules Can Change'!$AE$322:$AM$413,AD385,4),AD386&lt;=INDEX('Language Rules Can Change'!$AE$322:$AM$413,AD385,5)),5,AND(AD386&gt;INDEX('Language Rules Can Change'!$AE$322:$AM$413,AD385,5),AD386&lt;=INDEX('Language Rules Can Change'!$AE$322:$AM$413,AD385,6)),6,AND(AD386&gt;INDEX('Language Rules Can Change'!$AE$322:$AM$413,AD385,6),AD386&lt;=INDEX('Language Rules Can Change'!$AE$322:$AM$413,AD385,7)),7,AND(AD386&gt;INDEX('Language Rules Can Change'!$AE$322:$AM$413,AD385,7),AD386&lt;=INDEX('Language Rules Can Change'!$AE$322:$AM$413,AD385,8)),8,AND(AD386&gt;INDEX('Language Rules Can Change'!$AE$322:$AM$413,AD385,8),AD386&lt;=INDEX('Language Rules Can Change'!$AE$322:$AM$413,AD385,9)),9)</f>
        <v>#N/A</v>
      </c>
      <c r="AE387" s="7" t="e" cm="1">
        <f t="array" aca="1" ref="AE387" ca="1">_xlfn.IFS(AND(AE386&gt;0,AE386&lt;=INDEX('Language Rules Can Change'!$AE$322:$AM$413,AE385,1)),1,AND(AE386&gt;INDEX('Language Rules Can Change'!$AE$322:$AM$413,AE385,1),AE386&lt;=INDEX('Language Rules Can Change'!$AE$322:$AM$413,AE385,2)),2,AND(AE386&gt;INDEX('Language Rules Can Change'!$AE$322:$AM$413,AE385,2),AE386&lt;=INDEX('Language Rules Can Change'!$AE$322:$AM$413,AE385,3)),3,AND(AE386&gt;INDEX('Language Rules Can Change'!$AE$322:$AM$413,AE385,3),AE386&lt;=INDEX('Language Rules Can Change'!$AE$322:$AM$413,AE385,4)),4,AND(AE386&gt;INDEX('Language Rules Can Change'!$AE$322:$AM$413,AE385,4),AE386&lt;=INDEX('Language Rules Can Change'!$AE$322:$AM$413,AE385,5)),5,AND(AE386&gt;INDEX('Language Rules Can Change'!$AE$322:$AM$413,AE385,5),AE386&lt;=INDEX('Language Rules Can Change'!$AE$322:$AM$413,AE385,6)),6,AND(AE386&gt;INDEX('Language Rules Can Change'!$AE$322:$AM$413,AE385,6),AE386&lt;=INDEX('Language Rules Can Change'!$AE$322:$AM$413,AE385,7)),7,AND(AE386&gt;INDEX('Language Rules Can Change'!$AE$322:$AM$413,AE385,7),AE386&lt;=INDEX('Language Rules Can Change'!$AE$322:$AM$413,AE385,8)),8,AND(AE386&gt;INDEX('Language Rules Can Change'!$AE$322:$AM$413,AE385,8),AE386&lt;=INDEX('Language Rules Can Change'!$AE$322:$AM$413,AE385,9)),9)</f>
        <v>#N/A</v>
      </c>
      <c r="AF387" s="7" t="e" cm="1">
        <f t="array" aca="1" ref="AF387" ca="1">_xlfn.IFS(AND(AF386&gt;0,AF386&lt;=INDEX('Language Rules Can Change'!$AE$322:$AM$413,AF385,1)),1,AND(AF386&gt;INDEX('Language Rules Can Change'!$AE$322:$AM$413,AF385,1),AF386&lt;=INDEX('Language Rules Can Change'!$AE$322:$AM$413,AF385,2)),2,AND(AF386&gt;INDEX('Language Rules Can Change'!$AE$322:$AM$413,AF385,2),AF386&lt;=INDEX('Language Rules Can Change'!$AE$322:$AM$413,AF385,3)),3,AND(AF386&gt;INDEX('Language Rules Can Change'!$AE$322:$AM$413,AF385,3),AF386&lt;=INDEX('Language Rules Can Change'!$AE$322:$AM$413,AF385,4)),4,AND(AF386&gt;INDEX('Language Rules Can Change'!$AE$322:$AM$413,AF385,4),AF386&lt;=INDEX('Language Rules Can Change'!$AE$322:$AM$413,AF385,5)),5,AND(AF386&gt;INDEX('Language Rules Can Change'!$AE$322:$AM$413,AF385,5),AF386&lt;=INDEX('Language Rules Can Change'!$AE$322:$AM$413,AF385,6)),6,AND(AF386&gt;INDEX('Language Rules Can Change'!$AE$322:$AM$413,AF385,6),AF386&lt;=INDEX('Language Rules Can Change'!$AE$322:$AM$413,AF385,7)),7,AND(AF386&gt;INDEX('Language Rules Can Change'!$AE$322:$AM$413,AF385,7),AF386&lt;=INDEX('Language Rules Can Change'!$AE$322:$AM$413,AF385,8)),8,AND(AF386&gt;INDEX('Language Rules Can Change'!$AE$322:$AM$413,AF385,8),AF386&lt;=INDEX('Language Rules Can Change'!$AE$322:$AM$413,AF385,9)),9)</f>
        <v>#N/A</v>
      </c>
      <c r="AG387" s="7" t="e" cm="1">
        <f t="array" aca="1" ref="AG387" ca="1">_xlfn.IFS(AND(AG386&gt;0,AG386&lt;=INDEX('Language Rules Can Change'!$AE$322:$AM$413,AG385,1)),1,AND(AG386&gt;INDEX('Language Rules Can Change'!$AE$322:$AM$413,AG385,1),AG386&lt;=INDEX('Language Rules Can Change'!$AE$322:$AM$413,AG385,2)),2,AND(AG386&gt;INDEX('Language Rules Can Change'!$AE$322:$AM$413,AG385,2),AG386&lt;=INDEX('Language Rules Can Change'!$AE$322:$AM$413,AG385,3)),3,AND(AG386&gt;INDEX('Language Rules Can Change'!$AE$322:$AM$413,AG385,3),AG386&lt;=INDEX('Language Rules Can Change'!$AE$322:$AM$413,AG385,4)),4,AND(AG386&gt;INDEX('Language Rules Can Change'!$AE$322:$AM$413,AG385,4),AG386&lt;=INDEX('Language Rules Can Change'!$AE$322:$AM$413,AG385,5)),5,AND(AG386&gt;INDEX('Language Rules Can Change'!$AE$322:$AM$413,AG385,5),AG386&lt;=INDEX('Language Rules Can Change'!$AE$322:$AM$413,AG385,6)),6,AND(AG386&gt;INDEX('Language Rules Can Change'!$AE$322:$AM$413,AG385,6),AG386&lt;=INDEX('Language Rules Can Change'!$AE$322:$AM$413,AG385,7)),7,AND(AG386&gt;INDEX('Language Rules Can Change'!$AE$322:$AM$413,AG385,7),AG386&lt;=INDEX('Language Rules Can Change'!$AE$322:$AM$413,AG385,8)),8,AND(AG386&gt;INDEX('Language Rules Can Change'!$AE$322:$AM$413,AG385,8),AG386&lt;=INDEX('Language Rules Can Change'!$AE$322:$AM$413,AG385,9)),9)</f>
        <v>#N/A</v>
      </c>
      <c r="AH387" s="7" t="e" cm="1">
        <f t="array" aca="1" ref="AH387" ca="1">_xlfn.IFS(AND(AH386&gt;0,AH386&lt;=INDEX('Language Rules Can Change'!$AE$322:$AM$413,AH385,1)),1,AND(AH386&gt;INDEX('Language Rules Can Change'!$AE$322:$AM$413,AH385,1),AH386&lt;=INDEX('Language Rules Can Change'!$AE$322:$AM$413,AH385,2)),2,AND(AH386&gt;INDEX('Language Rules Can Change'!$AE$322:$AM$413,AH385,2),AH386&lt;=INDEX('Language Rules Can Change'!$AE$322:$AM$413,AH385,3)),3,AND(AH386&gt;INDEX('Language Rules Can Change'!$AE$322:$AM$413,AH385,3),AH386&lt;=INDEX('Language Rules Can Change'!$AE$322:$AM$413,AH385,4)),4,AND(AH386&gt;INDEX('Language Rules Can Change'!$AE$322:$AM$413,AH385,4),AH386&lt;=INDEX('Language Rules Can Change'!$AE$322:$AM$413,AH385,5)),5,AND(AH386&gt;INDEX('Language Rules Can Change'!$AE$322:$AM$413,AH385,5),AH386&lt;=INDEX('Language Rules Can Change'!$AE$322:$AM$413,AH385,6)),6,AND(AH386&gt;INDEX('Language Rules Can Change'!$AE$322:$AM$413,AH385,6),AH386&lt;=INDEX('Language Rules Can Change'!$AE$322:$AM$413,AH385,7)),7,AND(AH386&gt;INDEX('Language Rules Can Change'!$AE$322:$AM$413,AH385,7),AH386&lt;=INDEX('Language Rules Can Change'!$AE$322:$AM$413,AH385,8)),8,AND(AH386&gt;INDEX('Language Rules Can Change'!$AE$322:$AM$413,AH385,8),AH386&lt;=INDEX('Language Rules Can Change'!$AE$322:$AM$413,AH385,9)),9)</f>
        <v>#N/A</v>
      </c>
      <c r="AI387" s="7" t="e" cm="1">
        <f t="array" aca="1" ref="AI387" ca="1">_xlfn.IFS(AND(AI386&gt;0,AI386&lt;=INDEX('Language Rules Can Change'!$AE$322:$AM$413,AI385,1)),1,AND(AI386&gt;INDEX('Language Rules Can Change'!$AE$322:$AM$413,AI385,1),AI386&lt;=INDEX('Language Rules Can Change'!$AE$322:$AM$413,AI385,2)),2,AND(AI386&gt;INDEX('Language Rules Can Change'!$AE$322:$AM$413,AI385,2),AI386&lt;=INDEX('Language Rules Can Change'!$AE$322:$AM$413,AI385,3)),3,AND(AI386&gt;INDEX('Language Rules Can Change'!$AE$322:$AM$413,AI385,3),AI386&lt;=INDEX('Language Rules Can Change'!$AE$322:$AM$413,AI385,4)),4,AND(AI386&gt;INDEX('Language Rules Can Change'!$AE$322:$AM$413,AI385,4),AI386&lt;=INDEX('Language Rules Can Change'!$AE$322:$AM$413,AI385,5)),5,AND(AI386&gt;INDEX('Language Rules Can Change'!$AE$322:$AM$413,AI385,5),AI386&lt;=INDEX('Language Rules Can Change'!$AE$322:$AM$413,AI385,6)),6,AND(AI386&gt;INDEX('Language Rules Can Change'!$AE$322:$AM$413,AI385,6),AI386&lt;=INDEX('Language Rules Can Change'!$AE$322:$AM$413,AI385,7)),7,AND(AI386&gt;INDEX('Language Rules Can Change'!$AE$322:$AM$413,AI385,7),AI386&lt;=INDEX('Language Rules Can Change'!$AE$322:$AM$413,AI385,8)),8,AND(AI386&gt;INDEX('Language Rules Can Change'!$AE$322:$AM$413,AI385,8),AI386&lt;=INDEX('Language Rules Can Change'!$AE$322:$AM$413,AI385,9)),9)</f>
        <v>#N/A</v>
      </c>
      <c r="AJ387" s="7" t="e" cm="1">
        <f t="array" aca="1" ref="AJ387" ca="1">_xlfn.IFS(AND(AJ386&gt;0,AJ386&lt;=INDEX('Language Rules Can Change'!$AE$322:$AM$413,AJ385,1)),1,AND(AJ386&gt;INDEX('Language Rules Can Change'!$AE$322:$AM$413,AJ385,1),AJ386&lt;=INDEX('Language Rules Can Change'!$AE$322:$AM$413,AJ385,2)),2,AND(AJ386&gt;INDEX('Language Rules Can Change'!$AE$322:$AM$413,AJ385,2),AJ386&lt;=INDEX('Language Rules Can Change'!$AE$322:$AM$413,AJ385,3)),3,AND(AJ386&gt;INDEX('Language Rules Can Change'!$AE$322:$AM$413,AJ385,3),AJ386&lt;=INDEX('Language Rules Can Change'!$AE$322:$AM$413,AJ385,4)),4,AND(AJ386&gt;INDEX('Language Rules Can Change'!$AE$322:$AM$413,AJ385,4),AJ386&lt;=INDEX('Language Rules Can Change'!$AE$322:$AM$413,AJ385,5)),5,AND(AJ386&gt;INDEX('Language Rules Can Change'!$AE$322:$AM$413,AJ385,5),AJ386&lt;=INDEX('Language Rules Can Change'!$AE$322:$AM$413,AJ385,6)),6,AND(AJ386&gt;INDEX('Language Rules Can Change'!$AE$322:$AM$413,AJ385,6),AJ386&lt;=INDEX('Language Rules Can Change'!$AE$322:$AM$413,AJ385,7)),7,AND(AJ386&gt;INDEX('Language Rules Can Change'!$AE$322:$AM$413,AJ385,7),AJ386&lt;=INDEX('Language Rules Can Change'!$AE$322:$AM$413,AJ385,8)),8,AND(AJ386&gt;INDEX('Language Rules Can Change'!$AE$322:$AM$413,AJ385,8),AJ386&lt;=INDEX('Language Rules Can Change'!$AE$322:$AM$413,AJ385,9)),9)</f>
        <v>#N/A</v>
      </c>
      <c r="AK387" s="7" t="e" cm="1">
        <f t="array" aca="1" ref="AK387" ca="1">_xlfn.IFS(AND(AK386&gt;0,AK386&lt;=INDEX('Language Rules Can Change'!$AE$322:$AM$413,AK385,1)),1,AND(AK386&gt;INDEX('Language Rules Can Change'!$AE$322:$AM$413,AK385,1),AK386&lt;=INDEX('Language Rules Can Change'!$AE$322:$AM$413,AK385,2)),2,AND(AK386&gt;INDEX('Language Rules Can Change'!$AE$322:$AM$413,AK385,2),AK386&lt;=INDEX('Language Rules Can Change'!$AE$322:$AM$413,AK385,3)),3,AND(AK386&gt;INDEX('Language Rules Can Change'!$AE$322:$AM$413,AK385,3),AK386&lt;=INDEX('Language Rules Can Change'!$AE$322:$AM$413,AK385,4)),4,AND(AK386&gt;INDEX('Language Rules Can Change'!$AE$322:$AM$413,AK385,4),AK386&lt;=INDEX('Language Rules Can Change'!$AE$322:$AM$413,AK385,5)),5,AND(AK386&gt;INDEX('Language Rules Can Change'!$AE$322:$AM$413,AK385,5),AK386&lt;=INDEX('Language Rules Can Change'!$AE$322:$AM$413,AK385,6)),6,AND(AK386&gt;INDEX('Language Rules Can Change'!$AE$322:$AM$413,AK385,6),AK386&lt;=INDEX('Language Rules Can Change'!$AE$322:$AM$413,AK385,7)),7,AND(AK386&gt;INDEX('Language Rules Can Change'!$AE$322:$AM$413,AK385,7),AK386&lt;=INDEX('Language Rules Can Change'!$AE$322:$AM$413,AK385,8)),8,AND(AK386&gt;INDEX('Language Rules Can Change'!$AE$322:$AM$413,AK385,8),AK386&lt;=INDEX('Language Rules Can Change'!$AE$322:$AM$413,AK385,9)),9)</f>
        <v>#N/A</v>
      </c>
      <c r="AL387" s="7" t="e" cm="1">
        <f t="array" aca="1" ref="AL387" ca="1">_xlfn.IFS(AND(AL386&gt;0,AL386&lt;=INDEX('Language Rules Can Change'!$AE$322:$AM$413,AL385,1)),1,AND(AL386&gt;INDEX('Language Rules Can Change'!$AE$322:$AM$413,AL385,1),AL386&lt;=INDEX('Language Rules Can Change'!$AE$322:$AM$413,AL385,2)),2,AND(AL386&gt;INDEX('Language Rules Can Change'!$AE$322:$AM$413,AL385,2),AL386&lt;=INDEX('Language Rules Can Change'!$AE$322:$AM$413,AL385,3)),3,AND(AL386&gt;INDEX('Language Rules Can Change'!$AE$322:$AM$413,AL385,3),AL386&lt;=INDEX('Language Rules Can Change'!$AE$322:$AM$413,AL385,4)),4,AND(AL386&gt;INDEX('Language Rules Can Change'!$AE$322:$AM$413,AL385,4),AL386&lt;=INDEX('Language Rules Can Change'!$AE$322:$AM$413,AL385,5)),5,AND(AL386&gt;INDEX('Language Rules Can Change'!$AE$322:$AM$413,AL385,5),AL386&lt;=INDEX('Language Rules Can Change'!$AE$322:$AM$413,AL385,6)),6,AND(AL386&gt;INDEX('Language Rules Can Change'!$AE$322:$AM$413,AL385,6),AL386&lt;=INDEX('Language Rules Can Change'!$AE$322:$AM$413,AL385,7)),7,AND(AL386&gt;INDEX('Language Rules Can Change'!$AE$322:$AM$413,AL385,7),AL386&lt;=INDEX('Language Rules Can Change'!$AE$322:$AM$413,AL385,8)),8,AND(AL386&gt;INDEX('Language Rules Can Change'!$AE$322:$AM$413,AL385,8),AL386&lt;=INDEX('Language Rules Can Change'!$AE$322:$AM$413,AL385,9)),9)</f>
        <v>#N/A</v>
      </c>
      <c r="AM387" s="7" t="e" cm="1">
        <f t="array" aca="1" ref="AM387" ca="1">_xlfn.IFS(AND(AM386&gt;0,AM386&lt;=INDEX('Language Rules Can Change'!$AE$322:$AM$413,AM385,1)),1,AND(AM386&gt;INDEX('Language Rules Can Change'!$AE$322:$AM$413,AM385,1),AM386&lt;=INDEX('Language Rules Can Change'!$AE$322:$AM$413,AM385,2)),2,AND(AM386&gt;INDEX('Language Rules Can Change'!$AE$322:$AM$413,AM385,2),AM386&lt;=INDEX('Language Rules Can Change'!$AE$322:$AM$413,AM385,3)),3,AND(AM386&gt;INDEX('Language Rules Can Change'!$AE$322:$AM$413,AM385,3),AM386&lt;=INDEX('Language Rules Can Change'!$AE$322:$AM$413,AM385,4)),4,AND(AM386&gt;INDEX('Language Rules Can Change'!$AE$322:$AM$413,AM385,4),AM386&lt;=INDEX('Language Rules Can Change'!$AE$322:$AM$413,AM385,5)),5,AND(AM386&gt;INDEX('Language Rules Can Change'!$AE$322:$AM$413,AM385,5),AM386&lt;=INDEX('Language Rules Can Change'!$AE$322:$AM$413,AM385,6)),6,AND(AM386&gt;INDEX('Language Rules Can Change'!$AE$322:$AM$413,AM385,6),AM386&lt;=INDEX('Language Rules Can Change'!$AE$322:$AM$413,AM385,7)),7,AND(AM386&gt;INDEX('Language Rules Can Change'!$AE$322:$AM$413,AM385,7),AM386&lt;=INDEX('Language Rules Can Change'!$AE$322:$AM$413,AM385,8)),8,AND(AM386&gt;INDEX('Language Rules Can Change'!$AE$322:$AM$413,AM385,8),AM386&lt;=INDEX('Language Rules Can Change'!$AE$322:$AM$413,AM385,9)),9)</f>
        <v>#N/A</v>
      </c>
    </row>
    <row r="388" spans="1:39" ht="12.75">
      <c r="A388" s="1"/>
      <c r="B388" s="5">
        <v>12</v>
      </c>
      <c r="C388" s="5" t="str">
        <f ca="1">IF(B388&lt;=A383,RANDBETWEEN(A379/(3/2),A379*(3/2))+C387,"")</f>
        <v/>
      </c>
      <c r="D388" s="15"/>
      <c r="E388" s="11"/>
      <c r="F388" s="7" t="str" cm="1">
        <f t="array" aca="1" ref="F388" ca="1">INDEX('Language Rules Can Change'!$AE$322:$AM$413,F385+1,F387)</f>
        <v>wr</v>
      </c>
      <c r="G388" s="7" t="str">
        <f t="array" aca="1" ref="G388" ca="1">INDEX('Language Rules Can Change'!$AE$322:$AM$413,G385+1,G387)</f>
        <v>ough</v>
      </c>
      <c r="H388" s="7" t="str">
        <f t="array" aca="1" ref="H388" ca="1">INDEX('Language Rules Can Change'!$AE$322:$AM$413,H385+1,H387)</f>
        <v>s</v>
      </c>
      <c r="I388" s="7" t="e">
        <f t="array" aca="1" ref="I388" ca="1">INDEX('Language Rules Can Change'!$AE$322:$AM$413,I385+1,I387)</f>
        <v>#N/A</v>
      </c>
      <c r="J388" s="7" t="e">
        <f t="array" aca="1" ref="J388" ca="1">INDEX('Language Rules Can Change'!$AE$322:$AM$413,J385+1,J387)</f>
        <v>#N/A</v>
      </c>
      <c r="K388" s="7" t="e">
        <f t="array" aca="1" ref="K388" ca="1">INDEX('Language Rules Can Change'!$AE$322:$AM$413,K385+1,K387)</f>
        <v>#N/A</v>
      </c>
      <c r="L388" s="7" t="e">
        <f t="array" aca="1" ref="L388" ca="1">INDEX('Language Rules Can Change'!$AE$322:$AM$413,L385+1,L387)</f>
        <v>#N/A</v>
      </c>
      <c r="M388" s="7" t="e">
        <f t="array" aca="1" ref="M388" ca="1">INDEX('Language Rules Can Change'!$AE$322:$AM$413,M385+1,M387)</f>
        <v>#N/A</v>
      </c>
      <c r="N388" s="7" t="e">
        <f t="array" aca="1" ref="N388" ca="1">INDEX('Language Rules Can Change'!$AE$322:$AM$413,N385+1,N387)</f>
        <v>#N/A</v>
      </c>
      <c r="O388" s="7" t="e">
        <f t="array" aca="1" ref="O388" ca="1">INDEX('Language Rules Can Change'!$AE$322:$AM$413,O385+1,O387)</f>
        <v>#N/A</v>
      </c>
      <c r="P388" s="7" t="e">
        <f t="array" aca="1" ref="P388" ca="1">INDEX('Language Rules Can Change'!$AE$322:$AM$413,P385+1,P387)</f>
        <v>#N/A</v>
      </c>
      <c r="Q388" s="7" t="e">
        <f t="array" aca="1" ref="Q388" ca="1">INDEX('Language Rules Can Change'!$AE$322:$AM$413,Q385+1,Q387)</f>
        <v>#N/A</v>
      </c>
      <c r="R388" s="7" t="e">
        <f t="array" aca="1" ref="R388" ca="1">INDEX('Language Rules Can Change'!$AE$322:$AM$413,R385+1,R387)</f>
        <v>#N/A</v>
      </c>
      <c r="S388" s="7" t="e">
        <f t="array" aca="1" ref="S388" ca="1">INDEX('Language Rules Can Change'!$AE$322:$AM$413,S385+1,S387)</f>
        <v>#N/A</v>
      </c>
      <c r="T388" s="17"/>
      <c r="U388" s="1"/>
      <c r="V388" s="5">
        <v>12</v>
      </c>
      <c r="W388" s="5" t="str">
        <f ca="1">IF(V388&lt;=U383,RANDBETWEEN(U379/(3/2),U379*(3/2))+W387,"")</f>
        <v/>
      </c>
      <c r="X388" s="15"/>
      <c r="Y388" s="11"/>
      <c r="Z388" s="7" t="str" cm="1">
        <f t="array" aca="1" ref="Z388" ca="1">INDEX('Language Rules Can Change'!$AE$322:$AM$413,Z385+1,Z387)</f>
        <v>ve</v>
      </c>
      <c r="AA388" s="7" t="str">
        <f t="array" aca="1" ref="AA388" ca="1">INDEX('Language Rules Can Change'!$AE$322:$AM$413,AA385+1,AA387)</f>
        <v>ough</v>
      </c>
      <c r="AB388" s="7" t="str">
        <f t="array" aca="1" ref="AB388" ca="1">INDEX('Language Rules Can Change'!$AE$322:$AM$413,AB385+1,AB387)</f>
        <v>"</v>
      </c>
      <c r="AC388" s="7" t="e">
        <f t="array" aca="1" ref="AC388" ca="1">INDEX('Language Rules Can Change'!$AE$322:$AM$413,AC385+1,AC387)</f>
        <v>#N/A</v>
      </c>
      <c r="AD388" s="7" t="e">
        <f t="array" aca="1" ref="AD388" ca="1">INDEX('Language Rules Can Change'!$AE$322:$AM$413,AD385+1,AD387)</f>
        <v>#N/A</v>
      </c>
      <c r="AE388" s="7" t="e">
        <f t="array" aca="1" ref="AE388" ca="1">INDEX('Language Rules Can Change'!$AE$322:$AM$413,AE385+1,AE387)</f>
        <v>#N/A</v>
      </c>
      <c r="AF388" s="7" t="e">
        <f t="array" aca="1" ref="AF388" ca="1">INDEX('Language Rules Can Change'!$AE$322:$AM$413,AF385+1,AF387)</f>
        <v>#N/A</v>
      </c>
      <c r="AG388" s="7" t="e">
        <f t="array" aca="1" ref="AG388" ca="1">INDEX('Language Rules Can Change'!$AE$322:$AM$413,AG385+1,AG387)</f>
        <v>#N/A</v>
      </c>
      <c r="AH388" s="7" t="e">
        <f t="array" aca="1" ref="AH388" ca="1">INDEX('Language Rules Can Change'!$AE$322:$AM$413,AH385+1,AH387)</f>
        <v>#N/A</v>
      </c>
      <c r="AI388" s="7" t="e">
        <f t="array" aca="1" ref="AI388" ca="1">INDEX('Language Rules Can Change'!$AE$322:$AM$413,AI385+1,AI387)</f>
        <v>#N/A</v>
      </c>
      <c r="AJ388" s="7" t="e">
        <f t="array" aca="1" ref="AJ388" ca="1">INDEX('Language Rules Can Change'!$AE$322:$AM$413,AJ385+1,AJ387)</f>
        <v>#N/A</v>
      </c>
      <c r="AK388" s="7" t="e">
        <f t="array" aca="1" ref="AK388" ca="1">INDEX('Language Rules Can Change'!$AE$322:$AM$413,AK385+1,AK387)</f>
        <v>#N/A</v>
      </c>
      <c r="AL388" s="7" t="e">
        <f t="array" aca="1" ref="AL388" ca="1">INDEX('Language Rules Can Change'!$AE$322:$AM$413,AL385+1,AL387)</f>
        <v>#N/A</v>
      </c>
      <c r="AM388" s="7" t="e">
        <f t="array" aca="1" ref="AM388" ca="1">INDEX('Language Rules Can Change'!$AE$322:$AM$413,AM385+1,AM387)</f>
        <v>#N/A</v>
      </c>
    </row>
    <row r="389" spans="1:39" ht="12.75">
      <c r="A389" s="1"/>
      <c r="B389" s="5">
        <v>13</v>
      </c>
      <c r="C389" s="5" t="str">
        <f ca="1">IF(B389&lt;=A383,RANDBETWEEN(A379/(3/2),A379*(3/2))+C388,"")</f>
        <v/>
      </c>
      <c r="D389" s="15" t="s">
        <v>3990</v>
      </c>
      <c r="E389" s="11" t="str">
        <f t="shared" ref="E389" ca="1" si="1278">_xlfn.CONCAT(F389:S389)</f>
        <v>wroughs</v>
      </c>
      <c r="F389" s="11" t="str">
        <f t="shared" ref="F389:S420" ca="1" si="1279">_xlfn.IFNA(F388,"")</f>
        <v>wr</v>
      </c>
      <c r="G389" s="11" t="str">
        <f t="shared" ca="1" si="1279"/>
        <v>ough</v>
      </c>
      <c r="H389" s="11" t="str">
        <f t="shared" ca="1" si="1279"/>
        <v>s</v>
      </c>
      <c r="I389" s="11" t="str">
        <f t="shared" ca="1" si="1279"/>
        <v/>
      </c>
      <c r="J389" s="11" t="str">
        <f t="shared" ca="1" si="1279"/>
        <v/>
      </c>
      <c r="K389" s="11" t="str">
        <f t="shared" ca="1" si="1279"/>
        <v/>
      </c>
      <c r="L389" s="11" t="str">
        <f t="shared" ca="1" si="1279"/>
        <v/>
      </c>
      <c r="M389" s="11" t="str">
        <f t="shared" ca="1" si="1279"/>
        <v/>
      </c>
      <c r="N389" s="11" t="str">
        <f t="shared" ca="1" si="1279"/>
        <v/>
      </c>
      <c r="O389" s="11" t="str">
        <f t="shared" ca="1" si="1279"/>
        <v/>
      </c>
      <c r="P389" s="11" t="str">
        <f t="shared" ca="1" si="1279"/>
        <v/>
      </c>
      <c r="Q389" s="11" t="str">
        <f t="shared" ca="1" si="1279"/>
        <v/>
      </c>
      <c r="R389" s="11" t="str">
        <f t="shared" ca="1" si="1279"/>
        <v/>
      </c>
      <c r="S389" s="11" t="str">
        <f t="shared" ca="1" si="1279"/>
        <v/>
      </c>
      <c r="T389" s="17"/>
      <c r="U389" s="1"/>
      <c r="V389" s="5">
        <v>13</v>
      </c>
      <c r="W389" s="5" t="str">
        <f ca="1">IF(V389&lt;=U383,RANDBETWEEN(U379/(3/2),U379*(3/2))+W388,"")</f>
        <v/>
      </c>
      <c r="X389" s="15" t="s">
        <v>3990</v>
      </c>
      <c r="Y389" s="11" t="str">
        <f t="shared" ref="Y389" ca="1" si="1280">_xlfn.CONCAT(Z389:AM389)</f>
        <v>veough"</v>
      </c>
      <c r="Z389" s="11" t="str">
        <f t="shared" ref="Z389:Z420" ca="1" si="1281">_xlfn.IFNA(Z388,"")</f>
        <v>ve</v>
      </c>
      <c r="AA389" s="11" t="str">
        <f t="shared" ref="AA389:AA420" ca="1" si="1282">_xlfn.IFNA(AA388,"")</f>
        <v>ough</v>
      </c>
      <c r="AB389" s="11" t="str">
        <f t="shared" ref="AB389:AB420" ca="1" si="1283">_xlfn.IFNA(AB388,"")</f>
        <v>"</v>
      </c>
      <c r="AC389" s="11" t="str">
        <f t="shared" ref="AC389:AC420" ca="1" si="1284">_xlfn.IFNA(AC388,"")</f>
        <v/>
      </c>
      <c r="AD389" s="11" t="str">
        <f t="shared" ref="AD389:AD420" ca="1" si="1285">_xlfn.IFNA(AD388,"")</f>
        <v/>
      </c>
      <c r="AE389" s="11" t="str">
        <f t="shared" ref="AE389:AE420" ca="1" si="1286">_xlfn.IFNA(AE388,"")</f>
        <v/>
      </c>
      <c r="AF389" s="11" t="str">
        <f t="shared" ref="AF389:AF420" ca="1" si="1287">_xlfn.IFNA(AF388,"")</f>
        <v/>
      </c>
      <c r="AG389" s="11" t="str">
        <f t="shared" ref="AG389:AG420" ca="1" si="1288">_xlfn.IFNA(AG388,"")</f>
        <v/>
      </c>
      <c r="AH389" s="11" t="str">
        <f t="shared" ref="AH389:AH420" ca="1" si="1289">_xlfn.IFNA(AH388,"")</f>
        <v/>
      </c>
      <c r="AI389" s="11" t="str">
        <f t="shared" ref="AI389:AI420" ca="1" si="1290">_xlfn.IFNA(AI388,"")</f>
        <v/>
      </c>
      <c r="AJ389" s="11" t="str">
        <f t="shared" ref="AJ389:AJ420" ca="1" si="1291">_xlfn.IFNA(AJ388,"")</f>
        <v/>
      </c>
      <c r="AK389" s="11" t="str">
        <f t="shared" ref="AK389:AK420" ca="1" si="1292">_xlfn.IFNA(AK388,"")</f>
        <v/>
      </c>
      <c r="AL389" s="11" t="str">
        <f t="shared" ref="AL389:AL420" ca="1" si="1293">_xlfn.IFNA(AL388,"")</f>
        <v/>
      </c>
      <c r="AM389" s="11" t="str">
        <f t="shared" ref="AM389:AM420" ca="1" si="1294">_xlfn.IFNA(AM388,"")</f>
        <v/>
      </c>
    </row>
    <row r="390" spans="1:39" ht="12.75">
      <c r="A390" s="1"/>
      <c r="B390" s="5">
        <v>14</v>
      </c>
      <c r="C390" s="5" t="str">
        <f ca="1">IF(B390&lt;=A383,RANDBETWEEN(A379/(3/2),A379*(3/2))+C389,"")</f>
        <v/>
      </c>
      <c r="D390" s="5"/>
      <c r="T390" s="17"/>
      <c r="U390" s="1"/>
      <c r="V390" s="5">
        <v>14</v>
      </c>
      <c r="W390" s="5" t="str">
        <f ca="1">IF(V390&lt;=U383,RANDBETWEEN(U379/(3/2),U379*(3/2))+W389,"")</f>
        <v/>
      </c>
      <c r="X390" s="5"/>
    </row>
    <row r="391" spans="1:39" ht="12.75">
      <c r="A391" s="5">
        <f>A376+2</f>
        <v>845</v>
      </c>
      <c r="B391" s="5"/>
      <c r="C391" s="5"/>
      <c r="D391" s="5"/>
      <c r="E391" s="15"/>
      <c r="F391" s="7">
        <v>1</v>
      </c>
      <c r="G391" s="15">
        <v>2</v>
      </c>
      <c r="H391" s="7">
        <v>3</v>
      </c>
      <c r="I391" s="15">
        <v>4</v>
      </c>
      <c r="J391" s="7">
        <v>5</v>
      </c>
      <c r="K391" s="15">
        <v>6</v>
      </c>
      <c r="L391" s="7">
        <v>7</v>
      </c>
      <c r="M391" s="15">
        <v>8</v>
      </c>
      <c r="N391" s="7">
        <v>9</v>
      </c>
      <c r="O391" s="15">
        <v>10</v>
      </c>
      <c r="P391" s="7">
        <v>11</v>
      </c>
      <c r="Q391" s="15">
        <v>12</v>
      </c>
      <c r="R391" s="7">
        <v>13</v>
      </c>
      <c r="S391" s="15">
        <v>14</v>
      </c>
      <c r="T391" s="17"/>
      <c r="U391" s="5">
        <f>U376+2</f>
        <v>846</v>
      </c>
      <c r="V391" s="5"/>
      <c r="W391" s="5"/>
      <c r="X391" s="5"/>
      <c r="Y391" s="15"/>
      <c r="Z391" s="7">
        <v>1</v>
      </c>
      <c r="AA391" s="15">
        <v>2</v>
      </c>
      <c r="AB391" s="7">
        <v>3</v>
      </c>
      <c r="AC391" s="15">
        <v>4</v>
      </c>
      <c r="AD391" s="7">
        <v>5</v>
      </c>
      <c r="AE391" s="15">
        <v>6</v>
      </c>
      <c r="AF391" s="7">
        <v>7</v>
      </c>
      <c r="AG391" s="15">
        <v>8</v>
      </c>
      <c r="AH391" s="7">
        <v>9</v>
      </c>
      <c r="AI391" s="15">
        <v>10</v>
      </c>
      <c r="AJ391" s="7">
        <v>11</v>
      </c>
      <c r="AK391" s="15">
        <v>12</v>
      </c>
      <c r="AL391" s="7">
        <v>13</v>
      </c>
      <c r="AM391" s="15">
        <v>14</v>
      </c>
    </row>
    <row r="392" spans="1:39" ht="12.75">
      <c r="A392" t="str" cm="1">
        <f t="array" ref="A392">INDEX('All Words All Languages'!$A$2:$A$853,'Verse-True'!A391)</f>
        <v>year</v>
      </c>
      <c r="B392" s="5">
        <v>1</v>
      </c>
      <c r="C392" s="5">
        <f ca="1">IF(B392&lt;=A398,RANDBETWEEN(A394/(3/2),A394*(3/2)),"")</f>
        <v>1</v>
      </c>
      <c r="D392" s="15" t="s">
        <v>3988</v>
      </c>
      <c r="E392" s="15" t="str" cm="1">
        <f t="array" ref="E392">INDEX('All Words All Languages'!$H$2:$H$853,A391)</f>
        <v>jə/ɪ/r/</v>
      </c>
      <c r="F392" s="7" t="str" cm="1">
        <f t="array" ref="F392:I392">_xlfn.TEXTSPLIT(E392,"/")</f>
        <v>jə</v>
      </c>
      <c r="G392" s="15" t="str">
        <v>ɪ</v>
      </c>
      <c r="H392" s="15" t="str">
        <v>r</v>
      </c>
      <c r="I392" s="15" t="str">
        <v/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7"/>
      <c r="U392" t="str" cm="1">
        <f t="array" ref="U392">INDEX('All Words All Languages'!$A$2:$A$853,'Verse-True'!U391)</f>
        <v>yellow</v>
      </c>
      <c r="V392" s="5">
        <v>1</v>
      </c>
      <c r="W392" s="5">
        <f ca="1">IF(V392&lt;=U398,RANDBETWEEN(U394/(3/2),U394*(3/2)),"")</f>
        <v>1</v>
      </c>
      <c r="X392" s="15" t="s">
        <v>3988</v>
      </c>
      <c r="Y392" s="15" t="str" cm="1">
        <f t="array" ref="Y392">INDEX('All Words All Languages'!$H$2:$H$853,U391)</f>
        <v>jə/ɛ/l/o/ʊ/</v>
      </c>
      <c r="Z392" s="7" t="str" cm="1">
        <f t="array" ref="Z392:AE392">_xlfn.TEXTSPLIT(Y392,"/")</f>
        <v>jə</v>
      </c>
      <c r="AA392" s="15" t="str">
        <v>ɛ</v>
      </c>
      <c r="AB392" s="15" t="str">
        <v>l</v>
      </c>
      <c r="AC392" s="15" t="str">
        <v>o</v>
      </c>
      <c r="AD392" s="15" t="str">
        <v>ʊ</v>
      </c>
      <c r="AE392" s="15" t="str">
        <v/>
      </c>
      <c r="AF392" s="15"/>
      <c r="AG392" s="15"/>
      <c r="AH392" s="15"/>
      <c r="AI392" s="15"/>
      <c r="AJ392" s="15"/>
      <c r="AK392" s="15"/>
      <c r="AL392" s="15"/>
      <c r="AM392" s="15"/>
    </row>
    <row r="393" spans="1:39" ht="12.75">
      <c r="A393" s="1"/>
      <c r="B393" s="5">
        <v>2</v>
      </c>
      <c r="C393" s="5">
        <f ca="1">IF(B393&lt;=A398,RANDBETWEEN(A394/(3/2),A394*(3/2))+C392,"")</f>
        <v>2</v>
      </c>
      <c r="D393" s="15"/>
      <c r="E393" s="11"/>
      <c r="F393" s="11">
        <f>MATCH(F392,'Language Rules Can Change'!$A$3:$A$47,0)</f>
        <v>20</v>
      </c>
      <c r="G393" s="11">
        <f>MATCH(G392,'Language Rules Can Change'!$A$3:$A$47,0)</f>
        <v>27</v>
      </c>
      <c r="H393" s="11">
        <f>MATCH(H392,'Language Rules Can Change'!$A$3:$A$47,0)</f>
        <v>16</v>
      </c>
      <c r="I393" s="11" t="e">
        <f>MATCH(I392,'Language Rules Can Change'!$A$3:$A$47,0)</f>
        <v>#N/A</v>
      </c>
      <c r="J393" s="11" t="e">
        <f>MATCH(J392,'Language Rules Can Change'!$A$3:$A$47,0)</f>
        <v>#N/A</v>
      </c>
      <c r="K393" s="11" t="e">
        <f>MATCH(K392,'Language Rules Can Change'!$A$3:$A$47,0)</f>
        <v>#N/A</v>
      </c>
      <c r="L393" s="11" t="e">
        <f>MATCH(L392,'Language Rules Can Change'!$A$3:$A$47,0)</f>
        <v>#N/A</v>
      </c>
      <c r="M393" s="11" t="e">
        <f>MATCH(M392,'Language Rules Can Change'!$A$3:$A$47,0)</f>
        <v>#N/A</v>
      </c>
      <c r="N393" s="11" t="e">
        <f>MATCH(N392,'Language Rules Can Change'!$A$3:$A$47,0)</f>
        <v>#N/A</v>
      </c>
      <c r="O393" s="11" t="e">
        <f>MATCH(O392,'Language Rules Can Change'!$A$3:$A$47,0)</f>
        <v>#N/A</v>
      </c>
      <c r="P393" s="11" t="e">
        <f>MATCH(P392,'Language Rules Can Change'!$A$3:$A$47,0)</f>
        <v>#N/A</v>
      </c>
      <c r="Q393" s="11" t="e">
        <f>MATCH(Q392,'Language Rules Can Change'!$A$3:$A$47,0)</f>
        <v>#N/A</v>
      </c>
      <c r="R393" s="11" t="e">
        <f>MATCH(R392,'Language Rules Can Change'!$A$3:$A$47,0)</f>
        <v>#N/A</v>
      </c>
      <c r="S393" s="11" t="e">
        <f>MATCH(S392,'Language Rules Can Change'!$A$3:$A$47,0)</f>
        <v>#N/A</v>
      </c>
      <c r="T393" s="17"/>
      <c r="U393" s="1"/>
      <c r="V393" s="5">
        <v>2</v>
      </c>
      <c r="W393" s="5">
        <f ca="1">IF(V393&lt;=U398,RANDBETWEEN(U394/(3/2),U394*(3/2))+W392,"")</f>
        <v>2</v>
      </c>
      <c r="X393" s="15"/>
      <c r="Y393" s="11"/>
      <c r="Z393" s="11">
        <f>MATCH(Z392,'Language Rules Can Change'!$A$3:$A$47,0)</f>
        <v>20</v>
      </c>
      <c r="AA393" s="11">
        <f>MATCH(AA392,'Language Rules Can Change'!$A$3:$A$47,0)</f>
        <v>26</v>
      </c>
      <c r="AB393" s="11">
        <f>MATCH(AB392,'Language Rules Can Change'!$A$3:$A$47,0)</f>
        <v>17</v>
      </c>
      <c r="AC393" s="11" t="e">
        <f>MATCH(AC392,'Language Rules Can Change'!$A$3:$A$47,0)</f>
        <v>#N/A</v>
      </c>
      <c r="AD393" s="11">
        <f>MATCH(AD392,'Language Rules Can Change'!$A$3:$A$47,0)</f>
        <v>30</v>
      </c>
      <c r="AE393" s="11" t="e">
        <f>MATCH(AE392,'Language Rules Can Change'!$A$3:$A$47,0)</f>
        <v>#N/A</v>
      </c>
      <c r="AF393" s="11" t="e">
        <f>MATCH(AF392,'Language Rules Can Change'!$A$3:$A$47,0)</f>
        <v>#N/A</v>
      </c>
      <c r="AG393" s="11" t="e">
        <f>MATCH(AG392,'Language Rules Can Change'!$A$3:$A$47,0)</f>
        <v>#N/A</v>
      </c>
      <c r="AH393" s="11" t="e">
        <f>MATCH(AH392,'Language Rules Can Change'!$A$3:$A$47,0)</f>
        <v>#N/A</v>
      </c>
      <c r="AI393" s="11" t="e">
        <f>MATCH(AI392,'Language Rules Can Change'!$A$3:$A$47,0)</f>
        <v>#N/A</v>
      </c>
      <c r="AJ393" s="11" t="e">
        <f>MATCH(AJ392,'Language Rules Can Change'!$A$3:$A$47,0)</f>
        <v>#N/A</v>
      </c>
      <c r="AK393" s="11" t="e">
        <f>MATCH(AK392,'Language Rules Can Change'!$A$3:$A$47,0)</f>
        <v>#N/A</v>
      </c>
      <c r="AL393" s="11" t="e">
        <f>MATCH(AL392,'Language Rules Can Change'!$A$3:$A$47,0)</f>
        <v>#N/A</v>
      </c>
      <c r="AM393" s="11" t="e">
        <f>MATCH(AM392,'Language Rules Can Change'!$A$3:$A$47,0)</f>
        <v>#N/A</v>
      </c>
    </row>
    <row r="394" spans="1:39" ht="12.75">
      <c r="A394" s="11">
        <f>'All Words All Languages'!$I$1</f>
        <v>1</v>
      </c>
      <c r="B394" s="5">
        <v>3</v>
      </c>
      <c r="C394" s="5">
        <f ca="1">IF(B394&lt;=A398,RANDBETWEEN(A394/(3/2),A394*(3/2))+C393,"")</f>
        <v>3</v>
      </c>
      <c r="D394" s="15"/>
      <c r="E394" s="11"/>
      <c r="F394" s="11">
        <f t="shared" ref="F394:S457" ca="1" si="1295">RAND()</f>
        <v>0.79486687535519573</v>
      </c>
      <c r="G394" s="11">
        <f t="shared" ca="1" si="1295"/>
        <v>0.13915042859447313</v>
      </c>
      <c r="H394" s="11">
        <f t="shared" ca="1" si="1295"/>
        <v>0.5512770368701172</v>
      </c>
      <c r="I394" s="11">
        <f t="shared" ca="1" si="1295"/>
        <v>0.28016883484334465</v>
      </c>
      <c r="J394" s="11">
        <f t="shared" ca="1" si="1295"/>
        <v>0.92368935039276889</v>
      </c>
      <c r="K394" s="11">
        <f t="shared" ca="1" si="1295"/>
        <v>3.1414145684510397E-2</v>
      </c>
      <c r="L394" s="11">
        <f t="shared" ca="1" si="1295"/>
        <v>0.94051432485232578</v>
      </c>
      <c r="M394" s="11">
        <f t="shared" ca="1" si="1295"/>
        <v>0.46250127238593264</v>
      </c>
      <c r="N394" s="11">
        <f t="shared" ca="1" si="1295"/>
        <v>0.84741584055939612</v>
      </c>
      <c r="O394" s="11">
        <f t="shared" ca="1" si="1295"/>
        <v>0.1455817646958516</v>
      </c>
      <c r="P394" s="11">
        <f t="shared" ca="1" si="1295"/>
        <v>0.77648433401424988</v>
      </c>
      <c r="Q394" s="11">
        <f t="shared" ca="1" si="1295"/>
        <v>0.69880480561589831</v>
      </c>
      <c r="R394" s="11">
        <f t="shared" ca="1" si="1295"/>
        <v>0.52195888402227542</v>
      </c>
      <c r="S394" s="11">
        <f t="shared" ca="1" si="1295"/>
        <v>0.25348824550053928</v>
      </c>
      <c r="T394" s="17"/>
      <c r="U394" s="11">
        <f>'All Words All Languages'!$I$1</f>
        <v>1</v>
      </c>
      <c r="V394" s="5">
        <v>3</v>
      </c>
      <c r="W394" s="5">
        <f ca="1">IF(V394&lt;=U398,RANDBETWEEN(U394/(3/2),U394*(3/2))+W393,"")</f>
        <v>3</v>
      </c>
      <c r="X394" s="15"/>
      <c r="Y394" s="11"/>
      <c r="Z394" s="11">
        <f t="shared" ref="Z394:AM457" ca="1" si="1296">RAND()</f>
        <v>0.39596000528944708</v>
      </c>
      <c r="AA394" s="11">
        <f t="shared" ca="1" si="1296"/>
        <v>0.52582454976083859</v>
      </c>
      <c r="AB394" s="11">
        <f t="shared" ca="1" si="1296"/>
        <v>0.61615078123066802</v>
      </c>
      <c r="AC394" s="11">
        <f t="shared" ca="1" si="1296"/>
        <v>0.69045757751049697</v>
      </c>
      <c r="AD394" s="11">
        <f t="shared" ca="1" si="1296"/>
        <v>0.60563397029276678</v>
      </c>
      <c r="AE394" s="11">
        <f t="shared" ca="1" si="1296"/>
        <v>0.1577424196568854</v>
      </c>
      <c r="AF394" s="11">
        <f t="shared" ca="1" si="1296"/>
        <v>0.65445105603967113</v>
      </c>
      <c r="AG394" s="11">
        <f t="shared" ca="1" si="1296"/>
        <v>0.77598039549948916</v>
      </c>
      <c r="AH394" s="11">
        <f t="shared" ca="1" si="1296"/>
        <v>0.97591769017660102</v>
      </c>
      <c r="AI394" s="11">
        <f t="shared" ca="1" si="1296"/>
        <v>0.46116907111502592</v>
      </c>
      <c r="AJ394" s="11">
        <f t="shared" ca="1" si="1296"/>
        <v>0.81625493165508289</v>
      </c>
      <c r="AK394" s="11">
        <f t="shared" ca="1" si="1296"/>
        <v>0.27389853538663844</v>
      </c>
      <c r="AL394" s="11">
        <f t="shared" ca="1" si="1296"/>
        <v>0.87248567458813653</v>
      </c>
      <c r="AM394" s="11">
        <f t="shared" ca="1" si="1296"/>
        <v>0.81018890001053956</v>
      </c>
    </row>
    <row r="395" spans="1:39" ht="12.75">
      <c r="A395" s="1"/>
      <c r="B395" s="5">
        <v>4</v>
      </c>
      <c r="C395" s="5">
        <f ca="1">IF(B395&lt;=A398,RANDBETWEEN(A394/(3/2),A394*(3/2))+C394,"")</f>
        <v>4</v>
      </c>
      <c r="D395" s="15"/>
      <c r="E395" s="11"/>
      <c r="F395" s="11" cm="1">
        <f t="array" aca="1" ref="F395" ca="1">_xlfn.IFS(AND(F394&gt;0,F394&lt;=INDEX('Language Rules Can Change'!$B$3:$AU$47,F393,1)),1, AND(F394&gt;INDEX('Language Rules Can Change'!$B$3:$AU$47,F393,1),F394&lt;=INDEX('Language Rules Can Change'!$B$3:$AU$47,F393,2)),2, AND(F394&gt;INDEX('Language Rules Can Change'!$B$3:$AU$47,F393,2),F394&lt;=INDEX('Language Rules Can Change'!$B$3:$AU$47,F393,3)),3, AND(F394&gt;INDEX('Language Rules Can Change'!$B$3:$AU$47,F393,3),F394&lt;=INDEX('Language Rules Can Change'!$B$3:$AU$47,F393,4)),4, AND(F394&gt;INDEX('Language Rules Can Change'!$B$3:$AU$47,F393,4),F394&lt;=INDEX('Language Rules Can Change'!$B$3:$AU$47,F393,5)),5, AND(F394&gt;INDEX('Language Rules Can Change'!$B$3:$AU$47,F393,5),F394&lt;=INDEX('Language Rules Can Change'!$B$3:$AU$47,F393,6)),6, AND(F394&gt;INDEX('Language Rules Can Change'!$B$3:$AU$47,F393,6),F394&lt;=INDEX('Language Rules Can Change'!$B$3:$AU$47,F393,7)),7, AND(F394&gt;INDEX('Language Rules Can Change'!$B$3:$AU$47,F393,7),F394&lt;=INDEX('Language Rules Can Change'!$B$3:$AU$47,F393,8)),8, AND(F394&gt;INDEX('Language Rules Can Change'!$B$3:$AU$47,F393,8),F394&lt;=INDEX('Language Rules Can Change'!$B$3:$AU$47,F393,9)),9, AND(F394&gt;INDEX('Language Rules Can Change'!$B$3:$AU$47,F393,9),F394&lt;=INDEX('Language Rules Can Change'!$B$3:$AU$47,F393,10)),10, AND(F394&gt;INDEX('Language Rules Can Change'!$B$3:$AU$47,F393,10),F394&lt;=INDEX('Language Rules Can Change'!$B$3:$AU$47,F393,11)),11, AND(F394&gt;INDEX('Language Rules Can Change'!$B$3:$AU$47,F393,11),F394&lt;=INDEX('Language Rules Can Change'!$B$3:$AU$47,F393,12)),12, AND(F394&gt;INDEX('Language Rules Can Change'!$B$3:$AU$47,F393,12),F394&lt;=INDEX('Language Rules Can Change'!$B$3:$AU$47,F393,13)),13, AND(F394&gt;INDEX('Language Rules Can Change'!$B$3:$AU$47,F393,13),F394&lt;=INDEX('Language Rules Can Change'!$B$3:$AU$47,F393,14)),14, AND(F394&gt;INDEX('Language Rules Can Change'!$B$3:$AU$47,F393,14),F394&lt;=INDEX('Language Rules Can Change'!$B$3:$AU$47,F393,15)),15, AND(F394&gt;INDEX('Language Rules Can Change'!$B$3:$AU$47,F393,15),F394&lt;=INDEX('Language Rules Can Change'!$B$3:$AU$47,F393,16)),16, AND(F394&gt;INDEX('Language Rules Can Change'!$B$3:$AU$47,F393,16),F394&lt;=INDEX('Language Rules Can Change'!$B$3:$AU$47,F393,17)),17, AND(F394&gt;INDEX('Language Rules Can Change'!$B$3:$AU$47,F393,17),F394&lt;=INDEX('Language Rules Can Change'!$B$3:$AU$47,F393,18)),18, AND(F394&gt;INDEX('Language Rules Can Change'!$B$3:$AU$47,F393,18),F394&lt;=INDEX('Language Rules Can Change'!$B$3:$AU$47,F393,19)),19, AND(F394&gt;INDEX('Language Rules Can Change'!$B$3:$AU$47,F393,19),F394&lt;=INDEX('Language Rules Can Change'!$B$3:$AU$47,F393,20)),20, AND(F394&gt;INDEX('Language Rules Can Change'!$B$3:$AU$47,F393,20),F394&lt;=INDEX('Language Rules Can Change'!$B$3:$AU$47,F393,21)),21, AND(F394&gt;INDEX('Language Rules Can Change'!$B$3:$AU$47,F393,21),F394&lt;=INDEX('Language Rules Can Change'!$B$3:$AU$47,F393,22)),22, AND(F394&gt;INDEX('Language Rules Can Change'!$B$3:$AU$47,F393,22),F394&lt;=INDEX('Language Rules Can Change'!$B$3:$AU$47,F393,23)),23, AND(F394&gt;INDEX('Language Rules Can Change'!$B$3:$AU$47,F393,23),F394&lt;=INDEX('Language Rules Can Change'!$B$3:$AU$47,F393,24)),24, AND(F394&gt;INDEX('Language Rules Can Change'!$B$3:$AU$47,F393,24),F394&lt;=INDEX('Language Rules Can Change'!$B$3:$AU$47,F393,25)),25, AND(F394&gt;INDEX('Language Rules Can Change'!$B$3:$AU$47,F393,25),F394&lt;=INDEX('Language Rules Can Change'!$B$3:$AU$47,F393,26)),26, AND(F394&gt;INDEX('Language Rules Can Change'!$B$3:$AU$47,F393,26),F394&lt;=INDEX('Language Rules Can Change'!$B$3:$AU$47,F393,27)),27, AND(F394&gt;INDEX('Language Rules Can Change'!$B$3:$AU$47,F393,27),F394&lt;=INDEX('Language Rules Can Change'!$B$3:$AU$47,F393,28)),28, AND(F394&gt;INDEX('Language Rules Can Change'!$B$3:$AU$47,F393,28),F394&lt;=INDEX('Language Rules Can Change'!$B$3:$AU$47,F393,29)),29, AND(F394&gt;INDEX('Language Rules Can Change'!$B$3:$AU$47,F393,29),F394&lt;=INDEX('Language Rules Can Change'!$B$3:$AU$47,F393,30)),30, AND(F394&gt;INDEX('Language Rules Can Change'!$B$3:$AU$47,F393,30),F394&lt;=INDEX('Language Rules Can Change'!$B$3:$AU$47,F393,31)),31, AND(F394&gt;INDEX('Language Rules Can Change'!$B$3:$AU$47,F393,31),F394&lt;=INDEX('Language Rules Can Change'!$B$3:$AU$47,F393,32)),32, AND(F394&gt;INDEX('Language Rules Can Change'!$B$3:$AU$47,F393,32),F394&lt;=INDEX('Language Rules Can Change'!$B$3:$AU$47,F393,33)),33, AND(F394&gt;INDEX('Language Rules Can Change'!$B$3:$AU$47,F393,33),F394&lt;=INDEX('Language Rules Can Change'!$B$3:$AU$47,F393,34)),34, AND(F394&gt;INDEX('Language Rules Can Change'!$B$3:$AU$47,F393,34),F394&lt;=INDEX('Language Rules Can Change'!$B$3:$AU$47,F393,35)),35, AND(F394&gt;INDEX('Language Rules Can Change'!$B$3:$AU$47,F393,35),F394&lt;=INDEX('Language Rules Can Change'!$B$3:$AU$47,F393,36)),36, AND(F394&gt;INDEX('Language Rules Can Change'!$B$3:$AU$47,F393,36),F394&lt;=INDEX('Language Rules Can Change'!$B$3:$AU$47,F393,37)),37, AND(F394&gt;INDEX('Language Rules Can Change'!$B$3:$AU$47,F393,37),F394&lt;=INDEX('Language Rules Can Change'!$B$3:$AU$47,F393,38)),38, AND(F394&gt;INDEX('Language Rules Can Change'!$B$3:$AU$47,F393,38),F394&lt;=INDEX('Language Rules Can Change'!$B$3:$AU$47,F393,39)),39, AND(F394&gt;INDEX('Language Rules Can Change'!$B$3:$AU$47,F393,39),F394&lt;=INDEX('Language Rules Can Change'!$B$3:$AU$47,F393,40)),40, AND(F394&gt;INDEX('Language Rules Can Change'!$B$3:$AU$47,F393,40),F394&lt;=INDEX('Language Rules Can Change'!$B$3:$AU$47,F393,41)),41, AND(F394&gt;INDEX('Language Rules Can Change'!$B$3:$AU$47,F393,41),F394&lt;=INDEX('Language Rules Can Change'!$B$3:$AU$47,F393,42)),42, AND(F394&gt;INDEX('Language Rules Can Change'!$B$3:$AU$47,F393,42),F394&lt;=INDEX('Language Rules Can Change'!$B$3:$AU$47,F393,43)),43, AND(F394&gt;INDEX('Language Rules Can Change'!$B$3:$AU$47,F393,43),F394&lt;=INDEX('Language Rules Can Change'!$B$3:$AU$47,F393,44)),44, AND(F394&gt;INDEX('Language Rules Can Change'!$B$3:$AU$47,F393,44),F394&lt;=INDEX('Language Rules Can Change'!$B$3:$AU$47,F393,45)),45, AND(F394&gt;INDEX('Language Rules Can Change'!$B$3:$AU$47,F393,45),F394&lt;=INDEX('Language Rules Can Change'!$B$3:$AU$47,F393,46)),46)</f>
        <v>25</v>
      </c>
      <c r="G395" s="11" cm="1">
        <f t="array" aca="1" ref="G395" ca="1">_xlfn.IFS(AND(G394&gt;0,G394&lt;=INDEX('Language Rules Can Change'!$B$3:$AU$47,G393,1)),1, AND(G394&gt;INDEX('Language Rules Can Change'!$B$3:$AU$47,G393,1),G394&lt;=INDEX('Language Rules Can Change'!$B$3:$AU$47,G393,2)),2, AND(G394&gt;INDEX('Language Rules Can Change'!$B$3:$AU$47,G393,2),G394&lt;=INDEX('Language Rules Can Change'!$B$3:$AU$47,G393,3)),3, AND(G394&gt;INDEX('Language Rules Can Change'!$B$3:$AU$47,G393,3),G394&lt;=INDEX('Language Rules Can Change'!$B$3:$AU$47,G393,4)),4, AND(G394&gt;INDEX('Language Rules Can Change'!$B$3:$AU$47,G393,4),G394&lt;=INDEX('Language Rules Can Change'!$B$3:$AU$47,G393,5)),5, AND(G394&gt;INDEX('Language Rules Can Change'!$B$3:$AU$47,G393,5),G394&lt;=INDEX('Language Rules Can Change'!$B$3:$AU$47,G393,6)),6, AND(G394&gt;INDEX('Language Rules Can Change'!$B$3:$AU$47,G393,6),G394&lt;=INDEX('Language Rules Can Change'!$B$3:$AU$47,G393,7)),7, AND(G394&gt;INDEX('Language Rules Can Change'!$B$3:$AU$47,G393,7),G394&lt;=INDEX('Language Rules Can Change'!$B$3:$AU$47,G393,8)),8, AND(G394&gt;INDEX('Language Rules Can Change'!$B$3:$AU$47,G393,8),G394&lt;=INDEX('Language Rules Can Change'!$B$3:$AU$47,G393,9)),9, AND(G394&gt;INDEX('Language Rules Can Change'!$B$3:$AU$47,G393,9),G394&lt;=INDEX('Language Rules Can Change'!$B$3:$AU$47,G393,10)),10, AND(G394&gt;INDEX('Language Rules Can Change'!$B$3:$AU$47,G393,10),G394&lt;=INDEX('Language Rules Can Change'!$B$3:$AU$47,G393,11)),11, AND(G394&gt;INDEX('Language Rules Can Change'!$B$3:$AU$47,G393,11),G394&lt;=INDEX('Language Rules Can Change'!$B$3:$AU$47,G393,12)),12, AND(G394&gt;INDEX('Language Rules Can Change'!$B$3:$AU$47,G393,12),G394&lt;=INDEX('Language Rules Can Change'!$B$3:$AU$47,G393,13)),13, AND(G394&gt;INDEX('Language Rules Can Change'!$B$3:$AU$47,G393,13),G394&lt;=INDEX('Language Rules Can Change'!$B$3:$AU$47,G393,14)),14, AND(G394&gt;INDEX('Language Rules Can Change'!$B$3:$AU$47,G393,14),G394&lt;=INDEX('Language Rules Can Change'!$B$3:$AU$47,G393,15)),15, AND(G394&gt;INDEX('Language Rules Can Change'!$B$3:$AU$47,G393,15),G394&lt;=INDEX('Language Rules Can Change'!$B$3:$AU$47,G393,16)),16, AND(G394&gt;INDEX('Language Rules Can Change'!$B$3:$AU$47,G393,16),G394&lt;=INDEX('Language Rules Can Change'!$B$3:$AU$47,G393,17)),17, AND(G394&gt;INDEX('Language Rules Can Change'!$B$3:$AU$47,G393,17),G394&lt;=INDEX('Language Rules Can Change'!$B$3:$AU$47,G393,18)),18, AND(G394&gt;INDEX('Language Rules Can Change'!$B$3:$AU$47,G393,18),G394&lt;=INDEX('Language Rules Can Change'!$B$3:$AU$47,G393,19)),19, AND(G394&gt;INDEX('Language Rules Can Change'!$B$3:$AU$47,G393,19),G394&lt;=INDEX('Language Rules Can Change'!$B$3:$AU$47,G393,20)),20, AND(G394&gt;INDEX('Language Rules Can Change'!$B$3:$AU$47,G393,20),G394&lt;=INDEX('Language Rules Can Change'!$B$3:$AU$47,G393,21)),21, AND(G394&gt;INDEX('Language Rules Can Change'!$B$3:$AU$47,G393,21),G394&lt;=INDEX('Language Rules Can Change'!$B$3:$AU$47,G393,22)),22, AND(G394&gt;INDEX('Language Rules Can Change'!$B$3:$AU$47,G393,22),G394&lt;=INDEX('Language Rules Can Change'!$B$3:$AU$47,G393,23)),23, AND(G394&gt;INDEX('Language Rules Can Change'!$B$3:$AU$47,G393,23),G394&lt;=INDEX('Language Rules Can Change'!$B$3:$AU$47,G393,24)),24, AND(G394&gt;INDEX('Language Rules Can Change'!$B$3:$AU$47,G393,24),G394&lt;=INDEX('Language Rules Can Change'!$B$3:$AU$47,G393,25)),25, AND(G394&gt;INDEX('Language Rules Can Change'!$B$3:$AU$47,G393,25),G394&lt;=INDEX('Language Rules Can Change'!$B$3:$AU$47,G393,26)),26, AND(G394&gt;INDEX('Language Rules Can Change'!$B$3:$AU$47,G393,26),G394&lt;=INDEX('Language Rules Can Change'!$B$3:$AU$47,G393,27)),27, AND(G394&gt;INDEX('Language Rules Can Change'!$B$3:$AU$47,G393,27),G394&lt;=INDEX('Language Rules Can Change'!$B$3:$AU$47,G393,28)),28, AND(G394&gt;INDEX('Language Rules Can Change'!$B$3:$AU$47,G393,28),G394&lt;=INDEX('Language Rules Can Change'!$B$3:$AU$47,G393,29)),29, AND(G394&gt;INDEX('Language Rules Can Change'!$B$3:$AU$47,G393,29),G394&lt;=INDEX('Language Rules Can Change'!$B$3:$AU$47,G393,30)),30, AND(G394&gt;INDEX('Language Rules Can Change'!$B$3:$AU$47,G393,30),G394&lt;=INDEX('Language Rules Can Change'!$B$3:$AU$47,G393,31)),31, AND(G394&gt;INDEX('Language Rules Can Change'!$B$3:$AU$47,G393,31),G394&lt;=INDEX('Language Rules Can Change'!$B$3:$AU$47,G393,32)),32, AND(G394&gt;INDEX('Language Rules Can Change'!$B$3:$AU$47,G393,32),G394&lt;=INDEX('Language Rules Can Change'!$B$3:$AU$47,G393,33)),33, AND(G394&gt;INDEX('Language Rules Can Change'!$B$3:$AU$47,G393,33),G394&lt;=INDEX('Language Rules Can Change'!$B$3:$AU$47,G393,34)),34, AND(G394&gt;INDEX('Language Rules Can Change'!$B$3:$AU$47,G393,34),G394&lt;=INDEX('Language Rules Can Change'!$B$3:$AU$47,G393,35)),35, AND(G394&gt;INDEX('Language Rules Can Change'!$B$3:$AU$47,G393,35),G394&lt;=INDEX('Language Rules Can Change'!$B$3:$AU$47,G393,36)),36, AND(G394&gt;INDEX('Language Rules Can Change'!$B$3:$AU$47,G393,36),G394&lt;=INDEX('Language Rules Can Change'!$B$3:$AU$47,G393,37)),37, AND(G394&gt;INDEX('Language Rules Can Change'!$B$3:$AU$47,G393,37),G394&lt;=INDEX('Language Rules Can Change'!$B$3:$AU$47,G393,38)),38, AND(G394&gt;INDEX('Language Rules Can Change'!$B$3:$AU$47,G393,38),G394&lt;=INDEX('Language Rules Can Change'!$B$3:$AU$47,G393,39)),39, AND(G394&gt;INDEX('Language Rules Can Change'!$B$3:$AU$47,G393,39),G394&lt;=INDEX('Language Rules Can Change'!$B$3:$AU$47,G393,40)),40, AND(G394&gt;INDEX('Language Rules Can Change'!$B$3:$AU$47,G393,40),G394&lt;=INDEX('Language Rules Can Change'!$B$3:$AU$47,G393,41)),41, AND(G394&gt;INDEX('Language Rules Can Change'!$B$3:$AU$47,G393,41),G394&lt;=INDEX('Language Rules Can Change'!$B$3:$AU$47,G393,42)),42, AND(G394&gt;INDEX('Language Rules Can Change'!$B$3:$AU$47,G393,42),G394&lt;=INDEX('Language Rules Can Change'!$B$3:$AU$47,G393,43)),43, AND(G394&gt;INDEX('Language Rules Can Change'!$B$3:$AU$47,G393,43),G394&lt;=INDEX('Language Rules Can Change'!$B$3:$AU$47,G393,44)),44, AND(G394&gt;INDEX('Language Rules Can Change'!$B$3:$AU$47,G393,44),G394&lt;=INDEX('Language Rules Can Change'!$B$3:$AU$47,G393,45)),45, AND(G394&gt;INDEX('Language Rules Can Change'!$B$3:$AU$47,G393,45),G394&lt;=INDEX('Language Rules Can Change'!$B$3:$AU$47,G393,46)),46)</f>
        <v>25</v>
      </c>
      <c r="H395" s="11" cm="1">
        <f t="array" aca="1" ref="H395" ca="1">_xlfn.IFS(AND(H394&gt;0,H394&lt;=INDEX('Language Rules Can Change'!$B$3:$AU$47,H393,1)),1, AND(H394&gt;INDEX('Language Rules Can Change'!$B$3:$AU$47,H393,1),H394&lt;=INDEX('Language Rules Can Change'!$B$3:$AU$47,H393,2)),2, AND(H394&gt;INDEX('Language Rules Can Change'!$B$3:$AU$47,H393,2),H394&lt;=INDEX('Language Rules Can Change'!$B$3:$AU$47,H393,3)),3, AND(H394&gt;INDEX('Language Rules Can Change'!$B$3:$AU$47,H393,3),H394&lt;=INDEX('Language Rules Can Change'!$B$3:$AU$47,H393,4)),4, AND(H394&gt;INDEX('Language Rules Can Change'!$B$3:$AU$47,H393,4),H394&lt;=INDEX('Language Rules Can Change'!$B$3:$AU$47,H393,5)),5, AND(H394&gt;INDEX('Language Rules Can Change'!$B$3:$AU$47,H393,5),H394&lt;=INDEX('Language Rules Can Change'!$B$3:$AU$47,H393,6)),6, AND(H394&gt;INDEX('Language Rules Can Change'!$B$3:$AU$47,H393,6),H394&lt;=INDEX('Language Rules Can Change'!$B$3:$AU$47,H393,7)),7, AND(H394&gt;INDEX('Language Rules Can Change'!$B$3:$AU$47,H393,7),H394&lt;=INDEX('Language Rules Can Change'!$B$3:$AU$47,H393,8)),8, AND(H394&gt;INDEX('Language Rules Can Change'!$B$3:$AU$47,H393,8),H394&lt;=INDEX('Language Rules Can Change'!$B$3:$AU$47,H393,9)),9, AND(H394&gt;INDEX('Language Rules Can Change'!$B$3:$AU$47,H393,9),H394&lt;=INDEX('Language Rules Can Change'!$B$3:$AU$47,H393,10)),10, AND(H394&gt;INDEX('Language Rules Can Change'!$B$3:$AU$47,H393,10),H394&lt;=INDEX('Language Rules Can Change'!$B$3:$AU$47,H393,11)),11, AND(H394&gt;INDEX('Language Rules Can Change'!$B$3:$AU$47,H393,11),H394&lt;=INDEX('Language Rules Can Change'!$B$3:$AU$47,H393,12)),12, AND(H394&gt;INDEX('Language Rules Can Change'!$B$3:$AU$47,H393,12),H394&lt;=INDEX('Language Rules Can Change'!$B$3:$AU$47,H393,13)),13, AND(H394&gt;INDEX('Language Rules Can Change'!$B$3:$AU$47,H393,13),H394&lt;=INDEX('Language Rules Can Change'!$B$3:$AU$47,H393,14)),14, AND(H394&gt;INDEX('Language Rules Can Change'!$B$3:$AU$47,H393,14),H394&lt;=INDEX('Language Rules Can Change'!$B$3:$AU$47,H393,15)),15, AND(H394&gt;INDEX('Language Rules Can Change'!$B$3:$AU$47,H393,15),H394&lt;=INDEX('Language Rules Can Change'!$B$3:$AU$47,H393,16)),16, AND(H394&gt;INDEX('Language Rules Can Change'!$B$3:$AU$47,H393,16),H394&lt;=INDEX('Language Rules Can Change'!$B$3:$AU$47,H393,17)),17, AND(H394&gt;INDEX('Language Rules Can Change'!$B$3:$AU$47,H393,17),H394&lt;=INDEX('Language Rules Can Change'!$B$3:$AU$47,H393,18)),18, AND(H394&gt;INDEX('Language Rules Can Change'!$B$3:$AU$47,H393,18),H394&lt;=INDEX('Language Rules Can Change'!$B$3:$AU$47,H393,19)),19, AND(H394&gt;INDEX('Language Rules Can Change'!$B$3:$AU$47,H393,19),H394&lt;=INDEX('Language Rules Can Change'!$B$3:$AU$47,H393,20)),20, AND(H394&gt;INDEX('Language Rules Can Change'!$B$3:$AU$47,H393,20),H394&lt;=INDEX('Language Rules Can Change'!$B$3:$AU$47,H393,21)),21, AND(H394&gt;INDEX('Language Rules Can Change'!$B$3:$AU$47,H393,21),H394&lt;=INDEX('Language Rules Can Change'!$B$3:$AU$47,H393,22)),22, AND(H394&gt;INDEX('Language Rules Can Change'!$B$3:$AU$47,H393,22),H394&lt;=INDEX('Language Rules Can Change'!$B$3:$AU$47,H393,23)),23, AND(H394&gt;INDEX('Language Rules Can Change'!$B$3:$AU$47,H393,23),H394&lt;=INDEX('Language Rules Can Change'!$B$3:$AU$47,H393,24)),24, AND(H394&gt;INDEX('Language Rules Can Change'!$B$3:$AU$47,H393,24),H394&lt;=INDEX('Language Rules Can Change'!$B$3:$AU$47,H393,25)),25, AND(H394&gt;INDEX('Language Rules Can Change'!$B$3:$AU$47,H393,25),H394&lt;=INDEX('Language Rules Can Change'!$B$3:$AU$47,H393,26)),26, AND(H394&gt;INDEX('Language Rules Can Change'!$B$3:$AU$47,H393,26),H394&lt;=INDEX('Language Rules Can Change'!$B$3:$AU$47,H393,27)),27, AND(H394&gt;INDEX('Language Rules Can Change'!$B$3:$AU$47,H393,27),H394&lt;=INDEX('Language Rules Can Change'!$B$3:$AU$47,H393,28)),28, AND(H394&gt;INDEX('Language Rules Can Change'!$B$3:$AU$47,H393,28),H394&lt;=INDEX('Language Rules Can Change'!$B$3:$AU$47,H393,29)),29, AND(H394&gt;INDEX('Language Rules Can Change'!$B$3:$AU$47,H393,29),H394&lt;=INDEX('Language Rules Can Change'!$B$3:$AU$47,H393,30)),30, AND(H394&gt;INDEX('Language Rules Can Change'!$B$3:$AU$47,H393,30),H394&lt;=INDEX('Language Rules Can Change'!$B$3:$AU$47,H393,31)),31, AND(H394&gt;INDEX('Language Rules Can Change'!$B$3:$AU$47,H393,31),H394&lt;=INDEX('Language Rules Can Change'!$B$3:$AU$47,H393,32)),32, AND(H394&gt;INDEX('Language Rules Can Change'!$B$3:$AU$47,H393,32),H394&lt;=INDEX('Language Rules Can Change'!$B$3:$AU$47,H393,33)),33, AND(H394&gt;INDEX('Language Rules Can Change'!$B$3:$AU$47,H393,33),H394&lt;=INDEX('Language Rules Can Change'!$B$3:$AU$47,H393,34)),34, AND(H394&gt;INDEX('Language Rules Can Change'!$B$3:$AU$47,H393,34),H394&lt;=INDEX('Language Rules Can Change'!$B$3:$AU$47,H393,35)),35, AND(H394&gt;INDEX('Language Rules Can Change'!$B$3:$AU$47,H393,35),H394&lt;=INDEX('Language Rules Can Change'!$B$3:$AU$47,H393,36)),36, AND(H394&gt;INDEX('Language Rules Can Change'!$B$3:$AU$47,H393,36),H394&lt;=INDEX('Language Rules Can Change'!$B$3:$AU$47,H393,37)),37, AND(H394&gt;INDEX('Language Rules Can Change'!$B$3:$AU$47,H393,37),H394&lt;=INDEX('Language Rules Can Change'!$B$3:$AU$47,H393,38)),38, AND(H394&gt;INDEX('Language Rules Can Change'!$B$3:$AU$47,H393,38),H394&lt;=INDEX('Language Rules Can Change'!$B$3:$AU$47,H393,39)),39, AND(H394&gt;INDEX('Language Rules Can Change'!$B$3:$AU$47,H393,39),H394&lt;=INDEX('Language Rules Can Change'!$B$3:$AU$47,H393,40)),40, AND(H394&gt;INDEX('Language Rules Can Change'!$B$3:$AU$47,H393,40),H394&lt;=INDEX('Language Rules Can Change'!$B$3:$AU$47,H393,41)),41, AND(H394&gt;INDEX('Language Rules Can Change'!$B$3:$AU$47,H393,41),H394&lt;=INDEX('Language Rules Can Change'!$B$3:$AU$47,H393,42)),42, AND(H394&gt;INDEX('Language Rules Can Change'!$B$3:$AU$47,H393,42),H394&lt;=INDEX('Language Rules Can Change'!$B$3:$AU$47,H393,43)),43, AND(H394&gt;INDEX('Language Rules Can Change'!$B$3:$AU$47,H393,43),H394&lt;=INDEX('Language Rules Can Change'!$B$3:$AU$47,H393,44)),44, AND(H394&gt;INDEX('Language Rules Can Change'!$B$3:$AU$47,H393,44),H394&lt;=INDEX('Language Rules Can Change'!$B$3:$AU$47,H393,45)),45, AND(H394&gt;INDEX('Language Rules Can Change'!$B$3:$AU$47,H393,45),H394&lt;=INDEX('Language Rules Can Change'!$B$3:$AU$47,H393,46)),46)</f>
        <v>23</v>
      </c>
      <c r="I395" s="11" t="e" cm="1">
        <f t="array" aca="1" ref="I395" ca="1">_xlfn.IFS(AND(I394&gt;0,I394&lt;=INDEX('Language Rules Can Change'!$B$3:$AU$47,I393,1)),1, AND(I394&gt;INDEX('Language Rules Can Change'!$B$3:$AU$47,I393,1),I394&lt;=INDEX('Language Rules Can Change'!$B$3:$AU$47,I393,2)),2, AND(I394&gt;INDEX('Language Rules Can Change'!$B$3:$AU$47,I393,2),I394&lt;=INDEX('Language Rules Can Change'!$B$3:$AU$47,I393,3)),3, AND(I394&gt;INDEX('Language Rules Can Change'!$B$3:$AU$47,I393,3),I394&lt;=INDEX('Language Rules Can Change'!$B$3:$AU$47,I393,4)),4, AND(I394&gt;INDEX('Language Rules Can Change'!$B$3:$AU$47,I393,4),I394&lt;=INDEX('Language Rules Can Change'!$B$3:$AU$47,I393,5)),5, AND(I394&gt;INDEX('Language Rules Can Change'!$B$3:$AU$47,I393,5),I394&lt;=INDEX('Language Rules Can Change'!$B$3:$AU$47,I393,6)),6, AND(I394&gt;INDEX('Language Rules Can Change'!$B$3:$AU$47,I393,6),I394&lt;=INDEX('Language Rules Can Change'!$B$3:$AU$47,I393,7)),7, AND(I394&gt;INDEX('Language Rules Can Change'!$B$3:$AU$47,I393,7),I394&lt;=INDEX('Language Rules Can Change'!$B$3:$AU$47,I393,8)),8, AND(I394&gt;INDEX('Language Rules Can Change'!$B$3:$AU$47,I393,8),I394&lt;=INDEX('Language Rules Can Change'!$B$3:$AU$47,I393,9)),9, AND(I394&gt;INDEX('Language Rules Can Change'!$B$3:$AU$47,I393,9),I394&lt;=INDEX('Language Rules Can Change'!$B$3:$AU$47,I393,10)),10, AND(I394&gt;INDEX('Language Rules Can Change'!$B$3:$AU$47,I393,10),I394&lt;=INDEX('Language Rules Can Change'!$B$3:$AU$47,I393,11)),11, AND(I394&gt;INDEX('Language Rules Can Change'!$B$3:$AU$47,I393,11),I394&lt;=INDEX('Language Rules Can Change'!$B$3:$AU$47,I393,12)),12, AND(I394&gt;INDEX('Language Rules Can Change'!$B$3:$AU$47,I393,12),I394&lt;=INDEX('Language Rules Can Change'!$B$3:$AU$47,I393,13)),13, AND(I394&gt;INDEX('Language Rules Can Change'!$B$3:$AU$47,I393,13),I394&lt;=INDEX('Language Rules Can Change'!$B$3:$AU$47,I393,14)),14, AND(I394&gt;INDEX('Language Rules Can Change'!$B$3:$AU$47,I393,14),I394&lt;=INDEX('Language Rules Can Change'!$B$3:$AU$47,I393,15)),15, AND(I394&gt;INDEX('Language Rules Can Change'!$B$3:$AU$47,I393,15),I394&lt;=INDEX('Language Rules Can Change'!$B$3:$AU$47,I393,16)),16, AND(I394&gt;INDEX('Language Rules Can Change'!$B$3:$AU$47,I393,16),I394&lt;=INDEX('Language Rules Can Change'!$B$3:$AU$47,I393,17)),17, AND(I394&gt;INDEX('Language Rules Can Change'!$B$3:$AU$47,I393,17),I394&lt;=INDEX('Language Rules Can Change'!$B$3:$AU$47,I393,18)),18, AND(I394&gt;INDEX('Language Rules Can Change'!$B$3:$AU$47,I393,18),I394&lt;=INDEX('Language Rules Can Change'!$B$3:$AU$47,I393,19)),19, AND(I394&gt;INDEX('Language Rules Can Change'!$B$3:$AU$47,I393,19),I394&lt;=INDEX('Language Rules Can Change'!$B$3:$AU$47,I393,20)),20, AND(I394&gt;INDEX('Language Rules Can Change'!$B$3:$AU$47,I393,20),I394&lt;=INDEX('Language Rules Can Change'!$B$3:$AU$47,I393,21)),21, AND(I394&gt;INDEX('Language Rules Can Change'!$B$3:$AU$47,I393,21),I394&lt;=INDEX('Language Rules Can Change'!$B$3:$AU$47,I393,22)),22, AND(I394&gt;INDEX('Language Rules Can Change'!$B$3:$AU$47,I393,22),I394&lt;=INDEX('Language Rules Can Change'!$B$3:$AU$47,I393,23)),23, AND(I394&gt;INDEX('Language Rules Can Change'!$B$3:$AU$47,I393,23),I394&lt;=INDEX('Language Rules Can Change'!$B$3:$AU$47,I393,24)),24, AND(I394&gt;INDEX('Language Rules Can Change'!$B$3:$AU$47,I393,24),I394&lt;=INDEX('Language Rules Can Change'!$B$3:$AU$47,I393,25)),25, AND(I394&gt;INDEX('Language Rules Can Change'!$B$3:$AU$47,I393,25),I394&lt;=INDEX('Language Rules Can Change'!$B$3:$AU$47,I393,26)),26, AND(I394&gt;INDEX('Language Rules Can Change'!$B$3:$AU$47,I393,26),I394&lt;=INDEX('Language Rules Can Change'!$B$3:$AU$47,I393,27)),27, AND(I394&gt;INDEX('Language Rules Can Change'!$B$3:$AU$47,I393,27),I394&lt;=INDEX('Language Rules Can Change'!$B$3:$AU$47,I393,28)),28, AND(I394&gt;INDEX('Language Rules Can Change'!$B$3:$AU$47,I393,28),I394&lt;=INDEX('Language Rules Can Change'!$B$3:$AU$47,I393,29)),29, AND(I394&gt;INDEX('Language Rules Can Change'!$B$3:$AU$47,I393,29),I394&lt;=INDEX('Language Rules Can Change'!$B$3:$AU$47,I393,30)),30, AND(I394&gt;INDEX('Language Rules Can Change'!$B$3:$AU$47,I393,30),I394&lt;=INDEX('Language Rules Can Change'!$B$3:$AU$47,I393,31)),31, AND(I394&gt;INDEX('Language Rules Can Change'!$B$3:$AU$47,I393,31),I394&lt;=INDEX('Language Rules Can Change'!$B$3:$AU$47,I393,32)),32, AND(I394&gt;INDEX('Language Rules Can Change'!$B$3:$AU$47,I393,32),I394&lt;=INDEX('Language Rules Can Change'!$B$3:$AU$47,I393,33)),33, AND(I394&gt;INDEX('Language Rules Can Change'!$B$3:$AU$47,I393,33),I394&lt;=INDEX('Language Rules Can Change'!$B$3:$AU$47,I393,34)),34, AND(I394&gt;INDEX('Language Rules Can Change'!$B$3:$AU$47,I393,34),I394&lt;=INDEX('Language Rules Can Change'!$B$3:$AU$47,I393,35)),35, AND(I394&gt;INDEX('Language Rules Can Change'!$B$3:$AU$47,I393,35),I394&lt;=INDEX('Language Rules Can Change'!$B$3:$AU$47,I393,36)),36, AND(I394&gt;INDEX('Language Rules Can Change'!$B$3:$AU$47,I393,36),I394&lt;=INDEX('Language Rules Can Change'!$B$3:$AU$47,I393,37)),37, AND(I394&gt;INDEX('Language Rules Can Change'!$B$3:$AU$47,I393,37),I394&lt;=INDEX('Language Rules Can Change'!$B$3:$AU$47,I393,38)),38, AND(I394&gt;INDEX('Language Rules Can Change'!$B$3:$AU$47,I393,38),I394&lt;=INDEX('Language Rules Can Change'!$B$3:$AU$47,I393,39)),39, AND(I394&gt;INDEX('Language Rules Can Change'!$B$3:$AU$47,I393,39),I394&lt;=INDEX('Language Rules Can Change'!$B$3:$AU$47,I393,40)),40, AND(I394&gt;INDEX('Language Rules Can Change'!$B$3:$AU$47,I393,40),I394&lt;=INDEX('Language Rules Can Change'!$B$3:$AU$47,I393,41)),41, AND(I394&gt;INDEX('Language Rules Can Change'!$B$3:$AU$47,I393,41),I394&lt;=INDEX('Language Rules Can Change'!$B$3:$AU$47,I393,42)),42, AND(I394&gt;INDEX('Language Rules Can Change'!$B$3:$AU$47,I393,42),I394&lt;=INDEX('Language Rules Can Change'!$B$3:$AU$47,I393,43)),43, AND(I394&gt;INDEX('Language Rules Can Change'!$B$3:$AU$47,I393,43),I394&lt;=INDEX('Language Rules Can Change'!$B$3:$AU$47,I393,44)),44, AND(I394&gt;INDEX('Language Rules Can Change'!$B$3:$AU$47,I393,44),I394&lt;=INDEX('Language Rules Can Change'!$B$3:$AU$47,I393,45)),45, AND(I394&gt;INDEX('Language Rules Can Change'!$B$3:$AU$47,I393,45),I394&lt;=INDEX('Language Rules Can Change'!$B$3:$AU$47,I393,46)),46)</f>
        <v>#N/A</v>
      </c>
      <c r="J395" s="11" t="e" cm="1">
        <f t="array" aca="1" ref="J395" ca="1">_xlfn.IFS(AND(J394&gt;0,J394&lt;=INDEX('Language Rules Can Change'!$B$3:$AU$47,J393,1)),1, AND(J394&gt;INDEX('Language Rules Can Change'!$B$3:$AU$47,J393,1),J394&lt;=INDEX('Language Rules Can Change'!$B$3:$AU$47,J393,2)),2, AND(J394&gt;INDEX('Language Rules Can Change'!$B$3:$AU$47,J393,2),J394&lt;=INDEX('Language Rules Can Change'!$B$3:$AU$47,J393,3)),3, AND(J394&gt;INDEX('Language Rules Can Change'!$B$3:$AU$47,J393,3),J394&lt;=INDEX('Language Rules Can Change'!$B$3:$AU$47,J393,4)),4, AND(J394&gt;INDEX('Language Rules Can Change'!$B$3:$AU$47,J393,4),J394&lt;=INDEX('Language Rules Can Change'!$B$3:$AU$47,J393,5)),5, AND(J394&gt;INDEX('Language Rules Can Change'!$B$3:$AU$47,J393,5),J394&lt;=INDEX('Language Rules Can Change'!$B$3:$AU$47,J393,6)),6, AND(J394&gt;INDEX('Language Rules Can Change'!$B$3:$AU$47,J393,6),J394&lt;=INDEX('Language Rules Can Change'!$B$3:$AU$47,J393,7)),7, AND(J394&gt;INDEX('Language Rules Can Change'!$B$3:$AU$47,J393,7),J394&lt;=INDEX('Language Rules Can Change'!$B$3:$AU$47,J393,8)),8, AND(J394&gt;INDEX('Language Rules Can Change'!$B$3:$AU$47,J393,8),J394&lt;=INDEX('Language Rules Can Change'!$B$3:$AU$47,J393,9)),9, AND(J394&gt;INDEX('Language Rules Can Change'!$B$3:$AU$47,J393,9),J394&lt;=INDEX('Language Rules Can Change'!$B$3:$AU$47,J393,10)),10, AND(J394&gt;INDEX('Language Rules Can Change'!$B$3:$AU$47,J393,10),J394&lt;=INDEX('Language Rules Can Change'!$B$3:$AU$47,J393,11)),11, AND(J394&gt;INDEX('Language Rules Can Change'!$B$3:$AU$47,J393,11),J394&lt;=INDEX('Language Rules Can Change'!$B$3:$AU$47,J393,12)),12, AND(J394&gt;INDEX('Language Rules Can Change'!$B$3:$AU$47,J393,12),J394&lt;=INDEX('Language Rules Can Change'!$B$3:$AU$47,J393,13)),13, AND(J394&gt;INDEX('Language Rules Can Change'!$B$3:$AU$47,J393,13),J394&lt;=INDEX('Language Rules Can Change'!$B$3:$AU$47,J393,14)),14, AND(J394&gt;INDEX('Language Rules Can Change'!$B$3:$AU$47,J393,14),J394&lt;=INDEX('Language Rules Can Change'!$B$3:$AU$47,J393,15)),15, AND(J394&gt;INDEX('Language Rules Can Change'!$B$3:$AU$47,J393,15),J394&lt;=INDEX('Language Rules Can Change'!$B$3:$AU$47,J393,16)),16, AND(J394&gt;INDEX('Language Rules Can Change'!$B$3:$AU$47,J393,16),J394&lt;=INDEX('Language Rules Can Change'!$B$3:$AU$47,J393,17)),17, AND(J394&gt;INDEX('Language Rules Can Change'!$B$3:$AU$47,J393,17),J394&lt;=INDEX('Language Rules Can Change'!$B$3:$AU$47,J393,18)),18, AND(J394&gt;INDEX('Language Rules Can Change'!$B$3:$AU$47,J393,18),J394&lt;=INDEX('Language Rules Can Change'!$B$3:$AU$47,J393,19)),19, AND(J394&gt;INDEX('Language Rules Can Change'!$B$3:$AU$47,J393,19),J394&lt;=INDEX('Language Rules Can Change'!$B$3:$AU$47,J393,20)),20, AND(J394&gt;INDEX('Language Rules Can Change'!$B$3:$AU$47,J393,20),J394&lt;=INDEX('Language Rules Can Change'!$B$3:$AU$47,J393,21)),21, AND(J394&gt;INDEX('Language Rules Can Change'!$B$3:$AU$47,J393,21),J394&lt;=INDEX('Language Rules Can Change'!$B$3:$AU$47,J393,22)),22, AND(J394&gt;INDEX('Language Rules Can Change'!$B$3:$AU$47,J393,22),J394&lt;=INDEX('Language Rules Can Change'!$B$3:$AU$47,J393,23)),23, AND(J394&gt;INDEX('Language Rules Can Change'!$B$3:$AU$47,J393,23),J394&lt;=INDEX('Language Rules Can Change'!$B$3:$AU$47,J393,24)),24, AND(J394&gt;INDEX('Language Rules Can Change'!$B$3:$AU$47,J393,24),J394&lt;=INDEX('Language Rules Can Change'!$B$3:$AU$47,J393,25)),25, AND(J394&gt;INDEX('Language Rules Can Change'!$B$3:$AU$47,J393,25),J394&lt;=INDEX('Language Rules Can Change'!$B$3:$AU$47,J393,26)),26, AND(J394&gt;INDEX('Language Rules Can Change'!$B$3:$AU$47,J393,26),J394&lt;=INDEX('Language Rules Can Change'!$B$3:$AU$47,J393,27)),27, AND(J394&gt;INDEX('Language Rules Can Change'!$B$3:$AU$47,J393,27),J394&lt;=INDEX('Language Rules Can Change'!$B$3:$AU$47,J393,28)),28, AND(J394&gt;INDEX('Language Rules Can Change'!$B$3:$AU$47,J393,28),J394&lt;=INDEX('Language Rules Can Change'!$B$3:$AU$47,J393,29)),29, AND(J394&gt;INDEX('Language Rules Can Change'!$B$3:$AU$47,J393,29),J394&lt;=INDEX('Language Rules Can Change'!$B$3:$AU$47,J393,30)),30, AND(J394&gt;INDEX('Language Rules Can Change'!$B$3:$AU$47,J393,30),J394&lt;=INDEX('Language Rules Can Change'!$B$3:$AU$47,J393,31)),31, AND(J394&gt;INDEX('Language Rules Can Change'!$B$3:$AU$47,J393,31),J394&lt;=INDEX('Language Rules Can Change'!$B$3:$AU$47,J393,32)),32, AND(J394&gt;INDEX('Language Rules Can Change'!$B$3:$AU$47,J393,32),J394&lt;=INDEX('Language Rules Can Change'!$B$3:$AU$47,J393,33)),33, AND(J394&gt;INDEX('Language Rules Can Change'!$B$3:$AU$47,J393,33),J394&lt;=INDEX('Language Rules Can Change'!$B$3:$AU$47,J393,34)),34, AND(J394&gt;INDEX('Language Rules Can Change'!$B$3:$AU$47,J393,34),J394&lt;=INDEX('Language Rules Can Change'!$B$3:$AU$47,J393,35)),35, AND(J394&gt;INDEX('Language Rules Can Change'!$B$3:$AU$47,J393,35),J394&lt;=INDEX('Language Rules Can Change'!$B$3:$AU$47,J393,36)),36, AND(J394&gt;INDEX('Language Rules Can Change'!$B$3:$AU$47,J393,36),J394&lt;=INDEX('Language Rules Can Change'!$B$3:$AU$47,J393,37)),37, AND(J394&gt;INDEX('Language Rules Can Change'!$B$3:$AU$47,J393,37),J394&lt;=INDEX('Language Rules Can Change'!$B$3:$AU$47,J393,38)),38, AND(J394&gt;INDEX('Language Rules Can Change'!$B$3:$AU$47,J393,38),J394&lt;=INDEX('Language Rules Can Change'!$B$3:$AU$47,J393,39)),39, AND(J394&gt;INDEX('Language Rules Can Change'!$B$3:$AU$47,J393,39),J394&lt;=INDEX('Language Rules Can Change'!$B$3:$AU$47,J393,40)),40, AND(J394&gt;INDEX('Language Rules Can Change'!$B$3:$AU$47,J393,40),J394&lt;=INDEX('Language Rules Can Change'!$B$3:$AU$47,J393,41)),41, AND(J394&gt;INDEX('Language Rules Can Change'!$B$3:$AU$47,J393,41),J394&lt;=INDEX('Language Rules Can Change'!$B$3:$AU$47,J393,42)),42, AND(J394&gt;INDEX('Language Rules Can Change'!$B$3:$AU$47,J393,42),J394&lt;=INDEX('Language Rules Can Change'!$B$3:$AU$47,J393,43)),43, AND(J394&gt;INDEX('Language Rules Can Change'!$B$3:$AU$47,J393,43),J394&lt;=INDEX('Language Rules Can Change'!$B$3:$AU$47,J393,44)),44, AND(J394&gt;INDEX('Language Rules Can Change'!$B$3:$AU$47,J393,44),J394&lt;=INDEX('Language Rules Can Change'!$B$3:$AU$47,J393,45)),45, AND(J394&gt;INDEX('Language Rules Can Change'!$B$3:$AU$47,J393,45),J394&lt;=INDEX('Language Rules Can Change'!$B$3:$AU$47,J393,46)),46)</f>
        <v>#N/A</v>
      </c>
      <c r="K395" s="11" t="e" cm="1">
        <f t="array" aca="1" ref="K395" ca="1">_xlfn.IFS(AND(K394&gt;0,K394&lt;=INDEX('Language Rules Can Change'!$B$3:$AU$47,K393,1)),1, AND(K394&gt;INDEX('Language Rules Can Change'!$B$3:$AU$47,K393,1),K394&lt;=INDEX('Language Rules Can Change'!$B$3:$AU$47,K393,2)),2, AND(K394&gt;INDEX('Language Rules Can Change'!$B$3:$AU$47,K393,2),K394&lt;=INDEX('Language Rules Can Change'!$B$3:$AU$47,K393,3)),3, AND(K394&gt;INDEX('Language Rules Can Change'!$B$3:$AU$47,K393,3),K394&lt;=INDEX('Language Rules Can Change'!$B$3:$AU$47,K393,4)),4, AND(K394&gt;INDEX('Language Rules Can Change'!$B$3:$AU$47,K393,4),K394&lt;=INDEX('Language Rules Can Change'!$B$3:$AU$47,K393,5)),5, AND(K394&gt;INDEX('Language Rules Can Change'!$B$3:$AU$47,K393,5),K394&lt;=INDEX('Language Rules Can Change'!$B$3:$AU$47,K393,6)),6, AND(K394&gt;INDEX('Language Rules Can Change'!$B$3:$AU$47,K393,6),K394&lt;=INDEX('Language Rules Can Change'!$B$3:$AU$47,K393,7)),7, AND(K394&gt;INDEX('Language Rules Can Change'!$B$3:$AU$47,K393,7),K394&lt;=INDEX('Language Rules Can Change'!$B$3:$AU$47,K393,8)),8, AND(K394&gt;INDEX('Language Rules Can Change'!$B$3:$AU$47,K393,8),K394&lt;=INDEX('Language Rules Can Change'!$B$3:$AU$47,K393,9)),9, AND(K394&gt;INDEX('Language Rules Can Change'!$B$3:$AU$47,K393,9),K394&lt;=INDEX('Language Rules Can Change'!$B$3:$AU$47,K393,10)),10, AND(K394&gt;INDEX('Language Rules Can Change'!$B$3:$AU$47,K393,10),K394&lt;=INDEX('Language Rules Can Change'!$B$3:$AU$47,K393,11)),11, AND(K394&gt;INDEX('Language Rules Can Change'!$B$3:$AU$47,K393,11),K394&lt;=INDEX('Language Rules Can Change'!$B$3:$AU$47,K393,12)),12, AND(K394&gt;INDEX('Language Rules Can Change'!$B$3:$AU$47,K393,12),K394&lt;=INDEX('Language Rules Can Change'!$B$3:$AU$47,K393,13)),13, AND(K394&gt;INDEX('Language Rules Can Change'!$B$3:$AU$47,K393,13),K394&lt;=INDEX('Language Rules Can Change'!$B$3:$AU$47,K393,14)),14, AND(K394&gt;INDEX('Language Rules Can Change'!$B$3:$AU$47,K393,14),K394&lt;=INDEX('Language Rules Can Change'!$B$3:$AU$47,K393,15)),15, AND(K394&gt;INDEX('Language Rules Can Change'!$B$3:$AU$47,K393,15),K394&lt;=INDEX('Language Rules Can Change'!$B$3:$AU$47,K393,16)),16, AND(K394&gt;INDEX('Language Rules Can Change'!$B$3:$AU$47,K393,16),K394&lt;=INDEX('Language Rules Can Change'!$B$3:$AU$47,K393,17)),17, AND(K394&gt;INDEX('Language Rules Can Change'!$B$3:$AU$47,K393,17),K394&lt;=INDEX('Language Rules Can Change'!$B$3:$AU$47,K393,18)),18, AND(K394&gt;INDEX('Language Rules Can Change'!$B$3:$AU$47,K393,18),K394&lt;=INDEX('Language Rules Can Change'!$B$3:$AU$47,K393,19)),19, AND(K394&gt;INDEX('Language Rules Can Change'!$B$3:$AU$47,K393,19),K394&lt;=INDEX('Language Rules Can Change'!$B$3:$AU$47,K393,20)),20, AND(K394&gt;INDEX('Language Rules Can Change'!$B$3:$AU$47,K393,20),K394&lt;=INDEX('Language Rules Can Change'!$B$3:$AU$47,K393,21)),21, AND(K394&gt;INDEX('Language Rules Can Change'!$B$3:$AU$47,K393,21),K394&lt;=INDEX('Language Rules Can Change'!$B$3:$AU$47,K393,22)),22, AND(K394&gt;INDEX('Language Rules Can Change'!$B$3:$AU$47,K393,22),K394&lt;=INDEX('Language Rules Can Change'!$B$3:$AU$47,K393,23)),23, AND(K394&gt;INDEX('Language Rules Can Change'!$B$3:$AU$47,K393,23),K394&lt;=INDEX('Language Rules Can Change'!$B$3:$AU$47,K393,24)),24, AND(K394&gt;INDEX('Language Rules Can Change'!$B$3:$AU$47,K393,24),K394&lt;=INDEX('Language Rules Can Change'!$B$3:$AU$47,K393,25)),25, AND(K394&gt;INDEX('Language Rules Can Change'!$B$3:$AU$47,K393,25),K394&lt;=INDEX('Language Rules Can Change'!$B$3:$AU$47,K393,26)),26, AND(K394&gt;INDEX('Language Rules Can Change'!$B$3:$AU$47,K393,26),K394&lt;=INDEX('Language Rules Can Change'!$B$3:$AU$47,K393,27)),27, AND(K394&gt;INDEX('Language Rules Can Change'!$B$3:$AU$47,K393,27),K394&lt;=INDEX('Language Rules Can Change'!$B$3:$AU$47,K393,28)),28, AND(K394&gt;INDEX('Language Rules Can Change'!$B$3:$AU$47,K393,28),K394&lt;=INDEX('Language Rules Can Change'!$B$3:$AU$47,K393,29)),29, AND(K394&gt;INDEX('Language Rules Can Change'!$B$3:$AU$47,K393,29),K394&lt;=INDEX('Language Rules Can Change'!$B$3:$AU$47,K393,30)),30, AND(K394&gt;INDEX('Language Rules Can Change'!$B$3:$AU$47,K393,30),K394&lt;=INDEX('Language Rules Can Change'!$B$3:$AU$47,K393,31)),31, AND(K394&gt;INDEX('Language Rules Can Change'!$B$3:$AU$47,K393,31),K394&lt;=INDEX('Language Rules Can Change'!$B$3:$AU$47,K393,32)),32, AND(K394&gt;INDEX('Language Rules Can Change'!$B$3:$AU$47,K393,32),K394&lt;=INDEX('Language Rules Can Change'!$B$3:$AU$47,K393,33)),33, AND(K394&gt;INDEX('Language Rules Can Change'!$B$3:$AU$47,K393,33),K394&lt;=INDEX('Language Rules Can Change'!$B$3:$AU$47,K393,34)),34, AND(K394&gt;INDEX('Language Rules Can Change'!$B$3:$AU$47,K393,34),K394&lt;=INDEX('Language Rules Can Change'!$B$3:$AU$47,K393,35)),35, AND(K394&gt;INDEX('Language Rules Can Change'!$B$3:$AU$47,K393,35),K394&lt;=INDEX('Language Rules Can Change'!$B$3:$AU$47,K393,36)),36, AND(K394&gt;INDEX('Language Rules Can Change'!$B$3:$AU$47,K393,36),K394&lt;=INDEX('Language Rules Can Change'!$B$3:$AU$47,K393,37)),37, AND(K394&gt;INDEX('Language Rules Can Change'!$B$3:$AU$47,K393,37),K394&lt;=INDEX('Language Rules Can Change'!$B$3:$AU$47,K393,38)),38, AND(K394&gt;INDEX('Language Rules Can Change'!$B$3:$AU$47,K393,38),K394&lt;=INDEX('Language Rules Can Change'!$B$3:$AU$47,K393,39)),39, AND(K394&gt;INDEX('Language Rules Can Change'!$B$3:$AU$47,K393,39),K394&lt;=INDEX('Language Rules Can Change'!$B$3:$AU$47,K393,40)),40, AND(K394&gt;INDEX('Language Rules Can Change'!$B$3:$AU$47,K393,40),K394&lt;=INDEX('Language Rules Can Change'!$B$3:$AU$47,K393,41)),41, AND(K394&gt;INDEX('Language Rules Can Change'!$B$3:$AU$47,K393,41),K394&lt;=INDEX('Language Rules Can Change'!$B$3:$AU$47,K393,42)),42, AND(K394&gt;INDEX('Language Rules Can Change'!$B$3:$AU$47,K393,42),K394&lt;=INDEX('Language Rules Can Change'!$B$3:$AU$47,K393,43)),43, AND(K394&gt;INDEX('Language Rules Can Change'!$B$3:$AU$47,K393,43),K394&lt;=INDEX('Language Rules Can Change'!$B$3:$AU$47,K393,44)),44, AND(K394&gt;INDEX('Language Rules Can Change'!$B$3:$AU$47,K393,44),K394&lt;=INDEX('Language Rules Can Change'!$B$3:$AU$47,K393,45)),45, AND(K394&gt;INDEX('Language Rules Can Change'!$B$3:$AU$47,K393,45),K394&lt;=INDEX('Language Rules Can Change'!$B$3:$AU$47,K393,46)),46)</f>
        <v>#N/A</v>
      </c>
      <c r="L395" s="11" t="e" cm="1">
        <f t="array" aca="1" ref="L395" ca="1">_xlfn.IFS(AND(L394&gt;0,L394&lt;=INDEX('Language Rules Can Change'!$B$3:$AU$47,L393,1)),1, AND(L394&gt;INDEX('Language Rules Can Change'!$B$3:$AU$47,L393,1),L394&lt;=INDEX('Language Rules Can Change'!$B$3:$AU$47,L393,2)),2, AND(L394&gt;INDEX('Language Rules Can Change'!$B$3:$AU$47,L393,2),L394&lt;=INDEX('Language Rules Can Change'!$B$3:$AU$47,L393,3)),3, AND(L394&gt;INDEX('Language Rules Can Change'!$B$3:$AU$47,L393,3),L394&lt;=INDEX('Language Rules Can Change'!$B$3:$AU$47,L393,4)),4, AND(L394&gt;INDEX('Language Rules Can Change'!$B$3:$AU$47,L393,4),L394&lt;=INDEX('Language Rules Can Change'!$B$3:$AU$47,L393,5)),5, AND(L394&gt;INDEX('Language Rules Can Change'!$B$3:$AU$47,L393,5),L394&lt;=INDEX('Language Rules Can Change'!$B$3:$AU$47,L393,6)),6, AND(L394&gt;INDEX('Language Rules Can Change'!$B$3:$AU$47,L393,6),L394&lt;=INDEX('Language Rules Can Change'!$B$3:$AU$47,L393,7)),7, AND(L394&gt;INDEX('Language Rules Can Change'!$B$3:$AU$47,L393,7),L394&lt;=INDEX('Language Rules Can Change'!$B$3:$AU$47,L393,8)),8, AND(L394&gt;INDEX('Language Rules Can Change'!$B$3:$AU$47,L393,8),L394&lt;=INDEX('Language Rules Can Change'!$B$3:$AU$47,L393,9)),9, AND(L394&gt;INDEX('Language Rules Can Change'!$B$3:$AU$47,L393,9),L394&lt;=INDEX('Language Rules Can Change'!$B$3:$AU$47,L393,10)),10, AND(L394&gt;INDEX('Language Rules Can Change'!$B$3:$AU$47,L393,10),L394&lt;=INDEX('Language Rules Can Change'!$B$3:$AU$47,L393,11)),11, AND(L394&gt;INDEX('Language Rules Can Change'!$B$3:$AU$47,L393,11),L394&lt;=INDEX('Language Rules Can Change'!$B$3:$AU$47,L393,12)),12, AND(L394&gt;INDEX('Language Rules Can Change'!$B$3:$AU$47,L393,12),L394&lt;=INDEX('Language Rules Can Change'!$B$3:$AU$47,L393,13)),13, AND(L394&gt;INDEX('Language Rules Can Change'!$B$3:$AU$47,L393,13),L394&lt;=INDEX('Language Rules Can Change'!$B$3:$AU$47,L393,14)),14, AND(L394&gt;INDEX('Language Rules Can Change'!$B$3:$AU$47,L393,14),L394&lt;=INDEX('Language Rules Can Change'!$B$3:$AU$47,L393,15)),15, AND(L394&gt;INDEX('Language Rules Can Change'!$B$3:$AU$47,L393,15),L394&lt;=INDEX('Language Rules Can Change'!$B$3:$AU$47,L393,16)),16, AND(L394&gt;INDEX('Language Rules Can Change'!$B$3:$AU$47,L393,16),L394&lt;=INDEX('Language Rules Can Change'!$B$3:$AU$47,L393,17)),17, AND(L394&gt;INDEX('Language Rules Can Change'!$B$3:$AU$47,L393,17),L394&lt;=INDEX('Language Rules Can Change'!$B$3:$AU$47,L393,18)),18, AND(L394&gt;INDEX('Language Rules Can Change'!$B$3:$AU$47,L393,18),L394&lt;=INDEX('Language Rules Can Change'!$B$3:$AU$47,L393,19)),19, AND(L394&gt;INDEX('Language Rules Can Change'!$B$3:$AU$47,L393,19),L394&lt;=INDEX('Language Rules Can Change'!$B$3:$AU$47,L393,20)),20, AND(L394&gt;INDEX('Language Rules Can Change'!$B$3:$AU$47,L393,20),L394&lt;=INDEX('Language Rules Can Change'!$B$3:$AU$47,L393,21)),21, AND(L394&gt;INDEX('Language Rules Can Change'!$B$3:$AU$47,L393,21),L394&lt;=INDEX('Language Rules Can Change'!$B$3:$AU$47,L393,22)),22, AND(L394&gt;INDEX('Language Rules Can Change'!$B$3:$AU$47,L393,22),L394&lt;=INDEX('Language Rules Can Change'!$B$3:$AU$47,L393,23)),23, AND(L394&gt;INDEX('Language Rules Can Change'!$B$3:$AU$47,L393,23),L394&lt;=INDEX('Language Rules Can Change'!$B$3:$AU$47,L393,24)),24, AND(L394&gt;INDEX('Language Rules Can Change'!$B$3:$AU$47,L393,24),L394&lt;=INDEX('Language Rules Can Change'!$B$3:$AU$47,L393,25)),25, AND(L394&gt;INDEX('Language Rules Can Change'!$B$3:$AU$47,L393,25),L394&lt;=INDEX('Language Rules Can Change'!$B$3:$AU$47,L393,26)),26, AND(L394&gt;INDEX('Language Rules Can Change'!$B$3:$AU$47,L393,26),L394&lt;=INDEX('Language Rules Can Change'!$B$3:$AU$47,L393,27)),27, AND(L394&gt;INDEX('Language Rules Can Change'!$B$3:$AU$47,L393,27),L394&lt;=INDEX('Language Rules Can Change'!$B$3:$AU$47,L393,28)),28, AND(L394&gt;INDEX('Language Rules Can Change'!$B$3:$AU$47,L393,28),L394&lt;=INDEX('Language Rules Can Change'!$B$3:$AU$47,L393,29)),29, AND(L394&gt;INDEX('Language Rules Can Change'!$B$3:$AU$47,L393,29),L394&lt;=INDEX('Language Rules Can Change'!$B$3:$AU$47,L393,30)),30, AND(L394&gt;INDEX('Language Rules Can Change'!$B$3:$AU$47,L393,30),L394&lt;=INDEX('Language Rules Can Change'!$B$3:$AU$47,L393,31)),31, AND(L394&gt;INDEX('Language Rules Can Change'!$B$3:$AU$47,L393,31),L394&lt;=INDEX('Language Rules Can Change'!$B$3:$AU$47,L393,32)),32, AND(L394&gt;INDEX('Language Rules Can Change'!$B$3:$AU$47,L393,32),L394&lt;=INDEX('Language Rules Can Change'!$B$3:$AU$47,L393,33)),33, AND(L394&gt;INDEX('Language Rules Can Change'!$B$3:$AU$47,L393,33),L394&lt;=INDEX('Language Rules Can Change'!$B$3:$AU$47,L393,34)),34, AND(L394&gt;INDEX('Language Rules Can Change'!$B$3:$AU$47,L393,34),L394&lt;=INDEX('Language Rules Can Change'!$B$3:$AU$47,L393,35)),35, AND(L394&gt;INDEX('Language Rules Can Change'!$B$3:$AU$47,L393,35),L394&lt;=INDEX('Language Rules Can Change'!$B$3:$AU$47,L393,36)),36, AND(L394&gt;INDEX('Language Rules Can Change'!$B$3:$AU$47,L393,36),L394&lt;=INDEX('Language Rules Can Change'!$B$3:$AU$47,L393,37)),37, AND(L394&gt;INDEX('Language Rules Can Change'!$B$3:$AU$47,L393,37),L394&lt;=INDEX('Language Rules Can Change'!$B$3:$AU$47,L393,38)),38, AND(L394&gt;INDEX('Language Rules Can Change'!$B$3:$AU$47,L393,38),L394&lt;=INDEX('Language Rules Can Change'!$B$3:$AU$47,L393,39)),39, AND(L394&gt;INDEX('Language Rules Can Change'!$B$3:$AU$47,L393,39),L394&lt;=INDEX('Language Rules Can Change'!$B$3:$AU$47,L393,40)),40, AND(L394&gt;INDEX('Language Rules Can Change'!$B$3:$AU$47,L393,40),L394&lt;=INDEX('Language Rules Can Change'!$B$3:$AU$47,L393,41)),41, AND(L394&gt;INDEX('Language Rules Can Change'!$B$3:$AU$47,L393,41),L394&lt;=INDEX('Language Rules Can Change'!$B$3:$AU$47,L393,42)),42, AND(L394&gt;INDEX('Language Rules Can Change'!$B$3:$AU$47,L393,42),L394&lt;=INDEX('Language Rules Can Change'!$B$3:$AU$47,L393,43)),43, AND(L394&gt;INDEX('Language Rules Can Change'!$B$3:$AU$47,L393,43),L394&lt;=INDEX('Language Rules Can Change'!$B$3:$AU$47,L393,44)),44, AND(L394&gt;INDEX('Language Rules Can Change'!$B$3:$AU$47,L393,44),L394&lt;=INDEX('Language Rules Can Change'!$B$3:$AU$47,L393,45)),45, AND(L394&gt;INDEX('Language Rules Can Change'!$B$3:$AU$47,L393,45),L394&lt;=INDEX('Language Rules Can Change'!$B$3:$AU$47,L393,46)),46)</f>
        <v>#N/A</v>
      </c>
      <c r="M395" s="11" t="e" cm="1">
        <f t="array" aca="1" ref="M395" ca="1">_xlfn.IFS(AND(M394&gt;0,M394&lt;=INDEX('Language Rules Can Change'!$B$3:$AU$47,M393,1)),1, AND(M394&gt;INDEX('Language Rules Can Change'!$B$3:$AU$47,M393,1),M394&lt;=INDEX('Language Rules Can Change'!$B$3:$AU$47,M393,2)),2, AND(M394&gt;INDEX('Language Rules Can Change'!$B$3:$AU$47,M393,2),M394&lt;=INDEX('Language Rules Can Change'!$B$3:$AU$47,M393,3)),3, AND(M394&gt;INDEX('Language Rules Can Change'!$B$3:$AU$47,M393,3),M394&lt;=INDEX('Language Rules Can Change'!$B$3:$AU$47,M393,4)),4, AND(M394&gt;INDEX('Language Rules Can Change'!$B$3:$AU$47,M393,4),M394&lt;=INDEX('Language Rules Can Change'!$B$3:$AU$47,M393,5)),5, AND(M394&gt;INDEX('Language Rules Can Change'!$B$3:$AU$47,M393,5),M394&lt;=INDEX('Language Rules Can Change'!$B$3:$AU$47,M393,6)),6, AND(M394&gt;INDEX('Language Rules Can Change'!$B$3:$AU$47,M393,6),M394&lt;=INDEX('Language Rules Can Change'!$B$3:$AU$47,M393,7)),7, AND(M394&gt;INDEX('Language Rules Can Change'!$B$3:$AU$47,M393,7),M394&lt;=INDEX('Language Rules Can Change'!$B$3:$AU$47,M393,8)),8, AND(M394&gt;INDEX('Language Rules Can Change'!$B$3:$AU$47,M393,8),M394&lt;=INDEX('Language Rules Can Change'!$B$3:$AU$47,M393,9)),9, AND(M394&gt;INDEX('Language Rules Can Change'!$B$3:$AU$47,M393,9),M394&lt;=INDEX('Language Rules Can Change'!$B$3:$AU$47,M393,10)),10, AND(M394&gt;INDEX('Language Rules Can Change'!$B$3:$AU$47,M393,10),M394&lt;=INDEX('Language Rules Can Change'!$B$3:$AU$47,M393,11)),11, AND(M394&gt;INDEX('Language Rules Can Change'!$B$3:$AU$47,M393,11),M394&lt;=INDEX('Language Rules Can Change'!$B$3:$AU$47,M393,12)),12, AND(M394&gt;INDEX('Language Rules Can Change'!$B$3:$AU$47,M393,12),M394&lt;=INDEX('Language Rules Can Change'!$B$3:$AU$47,M393,13)),13, AND(M394&gt;INDEX('Language Rules Can Change'!$B$3:$AU$47,M393,13),M394&lt;=INDEX('Language Rules Can Change'!$B$3:$AU$47,M393,14)),14, AND(M394&gt;INDEX('Language Rules Can Change'!$B$3:$AU$47,M393,14),M394&lt;=INDEX('Language Rules Can Change'!$B$3:$AU$47,M393,15)),15, AND(M394&gt;INDEX('Language Rules Can Change'!$B$3:$AU$47,M393,15),M394&lt;=INDEX('Language Rules Can Change'!$B$3:$AU$47,M393,16)),16, AND(M394&gt;INDEX('Language Rules Can Change'!$B$3:$AU$47,M393,16),M394&lt;=INDEX('Language Rules Can Change'!$B$3:$AU$47,M393,17)),17, AND(M394&gt;INDEX('Language Rules Can Change'!$B$3:$AU$47,M393,17),M394&lt;=INDEX('Language Rules Can Change'!$B$3:$AU$47,M393,18)),18, AND(M394&gt;INDEX('Language Rules Can Change'!$B$3:$AU$47,M393,18),M394&lt;=INDEX('Language Rules Can Change'!$B$3:$AU$47,M393,19)),19, AND(M394&gt;INDEX('Language Rules Can Change'!$B$3:$AU$47,M393,19),M394&lt;=INDEX('Language Rules Can Change'!$B$3:$AU$47,M393,20)),20, AND(M394&gt;INDEX('Language Rules Can Change'!$B$3:$AU$47,M393,20),M394&lt;=INDEX('Language Rules Can Change'!$B$3:$AU$47,M393,21)),21, AND(M394&gt;INDEX('Language Rules Can Change'!$B$3:$AU$47,M393,21),M394&lt;=INDEX('Language Rules Can Change'!$B$3:$AU$47,M393,22)),22, AND(M394&gt;INDEX('Language Rules Can Change'!$B$3:$AU$47,M393,22),M394&lt;=INDEX('Language Rules Can Change'!$B$3:$AU$47,M393,23)),23, AND(M394&gt;INDEX('Language Rules Can Change'!$B$3:$AU$47,M393,23),M394&lt;=INDEX('Language Rules Can Change'!$B$3:$AU$47,M393,24)),24, AND(M394&gt;INDEX('Language Rules Can Change'!$B$3:$AU$47,M393,24),M394&lt;=INDEX('Language Rules Can Change'!$B$3:$AU$47,M393,25)),25, AND(M394&gt;INDEX('Language Rules Can Change'!$B$3:$AU$47,M393,25),M394&lt;=INDEX('Language Rules Can Change'!$B$3:$AU$47,M393,26)),26, AND(M394&gt;INDEX('Language Rules Can Change'!$B$3:$AU$47,M393,26),M394&lt;=INDEX('Language Rules Can Change'!$B$3:$AU$47,M393,27)),27, AND(M394&gt;INDEX('Language Rules Can Change'!$B$3:$AU$47,M393,27),M394&lt;=INDEX('Language Rules Can Change'!$B$3:$AU$47,M393,28)),28, AND(M394&gt;INDEX('Language Rules Can Change'!$B$3:$AU$47,M393,28),M394&lt;=INDEX('Language Rules Can Change'!$B$3:$AU$47,M393,29)),29, AND(M394&gt;INDEX('Language Rules Can Change'!$B$3:$AU$47,M393,29),M394&lt;=INDEX('Language Rules Can Change'!$B$3:$AU$47,M393,30)),30, AND(M394&gt;INDEX('Language Rules Can Change'!$B$3:$AU$47,M393,30),M394&lt;=INDEX('Language Rules Can Change'!$B$3:$AU$47,M393,31)),31, AND(M394&gt;INDEX('Language Rules Can Change'!$B$3:$AU$47,M393,31),M394&lt;=INDEX('Language Rules Can Change'!$B$3:$AU$47,M393,32)),32, AND(M394&gt;INDEX('Language Rules Can Change'!$B$3:$AU$47,M393,32),M394&lt;=INDEX('Language Rules Can Change'!$B$3:$AU$47,M393,33)),33, AND(M394&gt;INDEX('Language Rules Can Change'!$B$3:$AU$47,M393,33),M394&lt;=INDEX('Language Rules Can Change'!$B$3:$AU$47,M393,34)),34, AND(M394&gt;INDEX('Language Rules Can Change'!$B$3:$AU$47,M393,34),M394&lt;=INDEX('Language Rules Can Change'!$B$3:$AU$47,M393,35)),35, AND(M394&gt;INDEX('Language Rules Can Change'!$B$3:$AU$47,M393,35),M394&lt;=INDEX('Language Rules Can Change'!$B$3:$AU$47,M393,36)),36, AND(M394&gt;INDEX('Language Rules Can Change'!$B$3:$AU$47,M393,36),M394&lt;=INDEX('Language Rules Can Change'!$B$3:$AU$47,M393,37)),37, AND(M394&gt;INDEX('Language Rules Can Change'!$B$3:$AU$47,M393,37),M394&lt;=INDEX('Language Rules Can Change'!$B$3:$AU$47,M393,38)),38, AND(M394&gt;INDEX('Language Rules Can Change'!$B$3:$AU$47,M393,38),M394&lt;=INDEX('Language Rules Can Change'!$B$3:$AU$47,M393,39)),39, AND(M394&gt;INDEX('Language Rules Can Change'!$B$3:$AU$47,M393,39),M394&lt;=INDEX('Language Rules Can Change'!$B$3:$AU$47,M393,40)),40, AND(M394&gt;INDEX('Language Rules Can Change'!$B$3:$AU$47,M393,40),M394&lt;=INDEX('Language Rules Can Change'!$B$3:$AU$47,M393,41)),41, AND(M394&gt;INDEX('Language Rules Can Change'!$B$3:$AU$47,M393,41),M394&lt;=INDEX('Language Rules Can Change'!$B$3:$AU$47,M393,42)),42, AND(M394&gt;INDEX('Language Rules Can Change'!$B$3:$AU$47,M393,42),M394&lt;=INDEX('Language Rules Can Change'!$B$3:$AU$47,M393,43)),43, AND(M394&gt;INDEX('Language Rules Can Change'!$B$3:$AU$47,M393,43),M394&lt;=INDEX('Language Rules Can Change'!$B$3:$AU$47,M393,44)),44, AND(M394&gt;INDEX('Language Rules Can Change'!$B$3:$AU$47,M393,44),M394&lt;=INDEX('Language Rules Can Change'!$B$3:$AU$47,M393,45)),45, AND(M394&gt;INDEX('Language Rules Can Change'!$B$3:$AU$47,M393,45),M394&lt;=INDEX('Language Rules Can Change'!$B$3:$AU$47,M393,46)),46)</f>
        <v>#N/A</v>
      </c>
      <c r="N395" s="11" t="e" cm="1">
        <f t="array" aca="1" ref="N395" ca="1">_xlfn.IFS(AND(N394&gt;0,N394&lt;=INDEX('Language Rules Can Change'!$B$3:$AU$47,N393,1)),1, AND(N394&gt;INDEX('Language Rules Can Change'!$B$3:$AU$47,N393,1),N394&lt;=INDEX('Language Rules Can Change'!$B$3:$AU$47,N393,2)),2, AND(N394&gt;INDEX('Language Rules Can Change'!$B$3:$AU$47,N393,2),N394&lt;=INDEX('Language Rules Can Change'!$B$3:$AU$47,N393,3)),3, AND(N394&gt;INDEX('Language Rules Can Change'!$B$3:$AU$47,N393,3),N394&lt;=INDEX('Language Rules Can Change'!$B$3:$AU$47,N393,4)),4, AND(N394&gt;INDEX('Language Rules Can Change'!$B$3:$AU$47,N393,4),N394&lt;=INDEX('Language Rules Can Change'!$B$3:$AU$47,N393,5)),5, AND(N394&gt;INDEX('Language Rules Can Change'!$B$3:$AU$47,N393,5),N394&lt;=INDEX('Language Rules Can Change'!$B$3:$AU$47,N393,6)),6, AND(N394&gt;INDEX('Language Rules Can Change'!$B$3:$AU$47,N393,6),N394&lt;=INDEX('Language Rules Can Change'!$B$3:$AU$47,N393,7)),7, AND(N394&gt;INDEX('Language Rules Can Change'!$B$3:$AU$47,N393,7),N394&lt;=INDEX('Language Rules Can Change'!$B$3:$AU$47,N393,8)),8, AND(N394&gt;INDEX('Language Rules Can Change'!$B$3:$AU$47,N393,8),N394&lt;=INDEX('Language Rules Can Change'!$B$3:$AU$47,N393,9)),9, AND(N394&gt;INDEX('Language Rules Can Change'!$B$3:$AU$47,N393,9),N394&lt;=INDEX('Language Rules Can Change'!$B$3:$AU$47,N393,10)),10, AND(N394&gt;INDEX('Language Rules Can Change'!$B$3:$AU$47,N393,10),N394&lt;=INDEX('Language Rules Can Change'!$B$3:$AU$47,N393,11)),11, AND(N394&gt;INDEX('Language Rules Can Change'!$B$3:$AU$47,N393,11),N394&lt;=INDEX('Language Rules Can Change'!$B$3:$AU$47,N393,12)),12, AND(N394&gt;INDEX('Language Rules Can Change'!$B$3:$AU$47,N393,12),N394&lt;=INDEX('Language Rules Can Change'!$B$3:$AU$47,N393,13)),13, AND(N394&gt;INDEX('Language Rules Can Change'!$B$3:$AU$47,N393,13),N394&lt;=INDEX('Language Rules Can Change'!$B$3:$AU$47,N393,14)),14, AND(N394&gt;INDEX('Language Rules Can Change'!$B$3:$AU$47,N393,14),N394&lt;=INDEX('Language Rules Can Change'!$B$3:$AU$47,N393,15)),15, AND(N394&gt;INDEX('Language Rules Can Change'!$B$3:$AU$47,N393,15),N394&lt;=INDEX('Language Rules Can Change'!$B$3:$AU$47,N393,16)),16, AND(N394&gt;INDEX('Language Rules Can Change'!$B$3:$AU$47,N393,16),N394&lt;=INDEX('Language Rules Can Change'!$B$3:$AU$47,N393,17)),17, AND(N394&gt;INDEX('Language Rules Can Change'!$B$3:$AU$47,N393,17),N394&lt;=INDEX('Language Rules Can Change'!$B$3:$AU$47,N393,18)),18, AND(N394&gt;INDEX('Language Rules Can Change'!$B$3:$AU$47,N393,18),N394&lt;=INDEX('Language Rules Can Change'!$B$3:$AU$47,N393,19)),19, AND(N394&gt;INDEX('Language Rules Can Change'!$B$3:$AU$47,N393,19),N394&lt;=INDEX('Language Rules Can Change'!$B$3:$AU$47,N393,20)),20, AND(N394&gt;INDEX('Language Rules Can Change'!$B$3:$AU$47,N393,20),N394&lt;=INDEX('Language Rules Can Change'!$B$3:$AU$47,N393,21)),21, AND(N394&gt;INDEX('Language Rules Can Change'!$B$3:$AU$47,N393,21),N394&lt;=INDEX('Language Rules Can Change'!$B$3:$AU$47,N393,22)),22, AND(N394&gt;INDEX('Language Rules Can Change'!$B$3:$AU$47,N393,22),N394&lt;=INDEX('Language Rules Can Change'!$B$3:$AU$47,N393,23)),23, AND(N394&gt;INDEX('Language Rules Can Change'!$B$3:$AU$47,N393,23),N394&lt;=INDEX('Language Rules Can Change'!$B$3:$AU$47,N393,24)),24, AND(N394&gt;INDEX('Language Rules Can Change'!$B$3:$AU$47,N393,24),N394&lt;=INDEX('Language Rules Can Change'!$B$3:$AU$47,N393,25)),25, AND(N394&gt;INDEX('Language Rules Can Change'!$B$3:$AU$47,N393,25),N394&lt;=INDEX('Language Rules Can Change'!$B$3:$AU$47,N393,26)),26, AND(N394&gt;INDEX('Language Rules Can Change'!$B$3:$AU$47,N393,26),N394&lt;=INDEX('Language Rules Can Change'!$B$3:$AU$47,N393,27)),27, AND(N394&gt;INDEX('Language Rules Can Change'!$B$3:$AU$47,N393,27),N394&lt;=INDEX('Language Rules Can Change'!$B$3:$AU$47,N393,28)),28, AND(N394&gt;INDEX('Language Rules Can Change'!$B$3:$AU$47,N393,28),N394&lt;=INDEX('Language Rules Can Change'!$B$3:$AU$47,N393,29)),29, AND(N394&gt;INDEX('Language Rules Can Change'!$B$3:$AU$47,N393,29),N394&lt;=INDEX('Language Rules Can Change'!$B$3:$AU$47,N393,30)),30, AND(N394&gt;INDEX('Language Rules Can Change'!$B$3:$AU$47,N393,30),N394&lt;=INDEX('Language Rules Can Change'!$B$3:$AU$47,N393,31)),31, AND(N394&gt;INDEX('Language Rules Can Change'!$B$3:$AU$47,N393,31),N394&lt;=INDEX('Language Rules Can Change'!$B$3:$AU$47,N393,32)),32, AND(N394&gt;INDEX('Language Rules Can Change'!$B$3:$AU$47,N393,32),N394&lt;=INDEX('Language Rules Can Change'!$B$3:$AU$47,N393,33)),33, AND(N394&gt;INDEX('Language Rules Can Change'!$B$3:$AU$47,N393,33),N394&lt;=INDEX('Language Rules Can Change'!$B$3:$AU$47,N393,34)),34, AND(N394&gt;INDEX('Language Rules Can Change'!$B$3:$AU$47,N393,34),N394&lt;=INDEX('Language Rules Can Change'!$B$3:$AU$47,N393,35)),35, AND(N394&gt;INDEX('Language Rules Can Change'!$B$3:$AU$47,N393,35),N394&lt;=INDEX('Language Rules Can Change'!$B$3:$AU$47,N393,36)),36, AND(N394&gt;INDEX('Language Rules Can Change'!$B$3:$AU$47,N393,36),N394&lt;=INDEX('Language Rules Can Change'!$B$3:$AU$47,N393,37)),37, AND(N394&gt;INDEX('Language Rules Can Change'!$B$3:$AU$47,N393,37),N394&lt;=INDEX('Language Rules Can Change'!$B$3:$AU$47,N393,38)),38, AND(N394&gt;INDEX('Language Rules Can Change'!$B$3:$AU$47,N393,38),N394&lt;=INDEX('Language Rules Can Change'!$B$3:$AU$47,N393,39)),39, AND(N394&gt;INDEX('Language Rules Can Change'!$B$3:$AU$47,N393,39),N394&lt;=INDEX('Language Rules Can Change'!$B$3:$AU$47,N393,40)),40, AND(N394&gt;INDEX('Language Rules Can Change'!$B$3:$AU$47,N393,40),N394&lt;=INDEX('Language Rules Can Change'!$B$3:$AU$47,N393,41)),41, AND(N394&gt;INDEX('Language Rules Can Change'!$B$3:$AU$47,N393,41),N394&lt;=INDEX('Language Rules Can Change'!$B$3:$AU$47,N393,42)),42, AND(N394&gt;INDEX('Language Rules Can Change'!$B$3:$AU$47,N393,42),N394&lt;=INDEX('Language Rules Can Change'!$B$3:$AU$47,N393,43)),43, AND(N394&gt;INDEX('Language Rules Can Change'!$B$3:$AU$47,N393,43),N394&lt;=INDEX('Language Rules Can Change'!$B$3:$AU$47,N393,44)),44, AND(N394&gt;INDEX('Language Rules Can Change'!$B$3:$AU$47,N393,44),N394&lt;=INDEX('Language Rules Can Change'!$B$3:$AU$47,N393,45)),45, AND(N394&gt;INDEX('Language Rules Can Change'!$B$3:$AU$47,N393,45),N394&lt;=INDEX('Language Rules Can Change'!$B$3:$AU$47,N393,46)),46)</f>
        <v>#N/A</v>
      </c>
      <c r="O395" s="11" t="e" cm="1">
        <f t="array" aca="1" ref="O395" ca="1">_xlfn.IFS(AND(O394&gt;0,O394&lt;=INDEX('Language Rules Can Change'!$B$3:$AU$47,O393,1)),1, AND(O394&gt;INDEX('Language Rules Can Change'!$B$3:$AU$47,O393,1),O394&lt;=INDEX('Language Rules Can Change'!$B$3:$AU$47,O393,2)),2, AND(O394&gt;INDEX('Language Rules Can Change'!$B$3:$AU$47,O393,2),O394&lt;=INDEX('Language Rules Can Change'!$B$3:$AU$47,O393,3)),3, AND(O394&gt;INDEX('Language Rules Can Change'!$B$3:$AU$47,O393,3),O394&lt;=INDEX('Language Rules Can Change'!$B$3:$AU$47,O393,4)),4, AND(O394&gt;INDEX('Language Rules Can Change'!$B$3:$AU$47,O393,4),O394&lt;=INDEX('Language Rules Can Change'!$B$3:$AU$47,O393,5)),5, AND(O394&gt;INDEX('Language Rules Can Change'!$B$3:$AU$47,O393,5),O394&lt;=INDEX('Language Rules Can Change'!$B$3:$AU$47,O393,6)),6, AND(O394&gt;INDEX('Language Rules Can Change'!$B$3:$AU$47,O393,6),O394&lt;=INDEX('Language Rules Can Change'!$B$3:$AU$47,O393,7)),7, AND(O394&gt;INDEX('Language Rules Can Change'!$B$3:$AU$47,O393,7),O394&lt;=INDEX('Language Rules Can Change'!$B$3:$AU$47,O393,8)),8, AND(O394&gt;INDEX('Language Rules Can Change'!$B$3:$AU$47,O393,8),O394&lt;=INDEX('Language Rules Can Change'!$B$3:$AU$47,O393,9)),9, AND(O394&gt;INDEX('Language Rules Can Change'!$B$3:$AU$47,O393,9),O394&lt;=INDEX('Language Rules Can Change'!$B$3:$AU$47,O393,10)),10, AND(O394&gt;INDEX('Language Rules Can Change'!$B$3:$AU$47,O393,10),O394&lt;=INDEX('Language Rules Can Change'!$B$3:$AU$47,O393,11)),11, AND(O394&gt;INDEX('Language Rules Can Change'!$B$3:$AU$47,O393,11),O394&lt;=INDEX('Language Rules Can Change'!$B$3:$AU$47,O393,12)),12, AND(O394&gt;INDEX('Language Rules Can Change'!$B$3:$AU$47,O393,12),O394&lt;=INDEX('Language Rules Can Change'!$B$3:$AU$47,O393,13)),13, AND(O394&gt;INDEX('Language Rules Can Change'!$B$3:$AU$47,O393,13),O394&lt;=INDEX('Language Rules Can Change'!$B$3:$AU$47,O393,14)),14, AND(O394&gt;INDEX('Language Rules Can Change'!$B$3:$AU$47,O393,14),O394&lt;=INDEX('Language Rules Can Change'!$B$3:$AU$47,O393,15)),15, AND(O394&gt;INDEX('Language Rules Can Change'!$B$3:$AU$47,O393,15),O394&lt;=INDEX('Language Rules Can Change'!$B$3:$AU$47,O393,16)),16, AND(O394&gt;INDEX('Language Rules Can Change'!$B$3:$AU$47,O393,16),O394&lt;=INDEX('Language Rules Can Change'!$B$3:$AU$47,O393,17)),17, AND(O394&gt;INDEX('Language Rules Can Change'!$B$3:$AU$47,O393,17),O394&lt;=INDEX('Language Rules Can Change'!$B$3:$AU$47,O393,18)),18, AND(O394&gt;INDEX('Language Rules Can Change'!$B$3:$AU$47,O393,18),O394&lt;=INDEX('Language Rules Can Change'!$B$3:$AU$47,O393,19)),19, AND(O394&gt;INDEX('Language Rules Can Change'!$B$3:$AU$47,O393,19),O394&lt;=INDEX('Language Rules Can Change'!$B$3:$AU$47,O393,20)),20, AND(O394&gt;INDEX('Language Rules Can Change'!$B$3:$AU$47,O393,20),O394&lt;=INDEX('Language Rules Can Change'!$B$3:$AU$47,O393,21)),21, AND(O394&gt;INDEX('Language Rules Can Change'!$B$3:$AU$47,O393,21),O394&lt;=INDEX('Language Rules Can Change'!$B$3:$AU$47,O393,22)),22, AND(O394&gt;INDEX('Language Rules Can Change'!$B$3:$AU$47,O393,22),O394&lt;=INDEX('Language Rules Can Change'!$B$3:$AU$47,O393,23)),23, AND(O394&gt;INDEX('Language Rules Can Change'!$B$3:$AU$47,O393,23),O394&lt;=INDEX('Language Rules Can Change'!$B$3:$AU$47,O393,24)),24, AND(O394&gt;INDEX('Language Rules Can Change'!$B$3:$AU$47,O393,24),O394&lt;=INDEX('Language Rules Can Change'!$B$3:$AU$47,O393,25)),25, AND(O394&gt;INDEX('Language Rules Can Change'!$B$3:$AU$47,O393,25),O394&lt;=INDEX('Language Rules Can Change'!$B$3:$AU$47,O393,26)),26, AND(O394&gt;INDEX('Language Rules Can Change'!$B$3:$AU$47,O393,26),O394&lt;=INDEX('Language Rules Can Change'!$B$3:$AU$47,O393,27)),27, AND(O394&gt;INDEX('Language Rules Can Change'!$B$3:$AU$47,O393,27),O394&lt;=INDEX('Language Rules Can Change'!$B$3:$AU$47,O393,28)),28, AND(O394&gt;INDEX('Language Rules Can Change'!$B$3:$AU$47,O393,28),O394&lt;=INDEX('Language Rules Can Change'!$B$3:$AU$47,O393,29)),29, AND(O394&gt;INDEX('Language Rules Can Change'!$B$3:$AU$47,O393,29),O394&lt;=INDEX('Language Rules Can Change'!$B$3:$AU$47,O393,30)),30, AND(O394&gt;INDEX('Language Rules Can Change'!$B$3:$AU$47,O393,30),O394&lt;=INDEX('Language Rules Can Change'!$B$3:$AU$47,O393,31)),31, AND(O394&gt;INDEX('Language Rules Can Change'!$B$3:$AU$47,O393,31),O394&lt;=INDEX('Language Rules Can Change'!$B$3:$AU$47,O393,32)),32, AND(O394&gt;INDEX('Language Rules Can Change'!$B$3:$AU$47,O393,32),O394&lt;=INDEX('Language Rules Can Change'!$B$3:$AU$47,O393,33)),33, AND(O394&gt;INDEX('Language Rules Can Change'!$B$3:$AU$47,O393,33),O394&lt;=INDEX('Language Rules Can Change'!$B$3:$AU$47,O393,34)),34, AND(O394&gt;INDEX('Language Rules Can Change'!$B$3:$AU$47,O393,34),O394&lt;=INDEX('Language Rules Can Change'!$B$3:$AU$47,O393,35)),35, AND(O394&gt;INDEX('Language Rules Can Change'!$B$3:$AU$47,O393,35),O394&lt;=INDEX('Language Rules Can Change'!$B$3:$AU$47,O393,36)),36, AND(O394&gt;INDEX('Language Rules Can Change'!$B$3:$AU$47,O393,36),O394&lt;=INDEX('Language Rules Can Change'!$B$3:$AU$47,O393,37)),37, AND(O394&gt;INDEX('Language Rules Can Change'!$B$3:$AU$47,O393,37),O394&lt;=INDEX('Language Rules Can Change'!$B$3:$AU$47,O393,38)),38, AND(O394&gt;INDEX('Language Rules Can Change'!$B$3:$AU$47,O393,38),O394&lt;=INDEX('Language Rules Can Change'!$B$3:$AU$47,O393,39)),39, AND(O394&gt;INDEX('Language Rules Can Change'!$B$3:$AU$47,O393,39),O394&lt;=INDEX('Language Rules Can Change'!$B$3:$AU$47,O393,40)),40, AND(O394&gt;INDEX('Language Rules Can Change'!$B$3:$AU$47,O393,40),O394&lt;=INDEX('Language Rules Can Change'!$B$3:$AU$47,O393,41)),41, AND(O394&gt;INDEX('Language Rules Can Change'!$B$3:$AU$47,O393,41),O394&lt;=INDEX('Language Rules Can Change'!$B$3:$AU$47,O393,42)),42, AND(O394&gt;INDEX('Language Rules Can Change'!$B$3:$AU$47,O393,42),O394&lt;=INDEX('Language Rules Can Change'!$B$3:$AU$47,O393,43)),43, AND(O394&gt;INDEX('Language Rules Can Change'!$B$3:$AU$47,O393,43),O394&lt;=INDEX('Language Rules Can Change'!$B$3:$AU$47,O393,44)),44, AND(O394&gt;INDEX('Language Rules Can Change'!$B$3:$AU$47,O393,44),O394&lt;=INDEX('Language Rules Can Change'!$B$3:$AU$47,O393,45)),45, AND(O394&gt;INDEX('Language Rules Can Change'!$B$3:$AU$47,O393,45),O394&lt;=INDEX('Language Rules Can Change'!$B$3:$AU$47,O393,46)),46)</f>
        <v>#N/A</v>
      </c>
      <c r="P395" s="11" t="e" cm="1">
        <f t="array" aca="1" ref="P395" ca="1">_xlfn.IFS(AND(P394&gt;0,P394&lt;=INDEX('Language Rules Can Change'!$B$3:$AU$47,P393,1)),1, AND(P394&gt;INDEX('Language Rules Can Change'!$B$3:$AU$47,P393,1),P394&lt;=INDEX('Language Rules Can Change'!$B$3:$AU$47,P393,2)),2, AND(P394&gt;INDEX('Language Rules Can Change'!$B$3:$AU$47,P393,2),P394&lt;=INDEX('Language Rules Can Change'!$B$3:$AU$47,P393,3)),3, AND(P394&gt;INDEX('Language Rules Can Change'!$B$3:$AU$47,P393,3),P394&lt;=INDEX('Language Rules Can Change'!$B$3:$AU$47,P393,4)),4, AND(P394&gt;INDEX('Language Rules Can Change'!$B$3:$AU$47,P393,4),P394&lt;=INDEX('Language Rules Can Change'!$B$3:$AU$47,P393,5)),5, AND(P394&gt;INDEX('Language Rules Can Change'!$B$3:$AU$47,P393,5),P394&lt;=INDEX('Language Rules Can Change'!$B$3:$AU$47,P393,6)),6, AND(P394&gt;INDEX('Language Rules Can Change'!$B$3:$AU$47,P393,6),P394&lt;=INDEX('Language Rules Can Change'!$B$3:$AU$47,P393,7)),7, AND(P394&gt;INDEX('Language Rules Can Change'!$B$3:$AU$47,P393,7),P394&lt;=INDEX('Language Rules Can Change'!$B$3:$AU$47,P393,8)),8, AND(P394&gt;INDEX('Language Rules Can Change'!$B$3:$AU$47,P393,8),P394&lt;=INDEX('Language Rules Can Change'!$B$3:$AU$47,P393,9)),9, AND(P394&gt;INDEX('Language Rules Can Change'!$B$3:$AU$47,P393,9),P394&lt;=INDEX('Language Rules Can Change'!$B$3:$AU$47,P393,10)),10, AND(P394&gt;INDEX('Language Rules Can Change'!$B$3:$AU$47,P393,10),P394&lt;=INDEX('Language Rules Can Change'!$B$3:$AU$47,P393,11)),11, AND(P394&gt;INDEX('Language Rules Can Change'!$B$3:$AU$47,P393,11),P394&lt;=INDEX('Language Rules Can Change'!$B$3:$AU$47,P393,12)),12, AND(P394&gt;INDEX('Language Rules Can Change'!$B$3:$AU$47,P393,12),P394&lt;=INDEX('Language Rules Can Change'!$B$3:$AU$47,P393,13)),13, AND(P394&gt;INDEX('Language Rules Can Change'!$B$3:$AU$47,P393,13),P394&lt;=INDEX('Language Rules Can Change'!$B$3:$AU$47,P393,14)),14, AND(P394&gt;INDEX('Language Rules Can Change'!$B$3:$AU$47,P393,14),P394&lt;=INDEX('Language Rules Can Change'!$B$3:$AU$47,P393,15)),15, AND(P394&gt;INDEX('Language Rules Can Change'!$B$3:$AU$47,P393,15),P394&lt;=INDEX('Language Rules Can Change'!$B$3:$AU$47,P393,16)),16, AND(P394&gt;INDEX('Language Rules Can Change'!$B$3:$AU$47,P393,16),P394&lt;=INDEX('Language Rules Can Change'!$B$3:$AU$47,P393,17)),17, AND(P394&gt;INDEX('Language Rules Can Change'!$B$3:$AU$47,P393,17),P394&lt;=INDEX('Language Rules Can Change'!$B$3:$AU$47,P393,18)),18, AND(P394&gt;INDEX('Language Rules Can Change'!$B$3:$AU$47,P393,18),P394&lt;=INDEX('Language Rules Can Change'!$B$3:$AU$47,P393,19)),19, AND(P394&gt;INDEX('Language Rules Can Change'!$B$3:$AU$47,P393,19),P394&lt;=INDEX('Language Rules Can Change'!$B$3:$AU$47,P393,20)),20, AND(P394&gt;INDEX('Language Rules Can Change'!$B$3:$AU$47,P393,20),P394&lt;=INDEX('Language Rules Can Change'!$B$3:$AU$47,P393,21)),21, AND(P394&gt;INDEX('Language Rules Can Change'!$B$3:$AU$47,P393,21),P394&lt;=INDEX('Language Rules Can Change'!$B$3:$AU$47,P393,22)),22, AND(P394&gt;INDEX('Language Rules Can Change'!$B$3:$AU$47,P393,22),P394&lt;=INDEX('Language Rules Can Change'!$B$3:$AU$47,P393,23)),23, AND(P394&gt;INDEX('Language Rules Can Change'!$B$3:$AU$47,P393,23),P394&lt;=INDEX('Language Rules Can Change'!$B$3:$AU$47,P393,24)),24, AND(P394&gt;INDEX('Language Rules Can Change'!$B$3:$AU$47,P393,24),P394&lt;=INDEX('Language Rules Can Change'!$B$3:$AU$47,P393,25)),25, AND(P394&gt;INDEX('Language Rules Can Change'!$B$3:$AU$47,P393,25),P394&lt;=INDEX('Language Rules Can Change'!$B$3:$AU$47,P393,26)),26, AND(P394&gt;INDEX('Language Rules Can Change'!$B$3:$AU$47,P393,26),P394&lt;=INDEX('Language Rules Can Change'!$B$3:$AU$47,P393,27)),27, AND(P394&gt;INDEX('Language Rules Can Change'!$B$3:$AU$47,P393,27),P394&lt;=INDEX('Language Rules Can Change'!$B$3:$AU$47,P393,28)),28, AND(P394&gt;INDEX('Language Rules Can Change'!$B$3:$AU$47,P393,28),P394&lt;=INDEX('Language Rules Can Change'!$B$3:$AU$47,P393,29)),29, AND(P394&gt;INDEX('Language Rules Can Change'!$B$3:$AU$47,P393,29),P394&lt;=INDEX('Language Rules Can Change'!$B$3:$AU$47,P393,30)),30, AND(P394&gt;INDEX('Language Rules Can Change'!$B$3:$AU$47,P393,30),P394&lt;=INDEX('Language Rules Can Change'!$B$3:$AU$47,P393,31)),31, AND(P394&gt;INDEX('Language Rules Can Change'!$B$3:$AU$47,P393,31),P394&lt;=INDEX('Language Rules Can Change'!$B$3:$AU$47,P393,32)),32, AND(P394&gt;INDEX('Language Rules Can Change'!$B$3:$AU$47,P393,32),P394&lt;=INDEX('Language Rules Can Change'!$B$3:$AU$47,P393,33)),33, AND(P394&gt;INDEX('Language Rules Can Change'!$B$3:$AU$47,P393,33),P394&lt;=INDEX('Language Rules Can Change'!$B$3:$AU$47,P393,34)),34, AND(P394&gt;INDEX('Language Rules Can Change'!$B$3:$AU$47,P393,34),P394&lt;=INDEX('Language Rules Can Change'!$B$3:$AU$47,P393,35)),35, AND(P394&gt;INDEX('Language Rules Can Change'!$B$3:$AU$47,P393,35),P394&lt;=INDEX('Language Rules Can Change'!$B$3:$AU$47,P393,36)),36, AND(P394&gt;INDEX('Language Rules Can Change'!$B$3:$AU$47,P393,36),P394&lt;=INDEX('Language Rules Can Change'!$B$3:$AU$47,P393,37)),37, AND(P394&gt;INDEX('Language Rules Can Change'!$B$3:$AU$47,P393,37),P394&lt;=INDEX('Language Rules Can Change'!$B$3:$AU$47,P393,38)),38, AND(P394&gt;INDEX('Language Rules Can Change'!$B$3:$AU$47,P393,38),P394&lt;=INDEX('Language Rules Can Change'!$B$3:$AU$47,P393,39)),39, AND(P394&gt;INDEX('Language Rules Can Change'!$B$3:$AU$47,P393,39),P394&lt;=INDEX('Language Rules Can Change'!$B$3:$AU$47,P393,40)),40, AND(P394&gt;INDEX('Language Rules Can Change'!$B$3:$AU$47,P393,40),P394&lt;=INDEX('Language Rules Can Change'!$B$3:$AU$47,P393,41)),41, AND(P394&gt;INDEX('Language Rules Can Change'!$B$3:$AU$47,P393,41),P394&lt;=INDEX('Language Rules Can Change'!$B$3:$AU$47,P393,42)),42, AND(P394&gt;INDEX('Language Rules Can Change'!$B$3:$AU$47,P393,42),P394&lt;=INDEX('Language Rules Can Change'!$B$3:$AU$47,P393,43)),43, AND(P394&gt;INDEX('Language Rules Can Change'!$B$3:$AU$47,P393,43),P394&lt;=INDEX('Language Rules Can Change'!$B$3:$AU$47,P393,44)),44, AND(P394&gt;INDEX('Language Rules Can Change'!$B$3:$AU$47,P393,44),P394&lt;=INDEX('Language Rules Can Change'!$B$3:$AU$47,P393,45)),45, AND(P394&gt;INDEX('Language Rules Can Change'!$B$3:$AU$47,P393,45),P394&lt;=INDEX('Language Rules Can Change'!$B$3:$AU$47,P393,46)),46)</f>
        <v>#N/A</v>
      </c>
      <c r="Q395" s="11" t="e" cm="1">
        <f t="array" aca="1" ref="Q395" ca="1">_xlfn.IFS(AND(Q394&gt;0,Q394&lt;=INDEX('Language Rules Can Change'!$B$3:$AU$47,Q393,1)),1, AND(Q394&gt;INDEX('Language Rules Can Change'!$B$3:$AU$47,Q393,1),Q394&lt;=INDEX('Language Rules Can Change'!$B$3:$AU$47,Q393,2)),2, AND(Q394&gt;INDEX('Language Rules Can Change'!$B$3:$AU$47,Q393,2),Q394&lt;=INDEX('Language Rules Can Change'!$B$3:$AU$47,Q393,3)),3, AND(Q394&gt;INDEX('Language Rules Can Change'!$B$3:$AU$47,Q393,3),Q394&lt;=INDEX('Language Rules Can Change'!$B$3:$AU$47,Q393,4)),4, AND(Q394&gt;INDEX('Language Rules Can Change'!$B$3:$AU$47,Q393,4),Q394&lt;=INDEX('Language Rules Can Change'!$B$3:$AU$47,Q393,5)),5, AND(Q394&gt;INDEX('Language Rules Can Change'!$B$3:$AU$47,Q393,5),Q394&lt;=INDEX('Language Rules Can Change'!$B$3:$AU$47,Q393,6)),6, AND(Q394&gt;INDEX('Language Rules Can Change'!$B$3:$AU$47,Q393,6),Q394&lt;=INDEX('Language Rules Can Change'!$B$3:$AU$47,Q393,7)),7, AND(Q394&gt;INDEX('Language Rules Can Change'!$B$3:$AU$47,Q393,7),Q394&lt;=INDEX('Language Rules Can Change'!$B$3:$AU$47,Q393,8)),8, AND(Q394&gt;INDEX('Language Rules Can Change'!$B$3:$AU$47,Q393,8),Q394&lt;=INDEX('Language Rules Can Change'!$B$3:$AU$47,Q393,9)),9, AND(Q394&gt;INDEX('Language Rules Can Change'!$B$3:$AU$47,Q393,9),Q394&lt;=INDEX('Language Rules Can Change'!$B$3:$AU$47,Q393,10)),10, AND(Q394&gt;INDEX('Language Rules Can Change'!$B$3:$AU$47,Q393,10),Q394&lt;=INDEX('Language Rules Can Change'!$B$3:$AU$47,Q393,11)),11, AND(Q394&gt;INDEX('Language Rules Can Change'!$B$3:$AU$47,Q393,11),Q394&lt;=INDEX('Language Rules Can Change'!$B$3:$AU$47,Q393,12)),12, AND(Q394&gt;INDEX('Language Rules Can Change'!$B$3:$AU$47,Q393,12),Q394&lt;=INDEX('Language Rules Can Change'!$B$3:$AU$47,Q393,13)),13, AND(Q394&gt;INDEX('Language Rules Can Change'!$B$3:$AU$47,Q393,13),Q394&lt;=INDEX('Language Rules Can Change'!$B$3:$AU$47,Q393,14)),14, AND(Q394&gt;INDEX('Language Rules Can Change'!$B$3:$AU$47,Q393,14),Q394&lt;=INDEX('Language Rules Can Change'!$B$3:$AU$47,Q393,15)),15, AND(Q394&gt;INDEX('Language Rules Can Change'!$B$3:$AU$47,Q393,15),Q394&lt;=INDEX('Language Rules Can Change'!$B$3:$AU$47,Q393,16)),16, AND(Q394&gt;INDEX('Language Rules Can Change'!$B$3:$AU$47,Q393,16),Q394&lt;=INDEX('Language Rules Can Change'!$B$3:$AU$47,Q393,17)),17, AND(Q394&gt;INDEX('Language Rules Can Change'!$B$3:$AU$47,Q393,17),Q394&lt;=INDEX('Language Rules Can Change'!$B$3:$AU$47,Q393,18)),18, AND(Q394&gt;INDEX('Language Rules Can Change'!$B$3:$AU$47,Q393,18),Q394&lt;=INDEX('Language Rules Can Change'!$B$3:$AU$47,Q393,19)),19, AND(Q394&gt;INDEX('Language Rules Can Change'!$B$3:$AU$47,Q393,19),Q394&lt;=INDEX('Language Rules Can Change'!$B$3:$AU$47,Q393,20)),20, AND(Q394&gt;INDEX('Language Rules Can Change'!$B$3:$AU$47,Q393,20),Q394&lt;=INDEX('Language Rules Can Change'!$B$3:$AU$47,Q393,21)),21, AND(Q394&gt;INDEX('Language Rules Can Change'!$B$3:$AU$47,Q393,21),Q394&lt;=INDEX('Language Rules Can Change'!$B$3:$AU$47,Q393,22)),22, AND(Q394&gt;INDEX('Language Rules Can Change'!$B$3:$AU$47,Q393,22),Q394&lt;=INDEX('Language Rules Can Change'!$B$3:$AU$47,Q393,23)),23, AND(Q394&gt;INDEX('Language Rules Can Change'!$B$3:$AU$47,Q393,23),Q394&lt;=INDEX('Language Rules Can Change'!$B$3:$AU$47,Q393,24)),24, AND(Q394&gt;INDEX('Language Rules Can Change'!$B$3:$AU$47,Q393,24),Q394&lt;=INDEX('Language Rules Can Change'!$B$3:$AU$47,Q393,25)),25, AND(Q394&gt;INDEX('Language Rules Can Change'!$B$3:$AU$47,Q393,25),Q394&lt;=INDEX('Language Rules Can Change'!$B$3:$AU$47,Q393,26)),26, AND(Q394&gt;INDEX('Language Rules Can Change'!$B$3:$AU$47,Q393,26),Q394&lt;=INDEX('Language Rules Can Change'!$B$3:$AU$47,Q393,27)),27, AND(Q394&gt;INDEX('Language Rules Can Change'!$B$3:$AU$47,Q393,27),Q394&lt;=INDEX('Language Rules Can Change'!$B$3:$AU$47,Q393,28)),28, AND(Q394&gt;INDEX('Language Rules Can Change'!$B$3:$AU$47,Q393,28),Q394&lt;=INDEX('Language Rules Can Change'!$B$3:$AU$47,Q393,29)),29, AND(Q394&gt;INDEX('Language Rules Can Change'!$B$3:$AU$47,Q393,29),Q394&lt;=INDEX('Language Rules Can Change'!$B$3:$AU$47,Q393,30)),30, AND(Q394&gt;INDEX('Language Rules Can Change'!$B$3:$AU$47,Q393,30),Q394&lt;=INDEX('Language Rules Can Change'!$B$3:$AU$47,Q393,31)),31, AND(Q394&gt;INDEX('Language Rules Can Change'!$B$3:$AU$47,Q393,31),Q394&lt;=INDEX('Language Rules Can Change'!$B$3:$AU$47,Q393,32)),32, AND(Q394&gt;INDEX('Language Rules Can Change'!$B$3:$AU$47,Q393,32),Q394&lt;=INDEX('Language Rules Can Change'!$B$3:$AU$47,Q393,33)),33, AND(Q394&gt;INDEX('Language Rules Can Change'!$B$3:$AU$47,Q393,33),Q394&lt;=INDEX('Language Rules Can Change'!$B$3:$AU$47,Q393,34)),34, AND(Q394&gt;INDEX('Language Rules Can Change'!$B$3:$AU$47,Q393,34),Q394&lt;=INDEX('Language Rules Can Change'!$B$3:$AU$47,Q393,35)),35, AND(Q394&gt;INDEX('Language Rules Can Change'!$B$3:$AU$47,Q393,35),Q394&lt;=INDEX('Language Rules Can Change'!$B$3:$AU$47,Q393,36)),36, AND(Q394&gt;INDEX('Language Rules Can Change'!$B$3:$AU$47,Q393,36),Q394&lt;=INDEX('Language Rules Can Change'!$B$3:$AU$47,Q393,37)),37, AND(Q394&gt;INDEX('Language Rules Can Change'!$B$3:$AU$47,Q393,37),Q394&lt;=INDEX('Language Rules Can Change'!$B$3:$AU$47,Q393,38)),38, AND(Q394&gt;INDEX('Language Rules Can Change'!$B$3:$AU$47,Q393,38),Q394&lt;=INDEX('Language Rules Can Change'!$B$3:$AU$47,Q393,39)),39, AND(Q394&gt;INDEX('Language Rules Can Change'!$B$3:$AU$47,Q393,39),Q394&lt;=INDEX('Language Rules Can Change'!$B$3:$AU$47,Q393,40)),40, AND(Q394&gt;INDEX('Language Rules Can Change'!$B$3:$AU$47,Q393,40),Q394&lt;=INDEX('Language Rules Can Change'!$B$3:$AU$47,Q393,41)),41, AND(Q394&gt;INDEX('Language Rules Can Change'!$B$3:$AU$47,Q393,41),Q394&lt;=INDEX('Language Rules Can Change'!$B$3:$AU$47,Q393,42)),42, AND(Q394&gt;INDEX('Language Rules Can Change'!$B$3:$AU$47,Q393,42),Q394&lt;=INDEX('Language Rules Can Change'!$B$3:$AU$47,Q393,43)),43, AND(Q394&gt;INDEX('Language Rules Can Change'!$B$3:$AU$47,Q393,43),Q394&lt;=INDEX('Language Rules Can Change'!$B$3:$AU$47,Q393,44)),44, AND(Q394&gt;INDEX('Language Rules Can Change'!$B$3:$AU$47,Q393,44),Q394&lt;=INDEX('Language Rules Can Change'!$B$3:$AU$47,Q393,45)),45, AND(Q394&gt;INDEX('Language Rules Can Change'!$B$3:$AU$47,Q393,45),Q394&lt;=INDEX('Language Rules Can Change'!$B$3:$AU$47,Q393,46)),46)</f>
        <v>#N/A</v>
      </c>
      <c r="R395" s="11" t="e" cm="1">
        <f t="array" aca="1" ref="R395" ca="1">_xlfn.IFS(AND(R394&gt;0,R394&lt;=INDEX('Language Rules Can Change'!$B$3:$AU$47,R393,1)),1, AND(R394&gt;INDEX('Language Rules Can Change'!$B$3:$AU$47,R393,1),R394&lt;=INDEX('Language Rules Can Change'!$B$3:$AU$47,R393,2)),2, AND(R394&gt;INDEX('Language Rules Can Change'!$B$3:$AU$47,R393,2),R394&lt;=INDEX('Language Rules Can Change'!$B$3:$AU$47,R393,3)),3, AND(R394&gt;INDEX('Language Rules Can Change'!$B$3:$AU$47,R393,3),R394&lt;=INDEX('Language Rules Can Change'!$B$3:$AU$47,R393,4)),4, AND(R394&gt;INDEX('Language Rules Can Change'!$B$3:$AU$47,R393,4),R394&lt;=INDEX('Language Rules Can Change'!$B$3:$AU$47,R393,5)),5, AND(R394&gt;INDEX('Language Rules Can Change'!$B$3:$AU$47,R393,5),R394&lt;=INDEX('Language Rules Can Change'!$B$3:$AU$47,R393,6)),6, AND(R394&gt;INDEX('Language Rules Can Change'!$B$3:$AU$47,R393,6),R394&lt;=INDEX('Language Rules Can Change'!$B$3:$AU$47,R393,7)),7, AND(R394&gt;INDEX('Language Rules Can Change'!$B$3:$AU$47,R393,7),R394&lt;=INDEX('Language Rules Can Change'!$B$3:$AU$47,R393,8)),8, AND(R394&gt;INDEX('Language Rules Can Change'!$B$3:$AU$47,R393,8),R394&lt;=INDEX('Language Rules Can Change'!$B$3:$AU$47,R393,9)),9, AND(R394&gt;INDEX('Language Rules Can Change'!$B$3:$AU$47,R393,9),R394&lt;=INDEX('Language Rules Can Change'!$B$3:$AU$47,R393,10)),10, AND(R394&gt;INDEX('Language Rules Can Change'!$B$3:$AU$47,R393,10),R394&lt;=INDEX('Language Rules Can Change'!$B$3:$AU$47,R393,11)),11, AND(R394&gt;INDEX('Language Rules Can Change'!$B$3:$AU$47,R393,11),R394&lt;=INDEX('Language Rules Can Change'!$B$3:$AU$47,R393,12)),12, AND(R394&gt;INDEX('Language Rules Can Change'!$B$3:$AU$47,R393,12),R394&lt;=INDEX('Language Rules Can Change'!$B$3:$AU$47,R393,13)),13, AND(R394&gt;INDEX('Language Rules Can Change'!$B$3:$AU$47,R393,13),R394&lt;=INDEX('Language Rules Can Change'!$B$3:$AU$47,R393,14)),14, AND(R394&gt;INDEX('Language Rules Can Change'!$B$3:$AU$47,R393,14),R394&lt;=INDEX('Language Rules Can Change'!$B$3:$AU$47,R393,15)),15, AND(R394&gt;INDEX('Language Rules Can Change'!$B$3:$AU$47,R393,15),R394&lt;=INDEX('Language Rules Can Change'!$B$3:$AU$47,R393,16)),16, AND(R394&gt;INDEX('Language Rules Can Change'!$B$3:$AU$47,R393,16),R394&lt;=INDEX('Language Rules Can Change'!$B$3:$AU$47,R393,17)),17, AND(R394&gt;INDEX('Language Rules Can Change'!$B$3:$AU$47,R393,17),R394&lt;=INDEX('Language Rules Can Change'!$B$3:$AU$47,R393,18)),18, AND(R394&gt;INDEX('Language Rules Can Change'!$B$3:$AU$47,R393,18),R394&lt;=INDEX('Language Rules Can Change'!$B$3:$AU$47,R393,19)),19, AND(R394&gt;INDEX('Language Rules Can Change'!$B$3:$AU$47,R393,19),R394&lt;=INDEX('Language Rules Can Change'!$B$3:$AU$47,R393,20)),20, AND(R394&gt;INDEX('Language Rules Can Change'!$B$3:$AU$47,R393,20),R394&lt;=INDEX('Language Rules Can Change'!$B$3:$AU$47,R393,21)),21, AND(R394&gt;INDEX('Language Rules Can Change'!$B$3:$AU$47,R393,21),R394&lt;=INDEX('Language Rules Can Change'!$B$3:$AU$47,R393,22)),22, AND(R394&gt;INDEX('Language Rules Can Change'!$B$3:$AU$47,R393,22),R394&lt;=INDEX('Language Rules Can Change'!$B$3:$AU$47,R393,23)),23, AND(R394&gt;INDEX('Language Rules Can Change'!$B$3:$AU$47,R393,23),R394&lt;=INDEX('Language Rules Can Change'!$B$3:$AU$47,R393,24)),24, AND(R394&gt;INDEX('Language Rules Can Change'!$B$3:$AU$47,R393,24),R394&lt;=INDEX('Language Rules Can Change'!$B$3:$AU$47,R393,25)),25, AND(R394&gt;INDEX('Language Rules Can Change'!$B$3:$AU$47,R393,25),R394&lt;=INDEX('Language Rules Can Change'!$B$3:$AU$47,R393,26)),26, AND(R394&gt;INDEX('Language Rules Can Change'!$B$3:$AU$47,R393,26),R394&lt;=INDEX('Language Rules Can Change'!$B$3:$AU$47,R393,27)),27, AND(R394&gt;INDEX('Language Rules Can Change'!$B$3:$AU$47,R393,27),R394&lt;=INDEX('Language Rules Can Change'!$B$3:$AU$47,R393,28)),28, AND(R394&gt;INDEX('Language Rules Can Change'!$B$3:$AU$47,R393,28),R394&lt;=INDEX('Language Rules Can Change'!$B$3:$AU$47,R393,29)),29, AND(R394&gt;INDEX('Language Rules Can Change'!$B$3:$AU$47,R393,29),R394&lt;=INDEX('Language Rules Can Change'!$B$3:$AU$47,R393,30)),30, AND(R394&gt;INDEX('Language Rules Can Change'!$B$3:$AU$47,R393,30),R394&lt;=INDEX('Language Rules Can Change'!$B$3:$AU$47,R393,31)),31, AND(R394&gt;INDEX('Language Rules Can Change'!$B$3:$AU$47,R393,31),R394&lt;=INDEX('Language Rules Can Change'!$B$3:$AU$47,R393,32)),32, AND(R394&gt;INDEX('Language Rules Can Change'!$B$3:$AU$47,R393,32),R394&lt;=INDEX('Language Rules Can Change'!$B$3:$AU$47,R393,33)),33, AND(R394&gt;INDEX('Language Rules Can Change'!$B$3:$AU$47,R393,33),R394&lt;=INDEX('Language Rules Can Change'!$B$3:$AU$47,R393,34)),34, AND(R394&gt;INDEX('Language Rules Can Change'!$B$3:$AU$47,R393,34),R394&lt;=INDEX('Language Rules Can Change'!$B$3:$AU$47,R393,35)),35, AND(R394&gt;INDEX('Language Rules Can Change'!$B$3:$AU$47,R393,35),R394&lt;=INDEX('Language Rules Can Change'!$B$3:$AU$47,R393,36)),36, AND(R394&gt;INDEX('Language Rules Can Change'!$B$3:$AU$47,R393,36),R394&lt;=INDEX('Language Rules Can Change'!$B$3:$AU$47,R393,37)),37, AND(R394&gt;INDEX('Language Rules Can Change'!$B$3:$AU$47,R393,37),R394&lt;=INDEX('Language Rules Can Change'!$B$3:$AU$47,R393,38)),38, AND(R394&gt;INDEX('Language Rules Can Change'!$B$3:$AU$47,R393,38),R394&lt;=INDEX('Language Rules Can Change'!$B$3:$AU$47,R393,39)),39, AND(R394&gt;INDEX('Language Rules Can Change'!$B$3:$AU$47,R393,39),R394&lt;=INDEX('Language Rules Can Change'!$B$3:$AU$47,R393,40)),40, AND(R394&gt;INDEX('Language Rules Can Change'!$B$3:$AU$47,R393,40),R394&lt;=INDEX('Language Rules Can Change'!$B$3:$AU$47,R393,41)),41, AND(R394&gt;INDEX('Language Rules Can Change'!$B$3:$AU$47,R393,41),R394&lt;=INDEX('Language Rules Can Change'!$B$3:$AU$47,R393,42)),42, AND(R394&gt;INDEX('Language Rules Can Change'!$B$3:$AU$47,R393,42),R394&lt;=INDEX('Language Rules Can Change'!$B$3:$AU$47,R393,43)),43, AND(R394&gt;INDEX('Language Rules Can Change'!$B$3:$AU$47,R393,43),R394&lt;=INDEX('Language Rules Can Change'!$B$3:$AU$47,R393,44)),44, AND(R394&gt;INDEX('Language Rules Can Change'!$B$3:$AU$47,R393,44),R394&lt;=INDEX('Language Rules Can Change'!$B$3:$AU$47,R393,45)),45, AND(R394&gt;INDEX('Language Rules Can Change'!$B$3:$AU$47,R393,45),R394&lt;=INDEX('Language Rules Can Change'!$B$3:$AU$47,R393,46)),46)</f>
        <v>#N/A</v>
      </c>
      <c r="S395" s="11" t="e" cm="1">
        <f t="array" aca="1" ref="S395" ca="1">_xlfn.IFS(AND(S394&gt;0,S394&lt;=INDEX('Language Rules Can Change'!$B$3:$AU$47,S393,1)),1, AND(S394&gt;INDEX('Language Rules Can Change'!$B$3:$AU$47,S393,1),S394&lt;=INDEX('Language Rules Can Change'!$B$3:$AU$47,S393,2)),2, AND(S394&gt;INDEX('Language Rules Can Change'!$B$3:$AU$47,S393,2),S394&lt;=INDEX('Language Rules Can Change'!$B$3:$AU$47,S393,3)),3, AND(S394&gt;INDEX('Language Rules Can Change'!$B$3:$AU$47,S393,3),S394&lt;=INDEX('Language Rules Can Change'!$B$3:$AU$47,S393,4)),4, AND(S394&gt;INDEX('Language Rules Can Change'!$B$3:$AU$47,S393,4),S394&lt;=INDEX('Language Rules Can Change'!$B$3:$AU$47,S393,5)),5, AND(S394&gt;INDEX('Language Rules Can Change'!$B$3:$AU$47,S393,5),S394&lt;=INDEX('Language Rules Can Change'!$B$3:$AU$47,S393,6)),6, AND(S394&gt;INDEX('Language Rules Can Change'!$B$3:$AU$47,S393,6),S394&lt;=INDEX('Language Rules Can Change'!$B$3:$AU$47,S393,7)),7, AND(S394&gt;INDEX('Language Rules Can Change'!$B$3:$AU$47,S393,7),S394&lt;=INDEX('Language Rules Can Change'!$B$3:$AU$47,S393,8)),8, AND(S394&gt;INDEX('Language Rules Can Change'!$B$3:$AU$47,S393,8),S394&lt;=INDEX('Language Rules Can Change'!$B$3:$AU$47,S393,9)),9, AND(S394&gt;INDEX('Language Rules Can Change'!$B$3:$AU$47,S393,9),S394&lt;=INDEX('Language Rules Can Change'!$B$3:$AU$47,S393,10)),10, AND(S394&gt;INDEX('Language Rules Can Change'!$B$3:$AU$47,S393,10),S394&lt;=INDEX('Language Rules Can Change'!$B$3:$AU$47,S393,11)),11, AND(S394&gt;INDEX('Language Rules Can Change'!$B$3:$AU$47,S393,11),S394&lt;=INDEX('Language Rules Can Change'!$B$3:$AU$47,S393,12)),12, AND(S394&gt;INDEX('Language Rules Can Change'!$B$3:$AU$47,S393,12),S394&lt;=INDEX('Language Rules Can Change'!$B$3:$AU$47,S393,13)),13, AND(S394&gt;INDEX('Language Rules Can Change'!$B$3:$AU$47,S393,13),S394&lt;=INDEX('Language Rules Can Change'!$B$3:$AU$47,S393,14)),14, AND(S394&gt;INDEX('Language Rules Can Change'!$B$3:$AU$47,S393,14),S394&lt;=INDEX('Language Rules Can Change'!$B$3:$AU$47,S393,15)),15, AND(S394&gt;INDEX('Language Rules Can Change'!$B$3:$AU$47,S393,15),S394&lt;=INDEX('Language Rules Can Change'!$B$3:$AU$47,S393,16)),16, AND(S394&gt;INDEX('Language Rules Can Change'!$B$3:$AU$47,S393,16),S394&lt;=INDEX('Language Rules Can Change'!$B$3:$AU$47,S393,17)),17, AND(S394&gt;INDEX('Language Rules Can Change'!$B$3:$AU$47,S393,17),S394&lt;=INDEX('Language Rules Can Change'!$B$3:$AU$47,S393,18)),18, AND(S394&gt;INDEX('Language Rules Can Change'!$B$3:$AU$47,S393,18),S394&lt;=INDEX('Language Rules Can Change'!$B$3:$AU$47,S393,19)),19, AND(S394&gt;INDEX('Language Rules Can Change'!$B$3:$AU$47,S393,19),S394&lt;=INDEX('Language Rules Can Change'!$B$3:$AU$47,S393,20)),20, AND(S394&gt;INDEX('Language Rules Can Change'!$B$3:$AU$47,S393,20),S394&lt;=INDEX('Language Rules Can Change'!$B$3:$AU$47,S393,21)),21, AND(S394&gt;INDEX('Language Rules Can Change'!$B$3:$AU$47,S393,21),S394&lt;=INDEX('Language Rules Can Change'!$B$3:$AU$47,S393,22)),22, AND(S394&gt;INDEX('Language Rules Can Change'!$B$3:$AU$47,S393,22),S394&lt;=INDEX('Language Rules Can Change'!$B$3:$AU$47,S393,23)),23, AND(S394&gt;INDEX('Language Rules Can Change'!$B$3:$AU$47,S393,23),S394&lt;=INDEX('Language Rules Can Change'!$B$3:$AU$47,S393,24)),24, AND(S394&gt;INDEX('Language Rules Can Change'!$B$3:$AU$47,S393,24),S394&lt;=INDEX('Language Rules Can Change'!$B$3:$AU$47,S393,25)),25, AND(S394&gt;INDEX('Language Rules Can Change'!$B$3:$AU$47,S393,25),S394&lt;=INDEX('Language Rules Can Change'!$B$3:$AU$47,S393,26)),26, AND(S394&gt;INDEX('Language Rules Can Change'!$B$3:$AU$47,S393,26),S394&lt;=INDEX('Language Rules Can Change'!$B$3:$AU$47,S393,27)),27, AND(S394&gt;INDEX('Language Rules Can Change'!$B$3:$AU$47,S393,27),S394&lt;=INDEX('Language Rules Can Change'!$B$3:$AU$47,S393,28)),28, AND(S394&gt;INDEX('Language Rules Can Change'!$B$3:$AU$47,S393,28),S394&lt;=INDEX('Language Rules Can Change'!$B$3:$AU$47,S393,29)),29, AND(S394&gt;INDEX('Language Rules Can Change'!$B$3:$AU$47,S393,29),S394&lt;=INDEX('Language Rules Can Change'!$B$3:$AU$47,S393,30)),30, AND(S394&gt;INDEX('Language Rules Can Change'!$B$3:$AU$47,S393,30),S394&lt;=INDEX('Language Rules Can Change'!$B$3:$AU$47,S393,31)),31, AND(S394&gt;INDEX('Language Rules Can Change'!$B$3:$AU$47,S393,31),S394&lt;=INDEX('Language Rules Can Change'!$B$3:$AU$47,S393,32)),32, AND(S394&gt;INDEX('Language Rules Can Change'!$B$3:$AU$47,S393,32),S394&lt;=INDEX('Language Rules Can Change'!$B$3:$AU$47,S393,33)),33, AND(S394&gt;INDEX('Language Rules Can Change'!$B$3:$AU$47,S393,33),S394&lt;=INDEX('Language Rules Can Change'!$B$3:$AU$47,S393,34)),34, AND(S394&gt;INDEX('Language Rules Can Change'!$B$3:$AU$47,S393,34),S394&lt;=INDEX('Language Rules Can Change'!$B$3:$AU$47,S393,35)),35, AND(S394&gt;INDEX('Language Rules Can Change'!$B$3:$AU$47,S393,35),S394&lt;=INDEX('Language Rules Can Change'!$B$3:$AU$47,S393,36)),36, AND(S394&gt;INDEX('Language Rules Can Change'!$B$3:$AU$47,S393,36),S394&lt;=INDEX('Language Rules Can Change'!$B$3:$AU$47,S393,37)),37, AND(S394&gt;INDEX('Language Rules Can Change'!$B$3:$AU$47,S393,37),S394&lt;=INDEX('Language Rules Can Change'!$B$3:$AU$47,S393,38)),38, AND(S394&gt;INDEX('Language Rules Can Change'!$B$3:$AU$47,S393,38),S394&lt;=INDEX('Language Rules Can Change'!$B$3:$AU$47,S393,39)),39, AND(S394&gt;INDEX('Language Rules Can Change'!$B$3:$AU$47,S393,39),S394&lt;=INDEX('Language Rules Can Change'!$B$3:$AU$47,S393,40)),40, AND(S394&gt;INDEX('Language Rules Can Change'!$B$3:$AU$47,S393,40),S394&lt;=INDEX('Language Rules Can Change'!$B$3:$AU$47,S393,41)),41, AND(S394&gt;INDEX('Language Rules Can Change'!$B$3:$AU$47,S393,41),S394&lt;=INDEX('Language Rules Can Change'!$B$3:$AU$47,S393,42)),42, AND(S394&gt;INDEX('Language Rules Can Change'!$B$3:$AU$47,S393,42),S394&lt;=INDEX('Language Rules Can Change'!$B$3:$AU$47,S393,43)),43, AND(S394&gt;INDEX('Language Rules Can Change'!$B$3:$AU$47,S393,43),S394&lt;=INDEX('Language Rules Can Change'!$B$3:$AU$47,S393,44)),44, AND(S394&gt;INDEX('Language Rules Can Change'!$B$3:$AU$47,S393,44),S394&lt;=INDEX('Language Rules Can Change'!$B$3:$AU$47,S393,45)),45, AND(S394&gt;INDEX('Language Rules Can Change'!$B$3:$AU$47,S393,45),S394&lt;=INDEX('Language Rules Can Change'!$B$3:$AU$47,S393,46)),46)</f>
        <v>#N/A</v>
      </c>
      <c r="T395" s="17"/>
      <c r="U395" s="1"/>
      <c r="V395" s="5">
        <v>4</v>
      </c>
      <c r="W395" s="5">
        <f ca="1">IF(V395&lt;=U398,RANDBETWEEN(U394/(3/2),U394*(3/2))+W394,"")</f>
        <v>4</v>
      </c>
      <c r="X395" s="15"/>
      <c r="Y395" s="11"/>
      <c r="Z395" s="11" cm="1">
        <f t="array" aca="1" ref="Z395" ca="1">_xlfn.IFS(AND(Z394&gt;0,Z394&lt;=INDEX('Language Rules Can Change'!$B$3:$AU$47,Z393,1)),1, AND(Z394&gt;INDEX('Language Rules Can Change'!$B$3:$AU$47,Z393,1),Z394&lt;=INDEX('Language Rules Can Change'!$B$3:$AU$47,Z393,2)),2, AND(Z394&gt;INDEX('Language Rules Can Change'!$B$3:$AU$47,Z393,2),Z394&lt;=INDEX('Language Rules Can Change'!$B$3:$AU$47,Z393,3)),3, AND(Z394&gt;INDEX('Language Rules Can Change'!$B$3:$AU$47,Z393,3),Z394&lt;=INDEX('Language Rules Can Change'!$B$3:$AU$47,Z393,4)),4, AND(Z394&gt;INDEX('Language Rules Can Change'!$B$3:$AU$47,Z393,4),Z394&lt;=INDEX('Language Rules Can Change'!$B$3:$AU$47,Z393,5)),5, AND(Z394&gt;INDEX('Language Rules Can Change'!$B$3:$AU$47,Z393,5),Z394&lt;=INDEX('Language Rules Can Change'!$B$3:$AU$47,Z393,6)),6, AND(Z394&gt;INDEX('Language Rules Can Change'!$B$3:$AU$47,Z393,6),Z394&lt;=INDEX('Language Rules Can Change'!$B$3:$AU$47,Z393,7)),7, AND(Z394&gt;INDEX('Language Rules Can Change'!$B$3:$AU$47,Z393,7),Z394&lt;=INDEX('Language Rules Can Change'!$B$3:$AU$47,Z393,8)),8, AND(Z394&gt;INDEX('Language Rules Can Change'!$B$3:$AU$47,Z393,8),Z394&lt;=INDEX('Language Rules Can Change'!$B$3:$AU$47,Z393,9)),9, AND(Z394&gt;INDEX('Language Rules Can Change'!$B$3:$AU$47,Z393,9),Z394&lt;=INDEX('Language Rules Can Change'!$B$3:$AU$47,Z393,10)),10, AND(Z394&gt;INDEX('Language Rules Can Change'!$B$3:$AU$47,Z393,10),Z394&lt;=INDEX('Language Rules Can Change'!$B$3:$AU$47,Z393,11)),11, AND(Z394&gt;INDEX('Language Rules Can Change'!$B$3:$AU$47,Z393,11),Z394&lt;=INDEX('Language Rules Can Change'!$B$3:$AU$47,Z393,12)),12, AND(Z394&gt;INDEX('Language Rules Can Change'!$B$3:$AU$47,Z393,12),Z394&lt;=INDEX('Language Rules Can Change'!$B$3:$AU$47,Z393,13)),13, AND(Z394&gt;INDEX('Language Rules Can Change'!$B$3:$AU$47,Z393,13),Z394&lt;=INDEX('Language Rules Can Change'!$B$3:$AU$47,Z393,14)),14, AND(Z394&gt;INDEX('Language Rules Can Change'!$B$3:$AU$47,Z393,14),Z394&lt;=INDEX('Language Rules Can Change'!$B$3:$AU$47,Z393,15)),15, AND(Z394&gt;INDEX('Language Rules Can Change'!$B$3:$AU$47,Z393,15),Z394&lt;=INDEX('Language Rules Can Change'!$B$3:$AU$47,Z393,16)),16, AND(Z394&gt;INDEX('Language Rules Can Change'!$B$3:$AU$47,Z393,16),Z394&lt;=INDEX('Language Rules Can Change'!$B$3:$AU$47,Z393,17)),17, AND(Z394&gt;INDEX('Language Rules Can Change'!$B$3:$AU$47,Z393,17),Z394&lt;=INDEX('Language Rules Can Change'!$B$3:$AU$47,Z393,18)),18, AND(Z394&gt;INDEX('Language Rules Can Change'!$B$3:$AU$47,Z393,18),Z394&lt;=INDEX('Language Rules Can Change'!$B$3:$AU$47,Z393,19)),19, AND(Z394&gt;INDEX('Language Rules Can Change'!$B$3:$AU$47,Z393,19),Z394&lt;=INDEX('Language Rules Can Change'!$B$3:$AU$47,Z393,20)),20, AND(Z394&gt;INDEX('Language Rules Can Change'!$B$3:$AU$47,Z393,20),Z394&lt;=INDEX('Language Rules Can Change'!$B$3:$AU$47,Z393,21)),21, AND(Z394&gt;INDEX('Language Rules Can Change'!$B$3:$AU$47,Z393,21),Z394&lt;=INDEX('Language Rules Can Change'!$B$3:$AU$47,Z393,22)),22, AND(Z394&gt;INDEX('Language Rules Can Change'!$B$3:$AU$47,Z393,22),Z394&lt;=INDEX('Language Rules Can Change'!$B$3:$AU$47,Z393,23)),23, AND(Z394&gt;INDEX('Language Rules Can Change'!$B$3:$AU$47,Z393,23),Z394&lt;=INDEX('Language Rules Can Change'!$B$3:$AU$47,Z393,24)),24, AND(Z394&gt;INDEX('Language Rules Can Change'!$B$3:$AU$47,Z393,24),Z394&lt;=INDEX('Language Rules Can Change'!$B$3:$AU$47,Z393,25)),25, AND(Z394&gt;INDEX('Language Rules Can Change'!$B$3:$AU$47,Z393,25),Z394&lt;=INDEX('Language Rules Can Change'!$B$3:$AU$47,Z393,26)),26, AND(Z394&gt;INDEX('Language Rules Can Change'!$B$3:$AU$47,Z393,26),Z394&lt;=INDEX('Language Rules Can Change'!$B$3:$AU$47,Z393,27)),27, AND(Z394&gt;INDEX('Language Rules Can Change'!$B$3:$AU$47,Z393,27),Z394&lt;=INDEX('Language Rules Can Change'!$B$3:$AU$47,Z393,28)),28, AND(Z394&gt;INDEX('Language Rules Can Change'!$B$3:$AU$47,Z393,28),Z394&lt;=INDEX('Language Rules Can Change'!$B$3:$AU$47,Z393,29)),29, AND(Z394&gt;INDEX('Language Rules Can Change'!$B$3:$AU$47,Z393,29),Z394&lt;=INDEX('Language Rules Can Change'!$B$3:$AU$47,Z393,30)),30, AND(Z394&gt;INDEX('Language Rules Can Change'!$B$3:$AU$47,Z393,30),Z394&lt;=INDEX('Language Rules Can Change'!$B$3:$AU$47,Z393,31)),31, AND(Z394&gt;INDEX('Language Rules Can Change'!$B$3:$AU$47,Z393,31),Z394&lt;=INDEX('Language Rules Can Change'!$B$3:$AU$47,Z393,32)),32, AND(Z394&gt;INDEX('Language Rules Can Change'!$B$3:$AU$47,Z393,32),Z394&lt;=INDEX('Language Rules Can Change'!$B$3:$AU$47,Z393,33)),33, AND(Z394&gt;INDEX('Language Rules Can Change'!$B$3:$AU$47,Z393,33),Z394&lt;=INDEX('Language Rules Can Change'!$B$3:$AU$47,Z393,34)),34, AND(Z394&gt;INDEX('Language Rules Can Change'!$B$3:$AU$47,Z393,34),Z394&lt;=INDEX('Language Rules Can Change'!$B$3:$AU$47,Z393,35)),35, AND(Z394&gt;INDEX('Language Rules Can Change'!$B$3:$AU$47,Z393,35),Z394&lt;=INDEX('Language Rules Can Change'!$B$3:$AU$47,Z393,36)),36, AND(Z394&gt;INDEX('Language Rules Can Change'!$B$3:$AU$47,Z393,36),Z394&lt;=INDEX('Language Rules Can Change'!$B$3:$AU$47,Z393,37)),37, AND(Z394&gt;INDEX('Language Rules Can Change'!$B$3:$AU$47,Z393,37),Z394&lt;=INDEX('Language Rules Can Change'!$B$3:$AU$47,Z393,38)),38, AND(Z394&gt;INDEX('Language Rules Can Change'!$B$3:$AU$47,Z393,38),Z394&lt;=INDEX('Language Rules Can Change'!$B$3:$AU$47,Z393,39)),39, AND(Z394&gt;INDEX('Language Rules Can Change'!$B$3:$AU$47,Z393,39),Z394&lt;=INDEX('Language Rules Can Change'!$B$3:$AU$47,Z393,40)),40, AND(Z394&gt;INDEX('Language Rules Can Change'!$B$3:$AU$47,Z393,40),Z394&lt;=INDEX('Language Rules Can Change'!$B$3:$AU$47,Z393,41)),41, AND(Z394&gt;INDEX('Language Rules Can Change'!$B$3:$AU$47,Z393,41),Z394&lt;=INDEX('Language Rules Can Change'!$B$3:$AU$47,Z393,42)),42, AND(Z394&gt;INDEX('Language Rules Can Change'!$B$3:$AU$47,Z393,42),Z394&lt;=INDEX('Language Rules Can Change'!$B$3:$AU$47,Z393,43)),43, AND(Z394&gt;INDEX('Language Rules Can Change'!$B$3:$AU$47,Z393,43),Z394&lt;=INDEX('Language Rules Can Change'!$B$3:$AU$47,Z393,44)),44, AND(Z394&gt;INDEX('Language Rules Can Change'!$B$3:$AU$47,Z393,44),Z394&lt;=INDEX('Language Rules Can Change'!$B$3:$AU$47,Z393,45)),45, AND(Z394&gt;INDEX('Language Rules Can Change'!$B$3:$AU$47,Z393,45),Z394&lt;=INDEX('Language Rules Can Change'!$B$3:$AU$47,Z393,46)),46)</f>
        <v>22</v>
      </c>
      <c r="AA395" s="11" cm="1">
        <f t="array" aca="1" ref="AA395" ca="1">_xlfn.IFS(AND(AA394&gt;0,AA394&lt;=INDEX('Language Rules Can Change'!$B$3:$AU$47,AA393,1)),1, AND(AA394&gt;INDEX('Language Rules Can Change'!$B$3:$AU$47,AA393,1),AA394&lt;=INDEX('Language Rules Can Change'!$B$3:$AU$47,AA393,2)),2, AND(AA394&gt;INDEX('Language Rules Can Change'!$B$3:$AU$47,AA393,2),AA394&lt;=INDEX('Language Rules Can Change'!$B$3:$AU$47,AA393,3)),3, AND(AA394&gt;INDEX('Language Rules Can Change'!$B$3:$AU$47,AA393,3),AA394&lt;=INDEX('Language Rules Can Change'!$B$3:$AU$47,AA393,4)),4, AND(AA394&gt;INDEX('Language Rules Can Change'!$B$3:$AU$47,AA393,4),AA394&lt;=INDEX('Language Rules Can Change'!$B$3:$AU$47,AA393,5)),5, AND(AA394&gt;INDEX('Language Rules Can Change'!$B$3:$AU$47,AA393,5),AA394&lt;=INDEX('Language Rules Can Change'!$B$3:$AU$47,AA393,6)),6, AND(AA394&gt;INDEX('Language Rules Can Change'!$B$3:$AU$47,AA393,6),AA394&lt;=INDEX('Language Rules Can Change'!$B$3:$AU$47,AA393,7)),7, AND(AA394&gt;INDEX('Language Rules Can Change'!$B$3:$AU$47,AA393,7),AA394&lt;=INDEX('Language Rules Can Change'!$B$3:$AU$47,AA393,8)),8, AND(AA394&gt;INDEX('Language Rules Can Change'!$B$3:$AU$47,AA393,8),AA394&lt;=INDEX('Language Rules Can Change'!$B$3:$AU$47,AA393,9)),9, AND(AA394&gt;INDEX('Language Rules Can Change'!$B$3:$AU$47,AA393,9),AA394&lt;=INDEX('Language Rules Can Change'!$B$3:$AU$47,AA393,10)),10, AND(AA394&gt;INDEX('Language Rules Can Change'!$B$3:$AU$47,AA393,10),AA394&lt;=INDEX('Language Rules Can Change'!$B$3:$AU$47,AA393,11)),11, AND(AA394&gt;INDEX('Language Rules Can Change'!$B$3:$AU$47,AA393,11),AA394&lt;=INDEX('Language Rules Can Change'!$B$3:$AU$47,AA393,12)),12, AND(AA394&gt;INDEX('Language Rules Can Change'!$B$3:$AU$47,AA393,12),AA394&lt;=INDEX('Language Rules Can Change'!$B$3:$AU$47,AA393,13)),13, AND(AA394&gt;INDEX('Language Rules Can Change'!$B$3:$AU$47,AA393,13),AA394&lt;=INDEX('Language Rules Can Change'!$B$3:$AU$47,AA393,14)),14, AND(AA394&gt;INDEX('Language Rules Can Change'!$B$3:$AU$47,AA393,14),AA394&lt;=INDEX('Language Rules Can Change'!$B$3:$AU$47,AA393,15)),15, AND(AA394&gt;INDEX('Language Rules Can Change'!$B$3:$AU$47,AA393,15),AA394&lt;=INDEX('Language Rules Can Change'!$B$3:$AU$47,AA393,16)),16, AND(AA394&gt;INDEX('Language Rules Can Change'!$B$3:$AU$47,AA393,16),AA394&lt;=INDEX('Language Rules Can Change'!$B$3:$AU$47,AA393,17)),17, AND(AA394&gt;INDEX('Language Rules Can Change'!$B$3:$AU$47,AA393,17),AA394&lt;=INDEX('Language Rules Can Change'!$B$3:$AU$47,AA393,18)),18, AND(AA394&gt;INDEX('Language Rules Can Change'!$B$3:$AU$47,AA393,18),AA394&lt;=INDEX('Language Rules Can Change'!$B$3:$AU$47,AA393,19)),19, AND(AA394&gt;INDEX('Language Rules Can Change'!$B$3:$AU$47,AA393,19),AA394&lt;=INDEX('Language Rules Can Change'!$B$3:$AU$47,AA393,20)),20, AND(AA394&gt;INDEX('Language Rules Can Change'!$B$3:$AU$47,AA393,20),AA394&lt;=INDEX('Language Rules Can Change'!$B$3:$AU$47,AA393,21)),21, AND(AA394&gt;INDEX('Language Rules Can Change'!$B$3:$AU$47,AA393,21),AA394&lt;=INDEX('Language Rules Can Change'!$B$3:$AU$47,AA393,22)),22, AND(AA394&gt;INDEX('Language Rules Can Change'!$B$3:$AU$47,AA393,22),AA394&lt;=INDEX('Language Rules Can Change'!$B$3:$AU$47,AA393,23)),23, AND(AA394&gt;INDEX('Language Rules Can Change'!$B$3:$AU$47,AA393,23),AA394&lt;=INDEX('Language Rules Can Change'!$B$3:$AU$47,AA393,24)),24, AND(AA394&gt;INDEX('Language Rules Can Change'!$B$3:$AU$47,AA393,24),AA394&lt;=INDEX('Language Rules Can Change'!$B$3:$AU$47,AA393,25)),25, AND(AA394&gt;INDEX('Language Rules Can Change'!$B$3:$AU$47,AA393,25),AA394&lt;=INDEX('Language Rules Can Change'!$B$3:$AU$47,AA393,26)),26, AND(AA394&gt;INDEX('Language Rules Can Change'!$B$3:$AU$47,AA393,26),AA394&lt;=INDEX('Language Rules Can Change'!$B$3:$AU$47,AA393,27)),27, AND(AA394&gt;INDEX('Language Rules Can Change'!$B$3:$AU$47,AA393,27),AA394&lt;=INDEX('Language Rules Can Change'!$B$3:$AU$47,AA393,28)),28, AND(AA394&gt;INDEX('Language Rules Can Change'!$B$3:$AU$47,AA393,28),AA394&lt;=INDEX('Language Rules Can Change'!$B$3:$AU$47,AA393,29)),29, AND(AA394&gt;INDEX('Language Rules Can Change'!$B$3:$AU$47,AA393,29),AA394&lt;=INDEX('Language Rules Can Change'!$B$3:$AU$47,AA393,30)),30, AND(AA394&gt;INDEX('Language Rules Can Change'!$B$3:$AU$47,AA393,30),AA394&lt;=INDEX('Language Rules Can Change'!$B$3:$AU$47,AA393,31)),31, AND(AA394&gt;INDEX('Language Rules Can Change'!$B$3:$AU$47,AA393,31),AA394&lt;=INDEX('Language Rules Can Change'!$B$3:$AU$47,AA393,32)),32, AND(AA394&gt;INDEX('Language Rules Can Change'!$B$3:$AU$47,AA393,32),AA394&lt;=INDEX('Language Rules Can Change'!$B$3:$AU$47,AA393,33)),33, AND(AA394&gt;INDEX('Language Rules Can Change'!$B$3:$AU$47,AA393,33),AA394&lt;=INDEX('Language Rules Can Change'!$B$3:$AU$47,AA393,34)),34, AND(AA394&gt;INDEX('Language Rules Can Change'!$B$3:$AU$47,AA393,34),AA394&lt;=INDEX('Language Rules Can Change'!$B$3:$AU$47,AA393,35)),35, AND(AA394&gt;INDEX('Language Rules Can Change'!$B$3:$AU$47,AA393,35),AA394&lt;=INDEX('Language Rules Can Change'!$B$3:$AU$47,AA393,36)),36, AND(AA394&gt;INDEX('Language Rules Can Change'!$B$3:$AU$47,AA393,36),AA394&lt;=INDEX('Language Rules Can Change'!$B$3:$AU$47,AA393,37)),37, AND(AA394&gt;INDEX('Language Rules Can Change'!$B$3:$AU$47,AA393,37),AA394&lt;=INDEX('Language Rules Can Change'!$B$3:$AU$47,AA393,38)),38, AND(AA394&gt;INDEX('Language Rules Can Change'!$B$3:$AU$47,AA393,38),AA394&lt;=INDEX('Language Rules Can Change'!$B$3:$AU$47,AA393,39)),39, AND(AA394&gt;INDEX('Language Rules Can Change'!$B$3:$AU$47,AA393,39),AA394&lt;=INDEX('Language Rules Can Change'!$B$3:$AU$47,AA393,40)),40, AND(AA394&gt;INDEX('Language Rules Can Change'!$B$3:$AU$47,AA393,40),AA394&lt;=INDEX('Language Rules Can Change'!$B$3:$AU$47,AA393,41)),41, AND(AA394&gt;INDEX('Language Rules Can Change'!$B$3:$AU$47,AA393,41),AA394&lt;=INDEX('Language Rules Can Change'!$B$3:$AU$47,AA393,42)),42, AND(AA394&gt;INDEX('Language Rules Can Change'!$B$3:$AU$47,AA393,42),AA394&lt;=INDEX('Language Rules Can Change'!$B$3:$AU$47,AA393,43)),43, AND(AA394&gt;INDEX('Language Rules Can Change'!$B$3:$AU$47,AA393,43),AA394&lt;=INDEX('Language Rules Can Change'!$B$3:$AU$47,AA393,44)),44, AND(AA394&gt;INDEX('Language Rules Can Change'!$B$3:$AU$47,AA393,44),AA394&lt;=INDEX('Language Rules Can Change'!$B$3:$AU$47,AA393,45)),45, AND(AA394&gt;INDEX('Language Rules Can Change'!$B$3:$AU$47,AA393,45),AA394&lt;=INDEX('Language Rules Can Change'!$B$3:$AU$47,AA393,46)),46)</f>
        <v>33</v>
      </c>
      <c r="AB395" s="11" cm="1">
        <f t="array" aca="1" ref="AB395" ca="1">_xlfn.IFS(AND(AB394&gt;0,AB394&lt;=INDEX('Language Rules Can Change'!$B$3:$AU$47,AB393,1)),1, AND(AB394&gt;INDEX('Language Rules Can Change'!$B$3:$AU$47,AB393,1),AB394&lt;=INDEX('Language Rules Can Change'!$B$3:$AU$47,AB393,2)),2, AND(AB394&gt;INDEX('Language Rules Can Change'!$B$3:$AU$47,AB393,2),AB394&lt;=INDEX('Language Rules Can Change'!$B$3:$AU$47,AB393,3)),3, AND(AB394&gt;INDEX('Language Rules Can Change'!$B$3:$AU$47,AB393,3),AB394&lt;=INDEX('Language Rules Can Change'!$B$3:$AU$47,AB393,4)),4, AND(AB394&gt;INDEX('Language Rules Can Change'!$B$3:$AU$47,AB393,4),AB394&lt;=INDEX('Language Rules Can Change'!$B$3:$AU$47,AB393,5)),5, AND(AB394&gt;INDEX('Language Rules Can Change'!$B$3:$AU$47,AB393,5),AB394&lt;=INDEX('Language Rules Can Change'!$B$3:$AU$47,AB393,6)),6, AND(AB394&gt;INDEX('Language Rules Can Change'!$B$3:$AU$47,AB393,6),AB394&lt;=INDEX('Language Rules Can Change'!$B$3:$AU$47,AB393,7)),7, AND(AB394&gt;INDEX('Language Rules Can Change'!$B$3:$AU$47,AB393,7),AB394&lt;=INDEX('Language Rules Can Change'!$B$3:$AU$47,AB393,8)),8, AND(AB394&gt;INDEX('Language Rules Can Change'!$B$3:$AU$47,AB393,8),AB394&lt;=INDEX('Language Rules Can Change'!$B$3:$AU$47,AB393,9)),9, AND(AB394&gt;INDEX('Language Rules Can Change'!$B$3:$AU$47,AB393,9),AB394&lt;=INDEX('Language Rules Can Change'!$B$3:$AU$47,AB393,10)),10, AND(AB394&gt;INDEX('Language Rules Can Change'!$B$3:$AU$47,AB393,10),AB394&lt;=INDEX('Language Rules Can Change'!$B$3:$AU$47,AB393,11)),11, AND(AB394&gt;INDEX('Language Rules Can Change'!$B$3:$AU$47,AB393,11),AB394&lt;=INDEX('Language Rules Can Change'!$B$3:$AU$47,AB393,12)),12, AND(AB394&gt;INDEX('Language Rules Can Change'!$B$3:$AU$47,AB393,12),AB394&lt;=INDEX('Language Rules Can Change'!$B$3:$AU$47,AB393,13)),13, AND(AB394&gt;INDEX('Language Rules Can Change'!$B$3:$AU$47,AB393,13),AB394&lt;=INDEX('Language Rules Can Change'!$B$3:$AU$47,AB393,14)),14, AND(AB394&gt;INDEX('Language Rules Can Change'!$B$3:$AU$47,AB393,14),AB394&lt;=INDEX('Language Rules Can Change'!$B$3:$AU$47,AB393,15)),15, AND(AB394&gt;INDEX('Language Rules Can Change'!$B$3:$AU$47,AB393,15),AB394&lt;=INDEX('Language Rules Can Change'!$B$3:$AU$47,AB393,16)),16, AND(AB394&gt;INDEX('Language Rules Can Change'!$B$3:$AU$47,AB393,16),AB394&lt;=INDEX('Language Rules Can Change'!$B$3:$AU$47,AB393,17)),17, AND(AB394&gt;INDEX('Language Rules Can Change'!$B$3:$AU$47,AB393,17),AB394&lt;=INDEX('Language Rules Can Change'!$B$3:$AU$47,AB393,18)),18, AND(AB394&gt;INDEX('Language Rules Can Change'!$B$3:$AU$47,AB393,18),AB394&lt;=INDEX('Language Rules Can Change'!$B$3:$AU$47,AB393,19)),19, AND(AB394&gt;INDEX('Language Rules Can Change'!$B$3:$AU$47,AB393,19),AB394&lt;=INDEX('Language Rules Can Change'!$B$3:$AU$47,AB393,20)),20, AND(AB394&gt;INDEX('Language Rules Can Change'!$B$3:$AU$47,AB393,20),AB394&lt;=INDEX('Language Rules Can Change'!$B$3:$AU$47,AB393,21)),21, AND(AB394&gt;INDEX('Language Rules Can Change'!$B$3:$AU$47,AB393,21),AB394&lt;=INDEX('Language Rules Can Change'!$B$3:$AU$47,AB393,22)),22, AND(AB394&gt;INDEX('Language Rules Can Change'!$B$3:$AU$47,AB393,22),AB394&lt;=INDEX('Language Rules Can Change'!$B$3:$AU$47,AB393,23)),23, AND(AB394&gt;INDEX('Language Rules Can Change'!$B$3:$AU$47,AB393,23),AB394&lt;=INDEX('Language Rules Can Change'!$B$3:$AU$47,AB393,24)),24, AND(AB394&gt;INDEX('Language Rules Can Change'!$B$3:$AU$47,AB393,24),AB394&lt;=INDEX('Language Rules Can Change'!$B$3:$AU$47,AB393,25)),25, AND(AB394&gt;INDEX('Language Rules Can Change'!$B$3:$AU$47,AB393,25),AB394&lt;=INDEX('Language Rules Can Change'!$B$3:$AU$47,AB393,26)),26, AND(AB394&gt;INDEX('Language Rules Can Change'!$B$3:$AU$47,AB393,26),AB394&lt;=INDEX('Language Rules Can Change'!$B$3:$AU$47,AB393,27)),27, AND(AB394&gt;INDEX('Language Rules Can Change'!$B$3:$AU$47,AB393,27),AB394&lt;=INDEX('Language Rules Can Change'!$B$3:$AU$47,AB393,28)),28, AND(AB394&gt;INDEX('Language Rules Can Change'!$B$3:$AU$47,AB393,28),AB394&lt;=INDEX('Language Rules Can Change'!$B$3:$AU$47,AB393,29)),29, AND(AB394&gt;INDEX('Language Rules Can Change'!$B$3:$AU$47,AB393,29),AB394&lt;=INDEX('Language Rules Can Change'!$B$3:$AU$47,AB393,30)),30, AND(AB394&gt;INDEX('Language Rules Can Change'!$B$3:$AU$47,AB393,30),AB394&lt;=INDEX('Language Rules Can Change'!$B$3:$AU$47,AB393,31)),31, AND(AB394&gt;INDEX('Language Rules Can Change'!$B$3:$AU$47,AB393,31),AB394&lt;=INDEX('Language Rules Can Change'!$B$3:$AU$47,AB393,32)),32, AND(AB394&gt;INDEX('Language Rules Can Change'!$B$3:$AU$47,AB393,32),AB394&lt;=INDEX('Language Rules Can Change'!$B$3:$AU$47,AB393,33)),33, AND(AB394&gt;INDEX('Language Rules Can Change'!$B$3:$AU$47,AB393,33),AB394&lt;=INDEX('Language Rules Can Change'!$B$3:$AU$47,AB393,34)),34, AND(AB394&gt;INDEX('Language Rules Can Change'!$B$3:$AU$47,AB393,34),AB394&lt;=INDEX('Language Rules Can Change'!$B$3:$AU$47,AB393,35)),35, AND(AB394&gt;INDEX('Language Rules Can Change'!$B$3:$AU$47,AB393,35),AB394&lt;=INDEX('Language Rules Can Change'!$B$3:$AU$47,AB393,36)),36, AND(AB394&gt;INDEX('Language Rules Can Change'!$B$3:$AU$47,AB393,36),AB394&lt;=INDEX('Language Rules Can Change'!$B$3:$AU$47,AB393,37)),37, AND(AB394&gt;INDEX('Language Rules Can Change'!$B$3:$AU$47,AB393,37),AB394&lt;=INDEX('Language Rules Can Change'!$B$3:$AU$47,AB393,38)),38, AND(AB394&gt;INDEX('Language Rules Can Change'!$B$3:$AU$47,AB393,38),AB394&lt;=INDEX('Language Rules Can Change'!$B$3:$AU$47,AB393,39)),39, AND(AB394&gt;INDEX('Language Rules Can Change'!$B$3:$AU$47,AB393,39),AB394&lt;=INDEX('Language Rules Can Change'!$B$3:$AU$47,AB393,40)),40, AND(AB394&gt;INDEX('Language Rules Can Change'!$B$3:$AU$47,AB393,40),AB394&lt;=INDEX('Language Rules Can Change'!$B$3:$AU$47,AB393,41)),41, AND(AB394&gt;INDEX('Language Rules Can Change'!$B$3:$AU$47,AB393,41),AB394&lt;=INDEX('Language Rules Can Change'!$B$3:$AU$47,AB393,42)),42, AND(AB394&gt;INDEX('Language Rules Can Change'!$B$3:$AU$47,AB393,42),AB394&lt;=INDEX('Language Rules Can Change'!$B$3:$AU$47,AB393,43)),43, AND(AB394&gt;INDEX('Language Rules Can Change'!$B$3:$AU$47,AB393,43),AB394&lt;=INDEX('Language Rules Can Change'!$B$3:$AU$47,AB393,44)),44, AND(AB394&gt;INDEX('Language Rules Can Change'!$B$3:$AU$47,AB393,44),AB394&lt;=INDEX('Language Rules Can Change'!$B$3:$AU$47,AB393,45)),45, AND(AB394&gt;INDEX('Language Rules Can Change'!$B$3:$AU$47,AB393,45),AB394&lt;=INDEX('Language Rules Can Change'!$B$3:$AU$47,AB393,46)),46)</f>
        <v>25</v>
      </c>
      <c r="AC395" s="11" t="e" cm="1">
        <f t="array" aca="1" ref="AC395" ca="1">_xlfn.IFS(AND(AC394&gt;0,AC394&lt;=INDEX('Language Rules Can Change'!$B$3:$AU$47,AC393,1)),1, AND(AC394&gt;INDEX('Language Rules Can Change'!$B$3:$AU$47,AC393,1),AC394&lt;=INDEX('Language Rules Can Change'!$B$3:$AU$47,AC393,2)),2, AND(AC394&gt;INDEX('Language Rules Can Change'!$B$3:$AU$47,AC393,2),AC394&lt;=INDEX('Language Rules Can Change'!$B$3:$AU$47,AC393,3)),3, AND(AC394&gt;INDEX('Language Rules Can Change'!$B$3:$AU$47,AC393,3),AC394&lt;=INDEX('Language Rules Can Change'!$B$3:$AU$47,AC393,4)),4, AND(AC394&gt;INDEX('Language Rules Can Change'!$B$3:$AU$47,AC393,4),AC394&lt;=INDEX('Language Rules Can Change'!$B$3:$AU$47,AC393,5)),5, AND(AC394&gt;INDEX('Language Rules Can Change'!$B$3:$AU$47,AC393,5),AC394&lt;=INDEX('Language Rules Can Change'!$B$3:$AU$47,AC393,6)),6, AND(AC394&gt;INDEX('Language Rules Can Change'!$B$3:$AU$47,AC393,6),AC394&lt;=INDEX('Language Rules Can Change'!$B$3:$AU$47,AC393,7)),7, AND(AC394&gt;INDEX('Language Rules Can Change'!$B$3:$AU$47,AC393,7),AC394&lt;=INDEX('Language Rules Can Change'!$B$3:$AU$47,AC393,8)),8, AND(AC394&gt;INDEX('Language Rules Can Change'!$B$3:$AU$47,AC393,8),AC394&lt;=INDEX('Language Rules Can Change'!$B$3:$AU$47,AC393,9)),9, AND(AC394&gt;INDEX('Language Rules Can Change'!$B$3:$AU$47,AC393,9),AC394&lt;=INDEX('Language Rules Can Change'!$B$3:$AU$47,AC393,10)),10, AND(AC394&gt;INDEX('Language Rules Can Change'!$B$3:$AU$47,AC393,10),AC394&lt;=INDEX('Language Rules Can Change'!$B$3:$AU$47,AC393,11)),11, AND(AC394&gt;INDEX('Language Rules Can Change'!$B$3:$AU$47,AC393,11),AC394&lt;=INDEX('Language Rules Can Change'!$B$3:$AU$47,AC393,12)),12, AND(AC394&gt;INDEX('Language Rules Can Change'!$B$3:$AU$47,AC393,12),AC394&lt;=INDEX('Language Rules Can Change'!$B$3:$AU$47,AC393,13)),13, AND(AC394&gt;INDEX('Language Rules Can Change'!$B$3:$AU$47,AC393,13),AC394&lt;=INDEX('Language Rules Can Change'!$B$3:$AU$47,AC393,14)),14, AND(AC394&gt;INDEX('Language Rules Can Change'!$B$3:$AU$47,AC393,14),AC394&lt;=INDEX('Language Rules Can Change'!$B$3:$AU$47,AC393,15)),15, AND(AC394&gt;INDEX('Language Rules Can Change'!$B$3:$AU$47,AC393,15),AC394&lt;=INDEX('Language Rules Can Change'!$B$3:$AU$47,AC393,16)),16, AND(AC394&gt;INDEX('Language Rules Can Change'!$B$3:$AU$47,AC393,16),AC394&lt;=INDEX('Language Rules Can Change'!$B$3:$AU$47,AC393,17)),17, AND(AC394&gt;INDEX('Language Rules Can Change'!$B$3:$AU$47,AC393,17),AC394&lt;=INDEX('Language Rules Can Change'!$B$3:$AU$47,AC393,18)),18, AND(AC394&gt;INDEX('Language Rules Can Change'!$B$3:$AU$47,AC393,18),AC394&lt;=INDEX('Language Rules Can Change'!$B$3:$AU$47,AC393,19)),19, AND(AC394&gt;INDEX('Language Rules Can Change'!$B$3:$AU$47,AC393,19),AC394&lt;=INDEX('Language Rules Can Change'!$B$3:$AU$47,AC393,20)),20, AND(AC394&gt;INDEX('Language Rules Can Change'!$B$3:$AU$47,AC393,20),AC394&lt;=INDEX('Language Rules Can Change'!$B$3:$AU$47,AC393,21)),21, AND(AC394&gt;INDEX('Language Rules Can Change'!$B$3:$AU$47,AC393,21),AC394&lt;=INDEX('Language Rules Can Change'!$B$3:$AU$47,AC393,22)),22, AND(AC394&gt;INDEX('Language Rules Can Change'!$B$3:$AU$47,AC393,22),AC394&lt;=INDEX('Language Rules Can Change'!$B$3:$AU$47,AC393,23)),23, AND(AC394&gt;INDEX('Language Rules Can Change'!$B$3:$AU$47,AC393,23),AC394&lt;=INDEX('Language Rules Can Change'!$B$3:$AU$47,AC393,24)),24, AND(AC394&gt;INDEX('Language Rules Can Change'!$B$3:$AU$47,AC393,24),AC394&lt;=INDEX('Language Rules Can Change'!$B$3:$AU$47,AC393,25)),25, AND(AC394&gt;INDEX('Language Rules Can Change'!$B$3:$AU$47,AC393,25),AC394&lt;=INDEX('Language Rules Can Change'!$B$3:$AU$47,AC393,26)),26, AND(AC394&gt;INDEX('Language Rules Can Change'!$B$3:$AU$47,AC393,26),AC394&lt;=INDEX('Language Rules Can Change'!$B$3:$AU$47,AC393,27)),27, AND(AC394&gt;INDEX('Language Rules Can Change'!$B$3:$AU$47,AC393,27),AC394&lt;=INDEX('Language Rules Can Change'!$B$3:$AU$47,AC393,28)),28, AND(AC394&gt;INDEX('Language Rules Can Change'!$B$3:$AU$47,AC393,28),AC394&lt;=INDEX('Language Rules Can Change'!$B$3:$AU$47,AC393,29)),29, AND(AC394&gt;INDEX('Language Rules Can Change'!$B$3:$AU$47,AC393,29),AC394&lt;=INDEX('Language Rules Can Change'!$B$3:$AU$47,AC393,30)),30, AND(AC394&gt;INDEX('Language Rules Can Change'!$B$3:$AU$47,AC393,30),AC394&lt;=INDEX('Language Rules Can Change'!$B$3:$AU$47,AC393,31)),31, AND(AC394&gt;INDEX('Language Rules Can Change'!$B$3:$AU$47,AC393,31),AC394&lt;=INDEX('Language Rules Can Change'!$B$3:$AU$47,AC393,32)),32, AND(AC394&gt;INDEX('Language Rules Can Change'!$B$3:$AU$47,AC393,32),AC394&lt;=INDEX('Language Rules Can Change'!$B$3:$AU$47,AC393,33)),33, AND(AC394&gt;INDEX('Language Rules Can Change'!$B$3:$AU$47,AC393,33),AC394&lt;=INDEX('Language Rules Can Change'!$B$3:$AU$47,AC393,34)),34, AND(AC394&gt;INDEX('Language Rules Can Change'!$B$3:$AU$47,AC393,34),AC394&lt;=INDEX('Language Rules Can Change'!$B$3:$AU$47,AC393,35)),35, AND(AC394&gt;INDEX('Language Rules Can Change'!$B$3:$AU$47,AC393,35),AC394&lt;=INDEX('Language Rules Can Change'!$B$3:$AU$47,AC393,36)),36, AND(AC394&gt;INDEX('Language Rules Can Change'!$B$3:$AU$47,AC393,36),AC394&lt;=INDEX('Language Rules Can Change'!$B$3:$AU$47,AC393,37)),37, AND(AC394&gt;INDEX('Language Rules Can Change'!$B$3:$AU$47,AC393,37),AC394&lt;=INDEX('Language Rules Can Change'!$B$3:$AU$47,AC393,38)),38, AND(AC394&gt;INDEX('Language Rules Can Change'!$B$3:$AU$47,AC393,38),AC394&lt;=INDEX('Language Rules Can Change'!$B$3:$AU$47,AC393,39)),39, AND(AC394&gt;INDEX('Language Rules Can Change'!$B$3:$AU$47,AC393,39),AC394&lt;=INDEX('Language Rules Can Change'!$B$3:$AU$47,AC393,40)),40, AND(AC394&gt;INDEX('Language Rules Can Change'!$B$3:$AU$47,AC393,40),AC394&lt;=INDEX('Language Rules Can Change'!$B$3:$AU$47,AC393,41)),41, AND(AC394&gt;INDEX('Language Rules Can Change'!$B$3:$AU$47,AC393,41),AC394&lt;=INDEX('Language Rules Can Change'!$B$3:$AU$47,AC393,42)),42, AND(AC394&gt;INDEX('Language Rules Can Change'!$B$3:$AU$47,AC393,42),AC394&lt;=INDEX('Language Rules Can Change'!$B$3:$AU$47,AC393,43)),43, AND(AC394&gt;INDEX('Language Rules Can Change'!$B$3:$AU$47,AC393,43),AC394&lt;=INDEX('Language Rules Can Change'!$B$3:$AU$47,AC393,44)),44, AND(AC394&gt;INDEX('Language Rules Can Change'!$B$3:$AU$47,AC393,44),AC394&lt;=INDEX('Language Rules Can Change'!$B$3:$AU$47,AC393,45)),45, AND(AC394&gt;INDEX('Language Rules Can Change'!$B$3:$AU$47,AC393,45),AC394&lt;=INDEX('Language Rules Can Change'!$B$3:$AU$47,AC393,46)),46)</f>
        <v>#N/A</v>
      </c>
      <c r="AD395" s="11" cm="1">
        <f t="array" aca="1" ref="AD395" ca="1">_xlfn.IFS(AND(AD394&gt;0,AD394&lt;=INDEX('Language Rules Can Change'!$B$3:$AU$47,AD393,1)),1, AND(AD394&gt;INDEX('Language Rules Can Change'!$B$3:$AU$47,AD393,1),AD394&lt;=INDEX('Language Rules Can Change'!$B$3:$AU$47,AD393,2)),2, AND(AD394&gt;INDEX('Language Rules Can Change'!$B$3:$AU$47,AD393,2),AD394&lt;=INDEX('Language Rules Can Change'!$B$3:$AU$47,AD393,3)),3, AND(AD394&gt;INDEX('Language Rules Can Change'!$B$3:$AU$47,AD393,3),AD394&lt;=INDEX('Language Rules Can Change'!$B$3:$AU$47,AD393,4)),4, AND(AD394&gt;INDEX('Language Rules Can Change'!$B$3:$AU$47,AD393,4),AD394&lt;=INDEX('Language Rules Can Change'!$B$3:$AU$47,AD393,5)),5, AND(AD394&gt;INDEX('Language Rules Can Change'!$B$3:$AU$47,AD393,5),AD394&lt;=INDEX('Language Rules Can Change'!$B$3:$AU$47,AD393,6)),6, AND(AD394&gt;INDEX('Language Rules Can Change'!$B$3:$AU$47,AD393,6),AD394&lt;=INDEX('Language Rules Can Change'!$B$3:$AU$47,AD393,7)),7, AND(AD394&gt;INDEX('Language Rules Can Change'!$B$3:$AU$47,AD393,7),AD394&lt;=INDEX('Language Rules Can Change'!$B$3:$AU$47,AD393,8)),8, AND(AD394&gt;INDEX('Language Rules Can Change'!$B$3:$AU$47,AD393,8),AD394&lt;=INDEX('Language Rules Can Change'!$B$3:$AU$47,AD393,9)),9, AND(AD394&gt;INDEX('Language Rules Can Change'!$B$3:$AU$47,AD393,9),AD394&lt;=INDEX('Language Rules Can Change'!$B$3:$AU$47,AD393,10)),10, AND(AD394&gt;INDEX('Language Rules Can Change'!$B$3:$AU$47,AD393,10),AD394&lt;=INDEX('Language Rules Can Change'!$B$3:$AU$47,AD393,11)),11, AND(AD394&gt;INDEX('Language Rules Can Change'!$B$3:$AU$47,AD393,11),AD394&lt;=INDEX('Language Rules Can Change'!$B$3:$AU$47,AD393,12)),12, AND(AD394&gt;INDEX('Language Rules Can Change'!$B$3:$AU$47,AD393,12),AD394&lt;=INDEX('Language Rules Can Change'!$B$3:$AU$47,AD393,13)),13, AND(AD394&gt;INDEX('Language Rules Can Change'!$B$3:$AU$47,AD393,13),AD394&lt;=INDEX('Language Rules Can Change'!$B$3:$AU$47,AD393,14)),14, AND(AD394&gt;INDEX('Language Rules Can Change'!$B$3:$AU$47,AD393,14),AD394&lt;=INDEX('Language Rules Can Change'!$B$3:$AU$47,AD393,15)),15, AND(AD394&gt;INDEX('Language Rules Can Change'!$B$3:$AU$47,AD393,15),AD394&lt;=INDEX('Language Rules Can Change'!$B$3:$AU$47,AD393,16)),16, AND(AD394&gt;INDEX('Language Rules Can Change'!$B$3:$AU$47,AD393,16),AD394&lt;=INDEX('Language Rules Can Change'!$B$3:$AU$47,AD393,17)),17, AND(AD394&gt;INDEX('Language Rules Can Change'!$B$3:$AU$47,AD393,17),AD394&lt;=INDEX('Language Rules Can Change'!$B$3:$AU$47,AD393,18)),18, AND(AD394&gt;INDEX('Language Rules Can Change'!$B$3:$AU$47,AD393,18),AD394&lt;=INDEX('Language Rules Can Change'!$B$3:$AU$47,AD393,19)),19, AND(AD394&gt;INDEX('Language Rules Can Change'!$B$3:$AU$47,AD393,19),AD394&lt;=INDEX('Language Rules Can Change'!$B$3:$AU$47,AD393,20)),20, AND(AD394&gt;INDEX('Language Rules Can Change'!$B$3:$AU$47,AD393,20),AD394&lt;=INDEX('Language Rules Can Change'!$B$3:$AU$47,AD393,21)),21, AND(AD394&gt;INDEX('Language Rules Can Change'!$B$3:$AU$47,AD393,21),AD394&lt;=INDEX('Language Rules Can Change'!$B$3:$AU$47,AD393,22)),22, AND(AD394&gt;INDEX('Language Rules Can Change'!$B$3:$AU$47,AD393,22),AD394&lt;=INDEX('Language Rules Can Change'!$B$3:$AU$47,AD393,23)),23, AND(AD394&gt;INDEX('Language Rules Can Change'!$B$3:$AU$47,AD393,23),AD394&lt;=INDEX('Language Rules Can Change'!$B$3:$AU$47,AD393,24)),24, AND(AD394&gt;INDEX('Language Rules Can Change'!$B$3:$AU$47,AD393,24),AD394&lt;=INDEX('Language Rules Can Change'!$B$3:$AU$47,AD393,25)),25, AND(AD394&gt;INDEX('Language Rules Can Change'!$B$3:$AU$47,AD393,25),AD394&lt;=INDEX('Language Rules Can Change'!$B$3:$AU$47,AD393,26)),26, AND(AD394&gt;INDEX('Language Rules Can Change'!$B$3:$AU$47,AD393,26),AD394&lt;=INDEX('Language Rules Can Change'!$B$3:$AU$47,AD393,27)),27, AND(AD394&gt;INDEX('Language Rules Can Change'!$B$3:$AU$47,AD393,27),AD394&lt;=INDEX('Language Rules Can Change'!$B$3:$AU$47,AD393,28)),28, AND(AD394&gt;INDEX('Language Rules Can Change'!$B$3:$AU$47,AD393,28),AD394&lt;=INDEX('Language Rules Can Change'!$B$3:$AU$47,AD393,29)),29, AND(AD394&gt;INDEX('Language Rules Can Change'!$B$3:$AU$47,AD393,29),AD394&lt;=INDEX('Language Rules Can Change'!$B$3:$AU$47,AD393,30)),30, AND(AD394&gt;INDEX('Language Rules Can Change'!$B$3:$AU$47,AD393,30),AD394&lt;=INDEX('Language Rules Can Change'!$B$3:$AU$47,AD393,31)),31, AND(AD394&gt;INDEX('Language Rules Can Change'!$B$3:$AU$47,AD393,31),AD394&lt;=INDEX('Language Rules Can Change'!$B$3:$AU$47,AD393,32)),32, AND(AD394&gt;INDEX('Language Rules Can Change'!$B$3:$AU$47,AD393,32),AD394&lt;=INDEX('Language Rules Can Change'!$B$3:$AU$47,AD393,33)),33, AND(AD394&gt;INDEX('Language Rules Can Change'!$B$3:$AU$47,AD393,33),AD394&lt;=INDEX('Language Rules Can Change'!$B$3:$AU$47,AD393,34)),34, AND(AD394&gt;INDEX('Language Rules Can Change'!$B$3:$AU$47,AD393,34),AD394&lt;=INDEX('Language Rules Can Change'!$B$3:$AU$47,AD393,35)),35, AND(AD394&gt;INDEX('Language Rules Can Change'!$B$3:$AU$47,AD393,35),AD394&lt;=INDEX('Language Rules Can Change'!$B$3:$AU$47,AD393,36)),36, AND(AD394&gt;INDEX('Language Rules Can Change'!$B$3:$AU$47,AD393,36),AD394&lt;=INDEX('Language Rules Can Change'!$B$3:$AU$47,AD393,37)),37, AND(AD394&gt;INDEX('Language Rules Can Change'!$B$3:$AU$47,AD393,37),AD394&lt;=INDEX('Language Rules Can Change'!$B$3:$AU$47,AD393,38)),38, AND(AD394&gt;INDEX('Language Rules Can Change'!$B$3:$AU$47,AD393,38),AD394&lt;=INDEX('Language Rules Can Change'!$B$3:$AU$47,AD393,39)),39, AND(AD394&gt;INDEX('Language Rules Can Change'!$B$3:$AU$47,AD393,39),AD394&lt;=INDEX('Language Rules Can Change'!$B$3:$AU$47,AD393,40)),40, AND(AD394&gt;INDEX('Language Rules Can Change'!$B$3:$AU$47,AD393,40),AD394&lt;=INDEX('Language Rules Can Change'!$B$3:$AU$47,AD393,41)),41, AND(AD394&gt;INDEX('Language Rules Can Change'!$B$3:$AU$47,AD393,41),AD394&lt;=INDEX('Language Rules Can Change'!$B$3:$AU$47,AD393,42)),42, AND(AD394&gt;INDEX('Language Rules Can Change'!$B$3:$AU$47,AD393,42),AD394&lt;=INDEX('Language Rules Can Change'!$B$3:$AU$47,AD393,43)),43, AND(AD394&gt;INDEX('Language Rules Can Change'!$B$3:$AU$47,AD393,43),AD394&lt;=INDEX('Language Rules Can Change'!$B$3:$AU$47,AD393,44)),44, AND(AD394&gt;INDEX('Language Rules Can Change'!$B$3:$AU$47,AD393,44),AD394&lt;=INDEX('Language Rules Can Change'!$B$3:$AU$47,AD393,45)),45, AND(AD394&gt;INDEX('Language Rules Can Change'!$B$3:$AU$47,AD393,45),AD394&lt;=INDEX('Language Rules Can Change'!$B$3:$AU$47,AD393,46)),46)</f>
        <v>33</v>
      </c>
      <c r="AE395" s="11" t="e" cm="1">
        <f t="array" aca="1" ref="AE395" ca="1">_xlfn.IFS(AND(AE394&gt;0,AE394&lt;=INDEX('Language Rules Can Change'!$B$3:$AU$47,AE393,1)),1, AND(AE394&gt;INDEX('Language Rules Can Change'!$B$3:$AU$47,AE393,1),AE394&lt;=INDEX('Language Rules Can Change'!$B$3:$AU$47,AE393,2)),2, AND(AE394&gt;INDEX('Language Rules Can Change'!$B$3:$AU$47,AE393,2),AE394&lt;=INDEX('Language Rules Can Change'!$B$3:$AU$47,AE393,3)),3, AND(AE394&gt;INDEX('Language Rules Can Change'!$B$3:$AU$47,AE393,3),AE394&lt;=INDEX('Language Rules Can Change'!$B$3:$AU$47,AE393,4)),4, AND(AE394&gt;INDEX('Language Rules Can Change'!$B$3:$AU$47,AE393,4),AE394&lt;=INDEX('Language Rules Can Change'!$B$3:$AU$47,AE393,5)),5, AND(AE394&gt;INDEX('Language Rules Can Change'!$B$3:$AU$47,AE393,5),AE394&lt;=INDEX('Language Rules Can Change'!$B$3:$AU$47,AE393,6)),6, AND(AE394&gt;INDEX('Language Rules Can Change'!$B$3:$AU$47,AE393,6),AE394&lt;=INDEX('Language Rules Can Change'!$B$3:$AU$47,AE393,7)),7, AND(AE394&gt;INDEX('Language Rules Can Change'!$B$3:$AU$47,AE393,7),AE394&lt;=INDEX('Language Rules Can Change'!$B$3:$AU$47,AE393,8)),8, AND(AE394&gt;INDEX('Language Rules Can Change'!$B$3:$AU$47,AE393,8),AE394&lt;=INDEX('Language Rules Can Change'!$B$3:$AU$47,AE393,9)),9, AND(AE394&gt;INDEX('Language Rules Can Change'!$B$3:$AU$47,AE393,9),AE394&lt;=INDEX('Language Rules Can Change'!$B$3:$AU$47,AE393,10)),10, AND(AE394&gt;INDEX('Language Rules Can Change'!$B$3:$AU$47,AE393,10),AE394&lt;=INDEX('Language Rules Can Change'!$B$3:$AU$47,AE393,11)),11, AND(AE394&gt;INDEX('Language Rules Can Change'!$B$3:$AU$47,AE393,11),AE394&lt;=INDEX('Language Rules Can Change'!$B$3:$AU$47,AE393,12)),12, AND(AE394&gt;INDEX('Language Rules Can Change'!$B$3:$AU$47,AE393,12),AE394&lt;=INDEX('Language Rules Can Change'!$B$3:$AU$47,AE393,13)),13, AND(AE394&gt;INDEX('Language Rules Can Change'!$B$3:$AU$47,AE393,13),AE394&lt;=INDEX('Language Rules Can Change'!$B$3:$AU$47,AE393,14)),14, AND(AE394&gt;INDEX('Language Rules Can Change'!$B$3:$AU$47,AE393,14),AE394&lt;=INDEX('Language Rules Can Change'!$B$3:$AU$47,AE393,15)),15, AND(AE394&gt;INDEX('Language Rules Can Change'!$B$3:$AU$47,AE393,15),AE394&lt;=INDEX('Language Rules Can Change'!$B$3:$AU$47,AE393,16)),16, AND(AE394&gt;INDEX('Language Rules Can Change'!$B$3:$AU$47,AE393,16),AE394&lt;=INDEX('Language Rules Can Change'!$B$3:$AU$47,AE393,17)),17, AND(AE394&gt;INDEX('Language Rules Can Change'!$B$3:$AU$47,AE393,17),AE394&lt;=INDEX('Language Rules Can Change'!$B$3:$AU$47,AE393,18)),18, AND(AE394&gt;INDEX('Language Rules Can Change'!$B$3:$AU$47,AE393,18),AE394&lt;=INDEX('Language Rules Can Change'!$B$3:$AU$47,AE393,19)),19, AND(AE394&gt;INDEX('Language Rules Can Change'!$B$3:$AU$47,AE393,19),AE394&lt;=INDEX('Language Rules Can Change'!$B$3:$AU$47,AE393,20)),20, AND(AE394&gt;INDEX('Language Rules Can Change'!$B$3:$AU$47,AE393,20),AE394&lt;=INDEX('Language Rules Can Change'!$B$3:$AU$47,AE393,21)),21, AND(AE394&gt;INDEX('Language Rules Can Change'!$B$3:$AU$47,AE393,21),AE394&lt;=INDEX('Language Rules Can Change'!$B$3:$AU$47,AE393,22)),22, AND(AE394&gt;INDEX('Language Rules Can Change'!$B$3:$AU$47,AE393,22),AE394&lt;=INDEX('Language Rules Can Change'!$B$3:$AU$47,AE393,23)),23, AND(AE394&gt;INDEX('Language Rules Can Change'!$B$3:$AU$47,AE393,23),AE394&lt;=INDEX('Language Rules Can Change'!$B$3:$AU$47,AE393,24)),24, AND(AE394&gt;INDEX('Language Rules Can Change'!$B$3:$AU$47,AE393,24),AE394&lt;=INDEX('Language Rules Can Change'!$B$3:$AU$47,AE393,25)),25, AND(AE394&gt;INDEX('Language Rules Can Change'!$B$3:$AU$47,AE393,25),AE394&lt;=INDEX('Language Rules Can Change'!$B$3:$AU$47,AE393,26)),26, AND(AE394&gt;INDEX('Language Rules Can Change'!$B$3:$AU$47,AE393,26),AE394&lt;=INDEX('Language Rules Can Change'!$B$3:$AU$47,AE393,27)),27, AND(AE394&gt;INDEX('Language Rules Can Change'!$B$3:$AU$47,AE393,27),AE394&lt;=INDEX('Language Rules Can Change'!$B$3:$AU$47,AE393,28)),28, AND(AE394&gt;INDEX('Language Rules Can Change'!$B$3:$AU$47,AE393,28),AE394&lt;=INDEX('Language Rules Can Change'!$B$3:$AU$47,AE393,29)),29, AND(AE394&gt;INDEX('Language Rules Can Change'!$B$3:$AU$47,AE393,29),AE394&lt;=INDEX('Language Rules Can Change'!$B$3:$AU$47,AE393,30)),30, AND(AE394&gt;INDEX('Language Rules Can Change'!$B$3:$AU$47,AE393,30),AE394&lt;=INDEX('Language Rules Can Change'!$B$3:$AU$47,AE393,31)),31, AND(AE394&gt;INDEX('Language Rules Can Change'!$B$3:$AU$47,AE393,31),AE394&lt;=INDEX('Language Rules Can Change'!$B$3:$AU$47,AE393,32)),32, AND(AE394&gt;INDEX('Language Rules Can Change'!$B$3:$AU$47,AE393,32),AE394&lt;=INDEX('Language Rules Can Change'!$B$3:$AU$47,AE393,33)),33, AND(AE394&gt;INDEX('Language Rules Can Change'!$B$3:$AU$47,AE393,33),AE394&lt;=INDEX('Language Rules Can Change'!$B$3:$AU$47,AE393,34)),34, AND(AE394&gt;INDEX('Language Rules Can Change'!$B$3:$AU$47,AE393,34),AE394&lt;=INDEX('Language Rules Can Change'!$B$3:$AU$47,AE393,35)),35, AND(AE394&gt;INDEX('Language Rules Can Change'!$B$3:$AU$47,AE393,35),AE394&lt;=INDEX('Language Rules Can Change'!$B$3:$AU$47,AE393,36)),36, AND(AE394&gt;INDEX('Language Rules Can Change'!$B$3:$AU$47,AE393,36),AE394&lt;=INDEX('Language Rules Can Change'!$B$3:$AU$47,AE393,37)),37, AND(AE394&gt;INDEX('Language Rules Can Change'!$B$3:$AU$47,AE393,37),AE394&lt;=INDEX('Language Rules Can Change'!$B$3:$AU$47,AE393,38)),38, AND(AE394&gt;INDEX('Language Rules Can Change'!$B$3:$AU$47,AE393,38),AE394&lt;=INDEX('Language Rules Can Change'!$B$3:$AU$47,AE393,39)),39, AND(AE394&gt;INDEX('Language Rules Can Change'!$B$3:$AU$47,AE393,39),AE394&lt;=INDEX('Language Rules Can Change'!$B$3:$AU$47,AE393,40)),40, AND(AE394&gt;INDEX('Language Rules Can Change'!$B$3:$AU$47,AE393,40),AE394&lt;=INDEX('Language Rules Can Change'!$B$3:$AU$47,AE393,41)),41, AND(AE394&gt;INDEX('Language Rules Can Change'!$B$3:$AU$47,AE393,41),AE394&lt;=INDEX('Language Rules Can Change'!$B$3:$AU$47,AE393,42)),42, AND(AE394&gt;INDEX('Language Rules Can Change'!$B$3:$AU$47,AE393,42),AE394&lt;=INDEX('Language Rules Can Change'!$B$3:$AU$47,AE393,43)),43, AND(AE394&gt;INDEX('Language Rules Can Change'!$B$3:$AU$47,AE393,43),AE394&lt;=INDEX('Language Rules Can Change'!$B$3:$AU$47,AE393,44)),44, AND(AE394&gt;INDEX('Language Rules Can Change'!$B$3:$AU$47,AE393,44),AE394&lt;=INDEX('Language Rules Can Change'!$B$3:$AU$47,AE393,45)),45, AND(AE394&gt;INDEX('Language Rules Can Change'!$B$3:$AU$47,AE393,45),AE394&lt;=INDEX('Language Rules Can Change'!$B$3:$AU$47,AE393,46)),46)</f>
        <v>#N/A</v>
      </c>
      <c r="AF395" s="11" t="e" cm="1">
        <f t="array" aca="1" ref="AF395" ca="1">_xlfn.IFS(AND(AF394&gt;0,AF394&lt;=INDEX('Language Rules Can Change'!$B$3:$AU$47,AF393,1)),1, AND(AF394&gt;INDEX('Language Rules Can Change'!$B$3:$AU$47,AF393,1),AF394&lt;=INDEX('Language Rules Can Change'!$B$3:$AU$47,AF393,2)),2, AND(AF394&gt;INDEX('Language Rules Can Change'!$B$3:$AU$47,AF393,2),AF394&lt;=INDEX('Language Rules Can Change'!$B$3:$AU$47,AF393,3)),3, AND(AF394&gt;INDEX('Language Rules Can Change'!$B$3:$AU$47,AF393,3),AF394&lt;=INDEX('Language Rules Can Change'!$B$3:$AU$47,AF393,4)),4, AND(AF394&gt;INDEX('Language Rules Can Change'!$B$3:$AU$47,AF393,4),AF394&lt;=INDEX('Language Rules Can Change'!$B$3:$AU$47,AF393,5)),5, AND(AF394&gt;INDEX('Language Rules Can Change'!$B$3:$AU$47,AF393,5),AF394&lt;=INDEX('Language Rules Can Change'!$B$3:$AU$47,AF393,6)),6, AND(AF394&gt;INDEX('Language Rules Can Change'!$B$3:$AU$47,AF393,6),AF394&lt;=INDEX('Language Rules Can Change'!$B$3:$AU$47,AF393,7)),7, AND(AF394&gt;INDEX('Language Rules Can Change'!$B$3:$AU$47,AF393,7),AF394&lt;=INDEX('Language Rules Can Change'!$B$3:$AU$47,AF393,8)),8, AND(AF394&gt;INDEX('Language Rules Can Change'!$B$3:$AU$47,AF393,8),AF394&lt;=INDEX('Language Rules Can Change'!$B$3:$AU$47,AF393,9)),9, AND(AF394&gt;INDEX('Language Rules Can Change'!$B$3:$AU$47,AF393,9),AF394&lt;=INDEX('Language Rules Can Change'!$B$3:$AU$47,AF393,10)),10, AND(AF394&gt;INDEX('Language Rules Can Change'!$B$3:$AU$47,AF393,10),AF394&lt;=INDEX('Language Rules Can Change'!$B$3:$AU$47,AF393,11)),11, AND(AF394&gt;INDEX('Language Rules Can Change'!$B$3:$AU$47,AF393,11),AF394&lt;=INDEX('Language Rules Can Change'!$B$3:$AU$47,AF393,12)),12, AND(AF394&gt;INDEX('Language Rules Can Change'!$B$3:$AU$47,AF393,12),AF394&lt;=INDEX('Language Rules Can Change'!$B$3:$AU$47,AF393,13)),13, AND(AF394&gt;INDEX('Language Rules Can Change'!$B$3:$AU$47,AF393,13),AF394&lt;=INDEX('Language Rules Can Change'!$B$3:$AU$47,AF393,14)),14, AND(AF394&gt;INDEX('Language Rules Can Change'!$B$3:$AU$47,AF393,14),AF394&lt;=INDEX('Language Rules Can Change'!$B$3:$AU$47,AF393,15)),15, AND(AF394&gt;INDEX('Language Rules Can Change'!$B$3:$AU$47,AF393,15),AF394&lt;=INDEX('Language Rules Can Change'!$B$3:$AU$47,AF393,16)),16, AND(AF394&gt;INDEX('Language Rules Can Change'!$B$3:$AU$47,AF393,16),AF394&lt;=INDEX('Language Rules Can Change'!$B$3:$AU$47,AF393,17)),17, AND(AF394&gt;INDEX('Language Rules Can Change'!$B$3:$AU$47,AF393,17),AF394&lt;=INDEX('Language Rules Can Change'!$B$3:$AU$47,AF393,18)),18, AND(AF394&gt;INDEX('Language Rules Can Change'!$B$3:$AU$47,AF393,18),AF394&lt;=INDEX('Language Rules Can Change'!$B$3:$AU$47,AF393,19)),19, AND(AF394&gt;INDEX('Language Rules Can Change'!$B$3:$AU$47,AF393,19),AF394&lt;=INDEX('Language Rules Can Change'!$B$3:$AU$47,AF393,20)),20, AND(AF394&gt;INDEX('Language Rules Can Change'!$B$3:$AU$47,AF393,20),AF394&lt;=INDEX('Language Rules Can Change'!$B$3:$AU$47,AF393,21)),21, AND(AF394&gt;INDEX('Language Rules Can Change'!$B$3:$AU$47,AF393,21),AF394&lt;=INDEX('Language Rules Can Change'!$B$3:$AU$47,AF393,22)),22, AND(AF394&gt;INDEX('Language Rules Can Change'!$B$3:$AU$47,AF393,22),AF394&lt;=INDEX('Language Rules Can Change'!$B$3:$AU$47,AF393,23)),23, AND(AF394&gt;INDEX('Language Rules Can Change'!$B$3:$AU$47,AF393,23),AF394&lt;=INDEX('Language Rules Can Change'!$B$3:$AU$47,AF393,24)),24, AND(AF394&gt;INDEX('Language Rules Can Change'!$B$3:$AU$47,AF393,24),AF394&lt;=INDEX('Language Rules Can Change'!$B$3:$AU$47,AF393,25)),25, AND(AF394&gt;INDEX('Language Rules Can Change'!$B$3:$AU$47,AF393,25),AF394&lt;=INDEX('Language Rules Can Change'!$B$3:$AU$47,AF393,26)),26, AND(AF394&gt;INDEX('Language Rules Can Change'!$B$3:$AU$47,AF393,26),AF394&lt;=INDEX('Language Rules Can Change'!$B$3:$AU$47,AF393,27)),27, AND(AF394&gt;INDEX('Language Rules Can Change'!$B$3:$AU$47,AF393,27),AF394&lt;=INDEX('Language Rules Can Change'!$B$3:$AU$47,AF393,28)),28, AND(AF394&gt;INDEX('Language Rules Can Change'!$B$3:$AU$47,AF393,28),AF394&lt;=INDEX('Language Rules Can Change'!$B$3:$AU$47,AF393,29)),29, AND(AF394&gt;INDEX('Language Rules Can Change'!$B$3:$AU$47,AF393,29),AF394&lt;=INDEX('Language Rules Can Change'!$B$3:$AU$47,AF393,30)),30, AND(AF394&gt;INDEX('Language Rules Can Change'!$B$3:$AU$47,AF393,30),AF394&lt;=INDEX('Language Rules Can Change'!$B$3:$AU$47,AF393,31)),31, AND(AF394&gt;INDEX('Language Rules Can Change'!$B$3:$AU$47,AF393,31),AF394&lt;=INDEX('Language Rules Can Change'!$B$3:$AU$47,AF393,32)),32, AND(AF394&gt;INDEX('Language Rules Can Change'!$B$3:$AU$47,AF393,32),AF394&lt;=INDEX('Language Rules Can Change'!$B$3:$AU$47,AF393,33)),33, AND(AF394&gt;INDEX('Language Rules Can Change'!$B$3:$AU$47,AF393,33),AF394&lt;=INDEX('Language Rules Can Change'!$B$3:$AU$47,AF393,34)),34, AND(AF394&gt;INDEX('Language Rules Can Change'!$B$3:$AU$47,AF393,34),AF394&lt;=INDEX('Language Rules Can Change'!$B$3:$AU$47,AF393,35)),35, AND(AF394&gt;INDEX('Language Rules Can Change'!$B$3:$AU$47,AF393,35),AF394&lt;=INDEX('Language Rules Can Change'!$B$3:$AU$47,AF393,36)),36, AND(AF394&gt;INDEX('Language Rules Can Change'!$B$3:$AU$47,AF393,36),AF394&lt;=INDEX('Language Rules Can Change'!$B$3:$AU$47,AF393,37)),37, AND(AF394&gt;INDEX('Language Rules Can Change'!$B$3:$AU$47,AF393,37),AF394&lt;=INDEX('Language Rules Can Change'!$B$3:$AU$47,AF393,38)),38, AND(AF394&gt;INDEX('Language Rules Can Change'!$B$3:$AU$47,AF393,38),AF394&lt;=INDEX('Language Rules Can Change'!$B$3:$AU$47,AF393,39)),39, AND(AF394&gt;INDEX('Language Rules Can Change'!$B$3:$AU$47,AF393,39),AF394&lt;=INDEX('Language Rules Can Change'!$B$3:$AU$47,AF393,40)),40, AND(AF394&gt;INDEX('Language Rules Can Change'!$B$3:$AU$47,AF393,40),AF394&lt;=INDEX('Language Rules Can Change'!$B$3:$AU$47,AF393,41)),41, AND(AF394&gt;INDEX('Language Rules Can Change'!$B$3:$AU$47,AF393,41),AF394&lt;=INDEX('Language Rules Can Change'!$B$3:$AU$47,AF393,42)),42, AND(AF394&gt;INDEX('Language Rules Can Change'!$B$3:$AU$47,AF393,42),AF394&lt;=INDEX('Language Rules Can Change'!$B$3:$AU$47,AF393,43)),43, AND(AF394&gt;INDEX('Language Rules Can Change'!$B$3:$AU$47,AF393,43),AF394&lt;=INDEX('Language Rules Can Change'!$B$3:$AU$47,AF393,44)),44, AND(AF394&gt;INDEX('Language Rules Can Change'!$B$3:$AU$47,AF393,44),AF394&lt;=INDEX('Language Rules Can Change'!$B$3:$AU$47,AF393,45)),45, AND(AF394&gt;INDEX('Language Rules Can Change'!$B$3:$AU$47,AF393,45),AF394&lt;=INDEX('Language Rules Can Change'!$B$3:$AU$47,AF393,46)),46)</f>
        <v>#N/A</v>
      </c>
      <c r="AG395" s="11" t="e" cm="1">
        <f t="array" aca="1" ref="AG395" ca="1">_xlfn.IFS(AND(AG394&gt;0,AG394&lt;=INDEX('Language Rules Can Change'!$B$3:$AU$47,AG393,1)),1, AND(AG394&gt;INDEX('Language Rules Can Change'!$B$3:$AU$47,AG393,1),AG394&lt;=INDEX('Language Rules Can Change'!$B$3:$AU$47,AG393,2)),2, AND(AG394&gt;INDEX('Language Rules Can Change'!$B$3:$AU$47,AG393,2),AG394&lt;=INDEX('Language Rules Can Change'!$B$3:$AU$47,AG393,3)),3, AND(AG394&gt;INDEX('Language Rules Can Change'!$B$3:$AU$47,AG393,3),AG394&lt;=INDEX('Language Rules Can Change'!$B$3:$AU$47,AG393,4)),4, AND(AG394&gt;INDEX('Language Rules Can Change'!$B$3:$AU$47,AG393,4),AG394&lt;=INDEX('Language Rules Can Change'!$B$3:$AU$47,AG393,5)),5, AND(AG394&gt;INDEX('Language Rules Can Change'!$B$3:$AU$47,AG393,5),AG394&lt;=INDEX('Language Rules Can Change'!$B$3:$AU$47,AG393,6)),6, AND(AG394&gt;INDEX('Language Rules Can Change'!$B$3:$AU$47,AG393,6),AG394&lt;=INDEX('Language Rules Can Change'!$B$3:$AU$47,AG393,7)),7, AND(AG394&gt;INDEX('Language Rules Can Change'!$B$3:$AU$47,AG393,7),AG394&lt;=INDEX('Language Rules Can Change'!$B$3:$AU$47,AG393,8)),8, AND(AG394&gt;INDEX('Language Rules Can Change'!$B$3:$AU$47,AG393,8),AG394&lt;=INDEX('Language Rules Can Change'!$B$3:$AU$47,AG393,9)),9, AND(AG394&gt;INDEX('Language Rules Can Change'!$B$3:$AU$47,AG393,9),AG394&lt;=INDEX('Language Rules Can Change'!$B$3:$AU$47,AG393,10)),10, AND(AG394&gt;INDEX('Language Rules Can Change'!$B$3:$AU$47,AG393,10),AG394&lt;=INDEX('Language Rules Can Change'!$B$3:$AU$47,AG393,11)),11, AND(AG394&gt;INDEX('Language Rules Can Change'!$B$3:$AU$47,AG393,11),AG394&lt;=INDEX('Language Rules Can Change'!$B$3:$AU$47,AG393,12)),12, AND(AG394&gt;INDEX('Language Rules Can Change'!$B$3:$AU$47,AG393,12),AG394&lt;=INDEX('Language Rules Can Change'!$B$3:$AU$47,AG393,13)),13, AND(AG394&gt;INDEX('Language Rules Can Change'!$B$3:$AU$47,AG393,13),AG394&lt;=INDEX('Language Rules Can Change'!$B$3:$AU$47,AG393,14)),14, AND(AG394&gt;INDEX('Language Rules Can Change'!$B$3:$AU$47,AG393,14),AG394&lt;=INDEX('Language Rules Can Change'!$B$3:$AU$47,AG393,15)),15, AND(AG394&gt;INDEX('Language Rules Can Change'!$B$3:$AU$47,AG393,15),AG394&lt;=INDEX('Language Rules Can Change'!$B$3:$AU$47,AG393,16)),16, AND(AG394&gt;INDEX('Language Rules Can Change'!$B$3:$AU$47,AG393,16),AG394&lt;=INDEX('Language Rules Can Change'!$B$3:$AU$47,AG393,17)),17, AND(AG394&gt;INDEX('Language Rules Can Change'!$B$3:$AU$47,AG393,17),AG394&lt;=INDEX('Language Rules Can Change'!$B$3:$AU$47,AG393,18)),18, AND(AG394&gt;INDEX('Language Rules Can Change'!$B$3:$AU$47,AG393,18),AG394&lt;=INDEX('Language Rules Can Change'!$B$3:$AU$47,AG393,19)),19, AND(AG394&gt;INDEX('Language Rules Can Change'!$B$3:$AU$47,AG393,19),AG394&lt;=INDEX('Language Rules Can Change'!$B$3:$AU$47,AG393,20)),20, AND(AG394&gt;INDEX('Language Rules Can Change'!$B$3:$AU$47,AG393,20),AG394&lt;=INDEX('Language Rules Can Change'!$B$3:$AU$47,AG393,21)),21, AND(AG394&gt;INDEX('Language Rules Can Change'!$B$3:$AU$47,AG393,21),AG394&lt;=INDEX('Language Rules Can Change'!$B$3:$AU$47,AG393,22)),22, AND(AG394&gt;INDEX('Language Rules Can Change'!$B$3:$AU$47,AG393,22),AG394&lt;=INDEX('Language Rules Can Change'!$B$3:$AU$47,AG393,23)),23, AND(AG394&gt;INDEX('Language Rules Can Change'!$B$3:$AU$47,AG393,23),AG394&lt;=INDEX('Language Rules Can Change'!$B$3:$AU$47,AG393,24)),24, AND(AG394&gt;INDEX('Language Rules Can Change'!$B$3:$AU$47,AG393,24),AG394&lt;=INDEX('Language Rules Can Change'!$B$3:$AU$47,AG393,25)),25, AND(AG394&gt;INDEX('Language Rules Can Change'!$B$3:$AU$47,AG393,25),AG394&lt;=INDEX('Language Rules Can Change'!$B$3:$AU$47,AG393,26)),26, AND(AG394&gt;INDEX('Language Rules Can Change'!$B$3:$AU$47,AG393,26),AG394&lt;=INDEX('Language Rules Can Change'!$B$3:$AU$47,AG393,27)),27, AND(AG394&gt;INDEX('Language Rules Can Change'!$B$3:$AU$47,AG393,27),AG394&lt;=INDEX('Language Rules Can Change'!$B$3:$AU$47,AG393,28)),28, AND(AG394&gt;INDEX('Language Rules Can Change'!$B$3:$AU$47,AG393,28),AG394&lt;=INDEX('Language Rules Can Change'!$B$3:$AU$47,AG393,29)),29, AND(AG394&gt;INDEX('Language Rules Can Change'!$B$3:$AU$47,AG393,29),AG394&lt;=INDEX('Language Rules Can Change'!$B$3:$AU$47,AG393,30)),30, AND(AG394&gt;INDEX('Language Rules Can Change'!$B$3:$AU$47,AG393,30),AG394&lt;=INDEX('Language Rules Can Change'!$B$3:$AU$47,AG393,31)),31, AND(AG394&gt;INDEX('Language Rules Can Change'!$B$3:$AU$47,AG393,31),AG394&lt;=INDEX('Language Rules Can Change'!$B$3:$AU$47,AG393,32)),32, AND(AG394&gt;INDEX('Language Rules Can Change'!$B$3:$AU$47,AG393,32),AG394&lt;=INDEX('Language Rules Can Change'!$B$3:$AU$47,AG393,33)),33, AND(AG394&gt;INDEX('Language Rules Can Change'!$B$3:$AU$47,AG393,33),AG394&lt;=INDEX('Language Rules Can Change'!$B$3:$AU$47,AG393,34)),34, AND(AG394&gt;INDEX('Language Rules Can Change'!$B$3:$AU$47,AG393,34),AG394&lt;=INDEX('Language Rules Can Change'!$B$3:$AU$47,AG393,35)),35, AND(AG394&gt;INDEX('Language Rules Can Change'!$B$3:$AU$47,AG393,35),AG394&lt;=INDEX('Language Rules Can Change'!$B$3:$AU$47,AG393,36)),36, AND(AG394&gt;INDEX('Language Rules Can Change'!$B$3:$AU$47,AG393,36),AG394&lt;=INDEX('Language Rules Can Change'!$B$3:$AU$47,AG393,37)),37, AND(AG394&gt;INDEX('Language Rules Can Change'!$B$3:$AU$47,AG393,37),AG394&lt;=INDEX('Language Rules Can Change'!$B$3:$AU$47,AG393,38)),38, AND(AG394&gt;INDEX('Language Rules Can Change'!$B$3:$AU$47,AG393,38),AG394&lt;=INDEX('Language Rules Can Change'!$B$3:$AU$47,AG393,39)),39, AND(AG394&gt;INDEX('Language Rules Can Change'!$B$3:$AU$47,AG393,39),AG394&lt;=INDEX('Language Rules Can Change'!$B$3:$AU$47,AG393,40)),40, AND(AG394&gt;INDEX('Language Rules Can Change'!$B$3:$AU$47,AG393,40),AG394&lt;=INDEX('Language Rules Can Change'!$B$3:$AU$47,AG393,41)),41, AND(AG394&gt;INDEX('Language Rules Can Change'!$B$3:$AU$47,AG393,41),AG394&lt;=INDEX('Language Rules Can Change'!$B$3:$AU$47,AG393,42)),42, AND(AG394&gt;INDEX('Language Rules Can Change'!$B$3:$AU$47,AG393,42),AG394&lt;=INDEX('Language Rules Can Change'!$B$3:$AU$47,AG393,43)),43, AND(AG394&gt;INDEX('Language Rules Can Change'!$B$3:$AU$47,AG393,43),AG394&lt;=INDEX('Language Rules Can Change'!$B$3:$AU$47,AG393,44)),44, AND(AG394&gt;INDEX('Language Rules Can Change'!$B$3:$AU$47,AG393,44),AG394&lt;=INDEX('Language Rules Can Change'!$B$3:$AU$47,AG393,45)),45, AND(AG394&gt;INDEX('Language Rules Can Change'!$B$3:$AU$47,AG393,45),AG394&lt;=INDEX('Language Rules Can Change'!$B$3:$AU$47,AG393,46)),46)</f>
        <v>#N/A</v>
      </c>
      <c r="AH395" s="11" t="e" cm="1">
        <f t="array" aca="1" ref="AH395" ca="1">_xlfn.IFS(AND(AH394&gt;0,AH394&lt;=INDEX('Language Rules Can Change'!$B$3:$AU$47,AH393,1)),1, AND(AH394&gt;INDEX('Language Rules Can Change'!$B$3:$AU$47,AH393,1),AH394&lt;=INDEX('Language Rules Can Change'!$B$3:$AU$47,AH393,2)),2, AND(AH394&gt;INDEX('Language Rules Can Change'!$B$3:$AU$47,AH393,2),AH394&lt;=INDEX('Language Rules Can Change'!$B$3:$AU$47,AH393,3)),3, AND(AH394&gt;INDEX('Language Rules Can Change'!$B$3:$AU$47,AH393,3),AH394&lt;=INDEX('Language Rules Can Change'!$B$3:$AU$47,AH393,4)),4, AND(AH394&gt;INDEX('Language Rules Can Change'!$B$3:$AU$47,AH393,4),AH394&lt;=INDEX('Language Rules Can Change'!$B$3:$AU$47,AH393,5)),5, AND(AH394&gt;INDEX('Language Rules Can Change'!$B$3:$AU$47,AH393,5),AH394&lt;=INDEX('Language Rules Can Change'!$B$3:$AU$47,AH393,6)),6, AND(AH394&gt;INDEX('Language Rules Can Change'!$B$3:$AU$47,AH393,6),AH394&lt;=INDEX('Language Rules Can Change'!$B$3:$AU$47,AH393,7)),7, AND(AH394&gt;INDEX('Language Rules Can Change'!$B$3:$AU$47,AH393,7),AH394&lt;=INDEX('Language Rules Can Change'!$B$3:$AU$47,AH393,8)),8, AND(AH394&gt;INDEX('Language Rules Can Change'!$B$3:$AU$47,AH393,8),AH394&lt;=INDEX('Language Rules Can Change'!$B$3:$AU$47,AH393,9)),9, AND(AH394&gt;INDEX('Language Rules Can Change'!$B$3:$AU$47,AH393,9),AH394&lt;=INDEX('Language Rules Can Change'!$B$3:$AU$47,AH393,10)),10, AND(AH394&gt;INDEX('Language Rules Can Change'!$B$3:$AU$47,AH393,10),AH394&lt;=INDEX('Language Rules Can Change'!$B$3:$AU$47,AH393,11)),11, AND(AH394&gt;INDEX('Language Rules Can Change'!$B$3:$AU$47,AH393,11),AH394&lt;=INDEX('Language Rules Can Change'!$B$3:$AU$47,AH393,12)),12, AND(AH394&gt;INDEX('Language Rules Can Change'!$B$3:$AU$47,AH393,12),AH394&lt;=INDEX('Language Rules Can Change'!$B$3:$AU$47,AH393,13)),13, AND(AH394&gt;INDEX('Language Rules Can Change'!$B$3:$AU$47,AH393,13),AH394&lt;=INDEX('Language Rules Can Change'!$B$3:$AU$47,AH393,14)),14, AND(AH394&gt;INDEX('Language Rules Can Change'!$B$3:$AU$47,AH393,14),AH394&lt;=INDEX('Language Rules Can Change'!$B$3:$AU$47,AH393,15)),15, AND(AH394&gt;INDEX('Language Rules Can Change'!$B$3:$AU$47,AH393,15),AH394&lt;=INDEX('Language Rules Can Change'!$B$3:$AU$47,AH393,16)),16, AND(AH394&gt;INDEX('Language Rules Can Change'!$B$3:$AU$47,AH393,16),AH394&lt;=INDEX('Language Rules Can Change'!$B$3:$AU$47,AH393,17)),17, AND(AH394&gt;INDEX('Language Rules Can Change'!$B$3:$AU$47,AH393,17),AH394&lt;=INDEX('Language Rules Can Change'!$B$3:$AU$47,AH393,18)),18, AND(AH394&gt;INDEX('Language Rules Can Change'!$B$3:$AU$47,AH393,18),AH394&lt;=INDEX('Language Rules Can Change'!$B$3:$AU$47,AH393,19)),19, AND(AH394&gt;INDEX('Language Rules Can Change'!$B$3:$AU$47,AH393,19),AH394&lt;=INDEX('Language Rules Can Change'!$B$3:$AU$47,AH393,20)),20, AND(AH394&gt;INDEX('Language Rules Can Change'!$B$3:$AU$47,AH393,20),AH394&lt;=INDEX('Language Rules Can Change'!$B$3:$AU$47,AH393,21)),21, AND(AH394&gt;INDEX('Language Rules Can Change'!$B$3:$AU$47,AH393,21),AH394&lt;=INDEX('Language Rules Can Change'!$B$3:$AU$47,AH393,22)),22, AND(AH394&gt;INDEX('Language Rules Can Change'!$B$3:$AU$47,AH393,22),AH394&lt;=INDEX('Language Rules Can Change'!$B$3:$AU$47,AH393,23)),23, AND(AH394&gt;INDEX('Language Rules Can Change'!$B$3:$AU$47,AH393,23),AH394&lt;=INDEX('Language Rules Can Change'!$B$3:$AU$47,AH393,24)),24, AND(AH394&gt;INDEX('Language Rules Can Change'!$B$3:$AU$47,AH393,24),AH394&lt;=INDEX('Language Rules Can Change'!$B$3:$AU$47,AH393,25)),25, AND(AH394&gt;INDEX('Language Rules Can Change'!$B$3:$AU$47,AH393,25),AH394&lt;=INDEX('Language Rules Can Change'!$B$3:$AU$47,AH393,26)),26, AND(AH394&gt;INDEX('Language Rules Can Change'!$B$3:$AU$47,AH393,26),AH394&lt;=INDEX('Language Rules Can Change'!$B$3:$AU$47,AH393,27)),27, AND(AH394&gt;INDEX('Language Rules Can Change'!$B$3:$AU$47,AH393,27),AH394&lt;=INDEX('Language Rules Can Change'!$B$3:$AU$47,AH393,28)),28, AND(AH394&gt;INDEX('Language Rules Can Change'!$B$3:$AU$47,AH393,28),AH394&lt;=INDEX('Language Rules Can Change'!$B$3:$AU$47,AH393,29)),29, AND(AH394&gt;INDEX('Language Rules Can Change'!$B$3:$AU$47,AH393,29),AH394&lt;=INDEX('Language Rules Can Change'!$B$3:$AU$47,AH393,30)),30, AND(AH394&gt;INDEX('Language Rules Can Change'!$B$3:$AU$47,AH393,30),AH394&lt;=INDEX('Language Rules Can Change'!$B$3:$AU$47,AH393,31)),31, AND(AH394&gt;INDEX('Language Rules Can Change'!$B$3:$AU$47,AH393,31),AH394&lt;=INDEX('Language Rules Can Change'!$B$3:$AU$47,AH393,32)),32, AND(AH394&gt;INDEX('Language Rules Can Change'!$B$3:$AU$47,AH393,32),AH394&lt;=INDEX('Language Rules Can Change'!$B$3:$AU$47,AH393,33)),33, AND(AH394&gt;INDEX('Language Rules Can Change'!$B$3:$AU$47,AH393,33),AH394&lt;=INDEX('Language Rules Can Change'!$B$3:$AU$47,AH393,34)),34, AND(AH394&gt;INDEX('Language Rules Can Change'!$B$3:$AU$47,AH393,34),AH394&lt;=INDEX('Language Rules Can Change'!$B$3:$AU$47,AH393,35)),35, AND(AH394&gt;INDEX('Language Rules Can Change'!$B$3:$AU$47,AH393,35),AH394&lt;=INDEX('Language Rules Can Change'!$B$3:$AU$47,AH393,36)),36, AND(AH394&gt;INDEX('Language Rules Can Change'!$B$3:$AU$47,AH393,36),AH394&lt;=INDEX('Language Rules Can Change'!$B$3:$AU$47,AH393,37)),37, AND(AH394&gt;INDEX('Language Rules Can Change'!$B$3:$AU$47,AH393,37),AH394&lt;=INDEX('Language Rules Can Change'!$B$3:$AU$47,AH393,38)),38, AND(AH394&gt;INDEX('Language Rules Can Change'!$B$3:$AU$47,AH393,38),AH394&lt;=INDEX('Language Rules Can Change'!$B$3:$AU$47,AH393,39)),39, AND(AH394&gt;INDEX('Language Rules Can Change'!$B$3:$AU$47,AH393,39),AH394&lt;=INDEX('Language Rules Can Change'!$B$3:$AU$47,AH393,40)),40, AND(AH394&gt;INDEX('Language Rules Can Change'!$B$3:$AU$47,AH393,40),AH394&lt;=INDEX('Language Rules Can Change'!$B$3:$AU$47,AH393,41)),41, AND(AH394&gt;INDEX('Language Rules Can Change'!$B$3:$AU$47,AH393,41),AH394&lt;=INDEX('Language Rules Can Change'!$B$3:$AU$47,AH393,42)),42, AND(AH394&gt;INDEX('Language Rules Can Change'!$B$3:$AU$47,AH393,42),AH394&lt;=INDEX('Language Rules Can Change'!$B$3:$AU$47,AH393,43)),43, AND(AH394&gt;INDEX('Language Rules Can Change'!$B$3:$AU$47,AH393,43),AH394&lt;=INDEX('Language Rules Can Change'!$B$3:$AU$47,AH393,44)),44, AND(AH394&gt;INDEX('Language Rules Can Change'!$B$3:$AU$47,AH393,44),AH394&lt;=INDEX('Language Rules Can Change'!$B$3:$AU$47,AH393,45)),45, AND(AH394&gt;INDEX('Language Rules Can Change'!$B$3:$AU$47,AH393,45),AH394&lt;=INDEX('Language Rules Can Change'!$B$3:$AU$47,AH393,46)),46)</f>
        <v>#N/A</v>
      </c>
      <c r="AI395" s="11" t="e" cm="1">
        <f t="array" aca="1" ref="AI395" ca="1">_xlfn.IFS(AND(AI394&gt;0,AI394&lt;=INDEX('Language Rules Can Change'!$B$3:$AU$47,AI393,1)),1, AND(AI394&gt;INDEX('Language Rules Can Change'!$B$3:$AU$47,AI393,1),AI394&lt;=INDEX('Language Rules Can Change'!$B$3:$AU$47,AI393,2)),2, AND(AI394&gt;INDEX('Language Rules Can Change'!$B$3:$AU$47,AI393,2),AI394&lt;=INDEX('Language Rules Can Change'!$B$3:$AU$47,AI393,3)),3, AND(AI394&gt;INDEX('Language Rules Can Change'!$B$3:$AU$47,AI393,3),AI394&lt;=INDEX('Language Rules Can Change'!$B$3:$AU$47,AI393,4)),4, AND(AI394&gt;INDEX('Language Rules Can Change'!$B$3:$AU$47,AI393,4),AI394&lt;=INDEX('Language Rules Can Change'!$B$3:$AU$47,AI393,5)),5, AND(AI394&gt;INDEX('Language Rules Can Change'!$B$3:$AU$47,AI393,5),AI394&lt;=INDEX('Language Rules Can Change'!$B$3:$AU$47,AI393,6)),6, AND(AI394&gt;INDEX('Language Rules Can Change'!$B$3:$AU$47,AI393,6),AI394&lt;=INDEX('Language Rules Can Change'!$B$3:$AU$47,AI393,7)),7, AND(AI394&gt;INDEX('Language Rules Can Change'!$B$3:$AU$47,AI393,7),AI394&lt;=INDEX('Language Rules Can Change'!$B$3:$AU$47,AI393,8)),8, AND(AI394&gt;INDEX('Language Rules Can Change'!$B$3:$AU$47,AI393,8),AI394&lt;=INDEX('Language Rules Can Change'!$B$3:$AU$47,AI393,9)),9, AND(AI394&gt;INDEX('Language Rules Can Change'!$B$3:$AU$47,AI393,9),AI394&lt;=INDEX('Language Rules Can Change'!$B$3:$AU$47,AI393,10)),10, AND(AI394&gt;INDEX('Language Rules Can Change'!$B$3:$AU$47,AI393,10),AI394&lt;=INDEX('Language Rules Can Change'!$B$3:$AU$47,AI393,11)),11, AND(AI394&gt;INDEX('Language Rules Can Change'!$B$3:$AU$47,AI393,11),AI394&lt;=INDEX('Language Rules Can Change'!$B$3:$AU$47,AI393,12)),12, AND(AI394&gt;INDEX('Language Rules Can Change'!$B$3:$AU$47,AI393,12),AI394&lt;=INDEX('Language Rules Can Change'!$B$3:$AU$47,AI393,13)),13, AND(AI394&gt;INDEX('Language Rules Can Change'!$B$3:$AU$47,AI393,13),AI394&lt;=INDEX('Language Rules Can Change'!$B$3:$AU$47,AI393,14)),14, AND(AI394&gt;INDEX('Language Rules Can Change'!$B$3:$AU$47,AI393,14),AI394&lt;=INDEX('Language Rules Can Change'!$B$3:$AU$47,AI393,15)),15, AND(AI394&gt;INDEX('Language Rules Can Change'!$B$3:$AU$47,AI393,15),AI394&lt;=INDEX('Language Rules Can Change'!$B$3:$AU$47,AI393,16)),16, AND(AI394&gt;INDEX('Language Rules Can Change'!$B$3:$AU$47,AI393,16),AI394&lt;=INDEX('Language Rules Can Change'!$B$3:$AU$47,AI393,17)),17, AND(AI394&gt;INDEX('Language Rules Can Change'!$B$3:$AU$47,AI393,17),AI394&lt;=INDEX('Language Rules Can Change'!$B$3:$AU$47,AI393,18)),18, AND(AI394&gt;INDEX('Language Rules Can Change'!$B$3:$AU$47,AI393,18),AI394&lt;=INDEX('Language Rules Can Change'!$B$3:$AU$47,AI393,19)),19, AND(AI394&gt;INDEX('Language Rules Can Change'!$B$3:$AU$47,AI393,19),AI394&lt;=INDEX('Language Rules Can Change'!$B$3:$AU$47,AI393,20)),20, AND(AI394&gt;INDEX('Language Rules Can Change'!$B$3:$AU$47,AI393,20),AI394&lt;=INDEX('Language Rules Can Change'!$B$3:$AU$47,AI393,21)),21, AND(AI394&gt;INDEX('Language Rules Can Change'!$B$3:$AU$47,AI393,21),AI394&lt;=INDEX('Language Rules Can Change'!$B$3:$AU$47,AI393,22)),22, AND(AI394&gt;INDEX('Language Rules Can Change'!$B$3:$AU$47,AI393,22),AI394&lt;=INDEX('Language Rules Can Change'!$B$3:$AU$47,AI393,23)),23, AND(AI394&gt;INDEX('Language Rules Can Change'!$B$3:$AU$47,AI393,23),AI394&lt;=INDEX('Language Rules Can Change'!$B$3:$AU$47,AI393,24)),24, AND(AI394&gt;INDEX('Language Rules Can Change'!$B$3:$AU$47,AI393,24),AI394&lt;=INDEX('Language Rules Can Change'!$B$3:$AU$47,AI393,25)),25, AND(AI394&gt;INDEX('Language Rules Can Change'!$B$3:$AU$47,AI393,25),AI394&lt;=INDEX('Language Rules Can Change'!$B$3:$AU$47,AI393,26)),26, AND(AI394&gt;INDEX('Language Rules Can Change'!$B$3:$AU$47,AI393,26),AI394&lt;=INDEX('Language Rules Can Change'!$B$3:$AU$47,AI393,27)),27, AND(AI394&gt;INDEX('Language Rules Can Change'!$B$3:$AU$47,AI393,27),AI394&lt;=INDEX('Language Rules Can Change'!$B$3:$AU$47,AI393,28)),28, AND(AI394&gt;INDEX('Language Rules Can Change'!$B$3:$AU$47,AI393,28),AI394&lt;=INDEX('Language Rules Can Change'!$B$3:$AU$47,AI393,29)),29, AND(AI394&gt;INDEX('Language Rules Can Change'!$B$3:$AU$47,AI393,29),AI394&lt;=INDEX('Language Rules Can Change'!$B$3:$AU$47,AI393,30)),30, AND(AI394&gt;INDEX('Language Rules Can Change'!$B$3:$AU$47,AI393,30),AI394&lt;=INDEX('Language Rules Can Change'!$B$3:$AU$47,AI393,31)),31, AND(AI394&gt;INDEX('Language Rules Can Change'!$B$3:$AU$47,AI393,31),AI394&lt;=INDEX('Language Rules Can Change'!$B$3:$AU$47,AI393,32)),32, AND(AI394&gt;INDEX('Language Rules Can Change'!$B$3:$AU$47,AI393,32),AI394&lt;=INDEX('Language Rules Can Change'!$B$3:$AU$47,AI393,33)),33, AND(AI394&gt;INDEX('Language Rules Can Change'!$B$3:$AU$47,AI393,33),AI394&lt;=INDEX('Language Rules Can Change'!$B$3:$AU$47,AI393,34)),34, AND(AI394&gt;INDEX('Language Rules Can Change'!$B$3:$AU$47,AI393,34),AI394&lt;=INDEX('Language Rules Can Change'!$B$3:$AU$47,AI393,35)),35, AND(AI394&gt;INDEX('Language Rules Can Change'!$B$3:$AU$47,AI393,35),AI394&lt;=INDEX('Language Rules Can Change'!$B$3:$AU$47,AI393,36)),36, AND(AI394&gt;INDEX('Language Rules Can Change'!$B$3:$AU$47,AI393,36),AI394&lt;=INDEX('Language Rules Can Change'!$B$3:$AU$47,AI393,37)),37, AND(AI394&gt;INDEX('Language Rules Can Change'!$B$3:$AU$47,AI393,37),AI394&lt;=INDEX('Language Rules Can Change'!$B$3:$AU$47,AI393,38)),38, AND(AI394&gt;INDEX('Language Rules Can Change'!$B$3:$AU$47,AI393,38),AI394&lt;=INDEX('Language Rules Can Change'!$B$3:$AU$47,AI393,39)),39, AND(AI394&gt;INDEX('Language Rules Can Change'!$B$3:$AU$47,AI393,39),AI394&lt;=INDEX('Language Rules Can Change'!$B$3:$AU$47,AI393,40)),40, AND(AI394&gt;INDEX('Language Rules Can Change'!$B$3:$AU$47,AI393,40),AI394&lt;=INDEX('Language Rules Can Change'!$B$3:$AU$47,AI393,41)),41, AND(AI394&gt;INDEX('Language Rules Can Change'!$B$3:$AU$47,AI393,41),AI394&lt;=INDEX('Language Rules Can Change'!$B$3:$AU$47,AI393,42)),42, AND(AI394&gt;INDEX('Language Rules Can Change'!$B$3:$AU$47,AI393,42),AI394&lt;=INDEX('Language Rules Can Change'!$B$3:$AU$47,AI393,43)),43, AND(AI394&gt;INDEX('Language Rules Can Change'!$B$3:$AU$47,AI393,43),AI394&lt;=INDEX('Language Rules Can Change'!$B$3:$AU$47,AI393,44)),44, AND(AI394&gt;INDEX('Language Rules Can Change'!$B$3:$AU$47,AI393,44),AI394&lt;=INDEX('Language Rules Can Change'!$B$3:$AU$47,AI393,45)),45, AND(AI394&gt;INDEX('Language Rules Can Change'!$B$3:$AU$47,AI393,45),AI394&lt;=INDEX('Language Rules Can Change'!$B$3:$AU$47,AI393,46)),46)</f>
        <v>#N/A</v>
      </c>
      <c r="AJ395" s="11" t="e" cm="1">
        <f t="array" aca="1" ref="AJ395" ca="1">_xlfn.IFS(AND(AJ394&gt;0,AJ394&lt;=INDEX('Language Rules Can Change'!$B$3:$AU$47,AJ393,1)),1, AND(AJ394&gt;INDEX('Language Rules Can Change'!$B$3:$AU$47,AJ393,1),AJ394&lt;=INDEX('Language Rules Can Change'!$B$3:$AU$47,AJ393,2)),2, AND(AJ394&gt;INDEX('Language Rules Can Change'!$B$3:$AU$47,AJ393,2),AJ394&lt;=INDEX('Language Rules Can Change'!$B$3:$AU$47,AJ393,3)),3, AND(AJ394&gt;INDEX('Language Rules Can Change'!$B$3:$AU$47,AJ393,3),AJ394&lt;=INDEX('Language Rules Can Change'!$B$3:$AU$47,AJ393,4)),4, AND(AJ394&gt;INDEX('Language Rules Can Change'!$B$3:$AU$47,AJ393,4),AJ394&lt;=INDEX('Language Rules Can Change'!$B$3:$AU$47,AJ393,5)),5, AND(AJ394&gt;INDEX('Language Rules Can Change'!$B$3:$AU$47,AJ393,5),AJ394&lt;=INDEX('Language Rules Can Change'!$B$3:$AU$47,AJ393,6)),6, AND(AJ394&gt;INDEX('Language Rules Can Change'!$B$3:$AU$47,AJ393,6),AJ394&lt;=INDEX('Language Rules Can Change'!$B$3:$AU$47,AJ393,7)),7, AND(AJ394&gt;INDEX('Language Rules Can Change'!$B$3:$AU$47,AJ393,7),AJ394&lt;=INDEX('Language Rules Can Change'!$B$3:$AU$47,AJ393,8)),8, AND(AJ394&gt;INDEX('Language Rules Can Change'!$B$3:$AU$47,AJ393,8),AJ394&lt;=INDEX('Language Rules Can Change'!$B$3:$AU$47,AJ393,9)),9, AND(AJ394&gt;INDEX('Language Rules Can Change'!$B$3:$AU$47,AJ393,9),AJ394&lt;=INDEX('Language Rules Can Change'!$B$3:$AU$47,AJ393,10)),10, AND(AJ394&gt;INDEX('Language Rules Can Change'!$B$3:$AU$47,AJ393,10),AJ394&lt;=INDEX('Language Rules Can Change'!$B$3:$AU$47,AJ393,11)),11, AND(AJ394&gt;INDEX('Language Rules Can Change'!$B$3:$AU$47,AJ393,11),AJ394&lt;=INDEX('Language Rules Can Change'!$B$3:$AU$47,AJ393,12)),12, AND(AJ394&gt;INDEX('Language Rules Can Change'!$B$3:$AU$47,AJ393,12),AJ394&lt;=INDEX('Language Rules Can Change'!$B$3:$AU$47,AJ393,13)),13, AND(AJ394&gt;INDEX('Language Rules Can Change'!$B$3:$AU$47,AJ393,13),AJ394&lt;=INDEX('Language Rules Can Change'!$B$3:$AU$47,AJ393,14)),14, AND(AJ394&gt;INDEX('Language Rules Can Change'!$B$3:$AU$47,AJ393,14),AJ394&lt;=INDEX('Language Rules Can Change'!$B$3:$AU$47,AJ393,15)),15, AND(AJ394&gt;INDEX('Language Rules Can Change'!$B$3:$AU$47,AJ393,15),AJ394&lt;=INDEX('Language Rules Can Change'!$B$3:$AU$47,AJ393,16)),16, AND(AJ394&gt;INDEX('Language Rules Can Change'!$B$3:$AU$47,AJ393,16),AJ394&lt;=INDEX('Language Rules Can Change'!$B$3:$AU$47,AJ393,17)),17, AND(AJ394&gt;INDEX('Language Rules Can Change'!$B$3:$AU$47,AJ393,17),AJ394&lt;=INDEX('Language Rules Can Change'!$B$3:$AU$47,AJ393,18)),18, AND(AJ394&gt;INDEX('Language Rules Can Change'!$B$3:$AU$47,AJ393,18),AJ394&lt;=INDEX('Language Rules Can Change'!$B$3:$AU$47,AJ393,19)),19, AND(AJ394&gt;INDEX('Language Rules Can Change'!$B$3:$AU$47,AJ393,19),AJ394&lt;=INDEX('Language Rules Can Change'!$B$3:$AU$47,AJ393,20)),20, AND(AJ394&gt;INDEX('Language Rules Can Change'!$B$3:$AU$47,AJ393,20),AJ394&lt;=INDEX('Language Rules Can Change'!$B$3:$AU$47,AJ393,21)),21, AND(AJ394&gt;INDEX('Language Rules Can Change'!$B$3:$AU$47,AJ393,21),AJ394&lt;=INDEX('Language Rules Can Change'!$B$3:$AU$47,AJ393,22)),22, AND(AJ394&gt;INDEX('Language Rules Can Change'!$B$3:$AU$47,AJ393,22),AJ394&lt;=INDEX('Language Rules Can Change'!$B$3:$AU$47,AJ393,23)),23, AND(AJ394&gt;INDEX('Language Rules Can Change'!$B$3:$AU$47,AJ393,23),AJ394&lt;=INDEX('Language Rules Can Change'!$B$3:$AU$47,AJ393,24)),24, AND(AJ394&gt;INDEX('Language Rules Can Change'!$B$3:$AU$47,AJ393,24),AJ394&lt;=INDEX('Language Rules Can Change'!$B$3:$AU$47,AJ393,25)),25, AND(AJ394&gt;INDEX('Language Rules Can Change'!$B$3:$AU$47,AJ393,25),AJ394&lt;=INDEX('Language Rules Can Change'!$B$3:$AU$47,AJ393,26)),26, AND(AJ394&gt;INDEX('Language Rules Can Change'!$B$3:$AU$47,AJ393,26),AJ394&lt;=INDEX('Language Rules Can Change'!$B$3:$AU$47,AJ393,27)),27, AND(AJ394&gt;INDEX('Language Rules Can Change'!$B$3:$AU$47,AJ393,27),AJ394&lt;=INDEX('Language Rules Can Change'!$B$3:$AU$47,AJ393,28)),28, AND(AJ394&gt;INDEX('Language Rules Can Change'!$B$3:$AU$47,AJ393,28),AJ394&lt;=INDEX('Language Rules Can Change'!$B$3:$AU$47,AJ393,29)),29, AND(AJ394&gt;INDEX('Language Rules Can Change'!$B$3:$AU$47,AJ393,29),AJ394&lt;=INDEX('Language Rules Can Change'!$B$3:$AU$47,AJ393,30)),30, AND(AJ394&gt;INDEX('Language Rules Can Change'!$B$3:$AU$47,AJ393,30),AJ394&lt;=INDEX('Language Rules Can Change'!$B$3:$AU$47,AJ393,31)),31, AND(AJ394&gt;INDEX('Language Rules Can Change'!$B$3:$AU$47,AJ393,31),AJ394&lt;=INDEX('Language Rules Can Change'!$B$3:$AU$47,AJ393,32)),32, AND(AJ394&gt;INDEX('Language Rules Can Change'!$B$3:$AU$47,AJ393,32),AJ394&lt;=INDEX('Language Rules Can Change'!$B$3:$AU$47,AJ393,33)),33, AND(AJ394&gt;INDEX('Language Rules Can Change'!$B$3:$AU$47,AJ393,33),AJ394&lt;=INDEX('Language Rules Can Change'!$B$3:$AU$47,AJ393,34)),34, AND(AJ394&gt;INDEX('Language Rules Can Change'!$B$3:$AU$47,AJ393,34),AJ394&lt;=INDEX('Language Rules Can Change'!$B$3:$AU$47,AJ393,35)),35, AND(AJ394&gt;INDEX('Language Rules Can Change'!$B$3:$AU$47,AJ393,35),AJ394&lt;=INDEX('Language Rules Can Change'!$B$3:$AU$47,AJ393,36)),36, AND(AJ394&gt;INDEX('Language Rules Can Change'!$B$3:$AU$47,AJ393,36),AJ394&lt;=INDEX('Language Rules Can Change'!$B$3:$AU$47,AJ393,37)),37, AND(AJ394&gt;INDEX('Language Rules Can Change'!$B$3:$AU$47,AJ393,37),AJ394&lt;=INDEX('Language Rules Can Change'!$B$3:$AU$47,AJ393,38)),38, AND(AJ394&gt;INDEX('Language Rules Can Change'!$B$3:$AU$47,AJ393,38),AJ394&lt;=INDEX('Language Rules Can Change'!$B$3:$AU$47,AJ393,39)),39, AND(AJ394&gt;INDEX('Language Rules Can Change'!$B$3:$AU$47,AJ393,39),AJ394&lt;=INDEX('Language Rules Can Change'!$B$3:$AU$47,AJ393,40)),40, AND(AJ394&gt;INDEX('Language Rules Can Change'!$B$3:$AU$47,AJ393,40),AJ394&lt;=INDEX('Language Rules Can Change'!$B$3:$AU$47,AJ393,41)),41, AND(AJ394&gt;INDEX('Language Rules Can Change'!$B$3:$AU$47,AJ393,41),AJ394&lt;=INDEX('Language Rules Can Change'!$B$3:$AU$47,AJ393,42)),42, AND(AJ394&gt;INDEX('Language Rules Can Change'!$B$3:$AU$47,AJ393,42),AJ394&lt;=INDEX('Language Rules Can Change'!$B$3:$AU$47,AJ393,43)),43, AND(AJ394&gt;INDEX('Language Rules Can Change'!$B$3:$AU$47,AJ393,43),AJ394&lt;=INDEX('Language Rules Can Change'!$B$3:$AU$47,AJ393,44)),44, AND(AJ394&gt;INDEX('Language Rules Can Change'!$B$3:$AU$47,AJ393,44),AJ394&lt;=INDEX('Language Rules Can Change'!$B$3:$AU$47,AJ393,45)),45, AND(AJ394&gt;INDEX('Language Rules Can Change'!$B$3:$AU$47,AJ393,45),AJ394&lt;=INDEX('Language Rules Can Change'!$B$3:$AU$47,AJ393,46)),46)</f>
        <v>#N/A</v>
      </c>
      <c r="AK395" s="11" t="e" cm="1">
        <f t="array" aca="1" ref="AK395" ca="1">_xlfn.IFS(AND(AK394&gt;0,AK394&lt;=INDEX('Language Rules Can Change'!$B$3:$AU$47,AK393,1)),1, AND(AK394&gt;INDEX('Language Rules Can Change'!$B$3:$AU$47,AK393,1),AK394&lt;=INDEX('Language Rules Can Change'!$B$3:$AU$47,AK393,2)),2, AND(AK394&gt;INDEX('Language Rules Can Change'!$B$3:$AU$47,AK393,2),AK394&lt;=INDEX('Language Rules Can Change'!$B$3:$AU$47,AK393,3)),3, AND(AK394&gt;INDEX('Language Rules Can Change'!$B$3:$AU$47,AK393,3),AK394&lt;=INDEX('Language Rules Can Change'!$B$3:$AU$47,AK393,4)),4, AND(AK394&gt;INDEX('Language Rules Can Change'!$B$3:$AU$47,AK393,4),AK394&lt;=INDEX('Language Rules Can Change'!$B$3:$AU$47,AK393,5)),5, AND(AK394&gt;INDEX('Language Rules Can Change'!$B$3:$AU$47,AK393,5),AK394&lt;=INDEX('Language Rules Can Change'!$B$3:$AU$47,AK393,6)),6, AND(AK394&gt;INDEX('Language Rules Can Change'!$B$3:$AU$47,AK393,6),AK394&lt;=INDEX('Language Rules Can Change'!$B$3:$AU$47,AK393,7)),7, AND(AK394&gt;INDEX('Language Rules Can Change'!$B$3:$AU$47,AK393,7),AK394&lt;=INDEX('Language Rules Can Change'!$B$3:$AU$47,AK393,8)),8, AND(AK394&gt;INDEX('Language Rules Can Change'!$B$3:$AU$47,AK393,8),AK394&lt;=INDEX('Language Rules Can Change'!$B$3:$AU$47,AK393,9)),9, AND(AK394&gt;INDEX('Language Rules Can Change'!$B$3:$AU$47,AK393,9),AK394&lt;=INDEX('Language Rules Can Change'!$B$3:$AU$47,AK393,10)),10, AND(AK394&gt;INDEX('Language Rules Can Change'!$B$3:$AU$47,AK393,10),AK394&lt;=INDEX('Language Rules Can Change'!$B$3:$AU$47,AK393,11)),11, AND(AK394&gt;INDEX('Language Rules Can Change'!$B$3:$AU$47,AK393,11),AK394&lt;=INDEX('Language Rules Can Change'!$B$3:$AU$47,AK393,12)),12, AND(AK394&gt;INDEX('Language Rules Can Change'!$B$3:$AU$47,AK393,12),AK394&lt;=INDEX('Language Rules Can Change'!$B$3:$AU$47,AK393,13)),13, AND(AK394&gt;INDEX('Language Rules Can Change'!$B$3:$AU$47,AK393,13),AK394&lt;=INDEX('Language Rules Can Change'!$B$3:$AU$47,AK393,14)),14, AND(AK394&gt;INDEX('Language Rules Can Change'!$B$3:$AU$47,AK393,14),AK394&lt;=INDEX('Language Rules Can Change'!$B$3:$AU$47,AK393,15)),15, AND(AK394&gt;INDEX('Language Rules Can Change'!$B$3:$AU$47,AK393,15),AK394&lt;=INDEX('Language Rules Can Change'!$B$3:$AU$47,AK393,16)),16, AND(AK394&gt;INDEX('Language Rules Can Change'!$B$3:$AU$47,AK393,16),AK394&lt;=INDEX('Language Rules Can Change'!$B$3:$AU$47,AK393,17)),17, AND(AK394&gt;INDEX('Language Rules Can Change'!$B$3:$AU$47,AK393,17),AK394&lt;=INDEX('Language Rules Can Change'!$B$3:$AU$47,AK393,18)),18, AND(AK394&gt;INDEX('Language Rules Can Change'!$B$3:$AU$47,AK393,18),AK394&lt;=INDEX('Language Rules Can Change'!$B$3:$AU$47,AK393,19)),19, AND(AK394&gt;INDEX('Language Rules Can Change'!$B$3:$AU$47,AK393,19),AK394&lt;=INDEX('Language Rules Can Change'!$B$3:$AU$47,AK393,20)),20, AND(AK394&gt;INDEX('Language Rules Can Change'!$B$3:$AU$47,AK393,20),AK394&lt;=INDEX('Language Rules Can Change'!$B$3:$AU$47,AK393,21)),21, AND(AK394&gt;INDEX('Language Rules Can Change'!$B$3:$AU$47,AK393,21),AK394&lt;=INDEX('Language Rules Can Change'!$B$3:$AU$47,AK393,22)),22, AND(AK394&gt;INDEX('Language Rules Can Change'!$B$3:$AU$47,AK393,22),AK394&lt;=INDEX('Language Rules Can Change'!$B$3:$AU$47,AK393,23)),23, AND(AK394&gt;INDEX('Language Rules Can Change'!$B$3:$AU$47,AK393,23),AK394&lt;=INDEX('Language Rules Can Change'!$B$3:$AU$47,AK393,24)),24, AND(AK394&gt;INDEX('Language Rules Can Change'!$B$3:$AU$47,AK393,24),AK394&lt;=INDEX('Language Rules Can Change'!$B$3:$AU$47,AK393,25)),25, AND(AK394&gt;INDEX('Language Rules Can Change'!$B$3:$AU$47,AK393,25),AK394&lt;=INDEX('Language Rules Can Change'!$B$3:$AU$47,AK393,26)),26, AND(AK394&gt;INDEX('Language Rules Can Change'!$B$3:$AU$47,AK393,26),AK394&lt;=INDEX('Language Rules Can Change'!$B$3:$AU$47,AK393,27)),27, AND(AK394&gt;INDEX('Language Rules Can Change'!$B$3:$AU$47,AK393,27),AK394&lt;=INDEX('Language Rules Can Change'!$B$3:$AU$47,AK393,28)),28, AND(AK394&gt;INDEX('Language Rules Can Change'!$B$3:$AU$47,AK393,28),AK394&lt;=INDEX('Language Rules Can Change'!$B$3:$AU$47,AK393,29)),29, AND(AK394&gt;INDEX('Language Rules Can Change'!$B$3:$AU$47,AK393,29),AK394&lt;=INDEX('Language Rules Can Change'!$B$3:$AU$47,AK393,30)),30, AND(AK394&gt;INDEX('Language Rules Can Change'!$B$3:$AU$47,AK393,30),AK394&lt;=INDEX('Language Rules Can Change'!$B$3:$AU$47,AK393,31)),31, AND(AK394&gt;INDEX('Language Rules Can Change'!$B$3:$AU$47,AK393,31),AK394&lt;=INDEX('Language Rules Can Change'!$B$3:$AU$47,AK393,32)),32, AND(AK394&gt;INDEX('Language Rules Can Change'!$B$3:$AU$47,AK393,32),AK394&lt;=INDEX('Language Rules Can Change'!$B$3:$AU$47,AK393,33)),33, AND(AK394&gt;INDEX('Language Rules Can Change'!$B$3:$AU$47,AK393,33),AK394&lt;=INDEX('Language Rules Can Change'!$B$3:$AU$47,AK393,34)),34, AND(AK394&gt;INDEX('Language Rules Can Change'!$B$3:$AU$47,AK393,34),AK394&lt;=INDEX('Language Rules Can Change'!$B$3:$AU$47,AK393,35)),35, AND(AK394&gt;INDEX('Language Rules Can Change'!$B$3:$AU$47,AK393,35),AK394&lt;=INDEX('Language Rules Can Change'!$B$3:$AU$47,AK393,36)),36, AND(AK394&gt;INDEX('Language Rules Can Change'!$B$3:$AU$47,AK393,36),AK394&lt;=INDEX('Language Rules Can Change'!$B$3:$AU$47,AK393,37)),37, AND(AK394&gt;INDEX('Language Rules Can Change'!$B$3:$AU$47,AK393,37),AK394&lt;=INDEX('Language Rules Can Change'!$B$3:$AU$47,AK393,38)),38, AND(AK394&gt;INDEX('Language Rules Can Change'!$B$3:$AU$47,AK393,38),AK394&lt;=INDEX('Language Rules Can Change'!$B$3:$AU$47,AK393,39)),39, AND(AK394&gt;INDEX('Language Rules Can Change'!$B$3:$AU$47,AK393,39),AK394&lt;=INDEX('Language Rules Can Change'!$B$3:$AU$47,AK393,40)),40, AND(AK394&gt;INDEX('Language Rules Can Change'!$B$3:$AU$47,AK393,40),AK394&lt;=INDEX('Language Rules Can Change'!$B$3:$AU$47,AK393,41)),41, AND(AK394&gt;INDEX('Language Rules Can Change'!$B$3:$AU$47,AK393,41),AK394&lt;=INDEX('Language Rules Can Change'!$B$3:$AU$47,AK393,42)),42, AND(AK394&gt;INDEX('Language Rules Can Change'!$B$3:$AU$47,AK393,42),AK394&lt;=INDEX('Language Rules Can Change'!$B$3:$AU$47,AK393,43)),43, AND(AK394&gt;INDEX('Language Rules Can Change'!$B$3:$AU$47,AK393,43),AK394&lt;=INDEX('Language Rules Can Change'!$B$3:$AU$47,AK393,44)),44, AND(AK394&gt;INDEX('Language Rules Can Change'!$B$3:$AU$47,AK393,44),AK394&lt;=INDEX('Language Rules Can Change'!$B$3:$AU$47,AK393,45)),45, AND(AK394&gt;INDEX('Language Rules Can Change'!$B$3:$AU$47,AK393,45),AK394&lt;=INDEX('Language Rules Can Change'!$B$3:$AU$47,AK393,46)),46)</f>
        <v>#N/A</v>
      </c>
      <c r="AL395" s="11" t="e" cm="1">
        <f t="array" aca="1" ref="AL395" ca="1">_xlfn.IFS(AND(AL394&gt;0,AL394&lt;=INDEX('Language Rules Can Change'!$B$3:$AU$47,AL393,1)),1, AND(AL394&gt;INDEX('Language Rules Can Change'!$B$3:$AU$47,AL393,1),AL394&lt;=INDEX('Language Rules Can Change'!$B$3:$AU$47,AL393,2)),2, AND(AL394&gt;INDEX('Language Rules Can Change'!$B$3:$AU$47,AL393,2),AL394&lt;=INDEX('Language Rules Can Change'!$B$3:$AU$47,AL393,3)),3, AND(AL394&gt;INDEX('Language Rules Can Change'!$B$3:$AU$47,AL393,3),AL394&lt;=INDEX('Language Rules Can Change'!$B$3:$AU$47,AL393,4)),4, AND(AL394&gt;INDEX('Language Rules Can Change'!$B$3:$AU$47,AL393,4),AL394&lt;=INDEX('Language Rules Can Change'!$B$3:$AU$47,AL393,5)),5, AND(AL394&gt;INDEX('Language Rules Can Change'!$B$3:$AU$47,AL393,5),AL394&lt;=INDEX('Language Rules Can Change'!$B$3:$AU$47,AL393,6)),6, AND(AL394&gt;INDEX('Language Rules Can Change'!$B$3:$AU$47,AL393,6),AL394&lt;=INDEX('Language Rules Can Change'!$B$3:$AU$47,AL393,7)),7, AND(AL394&gt;INDEX('Language Rules Can Change'!$B$3:$AU$47,AL393,7),AL394&lt;=INDEX('Language Rules Can Change'!$B$3:$AU$47,AL393,8)),8, AND(AL394&gt;INDEX('Language Rules Can Change'!$B$3:$AU$47,AL393,8),AL394&lt;=INDEX('Language Rules Can Change'!$B$3:$AU$47,AL393,9)),9, AND(AL394&gt;INDEX('Language Rules Can Change'!$B$3:$AU$47,AL393,9),AL394&lt;=INDEX('Language Rules Can Change'!$B$3:$AU$47,AL393,10)),10, AND(AL394&gt;INDEX('Language Rules Can Change'!$B$3:$AU$47,AL393,10),AL394&lt;=INDEX('Language Rules Can Change'!$B$3:$AU$47,AL393,11)),11, AND(AL394&gt;INDEX('Language Rules Can Change'!$B$3:$AU$47,AL393,11),AL394&lt;=INDEX('Language Rules Can Change'!$B$3:$AU$47,AL393,12)),12, AND(AL394&gt;INDEX('Language Rules Can Change'!$B$3:$AU$47,AL393,12),AL394&lt;=INDEX('Language Rules Can Change'!$B$3:$AU$47,AL393,13)),13, AND(AL394&gt;INDEX('Language Rules Can Change'!$B$3:$AU$47,AL393,13),AL394&lt;=INDEX('Language Rules Can Change'!$B$3:$AU$47,AL393,14)),14, AND(AL394&gt;INDEX('Language Rules Can Change'!$B$3:$AU$47,AL393,14),AL394&lt;=INDEX('Language Rules Can Change'!$B$3:$AU$47,AL393,15)),15, AND(AL394&gt;INDEX('Language Rules Can Change'!$B$3:$AU$47,AL393,15),AL394&lt;=INDEX('Language Rules Can Change'!$B$3:$AU$47,AL393,16)),16, AND(AL394&gt;INDEX('Language Rules Can Change'!$B$3:$AU$47,AL393,16),AL394&lt;=INDEX('Language Rules Can Change'!$B$3:$AU$47,AL393,17)),17, AND(AL394&gt;INDEX('Language Rules Can Change'!$B$3:$AU$47,AL393,17),AL394&lt;=INDEX('Language Rules Can Change'!$B$3:$AU$47,AL393,18)),18, AND(AL394&gt;INDEX('Language Rules Can Change'!$B$3:$AU$47,AL393,18),AL394&lt;=INDEX('Language Rules Can Change'!$B$3:$AU$47,AL393,19)),19, AND(AL394&gt;INDEX('Language Rules Can Change'!$B$3:$AU$47,AL393,19),AL394&lt;=INDEX('Language Rules Can Change'!$B$3:$AU$47,AL393,20)),20, AND(AL394&gt;INDEX('Language Rules Can Change'!$B$3:$AU$47,AL393,20),AL394&lt;=INDEX('Language Rules Can Change'!$B$3:$AU$47,AL393,21)),21, AND(AL394&gt;INDEX('Language Rules Can Change'!$B$3:$AU$47,AL393,21),AL394&lt;=INDEX('Language Rules Can Change'!$B$3:$AU$47,AL393,22)),22, AND(AL394&gt;INDEX('Language Rules Can Change'!$B$3:$AU$47,AL393,22),AL394&lt;=INDEX('Language Rules Can Change'!$B$3:$AU$47,AL393,23)),23, AND(AL394&gt;INDEX('Language Rules Can Change'!$B$3:$AU$47,AL393,23),AL394&lt;=INDEX('Language Rules Can Change'!$B$3:$AU$47,AL393,24)),24, AND(AL394&gt;INDEX('Language Rules Can Change'!$B$3:$AU$47,AL393,24),AL394&lt;=INDEX('Language Rules Can Change'!$B$3:$AU$47,AL393,25)),25, AND(AL394&gt;INDEX('Language Rules Can Change'!$B$3:$AU$47,AL393,25),AL394&lt;=INDEX('Language Rules Can Change'!$B$3:$AU$47,AL393,26)),26, AND(AL394&gt;INDEX('Language Rules Can Change'!$B$3:$AU$47,AL393,26),AL394&lt;=INDEX('Language Rules Can Change'!$B$3:$AU$47,AL393,27)),27, AND(AL394&gt;INDEX('Language Rules Can Change'!$B$3:$AU$47,AL393,27),AL394&lt;=INDEX('Language Rules Can Change'!$B$3:$AU$47,AL393,28)),28, AND(AL394&gt;INDEX('Language Rules Can Change'!$B$3:$AU$47,AL393,28),AL394&lt;=INDEX('Language Rules Can Change'!$B$3:$AU$47,AL393,29)),29, AND(AL394&gt;INDEX('Language Rules Can Change'!$B$3:$AU$47,AL393,29),AL394&lt;=INDEX('Language Rules Can Change'!$B$3:$AU$47,AL393,30)),30, AND(AL394&gt;INDEX('Language Rules Can Change'!$B$3:$AU$47,AL393,30),AL394&lt;=INDEX('Language Rules Can Change'!$B$3:$AU$47,AL393,31)),31, AND(AL394&gt;INDEX('Language Rules Can Change'!$B$3:$AU$47,AL393,31),AL394&lt;=INDEX('Language Rules Can Change'!$B$3:$AU$47,AL393,32)),32, AND(AL394&gt;INDEX('Language Rules Can Change'!$B$3:$AU$47,AL393,32),AL394&lt;=INDEX('Language Rules Can Change'!$B$3:$AU$47,AL393,33)),33, AND(AL394&gt;INDEX('Language Rules Can Change'!$B$3:$AU$47,AL393,33),AL394&lt;=INDEX('Language Rules Can Change'!$B$3:$AU$47,AL393,34)),34, AND(AL394&gt;INDEX('Language Rules Can Change'!$B$3:$AU$47,AL393,34),AL394&lt;=INDEX('Language Rules Can Change'!$B$3:$AU$47,AL393,35)),35, AND(AL394&gt;INDEX('Language Rules Can Change'!$B$3:$AU$47,AL393,35),AL394&lt;=INDEX('Language Rules Can Change'!$B$3:$AU$47,AL393,36)),36, AND(AL394&gt;INDEX('Language Rules Can Change'!$B$3:$AU$47,AL393,36),AL394&lt;=INDEX('Language Rules Can Change'!$B$3:$AU$47,AL393,37)),37, AND(AL394&gt;INDEX('Language Rules Can Change'!$B$3:$AU$47,AL393,37),AL394&lt;=INDEX('Language Rules Can Change'!$B$3:$AU$47,AL393,38)),38, AND(AL394&gt;INDEX('Language Rules Can Change'!$B$3:$AU$47,AL393,38),AL394&lt;=INDEX('Language Rules Can Change'!$B$3:$AU$47,AL393,39)),39, AND(AL394&gt;INDEX('Language Rules Can Change'!$B$3:$AU$47,AL393,39),AL394&lt;=INDEX('Language Rules Can Change'!$B$3:$AU$47,AL393,40)),40, AND(AL394&gt;INDEX('Language Rules Can Change'!$B$3:$AU$47,AL393,40),AL394&lt;=INDEX('Language Rules Can Change'!$B$3:$AU$47,AL393,41)),41, AND(AL394&gt;INDEX('Language Rules Can Change'!$B$3:$AU$47,AL393,41),AL394&lt;=INDEX('Language Rules Can Change'!$B$3:$AU$47,AL393,42)),42, AND(AL394&gt;INDEX('Language Rules Can Change'!$B$3:$AU$47,AL393,42),AL394&lt;=INDEX('Language Rules Can Change'!$B$3:$AU$47,AL393,43)),43, AND(AL394&gt;INDEX('Language Rules Can Change'!$B$3:$AU$47,AL393,43),AL394&lt;=INDEX('Language Rules Can Change'!$B$3:$AU$47,AL393,44)),44, AND(AL394&gt;INDEX('Language Rules Can Change'!$B$3:$AU$47,AL393,44),AL394&lt;=INDEX('Language Rules Can Change'!$B$3:$AU$47,AL393,45)),45, AND(AL394&gt;INDEX('Language Rules Can Change'!$B$3:$AU$47,AL393,45),AL394&lt;=INDEX('Language Rules Can Change'!$B$3:$AU$47,AL393,46)),46)</f>
        <v>#N/A</v>
      </c>
      <c r="AM395" s="11" t="e" cm="1">
        <f t="array" aca="1" ref="AM395" ca="1">_xlfn.IFS(AND(AM394&gt;0,AM394&lt;=INDEX('Language Rules Can Change'!$B$3:$AU$47,AM393,1)),1, AND(AM394&gt;INDEX('Language Rules Can Change'!$B$3:$AU$47,AM393,1),AM394&lt;=INDEX('Language Rules Can Change'!$B$3:$AU$47,AM393,2)),2, AND(AM394&gt;INDEX('Language Rules Can Change'!$B$3:$AU$47,AM393,2),AM394&lt;=INDEX('Language Rules Can Change'!$B$3:$AU$47,AM393,3)),3, AND(AM394&gt;INDEX('Language Rules Can Change'!$B$3:$AU$47,AM393,3),AM394&lt;=INDEX('Language Rules Can Change'!$B$3:$AU$47,AM393,4)),4, AND(AM394&gt;INDEX('Language Rules Can Change'!$B$3:$AU$47,AM393,4),AM394&lt;=INDEX('Language Rules Can Change'!$B$3:$AU$47,AM393,5)),5, AND(AM394&gt;INDEX('Language Rules Can Change'!$B$3:$AU$47,AM393,5),AM394&lt;=INDEX('Language Rules Can Change'!$B$3:$AU$47,AM393,6)),6, AND(AM394&gt;INDEX('Language Rules Can Change'!$B$3:$AU$47,AM393,6),AM394&lt;=INDEX('Language Rules Can Change'!$B$3:$AU$47,AM393,7)),7, AND(AM394&gt;INDEX('Language Rules Can Change'!$B$3:$AU$47,AM393,7),AM394&lt;=INDEX('Language Rules Can Change'!$B$3:$AU$47,AM393,8)),8, AND(AM394&gt;INDEX('Language Rules Can Change'!$B$3:$AU$47,AM393,8),AM394&lt;=INDEX('Language Rules Can Change'!$B$3:$AU$47,AM393,9)),9, AND(AM394&gt;INDEX('Language Rules Can Change'!$B$3:$AU$47,AM393,9),AM394&lt;=INDEX('Language Rules Can Change'!$B$3:$AU$47,AM393,10)),10, AND(AM394&gt;INDEX('Language Rules Can Change'!$B$3:$AU$47,AM393,10),AM394&lt;=INDEX('Language Rules Can Change'!$B$3:$AU$47,AM393,11)),11, AND(AM394&gt;INDEX('Language Rules Can Change'!$B$3:$AU$47,AM393,11),AM394&lt;=INDEX('Language Rules Can Change'!$B$3:$AU$47,AM393,12)),12, AND(AM394&gt;INDEX('Language Rules Can Change'!$B$3:$AU$47,AM393,12),AM394&lt;=INDEX('Language Rules Can Change'!$B$3:$AU$47,AM393,13)),13, AND(AM394&gt;INDEX('Language Rules Can Change'!$B$3:$AU$47,AM393,13),AM394&lt;=INDEX('Language Rules Can Change'!$B$3:$AU$47,AM393,14)),14, AND(AM394&gt;INDEX('Language Rules Can Change'!$B$3:$AU$47,AM393,14),AM394&lt;=INDEX('Language Rules Can Change'!$B$3:$AU$47,AM393,15)),15, AND(AM394&gt;INDEX('Language Rules Can Change'!$B$3:$AU$47,AM393,15),AM394&lt;=INDEX('Language Rules Can Change'!$B$3:$AU$47,AM393,16)),16, AND(AM394&gt;INDEX('Language Rules Can Change'!$B$3:$AU$47,AM393,16),AM394&lt;=INDEX('Language Rules Can Change'!$B$3:$AU$47,AM393,17)),17, AND(AM394&gt;INDEX('Language Rules Can Change'!$B$3:$AU$47,AM393,17),AM394&lt;=INDEX('Language Rules Can Change'!$B$3:$AU$47,AM393,18)),18, AND(AM394&gt;INDEX('Language Rules Can Change'!$B$3:$AU$47,AM393,18),AM394&lt;=INDEX('Language Rules Can Change'!$B$3:$AU$47,AM393,19)),19, AND(AM394&gt;INDEX('Language Rules Can Change'!$B$3:$AU$47,AM393,19),AM394&lt;=INDEX('Language Rules Can Change'!$B$3:$AU$47,AM393,20)),20, AND(AM394&gt;INDEX('Language Rules Can Change'!$B$3:$AU$47,AM393,20),AM394&lt;=INDEX('Language Rules Can Change'!$B$3:$AU$47,AM393,21)),21, AND(AM394&gt;INDEX('Language Rules Can Change'!$B$3:$AU$47,AM393,21),AM394&lt;=INDEX('Language Rules Can Change'!$B$3:$AU$47,AM393,22)),22, AND(AM394&gt;INDEX('Language Rules Can Change'!$B$3:$AU$47,AM393,22),AM394&lt;=INDEX('Language Rules Can Change'!$B$3:$AU$47,AM393,23)),23, AND(AM394&gt;INDEX('Language Rules Can Change'!$B$3:$AU$47,AM393,23),AM394&lt;=INDEX('Language Rules Can Change'!$B$3:$AU$47,AM393,24)),24, AND(AM394&gt;INDEX('Language Rules Can Change'!$B$3:$AU$47,AM393,24),AM394&lt;=INDEX('Language Rules Can Change'!$B$3:$AU$47,AM393,25)),25, AND(AM394&gt;INDEX('Language Rules Can Change'!$B$3:$AU$47,AM393,25),AM394&lt;=INDEX('Language Rules Can Change'!$B$3:$AU$47,AM393,26)),26, AND(AM394&gt;INDEX('Language Rules Can Change'!$B$3:$AU$47,AM393,26),AM394&lt;=INDEX('Language Rules Can Change'!$B$3:$AU$47,AM393,27)),27, AND(AM394&gt;INDEX('Language Rules Can Change'!$B$3:$AU$47,AM393,27),AM394&lt;=INDEX('Language Rules Can Change'!$B$3:$AU$47,AM393,28)),28, AND(AM394&gt;INDEX('Language Rules Can Change'!$B$3:$AU$47,AM393,28),AM394&lt;=INDEX('Language Rules Can Change'!$B$3:$AU$47,AM393,29)),29, AND(AM394&gt;INDEX('Language Rules Can Change'!$B$3:$AU$47,AM393,29),AM394&lt;=INDEX('Language Rules Can Change'!$B$3:$AU$47,AM393,30)),30, AND(AM394&gt;INDEX('Language Rules Can Change'!$B$3:$AU$47,AM393,30),AM394&lt;=INDEX('Language Rules Can Change'!$B$3:$AU$47,AM393,31)),31, AND(AM394&gt;INDEX('Language Rules Can Change'!$B$3:$AU$47,AM393,31),AM394&lt;=INDEX('Language Rules Can Change'!$B$3:$AU$47,AM393,32)),32, AND(AM394&gt;INDEX('Language Rules Can Change'!$B$3:$AU$47,AM393,32),AM394&lt;=INDEX('Language Rules Can Change'!$B$3:$AU$47,AM393,33)),33, AND(AM394&gt;INDEX('Language Rules Can Change'!$B$3:$AU$47,AM393,33),AM394&lt;=INDEX('Language Rules Can Change'!$B$3:$AU$47,AM393,34)),34, AND(AM394&gt;INDEX('Language Rules Can Change'!$B$3:$AU$47,AM393,34),AM394&lt;=INDEX('Language Rules Can Change'!$B$3:$AU$47,AM393,35)),35, AND(AM394&gt;INDEX('Language Rules Can Change'!$B$3:$AU$47,AM393,35),AM394&lt;=INDEX('Language Rules Can Change'!$B$3:$AU$47,AM393,36)),36, AND(AM394&gt;INDEX('Language Rules Can Change'!$B$3:$AU$47,AM393,36),AM394&lt;=INDEX('Language Rules Can Change'!$B$3:$AU$47,AM393,37)),37, AND(AM394&gt;INDEX('Language Rules Can Change'!$B$3:$AU$47,AM393,37),AM394&lt;=INDEX('Language Rules Can Change'!$B$3:$AU$47,AM393,38)),38, AND(AM394&gt;INDEX('Language Rules Can Change'!$B$3:$AU$47,AM393,38),AM394&lt;=INDEX('Language Rules Can Change'!$B$3:$AU$47,AM393,39)),39, AND(AM394&gt;INDEX('Language Rules Can Change'!$B$3:$AU$47,AM393,39),AM394&lt;=INDEX('Language Rules Can Change'!$B$3:$AU$47,AM393,40)),40, AND(AM394&gt;INDEX('Language Rules Can Change'!$B$3:$AU$47,AM393,40),AM394&lt;=INDEX('Language Rules Can Change'!$B$3:$AU$47,AM393,41)),41, AND(AM394&gt;INDEX('Language Rules Can Change'!$B$3:$AU$47,AM393,41),AM394&lt;=INDEX('Language Rules Can Change'!$B$3:$AU$47,AM393,42)),42, AND(AM394&gt;INDEX('Language Rules Can Change'!$B$3:$AU$47,AM393,42),AM394&lt;=INDEX('Language Rules Can Change'!$B$3:$AU$47,AM393,43)),43, AND(AM394&gt;INDEX('Language Rules Can Change'!$B$3:$AU$47,AM393,43),AM394&lt;=INDEX('Language Rules Can Change'!$B$3:$AU$47,AM393,44)),44, AND(AM394&gt;INDEX('Language Rules Can Change'!$B$3:$AU$47,AM393,44),AM394&lt;=INDEX('Language Rules Can Change'!$B$3:$AU$47,AM393,45)),45, AND(AM394&gt;INDEX('Language Rules Can Change'!$B$3:$AU$47,AM393,45),AM394&lt;=INDEX('Language Rules Can Change'!$B$3:$AU$47,AM393,46)),46)</f>
        <v>#N/A</v>
      </c>
    </row>
    <row r="396" spans="1:39" ht="12.75">
      <c r="A396" s="5">
        <f ca="1">RANDBETWEEN($A$4/(3/2),$A$4*(3/2))</f>
        <v>1</v>
      </c>
      <c r="B396" s="5">
        <v>5</v>
      </c>
      <c r="C396" s="5" t="str">
        <f ca="1">IF(B396&lt;=A398,RANDBETWEEN(A394/(3/2),A394*(3/2))+C395,"")</f>
        <v/>
      </c>
      <c r="D396" s="15"/>
      <c r="E396" s="11"/>
      <c r="F396" s="11" t="str" cm="1">
        <f t="array" aca="1" ref="F396" ca="1">INDEX('Language Rules Can Change'!$B$2:$AU$2,1,F395)</f>
        <v>"</v>
      </c>
      <c r="G396" s="11" t="str" cm="1">
        <f t="array" aca="1" ref="G396" ca="1">INDEX('Language Rules Can Change'!$B$2:$AU$2,1,G395)</f>
        <v>"</v>
      </c>
      <c r="H396" s="11" t="str" cm="1">
        <f t="array" aca="1" ref="H396" ca="1">INDEX('Language Rules Can Change'!$B$2:$AU$2,1,H395)</f>
        <v>ŋ</v>
      </c>
      <c r="I396" s="11" t="e" cm="1">
        <f t="array" aca="1" ref="I396" ca="1">INDEX('Language Rules Can Change'!$B$2:$AU$2,1,I395)</f>
        <v>#N/A</v>
      </c>
      <c r="J396" s="11" t="e" cm="1">
        <f t="array" aca="1" ref="J396" ca="1">INDEX('Language Rules Can Change'!$B$2:$AU$2,1,J395)</f>
        <v>#N/A</v>
      </c>
      <c r="K396" s="11" t="e" cm="1">
        <f t="array" aca="1" ref="K396" ca="1">INDEX('Language Rules Can Change'!$B$2:$AU$2,1,K395)</f>
        <v>#N/A</v>
      </c>
      <c r="L396" s="11" t="e" cm="1">
        <f t="array" aca="1" ref="L396" ca="1">INDEX('Language Rules Can Change'!$B$2:$AU$2,1,L395)</f>
        <v>#N/A</v>
      </c>
      <c r="M396" s="11" t="e" cm="1">
        <f t="array" aca="1" ref="M396" ca="1">INDEX('Language Rules Can Change'!$B$2:$AU$2,1,M395)</f>
        <v>#N/A</v>
      </c>
      <c r="N396" s="11" t="e" cm="1">
        <f t="array" aca="1" ref="N396" ca="1">INDEX('Language Rules Can Change'!$B$2:$AU$2,1,N395)</f>
        <v>#N/A</v>
      </c>
      <c r="O396" s="11" t="e" cm="1">
        <f t="array" aca="1" ref="O396" ca="1">INDEX('Language Rules Can Change'!$B$2:$AU$2,1,O395)</f>
        <v>#N/A</v>
      </c>
      <c r="P396" s="11" t="e" cm="1">
        <f t="array" aca="1" ref="P396" ca="1">INDEX('Language Rules Can Change'!$B$2:$AU$2,1,P395)</f>
        <v>#N/A</v>
      </c>
      <c r="Q396" s="11" t="e" cm="1">
        <f t="array" aca="1" ref="Q396" ca="1">INDEX('Language Rules Can Change'!$B$2:$AU$2,1,Q395)</f>
        <v>#N/A</v>
      </c>
      <c r="R396" s="11" t="e" cm="1">
        <f t="array" aca="1" ref="R396" ca="1">INDEX('Language Rules Can Change'!$B$2:$AU$2,1,R395)</f>
        <v>#N/A</v>
      </c>
      <c r="S396" s="11" t="e" cm="1">
        <f t="array" aca="1" ref="S396" ca="1">INDEX('Language Rules Can Change'!$B$2:$AU$2,1,S395)</f>
        <v>#N/A</v>
      </c>
      <c r="T396" s="17"/>
      <c r="U396" s="5">
        <f ca="1">RANDBETWEEN($A$4/(3/2),$A$4*(3/2))</f>
        <v>1</v>
      </c>
      <c r="V396" s="5">
        <v>5</v>
      </c>
      <c r="W396" s="5">
        <f ca="1">IF(V396&lt;=U398,RANDBETWEEN(U394/(3/2),U394*(3/2))+W395,"")</f>
        <v>5</v>
      </c>
      <c r="X396" s="15"/>
      <c r="Y396" s="11"/>
      <c r="Z396" s="11" t="str" cm="1">
        <f t="array" aca="1" ref="Z396" ca="1">INDEX('Language Rules Can Change'!$B$2:$AU$2,1,Z395)</f>
        <v>g</v>
      </c>
      <c r="AA396" s="11" t="str" cm="1">
        <f t="array" aca="1" ref="AA396" ca="1">INDEX('Language Rules Can Change'!$B$2:$AU$2,1,AA395)</f>
        <v>i</v>
      </c>
      <c r="AB396" s="11" t="str" cm="1">
        <f t="array" aca="1" ref="AB396" ca="1">INDEX('Language Rules Can Change'!$B$2:$AU$2,1,AB395)</f>
        <v>"</v>
      </c>
      <c r="AC396" s="11" t="e" cm="1">
        <f t="array" aca="1" ref="AC396" ca="1">INDEX('Language Rules Can Change'!$B$2:$AU$2,1,AC395)</f>
        <v>#N/A</v>
      </c>
      <c r="AD396" s="11" t="str" cm="1">
        <f t="array" aca="1" ref="AD396" ca="1">INDEX('Language Rules Can Change'!$B$2:$AU$2,1,AD395)</f>
        <v>i</v>
      </c>
      <c r="AE396" s="11" t="e" cm="1">
        <f t="array" aca="1" ref="AE396" ca="1">INDEX('Language Rules Can Change'!$B$2:$AU$2,1,AE395)</f>
        <v>#N/A</v>
      </c>
      <c r="AF396" s="11" t="e" cm="1">
        <f t="array" aca="1" ref="AF396" ca="1">INDEX('Language Rules Can Change'!$B$2:$AU$2,1,AF395)</f>
        <v>#N/A</v>
      </c>
      <c r="AG396" s="11" t="e" cm="1">
        <f t="array" aca="1" ref="AG396" ca="1">INDEX('Language Rules Can Change'!$B$2:$AU$2,1,AG395)</f>
        <v>#N/A</v>
      </c>
      <c r="AH396" s="11" t="e" cm="1">
        <f t="array" aca="1" ref="AH396" ca="1">INDEX('Language Rules Can Change'!$B$2:$AU$2,1,AH395)</f>
        <v>#N/A</v>
      </c>
      <c r="AI396" s="11" t="e" cm="1">
        <f t="array" aca="1" ref="AI396" ca="1">INDEX('Language Rules Can Change'!$B$2:$AU$2,1,AI395)</f>
        <v>#N/A</v>
      </c>
      <c r="AJ396" s="11" t="e" cm="1">
        <f t="array" aca="1" ref="AJ396" ca="1">INDEX('Language Rules Can Change'!$B$2:$AU$2,1,AJ395)</f>
        <v>#N/A</v>
      </c>
      <c r="AK396" s="11" t="e" cm="1">
        <f t="array" aca="1" ref="AK396" ca="1">INDEX('Language Rules Can Change'!$B$2:$AU$2,1,AK395)</f>
        <v>#N/A</v>
      </c>
      <c r="AL396" s="11" t="e" cm="1">
        <f t="array" aca="1" ref="AL396" ca="1">INDEX('Language Rules Can Change'!$B$2:$AU$2,1,AL395)</f>
        <v>#N/A</v>
      </c>
      <c r="AM396" s="11" t="e" cm="1">
        <f t="array" aca="1" ref="AM396" ca="1">INDEX('Language Rules Can Change'!$B$2:$AU$2,1,AM395)</f>
        <v>#N/A</v>
      </c>
    </row>
    <row r="397" spans="1:39" ht="12.75">
      <c r="A397" s="1">
        <f>COUNTA(F392:S392)</f>
        <v>4</v>
      </c>
      <c r="B397" s="5">
        <v>6</v>
      </c>
      <c r="C397" s="5" t="str">
        <f ca="1">IF(B397&lt;=A398,RANDBETWEEN(A394/(3/2),A394*(3/2))+C396,"")</f>
        <v/>
      </c>
      <c r="D397" s="15"/>
      <c r="E397" s="11"/>
      <c r="F397" s="11" t="str">
        <f t="shared" ref="F397:F428" ca="1" si="1297">_xlfn.IFNA(F396,"")</f>
        <v>"</v>
      </c>
      <c r="G397" s="11" t="str">
        <f t="shared" ref="G397:G460" ca="1" si="1298">_xlfn.IFNA(G396,"")</f>
        <v>"</v>
      </c>
      <c r="H397" s="11" t="str">
        <f t="shared" ref="H397:H460" ca="1" si="1299">_xlfn.IFNA(H396,"")</f>
        <v>ŋ</v>
      </c>
      <c r="I397" s="11" t="str">
        <f t="shared" ref="I397:I460" ca="1" si="1300">_xlfn.IFNA(I396,"")</f>
        <v/>
      </c>
      <c r="J397" s="11" t="str">
        <f t="shared" ref="J397:J460" ca="1" si="1301">_xlfn.IFNA(J396,"")</f>
        <v/>
      </c>
      <c r="K397" s="11" t="str">
        <f t="shared" ref="K397:K460" ca="1" si="1302">_xlfn.IFNA(K396,"")</f>
        <v/>
      </c>
      <c r="L397" s="11" t="str">
        <f t="shared" ref="L397:L460" ca="1" si="1303">_xlfn.IFNA(L396,"")</f>
        <v/>
      </c>
      <c r="M397" s="11" t="str">
        <f t="shared" ref="M397:M460" ca="1" si="1304">_xlfn.IFNA(M396,"")</f>
        <v/>
      </c>
      <c r="N397" s="11" t="str">
        <f t="shared" ref="N397:N460" ca="1" si="1305">_xlfn.IFNA(N396,"")</f>
        <v/>
      </c>
      <c r="O397" s="11" t="str">
        <f t="shared" ref="O397:O460" ca="1" si="1306">_xlfn.IFNA(O396,"")</f>
        <v/>
      </c>
      <c r="P397" s="11" t="str">
        <f t="shared" ref="P397:P460" ca="1" si="1307">_xlfn.IFNA(P396,"")</f>
        <v/>
      </c>
      <c r="Q397" s="11" t="str">
        <f t="shared" ref="Q397:Q460" ca="1" si="1308">_xlfn.IFNA(Q396,"")</f>
        <v/>
      </c>
      <c r="R397" s="11" t="str">
        <f t="shared" ref="R397:R460" ca="1" si="1309">_xlfn.IFNA(R396,"")</f>
        <v/>
      </c>
      <c r="S397" s="11" t="str">
        <f t="shared" ref="S397:S460" ca="1" si="1310">_xlfn.IFNA(S396,"")</f>
        <v/>
      </c>
      <c r="T397" s="17"/>
      <c r="U397" s="1">
        <f>COUNTA(Z392:AM392)</f>
        <v>6</v>
      </c>
      <c r="V397" s="5">
        <v>6</v>
      </c>
      <c r="W397" s="5">
        <f ca="1">IF(V397&lt;=U398,RANDBETWEEN(U394/(3/2),U394*(3/2))+W396,"")</f>
        <v>6</v>
      </c>
      <c r="X397" s="15"/>
      <c r="Y397" s="11"/>
      <c r="Z397" s="11" t="str">
        <f t="shared" ref="Z397:Z428" ca="1" si="1311">_xlfn.IFNA(Z396,"")</f>
        <v>g</v>
      </c>
      <c r="AA397" s="11" t="str">
        <f t="shared" ref="AA397:AA460" ca="1" si="1312">_xlfn.IFNA(AA396,"")</f>
        <v>i</v>
      </c>
      <c r="AB397" s="11" t="str">
        <f t="shared" ref="AB397:AB460" ca="1" si="1313">_xlfn.IFNA(AB396,"")</f>
        <v>"</v>
      </c>
      <c r="AC397" s="11" t="str">
        <f t="shared" ref="AC397:AC460" ca="1" si="1314">_xlfn.IFNA(AC396,"")</f>
        <v/>
      </c>
      <c r="AD397" s="11" t="str">
        <f t="shared" ref="AD397:AD460" ca="1" si="1315">_xlfn.IFNA(AD396,"")</f>
        <v>i</v>
      </c>
      <c r="AE397" s="11" t="str">
        <f t="shared" ref="AE397:AE460" ca="1" si="1316">_xlfn.IFNA(AE396,"")</f>
        <v/>
      </c>
      <c r="AF397" s="11" t="str">
        <f t="shared" ref="AF397:AF460" ca="1" si="1317">_xlfn.IFNA(AF396,"")</f>
        <v/>
      </c>
      <c r="AG397" s="11" t="str">
        <f t="shared" ref="AG397:AG460" ca="1" si="1318">_xlfn.IFNA(AG396,"")</f>
        <v/>
      </c>
      <c r="AH397" s="11" t="str">
        <f t="shared" ref="AH397:AH460" ca="1" si="1319">_xlfn.IFNA(AH396,"")</f>
        <v/>
      </c>
      <c r="AI397" s="11" t="str">
        <f t="shared" ref="AI397:AI460" ca="1" si="1320">_xlfn.IFNA(AI396,"")</f>
        <v/>
      </c>
      <c r="AJ397" s="11" t="str">
        <f t="shared" ref="AJ397:AJ460" ca="1" si="1321">_xlfn.IFNA(AJ396,"")</f>
        <v/>
      </c>
      <c r="AK397" s="11" t="str">
        <f t="shared" ref="AK397:AK460" ca="1" si="1322">_xlfn.IFNA(AK396,"")</f>
        <v/>
      </c>
      <c r="AL397" s="11" t="str">
        <f t="shared" ref="AL397:AL460" ca="1" si="1323">_xlfn.IFNA(AL396,"")</f>
        <v/>
      </c>
      <c r="AM397" s="11" t="str">
        <f t="shared" ref="AM397:AM460" ca="1" si="1324">_xlfn.IFNA(AM396,"")</f>
        <v/>
      </c>
    </row>
    <row r="398" spans="1:39" ht="12.75">
      <c r="A398" s="1">
        <f ca="1">A397/A396</f>
        <v>4</v>
      </c>
      <c r="B398" s="5">
        <v>7</v>
      </c>
      <c r="C398" s="5" t="str">
        <f ca="1">IF(B398&lt;=A398,RANDBETWEEN(A394/(3/2),A394*(3/2))+C397,"")</f>
        <v/>
      </c>
      <c r="D398" s="15"/>
      <c r="E398" s="11"/>
      <c r="F398" s="11" t="str">
        <f ca="1">_xlfn.IFNA(IF(0&lt;MATCH(F391,$C$2:$C$15),F397,F392),F392)</f>
        <v>"</v>
      </c>
      <c r="G398" s="11" t="str">
        <f ca="1">_xlfn.IFNA(IF(0&lt;MATCH(G391,$C$2:$C$15),G397,G392),G392)</f>
        <v>"</v>
      </c>
      <c r="H398" s="11" t="str">
        <f ca="1">_xlfn.IFNA(IF(0&lt;MATCH(H391,$C$2:$C$15),H397,H392),H392)</f>
        <v>ŋ</v>
      </c>
      <c r="I398" s="11" t="str">
        <f ca="1">_xlfn.IFNA(IF(0&lt;MATCH(I391,$C$2:$C$15),I397,I392),I392)</f>
        <v/>
      </c>
      <c r="J398" s="11" t="str">
        <f ca="1">_xlfn.IFNA(IF(0&lt;MATCH(J391,$C$2:$C$15),J397,J392),J392)</f>
        <v/>
      </c>
      <c r="K398" s="11" t="str">
        <f ca="1">_xlfn.IFNA(IF(0&lt;MATCH(K391,$C$2:$C$15),K397,K392),K392)</f>
        <v/>
      </c>
      <c r="L398" s="11" t="str">
        <f ca="1">_xlfn.IFNA(IF(0&lt;MATCH(L391,$C$2:$C$15),L397,L392),L392)</f>
        <v/>
      </c>
      <c r="M398" s="11" t="str">
        <f ca="1">_xlfn.IFNA(IF(0&lt;MATCH(M391,$C$2:$C$15),M397,M392),M392)</f>
        <v/>
      </c>
      <c r="N398" s="11" t="str">
        <f ca="1">_xlfn.IFNA(IF(0&lt;MATCH(N391,$C$2:$C$15),N397,N392),N392)</f>
        <v/>
      </c>
      <c r="O398" s="11" t="str">
        <f ca="1">_xlfn.IFNA(IF(0&lt;MATCH(O391,$C$2:$C$15),O397,O392),O392)</f>
        <v/>
      </c>
      <c r="P398" s="11" t="str">
        <f ca="1">_xlfn.IFNA(IF(0&lt;MATCH(P391,$C$2:$C$15),P397,P392),P392)</f>
        <v/>
      </c>
      <c r="Q398" s="11" t="str">
        <f ca="1">_xlfn.IFNA(IF(0&lt;MATCH(Q391,$C$2:$C$15),Q397,Q392),Q392)</f>
        <v/>
      </c>
      <c r="R398" s="11" t="str">
        <f ca="1">_xlfn.IFNA(IF(0&lt;MATCH(R391,$C$2:$C$15),R397,R392),R392)</f>
        <v/>
      </c>
      <c r="S398" s="11" t="str">
        <f ca="1">_xlfn.IFNA(IF(0&lt;MATCH(S391,$C$2:$C$15),S397,S392),S392)</f>
        <v/>
      </c>
      <c r="T398" s="17"/>
      <c r="U398" s="1">
        <f ca="1">U397/U396</f>
        <v>6</v>
      </c>
      <c r="V398" s="5">
        <v>7</v>
      </c>
      <c r="W398" s="5" t="str">
        <f ca="1">IF(V398&lt;=U398,RANDBETWEEN(U394/(3/2),U394*(3/2))+W397,"")</f>
        <v/>
      </c>
      <c r="X398" s="15"/>
      <c r="Y398" s="11"/>
      <c r="Z398" s="11" t="str">
        <f ca="1">_xlfn.IFNA(IF(0&lt;MATCH(Z391,$C$2:$C$15),Z397,Z392),Z392)</f>
        <v>g</v>
      </c>
      <c r="AA398" s="11" t="str">
        <f ca="1">_xlfn.IFNA(IF(0&lt;MATCH(AA391,$C$2:$C$15),AA397,AA392),AA392)</f>
        <v>i</v>
      </c>
      <c r="AB398" s="11" t="str">
        <f ca="1">_xlfn.IFNA(IF(0&lt;MATCH(AB391,$C$2:$C$15),AB397,AB392),AB392)</f>
        <v>"</v>
      </c>
      <c r="AC398" s="11" t="str">
        <f ca="1">_xlfn.IFNA(IF(0&lt;MATCH(AC391,$C$2:$C$15),AC397,AC392),AC392)</f>
        <v/>
      </c>
      <c r="AD398" s="11" t="str">
        <f ca="1">_xlfn.IFNA(IF(0&lt;MATCH(AD391,$C$2:$C$15),AD397,AD392),AD392)</f>
        <v>i</v>
      </c>
      <c r="AE398" s="11" t="str">
        <f ca="1">_xlfn.IFNA(IF(0&lt;MATCH(AE391,$C$2:$C$15),AE397,AE392),AE392)</f>
        <v/>
      </c>
      <c r="AF398" s="11" t="str">
        <f ca="1">_xlfn.IFNA(IF(0&lt;MATCH(AF391,$C$2:$C$15),AF397,AF392),AF392)</f>
        <v/>
      </c>
      <c r="AG398" s="11" t="str">
        <f ca="1">_xlfn.IFNA(IF(0&lt;MATCH(AG391,$C$2:$C$15),AG397,AG392),AG392)</f>
        <v/>
      </c>
      <c r="AH398" s="11" t="str">
        <f ca="1">_xlfn.IFNA(IF(0&lt;MATCH(AH391,$C$2:$C$15),AH397,AH392),AH392)</f>
        <v/>
      </c>
      <c r="AI398" s="11" t="str">
        <f ca="1">_xlfn.IFNA(IF(0&lt;MATCH(AI391,$C$2:$C$15),AI397,AI392),AI392)</f>
        <v/>
      </c>
      <c r="AJ398" s="11" t="str">
        <f ca="1">_xlfn.IFNA(IF(0&lt;MATCH(AJ391,$C$2:$C$15),AJ397,AJ392),AJ392)</f>
        <v/>
      </c>
      <c r="AK398" s="11" t="str">
        <f ca="1">_xlfn.IFNA(IF(0&lt;MATCH(AK391,$C$2:$C$15),AK397,AK392),AK392)</f>
        <v/>
      </c>
      <c r="AL398" s="11" t="str">
        <f ca="1">_xlfn.IFNA(IF(0&lt;MATCH(AL391,$C$2:$C$15),AL397,AL392),AL392)</f>
        <v/>
      </c>
      <c r="AM398" s="11" t="str">
        <f ca="1">_xlfn.IFNA(IF(0&lt;MATCH(AM391,$C$2:$C$15),AM397,AM392),AM392)</f>
        <v/>
      </c>
    </row>
    <row r="399" spans="1:39" ht="12.75">
      <c r="A399" s="1"/>
      <c r="B399" s="5">
        <v>8</v>
      </c>
      <c r="C399" s="5" t="str">
        <f ca="1">IF(B399&lt;=A398,RANDBETWEEN(A394/(3/2),A394*(3/2))+C398,"")</f>
        <v/>
      </c>
      <c r="D399" s="15" t="s">
        <v>3989</v>
      </c>
      <c r="E399" s="11" t="str">
        <f t="shared" ref="E399:E430" ca="1" si="1325">_xlfn.TEXTJOIN("/",TRUE,F398:S398)</f>
        <v>"/"/ŋ</v>
      </c>
      <c r="F399" s="7" t="str" cm="1">
        <f t="array" aca="1" ref="F399:H399" ca="1">_xlfn.TEXTSPLIT(E399,"/")</f>
        <v>"</v>
      </c>
      <c r="G399" s="11" t="str">
        <f ca="1"/>
        <v>"</v>
      </c>
      <c r="H399" s="11" t="str">
        <f ca="1"/>
        <v>ŋ</v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7"/>
      <c r="U399" s="1"/>
      <c r="V399" s="5">
        <v>8</v>
      </c>
      <c r="W399" s="5" t="str">
        <f ca="1">IF(V399&lt;=U398,RANDBETWEEN(U394/(3/2),U394*(3/2))+W398,"")</f>
        <v/>
      </c>
      <c r="X399" s="15" t="s">
        <v>3989</v>
      </c>
      <c r="Y399" s="11" t="str">
        <f t="shared" ref="Y399:Y430" ca="1" si="1326">_xlfn.TEXTJOIN("/",TRUE,Z398:AM398)</f>
        <v>g/i/"/i</v>
      </c>
      <c r="Z399" s="7" t="str" cm="1">
        <f t="array" aca="1" ref="Z399:AC399" ca="1">_xlfn.TEXTSPLIT(Y399,"/")</f>
        <v>g</v>
      </c>
      <c r="AA399" s="11" t="str">
        <f ca="1"/>
        <v>i</v>
      </c>
      <c r="AB399" s="11" t="str">
        <f ca="1"/>
        <v>"</v>
      </c>
      <c r="AC399" s="11" t="str">
        <f ca="1"/>
        <v>i</v>
      </c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</row>
    <row r="400" spans="1:39" ht="12.75">
      <c r="A400" s="5"/>
      <c r="B400" s="5">
        <v>9</v>
      </c>
      <c r="C400" s="5" t="str">
        <f ca="1">IF(B400&lt;=A398,RANDBETWEEN(A394/(3/2),A394*(3/2))+C399,"")</f>
        <v/>
      </c>
      <c r="D400" s="15"/>
      <c r="E400" s="11"/>
      <c r="F400" s="7">
        <f ca="1">MATCH(F399,'Language Rules Can Change'!$AD$322:$AD$413,0)-1</f>
        <v>91</v>
      </c>
      <c r="G400" s="7">
        <f ca="1">MATCH(G399,'Language Rules Can Change'!$AD$322:$AD$413,0)-1</f>
        <v>91</v>
      </c>
      <c r="H400" s="7">
        <f ca="1">MATCH(H399,'Language Rules Can Change'!$AD$322:$AD$413,0)-1</f>
        <v>21</v>
      </c>
      <c r="I400" s="7" t="e">
        <f>MATCH(I399,'Language Rules Can Change'!$AD$322:$AD$413,0)-1</f>
        <v>#N/A</v>
      </c>
      <c r="J400" s="7" t="e">
        <f>MATCH(J399,'Language Rules Can Change'!$AD$322:$AD$413,0)-1</f>
        <v>#N/A</v>
      </c>
      <c r="K400" s="7" t="e">
        <f>MATCH(K399,'Language Rules Can Change'!$AD$322:$AD$413,0)-1</f>
        <v>#N/A</v>
      </c>
      <c r="L400" s="7" t="e">
        <f>MATCH(L399,'Language Rules Can Change'!$AD$322:$AD$413,0)-1</f>
        <v>#N/A</v>
      </c>
      <c r="M400" s="7" t="e">
        <f>MATCH(M399,'Language Rules Can Change'!$AD$322:$AD$413,0)-1</f>
        <v>#N/A</v>
      </c>
      <c r="N400" s="7" t="e">
        <f>MATCH(N399,'Language Rules Can Change'!$AD$322:$AD$413,0)-1</f>
        <v>#N/A</v>
      </c>
      <c r="O400" s="7" t="e">
        <f>MATCH(O399,'Language Rules Can Change'!$AD$322:$AD$413,0)-1</f>
        <v>#N/A</v>
      </c>
      <c r="P400" s="7" t="e">
        <f>MATCH(P399,'Language Rules Can Change'!$AD$322:$AD$413,0)-1</f>
        <v>#N/A</v>
      </c>
      <c r="Q400" s="7" t="e">
        <f>MATCH(Q399,'Language Rules Can Change'!$AD$322:$AD$413,0)-1</f>
        <v>#N/A</v>
      </c>
      <c r="R400" s="7" t="e">
        <f>MATCH(R399,'Language Rules Can Change'!$AD$322:$AD$413,0)-1</f>
        <v>#N/A</v>
      </c>
      <c r="S400" s="7" t="e">
        <f>MATCH(S399,'Language Rules Can Change'!$AD$322:$AD$413,0)-1</f>
        <v>#N/A</v>
      </c>
      <c r="T400" s="17"/>
      <c r="U400" s="5"/>
      <c r="V400" s="5">
        <v>9</v>
      </c>
      <c r="W400" s="5" t="str">
        <f ca="1">IF(V400&lt;=U398,RANDBETWEEN(U394/(3/2),U394*(3/2))+W399,"")</f>
        <v/>
      </c>
      <c r="X400" s="15"/>
      <c r="Y400" s="11"/>
      <c r="Z400" s="7">
        <f ca="1">MATCH(Z399,'Language Rules Can Change'!$AD$322:$AD$413,0)-1</f>
        <v>7</v>
      </c>
      <c r="AA400" s="7">
        <f ca="1">MATCH(AA399,'Language Rules Can Change'!$AD$322:$AD$413,0)-1</f>
        <v>63</v>
      </c>
      <c r="AB400" s="7">
        <f ca="1">MATCH(AB399,'Language Rules Can Change'!$AD$322:$AD$413,0)-1</f>
        <v>91</v>
      </c>
      <c r="AC400" s="7">
        <f ca="1">MATCH(AC399,'Language Rules Can Change'!$AD$322:$AD$413,0)-1</f>
        <v>63</v>
      </c>
      <c r="AD400" s="7" t="e">
        <f>MATCH(AD399,'Language Rules Can Change'!$AD$322:$AD$413,0)-1</f>
        <v>#N/A</v>
      </c>
      <c r="AE400" s="7" t="e">
        <f>MATCH(AE399,'Language Rules Can Change'!$AD$322:$AD$413,0)-1</f>
        <v>#N/A</v>
      </c>
      <c r="AF400" s="7" t="e">
        <f>MATCH(AF399,'Language Rules Can Change'!$AD$322:$AD$413,0)-1</f>
        <v>#N/A</v>
      </c>
      <c r="AG400" s="7" t="e">
        <f>MATCH(AG399,'Language Rules Can Change'!$AD$322:$AD$413,0)-1</f>
        <v>#N/A</v>
      </c>
      <c r="AH400" s="7" t="e">
        <f>MATCH(AH399,'Language Rules Can Change'!$AD$322:$AD$413,0)-1</f>
        <v>#N/A</v>
      </c>
      <c r="AI400" s="7" t="e">
        <f>MATCH(AI399,'Language Rules Can Change'!$AD$322:$AD$413,0)-1</f>
        <v>#N/A</v>
      </c>
      <c r="AJ400" s="7" t="e">
        <f>MATCH(AJ399,'Language Rules Can Change'!$AD$322:$AD$413,0)-1</f>
        <v>#N/A</v>
      </c>
      <c r="AK400" s="7" t="e">
        <f>MATCH(AK399,'Language Rules Can Change'!$AD$322:$AD$413,0)-1</f>
        <v>#N/A</v>
      </c>
      <c r="AL400" s="7" t="e">
        <f>MATCH(AL399,'Language Rules Can Change'!$AD$322:$AD$413,0)-1</f>
        <v>#N/A</v>
      </c>
      <c r="AM400" s="7" t="e">
        <f>MATCH(AM399,'Language Rules Can Change'!$AD$322:$AD$413,0)-1</f>
        <v>#N/A</v>
      </c>
    </row>
    <row r="401" spans="1:39" ht="12.75">
      <c r="A401" s="1"/>
      <c r="B401" s="5">
        <v>10</v>
      </c>
      <c r="C401" s="5" t="str">
        <f ca="1">IF(B401&lt;=A398,RANDBETWEEN(A394/(3/2),A394*(3/2))+C400,"")</f>
        <v/>
      </c>
      <c r="D401" s="15"/>
      <c r="E401" s="11"/>
      <c r="F401" s="7">
        <f t="shared" ref="F401:S432" ca="1" si="1327">RAND()</f>
        <v>0.6624580554614935</v>
      </c>
      <c r="G401" s="7">
        <f t="shared" ca="1" si="1327"/>
        <v>0.35010249787959391</v>
      </c>
      <c r="H401" s="7">
        <f t="shared" ca="1" si="1327"/>
        <v>0.18759557473907751</v>
      </c>
      <c r="I401" s="7">
        <f t="shared" ca="1" si="1327"/>
        <v>0.72134839486059144</v>
      </c>
      <c r="J401" s="7">
        <f t="shared" ca="1" si="1327"/>
        <v>0.43460619698277514</v>
      </c>
      <c r="K401" s="7">
        <f t="shared" ca="1" si="1327"/>
        <v>0.13563249738802197</v>
      </c>
      <c r="L401" s="7">
        <f t="shared" ca="1" si="1327"/>
        <v>0.30744266676519549</v>
      </c>
      <c r="M401" s="7">
        <f t="shared" ca="1" si="1327"/>
        <v>0.30208939272161228</v>
      </c>
      <c r="N401" s="7">
        <f t="shared" ca="1" si="1327"/>
        <v>0.22980363155237826</v>
      </c>
      <c r="O401" s="7">
        <f t="shared" ca="1" si="1327"/>
        <v>0.6993914060829598</v>
      </c>
      <c r="P401" s="7">
        <f t="shared" ca="1" si="1327"/>
        <v>0.95710936554774861</v>
      </c>
      <c r="Q401" s="7">
        <f t="shared" ca="1" si="1327"/>
        <v>0.37883858379212099</v>
      </c>
      <c r="R401" s="7">
        <f t="shared" ca="1" si="1327"/>
        <v>0.7361442944089267</v>
      </c>
      <c r="S401" s="7">
        <f t="shared" ca="1" si="1327"/>
        <v>0.74334324595953383</v>
      </c>
      <c r="T401" s="17"/>
      <c r="U401" s="1"/>
      <c r="V401" s="5">
        <v>10</v>
      </c>
      <c r="W401" s="5" t="str">
        <f ca="1">IF(V401&lt;=U398,RANDBETWEEN(U394/(3/2),U394*(3/2))+W400,"")</f>
        <v/>
      </c>
      <c r="X401" s="15"/>
      <c r="Y401" s="11"/>
      <c r="Z401" s="7">
        <f t="shared" ref="Z401:AM432" ca="1" si="1328">RAND()</f>
        <v>0.49736017211085448</v>
      </c>
      <c r="AA401" s="7">
        <f t="shared" ca="1" si="1328"/>
        <v>0.35326247860416904</v>
      </c>
      <c r="AB401" s="7">
        <f t="shared" ca="1" si="1328"/>
        <v>0.89017562626865365</v>
      </c>
      <c r="AC401" s="7">
        <f t="shared" ca="1" si="1328"/>
        <v>0.99376494265967974</v>
      </c>
      <c r="AD401" s="7">
        <f t="shared" ca="1" si="1328"/>
        <v>0.48804418010812789</v>
      </c>
      <c r="AE401" s="7">
        <f t="shared" ca="1" si="1328"/>
        <v>0.69928108523109789</v>
      </c>
      <c r="AF401" s="7">
        <f t="shared" ca="1" si="1328"/>
        <v>0.27220188253482935</v>
      </c>
      <c r="AG401" s="7">
        <f t="shared" ca="1" si="1328"/>
        <v>0.90626259939746667</v>
      </c>
      <c r="AH401" s="7">
        <f t="shared" ca="1" si="1328"/>
        <v>0.72453173586204522</v>
      </c>
      <c r="AI401" s="7">
        <f t="shared" ca="1" si="1328"/>
        <v>0.58527234976788711</v>
      </c>
      <c r="AJ401" s="7">
        <f t="shared" ca="1" si="1328"/>
        <v>0.13187859414470626</v>
      </c>
      <c r="AK401" s="7">
        <f t="shared" ca="1" si="1328"/>
        <v>9.8549182565000892E-2</v>
      </c>
      <c r="AL401" s="7">
        <f t="shared" ca="1" si="1328"/>
        <v>0.51977376455061552</v>
      </c>
      <c r="AM401" s="7">
        <f t="shared" ca="1" si="1328"/>
        <v>1.4705560544944318E-2</v>
      </c>
    </row>
    <row r="402" spans="1:39" ht="12.75">
      <c r="A402" s="1"/>
      <c r="B402" s="5">
        <v>11</v>
      </c>
      <c r="C402" s="5" t="str">
        <f ca="1">IF(B402&lt;=A398,RANDBETWEEN(A394/(3/2),A394*(3/2))+C401,"")</f>
        <v/>
      </c>
      <c r="D402" s="15"/>
      <c r="E402" s="11"/>
      <c r="F402" s="7" cm="1">
        <f t="array" aca="1" ref="F402" ca="1">_xlfn.IFS(AND(F401&gt;0,F401&lt;=INDEX('Language Rules Can Change'!$AE$322:$AM$413,F400,1)),1,AND(F401&gt;INDEX('Language Rules Can Change'!$AE$322:$AM$413,F400,1),F401&lt;=INDEX('Language Rules Can Change'!$AE$322:$AM$413,F400,2)),2,AND(F401&gt;INDEX('Language Rules Can Change'!$AE$322:$AM$413,F400,2),F401&lt;=INDEX('Language Rules Can Change'!$AE$322:$AM$413,F400,3)),3,AND(F401&gt;INDEX('Language Rules Can Change'!$AE$322:$AM$413,F400,3),F401&lt;=INDEX('Language Rules Can Change'!$AE$322:$AM$413,F400,4)),4,AND(F401&gt;INDEX('Language Rules Can Change'!$AE$322:$AM$413,F400,4),F401&lt;=INDEX('Language Rules Can Change'!$AE$322:$AM$413,F400,5)),5,AND(F401&gt;INDEX('Language Rules Can Change'!$AE$322:$AM$413,F400,5),F401&lt;=INDEX('Language Rules Can Change'!$AE$322:$AM$413,F400,6)),6,AND(F401&gt;INDEX('Language Rules Can Change'!$AE$322:$AM$413,F400,6),F401&lt;=INDEX('Language Rules Can Change'!$AE$322:$AM$413,F400,7)),7,AND(F401&gt;INDEX('Language Rules Can Change'!$AE$322:$AM$413,F400,7),F401&lt;=INDEX('Language Rules Can Change'!$AE$322:$AM$413,F400,8)),8,AND(F401&gt;INDEX('Language Rules Can Change'!$AE$322:$AM$413,F400,8),F401&lt;=INDEX('Language Rules Can Change'!$AE$322:$AM$413,F400,9)),9)</f>
        <v>1</v>
      </c>
      <c r="G402" s="7" cm="1">
        <f t="array" aca="1" ref="G402" ca="1">_xlfn.IFS(AND(G401&gt;0,G401&lt;=INDEX('Language Rules Can Change'!$AE$322:$AM$413,G400,1)),1,AND(G401&gt;INDEX('Language Rules Can Change'!$AE$322:$AM$413,G400,1),G401&lt;=INDEX('Language Rules Can Change'!$AE$322:$AM$413,G400,2)),2,AND(G401&gt;INDEX('Language Rules Can Change'!$AE$322:$AM$413,G400,2),G401&lt;=INDEX('Language Rules Can Change'!$AE$322:$AM$413,G400,3)),3,AND(G401&gt;INDEX('Language Rules Can Change'!$AE$322:$AM$413,G400,3),G401&lt;=INDEX('Language Rules Can Change'!$AE$322:$AM$413,G400,4)),4,AND(G401&gt;INDEX('Language Rules Can Change'!$AE$322:$AM$413,G400,4),G401&lt;=INDEX('Language Rules Can Change'!$AE$322:$AM$413,G400,5)),5,AND(G401&gt;INDEX('Language Rules Can Change'!$AE$322:$AM$413,G400,5),G401&lt;=INDEX('Language Rules Can Change'!$AE$322:$AM$413,G400,6)),6,AND(G401&gt;INDEX('Language Rules Can Change'!$AE$322:$AM$413,G400,6),G401&lt;=INDEX('Language Rules Can Change'!$AE$322:$AM$413,G400,7)),7,AND(G401&gt;INDEX('Language Rules Can Change'!$AE$322:$AM$413,G400,7),G401&lt;=INDEX('Language Rules Can Change'!$AE$322:$AM$413,G400,8)),8,AND(G401&gt;INDEX('Language Rules Can Change'!$AE$322:$AM$413,G400,8),G401&lt;=INDEX('Language Rules Can Change'!$AE$322:$AM$413,G400,9)),9)</f>
        <v>1</v>
      </c>
      <c r="H402" s="7" cm="1">
        <f t="array" aca="1" ref="H402" ca="1">_xlfn.IFS(AND(H401&gt;0,H401&lt;=INDEX('Language Rules Can Change'!$AE$322:$AM$413,H400,1)),1,AND(H401&gt;INDEX('Language Rules Can Change'!$AE$322:$AM$413,H400,1),H401&lt;=INDEX('Language Rules Can Change'!$AE$322:$AM$413,H400,2)),2,AND(H401&gt;INDEX('Language Rules Can Change'!$AE$322:$AM$413,H400,2),H401&lt;=INDEX('Language Rules Can Change'!$AE$322:$AM$413,H400,3)),3,AND(H401&gt;INDEX('Language Rules Can Change'!$AE$322:$AM$413,H400,3),H401&lt;=INDEX('Language Rules Can Change'!$AE$322:$AM$413,H400,4)),4,AND(H401&gt;INDEX('Language Rules Can Change'!$AE$322:$AM$413,H400,4),H401&lt;=INDEX('Language Rules Can Change'!$AE$322:$AM$413,H400,5)),5,AND(H401&gt;INDEX('Language Rules Can Change'!$AE$322:$AM$413,H400,5),H401&lt;=INDEX('Language Rules Can Change'!$AE$322:$AM$413,H400,6)),6,AND(H401&gt;INDEX('Language Rules Can Change'!$AE$322:$AM$413,H400,6),H401&lt;=INDEX('Language Rules Can Change'!$AE$322:$AM$413,H400,7)),7,AND(H401&gt;INDEX('Language Rules Can Change'!$AE$322:$AM$413,H400,7),H401&lt;=INDEX('Language Rules Can Change'!$AE$322:$AM$413,H400,8)),8,AND(H401&gt;INDEX('Language Rules Can Change'!$AE$322:$AM$413,H400,8),H401&lt;=INDEX('Language Rules Can Change'!$AE$322:$AM$413,H400,9)),9)</f>
        <v>2</v>
      </c>
      <c r="I402" s="7" t="e" cm="1">
        <f t="array" aca="1" ref="I402" ca="1">_xlfn.IFS(AND(I401&gt;0,I401&lt;=INDEX('Language Rules Can Change'!$AE$322:$AM$413,I400,1)),1,AND(I401&gt;INDEX('Language Rules Can Change'!$AE$322:$AM$413,I400,1),I401&lt;=INDEX('Language Rules Can Change'!$AE$322:$AM$413,I400,2)),2,AND(I401&gt;INDEX('Language Rules Can Change'!$AE$322:$AM$413,I400,2),I401&lt;=INDEX('Language Rules Can Change'!$AE$322:$AM$413,I400,3)),3,AND(I401&gt;INDEX('Language Rules Can Change'!$AE$322:$AM$413,I400,3),I401&lt;=INDEX('Language Rules Can Change'!$AE$322:$AM$413,I400,4)),4,AND(I401&gt;INDEX('Language Rules Can Change'!$AE$322:$AM$413,I400,4),I401&lt;=INDEX('Language Rules Can Change'!$AE$322:$AM$413,I400,5)),5,AND(I401&gt;INDEX('Language Rules Can Change'!$AE$322:$AM$413,I400,5),I401&lt;=INDEX('Language Rules Can Change'!$AE$322:$AM$413,I400,6)),6,AND(I401&gt;INDEX('Language Rules Can Change'!$AE$322:$AM$413,I400,6),I401&lt;=INDEX('Language Rules Can Change'!$AE$322:$AM$413,I400,7)),7,AND(I401&gt;INDEX('Language Rules Can Change'!$AE$322:$AM$413,I400,7),I401&lt;=INDEX('Language Rules Can Change'!$AE$322:$AM$413,I400,8)),8,AND(I401&gt;INDEX('Language Rules Can Change'!$AE$322:$AM$413,I400,8),I401&lt;=INDEX('Language Rules Can Change'!$AE$322:$AM$413,I400,9)),9)</f>
        <v>#N/A</v>
      </c>
      <c r="J402" s="7" t="e" cm="1">
        <f t="array" aca="1" ref="J402" ca="1">_xlfn.IFS(AND(J401&gt;0,J401&lt;=INDEX('Language Rules Can Change'!$AE$322:$AM$413,J400,1)),1,AND(J401&gt;INDEX('Language Rules Can Change'!$AE$322:$AM$413,J400,1),J401&lt;=INDEX('Language Rules Can Change'!$AE$322:$AM$413,J400,2)),2,AND(J401&gt;INDEX('Language Rules Can Change'!$AE$322:$AM$413,J400,2),J401&lt;=INDEX('Language Rules Can Change'!$AE$322:$AM$413,J400,3)),3,AND(J401&gt;INDEX('Language Rules Can Change'!$AE$322:$AM$413,J400,3),J401&lt;=INDEX('Language Rules Can Change'!$AE$322:$AM$413,J400,4)),4,AND(J401&gt;INDEX('Language Rules Can Change'!$AE$322:$AM$413,J400,4),J401&lt;=INDEX('Language Rules Can Change'!$AE$322:$AM$413,J400,5)),5,AND(J401&gt;INDEX('Language Rules Can Change'!$AE$322:$AM$413,J400,5),J401&lt;=INDEX('Language Rules Can Change'!$AE$322:$AM$413,J400,6)),6,AND(J401&gt;INDEX('Language Rules Can Change'!$AE$322:$AM$413,J400,6),J401&lt;=INDEX('Language Rules Can Change'!$AE$322:$AM$413,J400,7)),7,AND(J401&gt;INDEX('Language Rules Can Change'!$AE$322:$AM$413,J400,7),J401&lt;=INDEX('Language Rules Can Change'!$AE$322:$AM$413,J400,8)),8,AND(J401&gt;INDEX('Language Rules Can Change'!$AE$322:$AM$413,J400,8),J401&lt;=INDEX('Language Rules Can Change'!$AE$322:$AM$413,J400,9)),9)</f>
        <v>#N/A</v>
      </c>
      <c r="K402" s="7" t="e" cm="1">
        <f t="array" aca="1" ref="K402" ca="1">_xlfn.IFS(AND(K401&gt;0,K401&lt;=INDEX('Language Rules Can Change'!$AE$322:$AM$413,K400,1)),1,AND(K401&gt;INDEX('Language Rules Can Change'!$AE$322:$AM$413,K400,1),K401&lt;=INDEX('Language Rules Can Change'!$AE$322:$AM$413,K400,2)),2,AND(K401&gt;INDEX('Language Rules Can Change'!$AE$322:$AM$413,K400,2),K401&lt;=INDEX('Language Rules Can Change'!$AE$322:$AM$413,K400,3)),3,AND(K401&gt;INDEX('Language Rules Can Change'!$AE$322:$AM$413,K400,3),K401&lt;=INDEX('Language Rules Can Change'!$AE$322:$AM$413,K400,4)),4,AND(K401&gt;INDEX('Language Rules Can Change'!$AE$322:$AM$413,K400,4),K401&lt;=INDEX('Language Rules Can Change'!$AE$322:$AM$413,K400,5)),5,AND(K401&gt;INDEX('Language Rules Can Change'!$AE$322:$AM$413,K400,5),K401&lt;=INDEX('Language Rules Can Change'!$AE$322:$AM$413,K400,6)),6,AND(K401&gt;INDEX('Language Rules Can Change'!$AE$322:$AM$413,K400,6),K401&lt;=INDEX('Language Rules Can Change'!$AE$322:$AM$413,K400,7)),7,AND(K401&gt;INDEX('Language Rules Can Change'!$AE$322:$AM$413,K400,7),K401&lt;=INDEX('Language Rules Can Change'!$AE$322:$AM$413,K400,8)),8,AND(K401&gt;INDEX('Language Rules Can Change'!$AE$322:$AM$413,K400,8),K401&lt;=INDEX('Language Rules Can Change'!$AE$322:$AM$413,K400,9)),9)</f>
        <v>#N/A</v>
      </c>
      <c r="L402" s="7" t="e" cm="1">
        <f t="array" aca="1" ref="L402" ca="1">_xlfn.IFS(AND(L401&gt;0,L401&lt;=INDEX('Language Rules Can Change'!$AE$322:$AM$413,L400,1)),1,AND(L401&gt;INDEX('Language Rules Can Change'!$AE$322:$AM$413,L400,1),L401&lt;=INDEX('Language Rules Can Change'!$AE$322:$AM$413,L400,2)),2,AND(L401&gt;INDEX('Language Rules Can Change'!$AE$322:$AM$413,L400,2),L401&lt;=INDEX('Language Rules Can Change'!$AE$322:$AM$413,L400,3)),3,AND(L401&gt;INDEX('Language Rules Can Change'!$AE$322:$AM$413,L400,3),L401&lt;=INDEX('Language Rules Can Change'!$AE$322:$AM$413,L400,4)),4,AND(L401&gt;INDEX('Language Rules Can Change'!$AE$322:$AM$413,L400,4),L401&lt;=INDEX('Language Rules Can Change'!$AE$322:$AM$413,L400,5)),5,AND(L401&gt;INDEX('Language Rules Can Change'!$AE$322:$AM$413,L400,5),L401&lt;=INDEX('Language Rules Can Change'!$AE$322:$AM$413,L400,6)),6,AND(L401&gt;INDEX('Language Rules Can Change'!$AE$322:$AM$413,L400,6),L401&lt;=INDEX('Language Rules Can Change'!$AE$322:$AM$413,L400,7)),7,AND(L401&gt;INDEX('Language Rules Can Change'!$AE$322:$AM$413,L400,7),L401&lt;=INDEX('Language Rules Can Change'!$AE$322:$AM$413,L400,8)),8,AND(L401&gt;INDEX('Language Rules Can Change'!$AE$322:$AM$413,L400,8),L401&lt;=INDEX('Language Rules Can Change'!$AE$322:$AM$413,L400,9)),9)</f>
        <v>#N/A</v>
      </c>
      <c r="M402" s="7" t="e" cm="1">
        <f t="array" aca="1" ref="M402" ca="1">_xlfn.IFS(AND(M401&gt;0,M401&lt;=INDEX('Language Rules Can Change'!$AE$322:$AM$413,M400,1)),1,AND(M401&gt;INDEX('Language Rules Can Change'!$AE$322:$AM$413,M400,1),M401&lt;=INDEX('Language Rules Can Change'!$AE$322:$AM$413,M400,2)),2,AND(M401&gt;INDEX('Language Rules Can Change'!$AE$322:$AM$413,M400,2),M401&lt;=INDEX('Language Rules Can Change'!$AE$322:$AM$413,M400,3)),3,AND(M401&gt;INDEX('Language Rules Can Change'!$AE$322:$AM$413,M400,3),M401&lt;=INDEX('Language Rules Can Change'!$AE$322:$AM$413,M400,4)),4,AND(M401&gt;INDEX('Language Rules Can Change'!$AE$322:$AM$413,M400,4),M401&lt;=INDEX('Language Rules Can Change'!$AE$322:$AM$413,M400,5)),5,AND(M401&gt;INDEX('Language Rules Can Change'!$AE$322:$AM$413,M400,5),M401&lt;=INDEX('Language Rules Can Change'!$AE$322:$AM$413,M400,6)),6,AND(M401&gt;INDEX('Language Rules Can Change'!$AE$322:$AM$413,M400,6),M401&lt;=INDEX('Language Rules Can Change'!$AE$322:$AM$413,M400,7)),7,AND(M401&gt;INDEX('Language Rules Can Change'!$AE$322:$AM$413,M400,7),M401&lt;=INDEX('Language Rules Can Change'!$AE$322:$AM$413,M400,8)),8,AND(M401&gt;INDEX('Language Rules Can Change'!$AE$322:$AM$413,M400,8),M401&lt;=INDEX('Language Rules Can Change'!$AE$322:$AM$413,M400,9)),9)</f>
        <v>#N/A</v>
      </c>
      <c r="N402" s="7" t="e" cm="1">
        <f t="array" aca="1" ref="N402" ca="1">_xlfn.IFS(AND(N401&gt;0,N401&lt;=INDEX('Language Rules Can Change'!$AE$322:$AM$413,N400,1)),1,AND(N401&gt;INDEX('Language Rules Can Change'!$AE$322:$AM$413,N400,1),N401&lt;=INDEX('Language Rules Can Change'!$AE$322:$AM$413,N400,2)),2,AND(N401&gt;INDEX('Language Rules Can Change'!$AE$322:$AM$413,N400,2),N401&lt;=INDEX('Language Rules Can Change'!$AE$322:$AM$413,N400,3)),3,AND(N401&gt;INDEX('Language Rules Can Change'!$AE$322:$AM$413,N400,3),N401&lt;=INDEX('Language Rules Can Change'!$AE$322:$AM$413,N400,4)),4,AND(N401&gt;INDEX('Language Rules Can Change'!$AE$322:$AM$413,N400,4),N401&lt;=INDEX('Language Rules Can Change'!$AE$322:$AM$413,N400,5)),5,AND(N401&gt;INDEX('Language Rules Can Change'!$AE$322:$AM$413,N400,5),N401&lt;=INDEX('Language Rules Can Change'!$AE$322:$AM$413,N400,6)),6,AND(N401&gt;INDEX('Language Rules Can Change'!$AE$322:$AM$413,N400,6),N401&lt;=INDEX('Language Rules Can Change'!$AE$322:$AM$413,N400,7)),7,AND(N401&gt;INDEX('Language Rules Can Change'!$AE$322:$AM$413,N400,7),N401&lt;=INDEX('Language Rules Can Change'!$AE$322:$AM$413,N400,8)),8,AND(N401&gt;INDEX('Language Rules Can Change'!$AE$322:$AM$413,N400,8),N401&lt;=INDEX('Language Rules Can Change'!$AE$322:$AM$413,N400,9)),9)</f>
        <v>#N/A</v>
      </c>
      <c r="O402" s="7" t="e" cm="1">
        <f t="array" aca="1" ref="O402" ca="1">_xlfn.IFS(AND(O401&gt;0,O401&lt;=INDEX('Language Rules Can Change'!$AE$322:$AM$413,O400,1)),1,AND(O401&gt;INDEX('Language Rules Can Change'!$AE$322:$AM$413,O400,1),O401&lt;=INDEX('Language Rules Can Change'!$AE$322:$AM$413,O400,2)),2,AND(O401&gt;INDEX('Language Rules Can Change'!$AE$322:$AM$413,O400,2),O401&lt;=INDEX('Language Rules Can Change'!$AE$322:$AM$413,O400,3)),3,AND(O401&gt;INDEX('Language Rules Can Change'!$AE$322:$AM$413,O400,3),O401&lt;=INDEX('Language Rules Can Change'!$AE$322:$AM$413,O400,4)),4,AND(O401&gt;INDEX('Language Rules Can Change'!$AE$322:$AM$413,O400,4),O401&lt;=INDEX('Language Rules Can Change'!$AE$322:$AM$413,O400,5)),5,AND(O401&gt;INDEX('Language Rules Can Change'!$AE$322:$AM$413,O400,5),O401&lt;=INDEX('Language Rules Can Change'!$AE$322:$AM$413,O400,6)),6,AND(O401&gt;INDEX('Language Rules Can Change'!$AE$322:$AM$413,O400,6),O401&lt;=INDEX('Language Rules Can Change'!$AE$322:$AM$413,O400,7)),7,AND(O401&gt;INDEX('Language Rules Can Change'!$AE$322:$AM$413,O400,7),O401&lt;=INDEX('Language Rules Can Change'!$AE$322:$AM$413,O400,8)),8,AND(O401&gt;INDEX('Language Rules Can Change'!$AE$322:$AM$413,O400,8),O401&lt;=INDEX('Language Rules Can Change'!$AE$322:$AM$413,O400,9)),9)</f>
        <v>#N/A</v>
      </c>
      <c r="P402" s="7" t="e" cm="1">
        <f t="array" aca="1" ref="P402" ca="1">_xlfn.IFS(AND(P401&gt;0,P401&lt;=INDEX('Language Rules Can Change'!$AE$322:$AM$413,P400,1)),1,AND(P401&gt;INDEX('Language Rules Can Change'!$AE$322:$AM$413,P400,1),P401&lt;=INDEX('Language Rules Can Change'!$AE$322:$AM$413,P400,2)),2,AND(P401&gt;INDEX('Language Rules Can Change'!$AE$322:$AM$413,P400,2),P401&lt;=INDEX('Language Rules Can Change'!$AE$322:$AM$413,P400,3)),3,AND(P401&gt;INDEX('Language Rules Can Change'!$AE$322:$AM$413,P400,3),P401&lt;=INDEX('Language Rules Can Change'!$AE$322:$AM$413,P400,4)),4,AND(P401&gt;INDEX('Language Rules Can Change'!$AE$322:$AM$413,P400,4),P401&lt;=INDEX('Language Rules Can Change'!$AE$322:$AM$413,P400,5)),5,AND(P401&gt;INDEX('Language Rules Can Change'!$AE$322:$AM$413,P400,5),P401&lt;=INDEX('Language Rules Can Change'!$AE$322:$AM$413,P400,6)),6,AND(P401&gt;INDEX('Language Rules Can Change'!$AE$322:$AM$413,P400,6),P401&lt;=INDEX('Language Rules Can Change'!$AE$322:$AM$413,P400,7)),7,AND(P401&gt;INDEX('Language Rules Can Change'!$AE$322:$AM$413,P400,7),P401&lt;=INDEX('Language Rules Can Change'!$AE$322:$AM$413,P400,8)),8,AND(P401&gt;INDEX('Language Rules Can Change'!$AE$322:$AM$413,P400,8),P401&lt;=INDEX('Language Rules Can Change'!$AE$322:$AM$413,P400,9)),9)</f>
        <v>#N/A</v>
      </c>
      <c r="Q402" s="7" t="e" cm="1">
        <f t="array" aca="1" ref="Q402" ca="1">_xlfn.IFS(AND(Q401&gt;0,Q401&lt;=INDEX('Language Rules Can Change'!$AE$322:$AM$413,Q400,1)),1,AND(Q401&gt;INDEX('Language Rules Can Change'!$AE$322:$AM$413,Q400,1),Q401&lt;=INDEX('Language Rules Can Change'!$AE$322:$AM$413,Q400,2)),2,AND(Q401&gt;INDEX('Language Rules Can Change'!$AE$322:$AM$413,Q400,2),Q401&lt;=INDEX('Language Rules Can Change'!$AE$322:$AM$413,Q400,3)),3,AND(Q401&gt;INDEX('Language Rules Can Change'!$AE$322:$AM$413,Q400,3),Q401&lt;=INDEX('Language Rules Can Change'!$AE$322:$AM$413,Q400,4)),4,AND(Q401&gt;INDEX('Language Rules Can Change'!$AE$322:$AM$413,Q400,4),Q401&lt;=INDEX('Language Rules Can Change'!$AE$322:$AM$413,Q400,5)),5,AND(Q401&gt;INDEX('Language Rules Can Change'!$AE$322:$AM$413,Q400,5),Q401&lt;=INDEX('Language Rules Can Change'!$AE$322:$AM$413,Q400,6)),6,AND(Q401&gt;INDEX('Language Rules Can Change'!$AE$322:$AM$413,Q400,6),Q401&lt;=INDEX('Language Rules Can Change'!$AE$322:$AM$413,Q400,7)),7,AND(Q401&gt;INDEX('Language Rules Can Change'!$AE$322:$AM$413,Q400,7),Q401&lt;=INDEX('Language Rules Can Change'!$AE$322:$AM$413,Q400,8)),8,AND(Q401&gt;INDEX('Language Rules Can Change'!$AE$322:$AM$413,Q400,8),Q401&lt;=INDEX('Language Rules Can Change'!$AE$322:$AM$413,Q400,9)),9)</f>
        <v>#N/A</v>
      </c>
      <c r="R402" s="7" t="e" cm="1">
        <f t="array" aca="1" ref="R402" ca="1">_xlfn.IFS(AND(R401&gt;0,R401&lt;=INDEX('Language Rules Can Change'!$AE$322:$AM$413,R400,1)),1,AND(R401&gt;INDEX('Language Rules Can Change'!$AE$322:$AM$413,R400,1),R401&lt;=INDEX('Language Rules Can Change'!$AE$322:$AM$413,R400,2)),2,AND(R401&gt;INDEX('Language Rules Can Change'!$AE$322:$AM$413,R400,2),R401&lt;=INDEX('Language Rules Can Change'!$AE$322:$AM$413,R400,3)),3,AND(R401&gt;INDEX('Language Rules Can Change'!$AE$322:$AM$413,R400,3),R401&lt;=INDEX('Language Rules Can Change'!$AE$322:$AM$413,R400,4)),4,AND(R401&gt;INDEX('Language Rules Can Change'!$AE$322:$AM$413,R400,4),R401&lt;=INDEX('Language Rules Can Change'!$AE$322:$AM$413,R400,5)),5,AND(R401&gt;INDEX('Language Rules Can Change'!$AE$322:$AM$413,R400,5),R401&lt;=INDEX('Language Rules Can Change'!$AE$322:$AM$413,R400,6)),6,AND(R401&gt;INDEX('Language Rules Can Change'!$AE$322:$AM$413,R400,6),R401&lt;=INDEX('Language Rules Can Change'!$AE$322:$AM$413,R400,7)),7,AND(R401&gt;INDEX('Language Rules Can Change'!$AE$322:$AM$413,R400,7),R401&lt;=INDEX('Language Rules Can Change'!$AE$322:$AM$413,R400,8)),8,AND(R401&gt;INDEX('Language Rules Can Change'!$AE$322:$AM$413,R400,8),R401&lt;=INDEX('Language Rules Can Change'!$AE$322:$AM$413,R400,9)),9)</f>
        <v>#N/A</v>
      </c>
      <c r="S402" s="7" t="e" cm="1">
        <f t="array" aca="1" ref="S402" ca="1">_xlfn.IFS(AND(S401&gt;0,S401&lt;=INDEX('Language Rules Can Change'!$AE$322:$AM$413,S400,1)),1,AND(S401&gt;INDEX('Language Rules Can Change'!$AE$322:$AM$413,S400,1),S401&lt;=INDEX('Language Rules Can Change'!$AE$322:$AM$413,S400,2)),2,AND(S401&gt;INDEX('Language Rules Can Change'!$AE$322:$AM$413,S400,2),S401&lt;=INDEX('Language Rules Can Change'!$AE$322:$AM$413,S400,3)),3,AND(S401&gt;INDEX('Language Rules Can Change'!$AE$322:$AM$413,S400,3),S401&lt;=INDEX('Language Rules Can Change'!$AE$322:$AM$413,S400,4)),4,AND(S401&gt;INDEX('Language Rules Can Change'!$AE$322:$AM$413,S400,4),S401&lt;=INDEX('Language Rules Can Change'!$AE$322:$AM$413,S400,5)),5,AND(S401&gt;INDEX('Language Rules Can Change'!$AE$322:$AM$413,S400,5),S401&lt;=INDEX('Language Rules Can Change'!$AE$322:$AM$413,S400,6)),6,AND(S401&gt;INDEX('Language Rules Can Change'!$AE$322:$AM$413,S400,6),S401&lt;=INDEX('Language Rules Can Change'!$AE$322:$AM$413,S400,7)),7,AND(S401&gt;INDEX('Language Rules Can Change'!$AE$322:$AM$413,S400,7),S401&lt;=INDEX('Language Rules Can Change'!$AE$322:$AM$413,S400,8)),8,AND(S401&gt;INDEX('Language Rules Can Change'!$AE$322:$AM$413,S400,8),S401&lt;=INDEX('Language Rules Can Change'!$AE$322:$AM$413,S400,9)),9)</f>
        <v>#N/A</v>
      </c>
      <c r="T402" s="17"/>
      <c r="U402" s="1"/>
      <c r="V402" s="5">
        <v>11</v>
      </c>
      <c r="W402" s="5" t="str">
        <f ca="1">IF(V402&lt;=U398,RANDBETWEEN(U394/(3/2),U394*(3/2))+W401,"")</f>
        <v/>
      </c>
      <c r="X402" s="15"/>
      <c r="Y402" s="11"/>
      <c r="Z402" s="7" cm="1">
        <f t="array" aca="1" ref="Z402" ca="1">_xlfn.IFS(AND(Z401&gt;0,Z401&lt;=INDEX('Language Rules Can Change'!$AE$322:$AM$413,Z400,1)),1,AND(Z401&gt;INDEX('Language Rules Can Change'!$AE$322:$AM$413,Z400,1),Z401&lt;=INDEX('Language Rules Can Change'!$AE$322:$AM$413,Z400,2)),2,AND(Z401&gt;INDEX('Language Rules Can Change'!$AE$322:$AM$413,Z400,2),Z401&lt;=INDEX('Language Rules Can Change'!$AE$322:$AM$413,Z400,3)),3,AND(Z401&gt;INDEX('Language Rules Can Change'!$AE$322:$AM$413,Z400,3),Z401&lt;=INDEX('Language Rules Can Change'!$AE$322:$AM$413,Z400,4)),4,AND(Z401&gt;INDEX('Language Rules Can Change'!$AE$322:$AM$413,Z400,4),Z401&lt;=INDEX('Language Rules Can Change'!$AE$322:$AM$413,Z400,5)),5,AND(Z401&gt;INDEX('Language Rules Can Change'!$AE$322:$AM$413,Z400,5),Z401&lt;=INDEX('Language Rules Can Change'!$AE$322:$AM$413,Z400,6)),6,AND(Z401&gt;INDEX('Language Rules Can Change'!$AE$322:$AM$413,Z400,6),Z401&lt;=INDEX('Language Rules Can Change'!$AE$322:$AM$413,Z400,7)),7,AND(Z401&gt;INDEX('Language Rules Can Change'!$AE$322:$AM$413,Z400,7),Z401&lt;=INDEX('Language Rules Can Change'!$AE$322:$AM$413,Z400,8)),8,AND(Z401&gt;INDEX('Language Rules Can Change'!$AE$322:$AM$413,Z400,8),Z401&lt;=INDEX('Language Rules Can Change'!$AE$322:$AM$413,Z400,9)),9)</f>
        <v>5</v>
      </c>
      <c r="AA402" s="7" cm="1">
        <f t="array" aca="1" ref="AA402" ca="1">_xlfn.IFS(AND(AA401&gt;0,AA401&lt;=INDEX('Language Rules Can Change'!$AE$322:$AM$413,AA400,1)),1,AND(AA401&gt;INDEX('Language Rules Can Change'!$AE$322:$AM$413,AA400,1),AA401&lt;=INDEX('Language Rules Can Change'!$AE$322:$AM$413,AA400,2)),2,AND(AA401&gt;INDEX('Language Rules Can Change'!$AE$322:$AM$413,AA400,2),AA401&lt;=INDEX('Language Rules Can Change'!$AE$322:$AM$413,AA400,3)),3,AND(AA401&gt;INDEX('Language Rules Can Change'!$AE$322:$AM$413,AA400,3),AA401&lt;=INDEX('Language Rules Can Change'!$AE$322:$AM$413,AA400,4)),4,AND(AA401&gt;INDEX('Language Rules Can Change'!$AE$322:$AM$413,AA400,4),AA401&lt;=INDEX('Language Rules Can Change'!$AE$322:$AM$413,AA400,5)),5,AND(AA401&gt;INDEX('Language Rules Can Change'!$AE$322:$AM$413,AA400,5),AA401&lt;=INDEX('Language Rules Can Change'!$AE$322:$AM$413,AA400,6)),6,AND(AA401&gt;INDEX('Language Rules Can Change'!$AE$322:$AM$413,AA400,6),AA401&lt;=INDEX('Language Rules Can Change'!$AE$322:$AM$413,AA400,7)),7,AND(AA401&gt;INDEX('Language Rules Can Change'!$AE$322:$AM$413,AA400,7),AA401&lt;=INDEX('Language Rules Can Change'!$AE$322:$AM$413,AA400,8)),8,AND(AA401&gt;INDEX('Language Rules Can Change'!$AE$322:$AM$413,AA400,8),AA401&lt;=INDEX('Language Rules Can Change'!$AE$322:$AM$413,AA400,9)),9)</f>
        <v>3</v>
      </c>
      <c r="AB402" s="7" cm="1">
        <f t="array" aca="1" ref="AB402" ca="1">_xlfn.IFS(AND(AB401&gt;0,AB401&lt;=INDEX('Language Rules Can Change'!$AE$322:$AM$413,AB400,1)),1,AND(AB401&gt;INDEX('Language Rules Can Change'!$AE$322:$AM$413,AB400,1),AB401&lt;=INDEX('Language Rules Can Change'!$AE$322:$AM$413,AB400,2)),2,AND(AB401&gt;INDEX('Language Rules Can Change'!$AE$322:$AM$413,AB400,2),AB401&lt;=INDEX('Language Rules Can Change'!$AE$322:$AM$413,AB400,3)),3,AND(AB401&gt;INDEX('Language Rules Can Change'!$AE$322:$AM$413,AB400,3),AB401&lt;=INDEX('Language Rules Can Change'!$AE$322:$AM$413,AB400,4)),4,AND(AB401&gt;INDEX('Language Rules Can Change'!$AE$322:$AM$413,AB400,4),AB401&lt;=INDEX('Language Rules Can Change'!$AE$322:$AM$413,AB400,5)),5,AND(AB401&gt;INDEX('Language Rules Can Change'!$AE$322:$AM$413,AB400,5),AB401&lt;=INDEX('Language Rules Can Change'!$AE$322:$AM$413,AB400,6)),6,AND(AB401&gt;INDEX('Language Rules Can Change'!$AE$322:$AM$413,AB400,6),AB401&lt;=INDEX('Language Rules Can Change'!$AE$322:$AM$413,AB400,7)),7,AND(AB401&gt;INDEX('Language Rules Can Change'!$AE$322:$AM$413,AB400,7),AB401&lt;=INDEX('Language Rules Can Change'!$AE$322:$AM$413,AB400,8)),8,AND(AB401&gt;INDEX('Language Rules Can Change'!$AE$322:$AM$413,AB400,8),AB401&lt;=INDEX('Language Rules Can Change'!$AE$322:$AM$413,AB400,9)),9)</f>
        <v>1</v>
      </c>
      <c r="AC402" s="7" cm="1">
        <f t="array" aca="1" ref="AC402" ca="1">_xlfn.IFS(AND(AC401&gt;0,AC401&lt;=INDEX('Language Rules Can Change'!$AE$322:$AM$413,AC400,1)),1,AND(AC401&gt;INDEX('Language Rules Can Change'!$AE$322:$AM$413,AC400,1),AC401&lt;=INDEX('Language Rules Can Change'!$AE$322:$AM$413,AC400,2)),2,AND(AC401&gt;INDEX('Language Rules Can Change'!$AE$322:$AM$413,AC400,2),AC401&lt;=INDEX('Language Rules Can Change'!$AE$322:$AM$413,AC400,3)),3,AND(AC401&gt;INDEX('Language Rules Can Change'!$AE$322:$AM$413,AC400,3),AC401&lt;=INDEX('Language Rules Can Change'!$AE$322:$AM$413,AC400,4)),4,AND(AC401&gt;INDEX('Language Rules Can Change'!$AE$322:$AM$413,AC400,4),AC401&lt;=INDEX('Language Rules Can Change'!$AE$322:$AM$413,AC400,5)),5,AND(AC401&gt;INDEX('Language Rules Can Change'!$AE$322:$AM$413,AC400,5),AC401&lt;=INDEX('Language Rules Can Change'!$AE$322:$AM$413,AC400,6)),6,AND(AC401&gt;INDEX('Language Rules Can Change'!$AE$322:$AM$413,AC400,6),AC401&lt;=INDEX('Language Rules Can Change'!$AE$322:$AM$413,AC400,7)),7,AND(AC401&gt;INDEX('Language Rules Can Change'!$AE$322:$AM$413,AC400,7),AC401&lt;=INDEX('Language Rules Can Change'!$AE$322:$AM$413,AC400,8)),8,AND(AC401&gt;INDEX('Language Rules Can Change'!$AE$322:$AM$413,AC400,8),AC401&lt;=INDEX('Language Rules Can Change'!$AE$322:$AM$413,AC400,9)),9)</f>
        <v>9</v>
      </c>
      <c r="AD402" s="7" t="e" cm="1">
        <f t="array" aca="1" ref="AD402" ca="1">_xlfn.IFS(AND(AD401&gt;0,AD401&lt;=INDEX('Language Rules Can Change'!$AE$322:$AM$413,AD400,1)),1,AND(AD401&gt;INDEX('Language Rules Can Change'!$AE$322:$AM$413,AD400,1),AD401&lt;=INDEX('Language Rules Can Change'!$AE$322:$AM$413,AD400,2)),2,AND(AD401&gt;INDEX('Language Rules Can Change'!$AE$322:$AM$413,AD400,2),AD401&lt;=INDEX('Language Rules Can Change'!$AE$322:$AM$413,AD400,3)),3,AND(AD401&gt;INDEX('Language Rules Can Change'!$AE$322:$AM$413,AD400,3),AD401&lt;=INDEX('Language Rules Can Change'!$AE$322:$AM$413,AD400,4)),4,AND(AD401&gt;INDEX('Language Rules Can Change'!$AE$322:$AM$413,AD400,4),AD401&lt;=INDEX('Language Rules Can Change'!$AE$322:$AM$413,AD400,5)),5,AND(AD401&gt;INDEX('Language Rules Can Change'!$AE$322:$AM$413,AD400,5),AD401&lt;=INDEX('Language Rules Can Change'!$AE$322:$AM$413,AD400,6)),6,AND(AD401&gt;INDEX('Language Rules Can Change'!$AE$322:$AM$413,AD400,6),AD401&lt;=INDEX('Language Rules Can Change'!$AE$322:$AM$413,AD400,7)),7,AND(AD401&gt;INDEX('Language Rules Can Change'!$AE$322:$AM$413,AD400,7),AD401&lt;=INDEX('Language Rules Can Change'!$AE$322:$AM$413,AD400,8)),8,AND(AD401&gt;INDEX('Language Rules Can Change'!$AE$322:$AM$413,AD400,8),AD401&lt;=INDEX('Language Rules Can Change'!$AE$322:$AM$413,AD400,9)),9)</f>
        <v>#N/A</v>
      </c>
      <c r="AE402" s="7" t="e" cm="1">
        <f t="array" aca="1" ref="AE402" ca="1">_xlfn.IFS(AND(AE401&gt;0,AE401&lt;=INDEX('Language Rules Can Change'!$AE$322:$AM$413,AE400,1)),1,AND(AE401&gt;INDEX('Language Rules Can Change'!$AE$322:$AM$413,AE400,1),AE401&lt;=INDEX('Language Rules Can Change'!$AE$322:$AM$413,AE400,2)),2,AND(AE401&gt;INDEX('Language Rules Can Change'!$AE$322:$AM$413,AE400,2),AE401&lt;=INDEX('Language Rules Can Change'!$AE$322:$AM$413,AE400,3)),3,AND(AE401&gt;INDEX('Language Rules Can Change'!$AE$322:$AM$413,AE400,3),AE401&lt;=INDEX('Language Rules Can Change'!$AE$322:$AM$413,AE400,4)),4,AND(AE401&gt;INDEX('Language Rules Can Change'!$AE$322:$AM$413,AE400,4),AE401&lt;=INDEX('Language Rules Can Change'!$AE$322:$AM$413,AE400,5)),5,AND(AE401&gt;INDEX('Language Rules Can Change'!$AE$322:$AM$413,AE400,5),AE401&lt;=INDEX('Language Rules Can Change'!$AE$322:$AM$413,AE400,6)),6,AND(AE401&gt;INDEX('Language Rules Can Change'!$AE$322:$AM$413,AE400,6),AE401&lt;=INDEX('Language Rules Can Change'!$AE$322:$AM$413,AE400,7)),7,AND(AE401&gt;INDEX('Language Rules Can Change'!$AE$322:$AM$413,AE400,7),AE401&lt;=INDEX('Language Rules Can Change'!$AE$322:$AM$413,AE400,8)),8,AND(AE401&gt;INDEX('Language Rules Can Change'!$AE$322:$AM$413,AE400,8),AE401&lt;=INDEX('Language Rules Can Change'!$AE$322:$AM$413,AE400,9)),9)</f>
        <v>#N/A</v>
      </c>
      <c r="AF402" s="7" t="e" cm="1">
        <f t="array" aca="1" ref="AF402" ca="1">_xlfn.IFS(AND(AF401&gt;0,AF401&lt;=INDEX('Language Rules Can Change'!$AE$322:$AM$413,AF400,1)),1,AND(AF401&gt;INDEX('Language Rules Can Change'!$AE$322:$AM$413,AF400,1),AF401&lt;=INDEX('Language Rules Can Change'!$AE$322:$AM$413,AF400,2)),2,AND(AF401&gt;INDEX('Language Rules Can Change'!$AE$322:$AM$413,AF400,2),AF401&lt;=INDEX('Language Rules Can Change'!$AE$322:$AM$413,AF400,3)),3,AND(AF401&gt;INDEX('Language Rules Can Change'!$AE$322:$AM$413,AF400,3),AF401&lt;=INDEX('Language Rules Can Change'!$AE$322:$AM$413,AF400,4)),4,AND(AF401&gt;INDEX('Language Rules Can Change'!$AE$322:$AM$413,AF400,4),AF401&lt;=INDEX('Language Rules Can Change'!$AE$322:$AM$413,AF400,5)),5,AND(AF401&gt;INDEX('Language Rules Can Change'!$AE$322:$AM$413,AF400,5),AF401&lt;=INDEX('Language Rules Can Change'!$AE$322:$AM$413,AF400,6)),6,AND(AF401&gt;INDEX('Language Rules Can Change'!$AE$322:$AM$413,AF400,6),AF401&lt;=INDEX('Language Rules Can Change'!$AE$322:$AM$413,AF400,7)),7,AND(AF401&gt;INDEX('Language Rules Can Change'!$AE$322:$AM$413,AF400,7),AF401&lt;=INDEX('Language Rules Can Change'!$AE$322:$AM$413,AF400,8)),8,AND(AF401&gt;INDEX('Language Rules Can Change'!$AE$322:$AM$413,AF400,8),AF401&lt;=INDEX('Language Rules Can Change'!$AE$322:$AM$413,AF400,9)),9)</f>
        <v>#N/A</v>
      </c>
      <c r="AG402" s="7" t="e" cm="1">
        <f t="array" aca="1" ref="AG402" ca="1">_xlfn.IFS(AND(AG401&gt;0,AG401&lt;=INDEX('Language Rules Can Change'!$AE$322:$AM$413,AG400,1)),1,AND(AG401&gt;INDEX('Language Rules Can Change'!$AE$322:$AM$413,AG400,1),AG401&lt;=INDEX('Language Rules Can Change'!$AE$322:$AM$413,AG400,2)),2,AND(AG401&gt;INDEX('Language Rules Can Change'!$AE$322:$AM$413,AG400,2),AG401&lt;=INDEX('Language Rules Can Change'!$AE$322:$AM$413,AG400,3)),3,AND(AG401&gt;INDEX('Language Rules Can Change'!$AE$322:$AM$413,AG400,3),AG401&lt;=INDEX('Language Rules Can Change'!$AE$322:$AM$413,AG400,4)),4,AND(AG401&gt;INDEX('Language Rules Can Change'!$AE$322:$AM$413,AG400,4),AG401&lt;=INDEX('Language Rules Can Change'!$AE$322:$AM$413,AG400,5)),5,AND(AG401&gt;INDEX('Language Rules Can Change'!$AE$322:$AM$413,AG400,5),AG401&lt;=INDEX('Language Rules Can Change'!$AE$322:$AM$413,AG400,6)),6,AND(AG401&gt;INDEX('Language Rules Can Change'!$AE$322:$AM$413,AG400,6),AG401&lt;=INDEX('Language Rules Can Change'!$AE$322:$AM$413,AG400,7)),7,AND(AG401&gt;INDEX('Language Rules Can Change'!$AE$322:$AM$413,AG400,7),AG401&lt;=INDEX('Language Rules Can Change'!$AE$322:$AM$413,AG400,8)),8,AND(AG401&gt;INDEX('Language Rules Can Change'!$AE$322:$AM$413,AG400,8),AG401&lt;=INDEX('Language Rules Can Change'!$AE$322:$AM$413,AG400,9)),9)</f>
        <v>#N/A</v>
      </c>
      <c r="AH402" s="7" t="e" cm="1">
        <f t="array" aca="1" ref="AH402" ca="1">_xlfn.IFS(AND(AH401&gt;0,AH401&lt;=INDEX('Language Rules Can Change'!$AE$322:$AM$413,AH400,1)),1,AND(AH401&gt;INDEX('Language Rules Can Change'!$AE$322:$AM$413,AH400,1),AH401&lt;=INDEX('Language Rules Can Change'!$AE$322:$AM$413,AH400,2)),2,AND(AH401&gt;INDEX('Language Rules Can Change'!$AE$322:$AM$413,AH400,2),AH401&lt;=INDEX('Language Rules Can Change'!$AE$322:$AM$413,AH400,3)),3,AND(AH401&gt;INDEX('Language Rules Can Change'!$AE$322:$AM$413,AH400,3),AH401&lt;=INDEX('Language Rules Can Change'!$AE$322:$AM$413,AH400,4)),4,AND(AH401&gt;INDEX('Language Rules Can Change'!$AE$322:$AM$413,AH400,4),AH401&lt;=INDEX('Language Rules Can Change'!$AE$322:$AM$413,AH400,5)),5,AND(AH401&gt;INDEX('Language Rules Can Change'!$AE$322:$AM$413,AH400,5),AH401&lt;=INDEX('Language Rules Can Change'!$AE$322:$AM$413,AH400,6)),6,AND(AH401&gt;INDEX('Language Rules Can Change'!$AE$322:$AM$413,AH400,6),AH401&lt;=INDEX('Language Rules Can Change'!$AE$322:$AM$413,AH400,7)),7,AND(AH401&gt;INDEX('Language Rules Can Change'!$AE$322:$AM$413,AH400,7),AH401&lt;=INDEX('Language Rules Can Change'!$AE$322:$AM$413,AH400,8)),8,AND(AH401&gt;INDEX('Language Rules Can Change'!$AE$322:$AM$413,AH400,8),AH401&lt;=INDEX('Language Rules Can Change'!$AE$322:$AM$413,AH400,9)),9)</f>
        <v>#N/A</v>
      </c>
      <c r="AI402" s="7" t="e" cm="1">
        <f t="array" aca="1" ref="AI402" ca="1">_xlfn.IFS(AND(AI401&gt;0,AI401&lt;=INDEX('Language Rules Can Change'!$AE$322:$AM$413,AI400,1)),1,AND(AI401&gt;INDEX('Language Rules Can Change'!$AE$322:$AM$413,AI400,1),AI401&lt;=INDEX('Language Rules Can Change'!$AE$322:$AM$413,AI400,2)),2,AND(AI401&gt;INDEX('Language Rules Can Change'!$AE$322:$AM$413,AI400,2),AI401&lt;=INDEX('Language Rules Can Change'!$AE$322:$AM$413,AI400,3)),3,AND(AI401&gt;INDEX('Language Rules Can Change'!$AE$322:$AM$413,AI400,3),AI401&lt;=INDEX('Language Rules Can Change'!$AE$322:$AM$413,AI400,4)),4,AND(AI401&gt;INDEX('Language Rules Can Change'!$AE$322:$AM$413,AI400,4),AI401&lt;=INDEX('Language Rules Can Change'!$AE$322:$AM$413,AI400,5)),5,AND(AI401&gt;INDEX('Language Rules Can Change'!$AE$322:$AM$413,AI400,5),AI401&lt;=INDEX('Language Rules Can Change'!$AE$322:$AM$413,AI400,6)),6,AND(AI401&gt;INDEX('Language Rules Can Change'!$AE$322:$AM$413,AI400,6),AI401&lt;=INDEX('Language Rules Can Change'!$AE$322:$AM$413,AI400,7)),7,AND(AI401&gt;INDEX('Language Rules Can Change'!$AE$322:$AM$413,AI400,7),AI401&lt;=INDEX('Language Rules Can Change'!$AE$322:$AM$413,AI400,8)),8,AND(AI401&gt;INDEX('Language Rules Can Change'!$AE$322:$AM$413,AI400,8),AI401&lt;=INDEX('Language Rules Can Change'!$AE$322:$AM$413,AI400,9)),9)</f>
        <v>#N/A</v>
      </c>
      <c r="AJ402" s="7" t="e" cm="1">
        <f t="array" aca="1" ref="AJ402" ca="1">_xlfn.IFS(AND(AJ401&gt;0,AJ401&lt;=INDEX('Language Rules Can Change'!$AE$322:$AM$413,AJ400,1)),1,AND(AJ401&gt;INDEX('Language Rules Can Change'!$AE$322:$AM$413,AJ400,1),AJ401&lt;=INDEX('Language Rules Can Change'!$AE$322:$AM$413,AJ400,2)),2,AND(AJ401&gt;INDEX('Language Rules Can Change'!$AE$322:$AM$413,AJ400,2),AJ401&lt;=INDEX('Language Rules Can Change'!$AE$322:$AM$413,AJ400,3)),3,AND(AJ401&gt;INDEX('Language Rules Can Change'!$AE$322:$AM$413,AJ400,3),AJ401&lt;=INDEX('Language Rules Can Change'!$AE$322:$AM$413,AJ400,4)),4,AND(AJ401&gt;INDEX('Language Rules Can Change'!$AE$322:$AM$413,AJ400,4),AJ401&lt;=INDEX('Language Rules Can Change'!$AE$322:$AM$413,AJ400,5)),5,AND(AJ401&gt;INDEX('Language Rules Can Change'!$AE$322:$AM$413,AJ400,5),AJ401&lt;=INDEX('Language Rules Can Change'!$AE$322:$AM$413,AJ400,6)),6,AND(AJ401&gt;INDEX('Language Rules Can Change'!$AE$322:$AM$413,AJ400,6),AJ401&lt;=INDEX('Language Rules Can Change'!$AE$322:$AM$413,AJ400,7)),7,AND(AJ401&gt;INDEX('Language Rules Can Change'!$AE$322:$AM$413,AJ400,7),AJ401&lt;=INDEX('Language Rules Can Change'!$AE$322:$AM$413,AJ400,8)),8,AND(AJ401&gt;INDEX('Language Rules Can Change'!$AE$322:$AM$413,AJ400,8),AJ401&lt;=INDEX('Language Rules Can Change'!$AE$322:$AM$413,AJ400,9)),9)</f>
        <v>#N/A</v>
      </c>
      <c r="AK402" s="7" t="e" cm="1">
        <f t="array" aca="1" ref="AK402" ca="1">_xlfn.IFS(AND(AK401&gt;0,AK401&lt;=INDEX('Language Rules Can Change'!$AE$322:$AM$413,AK400,1)),1,AND(AK401&gt;INDEX('Language Rules Can Change'!$AE$322:$AM$413,AK400,1),AK401&lt;=INDEX('Language Rules Can Change'!$AE$322:$AM$413,AK400,2)),2,AND(AK401&gt;INDEX('Language Rules Can Change'!$AE$322:$AM$413,AK400,2),AK401&lt;=INDEX('Language Rules Can Change'!$AE$322:$AM$413,AK400,3)),3,AND(AK401&gt;INDEX('Language Rules Can Change'!$AE$322:$AM$413,AK400,3),AK401&lt;=INDEX('Language Rules Can Change'!$AE$322:$AM$413,AK400,4)),4,AND(AK401&gt;INDEX('Language Rules Can Change'!$AE$322:$AM$413,AK400,4),AK401&lt;=INDEX('Language Rules Can Change'!$AE$322:$AM$413,AK400,5)),5,AND(AK401&gt;INDEX('Language Rules Can Change'!$AE$322:$AM$413,AK400,5),AK401&lt;=INDEX('Language Rules Can Change'!$AE$322:$AM$413,AK400,6)),6,AND(AK401&gt;INDEX('Language Rules Can Change'!$AE$322:$AM$413,AK400,6),AK401&lt;=INDEX('Language Rules Can Change'!$AE$322:$AM$413,AK400,7)),7,AND(AK401&gt;INDEX('Language Rules Can Change'!$AE$322:$AM$413,AK400,7),AK401&lt;=INDEX('Language Rules Can Change'!$AE$322:$AM$413,AK400,8)),8,AND(AK401&gt;INDEX('Language Rules Can Change'!$AE$322:$AM$413,AK400,8),AK401&lt;=INDEX('Language Rules Can Change'!$AE$322:$AM$413,AK400,9)),9)</f>
        <v>#N/A</v>
      </c>
      <c r="AL402" s="7" t="e" cm="1">
        <f t="array" aca="1" ref="AL402" ca="1">_xlfn.IFS(AND(AL401&gt;0,AL401&lt;=INDEX('Language Rules Can Change'!$AE$322:$AM$413,AL400,1)),1,AND(AL401&gt;INDEX('Language Rules Can Change'!$AE$322:$AM$413,AL400,1),AL401&lt;=INDEX('Language Rules Can Change'!$AE$322:$AM$413,AL400,2)),2,AND(AL401&gt;INDEX('Language Rules Can Change'!$AE$322:$AM$413,AL400,2),AL401&lt;=INDEX('Language Rules Can Change'!$AE$322:$AM$413,AL400,3)),3,AND(AL401&gt;INDEX('Language Rules Can Change'!$AE$322:$AM$413,AL400,3),AL401&lt;=INDEX('Language Rules Can Change'!$AE$322:$AM$413,AL400,4)),4,AND(AL401&gt;INDEX('Language Rules Can Change'!$AE$322:$AM$413,AL400,4),AL401&lt;=INDEX('Language Rules Can Change'!$AE$322:$AM$413,AL400,5)),5,AND(AL401&gt;INDEX('Language Rules Can Change'!$AE$322:$AM$413,AL400,5),AL401&lt;=INDEX('Language Rules Can Change'!$AE$322:$AM$413,AL400,6)),6,AND(AL401&gt;INDEX('Language Rules Can Change'!$AE$322:$AM$413,AL400,6),AL401&lt;=INDEX('Language Rules Can Change'!$AE$322:$AM$413,AL400,7)),7,AND(AL401&gt;INDEX('Language Rules Can Change'!$AE$322:$AM$413,AL400,7),AL401&lt;=INDEX('Language Rules Can Change'!$AE$322:$AM$413,AL400,8)),8,AND(AL401&gt;INDEX('Language Rules Can Change'!$AE$322:$AM$413,AL400,8),AL401&lt;=INDEX('Language Rules Can Change'!$AE$322:$AM$413,AL400,9)),9)</f>
        <v>#N/A</v>
      </c>
      <c r="AM402" s="7" t="e" cm="1">
        <f t="array" aca="1" ref="AM402" ca="1">_xlfn.IFS(AND(AM401&gt;0,AM401&lt;=INDEX('Language Rules Can Change'!$AE$322:$AM$413,AM400,1)),1,AND(AM401&gt;INDEX('Language Rules Can Change'!$AE$322:$AM$413,AM400,1),AM401&lt;=INDEX('Language Rules Can Change'!$AE$322:$AM$413,AM400,2)),2,AND(AM401&gt;INDEX('Language Rules Can Change'!$AE$322:$AM$413,AM400,2),AM401&lt;=INDEX('Language Rules Can Change'!$AE$322:$AM$413,AM400,3)),3,AND(AM401&gt;INDEX('Language Rules Can Change'!$AE$322:$AM$413,AM400,3),AM401&lt;=INDEX('Language Rules Can Change'!$AE$322:$AM$413,AM400,4)),4,AND(AM401&gt;INDEX('Language Rules Can Change'!$AE$322:$AM$413,AM400,4),AM401&lt;=INDEX('Language Rules Can Change'!$AE$322:$AM$413,AM400,5)),5,AND(AM401&gt;INDEX('Language Rules Can Change'!$AE$322:$AM$413,AM400,5),AM401&lt;=INDEX('Language Rules Can Change'!$AE$322:$AM$413,AM400,6)),6,AND(AM401&gt;INDEX('Language Rules Can Change'!$AE$322:$AM$413,AM400,6),AM401&lt;=INDEX('Language Rules Can Change'!$AE$322:$AM$413,AM400,7)),7,AND(AM401&gt;INDEX('Language Rules Can Change'!$AE$322:$AM$413,AM400,7),AM401&lt;=INDEX('Language Rules Can Change'!$AE$322:$AM$413,AM400,8)),8,AND(AM401&gt;INDEX('Language Rules Can Change'!$AE$322:$AM$413,AM400,8),AM401&lt;=INDEX('Language Rules Can Change'!$AE$322:$AM$413,AM400,9)),9)</f>
        <v>#N/A</v>
      </c>
    </row>
    <row r="403" spans="1:39" ht="12.75">
      <c r="A403" s="1"/>
      <c r="B403" s="5">
        <v>12</v>
      </c>
      <c r="C403" s="5" t="str">
        <f ca="1">IF(B403&lt;=A398,RANDBETWEEN(A394/(3/2),A394*(3/2))+C402,"")</f>
        <v/>
      </c>
      <c r="D403" s="15"/>
      <c r="E403" s="11"/>
      <c r="F403" s="7" t="str" cm="1">
        <f t="array" aca="1" ref="F403" ca="1">INDEX('Language Rules Can Change'!$AE$322:$AM$413,F400+1,F402)</f>
        <v>"</v>
      </c>
      <c r="G403" s="7" t="str">
        <f t="array" aca="1" ref="G403" ca="1">INDEX('Language Rules Can Change'!$AE$322:$AM$413,G400+1,G402)</f>
        <v>"</v>
      </c>
      <c r="H403" s="7" t="str">
        <f t="array" aca="1" ref="H403" ca="1">INDEX('Language Rules Can Change'!$AE$322:$AM$413,H400+1,H402)</f>
        <v>ng</v>
      </c>
      <c r="I403" s="7" t="e">
        <f t="array" aca="1" ref="I403" ca="1">INDEX('Language Rules Can Change'!$AE$322:$AM$413,I400+1,I402)</f>
        <v>#N/A</v>
      </c>
      <c r="J403" s="7" t="e">
        <f t="array" aca="1" ref="J403" ca="1">INDEX('Language Rules Can Change'!$AE$322:$AM$413,J400+1,J402)</f>
        <v>#N/A</v>
      </c>
      <c r="K403" s="7" t="e">
        <f t="array" aca="1" ref="K403" ca="1">INDEX('Language Rules Can Change'!$AE$322:$AM$413,K400+1,K402)</f>
        <v>#N/A</v>
      </c>
      <c r="L403" s="7" t="e">
        <f t="array" aca="1" ref="L403" ca="1">INDEX('Language Rules Can Change'!$AE$322:$AM$413,L400+1,L402)</f>
        <v>#N/A</v>
      </c>
      <c r="M403" s="7" t="e">
        <f t="array" aca="1" ref="M403" ca="1">INDEX('Language Rules Can Change'!$AE$322:$AM$413,M400+1,M402)</f>
        <v>#N/A</v>
      </c>
      <c r="N403" s="7" t="e">
        <f t="array" aca="1" ref="N403" ca="1">INDEX('Language Rules Can Change'!$AE$322:$AM$413,N400+1,N402)</f>
        <v>#N/A</v>
      </c>
      <c r="O403" s="7" t="e">
        <f t="array" aca="1" ref="O403" ca="1">INDEX('Language Rules Can Change'!$AE$322:$AM$413,O400+1,O402)</f>
        <v>#N/A</v>
      </c>
      <c r="P403" s="7" t="e">
        <f t="array" aca="1" ref="P403" ca="1">INDEX('Language Rules Can Change'!$AE$322:$AM$413,P400+1,P402)</f>
        <v>#N/A</v>
      </c>
      <c r="Q403" s="7" t="e">
        <f t="array" aca="1" ref="Q403" ca="1">INDEX('Language Rules Can Change'!$AE$322:$AM$413,Q400+1,Q402)</f>
        <v>#N/A</v>
      </c>
      <c r="R403" s="7" t="e">
        <f t="array" aca="1" ref="R403" ca="1">INDEX('Language Rules Can Change'!$AE$322:$AM$413,R400+1,R402)</f>
        <v>#N/A</v>
      </c>
      <c r="S403" s="7" t="e">
        <f t="array" aca="1" ref="S403" ca="1">INDEX('Language Rules Can Change'!$AE$322:$AM$413,S400+1,S402)</f>
        <v>#N/A</v>
      </c>
      <c r="T403" s="17"/>
      <c r="U403" s="1"/>
      <c r="V403" s="5">
        <v>12</v>
      </c>
      <c r="W403" s="5" t="str">
        <f ca="1">IF(V403&lt;=U398,RANDBETWEEN(U394/(3/2),U394*(3/2))+W402,"")</f>
        <v/>
      </c>
      <c r="X403" s="15"/>
      <c r="Y403" s="11"/>
      <c r="Z403" s="7" t="str" cm="1">
        <f t="array" aca="1" ref="Z403" ca="1">INDEX('Language Rules Can Change'!$AE$322:$AM$413,Z400+1,Z402)</f>
        <v>gu</v>
      </c>
      <c r="AA403" s="7" t="str">
        <f t="array" aca="1" ref="AA403" ca="1">INDEX('Language Rules Can Change'!$AE$322:$AM$413,AA400+1,AA402)</f>
        <v>e</v>
      </c>
      <c r="AB403" s="7" t="str">
        <f t="array" aca="1" ref="AB403" ca="1">INDEX('Language Rules Can Change'!$AE$322:$AM$413,AB400+1,AB402)</f>
        <v>"</v>
      </c>
      <c r="AC403" s="7" t="str">
        <f t="array" aca="1" ref="AC403" ca="1">INDEX('Language Rules Can Change'!$AE$322:$AM$413,AC400+1,AC402)</f>
        <v>i</v>
      </c>
      <c r="AD403" s="7" t="e">
        <f t="array" aca="1" ref="AD403" ca="1">INDEX('Language Rules Can Change'!$AE$322:$AM$413,AD400+1,AD402)</f>
        <v>#N/A</v>
      </c>
      <c r="AE403" s="7" t="e">
        <f t="array" aca="1" ref="AE403" ca="1">INDEX('Language Rules Can Change'!$AE$322:$AM$413,AE400+1,AE402)</f>
        <v>#N/A</v>
      </c>
      <c r="AF403" s="7" t="e">
        <f t="array" aca="1" ref="AF403" ca="1">INDEX('Language Rules Can Change'!$AE$322:$AM$413,AF400+1,AF402)</f>
        <v>#N/A</v>
      </c>
      <c r="AG403" s="7" t="e">
        <f t="array" aca="1" ref="AG403" ca="1">INDEX('Language Rules Can Change'!$AE$322:$AM$413,AG400+1,AG402)</f>
        <v>#N/A</v>
      </c>
      <c r="AH403" s="7" t="e">
        <f t="array" aca="1" ref="AH403" ca="1">INDEX('Language Rules Can Change'!$AE$322:$AM$413,AH400+1,AH402)</f>
        <v>#N/A</v>
      </c>
      <c r="AI403" s="7" t="e">
        <f t="array" aca="1" ref="AI403" ca="1">INDEX('Language Rules Can Change'!$AE$322:$AM$413,AI400+1,AI402)</f>
        <v>#N/A</v>
      </c>
      <c r="AJ403" s="7" t="e">
        <f t="array" aca="1" ref="AJ403" ca="1">INDEX('Language Rules Can Change'!$AE$322:$AM$413,AJ400+1,AJ402)</f>
        <v>#N/A</v>
      </c>
      <c r="AK403" s="7" t="e">
        <f t="array" aca="1" ref="AK403" ca="1">INDEX('Language Rules Can Change'!$AE$322:$AM$413,AK400+1,AK402)</f>
        <v>#N/A</v>
      </c>
      <c r="AL403" s="7" t="e">
        <f t="array" aca="1" ref="AL403" ca="1">INDEX('Language Rules Can Change'!$AE$322:$AM$413,AL400+1,AL402)</f>
        <v>#N/A</v>
      </c>
      <c r="AM403" s="7" t="e">
        <f t="array" aca="1" ref="AM403" ca="1">INDEX('Language Rules Can Change'!$AE$322:$AM$413,AM400+1,AM402)</f>
        <v>#N/A</v>
      </c>
    </row>
    <row r="404" spans="1:39" ht="12.75">
      <c r="A404" s="1"/>
      <c r="B404" s="5">
        <v>13</v>
      </c>
      <c r="C404" s="5" t="str">
        <f ca="1">IF(B404&lt;=A398,RANDBETWEEN(A394/(3/2),A394*(3/2))+C403,"")</f>
        <v/>
      </c>
      <c r="D404" s="15" t="s">
        <v>3990</v>
      </c>
      <c r="E404" s="11" t="str">
        <f t="shared" ref="E404" ca="1" si="1329">_xlfn.CONCAT(F404:S404)</f>
        <v>""ng</v>
      </c>
      <c r="F404" s="11" t="str">
        <f t="shared" ref="F404:S435" ca="1" si="1330">_xlfn.IFNA(F403,"")</f>
        <v>"</v>
      </c>
      <c r="G404" s="11" t="str">
        <f t="shared" ca="1" si="1330"/>
        <v>"</v>
      </c>
      <c r="H404" s="11" t="str">
        <f t="shared" ca="1" si="1330"/>
        <v>ng</v>
      </c>
      <c r="I404" s="11" t="str">
        <f t="shared" ca="1" si="1330"/>
        <v/>
      </c>
      <c r="J404" s="11" t="str">
        <f t="shared" ca="1" si="1330"/>
        <v/>
      </c>
      <c r="K404" s="11" t="str">
        <f t="shared" ca="1" si="1330"/>
        <v/>
      </c>
      <c r="L404" s="11" t="str">
        <f t="shared" ca="1" si="1330"/>
        <v/>
      </c>
      <c r="M404" s="11" t="str">
        <f t="shared" ca="1" si="1330"/>
        <v/>
      </c>
      <c r="N404" s="11" t="str">
        <f t="shared" ca="1" si="1330"/>
        <v/>
      </c>
      <c r="O404" s="11" t="str">
        <f t="shared" ca="1" si="1330"/>
        <v/>
      </c>
      <c r="P404" s="11" t="str">
        <f t="shared" ca="1" si="1330"/>
        <v/>
      </c>
      <c r="Q404" s="11" t="str">
        <f t="shared" ca="1" si="1330"/>
        <v/>
      </c>
      <c r="R404" s="11" t="str">
        <f t="shared" ca="1" si="1330"/>
        <v/>
      </c>
      <c r="S404" s="11" t="str">
        <f t="shared" ca="1" si="1330"/>
        <v/>
      </c>
      <c r="T404" s="17"/>
      <c r="U404" s="1"/>
      <c r="V404" s="5">
        <v>13</v>
      </c>
      <c r="W404" s="5" t="str">
        <f ca="1">IF(V404&lt;=U398,RANDBETWEEN(U394/(3/2),U394*(3/2))+W403,"")</f>
        <v/>
      </c>
      <c r="X404" s="15" t="s">
        <v>3990</v>
      </c>
      <c r="Y404" s="11" t="str">
        <f t="shared" ref="Y404" ca="1" si="1331">_xlfn.CONCAT(Z404:AM404)</f>
        <v>gue"i</v>
      </c>
      <c r="Z404" s="11" t="str">
        <f t="shared" ref="Z404:Z435" ca="1" si="1332">_xlfn.IFNA(Z403,"")</f>
        <v>gu</v>
      </c>
      <c r="AA404" s="11" t="str">
        <f t="shared" ref="AA404:AA435" ca="1" si="1333">_xlfn.IFNA(AA403,"")</f>
        <v>e</v>
      </c>
      <c r="AB404" s="11" t="str">
        <f t="shared" ref="AB404:AB435" ca="1" si="1334">_xlfn.IFNA(AB403,"")</f>
        <v>"</v>
      </c>
      <c r="AC404" s="11" t="str">
        <f t="shared" ref="AC404:AC435" ca="1" si="1335">_xlfn.IFNA(AC403,"")</f>
        <v>i</v>
      </c>
      <c r="AD404" s="11" t="str">
        <f t="shared" ref="AD404:AD435" ca="1" si="1336">_xlfn.IFNA(AD403,"")</f>
        <v/>
      </c>
      <c r="AE404" s="11" t="str">
        <f t="shared" ref="AE404:AE435" ca="1" si="1337">_xlfn.IFNA(AE403,"")</f>
        <v/>
      </c>
      <c r="AF404" s="11" t="str">
        <f t="shared" ref="AF404:AF435" ca="1" si="1338">_xlfn.IFNA(AF403,"")</f>
        <v/>
      </c>
      <c r="AG404" s="11" t="str">
        <f t="shared" ref="AG404:AG435" ca="1" si="1339">_xlfn.IFNA(AG403,"")</f>
        <v/>
      </c>
      <c r="AH404" s="11" t="str">
        <f t="shared" ref="AH404:AH435" ca="1" si="1340">_xlfn.IFNA(AH403,"")</f>
        <v/>
      </c>
      <c r="AI404" s="11" t="str">
        <f t="shared" ref="AI404:AI435" ca="1" si="1341">_xlfn.IFNA(AI403,"")</f>
        <v/>
      </c>
      <c r="AJ404" s="11" t="str">
        <f t="shared" ref="AJ404:AJ435" ca="1" si="1342">_xlfn.IFNA(AJ403,"")</f>
        <v/>
      </c>
      <c r="AK404" s="11" t="str">
        <f t="shared" ref="AK404:AK435" ca="1" si="1343">_xlfn.IFNA(AK403,"")</f>
        <v/>
      </c>
      <c r="AL404" s="11" t="str">
        <f t="shared" ref="AL404:AL435" ca="1" si="1344">_xlfn.IFNA(AL403,"")</f>
        <v/>
      </c>
      <c r="AM404" s="11" t="str">
        <f t="shared" ref="AM404:AM435" ca="1" si="1345">_xlfn.IFNA(AM403,"")</f>
        <v/>
      </c>
    </row>
    <row r="405" spans="1:39" ht="12.75">
      <c r="A405" s="1"/>
      <c r="B405" s="5">
        <v>14</v>
      </c>
      <c r="C405" s="5" t="str">
        <f ca="1">IF(B405&lt;=A398,RANDBETWEEN(A394/(3/2),A394*(3/2))+C404,"")</f>
        <v/>
      </c>
      <c r="D405" s="5"/>
      <c r="T405" s="17"/>
      <c r="U405" s="1"/>
      <c r="V405" s="5">
        <v>14</v>
      </c>
      <c r="W405" s="5" t="str">
        <f ca="1">IF(V405&lt;=U398,RANDBETWEEN(U394/(3/2),U394*(3/2))+W404,"")</f>
        <v/>
      </c>
      <c r="X405" s="5"/>
    </row>
    <row r="406" spans="1:39" ht="12.75">
      <c r="A406" s="5">
        <f>A391+2</f>
        <v>847</v>
      </c>
      <c r="B406" s="5"/>
      <c r="C406" s="5"/>
      <c r="D406" s="5"/>
      <c r="E406" s="15"/>
      <c r="F406" s="7">
        <v>1</v>
      </c>
      <c r="G406" s="15">
        <v>2</v>
      </c>
      <c r="H406" s="7">
        <v>3</v>
      </c>
      <c r="I406" s="15">
        <v>4</v>
      </c>
      <c r="J406" s="7">
        <v>5</v>
      </c>
      <c r="K406" s="15">
        <v>6</v>
      </c>
      <c r="L406" s="7">
        <v>7</v>
      </c>
      <c r="M406" s="15">
        <v>8</v>
      </c>
      <c r="N406" s="7">
        <v>9</v>
      </c>
      <c r="O406" s="15">
        <v>10</v>
      </c>
      <c r="P406" s="7">
        <v>11</v>
      </c>
      <c r="Q406" s="15">
        <v>12</v>
      </c>
      <c r="R406" s="7">
        <v>13</v>
      </c>
      <c r="S406" s="15">
        <v>14</v>
      </c>
      <c r="T406" s="17"/>
      <c r="U406" s="5">
        <f>U391+2</f>
        <v>848</v>
      </c>
      <c r="V406" s="5"/>
      <c r="W406" s="5"/>
      <c r="X406" s="5"/>
      <c r="Y406" s="15"/>
      <c r="Z406" s="7">
        <v>1</v>
      </c>
      <c r="AA406" s="15">
        <v>2</v>
      </c>
      <c r="AB406" s="7">
        <v>3</v>
      </c>
      <c r="AC406" s="15">
        <v>4</v>
      </c>
      <c r="AD406" s="7">
        <v>5</v>
      </c>
      <c r="AE406" s="15">
        <v>6</v>
      </c>
      <c r="AF406" s="7">
        <v>7</v>
      </c>
      <c r="AG406" s="15">
        <v>8</v>
      </c>
      <c r="AH406" s="7">
        <v>9</v>
      </c>
      <c r="AI406" s="15">
        <v>10</v>
      </c>
      <c r="AJ406" s="7">
        <v>11</v>
      </c>
      <c r="AK406" s="15">
        <v>12</v>
      </c>
      <c r="AL406" s="7">
        <v>13</v>
      </c>
      <c r="AM406" s="15">
        <v>14</v>
      </c>
    </row>
    <row r="407" spans="1:39" ht="12.75">
      <c r="A407" t="str" cm="1">
        <f t="array" ref="A407">INDEX('All Words All Languages'!$A$2:$A$853,'Verse-True'!A406)</f>
        <v>yes</v>
      </c>
      <c r="B407" s="5">
        <v>1</v>
      </c>
      <c r="C407" s="5">
        <f ca="1">IF(B407&lt;=A413,RANDBETWEEN(A409/(3/2),A409*(3/2)),"")</f>
        <v>1</v>
      </c>
      <c r="D407" s="15" t="s">
        <v>3988</v>
      </c>
      <c r="E407" s="15" t="str" cm="1">
        <f t="array" ref="E407">INDEX('All Words All Languages'!$H$2:$H$853,A406)</f>
        <v>jə/ɛ/s/</v>
      </c>
      <c r="F407" s="7" t="str" cm="1">
        <f t="array" ref="F407:I407">_xlfn.TEXTSPLIT(E407,"/")</f>
        <v>jə</v>
      </c>
      <c r="G407" s="15" t="str">
        <v>ɛ</v>
      </c>
      <c r="H407" s="15" t="str">
        <v>s</v>
      </c>
      <c r="I407" s="15" t="str">
        <v/>
      </c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7"/>
      <c r="U407" t="str" cm="1">
        <f t="array" ref="U407">INDEX('All Words All Languages'!$A$2:$A$853,'Verse-True'!U406)</f>
        <v>yesterday</v>
      </c>
      <c r="V407" s="5">
        <v>1</v>
      </c>
      <c r="W407" s="5">
        <f ca="1">IF(V407&lt;=U413,RANDBETWEEN(U409/(3/2),U409*(3/2)),"")</f>
        <v>1</v>
      </c>
      <c r="X407" s="15" t="s">
        <v>3988</v>
      </c>
      <c r="Y407" s="15" t="str" cm="1">
        <f t="array" ref="Y407">INDEX('All Words All Languages'!$H$2:$H$853,U406)</f>
        <v>jə/ɛ/s/t/ə/r/d/eɪ/</v>
      </c>
      <c r="Z407" s="7" t="str" cm="1">
        <f t="array" ref="Z407:AH407">_xlfn.TEXTSPLIT(Y407,"/")</f>
        <v>jə</v>
      </c>
      <c r="AA407" s="15" t="str">
        <v>ɛ</v>
      </c>
      <c r="AB407" s="15" t="str">
        <v>s</v>
      </c>
      <c r="AC407" s="15" t="str">
        <v>t</v>
      </c>
      <c r="AD407" s="15" t="str">
        <v>ə</v>
      </c>
      <c r="AE407" s="15" t="str">
        <v>r</v>
      </c>
      <c r="AF407" s="15" t="str">
        <v>d</v>
      </c>
      <c r="AG407" s="15" t="str">
        <v>eɪ</v>
      </c>
      <c r="AH407" s="15" t="str">
        <v/>
      </c>
      <c r="AI407" s="15"/>
      <c r="AJ407" s="15"/>
      <c r="AK407" s="15"/>
      <c r="AL407" s="15"/>
      <c r="AM407" s="15"/>
    </row>
    <row r="408" spans="1:39" ht="12.75">
      <c r="A408" s="1"/>
      <c r="B408" s="5">
        <v>2</v>
      </c>
      <c r="C408" s="5">
        <f ca="1">IF(B408&lt;=A413,RANDBETWEEN(A409/(3/2),A409*(3/2))+C407,"")</f>
        <v>2</v>
      </c>
      <c r="D408" s="15"/>
      <c r="E408" s="11"/>
      <c r="F408" s="11">
        <f>MATCH(F407,'Language Rules Can Change'!$A$3:$A$47,0)</f>
        <v>20</v>
      </c>
      <c r="G408" s="11">
        <f>MATCH(G407,'Language Rules Can Change'!$A$3:$A$47,0)</f>
        <v>26</v>
      </c>
      <c r="H408" s="11">
        <f>MATCH(H407,'Language Rules Can Change'!$A$3:$A$47,0)</f>
        <v>10</v>
      </c>
      <c r="I408" s="11" t="e">
        <f>MATCH(I407,'Language Rules Can Change'!$A$3:$A$47,0)</f>
        <v>#N/A</v>
      </c>
      <c r="J408" s="11" t="e">
        <f>MATCH(J407,'Language Rules Can Change'!$A$3:$A$47,0)</f>
        <v>#N/A</v>
      </c>
      <c r="K408" s="11" t="e">
        <f>MATCH(K407,'Language Rules Can Change'!$A$3:$A$47,0)</f>
        <v>#N/A</v>
      </c>
      <c r="L408" s="11" t="e">
        <f>MATCH(L407,'Language Rules Can Change'!$A$3:$A$47,0)</f>
        <v>#N/A</v>
      </c>
      <c r="M408" s="11" t="e">
        <f>MATCH(M407,'Language Rules Can Change'!$A$3:$A$47,0)</f>
        <v>#N/A</v>
      </c>
      <c r="N408" s="11" t="e">
        <f>MATCH(N407,'Language Rules Can Change'!$A$3:$A$47,0)</f>
        <v>#N/A</v>
      </c>
      <c r="O408" s="11" t="e">
        <f>MATCH(O407,'Language Rules Can Change'!$A$3:$A$47,0)</f>
        <v>#N/A</v>
      </c>
      <c r="P408" s="11" t="e">
        <f>MATCH(P407,'Language Rules Can Change'!$A$3:$A$47,0)</f>
        <v>#N/A</v>
      </c>
      <c r="Q408" s="11" t="e">
        <f>MATCH(Q407,'Language Rules Can Change'!$A$3:$A$47,0)</f>
        <v>#N/A</v>
      </c>
      <c r="R408" s="11" t="e">
        <f>MATCH(R407,'Language Rules Can Change'!$A$3:$A$47,0)</f>
        <v>#N/A</v>
      </c>
      <c r="S408" s="11" t="e">
        <f>MATCH(S407,'Language Rules Can Change'!$A$3:$A$47,0)</f>
        <v>#N/A</v>
      </c>
      <c r="T408" s="17"/>
      <c r="U408" s="1"/>
      <c r="V408" s="5">
        <v>2</v>
      </c>
      <c r="W408" s="5">
        <f ca="1">IF(V408&lt;=U413,RANDBETWEEN(U409/(3/2),U409*(3/2))+W407,"")</f>
        <v>2</v>
      </c>
      <c r="X408" s="15"/>
      <c r="Y408" s="11"/>
      <c r="Z408" s="11">
        <f>MATCH(Z407,'Language Rules Can Change'!$A$3:$A$47,0)</f>
        <v>20</v>
      </c>
      <c r="AA408" s="11">
        <f>MATCH(AA407,'Language Rules Can Change'!$A$3:$A$47,0)</f>
        <v>26</v>
      </c>
      <c r="AB408" s="11">
        <f>MATCH(AB407,'Language Rules Can Change'!$A$3:$A$47,0)</f>
        <v>10</v>
      </c>
      <c r="AC408" s="11">
        <f>MATCH(AC407,'Language Rules Can Change'!$A$3:$A$47,0)</f>
        <v>9</v>
      </c>
      <c r="AD408" s="11">
        <f>MATCH(AD407,'Language Rules Can Change'!$A$3:$A$47,0)</f>
        <v>42</v>
      </c>
      <c r="AE408" s="11">
        <f>MATCH(AE407,'Language Rules Can Change'!$A$3:$A$47,0)</f>
        <v>16</v>
      </c>
      <c r="AF408" s="11">
        <f>MATCH(AF407,'Language Rules Can Change'!$A$3:$A$47,0)</f>
        <v>12</v>
      </c>
      <c r="AG408" s="11">
        <f>MATCH(AG407,'Language Rules Can Change'!$A$3:$A$47,0)</f>
        <v>31</v>
      </c>
      <c r="AH408" s="11" t="e">
        <f>MATCH(AH407,'Language Rules Can Change'!$A$3:$A$47,0)</f>
        <v>#N/A</v>
      </c>
      <c r="AI408" s="11" t="e">
        <f>MATCH(AI407,'Language Rules Can Change'!$A$3:$A$47,0)</f>
        <v>#N/A</v>
      </c>
      <c r="AJ408" s="11" t="e">
        <f>MATCH(AJ407,'Language Rules Can Change'!$A$3:$A$47,0)</f>
        <v>#N/A</v>
      </c>
      <c r="AK408" s="11" t="e">
        <f>MATCH(AK407,'Language Rules Can Change'!$A$3:$A$47,0)</f>
        <v>#N/A</v>
      </c>
      <c r="AL408" s="11" t="e">
        <f>MATCH(AL407,'Language Rules Can Change'!$A$3:$A$47,0)</f>
        <v>#N/A</v>
      </c>
      <c r="AM408" s="11" t="e">
        <f>MATCH(AM407,'Language Rules Can Change'!$A$3:$A$47,0)</f>
        <v>#N/A</v>
      </c>
    </row>
    <row r="409" spans="1:39" ht="12.75">
      <c r="A409" s="11">
        <f>'All Words All Languages'!$I$1</f>
        <v>1</v>
      </c>
      <c r="B409" s="5">
        <v>3</v>
      </c>
      <c r="C409" s="5">
        <f ca="1">IF(B409&lt;=A413,RANDBETWEEN(A409/(3/2),A409*(3/2))+C408,"")</f>
        <v>3</v>
      </c>
      <c r="D409" s="15"/>
      <c r="E409" s="11"/>
      <c r="F409" s="11">
        <f t="shared" ref="F409:S465" ca="1" si="1346">RAND()</f>
        <v>0.62166651625280134</v>
      </c>
      <c r="G409" s="11">
        <f t="shared" ca="1" si="1346"/>
        <v>0.59377816329930955</v>
      </c>
      <c r="H409" s="11">
        <f t="shared" ca="1" si="1346"/>
        <v>0.24139384838487588</v>
      </c>
      <c r="I409" s="11">
        <f t="shared" ca="1" si="1346"/>
        <v>1.3932909544730698E-2</v>
      </c>
      <c r="J409" s="11">
        <f t="shared" ca="1" si="1346"/>
        <v>0.55252966338746679</v>
      </c>
      <c r="K409" s="11">
        <f t="shared" ca="1" si="1346"/>
        <v>0.46080788644151749</v>
      </c>
      <c r="L409" s="11">
        <f t="shared" ca="1" si="1346"/>
        <v>0.31797088108336491</v>
      </c>
      <c r="M409" s="11">
        <f t="shared" ca="1" si="1346"/>
        <v>5.9744586501307761E-2</v>
      </c>
      <c r="N409" s="11">
        <f t="shared" ca="1" si="1346"/>
        <v>0.22123597539434892</v>
      </c>
      <c r="O409" s="11">
        <f t="shared" ca="1" si="1346"/>
        <v>0.17935560139794049</v>
      </c>
      <c r="P409" s="11">
        <f t="shared" ca="1" si="1346"/>
        <v>0.6227927680216665</v>
      </c>
      <c r="Q409" s="11">
        <f t="shared" ca="1" si="1346"/>
        <v>0.54511277503417765</v>
      </c>
      <c r="R409" s="11">
        <f t="shared" ca="1" si="1346"/>
        <v>0.59368256776081363</v>
      </c>
      <c r="S409" s="11">
        <f t="shared" ca="1" si="1346"/>
        <v>0.40989811437989321</v>
      </c>
      <c r="T409" s="17"/>
      <c r="U409" s="11">
        <f>'All Words All Languages'!$I$1</f>
        <v>1</v>
      </c>
      <c r="V409" s="5">
        <v>3</v>
      </c>
      <c r="W409" s="5">
        <f ca="1">IF(V409&lt;=U413,RANDBETWEEN(U409/(3/2),U409*(3/2))+W408,"")</f>
        <v>3</v>
      </c>
      <c r="X409" s="15"/>
      <c r="Y409" s="11"/>
      <c r="Z409" s="11">
        <f t="shared" ref="Z409:AM465" ca="1" si="1347">RAND()</f>
        <v>3.5093618445675157E-2</v>
      </c>
      <c r="AA409" s="11">
        <f t="shared" ca="1" si="1347"/>
        <v>0.44204404261368446</v>
      </c>
      <c r="AB409" s="11">
        <f t="shared" ca="1" si="1347"/>
        <v>0.22409503462863789</v>
      </c>
      <c r="AC409" s="11">
        <f t="shared" ca="1" si="1347"/>
        <v>0.63832233427536866</v>
      </c>
      <c r="AD409" s="11">
        <f t="shared" ca="1" si="1347"/>
        <v>8.8014661101233682E-2</v>
      </c>
      <c r="AE409" s="11">
        <f t="shared" ca="1" si="1347"/>
        <v>0.98370720403161949</v>
      </c>
      <c r="AF409" s="11">
        <f t="shared" ca="1" si="1347"/>
        <v>0.97158745910759714</v>
      </c>
      <c r="AG409" s="11">
        <f t="shared" ca="1" si="1347"/>
        <v>0.96758418147773295</v>
      </c>
      <c r="AH409" s="11">
        <f t="shared" ca="1" si="1347"/>
        <v>9.5954355719595541E-2</v>
      </c>
      <c r="AI409" s="11">
        <f t="shared" ca="1" si="1347"/>
        <v>0.69280812869000186</v>
      </c>
      <c r="AJ409" s="11">
        <f t="shared" ca="1" si="1347"/>
        <v>0.76560504002684215</v>
      </c>
      <c r="AK409" s="11">
        <f t="shared" ca="1" si="1347"/>
        <v>0.37654310528597379</v>
      </c>
      <c r="AL409" s="11">
        <f t="shared" ca="1" si="1347"/>
        <v>0.62626967563647751</v>
      </c>
      <c r="AM409" s="11">
        <f t="shared" ca="1" si="1347"/>
        <v>9.9006788163231052E-2</v>
      </c>
    </row>
    <row r="410" spans="1:39" ht="12.75">
      <c r="A410" s="1"/>
      <c r="B410" s="5">
        <v>4</v>
      </c>
      <c r="C410" s="5">
        <f ca="1">IF(B410&lt;=A413,RANDBETWEEN(A409/(3/2),A409*(3/2))+C409,"")</f>
        <v>4</v>
      </c>
      <c r="D410" s="15"/>
      <c r="E410" s="11"/>
      <c r="F410" s="11" cm="1">
        <f t="array" aca="1" ref="F410" ca="1">_xlfn.IFS(AND(F409&gt;0,F409&lt;=INDEX('Language Rules Can Change'!$B$3:$AU$47,F408,1)),1, AND(F409&gt;INDEX('Language Rules Can Change'!$B$3:$AU$47,F408,1),F409&lt;=INDEX('Language Rules Can Change'!$B$3:$AU$47,F408,2)),2, AND(F409&gt;INDEX('Language Rules Can Change'!$B$3:$AU$47,F408,2),F409&lt;=INDEX('Language Rules Can Change'!$B$3:$AU$47,F408,3)),3, AND(F409&gt;INDEX('Language Rules Can Change'!$B$3:$AU$47,F408,3),F409&lt;=INDEX('Language Rules Can Change'!$B$3:$AU$47,F408,4)),4, AND(F409&gt;INDEX('Language Rules Can Change'!$B$3:$AU$47,F408,4),F409&lt;=INDEX('Language Rules Can Change'!$B$3:$AU$47,F408,5)),5, AND(F409&gt;INDEX('Language Rules Can Change'!$B$3:$AU$47,F408,5),F409&lt;=INDEX('Language Rules Can Change'!$B$3:$AU$47,F408,6)),6, AND(F409&gt;INDEX('Language Rules Can Change'!$B$3:$AU$47,F408,6),F409&lt;=INDEX('Language Rules Can Change'!$B$3:$AU$47,F408,7)),7, AND(F409&gt;INDEX('Language Rules Can Change'!$B$3:$AU$47,F408,7),F409&lt;=INDEX('Language Rules Can Change'!$B$3:$AU$47,F408,8)),8, AND(F409&gt;INDEX('Language Rules Can Change'!$B$3:$AU$47,F408,8),F409&lt;=INDEX('Language Rules Can Change'!$B$3:$AU$47,F408,9)),9, AND(F409&gt;INDEX('Language Rules Can Change'!$B$3:$AU$47,F408,9),F409&lt;=INDEX('Language Rules Can Change'!$B$3:$AU$47,F408,10)),10, AND(F409&gt;INDEX('Language Rules Can Change'!$B$3:$AU$47,F408,10),F409&lt;=INDEX('Language Rules Can Change'!$B$3:$AU$47,F408,11)),11, AND(F409&gt;INDEX('Language Rules Can Change'!$B$3:$AU$47,F408,11),F409&lt;=INDEX('Language Rules Can Change'!$B$3:$AU$47,F408,12)),12, AND(F409&gt;INDEX('Language Rules Can Change'!$B$3:$AU$47,F408,12),F409&lt;=INDEX('Language Rules Can Change'!$B$3:$AU$47,F408,13)),13, AND(F409&gt;INDEX('Language Rules Can Change'!$B$3:$AU$47,F408,13),F409&lt;=INDEX('Language Rules Can Change'!$B$3:$AU$47,F408,14)),14, AND(F409&gt;INDEX('Language Rules Can Change'!$B$3:$AU$47,F408,14),F409&lt;=INDEX('Language Rules Can Change'!$B$3:$AU$47,F408,15)),15, AND(F409&gt;INDEX('Language Rules Can Change'!$B$3:$AU$47,F408,15),F409&lt;=INDEX('Language Rules Can Change'!$B$3:$AU$47,F408,16)),16, AND(F409&gt;INDEX('Language Rules Can Change'!$B$3:$AU$47,F408,16),F409&lt;=INDEX('Language Rules Can Change'!$B$3:$AU$47,F408,17)),17, AND(F409&gt;INDEX('Language Rules Can Change'!$B$3:$AU$47,F408,17),F409&lt;=INDEX('Language Rules Can Change'!$B$3:$AU$47,F408,18)),18, AND(F409&gt;INDEX('Language Rules Can Change'!$B$3:$AU$47,F408,18),F409&lt;=INDEX('Language Rules Can Change'!$B$3:$AU$47,F408,19)),19, AND(F409&gt;INDEX('Language Rules Can Change'!$B$3:$AU$47,F408,19),F409&lt;=INDEX('Language Rules Can Change'!$B$3:$AU$47,F408,20)),20, AND(F409&gt;INDEX('Language Rules Can Change'!$B$3:$AU$47,F408,20),F409&lt;=INDEX('Language Rules Can Change'!$B$3:$AU$47,F408,21)),21, AND(F409&gt;INDEX('Language Rules Can Change'!$B$3:$AU$47,F408,21),F409&lt;=INDEX('Language Rules Can Change'!$B$3:$AU$47,F408,22)),22, AND(F409&gt;INDEX('Language Rules Can Change'!$B$3:$AU$47,F408,22),F409&lt;=INDEX('Language Rules Can Change'!$B$3:$AU$47,F408,23)),23, AND(F409&gt;INDEX('Language Rules Can Change'!$B$3:$AU$47,F408,23),F409&lt;=INDEX('Language Rules Can Change'!$B$3:$AU$47,F408,24)),24, AND(F409&gt;INDEX('Language Rules Can Change'!$B$3:$AU$47,F408,24),F409&lt;=INDEX('Language Rules Can Change'!$B$3:$AU$47,F408,25)),25, AND(F409&gt;INDEX('Language Rules Can Change'!$B$3:$AU$47,F408,25),F409&lt;=INDEX('Language Rules Can Change'!$B$3:$AU$47,F408,26)),26, AND(F409&gt;INDEX('Language Rules Can Change'!$B$3:$AU$47,F408,26),F409&lt;=INDEX('Language Rules Can Change'!$B$3:$AU$47,F408,27)),27, AND(F409&gt;INDEX('Language Rules Can Change'!$B$3:$AU$47,F408,27),F409&lt;=INDEX('Language Rules Can Change'!$B$3:$AU$47,F408,28)),28, AND(F409&gt;INDEX('Language Rules Can Change'!$B$3:$AU$47,F408,28),F409&lt;=INDEX('Language Rules Can Change'!$B$3:$AU$47,F408,29)),29, AND(F409&gt;INDEX('Language Rules Can Change'!$B$3:$AU$47,F408,29),F409&lt;=INDEX('Language Rules Can Change'!$B$3:$AU$47,F408,30)),30, AND(F409&gt;INDEX('Language Rules Can Change'!$B$3:$AU$47,F408,30),F409&lt;=INDEX('Language Rules Can Change'!$B$3:$AU$47,F408,31)),31, AND(F409&gt;INDEX('Language Rules Can Change'!$B$3:$AU$47,F408,31),F409&lt;=INDEX('Language Rules Can Change'!$B$3:$AU$47,F408,32)),32, AND(F409&gt;INDEX('Language Rules Can Change'!$B$3:$AU$47,F408,32),F409&lt;=INDEX('Language Rules Can Change'!$B$3:$AU$47,F408,33)),33, AND(F409&gt;INDEX('Language Rules Can Change'!$B$3:$AU$47,F408,33),F409&lt;=INDEX('Language Rules Can Change'!$B$3:$AU$47,F408,34)),34, AND(F409&gt;INDEX('Language Rules Can Change'!$B$3:$AU$47,F408,34),F409&lt;=INDEX('Language Rules Can Change'!$B$3:$AU$47,F408,35)),35, AND(F409&gt;INDEX('Language Rules Can Change'!$B$3:$AU$47,F408,35),F409&lt;=INDEX('Language Rules Can Change'!$B$3:$AU$47,F408,36)),36, AND(F409&gt;INDEX('Language Rules Can Change'!$B$3:$AU$47,F408,36),F409&lt;=INDEX('Language Rules Can Change'!$B$3:$AU$47,F408,37)),37, AND(F409&gt;INDEX('Language Rules Can Change'!$B$3:$AU$47,F408,37),F409&lt;=INDEX('Language Rules Can Change'!$B$3:$AU$47,F408,38)),38, AND(F409&gt;INDEX('Language Rules Can Change'!$B$3:$AU$47,F408,38),F409&lt;=INDEX('Language Rules Can Change'!$B$3:$AU$47,F408,39)),39, AND(F409&gt;INDEX('Language Rules Can Change'!$B$3:$AU$47,F408,39),F409&lt;=INDEX('Language Rules Can Change'!$B$3:$AU$47,F408,40)),40, AND(F409&gt;INDEX('Language Rules Can Change'!$B$3:$AU$47,F408,40),F409&lt;=INDEX('Language Rules Can Change'!$B$3:$AU$47,F408,41)),41, AND(F409&gt;INDEX('Language Rules Can Change'!$B$3:$AU$47,F408,41),F409&lt;=INDEX('Language Rules Can Change'!$B$3:$AU$47,F408,42)),42, AND(F409&gt;INDEX('Language Rules Can Change'!$B$3:$AU$47,F408,42),F409&lt;=INDEX('Language Rules Can Change'!$B$3:$AU$47,F408,43)),43, AND(F409&gt;INDEX('Language Rules Can Change'!$B$3:$AU$47,F408,43),F409&lt;=INDEX('Language Rules Can Change'!$B$3:$AU$47,F408,44)),44, AND(F409&gt;INDEX('Language Rules Can Change'!$B$3:$AU$47,F408,44),F409&lt;=INDEX('Language Rules Can Change'!$B$3:$AU$47,F408,45)),45, AND(F409&gt;INDEX('Language Rules Can Change'!$B$3:$AU$47,F408,45),F409&lt;=INDEX('Language Rules Can Change'!$B$3:$AU$47,F408,46)),46)</f>
        <v>25</v>
      </c>
      <c r="G410" s="11" cm="1">
        <f t="array" aca="1" ref="G410" ca="1">_xlfn.IFS(AND(G409&gt;0,G409&lt;=INDEX('Language Rules Can Change'!$B$3:$AU$47,G408,1)),1, AND(G409&gt;INDEX('Language Rules Can Change'!$B$3:$AU$47,G408,1),G409&lt;=INDEX('Language Rules Can Change'!$B$3:$AU$47,G408,2)),2, AND(G409&gt;INDEX('Language Rules Can Change'!$B$3:$AU$47,G408,2),G409&lt;=INDEX('Language Rules Can Change'!$B$3:$AU$47,G408,3)),3, AND(G409&gt;INDEX('Language Rules Can Change'!$B$3:$AU$47,G408,3),G409&lt;=INDEX('Language Rules Can Change'!$B$3:$AU$47,G408,4)),4, AND(G409&gt;INDEX('Language Rules Can Change'!$B$3:$AU$47,G408,4),G409&lt;=INDEX('Language Rules Can Change'!$B$3:$AU$47,G408,5)),5, AND(G409&gt;INDEX('Language Rules Can Change'!$B$3:$AU$47,G408,5),G409&lt;=INDEX('Language Rules Can Change'!$B$3:$AU$47,G408,6)),6, AND(G409&gt;INDEX('Language Rules Can Change'!$B$3:$AU$47,G408,6),G409&lt;=INDEX('Language Rules Can Change'!$B$3:$AU$47,G408,7)),7, AND(G409&gt;INDEX('Language Rules Can Change'!$B$3:$AU$47,G408,7),G409&lt;=INDEX('Language Rules Can Change'!$B$3:$AU$47,G408,8)),8, AND(G409&gt;INDEX('Language Rules Can Change'!$B$3:$AU$47,G408,8),G409&lt;=INDEX('Language Rules Can Change'!$B$3:$AU$47,G408,9)),9, AND(G409&gt;INDEX('Language Rules Can Change'!$B$3:$AU$47,G408,9),G409&lt;=INDEX('Language Rules Can Change'!$B$3:$AU$47,G408,10)),10, AND(G409&gt;INDEX('Language Rules Can Change'!$B$3:$AU$47,G408,10),G409&lt;=INDEX('Language Rules Can Change'!$B$3:$AU$47,G408,11)),11, AND(G409&gt;INDEX('Language Rules Can Change'!$B$3:$AU$47,G408,11),G409&lt;=INDEX('Language Rules Can Change'!$B$3:$AU$47,G408,12)),12, AND(G409&gt;INDEX('Language Rules Can Change'!$B$3:$AU$47,G408,12),G409&lt;=INDEX('Language Rules Can Change'!$B$3:$AU$47,G408,13)),13, AND(G409&gt;INDEX('Language Rules Can Change'!$B$3:$AU$47,G408,13),G409&lt;=INDEX('Language Rules Can Change'!$B$3:$AU$47,G408,14)),14, AND(G409&gt;INDEX('Language Rules Can Change'!$B$3:$AU$47,G408,14),G409&lt;=INDEX('Language Rules Can Change'!$B$3:$AU$47,G408,15)),15, AND(G409&gt;INDEX('Language Rules Can Change'!$B$3:$AU$47,G408,15),G409&lt;=INDEX('Language Rules Can Change'!$B$3:$AU$47,G408,16)),16, AND(G409&gt;INDEX('Language Rules Can Change'!$B$3:$AU$47,G408,16),G409&lt;=INDEX('Language Rules Can Change'!$B$3:$AU$47,G408,17)),17, AND(G409&gt;INDEX('Language Rules Can Change'!$B$3:$AU$47,G408,17),G409&lt;=INDEX('Language Rules Can Change'!$B$3:$AU$47,G408,18)),18, AND(G409&gt;INDEX('Language Rules Can Change'!$B$3:$AU$47,G408,18),G409&lt;=INDEX('Language Rules Can Change'!$B$3:$AU$47,G408,19)),19, AND(G409&gt;INDEX('Language Rules Can Change'!$B$3:$AU$47,G408,19),G409&lt;=INDEX('Language Rules Can Change'!$B$3:$AU$47,G408,20)),20, AND(G409&gt;INDEX('Language Rules Can Change'!$B$3:$AU$47,G408,20),G409&lt;=INDEX('Language Rules Can Change'!$B$3:$AU$47,G408,21)),21, AND(G409&gt;INDEX('Language Rules Can Change'!$B$3:$AU$47,G408,21),G409&lt;=INDEX('Language Rules Can Change'!$B$3:$AU$47,G408,22)),22, AND(G409&gt;INDEX('Language Rules Can Change'!$B$3:$AU$47,G408,22),G409&lt;=INDEX('Language Rules Can Change'!$B$3:$AU$47,G408,23)),23, AND(G409&gt;INDEX('Language Rules Can Change'!$B$3:$AU$47,G408,23),G409&lt;=INDEX('Language Rules Can Change'!$B$3:$AU$47,G408,24)),24, AND(G409&gt;INDEX('Language Rules Can Change'!$B$3:$AU$47,G408,24),G409&lt;=INDEX('Language Rules Can Change'!$B$3:$AU$47,G408,25)),25, AND(G409&gt;INDEX('Language Rules Can Change'!$B$3:$AU$47,G408,25),G409&lt;=INDEX('Language Rules Can Change'!$B$3:$AU$47,G408,26)),26, AND(G409&gt;INDEX('Language Rules Can Change'!$B$3:$AU$47,G408,26),G409&lt;=INDEX('Language Rules Can Change'!$B$3:$AU$47,G408,27)),27, AND(G409&gt;INDEX('Language Rules Can Change'!$B$3:$AU$47,G408,27),G409&lt;=INDEX('Language Rules Can Change'!$B$3:$AU$47,G408,28)),28, AND(G409&gt;INDEX('Language Rules Can Change'!$B$3:$AU$47,G408,28),G409&lt;=INDEX('Language Rules Can Change'!$B$3:$AU$47,G408,29)),29, AND(G409&gt;INDEX('Language Rules Can Change'!$B$3:$AU$47,G408,29),G409&lt;=INDEX('Language Rules Can Change'!$B$3:$AU$47,G408,30)),30, AND(G409&gt;INDEX('Language Rules Can Change'!$B$3:$AU$47,G408,30),G409&lt;=INDEX('Language Rules Can Change'!$B$3:$AU$47,G408,31)),31, AND(G409&gt;INDEX('Language Rules Can Change'!$B$3:$AU$47,G408,31),G409&lt;=INDEX('Language Rules Can Change'!$B$3:$AU$47,G408,32)),32, AND(G409&gt;INDEX('Language Rules Can Change'!$B$3:$AU$47,G408,32),G409&lt;=INDEX('Language Rules Can Change'!$B$3:$AU$47,G408,33)),33, AND(G409&gt;INDEX('Language Rules Can Change'!$B$3:$AU$47,G408,33),G409&lt;=INDEX('Language Rules Can Change'!$B$3:$AU$47,G408,34)),34, AND(G409&gt;INDEX('Language Rules Can Change'!$B$3:$AU$47,G408,34),G409&lt;=INDEX('Language Rules Can Change'!$B$3:$AU$47,G408,35)),35, AND(G409&gt;INDEX('Language Rules Can Change'!$B$3:$AU$47,G408,35),G409&lt;=INDEX('Language Rules Can Change'!$B$3:$AU$47,G408,36)),36, AND(G409&gt;INDEX('Language Rules Can Change'!$B$3:$AU$47,G408,36),G409&lt;=INDEX('Language Rules Can Change'!$B$3:$AU$47,G408,37)),37, AND(G409&gt;INDEX('Language Rules Can Change'!$B$3:$AU$47,G408,37),G409&lt;=INDEX('Language Rules Can Change'!$B$3:$AU$47,G408,38)),38, AND(G409&gt;INDEX('Language Rules Can Change'!$B$3:$AU$47,G408,38),G409&lt;=INDEX('Language Rules Can Change'!$B$3:$AU$47,G408,39)),39, AND(G409&gt;INDEX('Language Rules Can Change'!$B$3:$AU$47,G408,39),G409&lt;=INDEX('Language Rules Can Change'!$B$3:$AU$47,G408,40)),40, AND(G409&gt;INDEX('Language Rules Can Change'!$B$3:$AU$47,G408,40),G409&lt;=INDEX('Language Rules Can Change'!$B$3:$AU$47,G408,41)),41, AND(G409&gt;INDEX('Language Rules Can Change'!$B$3:$AU$47,G408,41),G409&lt;=INDEX('Language Rules Can Change'!$B$3:$AU$47,G408,42)),42, AND(G409&gt;INDEX('Language Rules Can Change'!$B$3:$AU$47,G408,42),G409&lt;=INDEX('Language Rules Can Change'!$B$3:$AU$47,G408,43)),43, AND(G409&gt;INDEX('Language Rules Can Change'!$B$3:$AU$47,G408,43),G409&lt;=INDEX('Language Rules Can Change'!$B$3:$AU$47,G408,44)),44, AND(G409&gt;INDEX('Language Rules Can Change'!$B$3:$AU$47,G408,44),G409&lt;=INDEX('Language Rules Can Change'!$B$3:$AU$47,G408,45)),45, AND(G409&gt;INDEX('Language Rules Can Change'!$B$3:$AU$47,G408,45),G409&lt;=INDEX('Language Rules Can Change'!$B$3:$AU$47,G408,46)),46)</f>
        <v>33</v>
      </c>
      <c r="H410" s="11" cm="1">
        <f t="array" aca="1" ref="H410" ca="1">_xlfn.IFS(AND(H409&gt;0,H409&lt;=INDEX('Language Rules Can Change'!$B$3:$AU$47,H408,1)),1, AND(H409&gt;INDEX('Language Rules Can Change'!$B$3:$AU$47,H408,1),H409&lt;=INDEX('Language Rules Can Change'!$B$3:$AU$47,H408,2)),2, AND(H409&gt;INDEX('Language Rules Can Change'!$B$3:$AU$47,H408,2),H409&lt;=INDEX('Language Rules Can Change'!$B$3:$AU$47,H408,3)),3, AND(H409&gt;INDEX('Language Rules Can Change'!$B$3:$AU$47,H408,3),H409&lt;=INDEX('Language Rules Can Change'!$B$3:$AU$47,H408,4)),4, AND(H409&gt;INDEX('Language Rules Can Change'!$B$3:$AU$47,H408,4),H409&lt;=INDEX('Language Rules Can Change'!$B$3:$AU$47,H408,5)),5, AND(H409&gt;INDEX('Language Rules Can Change'!$B$3:$AU$47,H408,5),H409&lt;=INDEX('Language Rules Can Change'!$B$3:$AU$47,H408,6)),6, AND(H409&gt;INDEX('Language Rules Can Change'!$B$3:$AU$47,H408,6),H409&lt;=INDEX('Language Rules Can Change'!$B$3:$AU$47,H408,7)),7, AND(H409&gt;INDEX('Language Rules Can Change'!$B$3:$AU$47,H408,7),H409&lt;=INDEX('Language Rules Can Change'!$B$3:$AU$47,H408,8)),8, AND(H409&gt;INDEX('Language Rules Can Change'!$B$3:$AU$47,H408,8),H409&lt;=INDEX('Language Rules Can Change'!$B$3:$AU$47,H408,9)),9, AND(H409&gt;INDEX('Language Rules Can Change'!$B$3:$AU$47,H408,9),H409&lt;=INDEX('Language Rules Can Change'!$B$3:$AU$47,H408,10)),10, AND(H409&gt;INDEX('Language Rules Can Change'!$B$3:$AU$47,H408,10),H409&lt;=INDEX('Language Rules Can Change'!$B$3:$AU$47,H408,11)),11, AND(H409&gt;INDEX('Language Rules Can Change'!$B$3:$AU$47,H408,11),H409&lt;=INDEX('Language Rules Can Change'!$B$3:$AU$47,H408,12)),12, AND(H409&gt;INDEX('Language Rules Can Change'!$B$3:$AU$47,H408,12),H409&lt;=INDEX('Language Rules Can Change'!$B$3:$AU$47,H408,13)),13, AND(H409&gt;INDEX('Language Rules Can Change'!$B$3:$AU$47,H408,13),H409&lt;=INDEX('Language Rules Can Change'!$B$3:$AU$47,H408,14)),14, AND(H409&gt;INDEX('Language Rules Can Change'!$B$3:$AU$47,H408,14),H409&lt;=INDEX('Language Rules Can Change'!$B$3:$AU$47,H408,15)),15, AND(H409&gt;INDEX('Language Rules Can Change'!$B$3:$AU$47,H408,15),H409&lt;=INDEX('Language Rules Can Change'!$B$3:$AU$47,H408,16)),16, AND(H409&gt;INDEX('Language Rules Can Change'!$B$3:$AU$47,H408,16),H409&lt;=INDEX('Language Rules Can Change'!$B$3:$AU$47,H408,17)),17, AND(H409&gt;INDEX('Language Rules Can Change'!$B$3:$AU$47,H408,17),H409&lt;=INDEX('Language Rules Can Change'!$B$3:$AU$47,H408,18)),18, AND(H409&gt;INDEX('Language Rules Can Change'!$B$3:$AU$47,H408,18),H409&lt;=INDEX('Language Rules Can Change'!$B$3:$AU$47,H408,19)),19, AND(H409&gt;INDEX('Language Rules Can Change'!$B$3:$AU$47,H408,19),H409&lt;=INDEX('Language Rules Can Change'!$B$3:$AU$47,H408,20)),20, AND(H409&gt;INDEX('Language Rules Can Change'!$B$3:$AU$47,H408,20),H409&lt;=INDEX('Language Rules Can Change'!$B$3:$AU$47,H408,21)),21, AND(H409&gt;INDEX('Language Rules Can Change'!$B$3:$AU$47,H408,21),H409&lt;=INDEX('Language Rules Can Change'!$B$3:$AU$47,H408,22)),22, AND(H409&gt;INDEX('Language Rules Can Change'!$B$3:$AU$47,H408,22),H409&lt;=INDEX('Language Rules Can Change'!$B$3:$AU$47,H408,23)),23, AND(H409&gt;INDEX('Language Rules Can Change'!$B$3:$AU$47,H408,23),H409&lt;=INDEX('Language Rules Can Change'!$B$3:$AU$47,H408,24)),24, AND(H409&gt;INDEX('Language Rules Can Change'!$B$3:$AU$47,H408,24),H409&lt;=INDEX('Language Rules Can Change'!$B$3:$AU$47,H408,25)),25, AND(H409&gt;INDEX('Language Rules Can Change'!$B$3:$AU$47,H408,25),H409&lt;=INDEX('Language Rules Can Change'!$B$3:$AU$47,H408,26)),26, AND(H409&gt;INDEX('Language Rules Can Change'!$B$3:$AU$47,H408,26),H409&lt;=INDEX('Language Rules Can Change'!$B$3:$AU$47,H408,27)),27, AND(H409&gt;INDEX('Language Rules Can Change'!$B$3:$AU$47,H408,27),H409&lt;=INDEX('Language Rules Can Change'!$B$3:$AU$47,H408,28)),28, AND(H409&gt;INDEX('Language Rules Can Change'!$B$3:$AU$47,H408,28),H409&lt;=INDEX('Language Rules Can Change'!$B$3:$AU$47,H408,29)),29, AND(H409&gt;INDEX('Language Rules Can Change'!$B$3:$AU$47,H408,29),H409&lt;=INDEX('Language Rules Can Change'!$B$3:$AU$47,H408,30)),30, AND(H409&gt;INDEX('Language Rules Can Change'!$B$3:$AU$47,H408,30),H409&lt;=INDEX('Language Rules Can Change'!$B$3:$AU$47,H408,31)),31, AND(H409&gt;INDEX('Language Rules Can Change'!$B$3:$AU$47,H408,31),H409&lt;=INDEX('Language Rules Can Change'!$B$3:$AU$47,H408,32)),32, AND(H409&gt;INDEX('Language Rules Can Change'!$B$3:$AU$47,H408,32),H409&lt;=INDEX('Language Rules Can Change'!$B$3:$AU$47,H408,33)),33, AND(H409&gt;INDEX('Language Rules Can Change'!$B$3:$AU$47,H408,33),H409&lt;=INDEX('Language Rules Can Change'!$B$3:$AU$47,H408,34)),34, AND(H409&gt;INDEX('Language Rules Can Change'!$B$3:$AU$47,H408,34),H409&lt;=INDEX('Language Rules Can Change'!$B$3:$AU$47,H408,35)),35, AND(H409&gt;INDEX('Language Rules Can Change'!$B$3:$AU$47,H408,35),H409&lt;=INDEX('Language Rules Can Change'!$B$3:$AU$47,H408,36)),36, AND(H409&gt;INDEX('Language Rules Can Change'!$B$3:$AU$47,H408,36),H409&lt;=INDEX('Language Rules Can Change'!$B$3:$AU$47,H408,37)),37, AND(H409&gt;INDEX('Language Rules Can Change'!$B$3:$AU$47,H408,37),H409&lt;=INDEX('Language Rules Can Change'!$B$3:$AU$47,H408,38)),38, AND(H409&gt;INDEX('Language Rules Can Change'!$B$3:$AU$47,H408,38),H409&lt;=INDEX('Language Rules Can Change'!$B$3:$AU$47,H408,39)),39, AND(H409&gt;INDEX('Language Rules Can Change'!$B$3:$AU$47,H408,39),H409&lt;=INDEX('Language Rules Can Change'!$B$3:$AU$47,H408,40)),40, AND(H409&gt;INDEX('Language Rules Can Change'!$B$3:$AU$47,H408,40),H409&lt;=INDEX('Language Rules Can Change'!$B$3:$AU$47,H408,41)),41, AND(H409&gt;INDEX('Language Rules Can Change'!$B$3:$AU$47,H408,41),H409&lt;=INDEX('Language Rules Can Change'!$B$3:$AU$47,H408,42)),42, AND(H409&gt;INDEX('Language Rules Can Change'!$B$3:$AU$47,H408,42),H409&lt;=INDEX('Language Rules Can Change'!$B$3:$AU$47,H408,43)),43, AND(H409&gt;INDEX('Language Rules Can Change'!$B$3:$AU$47,H408,43),H409&lt;=INDEX('Language Rules Can Change'!$B$3:$AU$47,H408,44)),44, AND(H409&gt;INDEX('Language Rules Can Change'!$B$3:$AU$47,H408,44),H409&lt;=INDEX('Language Rules Can Change'!$B$3:$AU$47,H408,45)),45, AND(H409&gt;INDEX('Language Rules Can Change'!$B$3:$AU$47,H408,45),H409&lt;=INDEX('Language Rules Can Change'!$B$3:$AU$47,H408,46)),46)</f>
        <v>10</v>
      </c>
      <c r="I410" s="11" t="e" cm="1">
        <f t="array" aca="1" ref="I410" ca="1">_xlfn.IFS(AND(I409&gt;0,I409&lt;=INDEX('Language Rules Can Change'!$B$3:$AU$47,I408,1)),1, AND(I409&gt;INDEX('Language Rules Can Change'!$B$3:$AU$47,I408,1),I409&lt;=INDEX('Language Rules Can Change'!$B$3:$AU$47,I408,2)),2, AND(I409&gt;INDEX('Language Rules Can Change'!$B$3:$AU$47,I408,2),I409&lt;=INDEX('Language Rules Can Change'!$B$3:$AU$47,I408,3)),3, AND(I409&gt;INDEX('Language Rules Can Change'!$B$3:$AU$47,I408,3),I409&lt;=INDEX('Language Rules Can Change'!$B$3:$AU$47,I408,4)),4, AND(I409&gt;INDEX('Language Rules Can Change'!$B$3:$AU$47,I408,4),I409&lt;=INDEX('Language Rules Can Change'!$B$3:$AU$47,I408,5)),5, AND(I409&gt;INDEX('Language Rules Can Change'!$B$3:$AU$47,I408,5),I409&lt;=INDEX('Language Rules Can Change'!$B$3:$AU$47,I408,6)),6, AND(I409&gt;INDEX('Language Rules Can Change'!$B$3:$AU$47,I408,6),I409&lt;=INDEX('Language Rules Can Change'!$B$3:$AU$47,I408,7)),7, AND(I409&gt;INDEX('Language Rules Can Change'!$B$3:$AU$47,I408,7),I409&lt;=INDEX('Language Rules Can Change'!$B$3:$AU$47,I408,8)),8, AND(I409&gt;INDEX('Language Rules Can Change'!$B$3:$AU$47,I408,8),I409&lt;=INDEX('Language Rules Can Change'!$B$3:$AU$47,I408,9)),9, AND(I409&gt;INDEX('Language Rules Can Change'!$B$3:$AU$47,I408,9),I409&lt;=INDEX('Language Rules Can Change'!$B$3:$AU$47,I408,10)),10, AND(I409&gt;INDEX('Language Rules Can Change'!$B$3:$AU$47,I408,10),I409&lt;=INDEX('Language Rules Can Change'!$B$3:$AU$47,I408,11)),11, AND(I409&gt;INDEX('Language Rules Can Change'!$B$3:$AU$47,I408,11),I409&lt;=INDEX('Language Rules Can Change'!$B$3:$AU$47,I408,12)),12, AND(I409&gt;INDEX('Language Rules Can Change'!$B$3:$AU$47,I408,12),I409&lt;=INDEX('Language Rules Can Change'!$B$3:$AU$47,I408,13)),13, AND(I409&gt;INDEX('Language Rules Can Change'!$B$3:$AU$47,I408,13),I409&lt;=INDEX('Language Rules Can Change'!$B$3:$AU$47,I408,14)),14, AND(I409&gt;INDEX('Language Rules Can Change'!$B$3:$AU$47,I408,14),I409&lt;=INDEX('Language Rules Can Change'!$B$3:$AU$47,I408,15)),15, AND(I409&gt;INDEX('Language Rules Can Change'!$B$3:$AU$47,I408,15),I409&lt;=INDEX('Language Rules Can Change'!$B$3:$AU$47,I408,16)),16, AND(I409&gt;INDEX('Language Rules Can Change'!$B$3:$AU$47,I408,16),I409&lt;=INDEX('Language Rules Can Change'!$B$3:$AU$47,I408,17)),17, AND(I409&gt;INDEX('Language Rules Can Change'!$B$3:$AU$47,I408,17),I409&lt;=INDEX('Language Rules Can Change'!$B$3:$AU$47,I408,18)),18, AND(I409&gt;INDEX('Language Rules Can Change'!$B$3:$AU$47,I408,18),I409&lt;=INDEX('Language Rules Can Change'!$B$3:$AU$47,I408,19)),19, AND(I409&gt;INDEX('Language Rules Can Change'!$B$3:$AU$47,I408,19),I409&lt;=INDEX('Language Rules Can Change'!$B$3:$AU$47,I408,20)),20, AND(I409&gt;INDEX('Language Rules Can Change'!$B$3:$AU$47,I408,20),I409&lt;=INDEX('Language Rules Can Change'!$B$3:$AU$47,I408,21)),21, AND(I409&gt;INDEX('Language Rules Can Change'!$B$3:$AU$47,I408,21),I409&lt;=INDEX('Language Rules Can Change'!$B$3:$AU$47,I408,22)),22, AND(I409&gt;INDEX('Language Rules Can Change'!$B$3:$AU$47,I408,22),I409&lt;=INDEX('Language Rules Can Change'!$B$3:$AU$47,I408,23)),23, AND(I409&gt;INDEX('Language Rules Can Change'!$B$3:$AU$47,I408,23),I409&lt;=INDEX('Language Rules Can Change'!$B$3:$AU$47,I408,24)),24, AND(I409&gt;INDEX('Language Rules Can Change'!$B$3:$AU$47,I408,24),I409&lt;=INDEX('Language Rules Can Change'!$B$3:$AU$47,I408,25)),25, AND(I409&gt;INDEX('Language Rules Can Change'!$B$3:$AU$47,I408,25),I409&lt;=INDEX('Language Rules Can Change'!$B$3:$AU$47,I408,26)),26, AND(I409&gt;INDEX('Language Rules Can Change'!$B$3:$AU$47,I408,26),I409&lt;=INDEX('Language Rules Can Change'!$B$3:$AU$47,I408,27)),27, AND(I409&gt;INDEX('Language Rules Can Change'!$B$3:$AU$47,I408,27),I409&lt;=INDEX('Language Rules Can Change'!$B$3:$AU$47,I408,28)),28, AND(I409&gt;INDEX('Language Rules Can Change'!$B$3:$AU$47,I408,28),I409&lt;=INDEX('Language Rules Can Change'!$B$3:$AU$47,I408,29)),29, AND(I409&gt;INDEX('Language Rules Can Change'!$B$3:$AU$47,I408,29),I409&lt;=INDEX('Language Rules Can Change'!$B$3:$AU$47,I408,30)),30, AND(I409&gt;INDEX('Language Rules Can Change'!$B$3:$AU$47,I408,30),I409&lt;=INDEX('Language Rules Can Change'!$B$3:$AU$47,I408,31)),31, AND(I409&gt;INDEX('Language Rules Can Change'!$B$3:$AU$47,I408,31),I409&lt;=INDEX('Language Rules Can Change'!$B$3:$AU$47,I408,32)),32, AND(I409&gt;INDEX('Language Rules Can Change'!$B$3:$AU$47,I408,32),I409&lt;=INDEX('Language Rules Can Change'!$B$3:$AU$47,I408,33)),33, AND(I409&gt;INDEX('Language Rules Can Change'!$B$3:$AU$47,I408,33),I409&lt;=INDEX('Language Rules Can Change'!$B$3:$AU$47,I408,34)),34, AND(I409&gt;INDEX('Language Rules Can Change'!$B$3:$AU$47,I408,34),I409&lt;=INDEX('Language Rules Can Change'!$B$3:$AU$47,I408,35)),35, AND(I409&gt;INDEX('Language Rules Can Change'!$B$3:$AU$47,I408,35),I409&lt;=INDEX('Language Rules Can Change'!$B$3:$AU$47,I408,36)),36, AND(I409&gt;INDEX('Language Rules Can Change'!$B$3:$AU$47,I408,36),I409&lt;=INDEX('Language Rules Can Change'!$B$3:$AU$47,I408,37)),37, AND(I409&gt;INDEX('Language Rules Can Change'!$B$3:$AU$47,I408,37),I409&lt;=INDEX('Language Rules Can Change'!$B$3:$AU$47,I408,38)),38, AND(I409&gt;INDEX('Language Rules Can Change'!$B$3:$AU$47,I408,38),I409&lt;=INDEX('Language Rules Can Change'!$B$3:$AU$47,I408,39)),39, AND(I409&gt;INDEX('Language Rules Can Change'!$B$3:$AU$47,I408,39),I409&lt;=INDEX('Language Rules Can Change'!$B$3:$AU$47,I408,40)),40, AND(I409&gt;INDEX('Language Rules Can Change'!$B$3:$AU$47,I408,40),I409&lt;=INDEX('Language Rules Can Change'!$B$3:$AU$47,I408,41)),41, AND(I409&gt;INDEX('Language Rules Can Change'!$B$3:$AU$47,I408,41),I409&lt;=INDEX('Language Rules Can Change'!$B$3:$AU$47,I408,42)),42, AND(I409&gt;INDEX('Language Rules Can Change'!$B$3:$AU$47,I408,42),I409&lt;=INDEX('Language Rules Can Change'!$B$3:$AU$47,I408,43)),43, AND(I409&gt;INDEX('Language Rules Can Change'!$B$3:$AU$47,I408,43),I409&lt;=INDEX('Language Rules Can Change'!$B$3:$AU$47,I408,44)),44, AND(I409&gt;INDEX('Language Rules Can Change'!$B$3:$AU$47,I408,44),I409&lt;=INDEX('Language Rules Can Change'!$B$3:$AU$47,I408,45)),45, AND(I409&gt;INDEX('Language Rules Can Change'!$B$3:$AU$47,I408,45),I409&lt;=INDEX('Language Rules Can Change'!$B$3:$AU$47,I408,46)),46)</f>
        <v>#N/A</v>
      </c>
      <c r="J410" s="11" t="e" cm="1">
        <f t="array" aca="1" ref="J410" ca="1">_xlfn.IFS(AND(J409&gt;0,J409&lt;=INDEX('Language Rules Can Change'!$B$3:$AU$47,J408,1)),1, AND(J409&gt;INDEX('Language Rules Can Change'!$B$3:$AU$47,J408,1),J409&lt;=INDEX('Language Rules Can Change'!$B$3:$AU$47,J408,2)),2, AND(J409&gt;INDEX('Language Rules Can Change'!$B$3:$AU$47,J408,2),J409&lt;=INDEX('Language Rules Can Change'!$B$3:$AU$47,J408,3)),3, AND(J409&gt;INDEX('Language Rules Can Change'!$B$3:$AU$47,J408,3),J409&lt;=INDEX('Language Rules Can Change'!$B$3:$AU$47,J408,4)),4, AND(J409&gt;INDEX('Language Rules Can Change'!$B$3:$AU$47,J408,4),J409&lt;=INDEX('Language Rules Can Change'!$B$3:$AU$47,J408,5)),5, AND(J409&gt;INDEX('Language Rules Can Change'!$B$3:$AU$47,J408,5),J409&lt;=INDEX('Language Rules Can Change'!$B$3:$AU$47,J408,6)),6, AND(J409&gt;INDEX('Language Rules Can Change'!$B$3:$AU$47,J408,6),J409&lt;=INDEX('Language Rules Can Change'!$B$3:$AU$47,J408,7)),7, AND(J409&gt;INDEX('Language Rules Can Change'!$B$3:$AU$47,J408,7),J409&lt;=INDEX('Language Rules Can Change'!$B$3:$AU$47,J408,8)),8, AND(J409&gt;INDEX('Language Rules Can Change'!$B$3:$AU$47,J408,8),J409&lt;=INDEX('Language Rules Can Change'!$B$3:$AU$47,J408,9)),9, AND(J409&gt;INDEX('Language Rules Can Change'!$B$3:$AU$47,J408,9),J409&lt;=INDEX('Language Rules Can Change'!$B$3:$AU$47,J408,10)),10, AND(J409&gt;INDEX('Language Rules Can Change'!$B$3:$AU$47,J408,10),J409&lt;=INDEX('Language Rules Can Change'!$B$3:$AU$47,J408,11)),11, AND(J409&gt;INDEX('Language Rules Can Change'!$B$3:$AU$47,J408,11),J409&lt;=INDEX('Language Rules Can Change'!$B$3:$AU$47,J408,12)),12, AND(J409&gt;INDEX('Language Rules Can Change'!$B$3:$AU$47,J408,12),J409&lt;=INDEX('Language Rules Can Change'!$B$3:$AU$47,J408,13)),13, AND(J409&gt;INDEX('Language Rules Can Change'!$B$3:$AU$47,J408,13),J409&lt;=INDEX('Language Rules Can Change'!$B$3:$AU$47,J408,14)),14, AND(J409&gt;INDEX('Language Rules Can Change'!$B$3:$AU$47,J408,14),J409&lt;=INDEX('Language Rules Can Change'!$B$3:$AU$47,J408,15)),15, AND(J409&gt;INDEX('Language Rules Can Change'!$B$3:$AU$47,J408,15),J409&lt;=INDEX('Language Rules Can Change'!$B$3:$AU$47,J408,16)),16, AND(J409&gt;INDEX('Language Rules Can Change'!$B$3:$AU$47,J408,16),J409&lt;=INDEX('Language Rules Can Change'!$B$3:$AU$47,J408,17)),17, AND(J409&gt;INDEX('Language Rules Can Change'!$B$3:$AU$47,J408,17),J409&lt;=INDEX('Language Rules Can Change'!$B$3:$AU$47,J408,18)),18, AND(J409&gt;INDEX('Language Rules Can Change'!$B$3:$AU$47,J408,18),J409&lt;=INDEX('Language Rules Can Change'!$B$3:$AU$47,J408,19)),19, AND(J409&gt;INDEX('Language Rules Can Change'!$B$3:$AU$47,J408,19),J409&lt;=INDEX('Language Rules Can Change'!$B$3:$AU$47,J408,20)),20, AND(J409&gt;INDEX('Language Rules Can Change'!$B$3:$AU$47,J408,20),J409&lt;=INDEX('Language Rules Can Change'!$B$3:$AU$47,J408,21)),21, AND(J409&gt;INDEX('Language Rules Can Change'!$B$3:$AU$47,J408,21),J409&lt;=INDEX('Language Rules Can Change'!$B$3:$AU$47,J408,22)),22, AND(J409&gt;INDEX('Language Rules Can Change'!$B$3:$AU$47,J408,22),J409&lt;=INDEX('Language Rules Can Change'!$B$3:$AU$47,J408,23)),23, AND(J409&gt;INDEX('Language Rules Can Change'!$B$3:$AU$47,J408,23),J409&lt;=INDEX('Language Rules Can Change'!$B$3:$AU$47,J408,24)),24, AND(J409&gt;INDEX('Language Rules Can Change'!$B$3:$AU$47,J408,24),J409&lt;=INDEX('Language Rules Can Change'!$B$3:$AU$47,J408,25)),25, AND(J409&gt;INDEX('Language Rules Can Change'!$B$3:$AU$47,J408,25),J409&lt;=INDEX('Language Rules Can Change'!$B$3:$AU$47,J408,26)),26, AND(J409&gt;INDEX('Language Rules Can Change'!$B$3:$AU$47,J408,26),J409&lt;=INDEX('Language Rules Can Change'!$B$3:$AU$47,J408,27)),27, AND(J409&gt;INDEX('Language Rules Can Change'!$B$3:$AU$47,J408,27),J409&lt;=INDEX('Language Rules Can Change'!$B$3:$AU$47,J408,28)),28, AND(J409&gt;INDEX('Language Rules Can Change'!$B$3:$AU$47,J408,28),J409&lt;=INDEX('Language Rules Can Change'!$B$3:$AU$47,J408,29)),29, AND(J409&gt;INDEX('Language Rules Can Change'!$B$3:$AU$47,J408,29),J409&lt;=INDEX('Language Rules Can Change'!$B$3:$AU$47,J408,30)),30, AND(J409&gt;INDEX('Language Rules Can Change'!$B$3:$AU$47,J408,30),J409&lt;=INDEX('Language Rules Can Change'!$B$3:$AU$47,J408,31)),31, AND(J409&gt;INDEX('Language Rules Can Change'!$B$3:$AU$47,J408,31),J409&lt;=INDEX('Language Rules Can Change'!$B$3:$AU$47,J408,32)),32, AND(J409&gt;INDEX('Language Rules Can Change'!$B$3:$AU$47,J408,32),J409&lt;=INDEX('Language Rules Can Change'!$B$3:$AU$47,J408,33)),33, AND(J409&gt;INDEX('Language Rules Can Change'!$B$3:$AU$47,J408,33),J409&lt;=INDEX('Language Rules Can Change'!$B$3:$AU$47,J408,34)),34, AND(J409&gt;INDEX('Language Rules Can Change'!$B$3:$AU$47,J408,34),J409&lt;=INDEX('Language Rules Can Change'!$B$3:$AU$47,J408,35)),35, AND(J409&gt;INDEX('Language Rules Can Change'!$B$3:$AU$47,J408,35),J409&lt;=INDEX('Language Rules Can Change'!$B$3:$AU$47,J408,36)),36, AND(J409&gt;INDEX('Language Rules Can Change'!$B$3:$AU$47,J408,36),J409&lt;=INDEX('Language Rules Can Change'!$B$3:$AU$47,J408,37)),37, AND(J409&gt;INDEX('Language Rules Can Change'!$B$3:$AU$47,J408,37),J409&lt;=INDEX('Language Rules Can Change'!$B$3:$AU$47,J408,38)),38, AND(J409&gt;INDEX('Language Rules Can Change'!$B$3:$AU$47,J408,38),J409&lt;=INDEX('Language Rules Can Change'!$B$3:$AU$47,J408,39)),39, AND(J409&gt;INDEX('Language Rules Can Change'!$B$3:$AU$47,J408,39),J409&lt;=INDEX('Language Rules Can Change'!$B$3:$AU$47,J408,40)),40, AND(J409&gt;INDEX('Language Rules Can Change'!$B$3:$AU$47,J408,40),J409&lt;=INDEX('Language Rules Can Change'!$B$3:$AU$47,J408,41)),41, AND(J409&gt;INDEX('Language Rules Can Change'!$B$3:$AU$47,J408,41),J409&lt;=INDEX('Language Rules Can Change'!$B$3:$AU$47,J408,42)),42, AND(J409&gt;INDEX('Language Rules Can Change'!$B$3:$AU$47,J408,42),J409&lt;=INDEX('Language Rules Can Change'!$B$3:$AU$47,J408,43)),43, AND(J409&gt;INDEX('Language Rules Can Change'!$B$3:$AU$47,J408,43),J409&lt;=INDEX('Language Rules Can Change'!$B$3:$AU$47,J408,44)),44, AND(J409&gt;INDEX('Language Rules Can Change'!$B$3:$AU$47,J408,44),J409&lt;=INDEX('Language Rules Can Change'!$B$3:$AU$47,J408,45)),45, AND(J409&gt;INDEX('Language Rules Can Change'!$B$3:$AU$47,J408,45),J409&lt;=INDEX('Language Rules Can Change'!$B$3:$AU$47,J408,46)),46)</f>
        <v>#N/A</v>
      </c>
      <c r="K410" s="11" t="e" cm="1">
        <f t="array" aca="1" ref="K410" ca="1">_xlfn.IFS(AND(K409&gt;0,K409&lt;=INDEX('Language Rules Can Change'!$B$3:$AU$47,K408,1)),1, AND(K409&gt;INDEX('Language Rules Can Change'!$B$3:$AU$47,K408,1),K409&lt;=INDEX('Language Rules Can Change'!$B$3:$AU$47,K408,2)),2, AND(K409&gt;INDEX('Language Rules Can Change'!$B$3:$AU$47,K408,2),K409&lt;=INDEX('Language Rules Can Change'!$B$3:$AU$47,K408,3)),3, AND(K409&gt;INDEX('Language Rules Can Change'!$B$3:$AU$47,K408,3),K409&lt;=INDEX('Language Rules Can Change'!$B$3:$AU$47,K408,4)),4, AND(K409&gt;INDEX('Language Rules Can Change'!$B$3:$AU$47,K408,4),K409&lt;=INDEX('Language Rules Can Change'!$B$3:$AU$47,K408,5)),5, AND(K409&gt;INDEX('Language Rules Can Change'!$B$3:$AU$47,K408,5),K409&lt;=INDEX('Language Rules Can Change'!$B$3:$AU$47,K408,6)),6, AND(K409&gt;INDEX('Language Rules Can Change'!$B$3:$AU$47,K408,6),K409&lt;=INDEX('Language Rules Can Change'!$B$3:$AU$47,K408,7)),7, AND(K409&gt;INDEX('Language Rules Can Change'!$B$3:$AU$47,K408,7),K409&lt;=INDEX('Language Rules Can Change'!$B$3:$AU$47,K408,8)),8, AND(K409&gt;INDEX('Language Rules Can Change'!$B$3:$AU$47,K408,8),K409&lt;=INDEX('Language Rules Can Change'!$B$3:$AU$47,K408,9)),9, AND(K409&gt;INDEX('Language Rules Can Change'!$B$3:$AU$47,K408,9),K409&lt;=INDEX('Language Rules Can Change'!$B$3:$AU$47,K408,10)),10, AND(K409&gt;INDEX('Language Rules Can Change'!$B$3:$AU$47,K408,10),K409&lt;=INDEX('Language Rules Can Change'!$B$3:$AU$47,K408,11)),11, AND(K409&gt;INDEX('Language Rules Can Change'!$B$3:$AU$47,K408,11),K409&lt;=INDEX('Language Rules Can Change'!$B$3:$AU$47,K408,12)),12, AND(K409&gt;INDEX('Language Rules Can Change'!$B$3:$AU$47,K408,12),K409&lt;=INDEX('Language Rules Can Change'!$B$3:$AU$47,K408,13)),13, AND(K409&gt;INDEX('Language Rules Can Change'!$B$3:$AU$47,K408,13),K409&lt;=INDEX('Language Rules Can Change'!$B$3:$AU$47,K408,14)),14, AND(K409&gt;INDEX('Language Rules Can Change'!$B$3:$AU$47,K408,14),K409&lt;=INDEX('Language Rules Can Change'!$B$3:$AU$47,K408,15)),15, AND(K409&gt;INDEX('Language Rules Can Change'!$B$3:$AU$47,K408,15),K409&lt;=INDEX('Language Rules Can Change'!$B$3:$AU$47,K408,16)),16, AND(K409&gt;INDEX('Language Rules Can Change'!$B$3:$AU$47,K408,16),K409&lt;=INDEX('Language Rules Can Change'!$B$3:$AU$47,K408,17)),17, AND(K409&gt;INDEX('Language Rules Can Change'!$B$3:$AU$47,K408,17),K409&lt;=INDEX('Language Rules Can Change'!$B$3:$AU$47,K408,18)),18, AND(K409&gt;INDEX('Language Rules Can Change'!$B$3:$AU$47,K408,18),K409&lt;=INDEX('Language Rules Can Change'!$B$3:$AU$47,K408,19)),19, AND(K409&gt;INDEX('Language Rules Can Change'!$B$3:$AU$47,K408,19),K409&lt;=INDEX('Language Rules Can Change'!$B$3:$AU$47,K408,20)),20, AND(K409&gt;INDEX('Language Rules Can Change'!$B$3:$AU$47,K408,20),K409&lt;=INDEX('Language Rules Can Change'!$B$3:$AU$47,K408,21)),21, AND(K409&gt;INDEX('Language Rules Can Change'!$B$3:$AU$47,K408,21),K409&lt;=INDEX('Language Rules Can Change'!$B$3:$AU$47,K408,22)),22, AND(K409&gt;INDEX('Language Rules Can Change'!$B$3:$AU$47,K408,22),K409&lt;=INDEX('Language Rules Can Change'!$B$3:$AU$47,K408,23)),23, AND(K409&gt;INDEX('Language Rules Can Change'!$B$3:$AU$47,K408,23),K409&lt;=INDEX('Language Rules Can Change'!$B$3:$AU$47,K408,24)),24, AND(K409&gt;INDEX('Language Rules Can Change'!$B$3:$AU$47,K408,24),K409&lt;=INDEX('Language Rules Can Change'!$B$3:$AU$47,K408,25)),25, AND(K409&gt;INDEX('Language Rules Can Change'!$B$3:$AU$47,K408,25),K409&lt;=INDEX('Language Rules Can Change'!$B$3:$AU$47,K408,26)),26, AND(K409&gt;INDEX('Language Rules Can Change'!$B$3:$AU$47,K408,26),K409&lt;=INDEX('Language Rules Can Change'!$B$3:$AU$47,K408,27)),27, AND(K409&gt;INDEX('Language Rules Can Change'!$B$3:$AU$47,K408,27),K409&lt;=INDEX('Language Rules Can Change'!$B$3:$AU$47,K408,28)),28, AND(K409&gt;INDEX('Language Rules Can Change'!$B$3:$AU$47,K408,28),K409&lt;=INDEX('Language Rules Can Change'!$B$3:$AU$47,K408,29)),29, AND(K409&gt;INDEX('Language Rules Can Change'!$B$3:$AU$47,K408,29),K409&lt;=INDEX('Language Rules Can Change'!$B$3:$AU$47,K408,30)),30, AND(K409&gt;INDEX('Language Rules Can Change'!$B$3:$AU$47,K408,30),K409&lt;=INDEX('Language Rules Can Change'!$B$3:$AU$47,K408,31)),31, AND(K409&gt;INDEX('Language Rules Can Change'!$B$3:$AU$47,K408,31),K409&lt;=INDEX('Language Rules Can Change'!$B$3:$AU$47,K408,32)),32, AND(K409&gt;INDEX('Language Rules Can Change'!$B$3:$AU$47,K408,32),K409&lt;=INDEX('Language Rules Can Change'!$B$3:$AU$47,K408,33)),33, AND(K409&gt;INDEX('Language Rules Can Change'!$B$3:$AU$47,K408,33),K409&lt;=INDEX('Language Rules Can Change'!$B$3:$AU$47,K408,34)),34, AND(K409&gt;INDEX('Language Rules Can Change'!$B$3:$AU$47,K408,34),K409&lt;=INDEX('Language Rules Can Change'!$B$3:$AU$47,K408,35)),35, AND(K409&gt;INDEX('Language Rules Can Change'!$B$3:$AU$47,K408,35),K409&lt;=INDEX('Language Rules Can Change'!$B$3:$AU$47,K408,36)),36, AND(K409&gt;INDEX('Language Rules Can Change'!$B$3:$AU$47,K408,36),K409&lt;=INDEX('Language Rules Can Change'!$B$3:$AU$47,K408,37)),37, AND(K409&gt;INDEX('Language Rules Can Change'!$B$3:$AU$47,K408,37),K409&lt;=INDEX('Language Rules Can Change'!$B$3:$AU$47,K408,38)),38, AND(K409&gt;INDEX('Language Rules Can Change'!$B$3:$AU$47,K408,38),K409&lt;=INDEX('Language Rules Can Change'!$B$3:$AU$47,K408,39)),39, AND(K409&gt;INDEX('Language Rules Can Change'!$B$3:$AU$47,K408,39),K409&lt;=INDEX('Language Rules Can Change'!$B$3:$AU$47,K408,40)),40, AND(K409&gt;INDEX('Language Rules Can Change'!$B$3:$AU$47,K408,40),K409&lt;=INDEX('Language Rules Can Change'!$B$3:$AU$47,K408,41)),41, AND(K409&gt;INDEX('Language Rules Can Change'!$B$3:$AU$47,K408,41),K409&lt;=INDEX('Language Rules Can Change'!$B$3:$AU$47,K408,42)),42, AND(K409&gt;INDEX('Language Rules Can Change'!$B$3:$AU$47,K408,42),K409&lt;=INDEX('Language Rules Can Change'!$B$3:$AU$47,K408,43)),43, AND(K409&gt;INDEX('Language Rules Can Change'!$B$3:$AU$47,K408,43),K409&lt;=INDEX('Language Rules Can Change'!$B$3:$AU$47,K408,44)),44, AND(K409&gt;INDEX('Language Rules Can Change'!$B$3:$AU$47,K408,44),K409&lt;=INDEX('Language Rules Can Change'!$B$3:$AU$47,K408,45)),45, AND(K409&gt;INDEX('Language Rules Can Change'!$B$3:$AU$47,K408,45),K409&lt;=INDEX('Language Rules Can Change'!$B$3:$AU$47,K408,46)),46)</f>
        <v>#N/A</v>
      </c>
      <c r="L410" s="11" t="e" cm="1">
        <f t="array" aca="1" ref="L410" ca="1">_xlfn.IFS(AND(L409&gt;0,L409&lt;=INDEX('Language Rules Can Change'!$B$3:$AU$47,L408,1)),1, AND(L409&gt;INDEX('Language Rules Can Change'!$B$3:$AU$47,L408,1),L409&lt;=INDEX('Language Rules Can Change'!$B$3:$AU$47,L408,2)),2, AND(L409&gt;INDEX('Language Rules Can Change'!$B$3:$AU$47,L408,2),L409&lt;=INDEX('Language Rules Can Change'!$B$3:$AU$47,L408,3)),3, AND(L409&gt;INDEX('Language Rules Can Change'!$B$3:$AU$47,L408,3),L409&lt;=INDEX('Language Rules Can Change'!$B$3:$AU$47,L408,4)),4, AND(L409&gt;INDEX('Language Rules Can Change'!$B$3:$AU$47,L408,4),L409&lt;=INDEX('Language Rules Can Change'!$B$3:$AU$47,L408,5)),5, AND(L409&gt;INDEX('Language Rules Can Change'!$B$3:$AU$47,L408,5),L409&lt;=INDEX('Language Rules Can Change'!$B$3:$AU$47,L408,6)),6, AND(L409&gt;INDEX('Language Rules Can Change'!$B$3:$AU$47,L408,6),L409&lt;=INDEX('Language Rules Can Change'!$B$3:$AU$47,L408,7)),7, AND(L409&gt;INDEX('Language Rules Can Change'!$B$3:$AU$47,L408,7),L409&lt;=INDEX('Language Rules Can Change'!$B$3:$AU$47,L408,8)),8, AND(L409&gt;INDEX('Language Rules Can Change'!$B$3:$AU$47,L408,8),L409&lt;=INDEX('Language Rules Can Change'!$B$3:$AU$47,L408,9)),9, AND(L409&gt;INDEX('Language Rules Can Change'!$B$3:$AU$47,L408,9),L409&lt;=INDEX('Language Rules Can Change'!$B$3:$AU$47,L408,10)),10, AND(L409&gt;INDEX('Language Rules Can Change'!$B$3:$AU$47,L408,10),L409&lt;=INDEX('Language Rules Can Change'!$B$3:$AU$47,L408,11)),11, AND(L409&gt;INDEX('Language Rules Can Change'!$B$3:$AU$47,L408,11),L409&lt;=INDEX('Language Rules Can Change'!$B$3:$AU$47,L408,12)),12, AND(L409&gt;INDEX('Language Rules Can Change'!$B$3:$AU$47,L408,12),L409&lt;=INDEX('Language Rules Can Change'!$B$3:$AU$47,L408,13)),13, AND(L409&gt;INDEX('Language Rules Can Change'!$B$3:$AU$47,L408,13),L409&lt;=INDEX('Language Rules Can Change'!$B$3:$AU$47,L408,14)),14, AND(L409&gt;INDEX('Language Rules Can Change'!$B$3:$AU$47,L408,14),L409&lt;=INDEX('Language Rules Can Change'!$B$3:$AU$47,L408,15)),15, AND(L409&gt;INDEX('Language Rules Can Change'!$B$3:$AU$47,L408,15),L409&lt;=INDEX('Language Rules Can Change'!$B$3:$AU$47,L408,16)),16, AND(L409&gt;INDEX('Language Rules Can Change'!$B$3:$AU$47,L408,16),L409&lt;=INDEX('Language Rules Can Change'!$B$3:$AU$47,L408,17)),17, AND(L409&gt;INDEX('Language Rules Can Change'!$B$3:$AU$47,L408,17),L409&lt;=INDEX('Language Rules Can Change'!$B$3:$AU$47,L408,18)),18, AND(L409&gt;INDEX('Language Rules Can Change'!$B$3:$AU$47,L408,18),L409&lt;=INDEX('Language Rules Can Change'!$B$3:$AU$47,L408,19)),19, AND(L409&gt;INDEX('Language Rules Can Change'!$B$3:$AU$47,L408,19),L409&lt;=INDEX('Language Rules Can Change'!$B$3:$AU$47,L408,20)),20, AND(L409&gt;INDEX('Language Rules Can Change'!$B$3:$AU$47,L408,20),L409&lt;=INDEX('Language Rules Can Change'!$B$3:$AU$47,L408,21)),21, AND(L409&gt;INDEX('Language Rules Can Change'!$B$3:$AU$47,L408,21),L409&lt;=INDEX('Language Rules Can Change'!$B$3:$AU$47,L408,22)),22, AND(L409&gt;INDEX('Language Rules Can Change'!$B$3:$AU$47,L408,22),L409&lt;=INDEX('Language Rules Can Change'!$B$3:$AU$47,L408,23)),23, AND(L409&gt;INDEX('Language Rules Can Change'!$B$3:$AU$47,L408,23),L409&lt;=INDEX('Language Rules Can Change'!$B$3:$AU$47,L408,24)),24, AND(L409&gt;INDEX('Language Rules Can Change'!$B$3:$AU$47,L408,24),L409&lt;=INDEX('Language Rules Can Change'!$B$3:$AU$47,L408,25)),25, AND(L409&gt;INDEX('Language Rules Can Change'!$B$3:$AU$47,L408,25),L409&lt;=INDEX('Language Rules Can Change'!$B$3:$AU$47,L408,26)),26, AND(L409&gt;INDEX('Language Rules Can Change'!$B$3:$AU$47,L408,26),L409&lt;=INDEX('Language Rules Can Change'!$B$3:$AU$47,L408,27)),27, AND(L409&gt;INDEX('Language Rules Can Change'!$B$3:$AU$47,L408,27),L409&lt;=INDEX('Language Rules Can Change'!$B$3:$AU$47,L408,28)),28, AND(L409&gt;INDEX('Language Rules Can Change'!$B$3:$AU$47,L408,28),L409&lt;=INDEX('Language Rules Can Change'!$B$3:$AU$47,L408,29)),29, AND(L409&gt;INDEX('Language Rules Can Change'!$B$3:$AU$47,L408,29),L409&lt;=INDEX('Language Rules Can Change'!$B$3:$AU$47,L408,30)),30, AND(L409&gt;INDEX('Language Rules Can Change'!$B$3:$AU$47,L408,30),L409&lt;=INDEX('Language Rules Can Change'!$B$3:$AU$47,L408,31)),31, AND(L409&gt;INDEX('Language Rules Can Change'!$B$3:$AU$47,L408,31),L409&lt;=INDEX('Language Rules Can Change'!$B$3:$AU$47,L408,32)),32, AND(L409&gt;INDEX('Language Rules Can Change'!$B$3:$AU$47,L408,32),L409&lt;=INDEX('Language Rules Can Change'!$B$3:$AU$47,L408,33)),33, AND(L409&gt;INDEX('Language Rules Can Change'!$B$3:$AU$47,L408,33),L409&lt;=INDEX('Language Rules Can Change'!$B$3:$AU$47,L408,34)),34, AND(L409&gt;INDEX('Language Rules Can Change'!$B$3:$AU$47,L408,34),L409&lt;=INDEX('Language Rules Can Change'!$B$3:$AU$47,L408,35)),35, AND(L409&gt;INDEX('Language Rules Can Change'!$B$3:$AU$47,L408,35),L409&lt;=INDEX('Language Rules Can Change'!$B$3:$AU$47,L408,36)),36, AND(L409&gt;INDEX('Language Rules Can Change'!$B$3:$AU$47,L408,36),L409&lt;=INDEX('Language Rules Can Change'!$B$3:$AU$47,L408,37)),37, AND(L409&gt;INDEX('Language Rules Can Change'!$B$3:$AU$47,L408,37),L409&lt;=INDEX('Language Rules Can Change'!$B$3:$AU$47,L408,38)),38, AND(L409&gt;INDEX('Language Rules Can Change'!$B$3:$AU$47,L408,38),L409&lt;=INDEX('Language Rules Can Change'!$B$3:$AU$47,L408,39)),39, AND(L409&gt;INDEX('Language Rules Can Change'!$B$3:$AU$47,L408,39),L409&lt;=INDEX('Language Rules Can Change'!$B$3:$AU$47,L408,40)),40, AND(L409&gt;INDEX('Language Rules Can Change'!$B$3:$AU$47,L408,40),L409&lt;=INDEX('Language Rules Can Change'!$B$3:$AU$47,L408,41)),41, AND(L409&gt;INDEX('Language Rules Can Change'!$B$3:$AU$47,L408,41),L409&lt;=INDEX('Language Rules Can Change'!$B$3:$AU$47,L408,42)),42, AND(L409&gt;INDEX('Language Rules Can Change'!$B$3:$AU$47,L408,42),L409&lt;=INDEX('Language Rules Can Change'!$B$3:$AU$47,L408,43)),43, AND(L409&gt;INDEX('Language Rules Can Change'!$B$3:$AU$47,L408,43),L409&lt;=INDEX('Language Rules Can Change'!$B$3:$AU$47,L408,44)),44, AND(L409&gt;INDEX('Language Rules Can Change'!$B$3:$AU$47,L408,44),L409&lt;=INDEX('Language Rules Can Change'!$B$3:$AU$47,L408,45)),45, AND(L409&gt;INDEX('Language Rules Can Change'!$B$3:$AU$47,L408,45),L409&lt;=INDEX('Language Rules Can Change'!$B$3:$AU$47,L408,46)),46)</f>
        <v>#N/A</v>
      </c>
      <c r="M410" s="11" t="e" cm="1">
        <f t="array" aca="1" ref="M410" ca="1">_xlfn.IFS(AND(M409&gt;0,M409&lt;=INDEX('Language Rules Can Change'!$B$3:$AU$47,M408,1)),1, AND(M409&gt;INDEX('Language Rules Can Change'!$B$3:$AU$47,M408,1),M409&lt;=INDEX('Language Rules Can Change'!$B$3:$AU$47,M408,2)),2, AND(M409&gt;INDEX('Language Rules Can Change'!$B$3:$AU$47,M408,2),M409&lt;=INDEX('Language Rules Can Change'!$B$3:$AU$47,M408,3)),3, AND(M409&gt;INDEX('Language Rules Can Change'!$B$3:$AU$47,M408,3),M409&lt;=INDEX('Language Rules Can Change'!$B$3:$AU$47,M408,4)),4, AND(M409&gt;INDEX('Language Rules Can Change'!$B$3:$AU$47,M408,4),M409&lt;=INDEX('Language Rules Can Change'!$B$3:$AU$47,M408,5)),5, AND(M409&gt;INDEX('Language Rules Can Change'!$B$3:$AU$47,M408,5),M409&lt;=INDEX('Language Rules Can Change'!$B$3:$AU$47,M408,6)),6, AND(M409&gt;INDEX('Language Rules Can Change'!$B$3:$AU$47,M408,6),M409&lt;=INDEX('Language Rules Can Change'!$B$3:$AU$47,M408,7)),7, AND(M409&gt;INDEX('Language Rules Can Change'!$B$3:$AU$47,M408,7),M409&lt;=INDEX('Language Rules Can Change'!$B$3:$AU$47,M408,8)),8, AND(M409&gt;INDEX('Language Rules Can Change'!$B$3:$AU$47,M408,8),M409&lt;=INDEX('Language Rules Can Change'!$B$3:$AU$47,M408,9)),9, AND(M409&gt;INDEX('Language Rules Can Change'!$B$3:$AU$47,M408,9),M409&lt;=INDEX('Language Rules Can Change'!$B$3:$AU$47,M408,10)),10, AND(M409&gt;INDEX('Language Rules Can Change'!$B$3:$AU$47,M408,10),M409&lt;=INDEX('Language Rules Can Change'!$B$3:$AU$47,M408,11)),11, AND(M409&gt;INDEX('Language Rules Can Change'!$B$3:$AU$47,M408,11),M409&lt;=INDEX('Language Rules Can Change'!$B$3:$AU$47,M408,12)),12, AND(M409&gt;INDEX('Language Rules Can Change'!$B$3:$AU$47,M408,12),M409&lt;=INDEX('Language Rules Can Change'!$B$3:$AU$47,M408,13)),13, AND(M409&gt;INDEX('Language Rules Can Change'!$B$3:$AU$47,M408,13),M409&lt;=INDEX('Language Rules Can Change'!$B$3:$AU$47,M408,14)),14, AND(M409&gt;INDEX('Language Rules Can Change'!$B$3:$AU$47,M408,14),M409&lt;=INDEX('Language Rules Can Change'!$B$3:$AU$47,M408,15)),15, AND(M409&gt;INDEX('Language Rules Can Change'!$B$3:$AU$47,M408,15),M409&lt;=INDEX('Language Rules Can Change'!$B$3:$AU$47,M408,16)),16, AND(M409&gt;INDEX('Language Rules Can Change'!$B$3:$AU$47,M408,16),M409&lt;=INDEX('Language Rules Can Change'!$B$3:$AU$47,M408,17)),17, AND(M409&gt;INDEX('Language Rules Can Change'!$B$3:$AU$47,M408,17),M409&lt;=INDEX('Language Rules Can Change'!$B$3:$AU$47,M408,18)),18, AND(M409&gt;INDEX('Language Rules Can Change'!$B$3:$AU$47,M408,18),M409&lt;=INDEX('Language Rules Can Change'!$B$3:$AU$47,M408,19)),19, AND(M409&gt;INDEX('Language Rules Can Change'!$B$3:$AU$47,M408,19),M409&lt;=INDEX('Language Rules Can Change'!$B$3:$AU$47,M408,20)),20, AND(M409&gt;INDEX('Language Rules Can Change'!$B$3:$AU$47,M408,20),M409&lt;=INDEX('Language Rules Can Change'!$B$3:$AU$47,M408,21)),21, AND(M409&gt;INDEX('Language Rules Can Change'!$B$3:$AU$47,M408,21),M409&lt;=INDEX('Language Rules Can Change'!$B$3:$AU$47,M408,22)),22, AND(M409&gt;INDEX('Language Rules Can Change'!$B$3:$AU$47,M408,22),M409&lt;=INDEX('Language Rules Can Change'!$B$3:$AU$47,M408,23)),23, AND(M409&gt;INDEX('Language Rules Can Change'!$B$3:$AU$47,M408,23),M409&lt;=INDEX('Language Rules Can Change'!$B$3:$AU$47,M408,24)),24, AND(M409&gt;INDEX('Language Rules Can Change'!$B$3:$AU$47,M408,24),M409&lt;=INDEX('Language Rules Can Change'!$B$3:$AU$47,M408,25)),25, AND(M409&gt;INDEX('Language Rules Can Change'!$B$3:$AU$47,M408,25),M409&lt;=INDEX('Language Rules Can Change'!$B$3:$AU$47,M408,26)),26, AND(M409&gt;INDEX('Language Rules Can Change'!$B$3:$AU$47,M408,26),M409&lt;=INDEX('Language Rules Can Change'!$B$3:$AU$47,M408,27)),27, AND(M409&gt;INDEX('Language Rules Can Change'!$B$3:$AU$47,M408,27),M409&lt;=INDEX('Language Rules Can Change'!$B$3:$AU$47,M408,28)),28, AND(M409&gt;INDEX('Language Rules Can Change'!$B$3:$AU$47,M408,28),M409&lt;=INDEX('Language Rules Can Change'!$B$3:$AU$47,M408,29)),29, AND(M409&gt;INDEX('Language Rules Can Change'!$B$3:$AU$47,M408,29),M409&lt;=INDEX('Language Rules Can Change'!$B$3:$AU$47,M408,30)),30, AND(M409&gt;INDEX('Language Rules Can Change'!$B$3:$AU$47,M408,30),M409&lt;=INDEX('Language Rules Can Change'!$B$3:$AU$47,M408,31)),31, AND(M409&gt;INDEX('Language Rules Can Change'!$B$3:$AU$47,M408,31),M409&lt;=INDEX('Language Rules Can Change'!$B$3:$AU$47,M408,32)),32, AND(M409&gt;INDEX('Language Rules Can Change'!$B$3:$AU$47,M408,32),M409&lt;=INDEX('Language Rules Can Change'!$B$3:$AU$47,M408,33)),33, AND(M409&gt;INDEX('Language Rules Can Change'!$B$3:$AU$47,M408,33),M409&lt;=INDEX('Language Rules Can Change'!$B$3:$AU$47,M408,34)),34, AND(M409&gt;INDEX('Language Rules Can Change'!$B$3:$AU$47,M408,34),M409&lt;=INDEX('Language Rules Can Change'!$B$3:$AU$47,M408,35)),35, AND(M409&gt;INDEX('Language Rules Can Change'!$B$3:$AU$47,M408,35),M409&lt;=INDEX('Language Rules Can Change'!$B$3:$AU$47,M408,36)),36, AND(M409&gt;INDEX('Language Rules Can Change'!$B$3:$AU$47,M408,36),M409&lt;=INDEX('Language Rules Can Change'!$B$3:$AU$47,M408,37)),37, AND(M409&gt;INDEX('Language Rules Can Change'!$B$3:$AU$47,M408,37),M409&lt;=INDEX('Language Rules Can Change'!$B$3:$AU$47,M408,38)),38, AND(M409&gt;INDEX('Language Rules Can Change'!$B$3:$AU$47,M408,38),M409&lt;=INDEX('Language Rules Can Change'!$B$3:$AU$47,M408,39)),39, AND(M409&gt;INDEX('Language Rules Can Change'!$B$3:$AU$47,M408,39),M409&lt;=INDEX('Language Rules Can Change'!$B$3:$AU$47,M408,40)),40, AND(M409&gt;INDEX('Language Rules Can Change'!$B$3:$AU$47,M408,40),M409&lt;=INDEX('Language Rules Can Change'!$B$3:$AU$47,M408,41)),41, AND(M409&gt;INDEX('Language Rules Can Change'!$B$3:$AU$47,M408,41),M409&lt;=INDEX('Language Rules Can Change'!$B$3:$AU$47,M408,42)),42, AND(M409&gt;INDEX('Language Rules Can Change'!$B$3:$AU$47,M408,42),M409&lt;=INDEX('Language Rules Can Change'!$B$3:$AU$47,M408,43)),43, AND(M409&gt;INDEX('Language Rules Can Change'!$B$3:$AU$47,M408,43),M409&lt;=INDEX('Language Rules Can Change'!$B$3:$AU$47,M408,44)),44, AND(M409&gt;INDEX('Language Rules Can Change'!$B$3:$AU$47,M408,44),M409&lt;=INDEX('Language Rules Can Change'!$B$3:$AU$47,M408,45)),45, AND(M409&gt;INDEX('Language Rules Can Change'!$B$3:$AU$47,M408,45),M409&lt;=INDEX('Language Rules Can Change'!$B$3:$AU$47,M408,46)),46)</f>
        <v>#N/A</v>
      </c>
      <c r="N410" s="11" t="e" cm="1">
        <f t="array" aca="1" ref="N410" ca="1">_xlfn.IFS(AND(N409&gt;0,N409&lt;=INDEX('Language Rules Can Change'!$B$3:$AU$47,N408,1)),1, AND(N409&gt;INDEX('Language Rules Can Change'!$B$3:$AU$47,N408,1),N409&lt;=INDEX('Language Rules Can Change'!$B$3:$AU$47,N408,2)),2, AND(N409&gt;INDEX('Language Rules Can Change'!$B$3:$AU$47,N408,2),N409&lt;=INDEX('Language Rules Can Change'!$B$3:$AU$47,N408,3)),3, AND(N409&gt;INDEX('Language Rules Can Change'!$B$3:$AU$47,N408,3),N409&lt;=INDEX('Language Rules Can Change'!$B$3:$AU$47,N408,4)),4, AND(N409&gt;INDEX('Language Rules Can Change'!$B$3:$AU$47,N408,4),N409&lt;=INDEX('Language Rules Can Change'!$B$3:$AU$47,N408,5)),5, AND(N409&gt;INDEX('Language Rules Can Change'!$B$3:$AU$47,N408,5),N409&lt;=INDEX('Language Rules Can Change'!$B$3:$AU$47,N408,6)),6, AND(N409&gt;INDEX('Language Rules Can Change'!$B$3:$AU$47,N408,6),N409&lt;=INDEX('Language Rules Can Change'!$B$3:$AU$47,N408,7)),7, AND(N409&gt;INDEX('Language Rules Can Change'!$B$3:$AU$47,N408,7),N409&lt;=INDEX('Language Rules Can Change'!$B$3:$AU$47,N408,8)),8, AND(N409&gt;INDEX('Language Rules Can Change'!$B$3:$AU$47,N408,8),N409&lt;=INDEX('Language Rules Can Change'!$B$3:$AU$47,N408,9)),9, AND(N409&gt;INDEX('Language Rules Can Change'!$B$3:$AU$47,N408,9),N409&lt;=INDEX('Language Rules Can Change'!$B$3:$AU$47,N408,10)),10, AND(N409&gt;INDEX('Language Rules Can Change'!$B$3:$AU$47,N408,10),N409&lt;=INDEX('Language Rules Can Change'!$B$3:$AU$47,N408,11)),11, AND(N409&gt;INDEX('Language Rules Can Change'!$B$3:$AU$47,N408,11),N409&lt;=INDEX('Language Rules Can Change'!$B$3:$AU$47,N408,12)),12, AND(N409&gt;INDEX('Language Rules Can Change'!$B$3:$AU$47,N408,12),N409&lt;=INDEX('Language Rules Can Change'!$B$3:$AU$47,N408,13)),13, AND(N409&gt;INDEX('Language Rules Can Change'!$B$3:$AU$47,N408,13),N409&lt;=INDEX('Language Rules Can Change'!$B$3:$AU$47,N408,14)),14, AND(N409&gt;INDEX('Language Rules Can Change'!$B$3:$AU$47,N408,14),N409&lt;=INDEX('Language Rules Can Change'!$B$3:$AU$47,N408,15)),15, AND(N409&gt;INDEX('Language Rules Can Change'!$B$3:$AU$47,N408,15),N409&lt;=INDEX('Language Rules Can Change'!$B$3:$AU$47,N408,16)),16, AND(N409&gt;INDEX('Language Rules Can Change'!$B$3:$AU$47,N408,16),N409&lt;=INDEX('Language Rules Can Change'!$B$3:$AU$47,N408,17)),17, AND(N409&gt;INDEX('Language Rules Can Change'!$B$3:$AU$47,N408,17),N409&lt;=INDEX('Language Rules Can Change'!$B$3:$AU$47,N408,18)),18, AND(N409&gt;INDEX('Language Rules Can Change'!$B$3:$AU$47,N408,18),N409&lt;=INDEX('Language Rules Can Change'!$B$3:$AU$47,N408,19)),19, AND(N409&gt;INDEX('Language Rules Can Change'!$B$3:$AU$47,N408,19),N409&lt;=INDEX('Language Rules Can Change'!$B$3:$AU$47,N408,20)),20, AND(N409&gt;INDEX('Language Rules Can Change'!$B$3:$AU$47,N408,20),N409&lt;=INDEX('Language Rules Can Change'!$B$3:$AU$47,N408,21)),21, AND(N409&gt;INDEX('Language Rules Can Change'!$B$3:$AU$47,N408,21),N409&lt;=INDEX('Language Rules Can Change'!$B$3:$AU$47,N408,22)),22, AND(N409&gt;INDEX('Language Rules Can Change'!$B$3:$AU$47,N408,22),N409&lt;=INDEX('Language Rules Can Change'!$B$3:$AU$47,N408,23)),23, AND(N409&gt;INDEX('Language Rules Can Change'!$B$3:$AU$47,N408,23),N409&lt;=INDEX('Language Rules Can Change'!$B$3:$AU$47,N408,24)),24, AND(N409&gt;INDEX('Language Rules Can Change'!$B$3:$AU$47,N408,24),N409&lt;=INDEX('Language Rules Can Change'!$B$3:$AU$47,N408,25)),25, AND(N409&gt;INDEX('Language Rules Can Change'!$B$3:$AU$47,N408,25),N409&lt;=INDEX('Language Rules Can Change'!$B$3:$AU$47,N408,26)),26, AND(N409&gt;INDEX('Language Rules Can Change'!$B$3:$AU$47,N408,26),N409&lt;=INDEX('Language Rules Can Change'!$B$3:$AU$47,N408,27)),27, AND(N409&gt;INDEX('Language Rules Can Change'!$B$3:$AU$47,N408,27),N409&lt;=INDEX('Language Rules Can Change'!$B$3:$AU$47,N408,28)),28, AND(N409&gt;INDEX('Language Rules Can Change'!$B$3:$AU$47,N408,28),N409&lt;=INDEX('Language Rules Can Change'!$B$3:$AU$47,N408,29)),29, AND(N409&gt;INDEX('Language Rules Can Change'!$B$3:$AU$47,N408,29),N409&lt;=INDEX('Language Rules Can Change'!$B$3:$AU$47,N408,30)),30, AND(N409&gt;INDEX('Language Rules Can Change'!$B$3:$AU$47,N408,30),N409&lt;=INDEX('Language Rules Can Change'!$B$3:$AU$47,N408,31)),31, AND(N409&gt;INDEX('Language Rules Can Change'!$B$3:$AU$47,N408,31),N409&lt;=INDEX('Language Rules Can Change'!$B$3:$AU$47,N408,32)),32, AND(N409&gt;INDEX('Language Rules Can Change'!$B$3:$AU$47,N408,32),N409&lt;=INDEX('Language Rules Can Change'!$B$3:$AU$47,N408,33)),33, AND(N409&gt;INDEX('Language Rules Can Change'!$B$3:$AU$47,N408,33),N409&lt;=INDEX('Language Rules Can Change'!$B$3:$AU$47,N408,34)),34, AND(N409&gt;INDEX('Language Rules Can Change'!$B$3:$AU$47,N408,34),N409&lt;=INDEX('Language Rules Can Change'!$B$3:$AU$47,N408,35)),35, AND(N409&gt;INDEX('Language Rules Can Change'!$B$3:$AU$47,N408,35),N409&lt;=INDEX('Language Rules Can Change'!$B$3:$AU$47,N408,36)),36, AND(N409&gt;INDEX('Language Rules Can Change'!$B$3:$AU$47,N408,36),N409&lt;=INDEX('Language Rules Can Change'!$B$3:$AU$47,N408,37)),37, AND(N409&gt;INDEX('Language Rules Can Change'!$B$3:$AU$47,N408,37),N409&lt;=INDEX('Language Rules Can Change'!$B$3:$AU$47,N408,38)),38, AND(N409&gt;INDEX('Language Rules Can Change'!$B$3:$AU$47,N408,38),N409&lt;=INDEX('Language Rules Can Change'!$B$3:$AU$47,N408,39)),39, AND(N409&gt;INDEX('Language Rules Can Change'!$B$3:$AU$47,N408,39),N409&lt;=INDEX('Language Rules Can Change'!$B$3:$AU$47,N408,40)),40, AND(N409&gt;INDEX('Language Rules Can Change'!$B$3:$AU$47,N408,40),N409&lt;=INDEX('Language Rules Can Change'!$B$3:$AU$47,N408,41)),41, AND(N409&gt;INDEX('Language Rules Can Change'!$B$3:$AU$47,N408,41),N409&lt;=INDEX('Language Rules Can Change'!$B$3:$AU$47,N408,42)),42, AND(N409&gt;INDEX('Language Rules Can Change'!$B$3:$AU$47,N408,42),N409&lt;=INDEX('Language Rules Can Change'!$B$3:$AU$47,N408,43)),43, AND(N409&gt;INDEX('Language Rules Can Change'!$B$3:$AU$47,N408,43),N409&lt;=INDEX('Language Rules Can Change'!$B$3:$AU$47,N408,44)),44, AND(N409&gt;INDEX('Language Rules Can Change'!$B$3:$AU$47,N408,44),N409&lt;=INDEX('Language Rules Can Change'!$B$3:$AU$47,N408,45)),45, AND(N409&gt;INDEX('Language Rules Can Change'!$B$3:$AU$47,N408,45),N409&lt;=INDEX('Language Rules Can Change'!$B$3:$AU$47,N408,46)),46)</f>
        <v>#N/A</v>
      </c>
      <c r="O410" s="11" t="e" cm="1">
        <f t="array" aca="1" ref="O410" ca="1">_xlfn.IFS(AND(O409&gt;0,O409&lt;=INDEX('Language Rules Can Change'!$B$3:$AU$47,O408,1)),1, AND(O409&gt;INDEX('Language Rules Can Change'!$B$3:$AU$47,O408,1),O409&lt;=INDEX('Language Rules Can Change'!$B$3:$AU$47,O408,2)),2, AND(O409&gt;INDEX('Language Rules Can Change'!$B$3:$AU$47,O408,2),O409&lt;=INDEX('Language Rules Can Change'!$B$3:$AU$47,O408,3)),3, AND(O409&gt;INDEX('Language Rules Can Change'!$B$3:$AU$47,O408,3),O409&lt;=INDEX('Language Rules Can Change'!$B$3:$AU$47,O408,4)),4, AND(O409&gt;INDEX('Language Rules Can Change'!$B$3:$AU$47,O408,4),O409&lt;=INDEX('Language Rules Can Change'!$B$3:$AU$47,O408,5)),5, AND(O409&gt;INDEX('Language Rules Can Change'!$B$3:$AU$47,O408,5),O409&lt;=INDEX('Language Rules Can Change'!$B$3:$AU$47,O408,6)),6, AND(O409&gt;INDEX('Language Rules Can Change'!$B$3:$AU$47,O408,6),O409&lt;=INDEX('Language Rules Can Change'!$B$3:$AU$47,O408,7)),7, AND(O409&gt;INDEX('Language Rules Can Change'!$B$3:$AU$47,O408,7),O409&lt;=INDEX('Language Rules Can Change'!$B$3:$AU$47,O408,8)),8, AND(O409&gt;INDEX('Language Rules Can Change'!$B$3:$AU$47,O408,8),O409&lt;=INDEX('Language Rules Can Change'!$B$3:$AU$47,O408,9)),9, AND(O409&gt;INDEX('Language Rules Can Change'!$B$3:$AU$47,O408,9),O409&lt;=INDEX('Language Rules Can Change'!$B$3:$AU$47,O408,10)),10, AND(O409&gt;INDEX('Language Rules Can Change'!$B$3:$AU$47,O408,10),O409&lt;=INDEX('Language Rules Can Change'!$B$3:$AU$47,O408,11)),11, AND(O409&gt;INDEX('Language Rules Can Change'!$B$3:$AU$47,O408,11),O409&lt;=INDEX('Language Rules Can Change'!$B$3:$AU$47,O408,12)),12, AND(O409&gt;INDEX('Language Rules Can Change'!$B$3:$AU$47,O408,12),O409&lt;=INDEX('Language Rules Can Change'!$B$3:$AU$47,O408,13)),13, AND(O409&gt;INDEX('Language Rules Can Change'!$B$3:$AU$47,O408,13),O409&lt;=INDEX('Language Rules Can Change'!$B$3:$AU$47,O408,14)),14, AND(O409&gt;INDEX('Language Rules Can Change'!$B$3:$AU$47,O408,14),O409&lt;=INDEX('Language Rules Can Change'!$B$3:$AU$47,O408,15)),15, AND(O409&gt;INDEX('Language Rules Can Change'!$B$3:$AU$47,O408,15),O409&lt;=INDEX('Language Rules Can Change'!$B$3:$AU$47,O408,16)),16, AND(O409&gt;INDEX('Language Rules Can Change'!$B$3:$AU$47,O408,16),O409&lt;=INDEX('Language Rules Can Change'!$B$3:$AU$47,O408,17)),17, AND(O409&gt;INDEX('Language Rules Can Change'!$B$3:$AU$47,O408,17),O409&lt;=INDEX('Language Rules Can Change'!$B$3:$AU$47,O408,18)),18, AND(O409&gt;INDEX('Language Rules Can Change'!$B$3:$AU$47,O408,18),O409&lt;=INDEX('Language Rules Can Change'!$B$3:$AU$47,O408,19)),19, AND(O409&gt;INDEX('Language Rules Can Change'!$B$3:$AU$47,O408,19),O409&lt;=INDEX('Language Rules Can Change'!$B$3:$AU$47,O408,20)),20, AND(O409&gt;INDEX('Language Rules Can Change'!$B$3:$AU$47,O408,20),O409&lt;=INDEX('Language Rules Can Change'!$B$3:$AU$47,O408,21)),21, AND(O409&gt;INDEX('Language Rules Can Change'!$B$3:$AU$47,O408,21),O409&lt;=INDEX('Language Rules Can Change'!$B$3:$AU$47,O408,22)),22, AND(O409&gt;INDEX('Language Rules Can Change'!$B$3:$AU$47,O408,22),O409&lt;=INDEX('Language Rules Can Change'!$B$3:$AU$47,O408,23)),23, AND(O409&gt;INDEX('Language Rules Can Change'!$B$3:$AU$47,O408,23),O409&lt;=INDEX('Language Rules Can Change'!$B$3:$AU$47,O408,24)),24, AND(O409&gt;INDEX('Language Rules Can Change'!$B$3:$AU$47,O408,24),O409&lt;=INDEX('Language Rules Can Change'!$B$3:$AU$47,O408,25)),25, AND(O409&gt;INDEX('Language Rules Can Change'!$B$3:$AU$47,O408,25),O409&lt;=INDEX('Language Rules Can Change'!$B$3:$AU$47,O408,26)),26, AND(O409&gt;INDEX('Language Rules Can Change'!$B$3:$AU$47,O408,26),O409&lt;=INDEX('Language Rules Can Change'!$B$3:$AU$47,O408,27)),27, AND(O409&gt;INDEX('Language Rules Can Change'!$B$3:$AU$47,O408,27),O409&lt;=INDEX('Language Rules Can Change'!$B$3:$AU$47,O408,28)),28, AND(O409&gt;INDEX('Language Rules Can Change'!$B$3:$AU$47,O408,28),O409&lt;=INDEX('Language Rules Can Change'!$B$3:$AU$47,O408,29)),29, AND(O409&gt;INDEX('Language Rules Can Change'!$B$3:$AU$47,O408,29),O409&lt;=INDEX('Language Rules Can Change'!$B$3:$AU$47,O408,30)),30, AND(O409&gt;INDEX('Language Rules Can Change'!$B$3:$AU$47,O408,30),O409&lt;=INDEX('Language Rules Can Change'!$B$3:$AU$47,O408,31)),31, AND(O409&gt;INDEX('Language Rules Can Change'!$B$3:$AU$47,O408,31),O409&lt;=INDEX('Language Rules Can Change'!$B$3:$AU$47,O408,32)),32, AND(O409&gt;INDEX('Language Rules Can Change'!$B$3:$AU$47,O408,32),O409&lt;=INDEX('Language Rules Can Change'!$B$3:$AU$47,O408,33)),33, AND(O409&gt;INDEX('Language Rules Can Change'!$B$3:$AU$47,O408,33),O409&lt;=INDEX('Language Rules Can Change'!$B$3:$AU$47,O408,34)),34, AND(O409&gt;INDEX('Language Rules Can Change'!$B$3:$AU$47,O408,34),O409&lt;=INDEX('Language Rules Can Change'!$B$3:$AU$47,O408,35)),35, AND(O409&gt;INDEX('Language Rules Can Change'!$B$3:$AU$47,O408,35),O409&lt;=INDEX('Language Rules Can Change'!$B$3:$AU$47,O408,36)),36, AND(O409&gt;INDEX('Language Rules Can Change'!$B$3:$AU$47,O408,36),O409&lt;=INDEX('Language Rules Can Change'!$B$3:$AU$47,O408,37)),37, AND(O409&gt;INDEX('Language Rules Can Change'!$B$3:$AU$47,O408,37),O409&lt;=INDEX('Language Rules Can Change'!$B$3:$AU$47,O408,38)),38, AND(O409&gt;INDEX('Language Rules Can Change'!$B$3:$AU$47,O408,38),O409&lt;=INDEX('Language Rules Can Change'!$B$3:$AU$47,O408,39)),39, AND(O409&gt;INDEX('Language Rules Can Change'!$B$3:$AU$47,O408,39),O409&lt;=INDEX('Language Rules Can Change'!$B$3:$AU$47,O408,40)),40, AND(O409&gt;INDEX('Language Rules Can Change'!$B$3:$AU$47,O408,40),O409&lt;=INDEX('Language Rules Can Change'!$B$3:$AU$47,O408,41)),41, AND(O409&gt;INDEX('Language Rules Can Change'!$B$3:$AU$47,O408,41),O409&lt;=INDEX('Language Rules Can Change'!$B$3:$AU$47,O408,42)),42, AND(O409&gt;INDEX('Language Rules Can Change'!$B$3:$AU$47,O408,42),O409&lt;=INDEX('Language Rules Can Change'!$B$3:$AU$47,O408,43)),43, AND(O409&gt;INDEX('Language Rules Can Change'!$B$3:$AU$47,O408,43),O409&lt;=INDEX('Language Rules Can Change'!$B$3:$AU$47,O408,44)),44, AND(O409&gt;INDEX('Language Rules Can Change'!$B$3:$AU$47,O408,44),O409&lt;=INDEX('Language Rules Can Change'!$B$3:$AU$47,O408,45)),45, AND(O409&gt;INDEX('Language Rules Can Change'!$B$3:$AU$47,O408,45),O409&lt;=INDEX('Language Rules Can Change'!$B$3:$AU$47,O408,46)),46)</f>
        <v>#N/A</v>
      </c>
      <c r="P410" s="11" t="e" cm="1">
        <f t="array" aca="1" ref="P410" ca="1">_xlfn.IFS(AND(P409&gt;0,P409&lt;=INDEX('Language Rules Can Change'!$B$3:$AU$47,P408,1)),1, AND(P409&gt;INDEX('Language Rules Can Change'!$B$3:$AU$47,P408,1),P409&lt;=INDEX('Language Rules Can Change'!$B$3:$AU$47,P408,2)),2, AND(P409&gt;INDEX('Language Rules Can Change'!$B$3:$AU$47,P408,2),P409&lt;=INDEX('Language Rules Can Change'!$B$3:$AU$47,P408,3)),3, AND(P409&gt;INDEX('Language Rules Can Change'!$B$3:$AU$47,P408,3),P409&lt;=INDEX('Language Rules Can Change'!$B$3:$AU$47,P408,4)),4, AND(P409&gt;INDEX('Language Rules Can Change'!$B$3:$AU$47,P408,4),P409&lt;=INDEX('Language Rules Can Change'!$B$3:$AU$47,P408,5)),5, AND(P409&gt;INDEX('Language Rules Can Change'!$B$3:$AU$47,P408,5),P409&lt;=INDEX('Language Rules Can Change'!$B$3:$AU$47,P408,6)),6, AND(P409&gt;INDEX('Language Rules Can Change'!$B$3:$AU$47,P408,6),P409&lt;=INDEX('Language Rules Can Change'!$B$3:$AU$47,P408,7)),7, AND(P409&gt;INDEX('Language Rules Can Change'!$B$3:$AU$47,P408,7),P409&lt;=INDEX('Language Rules Can Change'!$B$3:$AU$47,P408,8)),8, AND(P409&gt;INDEX('Language Rules Can Change'!$B$3:$AU$47,P408,8),P409&lt;=INDEX('Language Rules Can Change'!$B$3:$AU$47,P408,9)),9, AND(P409&gt;INDEX('Language Rules Can Change'!$B$3:$AU$47,P408,9),P409&lt;=INDEX('Language Rules Can Change'!$B$3:$AU$47,P408,10)),10, AND(P409&gt;INDEX('Language Rules Can Change'!$B$3:$AU$47,P408,10),P409&lt;=INDEX('Language Rules Can Change'!$B$3:$AU$47,P408,11)),11, AND(P409&gt;INDEX('Language Rules Can Change'!$B$3:$AU$47,P408,11),P409&lt;=INDEX('Language Rules Can Change'!$B$3:$AU$47,P408,12)),12, AND(P409&gt;INDEX('Language Rules Can Change'!$B$3:$AU$47,P408,12),P409&lt;=INDEX('Language Rules Can Change'!$B$3:$AU$47,P408,13)),13, AND(P409&gt;INDEX('Language Rules Can Change'!$B$3:$AU$47,P408,13),P409&lt;=INDEX('Language Rules Can Change'!$B$3:$AU$47,P408,14)),14, AND(P409&gt;INDEX('Language Rules Can Change'!$B$3:$AU$47,P408,14),P409&lt;=INDEX('Language Rules Can Change'!$B$3:$AU$47,P408,15)),15, AND(P409&gt;INDEX('Language Rules Can Change'!$B$3:$AU$47,P408,15),P409&lt;=INDEX('Language Rules Can Change'!$B$3:$AU$47,P408,16)),16, AND(P409&gt;INDEX('Language Rules Can Change'!$B$3:$AU$47,P408,16),P409&lt;=INDEX('Language Rules Can Change'!$B$3:$AU$47,P408,17)),17, AND(P409&gt;INDEX('Language Rules Can Change'!$B$3:$AU$47,P408,17),P409&lt;=INDEX('Language Rules Can Change'!$B$3:$AU$47,P408,18)),18, AND(P409&gt;INDEX('Language Rules Can Change'!$B$3:$AU$47,P408,18),P409&lt;=INDEX('Language Rules Can Change'!$B$3:$AU$47,P408,19)),19, AND(P409&gt;INDEX('Language Rules Can Change'!$B$3:$AU$47,P408,19),P409&lt;=INDEX('Language Rules Can Change'!$B$3:$AU$47,P408,20)),20, AND(P409&gt;INDEX('Language Rules Can Change'!$B$3:$AU$47,P408,20),P409&lt;=INDEX('Language Rules Can Change'!$B$3:$AU$47,P408,21)),21, AND(P409&gt;INDEX('Language Rules Can Change'!$B$3:$AU$47,P408,21),P409&lt;=INDEX('Language Rules Can Change'!$B$3:$AU$47,P408,22)),22, AND(P409&gt;INDEX('Language Rules Can Change'!$B$3:$AU$47,P408,22),P409&lt;=INDEX('Language Rules Can Change'!$B$3:$AU$47,P408,23)),23, AND(P409&gt;INDEX('Language Rules Can Change'!$B$3:$AU$47,P408,23),P409&lt;=INDEX('Language Rules Can Change'!$B$3:$AU$47,P408,24)),24, AND(P409&gt;INDEX('Language Rules Can Change'!$B$3:$AU$47,P408,24),P409&lt;=INDEX('Language Rules Can Change'!$B$3:$AU$47,P408,25)),25, AND(P409&gt;INDEX('Language Rules Can Change'!$B$3:$AU$47,P408,25),P409&lt;=INDEX('Language Rules Can Change'!$B$3:$AU$47,P408,26)),26, AND(P409&gt;INDEX('Language Rules Can Change'!$B$3:$AU$47,P408,26),P409&lt;=INDEX('Language Rules Can Change'!$B$3:$AU$47,P408,27)),27, AND(P409&gt;INDEX('Language Rules Can Change'!$B$3:$AU$47,P408,27),P409&lt;=INDEX('Language Rules Can Change'!$B$3:$AU$47,P408,28)),28, AND(P409&gt;INDEX('Language Rules Can Change'!$B$3:$AU$47,P408,28),P409&lt;=INDEX('Language Rules Can Change'!$B$3:$AU$47,P408,29)),29, AND(P409&gt;INDEX('Language Rules Can Change'!$B$3:$AU$47,P408,29),P409&lt;=INDEX('Language Rules Can Change'!$B$3:$AU$47,P408,30)),30, AND(P409&gt;INDEX('Language Rules Can Change'!$B$3:$AU$47,P408,30),P409&lt;=INDEX('Language Rules Can Change'!$B$3:$AU$47,P408,31)),31, AND(P409&gt;INDEX('Language Rules Can Change'!$B$3:$AU$47,P408,31),P409&lt;=INDEX('Language Rules Can Change'!$B$3:$AU$47,P408,32)),32, AND(P409&gt;INDEX('Language Rules Can Change'!$B$3:$AU$47,P408,32),P409&lt;=INDEX('Language Rules Can Change'!$B$3:$AU$47,P408,33)),33, AND(P409&gt;INDEX('Language Rules Can Change'!$B$3:$AU$47,P408,33),P409&lt;=INDEX('Language Rules Can Change'!$B$3:$AU$47,P408,34)),34, AND(P409&gt;INDEX('Language Rules Can Change'!$B$3:$AU$47,P408,34),P409&lt;=INDEX('Language Rules Can Change'!$B$3:$AU$47,P408,35)),35, AND(P409&gt;INDEX('Language Rules Can Change'!$B$3:$AU$47,P408,35),P409&lt;=INDEX('Language Rules Can Change'!$B$3:$AU$47,P408,36)),36, AND(P409&gt;INDEX('Language Rules Can Change'!$B$3:$AU$47,P408,36),P409&lt;=INDEX('Language Rules Can Change'!$B$3:$AU$47,P408,37)),37, AND(P409&gt;INDEX('Language Rules Can Change'!$B$3:$AU$47,P408,37),P409&lt;=INDEX('Language Rules Can Change'!$B$3:$AU$47,P408,38)),38, AND(P409&gt;INDEX('Language Rules Can Change'!$B$3:$AU$47,P408,38),P409&lt;=INDEX('Language Rules Can Change'!$B$3:$AU$47,P408,39)),39, AND(P409&gt;INDEX('Language Rules Can Change'!$B$3:$AU$47,P408,39),P409&lt;=INDEX('Language Rules Can Change'!$B$3:$AU$47,P408,40)),40, AND(P409&gt;INDEX('Language Rules Can Change'!$B$3:$AU$47,P408,40),P409&lt;=INDEX('Language Rules Can Change'!$B$3:$AU$47,P408,41)),41, AND(P409&gt;INDEX('Language Rules Can Change'!$B$3:$AU$47,P408,41),P409&lt;=INDEX('Language Rules Can Change'!$B$3:$AU$47,P408,42)),42, AND(P409&gt;INDEX('Language Rules Can Change'!$B$3:$AU$47,P408,42),P409&lt;=INDEX('Language Rules Can Change'!$B$3:$AU$47,P408,43)),43, AND(P409&gt;INDEX('Language Rules Can Change'!$B$3:$AU$47,P408,43),P409&lt;=INDEX('Language Rules Can Change'!$B$3:$AU$47,P408,44)),44, AND(P409&gt;INDEX('Language Rules Can Change'!$B$3:$AU$47,P408,44),P409&lt;=INDEX('Language Rules Can Change'!$B$3:$AU$47,P408,45)),45, AND(P409&gt;INDEX('Language Rules Can Change'!$B$3:$AU$47,P408,45),P409&lt;=INDEX('Language Rules Can Change'!$B$3:$AU$47,P408,46)),46)</f>
        <v>#N/A</v>
      </c>
      <c r="Q410" s="11" t="e" cm="1">
        <f t="array" aca="1" ref="Q410" ca="1">_xlfn.IFS(AND(Q409&gt;0,Q409&lt;=INDEX('Language Rules Can Change'!$B$3:$AU$47,Q408,1)),1, AND(Q409&gt;INDEX('Language Rules Can Change'!$B$3:$AU$47,Q408,1),Q409&lt;=INDEX('Language Rules Can Change'!$B$3:$AU$47,Q408,2)),2, AND(Q409&gt;INDEX('Language Rules Can Change'!$B$3:$AU$47,Q408,2),Q409&lt;=INDEX('Language Rules Can Change'!$B$3:$AU$47,Q408,3)),3, AND(Q409&gt;INDEX('Language Rules Can Change'!$B$3:$AU$47,Q408,3),Q409&lt;=INDEX('Language Rules Can Change'!$B$3:$AU$47,Q408,4)),4, AND(Q409&gt;INDEX('Language Rules Can Change'!$B$3:$AU$47,Q408,4),Q409&lt;=INDEX('Language Rules Can Change'!$B$3:$AU$47,Q408,5)),5, AND(Q409&gt;INDEX('Language Rules Can Change'!$B$3:$AU$47,Q408,5),Q409&lt;=INDEX('Language Rules Can Change'!$B$3:$AU$47,Q408,6)),6, AND(Q409&gt;INDEX('Language Rules Can Change'!$B$3:$AU$47,Q408,6),Q409&lt;=INDEX('Language Rules Can Change'!$B$3:$AU$47,Q408,7)),7, AND(Q409&gt;INDEX('Language Rules Can Change'!$B$3:$AU$47,Q408,7),Q409&lt;=INDEX('Language Rules Can Change'!$B$3:$AU$47,Q408,8)),8, AND(Q409&gt;INDEX('Language Rules Can Change'!$B$3:$AU$47,Q408,8),Q409&lt;=INDEX('Language Rules Can Change'!$B$3:$AU$47,Q408,9)),9, AND(Q409&gt;INDEX('Language Rules Can Change'!$B$3:$AU$47,Q408,9),Q409&lt;=INDEX('Language Rules Can Change'!$B$3:$AU$47,Q408,10)),10, AND(Q409&gt;INDEX('Language Rules Can Change'!$B$3:$AU$47,Q408,10),Q409&lt;=INDEX('Language Rules Can Change'!$B$3:$AU$47,Q408,11)),11, AND(Q409&gt;INDEX('Language Rules Can Change'!$B$3:$AU$47,Q408,11),Q409&lt;=INDEX('Language Rules Can Change'!$B$3:$AU$47,Q408,12)),12, AND(Q409&gt;INDEX('Language Rules Can Change'!$B$3:$AU$47,Q408,12),Q409&lt;=INDEX('Language Rules Can Change'!$B$3:$AU$47,Q408,13)),13, AND(Q409&gt;INDEX('Language Rules Can Change'!$B$3:$AU$47,Q408,13),Q409&lt;=INDEX('Language Rules Can Change'!$B$3:$AU$47,Q408,14)),14, AND(Q409&gt;INDEX('Language Rules Can Change'!$B$3:$AU$47,Q408,14),Q409&lt;=INDEX('Language Rules Can Change'!$B$3:$AU$47,Q408,15)),15, AND(Q409&gt;INDEX('Language Rules Can Change'!$B$3:$AU$47,Q408,15),Q409&lt;=INDEX('Language Rules Can Change'!$B$3:$AU$47,Q408,16)),16, AND(Q409&gt;INDEX('Language Rules Can Change'!$B$3:$AU$47,Q408,16),Q409&lt;=INDEX('Language Rules Can Change'!$B$3:$AU$47,Q408,17)),17, AND(Q409&gt;INDEX('Language Rules Can Change'!$B$3:$AU$47,Q408,17),Q409&lt;=INDEX('Language Rules Can Change'!$B$3:$AU$47,Q408,18)),18, AND(Q409&gt;INDEX('Language Rules Can Change'!$B$3:$AU$47,Q408,18),Q409&lt;=INDEX('Language Rules Can Change'!$B$3:$AU$47,Q408,19)),19, AND(Q409&gt;INDEX('Language Rules Can Change'!$B$3:$AU$47,Q408,19),Q409&lt;=INDEX('Language Rules Can Change'!$B$3:$AU$47,Q408,20)),20, AND(Q409&gt;INDEX('Language Rules Can Change'!$B$3:$AU$47,Q408,20),Q409&lt;=INDEX('Language Rules Can Change'!$B$3:$AU$47,Q408,21)),21, AND(Q409&gt;INDEX('Language Rules Can Change'!$B$3:$AU$47,Q408,21),Q409&lt;=INDEX('Language Rules Can Change'!$B$3:$AU$47,Q408,22)),22, AND(Q409&gt;INDEX('Language Rules Can Change'!$B$3:$AU$47,Q408,22),Q409&lt;=INDEX('Language Rules Can Change'!$B$3:$AU$47,Q408,23)),23, AND(Q409&gt;INDEX('Language Rules Can Change'!$B$3:$AU$47,Q408,23),Q409&lt;=INDEX('Language Rules Can Change'!$B$3:$AU$47,Q408,24)),24, AND(Q409&gt;INDEX('Language Rules Can Change'!$B$3:$AU$47,Q408,24),Q409&lt;=INDEX('Language Rules Can Change'!$B$3:$AU$47,Q408,25)),25, AND(Q409&gt;INDEX('Language Rules Can Change'!$B$3:$AU$47,Q408,25),Q409&lt;=INDEX('Language Rules Can Change'!$B$3:$AU$47,Q408,26)),26, AND(Q409&gt;INDEX('Language Rules Can Change'!$B$3:$AU$47,Q408,26),Q409&lt;=INDEX('Language Rules Can Change'!$B$3:$AU$47,Q408,27)),27, AND(Q409&gt;INDEX('Language Rules Can Change'!$B$3:$AU$47,Q408,27),Q409&lt;=INDEX('Language Rules Can Change'!$B$3:$AU$47,Q408,28)),28, AND(Q409&gt;INDEX('Language Rules Can Change'!$B$3:$AU$47,Q408,28),Q409&lt;=INDEX('Language Rules Can Change'!$B$3:$AU$47,Q408,29)),29, AND(Q409&gt;INDEX('Language Rules Can Change'!$B$3:$AU$47,Q408,29),Q409&lt;=INDEX('Language Rules Can Change'!$B$3:$AU$47,Q408,30)),30, AND(Q409&gt;INDEX('Language Rules Can Change'!$B$3:$AU$47,Q408,30),Q409&lt;=INDEX('Language Rules Can Change'!$B$3:$AU$47,Q408,31)),31, AND(Q409&gt;INDEX('Language Rules Can Change'!$B$3:$AU$47,Q408,31),Q409&lt;=INDEX('Language Rules Can Change'!$B$3:$AU$47,Q408,32)),32, AND(Q409&gt;INDEX('Language Rules Can Change'!$B$3:$AU$47,Q408,32),Q409&lt;=INDEX('Language Rules Can Change'!$B$3:$AU$47,Q408,33)),33, AND(Q409&gt;INDEX('Language Rules Can Change'!$B$3:$AU$47,Q408,33),Q409&lt;=INDEX('Language Rules Can Change'!$B$3:$AU$47,Q408,34)),34, AND(Q409&gt;INDEX('Language Rules Can Change'!$B$3:$AU$47,Q408,34),Q409&lt;=INDEX('Language Rules Can Change'!$B$3:$AU$47,Q408,35)),35, AND(Q409&gt;INDEX('Language Rules Can Change'!$B$3:$AU$47,Q408,35),Q409&lt;=INDEX('Language Rules Can Change'!$B$3:$AU$47,Q408,36)),36, AND(Q409&gt;INDEX('Language Rules Can Change'!$B$3:$AU$47,Q408,36),Q409&lt;=INDEX('Language Rules Can Change'!$B$3:$AU$47,Q408,37)),37, AND(Q409&gt;INDEX('Language Rules Can Change'!$B$3:$AU$47,Q408,37),Q409&lt;=INDEX('Language Rules Can Change'!$B$3:$AU$47,Q408,38)),38, AND(Q409&gt;INDEX('Language Rules Can Change'!$B$3:$AU$47,Q408,38),Q409&lt;=INDEX('Language Rules Can Change'!$B$3:$AU$47,Q408,39)),39, AND(Q409&gt;INDEX('Language Rules Can Change'!$B$3:$AU$47,Q408,39),Q409&lt;=INDEX('Language Rules Can Change'!$B$3:$AU$47,Q408,40)),40, AND(Q409&gt;INDEX('Language Rules Can Change'!$B$3:$AU$47,Q408,40),Q409&lt;=INDEX('Language Rules Can Change'!$B$3:$AU$47,Q408,41)),41, AND(Q409&gt;INDEX('Language Rules Can Change'!$B$3:$AU$47,Q408,41),Q409&lt;=INDEX('Language Rules Can Change'!$B$3:$AU$47,Q408,42)),42, AND(Q409&gt;INDEX('Language Rules Can Change'!$B$3:$AU$47,Q408,42),Q409&lt;=INDEX('Language Rules Can Change'!$B$3:$AU$47,Q408,43)),43, AND(Q409&gt;INDEX('Language Rules Can Change'!$B$3:$AU$47,Q408,43),Q409&lt;=INDEX('Language Rules Can Change'!$B$3:$AU$47,Q408,44)),44, AND(Q409&gt;INDEX('Language Rules Can Change'!$B$3:$AU$47,Q408,44),Q409&lt;=INDEX('Language Rules Can Change'!$B$3:$AU$47,Q408,45)),45, AND(Q409&gt;INDEX('Language Rules Can Change'!$B$3:$AU$47,Q408,45),Q409&lt;=INDEX('Language Rules Can Change'!$B$3:$AU$47,Q408,46)),46)</f>
        <v>#N/A</v>
      </c>
      <c r="R410" s="11" t="e" cm="1">
        <f t="array" aca="1" ref="R410" ca="1">_xlfn.IFS(AND(R409&gt;0,R409&lt;=INDEX('Language Rules Can Change'!$B$3:$AU$47,R408,1)),1, AND(R409&gt;INDEX('Language Rules Can Change'!$B$3:$AU$47,R408,1),R409&lt;=INDEX('Language Rules Can Change'!$B$3:$AU$47,R408,2)),2, AND(R409&gt;INDEX('Language Rules Can Change'!$B$3:$AU$47,R408,2),R409&lt;=INDEX('Language Rules Can Change'!$B$3:$AU$47,R408,3)),3, AND(R409&gt;INDEX('Language Rules Can Change'!$B$3:$AU$47,R408,3),R409&lt;=INDEX('Language Rules Can Change'!$B$3:$AU$47,R408,4)),4, AND(R409&gt;INDEX('Language Rules Can Change'!$B$3:$AU$47,R408,4),R409&lt;=INDEX('Language Rules Can Change'!$B$3:$AU$47,R408,5)),5, AND(R409&gt;INDEX('Language Rules Can Change'!$B$3:$AU$47,R408,5),R409&lt;=INDEX('Language Rules Can Change'!$B$3:$AU$47,R408,6)),6, AND(R409&gt;INDEX('Language Rules Can Change'!$B$3:$AU$47,R408,6),R409&lt;=INDEX('Language Rules Can Change'!$B$3:$AU$47,R408,7)),7, AND(R409&gt;INDEX('Language Rules Can Change'!$B$3:$AU$47,R408,7),R409&lt;=INDEX('Language Rules Can Change'!$B$3:$AU$47,R408,8)),8, AND(R409&gt;INDEX('Language Rules Can Change'!$B$3:$AU$47,R408,8),R409&lt;=INDEX('Language Rules Can Change'!$B$3:$AU$47,R408,9)),9, AND(R409&gt;INDEX('Language Rules Can Change'!$B$3:$AU$47,R408,9),R409&lt;=INDEX('Language Rules Can Change'!$B$3:$AU$47,R408,10)),10, AND(R409&gt;INDEX('Language Rules Can Change'!$B$3:$AU$47,R408,10),R409&lt;=INDEX('Language Rules Can Change'!$B$3:$AU$47,R408,11)),11, AND(R409&gt;INDEX('Language Rules Can Change'!$B$3:$AU$47,R408,11),R409&lt;=INDEX('Language Rules Can Change'!$B$3:$AU$47,R408,12)),12, AND(R409&gt;INDEX('Language Rules Can Change'!$B$3:$AU$47,R408,12),R409&lt;=INDEX('Language Rules Can Change'!$B$3:$AU$47,R408,13)),13, AND(R409&gt;INDEX('Language Rules Can Change'!$B$3:$AU$47,R408,13),R409&lt;=INDEX('Language Rules Can Change'!$B$3:$AU$47,R408,14)),14, AND(R409&gt;INDEX('Language Rules Can Change'!$B$3:$AU$47,R408,14),R409&lt;=INDEX('Language Rules Can Change'!$B$3:$AU$47,R408,15)),15, AND(R409&gt;INDEX('Language Rules Can Change'!$B$3:$AU$47,R408,15),R409&lt;=INDEX('Language Rules Can Change'!$B$3:$AU$47,R408,16)),16, AND(R409&gt;INDEX('Language Rules Can Change'!$B$3:$AU$47,R408,16),R409&lt;=INDEX('Language Rules Can Change'!$B$3:$AU$47,R408,17)),17, AND(R409&gt;INDEX('Language Rules Can Change'!$B$3:$AU$47,R408,17),R409&lt;=INDEX('Language Rules Can Change'!$B$3:$AU$47,R408,18)),18, AND(R409&gt;INDEX('Language Rules Can Change'!$B$3:$AU$47,R408,18),R409&lt;=INDEX('Language Rules Can Change'!$B$3:$AU$47,R408,19)),19, AND(R409&gt;INDEX('Language Rules Can Change'!$B$3:$AU$47,R408,19),R409&lt;=INDEX('Language Rules Can Change'!$B$3:$AU$47,R408,20)),20, AND(R409&gt;INDEX('Language Rules Can Change'!$B$3:$AU$47,R408,20),R409&lt;=INDEX('Language Rules Can Change'!$B$3:$AU$47,R408,21)),21, AND(R409&gt;INDEX('Language Rules Can Change'!$B$3:$AU$47,R408,21),R409&lt;=INDEX('Language Rules Can Change'!$B$3:$AU$47,R408,22)),22, AND(R409&gt;INDEX('Language Rules Can Change'!$B$3:$AU$47,R408,22),R409&lt;=INDEX('Language Rules Can Change'!$B$3:$AU$47,R408,23)),23, AND(R409&gt;INDEX('Language Rules Can Change'!$B$3:$AU$47,R408,23),R409&lt;=INDEX('Language Rules Can Change'!$B$3:$AU$47,R408,24)),24, AND(R409&gt;INDEX('Language Rules Can Change'!$B$3:$AU$47,R408,24),R409&lt;=INDEX('Language Rules Can Change'!$B$3:$AU$47,R408,25)),25, AND(R409&gt;INDEX('Language Rules Can Change'!$B$3:$AU$47,R408,25),R409&lt;=INDEX('Language Rules Can Change'!$B$3:$AU$47,R408,26)),26, AND(R409&gt;INDEX('Language Rules Can Change'!$B$3:$AU$47,R408,26),R409&lt;=INDEX('Language Rules Can Change'!$B$3:$AU$47,R408,27)),27, AND(R409&gt;INDEX('Language Rules Can Change'!$B$3:$AU$47,R408,27),R409&lt;=INDEX('Language Rules Can Change'!$B$3:$AU$47,R408,28)),28, AND(R409&gt;INDEX('Language Rules Can Change'!$B$3:$AU$47,R408,28),R409&lt;=INDEX('Language Rules Can Change'!$B$3:$AU$47,R408,29)),29, AND(R409&gt;INDEX('Language Rules Can Change'!$B$3:$AU$47,R408,29),R409&lt;=INDEX('Language Rules Can Change'!$B$3:$AU$47,R408,30)),30, AND(R409&gt;INDEX('Language Rules Can Change'!$B$3:$AU$47,R408,30),R409&lt;=INDEX('Language Rules Can Change'!$B$3:$AU$47,R408,31)),31, AND(R409&gt;INDEX('Language Rules Can Change'!$B$3:$AU$47,R408,31),R409&lt;=INDEX('Language Rules Can Change'!$B$3:$AU$47,R408,32)),32, AND(R409&gt;INDEX('Language Rules Can Change'!$B$3:$AU$47,R408,32),R409&lt;=INDEX('Language Rules Can Change'!$B$3:$AU$47,R408,33)),33, AND(R409&gt;INDEX('Language Rules Can Change'!$B$3:$AU$47,R408,33),R409&lt;=INDEX('Language Rules Can Change'!$B$3:$AU$47,R408,34)),34, AND(R409&gt;INDEX('Language Rules Can Change'!$B$3:$AU$47,R408,34),R409&lt;=INDEX('Language Rules Can Change'!$B$3:$AU$47,R408,35)),35, AND(R409&gt;INDEX('Language Rules Can Change'!$B$3:$AU$47,R408,35),R409&lt;=INDEX('Language Rules Can Change'!$B$3:$AU$47,R408,36)),36, AND(R409&gt;INDEX('Language Rules Can Change'!$B$3:$AU$47,R408,36),R409&lt;=INDEX('Language Rules Can Change'!$B$3:$AU$47,R408,37)),37, AND(R409&gt;INDEX('Language Rules Can Change'!$B$3:$AU$47,R408,37),R409&lt;=INDEX('Language Rules Can Change'!$B$3:$AU$47,R408,38)),38, AND(R409&gt;INDEX('Language Rules Can Change'!$B$3:$AU$47,R408,38),R409&lt;=INDEX('Language Rules Can Change'!$B$3:$AU$47,R408,39)),39, AND(R409&gt;INDEX('Language Rules Can Change'!$B$3:$AU$47,R408,39),R409&lt;=INDEX('Language Rules Can Change'!$B$3:$AU$47,R408,40)),40, AND(R409&gt;INDEX('Language Rules Can Change'!$B$3:$AU$47,R408,40),R409&lt;=INDEX('Language Rules Can Change'!$B$3:$AU$47,R408,41)),41, AND(R409&gt;INDEX('Language Rules Can Change'!$B$3:$AU$47,R408,41),R409&lt;=INDEX('Language Rules Can Change'!$B$3:$AU$47,R408,42)),42, AND(R409&gt;INDEX('Language Rules Can Change'!$B$3:$AU$47,R408,42),R409&lt;=INDEX('Language Rules Can Change'!$B$3:$AU$47,R408,43)),43, AND(R409&gt;INDEX('Language Rules Can Change'!$B$3:$AU$47,R408,43),R409&lt;=INDEX('Language Rules Can Change'!$B$3:$AU$47,R408,44)),44, AND(R409&gt;INDEX('Language Rules Can Change'!$B$3:$AU$47,R408,44),R409&lt;=INDEX('Language Rules Can Change'!$B$3:$AU$47,R408,45)),45, AND(R409&gt;INDEX('Language Rules Can Change'!$B$3:$AU$47,R408,45),R409&lt;=INDEX('Language Rules Can Change'!$B$3:$AU$47,R408,46)),46)</f>
        <v>#N/A</v>
      </c>
      <c r="S410" s="11" t="e" cm="1">
        <f t="array" aca="1" ref="S410" ca="1">_xlfn.IFS(AND(S409&gt;0,S409&lt;=INDEX('Language Rules Can Change'!$B$3:$AU$47,S408,1)),1, AND(S409&gt;INDEX('Language Rules Can Change'!$B$3:$AU$47,S408,1),S409&lt;=INDEX('Language Rules Can Change'!$B$3:$AU$47,S408,2)),2, AND(S409&gt;INDEX('Language Rules Can Change'!$B$3:$AU$47,S408,2),S409&lt;=INDEX('Language Rules Can Change'!$B$3:$AU$47,S408,3)),3, AND(S409&gt;INDEX('Language Rules Can Change'!$B$3:$AU$47,S408,3),S409&lt;=INDEX('Language Rules Can Change'!$B$3:$AU$47,S408,4)),4, AND(S409&gt;INDEX('Language Rules Can Change'!$B$3:$AU$47,S408,4),S409&lt;=INDEX('Language Rules Can Change'!$B$3:$AU$47,S408,5)),5, AND(S409&gt;INDEX('Language Rules Can Change'!$B$3:$AU$47,S408,5),S409&lt;=INDEX('Language Rules Can Change'!$B$3:$AU$47,S408,6)),6, AND(S409&gt;INDEX('Language Rules Can Change'!$B$3:$AU$47,S408,6),S409&lt;=INDEX('Language Rules Can Change'!$B$3:$AU$47,S408,7)),7, AND(S409&gt;INDEX('Language Rules Can Change'!$B$3:$AU$47,S408,7),S409&lt;=INDEX('Language Rules Can Change'!$B$3:$AU$47,S408,8)),8, AND(S409&gt;INDEX('Language Rules Can Change'!$B$3:$AU$47,S408,8),S409&lt;=INDEX('Language Rules Can Change'!$B$3:$AU$47,S408,9)),9, AND(S409&gt;INDEX('Language Rules Can Change'!$B$3:$AU$47,S408,9),S409&lt;=INDEX('Language Rules Can Change'!$B$3:$AU$47,S408,10)),10, AND(S409&gt;INDEX('Language Rules Can Change'!$B$3:$AU$47,S408,10),S409&lt;=INDEX('Language Rules Can Change'!$B$3:$AU$47,S408,11)),11, AND(S409&gt;INDEX('Language Rules Can Change'!$B$3:$AU$47,S408,11),S409&lt;=INDEX('Language Rules Can Change'!$B$3:$AU$47,S408,12)),12, AND(S409&gt;INDEX('Language Rules Can Change'!$B$3:$AU$47,S408,12),S409&lt;=INDEX('Language Rules Can Change'!$B$3:$AU$47,S408,13)),13, AND(S409&gt;INDEX('Language Rules Can Change'!$B$3:$AU$47,S408,13),S409&lt;=INDEX('Language Rules Can Change'!$B$3:$AU$47,S408,14)),14, AND(S409&gt;INDEX('Language Rules Can Change'!$B$3:$AU$47,S408,14),S409&lt;=INDEX('Language Rules Can Change'!$B$3:$AU$47,S408,15)),15, AND(S409&gt;INDEX('Language Rules Can Change'!$B$3:$AU$47,S408,15),S409&lt;=INDEX('Language Rules Can Change'!$B$3:$AU$47,S408,16)),16, AND(S409&gt;INDEX('Language Rules Can Change'!$B$3:$AU$47,S408,16),S409&lt;=INDEX('Language Rules Can Change'!$B$3:$AU$47,S408,17)),17, AND(S409&gt;INDEX('Language Rules Can Change'!$B$3:$AU$47,S408,17),S409&lt;=INDEX('Language Rules Can Change'!$B$3:$AU$47,S408,18)),18, AND(S409&gt;INDEX('Language Rules Can Change'!$B$3:$AU$47,S408,18),S409&lt;=INDEX('Language Rules Can Change'!$B$3:$AU$47,S408,19)),19, AND(S409&gt;INDEX('Language Rules Can Change'!$B$3:$AU$47,S408,19),S409&lt;=INDEX('Language Rules Can Change'!$B$3:$AU$47,S408,20)),20, AND(S409&gt;INDEX('Language Rules Can Change'!$B$3:$AU$47,S408,20),S409&lt;=INDEX('Language Rules Can Change'!$B$3:$AU$47,S408,21)),21, AND(S409&gt;INDEX('Language Rules Can Change'!$B$3:$AU$47,S408,21),S409&lt;=INDEX('Language Rules Can Change'!$B$3:$AU$47,S408,22)),22, AND(S409&gt;INDEX('Language Rules Can Change'!$B$3:$AU$47,S408,22),S409&lt;=INDEX('Language Rules Can Change'!$B$3:$AU$47,S408,23)),23, AND(S409&gt;INDEX('Language Rules Can Change'!$B$3:$AU$47,S408,23),S409&lt;=INDEX('Language Rules Can Change'!$B$3:$AU$47,S408,24)),24, AND(S409&gt;INDEX('Language Rules Can Change'!$B$3:$AU$47,S408,24),S409&lt;=INDEX('Language Rules Can Change'!$B$3:$AU$47,S408,25)),25, AND(S409&gt;INDEX('Language Rules Can Change'!$B$3:$AU$47,S408,25),S409&lt;=INDEX('Language Rules Can Change'!$B$3:$AU$47,S408,26)),26, AND(S409&gt;INDEX('Language Rules Can Change'!$B$3:$AU$47,S408,26),S409&lt;=INDEX('Language Rules Can Change'!$B$3:$AU$47,S408,27)),27, AND(S409&gt;INDEX('Language Rules Can Change'!$B$3:$AU$47,S408,27),S409&lt;=INDEX('Language Rules Can Change'!$B$3:$AU$47,S408,28)),28, AND(S409&gt;INDEX('Language Rules Can Change'!$B$3:$AU$47,S408,28),S409&lt;=INDEX('Language Rules Can Change'!$B$3:$AU$47,S408,29)),29, AND(S409&gt;INDEX('Language Rules Can Change'!$B$3:$AU$47,S408,29),S409&lt;=INDEX('Language Rules Can Change'!$B$3:$AU$47,S408,30)),30, AND(S409&gt;INDEX('Language Rules Can Change'!$B$3:$AU$47,S408,30),S409&lt;=INDEX('Language Rules Can Change'!$B$3:$AU$47,S408,31)),31, AND(S409&gt;INDEX('Language Rules Can Change'!$B$3:$AU$47,S408,31),S409&lt;=INDEX('Language Rules Can Change'!$B$3:$AU$47,S408,32)),32, AND(S409&gt;INDEX('Language Rules Can Change'!$B$3:$AU$47,S408,32),S409&lt;=INDEX('Language Rules Can Change'!$B$3:$AU$47,S408,33)),33, AND(S409&gt;INDEX('Language Rules Can Change'!$B$3:$AU$47,S408,33),S409&lt;=INDEX('Language Rules Can Change'!$B$3:$AU$47,S408,34)),34, AND(S409&gt;INDEX('Language Rules Can Change'!$B$3:$AU$47,S408,34),S409&lt;=INDEX('Language Rules Can Change'!$B$3:$AU$47,S408,35)),35, AND(S409&gt;INDEX('Language Rules Can Change'!$B$3:$AU$47,S408,35),S409&lt;=INDEX('Language Rules Can Change'!$B$3:$AU$47,S408,36)),36, AND(S409&gt;INDEX('Language Rules Can Change'!$B$3:$AU$47,S408,36),S409&lt;=INDEX('Language Rules Can Change'!$B$3:$AU$47,S408,37)),37, AND(S409&gt;INDEX('Language Rules Can Change'!$B$3:$AU$47,S408,37),S409&lt;=INDEX('Language Rules Can Change'!$B$3:$AU$47,S408,38)),38, AND(S409&gt;INDEX('Language Rules Can Change'!$B$3:$AU$47,S408,38),S409&lt;=INDEX('Language Rules Can Change'!$B$3:$AU$47,S408,39)),39, AND(S409&gt;INDEX('Language Rules Can Change'!$B$3:$AU$47,S408,39),S409&lt;=INDEX('Language Rules Can Change'!$B$3:$AU$47,S408,40)),40, AND(S409&gt;INDEX('Language Rules Can Change'!$B$3:$AU$47,S408,40),S409&lt;=INDEX('Language Rules Can Change'!$B$3:$AU$47,S408,41)),41, AND(S409&gt;INDEX('Language Rules Can Change'!$B$3:$AU$47,S408,41),S409&lt;=INDEX('Language Rules Can Change'!$B$3:$AU$47,S408,42)),42, AND(S409&gt;INDEX('Language Rules Can Change'!$B$3:$AU$47,S408,42),S409&lt;=INDEX('Language Rules Can Change'!$B$3:$AU$47,S408,43)),43, AND(S409&gt;INDEX('Language Rules Can Change'!$B$3:$AU$47,S408,43),S409&lt;=INDEX('Language Rules Can Change'!$B$3:$AU$47,S408,44)),44, AND(S409&gt;INDEX('Language Rules Can Change'!$B$3:$AU$47,S408,44),S409&lt;=INDEX('Language Rules Can Change'!$B$3:$AU$47,S408,45)),45, AND(S409&gt;INDEX('Language Rules Can Change'!$B$3:$AU$47,S408,45),S409&lt;=INDEX('Language Rules Can Change'!$B$3:$AU$47,S408,46)),46)</f>
        <v>#N/A</v>
      </c>
      <c r="T410" s="17"/>
      <c r="U410" s="1"/>
      <c r="V410" s="5">
        <v>4</v>
      </c>
      <c r="W410" s="5">
        <f ca="1">IF(V410&lt;=U413,RANDBETWEEN(U409/(3/2),U409*(3/2))+W409,"")</f>
        <v>4</v>
      </c>
      <c r="X410" s="15"/>
      <c r="Y410" s="11"/>
      <c r="Z410" s="11" cm="1">
        <f t="array" aca="1" ref="Z410" ca="1">_xlfn.IFS(AND(Z409&gt;0,Z409&lt;=INDEX('Language Rules Can Change'!$B$3:$AU$47,Z408,1)),1, AND(Z409&gt;INDEX('Language Rules Can Change'!$B$3:$AU$47,Z408,1),Z409&lt;=INDEX('Language Rules Can Change'!$B$3:$AU$47,Z408,2)),2, AND(Z409&gt;INDEX('Language Rules Can Change'!$B$3:$AU$47,Z408,2),Z409&lt;=INDEX('Language Rules Can Change'!$B$3:$AU$47,Z408,3)),3, AND(Z409&gt;INDEX('Language Rules Can Change'!$B$3:$AU$47,Z408,3),Z409&lt;=INDEX('Language Rules Can Change'!$B$3:$AU$47,Z408,4)),4, AND(Z409&gt;INDEX('Language Rules Can Change'!$B$3:$AU$47,Z408,4),Z409&lt;=INDEX('Language Rules Can Change'!$B$3:$AU$47,Z408,5)),5, AND(Z409&gt;INDEX('Language Rules Can Change'!$B$3:$AU$47,Z408,5),Z409&lt;=INDEX('Language Rules Can Change'!$B$3:$AU$47,Z408,6)),6, AND(Z409&gt;INDEX('Language Rules Can Change'!$B$3:$AU$47,Z408,6),Z409&lt;=INDEX('Language Rules Can Change'!$B$3:$AU$47,Z408,7)),7, AND(Z409&gt;INDEX('Language Rules Can Change'!$B$3:$AU$47,Z408,7),Z409&lt;=INDEX('Language Rules Can Change'!$B$3:$AU$47,Z408,8)),8, AND(Z409&gt;INDEX('Language Rules Can Change'!$B$3:$AU$47,Z408,8),Z409&lt;=INDEX('Language Rules Can Change'!$B$3:$AU$47,Z408,9)),9, AND(Z409&gt;INDEX('Language Rules Can Change'!$B$3:$AU$47,Z408,9),Z409&lt;=INDEX('Language Rules Can Change'!$B$3:$AU$47,Z408,10)),10, AND(Z409&gt;INDEX('Language Rules Can Change'!$B$3:$AU$47,Z408,10),Z409&lt;=INDEX('Language Rules Can Change'!$B$3:$AU$47,Z408,11)),11, AND(Z409&gt;INDEX('Language Rules Can Change'!$B$3:$AU$47,Z408,11),Z409&lt;=INDEX('Language Rules Can Change'!$B$3:$AU$47,Z408,12)),12, AND(Z409&gt;INDEX('Language Rules Can Change'!$B$3:$AU$47,Z408,12),Z409&lt;=INDEX('Language Rules Can Change'!$B$3:$AU$47,Z408,13)),13, AND(Z409&gt;INDEX('Language Rules Can Change'!$B$3:$AU$47,Z408,13),Z409&lt;=INDEX('Language Rules Can Change'!$B$3:$AU$47,Z408,14)),14, AND(Z409&gt;INDEX('Language Rules Can Change'!$B$3:$AU$47,Z408,14),Z409&lt;=INDEX('Language Rules Can Change'!$B$3:$AU$47,Z408,15)),15, AND(Z409&gt;INDEX('Language Rules Can Change'!$B$3:$AU$47,Z408,15),Z409&lt;=INDEX('Language Rules Can Change'!$B$3:$AU$47,Z408,16)),16, AND(Z409&gt;INDEX('Language Rules Can Change'!$B$3:$AU$47,Z408,16),Z409&lt;=INDEX('Language Rules Can Change'!$B$3:$AU$47,Z408,17)),17, AND(Z409&gt;INDEX('Language Rules Can Change'!$B$3:$AU$47,Z408,17),Z409&lt;=INDEX('Language Rules Can Change'!$B$3:$AU$47,Z408,18)),18, AND(Z409&gt;INDEX('Language Rules Can Change'!$B$3:$AU$47,Z408,18),Z409&lt;=INDEX('Language Rules Can Change'!$B$3:$AU$47,Z408,19)),19, AND(Z409&gt;INDEX('Language Rules Can Change'!$B$3:$AU$47,Z408,19),Z409&lt;=INDEX('Language Rules Can Change'!$B$3:$AU$47,Z408,20)),20, AND(Z409&gt;INDEX('Language Rules Can Change'!$B$3:$AU$47,Z408,20),Z409&lt;=INDEX('Language Rules Can Change'!$B$3:$AU$47,Z408,21)),21, AND(Z409&gt;INDEX('Language Rules Can Change'!$B$3:$AU$47,Z408,21),Z409&lt;=INDEX('Language Rules Can Change'!$B$3:$AU$47,Z408,22)),22, AND(Z409&gt;INDEX('Language Rules Can Change'!$B$3:$AU$47,Z408,22),Z409&lt;=INDEX('Language Rules Can Change'!$B$3:$AU$47,Z408,23)),23, AND(Z409&gt;INDEX('Language Rules Can Change'!$B$3:$AU$47,Z408,23),Z409&lt;=INDEX('Language Rules Can Change'!$B$3:$AU$47,Z408,24)),24, AND(Z409&gt;INDEX('Language Rules Can Change'!$B$3:$AU$47,Z408,24),Z409&lt;=INDEX('Language Rules Can Change'!$B$3:$AU$47,Z408,25)),25, AND(Z409&gt;INDEX('Language Rules Can Change'!$B$3:$AU$47,Z408,25),Z409&lt;=INDEX('Language Rules Can Change'!$B$3:$AU$47,Z408,26)),26, AND(Z409&gt;INDEX('Language Rules Can Change'!$B$3:$AU$47,Z408,26),Z409&lt;=INDEX('Language Rules Can Change'!$B$3:$AU$47,Z408,27)),27, AND(Z409&gt;INDEX('Language Rules Can Change'!$B$3:$AU$47,Z408,27),Z409&lt;=INDEX('Language Rules Can Change'!$B$3:$AU$47,Z408,28)),28, AND(Z409&gt;INDEX('Language Rules Can Change'!$B$3:$AU$47,Z408,28),Z409&lt;=INDEX('Language Rules Can Change'!$B$3:$AU$47,Z408,29)),29, AND(Z409&gt;INDEX('Language Rules Can Change'!$B$3:$AU$47,Z408,29),Z409&lt;=INDEX('Language Rules Can Change'!$B$3:$AU$47,Z408,30)),30, AND(Z409&gt;INDEX('Language Rules Can Change'!$B$3:$AU$47,Z408,30),Z409&lt;=INDEX('Language Rules Can Change'!$B$3:$AU$47,Z408,31)),31, AND(Z409&gt;INDEX('Language Rules Can Change'!$B$3:$AU$47,Z408,31),Z409&lt;=INDEX('Language Rules Can Change'!$B$3:$AU$47,Z408,32)),32, AND(Z409&gt;INDEX('Language Rules Can Change'!$B$3:$AU$47,Z408,32),Z409&lt;=INDEX('Language Rules Can Change'!$B$3:$AU$47,Z408,33)),33, AND(Z409&gt;INDEX('Language Rules Can Change'!$B$3:$AU$47,Z408,33),Z409&lt;=INDEX('Language Rules Can Change'!$B$3:$AU$47,Z408,34)),34, AND(Z409&gt;INDEX('Language Rules Can Change'!$B$3:$AU$47,Z408,34),Z409&lt;=INDEX('Language Rules Can Change'!$B$3:$AU$47,Z408,35)),35, AND(Z409&gt;INDEX('Language Rules Can Change'!$B$3:$AU$47,Z408,35),Z409&lt;=INDEX('Language Rules Can Change'!$B$3:$AU$47,Z408,36)),36, AND(Z409&gt;INDEX('Language Rules Can Change'!$B$3:$AU$47,Z408,36),Z409&lt;=INDEX('Language Rules Can Change'!$B$3:$AU$47,Z408,37)),37, AND(Z409&gt;INDEX('Language Rules Can Change'!$B$3:$AU$47,Z408,37),Z409&lt;=INDEX('Language Rules Can Change'!$B$3:$AU$47,Z408,38)),38, AND(Z409&gt;INDEX('Language Rules Can Change'!$B$3:$AU$47,Z408,38),Z409&lt;=INDEX('Language Rules Can Change'!$B$3:$AU$47,Z408,39)),39, AND(Z409&gt;INDEX('Language Rules Can Change'!$B$3:$AU$47,Z408,39),Z409&lt;=INDEX('Language Rules Can Change'!$B$3:$AU$47,Z408,40)),40, AND(Z409&gt;INDEX('Language Rules Can Change'!$B$3:$AU$47,Z408,40),Z409&lt;=INDEX('Language Rules Can Change'!$B$3:$AU$47,Z408,41)),41, AND(Z409&gt;INDEX('Language Rules Can Change'!$B$3:$AU$47,Z408,41),Z409&lt;=INDEX('Language Rules Can Change'!$B$3:$AU$47,Z408,42)),42, AND(Z409&gt;INDEX('Language Rules Can Change'!$B$3:$AU$47,Z408,42),Z409&lt;=INDEX('Language Rules Can Change'!$B$3:$AU$47,Z408,43)),43, AND(Z409&gt;INDEX('Language Rules Can Change'!$B$3:$AU$47,Z408,43),Z409&lt;=INDEX('Language Rules Can Change'!$B$3:$AU$47,Z408,44)),44, AND(Z409&gt;INDEX('Language Rules Can Change'!$B$3:$AU$47,Z408,44),Z409&lt;=INDEX('Language Rules Can Change'!$B$3:$AU$47,Z408,45)),45, AND(Z409&gt;INDEX('Language Rules Can Change'!$B$3:$AU$47,Z408,45),Z409&lt;=INDEX('Language Rules Can Change'!$B$3:$AU$47,Z408,46)),46)</f>
        <v>10</v>
      </c>
      <c r="AA410" s="11" cm="1">
        <f t="array" aca="1" ref="AA410" ca="1">_xlfn.IFS(AND(AA409&gt;0,AA409&lt;=INDEX('Language Rules Can Change'!$B$3:$AU$47,AA408,1)),1, AND(AA409&gt;INDEX('Language Rules Can Change'!$B$3:$AU$47,AA408,1),AA409&lt;=INDEX('Language Rules Can Change'!$B$3:$AU$47,AA408,2)),2, AND(AA409&gt;INDEX('Language Rules Can Change'!$B$3:$AU$47,AA408,2),AA409&lt;=INDEX('Language Rules Can Change'!$B$3:$AU$47,AA408,3)),3, AND(AA409&gt;INDEX('Language Rules Can Change'!$B$3:$AU$47,AA408,3),AA409&lt;=INDEX('Language Rules Can Change'!$B$3:$AU$47,AA408,4)),4, AND(AA409&gt;INDEX('Language Rules Can Change'!$B$3:$AU$47,AA408,4),AA409&lt;=INDEX('Language Rules Can Change'!$B$3:$AU$47,AA408,5)),5, AND(AA409&gt;INDEX('Language Rules Can Change'!$B$3:$AU$47,AA408,5),AA409&lt;=INDEX('Language Rules Can Change'!$B$3:$AU$47,AA408,6)),6, AND(AA409&gt;INDEX('Language Rules Can Change'!$B$3:$AU$47,AA408,6),AA409&lt;=INDEX('Language Rules Can Change'!$B$3:$AU$47,AA408,7)),7, AND(AA409&gt;INDEX('Language Rules Can Change'!$B$3:$AU$47,AA408,7),AA409&lt;=INDEX('Language Rules Can Change'!$B$3:$AU$47,AA408,8)),8, AND(AA409&gt;INDEX('Language Rules Can Change'!$B$3:$AU$47,AA408,8),AA409&lt;=INDEX('Language Rules Can Change'!$B$3:$AU$47,AA408,9)),9, AND(AA409&gt;INDEX('Language Rules Can Change'!$B$3:$AU$47,AA408,9),AA409&lt;=INDEX('Language Rules Can Change'!$B$3:$AU$47,AA408,10)),10, AND(AA409&gt;INDEX('Language Rules Can Change'!$B$3:$AU$47,AA408,10),AA409&lt;=INDEX('Language Rules Can Change'!$B$3:$AU$47,AA408,11)),11, AND(AA409&gt;INDEX('Language Rules Can Change'!$B$3:$AU$47,AA408,11),AA409&lt;=INDEX('Language Rules Can Change'!$B$3:$AU$47,AA408,12)),12, AND(AA409&gt;INDEX('Language Rules Can Change'!$B$3:$AU$47,AA408,12),AA409&lt;=INDEX('Language Rules Can Change'!$B$3:$AU$47,AA408,13)),13, AND(AA409&gt;INDEX('Language Rules Can Change'!$B$3:$AU$47,AA408,13),AA409&lt;=INDEX('Language Rules Can Change'!$B$3:$AU$47,AA408,14)),14, AND(AA409&gt;INDEX('Language Rules Can Change'!$B$3:$AU$47,AA408,14),AA409&lt;=INDEX('Language Rules Can Change'!$B$3:$AU$47,AA408,15)),15, AND(AA409&gt;INDEX('Language Rules Can Change'!$B$3:$AU$47,AA408,15),AA409&lt;=INDEX('Language Rules Can Change'!$B$3:$AU$47,AA408,16)),16, AND(AA409&gt;INDEX('Language Rules Can Change'!$B$3:$AU$47,AA408,16),AA409&lt;=INDEX('Language Rules Can Change'!$B$3:$AU$47,AA408,17)),17, AND(AA409&gt;INDEX('Language Rules Can Change'!$B$3:$AU$47,AA408,17),AA409&lt;=INDEX('Language Rules Can Change'!$B$3:$AU$47,AA408,18)),18, AND(AA409&gt;INDEX('Language Rules Can Change'!$B$3:$AU$47,AA408,18),AA409&lt;=INDEX('Language Rules Can Change'!$B$3:$AU$47,AA408,19)),19, AND(AA409&gt;INDEX('Language Rules Can Change'!$B$3:$AU$47,AA408,19),AA409&lt;=INDEX('Language Rules Can Change'!$B$3:$AU$47,AA408,20)),20, AND(AA409&gt;INDEX('Language Rules Can Change'!$B$3:$AU$47,AA408,20),AA409&lt;=INDEX('Language Rules Can Change'!$B$3:$AU$47,AA408,21)),21, AND(AA409&gt;INDEX('Language Rules Can Change'!$B$3:$AU$47,AA408,21),AA409&lt;=INDEX('Language Rules Can Change'!$B$3:$AU$47,AA408,22)),22, AND(AA409&gt;INDEX('Language Rules Can Change'!$B$3:$AU$47,AA408,22),AA409&lt;=INDEX('Language Rules Can Change'!$B$3:$AU$47,AA408,23)),23, AND(AA409&gt;INDEX('Language Rules Can Change'!$B$3:$AU$47,AA408,23),AA409&lt;=INDEX('Language Rules Can Change'!$B$3:$AU$47,AA408,24)),24, AND(AA409&gt;INDEX('Language Rules Can Change'!$B$3:$AU$47,AA408,24),AA409&lt;=INDEX('Language Rules Can Change'!$B$3:$AU$47,AA408,25)),25, AND(AA409&gt;INDEX('Language Rules Can Change'!$B$3:$AU$47,AA408,25),AA409&lt;=INDEX('Language Rules Can Change'!$B$3:$AU$47,AA408,26)),26, AND(AA409&gt;INDEX('Language Rules Can Change'!$B$3:$AU$47,AA408,26),AA409&lt;=INDEX('Language Rules Can Change'!$B$3:$AU$47,AA408,27)),27, AND(AA409&gt;INDEX('Language Rules Can Change'!$B$3:$AU$47,AA408,27),AA409&lt;=INDEX('Language Rules Can Change'!$B$3:$AU$47,AA408,28)),28, AND(AA409&gt;INDEX('Language Rules Can Change'!$B$3:$AU$47,AA408,28),AA409&lt;=INDEX('Language Rules Can Change'!$B$3:$AU$47,AA408,29)),29, AND(AA409&gt;INDEX('Language Rules Can Change'!$B$3:$AU$47,AA408,29),AA409&lt;=INDEX('Language Rules Can Change'!$B$3:$AU$47,AA408,30)),30, AND(AA409&gt;INDEX('Language Rules Can Change'!$B$3:$AU$47,AA408,30),AA409&lt;=INDEX('Language Rules Can Change'!$B$3:$AU$47,AA408,31)),31, AND(AA409&gt;INDEX('Language Rules Can Change'!$B$3:$AU$47,AA408,31),AA409&lt;=INDEX('Language Rules Can Change'!$B$3:$AU$47,AA408,32)),32, AND(AA409&gt;INDEX('Language Rules Can Change'!$B$3:$AU$47,AA408,32),AA409&lt;=INDEX('Language Rules Can Change'!$B$3:$AU$47,AA408,33)),33, AND(AA409&gt;INDEX('Language Rules Can Change'!$B$3:$AU$47,AA408,33),AA409&lt;=INDEX('Language Rules Can Change'!$B$3:$AU$47,AA408,34)),34, AND(AA409&gt;INDEX('Language Rules Can Change'!$B$3:$AU$47,AA408,34),AA409&lt;=INDEX('Language Rules Can Change'!$B$3:$AU$47,AA408,35)),35, AND(AA409&gt;INDEX('Language Rules Can Change'!$B$3:$AU$47,AA408,35),AA409&lt;=INDEX('Language Rules Can Change'!$B$3:$AU$47,AA408,36)),36, AND(AA409&gt;INDEX('Language Rules Can Change'!$B$3:$AU$47,AA408,36),AA409&lt;=INDEX('Language Rules Can Change'!$B$3:$AU$47,AA408,37)),37, AND(AA409&gt;INDEX('Language Rules Can Change'!$B$3:$AU$47,AA408,37),AA409&lt;=INDEX('Language Rules Can Change'!$B$3:$AU$47,AA408,38)),38, AND(AA409&gt;INDEX('Language Rules Can Change'!$B$3:$AU$47,AA408,38),AA409&lt;=INDEX('Language Rules Can Change'!$B$3:$AU$47,AA408,39)),39, AND(AA409&gt;INDEX('Language Rules Can Change'!$B$3:$AU$47,AA408,39),AA409&lt;=INDEX('Language Rules Can Change'!$B$3:$AU$47,AA408,40)),40, AND(AA409&gt;INDEX('Language Rules Can Change'!$B$3:$AU$47,AA408,40),AA409&lt;=INDEX('Language Rules Can Change'!$B$3:$AU$47,AA408,41)),41, AND(AA409&gt;INDEX('Language Rules Can Change'!$B$3:$AU$47,AA408,41),AA409&lt;=INDEX('Language Rules Can Change'!$B$3:$AU$47,AA408,42)),42, AND(AA409&gt;INDEX('Language Rules Can Change'!$B$3:$AU$47,AA408,42),AA409&lt;=INDEX('Language Rules Can Change'!$B$3:$AU$47,AA408,43)),43, AND(AA409&gt;INDEX('Language Rules Can Change'!$B$3:$AU$47,AA408,43),AA409&lt;=INDEX('Language Rules Can Change'!$B$3:$AU$47,AA408,44)),44, AND(AA409&gt;INDEX('Language Rules Can Change'!$B$3:$AU$47,AA408,44),AA409&lt;=INDEX('Language Rules Can Change'!$B$3:$AU$47,AA408,45)),45, AND(AA409&gt;INDEX('Language Rules Can Change'!$B$3:$AU$47,AA408,45),AA409&lt;=INDEX('Language Rules Can Change'!$B$3:$AU$47,AA408,46)),46)</f>
        <v>32</v>
      </c>
      <c r="AB410" s="11" cm="1">
        <f t="array" aca="1" ref="AB410" ca="1">_xlfn.IFS(AND(AB409&gt;0,AB409&lt;=INDEX('Language Rules Can Change'!$B$3:$AU$47,AB408,1)),1, AND(AB409&gt;INDEX('Language Rules Can Change'!$B$3:$AU$47,AB408,1),AB409&lt;=INDEX('Language Rules Can Change'!$B$3:$AU$47,AB408,2)),2, AND(AB409&gt;INDEX('Language Rules Can Change'!$B$3:$AU$47,AB408,2),AB409&lt;=INDEX('Language Rules Can Change'!$B$3:$AU$47,AB408,3)),3, AND(AB409&gt;INDEX('Language Rules Can Change'!$B$3:$AU$47,AB408,3),AB409&lt;=INDEX('Language Rules Can Change'!$B$3:$AU$47,AB408,4)),4, AND(AB409&gt;INDEX('Language Rules Can Change'!$B$3:$AU$47,AB408,4),AB409&lt;=INDEX('Language Rules Can Change'!$B$3:$AU$47,AB408,5)),5, AND(AB409&gt;INDEX('Language Rules Can Change'!$B$3:$AU$47,AB408,5),AB409&lt;=INDEX('Language Rules Can Change'!$B$3:$AU$47,AB408,6)),6, AND(AB409&gt;INDEX('Language Rules Can Change'!$B$3:$AU$47,AB408,6),AB409&lt;=INDEX('Language Rules Can Change'!$B$3:$AU$47,AB408,7)),7, AND(AB409&gt;INDEX('Language Rules Can Change'!$B$3:$AU$47,AB408,7),AB409&lt;=INDEX('Language Rules Can Change'!$B$3:$AU$47,AB408,8)),8, AND(AB409&gt;INDEX('Language Rules Can Change'!$B$3:$AU$47,AB408,8),AB409&lt;=INDEX('Language Rules Can Change'!$B$3:$AU$47,AB408,9)),9, AND(AB409&gt;INDEX('Language Rules Can Change'!$B$3:$AU$47,AB408,9),AB409&lt;=INDEX('Language Rules Can Change'!$B$3:$AU$47,AB408,10)),10, AND(AB409&gt;INDEX('Language Rules Can Change'!$B$3:$AU$47,AB408,10),AB409&lt;=INDEX('Language Rules Can Change'!$B$3:$AU$47,AB408,11)),11, AND(AB409&gt;INDEX('Language Rules Can Change'!$B$3:$AU$47,AB408,11),AB409&lt;=INDEX('Language Rules Can Change'!$B$3:$AU$47,AB408,12)),12, AND(AB409&gt;INDEX('Language Rules Can Change'!$B$3:$AU$47,AB408,12),AB409&lt;=INDEX('Language Rules Can Change'!$B$3:$AU$47,AB408,13)),13, AND(AB409&gt;INDEX('Language Rules Can Change'!$B$3:$AU$47,AB408,13),AB409&lt;=INDEX('Language Rules Can Change'!$B$3:$AU$47,AB408,14)),14, AND(AB409&gt;INDEX('Language Rules Can Change'!$B$3:$AU$47,AB408,14),AB409&lt;=INDEX('Language Rules Can Change'!$B$3:$AU$47,AB408,15)),15, AND(AB409&gt;INDEX('Language Rules Can Change'!$B$3:$AU$47,AB408,15),AB409&lt;=INDEX('Language Rules Can Change'!$B$3:$AU$47,AB408,16)),16, AND(AB409&gt;INDEX('Language Rules Can Change'!$B$3:$AU$47,AB408,16),AB409&lt;=INDEX('Language Rules Can Change'!$B$3:$AU$47,AB408,17)),17, AND(AB409&gt;INDEX('Language Rules Can Change'!$B$3:$AU$47,AB408,17),AB409&lt;=INDEX('Language Rules Can Change'!$B$3:$AU$47,AB408,18)),18, AND(AB409&gt;INDEX('Language Rules Can Change'!$B$3:$AU$47,AB408,18),AB409&lt;=INDEX('Language Rules Can Change'!$B$3:$AU$47,AB408,19)),19, AND(AB409&gt;INDEX('Language Rules Can Change'!$B$3:$AU$47,AB408,19),AB409&lt;=INDEX('Language Rules Can Change'!$B$3:$AU$47,AB408,20)),20, AND(AB409&gt;INDEX('Language Rules Can Change'!$B$3:$AU$47,AB408,20),AB409&lt;=INDEX('Language Rules Can Change'!$B$3:$AU$47,AB408,21)),21, AND(AB409&gt;INDEX('Language Rules Can Change'!$B$3:$AU$47,AB408,21),AB409&lt;=INDEX('Language Rules Can Change'!$B$3:$AU$47,AB408,22)),22, AND(AB409&gt;INDEX('Language Rules Can Change'!$B$3:$AU$47,AB408,22),AB409&lt;=INDEX('Language Rules Can Change'!$B$3:$AU$47,AB408,23)),23, AND(AB409&gt;INDEX('Language Rules Can Change'!$B$3:$AU$47,AB408,23),AB409&lt;=INDEX('Language Rules Can Change'!$B$3:$AU$47,AB408,24)),24, AND(AB409&gt;INDEX('Language Rules Can Change'!$B$3:$AU$47,AB408,24),AB409&lt;=INDEX('Language Rules Can Change'!$B$3:$AU$47,AB408,25)),25, AND(AB409&gt;INDEX('Language Rules Can Change'!$B$3:$AU$47,AB408,25),AB409&lt;=INDEX('Language Rules Can Change'!$B$3:$AU$47,AB408,26)),26, AND(AB409&gt;INDEX('Language Rules Can Change'!$B$3:$AU$47,AB408,26),AB409&lt;=INDEX('Language Rules Can Change'!$B$3:$AU$47,AB408,27)),27, AND(AB409&gt;INDEX('Language Rules Can Change'!$B$3:$AU$47,AB408,27),AB409&lt;=INDEX('Language Rules Can Change'!$B$3:$AU$47,AB408,28)),28, AND(AB409&gt;INDEX('Language Rules Can Change'!$B$3:$AU$47,AB408,28),AB409&lt;=INDEX('Language Rules Can Change'!$B$3:$AU$47,AB408,29)),29, AND(AB409&gt;INDEX('Language Rules Can Change'!$B$3:$AU$47,AB408,29),AB409&lt;=INDEX('Language Rules Can Change'!$B$3:$AU$47,AB408,30)),30, AND(AB409&gt;INDEX('Language Rules Can Change'!$B$3:$AU$47,AB408,30),AB409&lt;=INDEX('Language Rules Can Change'!$B$3:$AU$47,AB408,31)),31, AND(AB409&gt;INDEX('Language Rules Can Change'!$B$3:$AU$47,AB408,31),AB409&lt;=INDEX('Language Rules Can Change'!$B$3:$AU$47,AB408,32)),32, AND(AB409&gt;INDEX('Language Rules Can Change'!$B$3:$AU$47,AB408,32),AB409&lt;=INDEX('Language Rules Can Change'!$B$3:$AU$47,AB408,33)),33, AND(AB409&gt;INDEX('Language Rules Can Change'!$B$3:$AU$47,AB408,33),AB409&lt;=INDEX('Language Rules Can Change'!$B$3:$AU$47,AB408,34)),34, AND(AB409&gt;INDEX('Language Rules Can Change'!$B$3:$AU$47,AB408,34),AB409&lt;=INDEX('Language Rules Can Change'!$B$3:$AU$47,AB408,35)),35, AND(AB409&gt;INDEX('Language Rules Can Change'!$B$3:$AU$47,AB408,35),AB409&lt;=INDEX('Language Rules Can Change'!$B$3:$AU$47,AB408,36)),36, AND(AB409&gt;INDEX('Language Rules Can Change'!$B$3:$AU$47,AB408,36),AB409&lt;=INDEX('Language Rules Can Change'!$B$3:$AU$47,AB408,37)),37, AND(AB409&gt;INDEX('Language Rules Can Change'!$B$3:$AU$47,AB408,37),AB409&lt;=INDEX('Language Rules Can Change'!$B$3:$AU$47,AB408,38)),38, AND(AB409&gt;INDEX('Language Rules Can Change'!$B$3:$AU$47,AB408,38),AB409&lt;=INDEX('Language Rules Can Change'!$B$3:$AU$47,AB408,39)),39, AND(AB409&gt;INDEX('Language Rules Can Change'!$B$3:$AU$47,AB408,39),AB409&lt;=INDEX('Language Rules Can Change'!$B$3:$AU$47,AB408,40)),40, AND(AB409&gt;INDEX('Language Rules Can Change'!$B$3:$AU$47,AB408,40),AB409&lt;=INDEX('Language Rules Can Change'!$B$3:$AU$47,AB408,41)),41, AND(AB409&gt;INDEX('Language Rules Can Change'!$B$3:$AU$47,AB408,41),AB409&lt;=INDEX('Language Rules Can Change'!$B$3:$AU$47,AB408,42)),42, AND(AB409&gt;INDEX('Language Rules Can Change'!$B$3:$AU$47,AB408,42),AB409&lt;=INDEX('Language Rules Can Change'!$B$3:$AU$47,AB408,43)),43, AND(AB409&gt;INDEX('Language Rules Can Change'!$B$3:$AU$47,AB408,43),AB409&lt;=INDEX('Language Rules Can Change'!$B$3:$AU$47,AB408,44)),44, AND(AB409&gt;INDEX('Language Rules Can Change'!$B$3:$AU$47,AB408,44),AB409&lt;=INDEX('Language Rules Can Change'!$B$3:$AU$47,AB408,45)),45, AND(AB409&gt;INDEX('Language Rules Can Change'!$B$3:$AU$47,AB408,45),AB409&lt;=INDEX('Language Rules Can Change'!$B$3:$AU$47,AB408,46)),46)</f>
        <v>10</v>
      </c>
      <c r="AC410" s="11" cm="1">
        <f t="array" aca="1" ref="AC410" ca="1">_xlfn.IFS(AND(AC409&gt;0,AC409&lt;=INDEX('Language Rules Can Change'!$B$3:$AU$47,AC408,1)),1, AND(AC409&gt;INDEX('Language Rules Can Change'!$B$3:$AU$47,AC408,1),AC409&lt;=INDEX('Language Rules Can Change'!$B$3:$AU$47,AC408,2)),2, AND(AC409&gt;INDEX('Language Rules Can Change'!$B$3:$AU$47,AC408,2),AC409&lt;=INDEX('Language Rules Can Change'!$B$3:$AU$47,AC408,3)),3, AND(AC409&gt;INDEX('Language Rules Can Change'!$B$3:$AU$47,AC408,3),AC409&lt;=INDEX('Language Rules Can Change'!$B$3:$AU$47,AC408,4)),4, AND(AC409&gt;INDEX('Language Rules Can Change'!$B$3:$AU$47,AC408,4),AC409&lt;=INDEX('Language Rules Can Change'!$B$3:$AU$47,AC408,5)),5, AND(AC409&gt;INDEX('Language Rules Can Change'!$B$3:$AU$47,AC408,5),AC409&lt;=INDEX('Language Rules Can Change'!$B$3:$AU$47,AC408,6)),6, AND(AC409&gt;INDEX('Language Rules Can Change'!$B$3:$AU$47,AC408,6),AC409&lt;=INDEX('Language Rules Can Change'!$B$3:$AU$47,AC408,7)),7, AND(AC409&gt;INDEX('Language Rules Can Change'!$B$3:$AU$47,AC408,7),AC409&lt;=INDEX('Language Rules Can Change'!$B$3:$AU$47,AC408,8)),8, AND(AC409&gt;INDEX('Language Rules Can Change'!$B$3:$AU$47,AC408,8),AC409&lt;=INDEX('Language Rules Can Change'!$B$3:$AU$47,AC408,9)),9, AND(AC409&gt;INDEX('Language Rules Can Change'!$B$3:$AU$47,AC408,9),AC409&lt;=INDEX('Language Rules Can Change'!$B$3:$AU$47,AC408,10)),10, AND(AC409&gt;INDEX('Language Rules Can Change'!$B$3:$AU$47,AC408,10),AC409&lt;=INDEX('Language Rules Can Change'!$B$3:$AU$47,AC408,11)),11, AND(AC409&gt;INDEX('Language Rules Can Change'!$B$3:$AU$47,AC408,11),AC409&lt;=INDEX('Language Rules Can Change'!$B$3:$AU$47,AC408,12)),12, AND(AC409&gt;INDEX('Language Rules Can Change'!$B$3:$AU$47,AC408,12),AC409&lt;=INDEX('Language Rules Can Change'!$B$3:$AU$47,AC408,13)),13, AND(AC409&gt;INDEX('Language Rules Can Change'!$B$3:$AU$47,AC408,13),AC409&lt;=INDEX('Language Rules Can Change'!$B$3:$AU$47,AC408,14)),14, AND(AC409&gt;INDEX('Language Rules Can Change'!$B$3:$AU$47,AC408,14),AC409&lt;=INDEX('Language Rules Can Change'!$B$3:$AU$47,AC408,15)),15, AND(AC409&gt;INDEX('Language Rules Can Change'!$B$3:$AU$47,AC408,15),AC409&lt;=INDEX('Language Rules Can Change'!$B$3:$AU$47,AC408,16)),16, AND(AC409&gt;INDEX('Language Rules Can Change'!$B$3:$AU$47,AC408,16),AC409&lt;=INDEX('Language Rules Can Change'!$B$3:$AU$47,AC408,17)),17, AND(AC409&gt;INDEX('Language Rules Can Change'!$B$3:$AU$47,AC408,17),AC409&lt;=INDEX('Language Rules Can Change'!$B$3:$AU$47,AC408,18)),18, AND(AC409&gt;INDEX('Language Rules Can Change'!$B$3:$AU$47,AC408,18),AC409&lt;=INDEX('Language Rules Can Change'!$B$3:$AU$47,AC408,19)),19, AND(AC409&gt;INDEX('Language Rules Can Change'!$B$3:$AU$47,AC408,19),AC409&lt;=INDEX('Language Rules Can Change'!$B$3:$AU$47,AC408,20)),20, AND(AC409&gt;INDEX('Language Rules Can Change'!$B$3:$AU$47,AC408,20),AC409&lt;=INDEX('Language Rules Can Change'!$B$3:$AU$47,AC408,21)),21, AND(AC409&gt;INDEX('Language Rules Can Change'!$B$3:$AU$47,AC408,21),AC409&lt;=INDEX('Language Rules Can Change'!$B$3:$AU$47,AC408,22)),22, AND(AC409&gt;INDEX('Language Rules Can Change'!$B$3:$AU$47,AC408,22),AC409&lt;=INDEX('Language Rules Can Change'!$B$3:$AU$47,AC408,23)),23, AND(AC409&gt;INDEX('Language Rules Can Change'!$B$3:$AU$47,AC408,23),AC409&lt;=INDEX('Language Rules Can Change'!$B$3:$AU$47,AC408,24)),24, AND(AC409&gt;INDEX('Language Rules Can Change'!$B$3:$AU$47,AC408,24),AC409&lt;=INDEX('Language Rules Can Change'!$B$3:$AU$47,AC408,25)),25, AND(AC409&gt;INDEX('Language Rules Can Change'!$B$3:$AU$47,AC408,25),AC409&lt;=INDEX('Language Rules Can Change'!$B$3:$AU$47,AC408,26)),26, AND(AC409&gt;INDEX('Language Rules Can Change'!$B$3:$AU$47,AC408,26),AC409&lt;=INDEX('Language Rules Can Change'!$B$3:$AU$47,AC408,27)),27, AND(AC409&gt;INDEX('Language Rules Can Change'!$B$3:$AU$47,AC408,27),AC409&lt;=INDEX('Language Rules Can Change'!$B$3:$AU$47,AC408,28)),28, AND(AC409&gt;INDEX('Language Rules Can Change'!$B$3:$AU$47,AC408,28),AC409&lt;=INDEX('Language Rules Can Change'!$B$3:$AU$47,AC408,29)),29, AND(AC409&gt;INDEX('Language Rules Can Change'!$B$3:$AU$47,AC408,29),AC409&lt;=INDEX('Language Rules Can Change'!$B$3:$AU$47,AC408,30)),30, AND(AC409&gt;INDEX('Language Rules Can Change'!$B$3:$AU$47,AC408,30),AC409&lt;=INDEX('Language Rules Can Change'!$B$3:$AU$47,AC408,31)),31, AND(AC409&gt;INDEX('Language Rules Can Change'!$B$3:$AU$47,AC408,31),AC409&lt;=INDEX('Language Rules Can Change'!$B$3:$AU$47,AC408,32)),32, AND(AC409&gt;INDEX('Language Rules Can Change'!$B$3:$AU$47,AC408,32),AC409&lt;=INDEX('Language Rules Can Change'!$B$3:$AU$47,AC408,33)),33, AND(AC409&gt;INDEX('Language Rules Can Change'!$B$3:$AU$47,AC408,33),AC409&lt;=INDEX('Language Rules Can Change'!$B$3:$AU$47,AC408,34)),34, AND(AC409&gt;INDEX('Language Rules Can Change'!$B$3:$AU$47,AC408,34),AC409&lt;=INDEX('Language Rules Can Change'!$B$3:$AU$47,AC408,35)),35, AND(AC409&gt;INDEX('Language Rules Can Change'!$B$3:$AU$47,AC408,35),AC409&lt;=INDEX('Language Rules Can Change'!$B$3:$AU$47,AC408,36)),36, AND(AC409&gt;INDEX('Language Rules Can Change'!$B$3:$AU$47,AC408,36),AC409&lt;=INDEX('Language Rules Can Change'!$B$3:$AU$47,AC408,37)),37, AND(AC409&gt;INDEX('Language Rules Can Change'!$B$3:$AU$47,AC408,37),AC409&lt;=INDEX('Language Rules Can Change'!$B$3:$AU$47,AC408,38)),38, AND(AC409&gt;INDEX('Language Rules Can Change'!$B$3:$AU$47,AC408,38),AC409&lt;=INDEX('Language Rules Can Change'!$B$3:$AU$47,AC408,39)),39, AND(AC409&gt;INDEX('Language Rules Can Change'!$B$3:$AU$47,AC408,39),AC409&lt;=INDEX('Language Rules Can Change'!$B$3:$AU$47,AC408,40)),40, AND(AC409&gt;INDEX('Language Rules Can Change'!$B$3:$AU$47,AC408,40),AC409&lt;=INDEX('Language Rules Can Change'!$B$3:$AU$47,AC408,41)),41, AND(AC409&gt;INDEX('Language Rules Can Change'!$B$3:$AU$47,AC408,41),AC409&lt;=INDEX('Language Rules Can Change'!$B$3:$AU$47,AC408,42)),42, AND(AC409&gt;INDEX('Language Rules Can Change'!$B$3:$AU$47,AC408,42),AC409&lt;=INDEX('Language Rules Can Change'!$B$3:$AU$47,AC408,43)),43, AND(AC409&gt;INDEX('Language Rules Can Change'!$B$3:$AU$47,AC408,43),AC409&lt;=INDEX('Language Rules Can Change'!$B$3:$AU$47,AC408,44)),44, AND(AC409&gt;INDEX('Language Rules Can Change'!$B$3:$AU$47,AC408,44),AC409&lt;=INDEX('Language Rules Can Change'!$B$3:$AU$47,AC408,45)),45, AND(AC409&gt;INDEX('Language Rules Can Change'!$B$3:$AU$47,AC408,45),AC409&lt;=INDEX('Language Rules Can Change'!$B$3:$AU$47,AC408,46)),46)</f>
        <v>25</v>
      </c>
      <c r="AD410" s="11" cm="1">
        <f t="array" aca="1" ref="AD410" ca="1">_xlfn.IFS(AND(AD409&gt;0,AD409&lt;=INDEX('Language Rules Can Change'!$B$3:$AU$47,AD408,1)),1, AND(AD409&gt;INDEX('Language Rules Can Change'!$B$3:$AU$47,AD408,1),AD409&lt;=INDEX('Language Rules Can Change'!$B$3:$AU$47,AD408,2)),2, AND(AD409&gt;INDEX('Language Rules Can Change'!$B$3:$AU$47,AD408,2),AD409&lt;=INDEX('Language Rules Can Change'!$B$3:$AU$47,AD408,3)),3, AND(AD409&gt;INDEX('Language Rules Can Change'!$B$3:$AU$47,AD408,3),AD409&lt;=INDEX('Language Rules Can Change'!$B$3:$AU$47,AD408,4)),4, AND(AD409&gt;INDEX('Language Rules Can Change'!$B$3:$AU$47,AD408,4),AD409&lt;=INDEX('Language Rules Can Change'!$B$3:$AU$47,AD408,5)),5, AND(AD409&gt;INDEX('Language Rules Can Change'!$B$3:$AU$47,AD408,5),AD409&lt;=INDEX('Language Rules Can Change'!$B$3:$AU$47,AD408,6)),6, AND(AD409&gt;INDEX('Language Rules Can Change'!$B$3:$AU$47,AD408,6),AD409&lt;=INDEX('Language Rules Can Change'!$B$3:$AU$47,AD408,7)),7, AND(AD409&gt;INDEX('Language Rules Can Change'!$B$3:$AU$47,AD408,7),AD409&lt;=INDEX('Language Rules Can Change'!$B$3:$AU$47,AD408,8)),8, AND(AD409&gt;INDEX('Language Rules Can Change'!$B$3:$AU$47,AD408,8),AD409&lt;=INDEX('Language Rules Can Change'!$B$3:$AU$47,AD408,9)),9, AND(AD409&gt;INDEX('Language Rules Can Change'!$B$3:$AU$47,AD408,9),AD409&lt;=INDEX('Language Rules Can Change'!$B$3:$AU$47,AD408,10)),10, AND(AD409&gt;INDEX('Language Rules Can Change'!$B$3:$AU$47,AD408,10),AD409&lt;=INDEX('Language Rules Can Change'!$B$3:$AU$47,AD408,11)),11, AND(AD409&gt;INDEX('Language Rules Can Change'!$B$3:$AU$47,AD408,11),AD409&lt;=INDEX('Language Rules Can Change'!$B$3:$AU$47,AD408,12)),12, AND(AD409&gt;INDEX('Language Rules Can Change'!$B$3:$AU$47,AD408,12),AD409&lt;=INDEX('Language Rules Can Change'!$B$3:$AU$47,AD408,13)),13, AND(AD409&gt;INDEX('Language Rules Can Change'!$B$3:$AU$47,AD408,13),AD409&lt;=INDEX('Language Rules Can Change'!$B$3:$AU$47,AD408,14)),14, AND(AD409&gt;INDEX('Language Rules Can Change'!$B$3:$AU$47,AD408,14),AD409&lt;=INDEX('Language Rules Can Change'!$B$3:$AU$47,AD408,15)),15, AND(AD409&gt;INDEX('Language Rules Can Change'!$B$3:$AU$47,AD408,15),AD409&lt;=INDEX('Language Rules Can Change'!$B$3:$AU$47,AD408,16)),16, AND(AD409&gt;INDEX('Language Rules Can Change'!$B$3:$AU$47,AD408,16),AD409&lt;=INDEX('Language Rules Can Change'!$B$3:$AU$47,AD408,17)),17, AND(AD409&gt;INDEX('Language Rules Can Change'!$B$3:$AU$47,AD408,17),AD409&lt;=INDEX('Language Rules Can Change'!$B$3:$AU$47,AD408,18)),18, AND(AD409&gt;INDEX('Language Rules Can Change'!$B$3:$AU$47,AD408,18),AD409&lt;=INDEX('Language Rules Can Change'!$B$3:$AU$47,AD408,19)),19, AND(AD409&gt;INDEX('Language Rules Can Change'!$B$3:$AU$47,AD408,19),AD409&lt;=INDEX('Language Rules Can Change'!$B$3:$AU$47,AD408,20)),20, AND(AD409&gt;INDEX('Language Rules Can Change'!$B$3:$AU$47,AD408,20),AD409&lt;=INDEX('Language Rules Can Change'!$B$3:$AU$47,AD408,21)),21, AND(AD409&gt;INDEX('Language Rules Can Change'!$B$3:$AU$47,AD408,21),AD409&lt;=INDEX('Language Rules Can Change'!$B$3:$AU$47,AD408,22)),22, AND(AD409&gt;INDEX('Language Rules Can Change'!$B$3:$AU$47,AD408,22),AD409&lt;=INDEX('Language Rules Can Change'!$B$3:$AU$47,AD408,23)),23, AND(AD409&gt;INDEX('Language Rules Can Change'!$B$3:$AU$47,AD408,23),AD409&lt;=INDEX('Language Rules Can Change'!$B$3:$AU$47,AD408,24)),24, AND(AD409&gt;INDEX('Language Rules Can Change'!$B$3:$AU$47,AD408,24),AD409&lt;=INDEX('Language Rules Can Change'!$B$3:$AU$47,AD408,25)),25, AND(AD409&gt;INDEX('Language Rules Can Change'!$B$3:$AU$47,AD408,25),AD409&lt;=INDEX('Language Rules Can Change'!$B$3:$AU$47,AD408,26)),26, AND(AD409&gt;INDEX('Language Rules Can Change'!$B$3:$AU$47,AD408,26),AD409&lt;=INDEX('Language Rules Can Change'!$B$3:$AU$47,AD408,27)),27, AND(AD409&gt;INDEX('Language Rules Can Change'!$B$3:$AU$47,AD408,27),AD409&lt;=INDEX('Language Rules Can Change'!$B$3:$AU$47,AD408,28)),28, AND(AD409&gt;INDEX('Language Rules Can Change'!$B$3:$AU$47,AD408,28),AD409&lt;=INDEX('Language Rules Can Change'!$B$3:$AU$47,AD408,29)),29, AND(AD409&gt;INDEX('Language Rules Can Change'!$B$3:$AU$47,AD408,29),AD409&lt;=INDEX('Language Rules Can Change'!$B$3:$AU$47,AD408,30)),30, AND(AD409&gt;INDEX('Language Rules Can Change'!$B$3:$AU$47,AD408,30),AD409&lt;=INDEX('Language Rules Can Change'!$B$3:$AU$47,AD408,31)),31, AND(AD409&gt;INDEX('Language Rules Can Change'!$B$3:$AU$47,AD408,31),AD409&lt;=INDEX('Language Rules Can Change'!$B$3:$AU$47,AD408,32)),32, AND(AD409&gt;INDEX('Language Rules Can Change'!$B$3:$AU$47,AD408,32),AD409&lt;=INDEX('Language Rules Can Change'!$B$3:$AU$47,AD408,33)),33, AND(AD409&gt;INDEX('Language Rules Can Change'!$B$3:$AU$47,AD408,33),AD409&lt;=INDEX('Language Rules Can Change'!$B$3:$AU$47,AD408,34)),34, AND(AD409&gt;INDEX('Language Rules Can Change'!$B$3:$AU$47,AD408,34),AD409&lt;=INDEX('Language Rules Can Change'!$B$3:$AU$47,AD408,35)),35, AND(AD409&gt;INDEX('Language Rules Can Change'!$B$3:$AU$47,AD408,35),AD409&lt;=INDEX('Language Rules Can Change'!$B$3:$AU$47,AD408,36)),36, AND(AD409&gt;INDEX('Language Rules Can Change'!$B$3:$AU$47,AD408,36),AD409&lt;=INDEX('Language Rules Can Change'!$B$3:$AU$47,AD408,37)),37, AND(AD409&gt;INDEX('Language Rules Can Change'!$B$3:$AU$47,AD408,37),AD409&lt;=INDEX('Language Rules Can Change'!$B$3:$AU$47,AD408,38)),38, AND(AD409&gt;INDEX('Language Rules Can Change'!$B$3:$AU$47,AD408,38),AD409&lt;=INDEX('Language Rules Can Change'!$B$3:$AU$47,AD408,39)),39, AND(AD409&gt;INDEX('Language Rules Can Change'!$B$3:$AU$47,AD408,39),AD409&lt;=INDEX('Language Rules Can Change'!$B$3:$AU$47,AD408,40)),40, AND(AD409&gt;INDEX('Language Rules Can Change'!$B$3:$AU$47,AD408,40),AD409&lt;=INDEX('Language Rules Can Change'!$B$3:$AU$47,AD408,41)),41, AND(AD409&gt;INDEX('Language Rules Can Change'!$B$3:$AU$47,AD408,41),AD409&lt;=INDEX('Language Rules Can Change'!$B$3:$AU$47,AD408,42)),42, AND(AD409&gt;INDEX('Language Rules Can Change'!$B$3:$AU$47,AD408,42),AD409&lt;=INDEX('Language Rules Can Change'!$B$3:$AU$47,AD408,43)),43, AND(AD409&gt;INDEX('Language Rules Can Change'!$B$3:$AU$47,AD408,43),AD409&lt;=INDEX('Language Rules Can Change'!$B$3:$AU$47,AD408,44)),44, AND(AD409&gt;INDEX('Language Rules Can Change'!$B$3:$AU$47,AD408,44),AD409&lt;=INDEX('Language Rules Can Change'!$B$3:$AU$47,AD408,45)),45, AND(AD409&gt;INDEX('Language Rules Can Change'!$B$3:$AU$47,AD408,45),AD409&lt;=INDEX('Language Rules Can Change'!$B$3:$AU$47,AD408,46)),46)</f>
        <v>25</v>
      </c>
      <c r="AE410" s="11" cm="1">
        <f t="array" aca="1" ref="AE410" ca="1">_xlfn.IFS(AND(AE409&gt;0,AE409&lt;=INDEX('Language Rules Can Change'!$B$3:$AU$47,AE408,1)),1, AND(AE409&gt;INDEX('Language Rules Can Change'!$B$3:$AU$47,AE408,1),AE409&lt;=INDEX('Language Rules Can Change'!$B$3:$AU$47,AE408,2)),2, AND(AE409&gt;INDEX('Language Rules Can Change'!$B$3:$AU$47,AE408,2),AE409&lt;=INDEX('Language Rules Can Change'!$B$3:$AU$47,AE408,3)),3, AND(AE409&gt;INDEX('Language Rules Can Change'!$B$3:$AU$47,AE408,3),AE409&lt;=INDEX('Language Rules Can Change'!$B$3:$AU$47,AE408,4)),4, AND(AE409&gt;INDEX('Language Rules Can Change'!$B$3:$AU$47,AE408,4),AE409&lt;=INDEX('Language Rules Can Change'!$B$3:$AU$47,AE408,5)),5, AND(AE409&gt;INDEX('Language Rules Can Change'!$B$3:$AU$47,AE408,5),AE409&lt;=INDEX('Language Rules Can Change'!$B$3:$AU$47,AE408,6)),6, AND(AE409&gt;INDEX('Language Rules Can Change'!$B$3:$AU$47,AE408,6),AE409&lt;=INDEX('Language Rules Can Change'!$B$3:$AU$47,AE408,7)),7, AND(AE409&gt;INDEX('Language Rules Can Change'!$B$3:$AU$47,AE408,7),AE409&lt;=INDEX('Language Rules Can Change'!$B$3:$AU$47,AE408,8)),8, AND(AE409&gt;INDEX('Language Rules Can Change'!$B$3:$AU$47,AE408,8),AE409&lt;=INDEX('Language Rules Can Change'!$B$3:$AU$47,AE408,9)),9, AND(AE409&gt;INDEX('Language Rules Can Change'!$B$3:$AU$47,AE408,9),AE409&lt;=INDEX('Language Rules Can Change'!$B$3:$AU$47,AE408,10)),10, AND(AE409&gt;INDEX('Language Rules Can Change'!$B$3:$AU$47,AE408,10),AE409&lt;=INDEX('Language Rules Can Change'!$B$3:$AU$47,AE408,11)),11, AND(AE409&gt;INDEX('Language Rules Can Change'!$B$3:$AU$47,AE408,11),AE409&lt;=INDEX('Language Rules Can Change'!$B$3:$AU$47,AE408,12)),12, AND(AE409&gt;INDEX('Language Rules Can Change'!$B$3:$AU$47,AE408,12),AE409&lt;=INDEX('Language Rules Can Change'!$B$3:$AU$47,AE408,13)),13, AND(AE409&gt;INDEX('Language Rules Can Change'!$B$3:$AU$47,AE408,13),AE409&lt;=INDEX('Language Rules Can Change'!$B$3:$AU$47,AE408,14)),14, AND(AE409&gt;INDEX('Language Rules Can Change'!$B$3:$AU$47,AE408,14),AE409&lt;=INDEX('Language Rules Can Change'!$B$3:$AU$47,AE408,15)),15, AND(AE409&gt;INDEX('Language Rules Can Change'!$B$3:$AU$47,AE408,15),AE409&lt;=INDEX('Language Rules Can Change'!$B$3:$AU$47,AE408,16)),16, AND(AE409&gt;INDEX('Language Rules Can Change'!$B$3:$AU$47,AE408,16),AE409&lt;=INDEX('Language Rules Can Change'!$B$3:$AU$47,AE408,17)),17, AND(AE409&gt;INDEX('Language Rules Can Change'!$B$3:$AU$47,AE408,17),AE409&lt;=INDEX('Language Rules Can Change'!$B$3:$AU$47,AE408,18)),18, AND(AE409&gt;INDEX('Language Rules Can Change'!$B$3:$AU$47,AE408,18),AE409&lt;=INDEX('Language Rules Can Change'!$B$3:$AU$47,AE408,19)),19, AND(AE409&gt;INDEX('Language Rules Can Change'!$B$3:$AU$47,AE408,19),AE409&lt;=INDEX('Language Rules Can Change'!$B$3:$AU$47,AE408,20)),20, AND(AE409&gt;INDEX('Language Rules Can Change'!$B$3:$AU$47,AE408,20),AE409&lt;=INDEX('Language Rules Can Change'!$B$3:$AU$47,AE408,21)),21, AND(AE409&gt;INDEX('Language Rules Can Change'!$B$3:$AU$47,AE408,21),AE409&lt;=INDEX('Language Rules Can Change'!$B$3:$AU$47,AE408,22)),22, AND(AE409&gt;INDEX('Language Rules Can Change'!$B$3:$AU$47,AE408,22),AE409&lt;=INDEX('Language Rules Can Change'!$B$3:$AU$47,AE408,23)),23, AND(AE409&gt;INDEX('Language Rules Can Change'!$B$3:$AU$47,AE408,23),AE409&lt;=INDEX('Language Rules Can Change'!$B$3:$AU$47,AE408,24)),24, AND(AE409&gt;INDEX('Language Rules Can Change'!$B$3:$AU$47,AE408,24),AE409&lt;=INDEX('Language Rules Can Change'!$B$3:$AU$47,AE408,25)),25, AND(AE409&gt;INDEX('Language Rules Can Change'!$B$3:$AU$47,AE408,25),AE409&lt;=INDEX('Language Rules Can Change'!$B$3:$AU$47,AE408,26)),26, AND(AE409&gt;INDEX('Language Rules Can Change'!$B$3:$AU$47,AE408,26),AE409&lt;=INDEX('Language Rules Can Change'!$B$3:$AU$47,AE408,27)),27, AND(AE409&gt;INDEX('Language Rules Can Change'!$B$3:$AU$47,AE408,27),AE409&lt;=INDEX('Language Rules Can Change'!$B$3:$AU$47,AE408,28)),28, AND(AE409&gt;INDEX('Language Rules Can Change'!$B$3:$AU$47,AE408,28),AE409&lt;=INDEX('Language Rules Can Change'!$B$3:$AU$47,AE408,29)),29, AND(AE409&gt;INDEX('Language Rules Can Change'!$B$3:$AU$47,AE408,29),AE409&lt;=INDEX('Language Rules Can Change'!$B$3:$AU$47,AE408,30)),30, AND(AE409&gt;INDEX('Language Rules Can Change'!$B$3:$AU$47,AE408,30),AE409&lt;=INDEX('Language Rules Can Change'!$B$3:$AU$47,AE408,31)),31, AND(AE409&gt;INDEX('Language Rules Can Change'!$B$3:$AU$47,AE408,31),AE409&lt;=INDEX('Language Rules Can Change'!$B$3:$AU$47,AE408,32)),32, AND(AE409&gt;INDEX('Language Rules Can Change'!$B$3:$AU$47,AE408,32),AE409&lt;=INDEX('Language Rules Can Change'!$B$3:$AU$47,AE408,33)),33, AND(AE409&gt;INDEX('Language Rules Can Change'!$B$3:$AU$47,AE408,33),AE409&lt;=INDEX('Language Rules Can Change'!$B$3:$AU$47,AE408,34)),34, AND(AE409&gt;INDEX('Language Rules Can Change'!$B$3:$AU$47,AE408,34),AE409&lt;=INDEX('Language Rules Can Change'!$B$3:$AU$47,AE408,35)),35, AND(AE409&gt;INDEX('Language Rules Can Change'!$B$3:$AU$47,AE408,35),AE409&lt;=INDEX('Language Rules Can Change'!$B$3:$AU$47,AE408,36)),36, AND(AE409&gt;INDEX('Language Rules Can Change'!$B$3:$AU$47,AE408,36),AE409&lt;=INDEX('Language Rules Can Change'!$B$3:$AU$47,AE408,37)),37, AND(AE409&gt;INDEX('Language Rules Can Change'!$B$3:$AU$47,AE408,37),AE409&lt;=INDEX('Language Rules Can Change'!$B$3:$AU$47,AE408,38)),38, AND(AE409&gt;INDEX('Language Rules Can Change'!$B$3:$AU$47,AE408,38),AE409&lt;=INDEX('Language Rules Can Change'!$B$3:$AU$47,AE408,39)),39, AND(AE409&gt;INDEX('Language Rules Can Change'!$B$3:$AU$47,AE408,39),AE409&lt;=INDEX('Language Rules Can Change'!$B$3:$AU$47,AE408,40)),40, AND(AE409&gt;INDEX('Language Rules Can Change'!$B$3:$AU$47,AE408,40),AE409&lt;=INDEX('Language Rules Can Change'!$B$3:$AU$47,AE408,41)),41, AND(AE409&gt;INDEX('Language Rules Can Change'!$B$3:$AU$47,AE408,41),AE409&lt;=INDEX('Language Rules Can Change'!$B$3:$AU$47,AE408,42)),42, AND(AE409&gt;INDEX('Language Rules Can Change'!$B$3:$AU$47,AE408,42),AE409&lt;=INDEX('Language Rules Can Change'!$B$3:$AU$47,AE408,43)),43, AND(AE409&gt;INDEX('Language Rules Can Change'!$B$3:$AU$47,AE408,43),AE409&lt;=INDEX('Language Rules Can Change'!$B$3:$AU$47,AE408,44)),44, AND(AE409&gt;INDEX('Language Rules Can Change'!$B$3:$AU$47,AE408,44),AE409&lt;=INDEX('Language Rules Can Change'!$B$3:$AU$47,AE408,45)),45, AND(AE409&gt;INDEX('Language Rules Can Change'!$B$3:$AU$47,AE408,45),AE409&lt;=INDEX('Language Rules Can Change'!$B$3:$AU$47,AE408,46)),46)</f>
        <v>25</v>
      </c>
      <c r="AF410" s="11" cm="1">
        <f t="array" aca="1" ref="AF410" ca="1">_xlfn.IFS(AND(AF409&gt;0,AF409&lt;=INDEX('Language Rules Can Change'!$B$3:$AU$47,AF408,1)),1, AND(AF409&gt;INDEX('Language Rules Can Change'!$B$3:$AU$47,AF408,1),AF409&lt;=INDEX('Language Rules Can Change'!$B$3:$AU$47,AF408,2)),2, AND(AF409&gt;INDEX('Language Rules Can Change'!$B$3:$AU$47,AF408,2),AF409&lt;=INDEX('Language Rules Can Change'!$B$3:$AU$47,AF408,3)),3, AND(AF409&gt;INDEX('Language Rules Can Change'!$B$3:$AU$47,AF408,3),AF409&lt;=INDEX('Language Rules Can Change'!$B$3:$AU$47,AF408,4)),4, AND(AF409&gt;INDEX('Language Rules Can Change'!$B$3:$AU$47,AF408,4),AF409&lt;=INDEX('Language Rules Can Change'!$B$3:$AU$47,AF408,5)),5, AND(AF409&gt;INDEX('Language Rules Can Change'!$B$3:$AU$47,AF408,5),AF409&lt;=INDEX('Language Rules Can Change'!$B$3:$AU$47,AF408,6)),6, AND(AF409&gt;INDEX('Language Rules Can Change'!$B$3:$AU$47,AF408,6),AF409&lt;=INDEX('Language Rules Can Change'!$B$3:$AU$47,AF408,7)),7, AND(AF409&gt;INDEX('Language Rules Can Change'!$B$3:$AU$47,AF408,7),AF409&lt;=INDEX('Language Rules Can Change'!$B$3:$AU$47,AF408,8)),8, AND(AF409&gt;INDEX('Language Rules Can Change'!$B$3:$AU$47,AF408,8),AF409&lt;=INDEX('Language Rules Can Change'!$B$3:$AU$47,AF408,9)),9, AND(AF409&gt;INDEX('Language Rules Can Change'!$B$3:$AU$47,AF408,9),AF409&lt;=INDEX('Language Rules Can Change'!$B$3:$AU$47,AF408,10)),10, AND(AF409&gt;INDEX('Language Rules Can Change'!$B$3:$AU$47,AF408,10),AF409&lt;=INDEX('Language Rules Can Change'!$B$3:$AU$47,AF408,11)),11, AND(AF409&gt;INDEX('Language Rules Can Change'!$B$3:$AU$47,AF408,11),AF409&lt;=INDEX('Language Rules Can Change'!$B$3:$AU$47,AF408,12)),12, AND(AF409&gt;INDEX('Language Rules Can Change'!$B$3:$AU$47,AF408,12),AF409&lt;=INDEX('Language Rules Can Change'!$B$3:$AU$47,AF408,13)),13, AND(AF409&gt;INDEX('Language Rules Can Change'!$B$3:$AU$47,AF408,13),AF409&lt;=INDEX('Language Rules Can Change'!$B$3:$AU$47,AF408,14)),14, AND(AF409&gt;INDEX('Language Rules Can Change'!$B$3:$AU$47,AF408,14),AF409&lt;=INDEX('Language Rules Can Change'!$B$3:$AU$47,AF408,15)),15, AND(AF409&gt;INDEX('Language Rules Can Change'!$B$3:$AU$47,AF408,15),AF409&lt;=INDEX('Language Rules Can Change'!$B$3:$AU$47,AF408,16)),16, AND(AF409&gt;INDEX('Language Rules Can Change'!$B$3:$AU$47,AF408,16),AF409&lt;=INDEX('Language Rules Can Change'!$B$3:$AU$47,AF408,17)),17, AND(AF409&gt;INDEX('Language Rules Can Change'!$B$3:$AU$47,AF408,17),AF409&lt;=INDEX('Language Rules Can Change'!$B$3:$AU$47,AF408,18)),18, AND(AF409&gt;INDEX('Language Rules Can Change'!$B$3:$AU$47,AF408,18),AF409&lt;=INDEX('Language Rules Can Change'!$B$3:$AU$47,AF408,19)),19, AND(AF409&gt;INDEX('Language Rules Can Change'!$B$3:$AU$47,AF408,19),AF409&lt;=INDEX('Language Rules Can Change'!$B$3:$AU$47,AF408,20)),20, AND(AF409&gt;INDEX('Language Rules Can Change'!$B$3:$AU$47,AF408,20),AF409&lt;=INDEX('Language Rules Can Change'!$B$3:$AU$47,AF408,21)),21, AND(AF409&gt;INDEX('Language Rules Can Change'!$B$3:$AU$47,AF408,21),AF409&lt;=INDEX('Language Rules Can Change'!$B$3:$AU$47,AF408,22)),22, AND(AF409&gt;INDEX('Language Rules Can Change'!$B$3:$AU$47,AF408,22),AF409&lt;=INDEX('Language Rules Can Change'!$B$3:$AU$47,AF408,23)),23, AND(AF409&gt;INDEX('Language Rules Can Change'!$B$3:$AU$47,AF408,23),AF409&lt;=INDEX('Language Rules Can Change'!$B$3:$AU$47,AF408,24)),24, AND(AF409&gt;INDEX('Language Rules Can Change'!$B$3:$AU$47,AF408,24),AF409&lt;=INDEX('Language Rules Can Change'!$B$3:$AU$47,AF408,25)),25, AND(AF409&gt;INDEX('Language Rules Can Change'!$B$3:$AU$47,AF408,25),AF409&lt;=INDEX('Language Rules Can Change'!$B$3:$AU$47,AF408,26)),26, AND(AF409&gt;INDEX('Language Rules Can Change'!$B$3:$AU$47,AF408,26),AF409&lt;=INDEX('Language Rules Can Change'!$B$3:$AU$47,AF408,27)),27, AND(AF409&gt;INDEX('Language Rules Can Change'!$B$3:$AU$47,AF408,27),AF409&lt;=INDEX('Language Rules Can Change'!$B$3:$AU$47,AF408,28)),28, AND(AF409&gt;INDEX('Language Rules Can Change'!$B$3:$AU$47,AF408,28),AF409&lt;=INDEX('Language Rules Can Change'!$B$3:$AU$47,AF408,29)),29, AND(AF409&gt;INDEX('Language Rules Can Change'!$B$3:$AU$47,AF408,29),AF409&lt;=INDEX('Language Rules Can Change'!$B$3:$AU$47,AF408,30)),30, AND(AF409&gt;INDEX('Language Rules Can Change'!$B$3:$AU$47,AF408,30),AF409&lt;=INDEX('Language Rules Can Change'!$B$3:$AU$47,AF408,31)),31, AND(AF409&gt;INDEX('Language Rules Can Change'!$B$3:$AU$47,AF408,31),AF409&lt;=INDEX('Language Rules Can Change'!$B$3:$AU$47,AF408,32)),32, AND(AF409&gt;INDEX('Language Rules Can Change'!$B$3:$AU$47,AF408,32),AF409&lt;=INDEX('Language Rules Can Change'!$B$3:$AU$47,AF408,33)),33, AND(AF409&gt;INDEX('Language Rules Can Change'!$B$3:$AU$47,AF408,33),AF409&lt;=INDEX('Language Rules Can Change'!$B$3:$AU$47,AF408,34)),34, AND(AF409&gt;INDEX('Language Rules Can Change'!$B$3:$AU$47,AF408,34),AF409&lt;=INDEX('Language Rules Can Change'!$B$3:$AU$47,AF408,35)),35, AND(AF409&gt;INDEX('Language Rules Can Change'!$B$3:$AU$47,AF408,35),AF409&lt;=INDEX('Language Rules Can Change'!$B$3:$AU$47,AF408,36)),36, AND(AF409&gt;INDEX('Language Rules Can Change'!$B$3:$AU$47,AF408,36),AF409&lt;=INDEX('Language Rules Can Change'!$B$3:$AU$47,AF408,37)),37, AND(AF409&gt;INDEX('Language Rules Can Change'!$B$3:$AU$47,AF408,37),AF409&lt;=INDEX('Language Rules Can Change'!$B$3:$AU$47,AF408,38)),38, AND(AF409&gt;INDEX('Language Rules Can Change'!$B$3:$AU$47,AF408,38),AF409&lt;=INDEX('Language Rules Can Change'!$B$3:$AU$47,AF408,39)),39, AND(AF409&gt;INDEX('Language Rules Can Change'!$B$3:$AU$47,AF408,39),AF409&lt;=INDEX('Language Rules Can Change'!$B$3:$AU$47,AF408,40)),40, AND(AF409&gt;INDEX('Language Rules Can Change'!$B$3:$AU$47,AF408,40),AF409&lt;=INDEX('Language Rules Can Change'!$B$3:$AU$47,AF408,41)),41, AND(AF409&gt;INDEX('Language Rules Can Change'!$B$3:$AU$47,AF408,41),AF409&lt;=INDEX('Language Rules Can Change'!$B$3:$AU$47,AF408,42)),42, AND(AF409&gt;INDEX('Language Rules Can Change'!$B$3:$AU$47,AF408,42),AF409&lt;=INDEX('Language Rules Can Change'!$B$3:$AU$47,AF408,43)),43, AND(AF409&gt;INDEX('Language Rules Can Change'!$B$3:$AU$47,AF408,43),AF409&lt;=INDEX('Language Rules Can Change'!$B$3:$AU$47,AF408,44)),44, AND(AF409&gt;INDEX('Language Rules Can Change'!$B$3:$AU$47,AF408,44),AF409&lt;=INDEX('Language Rules Can Change'!$B$3:$AU$47,AF408,45)),45, AND(AF409&gt;INDEX('Language Rules Can Change'!$B$3:$AU$47,AF408,45),AF409&lt;=INDEX('Language Rules Can Change'!$B$3:$AU$47,AF408,46)),46)</f>
        <v>25</v>
      </c>
      <c r="AG410" s="11" cm="1">
        <f t="array" aca="1" ref="AG410" ca="1">_xlfn.IFS(AND(AG409&gt;0,AG409&lt;=INDEX('Language Rules Can Change'!$B$3:$AU$47,AG408,1)),1, AND(AG409&gt;INDEX('Language Rules Can Change'!$B$3:$AU$47,AG408,1),AG409&lt;=INDEX('Language Rules Can Change'!$B$3:$AU$47,AG408,2)),2, AND(AG409&gt;INDEX('Language Rules Can Change'!$B$3:$AU$47,AG408,2),AG409&lt;=INDEX('Language Rules Can Change'!$B$3:$AU$47,AG408,3)),3, AND(AG409&gt;INDEX('Language Rules Can Change'!$B$3:$AU$47,AG408,3),AG409&lt;=INDEX('Language Rules Can Change'!$B$3:$AU$47,AG408,4)),4, AND(AG409&gt;INDEX('Language Rules Can Change'!$B$3:$AU$47,AG408,4),AG409&lt;=INDEX('Language Rules Can Change'!$B$3:$AU$47,AG408,5)),5, AND(AG409&gt;INDEX('Language Rules Can Change'!$B$3:$AU$47,AG408,5),AG409&lt;=INDEX('Language Rules Can Change'!$B$3:$AU$47,AG408,6)),6, AND(AG409&gt;INDEX('Language Rules Can Change'!$B$3:$AU$47,AG408,6),AG409&lt;=INDEX('Language Rules Can Change'!$B$3:$AU$47,AG408,7)),7, AND(AG409&gt;INDEX('Language Rules Can Change'!$B$3:$AU$47,AG408,7),AG409&lt;=INDEX('Language Rules Can Change'!$B$3:$AU$47,AG408,8)),8, AND(AG409&gt;INDEX('Language Rules Can Change'!$B$3:$AU$47,AG408,8),AG409&lt;=INDEX('Language Rules Can Change'!$B$3:$AU$47,AG408,9)),9, AND(AG409&gt;INDEX('Language Rules Can Change'!$B$3:$AU$47,AG408,9),AG409&lt;=INDEX('Language Rules Can Change'!$B$3:$AU$47,AG408,10)),10, AND(AG409&gt;INDEX('Language Rules Can Change'!$B$3:$AU$47,AG408,10),AG409&lt;=INDEX('Language Rules Can Change'!$B$3:$AU$47,AG408,11)),11, AND(AG409&gt;INDEX('Language Rules Can Change'!$B$3:$AU$47,AG408,11),AG409&lt;=INDEX('Language Rules Can Change'!$B$3:$AU$47,AG408,12)),12, AND(AG409&gt;INDEX('Language Rules Can Change'!$B$3:$AU$47,AG408,12),AG409&lt;=INDEX('Language Rules Can Change'!$B$3:$AU$47,AG408,13)),13, AND(AG409&gt;INDEX('Language Rules Can Change'!$B$3:$AU$47,AG408,13),AG409&lt;=INDEX('Language Rules Can Change'!$B$3:$AU$47,AG408,14)),14, AND(AG409&gt;INDEX('Language Rules Can Change'!$B$3:$AU$47,AG408,14),AG409&lt;=INDEX('Language Rules Can Change'!$B$3:$AU$47,AG408,15)),15, AND(AG409&gt;INDEX('Language Rules Can Change'!$B$3:$AU$47,AG408,15),AG409&lt;=INDEX('Language Rules Can Change'!$B$3:$AU$47,AG408,16)),16, AND(AG409&gt;INDEX('Language Rules Can Change'!$B$3:$AU$47,AG408,16),AG409&lt;=INDEX('Language Rules Can Change'!$B$3:$AU$47,AG408,17)),17, AND(AG409&gt;INDEX('Language Rules Can Change'!$B$3:$AU$47,AG408,17),AG409&lt;=INDEX('Language Rules Can Change'!$B$3:$AU$47,AG408,18)),18, AND(AG409&gt;INDEX('Language Rules Can Change'!$B$3:$AU$47,AG408,18),AG409&lt;=INDEX('Language Rules Can Change'!$B$3:$AU$47,AG408,19)),19, AND(AG409&gt;INDEX('Language Rules Can Change'!$B$3:$AU$47,AG408,19),AG409&lt;=INDEX('Language Rules Can Change'!$B$3:$AU$47,AG408,20)),20, AND(AG409&gt;INDEX('Language Rules Can Change'!$B$3:$AU$47,AG408,20),AG409&lt;=INDEX('Language Rules Can Change'!$B$3:$AU$47,AG408,21)),21, AND(AG409&gt;INDEX('Language Rules Can Change'!$B$3:$AU$47,AG408,21),AG409&lt;=INDEX('Language Rules Can Change'!$B$3:$AU$47,AG408,22)),22, AND(AG409&gt;INDEX('Language Rules Can Change'!$B$3:$AU$47,AG408,22),AG409&lt;=INDEX('Language Rules Can Change'!$B$3:$AU$47,AG408,23)),23, AND(AG409&gt;INDEX('Language Rules Can Change'!$B$3:$AU$47,AG408,23),AG409&lt;=INDEX('Language Rules Can Change'!$B$3:$AU$47,AG408,24)),24, AND(AG409&gt;INDEX('Language Rules Can Change'!$B$3:$AU$47,AG408,24),AG409&lt;=INDEX('Language Rules Can Change'!$B$3:$AU$47,AG408,25)),25, AND(AG409&gt;INDEX('Language Rules Can Change'!$B$3:$AU$47,AG408,25),AG409&lt;=INDEX('Language Rules Can Change'!$B$3:$AU$47,AG408,26)),26, AND(AG409&gt;INDEX('Language Rules Can Change'!$B$3:$AU$47,AG408,26),AG409&lt;=INDEX('Language Rules Can Change'!$B$3:$AU$47,AG408,27)),27, AND(AG409&gt;INDEX('Language Rules Can Change'!$B$3:$AU$47,AG408,27),AG409&lt;=INDEX('Language Rules Can Change'!$B$3:$AU$47,AG408,28)),28, AND(AG409&gt;INDEX('Language Rules Can Change'!$B$3:$AU$47,AG408,28),AG409&lt;=INDEX('Language Rules Can Change'!$B$3:$AU$47,AG408,29)),29, AND(AG409&gt;INDEX('Language Rules Can Change'!$B$3:$AU$47,AG408,29),AG409&lt;=INDEX('Language Rules Can Change'!$B$3:$AU$47,AG408,30)),30, AND(AG409&gt;INDEX('Language Rules Can Change'!$B$3:$AU$47,AG408,30),AG409&lt;=INDEX('Language Rules Can Change'!$B$3:$AU$47,AG408,31)),31, AND(AG409&gt;INDEX('Language Rules Can Change'!$B$3:$AU$47,AG408,31),AG409&lt;=INDEX('Language Rules Can Change'!$B$3:$AU$47,AG408,32)),32, AND(AG409&gt;INDEX('Language Rules Can Change'!$B$3:$AU$47,AG408,32),AG409&lt;=INDEX('Language Rules Can Change'!$B$3:$AU$47,AG408,33)),33, AND(AG409&gt;INDEX('Language Rules Can Change'!$B$3:$AU$47,AG408,33),AG409&lt;=INDEX('Language Rules Can Change'!$B$3:$AU$47,AG408,34)),34, AND(AG409&gt;INDEX('Language Rules Can Change'!$B$3:$AU$47,AG408,34),AG409&lt;=INDEX('Language Rules Can Change'!$B$3:$AU$47,AG408,35)),35, AND(AG409&gt;INDEX('Language Rules Can Change'!$B$3:$AU$47,AG408,35),AG409&lt;=INDEX('Language Rules Can Change'!$B$3:$AU$47,AG408,36)),36, AND(AG409&gt;INDEX('Language Rules Can Change'!$B$3:$AU$47,AG408,36),AG409&lt;=INDEX('Language Rules Can Change'!$B$3:$AU$47,AG408,37)),37, AND(AG409&gt;INDEX('Language Rules Can Change'!$B$3:$AU$47,AG408,37),AG409&lt;=INDEX('Language Rules Can Change'!$B$3:$AU$47,AG408,38)),38, AND(AG409&gt;INDEX('Language Rules Can Change'!$B$3:$AU$47,AG408,38),AG409&lt;=INDEX('Language Rules Can Change'!$B$3:$AU$47,AG408,39)),39, AND(AG409&gt;INDEX('Language Rules Can Change'!$B$3:$AU$47,AG408,39),AG409&lt;=INDEX('Language Rules Can Change'!$B$3:$AU$47,AG408,40)),40, AND(AG409&gt;INDEX('Language Rules Can Change'!$B$3:$AU$47,AG408,40),AG409&lt;=INDEX('Language Rules Can Change'!$B$3:$AU$47,AG408,41)),41, AND(AG409&gt;INDEX('Language Rules Can Change'!$B$3:$AU$47,AG408,41),AG409&lt;=INDEX('Language Rules Can Change'!$B$3:$AU$47,AG408,42)),42, AND(AG409&gt;INDEX('Language Rules Can Change'!$B$3:$AU$47,AG408,42),AG409&lt;=INDEX('Language Rules Can Change'!$B$3:$AU$47,AG408,43)),43, AND(AG409&gt;INDEX('Language Rules Can Change'!$B$3:$AU$47,AG408,43),AG409&lt;=INDEX('Language Rules Can Change'!$B$3:$AU$47,AG408,44)),44, AND(AG409&gt;INDEX('Language Rules Can Change'!$B$3:$AU$47,AG408,44),AG409&lt;=INDEX('Language Rules Can Change'!$B$3:$AU$47,AG408,45)),45, AND(AG409&gt;INDEX('Language Rules Can Change'!$B$3:$AU$47,AG408,45),AG409&lt;=INDEX('Language Rules Can Change'!$B$3:$AU$47,AG408,46)),46)</f>
        <v>42</v>
      </c>
      <c r="AH410" s="11" t="e" cm="1">
        <f t="array" aca="1" ref="AH410" ca="1">_xlfn.IFS(AND(AH409&gt;0,AH409&lt;=INDEX('Language Rules Can Change'!$B$3:$AU$47,AH408,1)),1, AND(AH409&gt;INDEX('Language Rules Can Change'!$B$3:$AU$47,AH408,1),AH409&lt;=INDEX('Language Rules Can Change'!$B$3:$AU$47,AH408,2)),2, AND(AH409&gt;INDEX('Language Rules Can Change'!$B$3:$AU$47,AH408,2),AH409&lt;=INDEX('Language Rules Can Change'!$B$3:$AU$47,AH408,3)),3, AND(AH409&gt;INDEX('Language Rules Can Change'!$B$3:$AU$47,AH408,3),AH409&lt;=INDEX('Language Rules Can Change'!$B$3:$AU$47,AH408,4)),4, AND(AH409&gt;INDEX('Language Rules Can Change'!$B$3:$AU$47,AH408,4),AH409&lt;=INDEX('Language Rules Can Change'!$B$3:$AU$47,AH408,5)),5, AND(AH409&gt;INDEX('Language Rules Can Change'!$B$3:$AU$47,AH408,5),AH409&lt;=INDEX('Language Rules Can Change'!$B$3:$AU$47,AH408,6)),6, AND(AH409&gt;INDEX('Language Rules Can Change'!$B$3:$AU$47,AH408,6),AH409&lt;=INDEX('Language Rules Can Change'!$B$3:$AU$47,AH408,7)),7, AND(AH409&gt;INDEX('Language Rules Can Change'!$B$3:$AU$47,AH408,7),AH409&lt;=INDEX('Language Rules Can Change'!$B$3:$AU$47,AH408,8)),8, AND(AH409&gt;INDEX('Language Rules Can Change'!$B$3:$AU$47,AH408,8),AH409&lt;=INDEX('Language Rules Can Change'!$B$3:$AU$47,AH408,9)),9, AND(AH409&gt;INDEX('Language Rules Can Change'!$B$3:$AU$47,AH408,9),AH409&lt;=INDEX('Language Rules Can Change'!$B$3:$AU$47,AH408,10)),10, AND(AH409&gt;INDEX('Language Rules Can Change'!$B$3:$AU$47,AH408,10),AH409&lt;=INDEX('Language Rules Can Change'!$B$3:$AU$47,AH408,11)),11, AND(AH409&gt;INDEX('Language Rules Can Change'!$B$3:$AU$47,AH408,11),AH409&lt;=INDEX('Language Rules Can Change'!$B$3:$AU$47,AH408,12)),12, AND(AH409&gt;INDEX('Language Rules Can Change'!$B$3:$AU$47,AH408,12),AH409&lt;=INDEX('Language Rules Can Change'!$B$3:$AU$47,AH408,13)),13, AND(AH409&gt;INDEX('Language Rules Can Change'!$B$3:$AU$47,AH408,13),AH409&lt;=INDEX('Language Rules Can Change'!$B$3:$AU$47,AH408,14)),14, AND(AH409&gt;INDEX('Language Rules Can Change'!$B$3:$AU$47,AH408,14),AH409&lt;=INDEX('Language Rules Can Change'!$B$3:$AU$47,AH408,15)),15, AND(AH409&gt;INDEX('Language Rules Can Change'!$B$3:$AU$47,AH408,15),AH409&lt;=INDEX('Language Rules Can Change'!$B$3:$AU$47,AH408,16)),16, AND(AH409&gt;INDEX('Language Rules Can Change'!$B$3:$AU$47,AH408,16),AH409&lt;=INDEX('Language Rules Can Change'!$B$3:$AU$47,AH408,17)),17, AND(AH409&gt;INDEX('Language Rules Can Change'!$B$3:$AU$47,AH408,17),AH409&lt;=INDEX('Language Rules Can Change'!$B$3:$AU$47,AH408,18)),18, AND(AH409&gt;INDEX('Language Rules Can Change'!$B$3:$AU$47,AH408,18),AH409&lt;=INDEX('Language Rules Can Change'!$B$3:$AU$47,AH408,19)),19, AND(AH409&gt;INDEX('Language Rules Can Change'!$B$3:$AU$47,AH408,19),AH409&lt;=INDEX('Language Rules Can Change'!$B$3:$AU$47,AH408,20)),20, AND(AH409&gt;INDEX('Language Rules Can Change'!$B$3:$AU$47,AH408,20),AH409&lt;=INDEX('Language Rules Can Change'!$B$3:$AU$47,AH408,21)),21, AND(AH409&gt;INDEX('Language Rules Can Change'!$B$3:$AU$47,AH408,21),AH409&lt;=INDEX('Language Rules Can Change'!$B$3:$AU$47,AH408,22)),22, AND(AH409&gt;INDEX('Language Rules Can Change'!$B$3:$AU$47,AH408,22),AH409&lt;=INDEX('Language Rules Can Change'!$B$3:$AU$47,AH408,23)),23, AND(AH409&gt;INDEX('Language Rules Can Change'!$B$3:$AU$47,AH408,23),AH409&lt;=INDEX('Language Rules Can Change'!$B$3:$AU$47,AH408,24)),24, AND(AH409&gt;INDEX('Language Rules Can Change'!$B$3:$AU$47,AH408,24),AH409&lt;=INDEX('Language Rules Can Change'!$B$3:$AU$47,AH408,25)),25, AND(AH409&gt;INDEX('Language Rules Can Change'!$B$3:$AU$47,AH408,25),AH409&lt;=INDEX('Language Rules Can Change'!$B$3:$AU$47,AH408,26)),26, AND(AH409&gt;INDEX('Language Rules Can Change'!$B$3:$AU$47,AH408,26),AH409&lt;=INDEX('Language Rules Can Change'!$B$3:$AU$47,AH408,27)),27, AND(AH409&gt;INDEX('Language Rules Can Change'!$B$3:$AU$47,AH408,27),AH409&lt;=INDEX('Language Rules Can Change'!$B$3:$AU$47,AH408,28)),28, AND(AH409&gt;INDEX('Language Rules Can Change'!$B$3:$AU$47,AH408,28),AH409&lt;=INDEX('Language Rules Can Change'!$B$3:$AU$47,AH408,29)),29, AND(AH409&gt;INDEX('Language Rules Can Change'!$B$3:$AU$47,AH408,29),AH409&lt;=INDEX('Language Rules Can Change'!$B$3:$AU$47,AH408,30)),30, AND(AH409&gt;INDEX('Language Rules Can Change'!$B$3:$AU$47,AH408,30),AH409&lt;=INDEX('Language Rules Can Change'!$B$3:$AU$47,AH408,31)),31, AND(AH409&gt;INDEX('Language Rules Can Change'!$B$3:$AU$47,AH408,31),AH409&lt;=INDEX('Language Rules Can Change'!$B$3:$AU$47,AH408,32)),32, AND(AH409&gt;INDEX('Language Rules Can Change'!$B$3:$AU$47,AH408,32),AH409&lt;=INDEX('Language Rules Can Change'!$B$3:$AU$47,AH408,33)),33, AND(AH409&gt;INDEX('Language Rules Can Change'!$B$3:$AU$47,AH408,33),AH409&lt;=INDEX('Language Rules Can Change'!$B$3:$AU$47,AH408,34)),34, AND(AH409&gt;INDEX('Language Rules Can Change'!$B$3:$AU$47,AH408,34),AH409&lt;=INDEX('Language Rules Can Change'!$B$3:$AU$47,AH408,35)),35, AND(AH409&gt;INDEX('Language Rules Can Change'!$B$3:$AU$47,AH408,35),AH409&lt;=INDEX('Language Rules Can Change'!$B$3:$AU$47,AH408,36)),36, AND(AH409&gt;INDEX('Language Rules Can Change'!$B$3:$AU$47,AH408,36),AH409&lt;=INDEX('Language Rules Can Change'!$B$3:$AU$47,AH408,37)),37, AND(AH409&gt;INDEX('Language Rules Can Change'!$B$3:$AU$47,AH408,37),AH409&lt;=INDEX('Language Rules Can Change'!$B$3:$AU$47,AH408,38)),38, AND(AH409&gt;INDEX('Language Rules Can Change'!$B$3:$AU$47,AH408,38),AH409&lt;=INDEX('Language Rules Can Change'!$B$3:$AU$47,AH408,39)),39, AND(AH409&gt;INDEX('Language Rules Can Change'!$B$3:$AU$47,AH408,39),AH409&lt;=INDEX('Language Rules Can Change'!$B$3:$AU$47,AH408,40)),40, AND(AH409&gt;INDEX('Language Rules Can Change'!$B$3:$AU$47,AH408,40),AH409&lt;=INDEX('Language Rules Can Change'!$B$3:$AU$47,AH408,41)),41, AND(AH409&gt;INDEX('Language Rules Can Change'!$B$3:$AU$47,AH408,41),AH409&lt;=INDEX('Language Rules Can Change'!$B$3:$AU$47,AH408,42)),42, AND(AH409&gt;INDEX('Language Rules Can Change'!$B$3:$AU$47,AH408,42),AH409&lt;=INDEX('Language Rules Can Change'!$B$3:$AU$47,AH408,43)),43, AND(AH409&gt;INDEX('Language Rules Can Change'!$B$3:$AU$47,AH408,43),AH409&lt;=INDEX('Language Rules Can Change'!$B$3:$AU$47,AH408,44)),44, AND(AH409&gt;INDEX('Language Rules Can Change'!$B$3:$AU$47,AH408,44),AH409&lt;=INDEX('Language Rules Can Change'!$B$3:$AU$47,AH408,45)),45, AND(AH409&gt;INDEX('Language Rules Can Change'!$B$3:$AU$47,AH408,45),AH409&lt;=INDEX('Language Rules Can Change'!$B$3:$AU$47,AH408,46)),46)</f>
        <v>#N/A</v>
      </c>
      <c r="AI410" s="11" t="e" cm="1">
        <f t="array" aca="1" ref="AI410" ca="1">_xlfn.IFS(AND(AI409&gt;0,AI409&lt;=INDEX('Language Rules Can Change'!$B$3:$AU$47,AI408,1)),1, AND(AI409&gt;INDEX('Language Rules Can Change'!$B$3:$AU$47,AI408,1),AI409&lt;=INDEX('Language Rules Can Change'!$B$3:$AU$47,AI408,2)),2, AND(AI409&gt;INDEX('Language Rules Can Change'!$B$3:$AU$47,AI408,2),AI409&lt;=INDEX('Language Rules Can Change'!$B$3:$AU$47,AI408,3)),3, AND(AI409&gt;INDEX('Language Rules Can Change'!$B$3:$AU$47,AI408,3),AI409&lt;=INDEX('Language Rules Can Change'!$B$3:$AU$47,AI408,4)),4, AND(AI409&gt;INDEX('Language Rules Can Change'!$B$3:$AU$47,AI408,4),AI409&lt;=INDEX('Language Rules Can Change'!$B$3:$AU$47,AI408,5)),5, AND(AI409&gt;INDEX('Language Rules Can Change'!$B$3:$AU$47,AI408,5),AI409&lt;=INDEX('Language Rules Can Change'!$B$3:$AU$47,AI408,6)),6, AND(AI409&gt;INDEX('Language Rules Can Change'!$B$3:$AU$47,AI408,6),AI409&lt;=INDEX('Language Rules Can Change'!$B$3:$AU$47,AI408,7)),7, AND(AI409&gt;INDEX('Language Rules Can Change'!$B$3:$AU$47,AI408,7),AI409&lt;=INDEX('Language Rules Can Change'!$B$3:$AU$47,AI408,8)),8, AND(AI409&gt;INDEX('Language Rules Can Change'!$B$3:$AU$47,AI408,8),AI409&lt;=INDEX('Language Rules Can Change'!$B$3:$AU$47,AI408,9)),9, AND(AI409&gt;INDEX('Language Rules Can Change'!$B$3:$AU$47,AI408,9),AI409&lt;=INDEX('Language Rules Can Change'!$B$3:$AU$47,AI408,10)),10, AND(AI409&gt;INDEX('Language Rules Can Change'!$B$3:$AU$47,AI408,10),AI409&lt;=INDEX('Language Rules Can Change'!$B$3:$AU$47,AI408,11)),11, AND(AI409&gt;INDEX('Language Rules Can Change'!$B$3:$AU$47,AI408,11),AI409&lt;=INDEX('Language Rules Can Change'!$B$3:$AU$47,AI408,12)),12, AND(AI409&gt;INDEX('Language Rules Can Change'!$B$3:$AU$47,AI408,12),AI409&lt;=INDEX('Language Rules Can Change'!$B$3:$AU$47,AI408,13)),13, AND(AI409&gt;INDEX('Language Rules Can Change'!$B$3:$AU$47,AI408,13),AI409&lt;=INDEX('Language Rules Can Change'!$B$3:$AU$47,AI408,14)),14, AND(AI409&gt;INDEX('Language Rules Can Change'!$B$3:$AU$47,AI408,14),AI409&lt;=INDEX('Language Rules Can Change'!$B$3:$AU$47,AI408,15)),15, AND(AI409&gt;INDEX('Language Rules Can Change'!$B$3:$AU$47,AI408,15),AI409&lt;=INDEX('Language Rules Can Change'!$B$3:$AU$47,AI408,16)),16, AND(AI409&gt;INDEX('Language Rules Can Change'!$B$3:$AU$47,AI408,16),AI409&lt;=INDEX('Language Rules Can Change'!$B$3:$AU$47,AI408,17)),17, AND(AI409&gt;INDEX('Language Rules Can Change'!$B$3:$AU$47,AI408,17),AI409&lt;=INDEX('Language Rules Can Change'!$B$3:$AU$47,AI408,18)),18, AND(AI409&gt;INDEX('Language Rules Can Change'!$B$3:$AU$47,AI408,18),AI409&lt;=INDEX('Language Rules Can Change'!$B$3:$AU$47,AI408,19)),19, AND(AI409&gt;INDEX('Language Rules Can Change'!$B$3:$AU$47,AI408,19),AI409&lt;=INDEX('Language Rules Can Change'!$B$3:$AU$47,AI408,20)),20, AND(AI409&gt;INDEX('Language Rules Can Change'!$B$3:$AU$47,AI408,20),AI409&lt;=INDEX('Language Rules Can Change'!$B$3:$AU$47,AI408,21)),21, AND(AI409&gt;INDEX('Language Rules Can Change'!$B$3:$AU$47,AI408,21),AI409&lt;=INDEX('Language Rules Can Change'!$B$3:$AU$47,AI408,22)),22, AND(AI409&gt;INDEX('Language Rules Can Change'!$B$3:$AU$47,AI408,22),AI409&lt;=INDEX('Language Rules Can Change'!$B$3:$AU$47,AI408,23)),23, AND(AI409&gt;INDEX('Language Rules Can Change'!$B$3:$AU$47,AI408,23),AI409&lt;=INDEX('Language Rules Can Change'!$B$3:$AU$47,AI408,24)),24, AND(AI409&gt;INDEX('Language Rules Can Change'!$B$3:$AU$47,AI408,24),AI409&lt;=INDEX('Language Rules Can Change'!$B$3:$AU$47,AI408,25)),25, AND(AI409&gt;INDEX('Language Rules Can Change'!$B$3:$AU$47,AI408,25),AI409&lt;=INDEX('Language Rules Can Change'!$B$3:$AU$47,AI408,26)),26, AND(AI409&gt;INDEX('Language Rules Can Change'!$B$3:$AU$47,AI408,26),AI409&lt;=INDEX('Language Rules Can Change'!$B$3:$AU$47,AI408,27)),27, AND(AI409&gt;INDEX('Language Rules Can Change'!$B$3:$AU$47,AI408,27),AI409&lt;=INDEX('Language Rules Can Change'!$B$3:$AU$47,AI408,28)),28, AND(AI409&gt;INDEX('Language Rules Can Change'!$B$3:$AU$47,AI408,28),AI409&lt;=INDEX('Language Rules Can Change'!$B$3:$AU$47,AI408,29)),29, AND(AI409&gt;INDEX('Language Rules Can Change'!$B$3:$AU$47,AI408,29),AI409&lt;=INDEX('Language Rules Can Change'!$B$3:$AU$47,AI408,30)),30, AND(AI409&gt;INDEX('Language Rules Can Change'!$B$3:$AU$47,AI408,30),AI409&lt;=INDEX('Language Rules Can Change'!$B$3:$AU$47,AI408,31)),31, AND(AI409&gt;INDEX('Language Rules Can Change'!$B$3:$AU$47,AI408,31),AI409&lt;=INDEX('Language Rules Can Change'!$B$3:$AU$47,AI408,32)),32, AND(AI409&gt;INDEX('Language Rules Can Change'!$B$3:$AU$47,AI408,32),AI409&lt;=INDEX('Language Rules Can Change'!$B$3:$AU$47,AI408,33)),33, AND(AI409&gt;INDEX('Language Rules Can Change'!$B$3:$AU$47,AI408,33),AI409&lt;=INDEX('Language Rules Can Change'!$B$3:$AU$47,AI408,34)),34, AND(AI409&gt;INDEX('Language Rules Can Change'!$B$3:$AU$47,AI408,34),AI409&lt;=INDEX('Language Rules Can Change'!$B$3:$AU$47,AI408,35)),35, AND(AI409&gt;INDEX('Language Rules Can Change'!$B$3:$AU$47,AI408,35),AI409&lt;=INDEX('Language Rules Can Change'!$B$3:$AU$47,AI408,36)),36, AND(AI409&gt;INDEX('Language Rules Can Change'!$B$3:$AU$47,AI408,36),AI409&lt;=INDEX('Language Rules Can Change'!$B$3:$AU$47,AI408,37)),37, AND(AI409&gt;INDEX('Language Rules Can Change'!$B$3:$AU$47,AI408,37),AI409&lt;=INDEX('Language Rules Can Change'!$B$3:$AU$47,AI408,38)),38, AND(AI409&gt;INDEX('Language Rules Can Change'!$B$3:$AU$47,AI408,38),AI409&lt;=INDEX('Language Rules Can Change'!$B$3:$AU$47,AI408,39)),39, AND(AI409&gt;INDEX('Language Rules Can Change'!$B$3:$AU$47,AI408,39),AI409&lt;=INDEX('Language Rules Can Change'!$B$3:$AU$47,AI408,40)),40, AND(AI409&gt;INDEX('Language Rules Can Change'!$B$3:$AU$47,AI408,40),AI409&lt;=INDEX('Language Rules Can Change'!$B$3:$AU$47,AI408,41)),41, AND(AI409&gt;INDEX('Language Rules Can Change'!$B$3:$AU$47,AI408,41),AI409&lt;=INDEX('Language Rules Can Change'!$B$3:$AU$47,AI408,42)),42, AND(AI409&gt;INDEX('Language Rules Can Change'!$B$3:$AU$47,AI408,42),AI409&lt;=INDEX('Language Rules Can Change'!$B$3:$AU$47,AI408,43)),43, AND(AI409&gt;INDEX('Language Rules Can Change'!$B$3:$AU$47,AI408,43),AI409&lt;=INDEX('Language Rules Can Change'!$B$3:$AU$47,AI408,44)),44, AND(AI409&gt;INDEX('Language Rules Can Change'!$B$3:$AU$47,AI408,44),AI409&lt;=INDEX('Language Rules Can Change'!$B$3:$AU$47,AI408,45)),45, AND(AI409&gt;INDEX('Language Rules Can Change'!$B$3:$AU$47,AI408,45),AI409&lt;=INDEX('Language Rules Can Change'!$B$3:$AU$47,AI408,46)),46)</f>
        <v>#N/A</v>
      </c>
      <c r="AJ410" s="11" t="e" cm="1">
        <f t="array" aca="1" ref="AJ410" ca="1">_xlfn.IFS(AND(AJ409&gt;0,AJ409&lt;=INDEX('Language Rules Can Change'!$B$3:$AU$47,AJ408,1)),1, AND(AJ409&gt;INDEX('Language Rules Can Change'!$B$3:$AU$47,AJ408,1),AJ409&lt;=INDEX('Language Rules Can Change'!$B$3:$AU$47,AJ408,2)),2, AND(AJ409&gt;INDEX('Language Rules Can Change'!$B$3:$AU$47,AJ408,2),AJ409&lt;=INDEX('Language Rules Can Change'!$B$3:$AU$47,AJ408,3)),3, AND(AJ409&gt;INDEX('Language Rules Can Change'!$B$3:$AU$47,AJ408,3),AJ409&lt;=INDEX('Language Rules Can Change'!$B$3:$AU$47,AJ408,4)),4, AND(AJ409&gt;INDEX('Language Rules Can Change'!$B$3:$AU$47,AJ408,4),AJ409&lt;=INDEX('Language Rules Can Change'!$B$3:$AU$47,AJ408,5)),5, AND(AJ409&gt;INDEX('Language Rules Can Change'!$B$3:$AU$47,AJ408,5),AJ409&lt;=INDEX('Language Rules Can Change'!$B$3:$AU$47,AJ408,6)),6, AND(AJ409&gt;INDEX('Language Rules Can Change'!$B$3:$AU$47,AJ408,6),AJ409&lt;=INDEX('Language Rules Can Change'!$B$3:$AU$47,AJ408,7)),7, AND(AJ409&gt;INDEX('Language Rules Can Change'!$B$3:$AU$47,AJ408,7),AJ409&lt;=INDEX('Language Rules Can Change'!$B$3:$AU$47,AJ408,8)),8, AND(AJ409&gt;INDEX('Language Rules Can Change'!$B$3:$AU$47,AJ408,8),AJ409&lt;=INDEX('Language Rules Can Change'!$B$3:$AU$47,AJ408,9)),9, AND(AJ409&gt;INDEX('Language Rules Can Change'!$B$3:$AU$47,AJ408,9),AJ409&lt;=INDEX('Language Rules Can Change'!$B$3:$AU$47,AJ408,10)),10, AND(AJ409&gt;INDEX('Language Rules Can Change'!$B$3:$AU$47,AJ408,10),AJ409&lt;=INDEX('Language Rules Can Change'!$B$3:$AU$47,AJ408,11)),11, AND(AJ409&gt;INDEX('Language Rules Can Change'!$B$3:$AU$47,AJ408,11),AJ409&lt;=INDEX('Language Rules Can Change'!$B$3:$AU$47,AJ408,12)),12, AND(AJ409&gt;INDEX('Language Rules Can Change'!$B$3:$AU$47,AJ408,12),AJ409&lt;=INDEX('Language Rules Can Change'!$B$3:$AU$47,AJ408,13)),13, AND(AJ409&gt;INDEX('Language Rules Can Change'!$B$3:$AU$47,AJ408,13),AJ409&lt;=INDEX('Language Rules Can Change'!$B$3:$AU$47,AJ408,14)),14, AND(AJ409&gt;INDEX('Language Rules Can Change'!$B$3:$AU$47,AJ408,14),AJ409&lt;=INDEX('Language Rules Can Change'!$B$3:$AU$47,AJ408,15)),15, AND(AJ409&gt;INDEX('Language Rules Can Change'!$B$3:$AU$47,AJ408,15),AJ409&lt;=INDEX('Language Rules Can Change'!$B$3:$AU$47,AJ408,16)),16, AND(AJ409&gt;INDEX('Language Rules Can Change'!$B$3:$AU$47,AJ408,16),AJ409&lt;=INDEX('Language Rules Can Change'!$B$3:$AU$47,AJ408,17)),17, AND(AJ409&gt;INDEX('Language Rules Can Change'!$B$3:$AU$47,AJ408,17),AJ409&lt;=INDEX('Language Rules Can Change'!$B$3:$AU$47,AJ408,18)),18, AND(AJ409&gt;INDEX('Language Rules Can Change'!$B$3:$AU$47,AJ408,18),AJ409&lt;=INDEX('Language Rules Can Change'!$B$3:$AU$47,AJ408,19)),19, AND(AJ409&gt;INDEX('Language Rules Can Change'!$B$3:$AU$47,AJ408,19),AJ409&lt;=INDEX('Language Rules Can Change'!$B$3:$AU$47,AJ408,20)),20, AND(AJ409&gt;INDEX('Language Rules Can Change'!$B$3:$AU$47,AJ408,20),AJ409&lt;=INDEX('Language Rules Can Change'!$B$3:$AU$47,AJ408,21)),21, AND(AJ409&gt;INDEX('Language Rules Can Change'!$B$3:$AU$47,AJ408,21),AJ409&lt;=INDEX('Language Rules Can Change'!$B$3:$AU$47,AJ408,22)),22, AND(AJ409&gt;INDEX('Language Rules Can Change'!$B$3:$AU$47,AJ408,22),AJ409&lt;=INDEX('Language Rules Can Change'!$B$3:$AU$47,AJ408,23)),23, AND(AJ409&gt;INDEX('Language Rules Can Change'!$B$3:$AU$47,AJ408,23),AJ409&lt;=INDEX('Language Rules Can Change'!$B$3:$AU$47,AJ408,24)),24, AND(AJ409&gt;INDEX('Language Rules Can Change'!$B$3:$AU$47,AJ408,24),AJ409&lt;=INDEX('Language Rules Can Change'!$B$3:$AU$47,AJ408,25)),25, AND(AJ409&gt;INDEX('Language Rules Can Change'!$B$3:$AU$47,AJ408,25),AJ409&lt;=INDEX('Language Rules Can Change'!$B$3:$AU$47,AJ408,26)),26, AND(AJ409&gt;INDEX('Language Rules Can Change'!$B$3:$AU$47,AJ408,26),AJ409&lt;=INDEX('Language Rules Can Change'!$B$3:$AU$47,AJ408,27)),27, AND(AJ409&gt;INDEX('Language Rules Can Change'!$B$3:$AU$47,AJ408,27),AJ409&lt;=INDEX('Language Rules Can Change'!$B$3:$AU$47,AJ408,28)),28, AND(AJ409&gt;INDEX('Language Rules Can Change'!$B$3:$AU$47,AJ408,28),AJ409&lt;=INDEX('Language Rules Can Change'!$B$3:$AU$47,AJ408,29)),29, AND(AJ409&gt;INDEX('Language Rules Can Change'!$B$3:$AU$47,AJ408,29),AJ409&lt;=INDEX('Language Rules Can Change'!$B$3:$AU$47,AJ408,30)),30, AND(AJ409&gt;INDEX('Language Rules Can Change'!$B$3:$AU$47,AJ408,30),AJ409&lt;=INDEX('Language Rules Can Change'!$B$3:$AU$47,AJ408,31)),31, AND(AJ409&gt;INDEX('Language Rules Can Change'!$B$3:$AU$47,AJ408,31),AJ409&lt;=INDEX('Language Rules Can Change'!$B$3:$AU$47,AJ408,32)),32, AND(AJ409&gt;INDEX('Language Rules Can Change'!$B$3:$AU$47,AJ408,32),AJ409&lt;=INDEX('Language Rules Can Change'!$B$3:$AU$47,AJ408,33)),33, AND(AJ409&gt;INDEX('Language Rules Can Change'!$B$3:$AU$47,AJ408,33),AJ409&lt;=INDEX('Language Rules Can Change'!$B$3:$AU$47,AJ408,34)),34, AND(AJ409&gt;INDEX('Language Rules Can Change'!$B$3:$AU$47,AJ408,34),AJ409&lt;=INDEX('Language Rules Can Change'!$B$3:$AU$47,AJ408,35)),35, AND(AJ409&gt;INDEX('Language Rules Can Change'!$B$3:$AU$47,AJ408,35),AJ409&lt;=INDEX('Language Rules Can Change'!$B$3:$AU$47,AJ408,36)),36, AND(AJ409&gt;INDEX('Language Rules Can Change'!$B$3:$AU$47,AJ408,36),AJ409&lt;=INDEX('Language Rules Can Change'!$B$3:$AU$47,AJ408,37)),37, AND(AJ409&gt;INDEX('Language Rules Can Change'!$B$3:$AU$47,AJ408,37),AJ409&lt;=INDEX('Language Rules Can Change'!$B$3:$AU$47,AJ408,38)),38, AND(AJ409&gt;INDEX('Language Rules Can Change'!$B$3:$AU$47,AJ408,38),AJ409&lt;=INDEX('Language Rules Can Change'!$B$3:$AU$47,AJ408,39)),39, AND(AJ409&gt;INDEX('Language Rules Can Change'!$B$3:$AU$47,AJ408,39),AJ409&lt;=INDEX('Language Rules Can Change'!$B$3:$AU$47,AJ408,40)),40, AND(AJ409&gt;INDEX('Language Rules Can Change'!$B$3:$AU$47,AJ408,40),AJ409&lt;=INDEX('Language Rules Can Change'!$B$3:$AU$47,AJ408,41)),41, AND(AJ409&gt;INDEX('Language Rules Can Change'!$B$3:$AU$47,AJ408,41),AJ409&lt;=INDEX('Language Rules Can Change'!$B$3:$AU$47,AJ408,42)),42, AND(AJ409&gt;INDEX('Language Rules Can Change'!$B$3:$AU$47,AJ408,42),AJ409&lt;=INDEX('Language Rules Can Change'!$B$3:$AU$47,AJ408,43)),43, AND(AJ409&gt;INDEX('Language Rules Can Change'!$B$3:$AU$47,AJ408,43),AJ409&lt;=INDEX('Language Rules Can Change'!$B$3:$AU$47,AJ408,44)),44, AND(AJ409&gt;INDEX('Language Rules Can Change'!$B$3:$AU$47,AJ408,44),AJ409&lt;=INDEX('Language Rules Can Change'!$B$3:$AU$47,AJ408,45)),45, AND(AJ409&gt;INDEX('Language Rules Can Change'!$B$3:$AU$47,AJ408,45),AJ409&lt;=INDEX('Language Rules Can Change'!$B$3:$AU$47,AJ408,46)),46)</f>
        <v>#N/A</v>
      </c>
      <c r="AK410" s="11" t="e" cm="1">
        <f t="array" aca="1" ref="AK410" ca="1">_xlfn.IFS(AND(AK409&gt;0,AK409&lt;=INDEX('Language Rules Can Change'!$B$3:$AU$47,AK408,1)),1, AND(AK409&gt;INDEX('Language Rules Can Change'!$B$3:$AU$47,AK408,1),AK409&lt;=INDEX('Language Rules Can Change'!$B$3:$AU$47,AK408,2)),2, AND(AK409&gt;INDEX('Language Rules Can Change'!$B$3:$AU$47,AK408,2),AK409&lt;=INDEX('Language Rules Can Change'!$B$3:$AU$47,AK408,3)),3, AND(AK409&gt;INDEX('Language Rules Can Change'!$B$3:$AU$47,AK408,3),AK409&lt;=INDEX('Language Rules Can Change'!$B$3:$AU$47,AK408,4)),4, AND(AK409&gt;INDEX('Language Rules Can Change'!$B$3:$AU$47,AK408,4),AK409&lt;=INDEX('Language Rules Can Change'!$B$3:$AU$47,AK408,5)),5, AND(AK409&gt;INDEX('Language Rules Can Change'!$B$3:$AU$47,AK408,5),AK409&lt;=INDEX('Language Rules Can Change'!$B$3:$AU$47,AK408,6)),6, AND(AK409&gt;INDEX('Language Rules Can Change'!$B$3:$AU$47,AK408,6),AK409&lt;=INDEX('Language Rules Can Change'!$B$3:$AU$47,AK408,7)),7, AND(AK409&gt;INDEX('Language Rules Can Change'!$B$3:$AU$47,AK408,7),AK409&lt;=INDEX('Language Rules Can Change'!$B$3:$AU$47,AK408,8)),8, AND(AK409&gt;INDEX('Language Rules Can Change'!$B$3:$AU$47,AK408,8),AK409&lt;=INDEX('Language Rules Can Change'!$B$3:$AU$47,AK408,9)),9, AND(AK409&gt;INDEX('Language Rules Can Change'!$B$3:$AU$47,AK408,9),AK409&lt;=INDEX('Language Rules Can Change'!$B$3:$AU$47,AK408,10)),10, AND(AK409&gt;INDEX('Language Rules Can Change'!$B$3:$AU$47,AK408,10),AK409&lt;=INDEX('Language Rules Can Change'!$B$3:$AU$47,AK408,11)),11, AND(AK409&gt;INDEX('Language Rules Can Change'!$B$3:$AU$47,AK408,11),AK409&lt;=INDEX('Language Rules Can Change'!$B$3:$AU$47,AK408,12)),12, AND(AK409&gt;INDEX('Language Rules Can Change'!$B$3:$AU$47,AK408,12),AK409&lt;=INDEX('Language Rules Can Change'!$B$3:$AU$47,AK408,13)),13, AND(AK409&gt;INDEX('Language Rules Can Change'!$B$3:$AU$47,AK408,13),AK409&lt;=INDEX('Language Rules Can Change'!$B$3:$AU$47,AK408,14)),14, AND(AK409&gt;INDEX('Language Rules Can Change'!$B$3:$AU$47,AK408,14),AK409&lt;=INDEX('Language Rules Can Change'!$B$3:$AU$47,AK408,15)),15, AND(AK409&gt;INDEX('Language Rules Can Change'!$B$3:$AU$47,AK408,15),AK409&lt;=INDEX('Language Rules Can Change'!$B$3:$AU$47,AK408,16)),16, AND(AK409&gt;INDEX('Language Rules Can Change'!$B$3:$AU$47,AK408,16),AK409&lt;=INDEX('Language Rules Can Change'!$B$3:$AU$47,AK408,17)),17, AND(AK409&gt;INDEX('Language Rules Can Change'!$B$3:$AU$47,AK408,17),AK409&lt;=INDEX('Language Rules Can Change'!$B$3:$AU$47,AK408,18)),18, AND(AK409&gt;INDEX('Language Rules Can Change'!$B$3:$AU$47,AK408,18),AK409&lt;=INDEX('Language Rules Can Change'!$B$3:$AU$47,AK408,19)),19, AND(AK409&gt;INDEX('Language Rules Can Change'!$B$3:$AU$47,AK408,19),AK409&lt;=INDEX('Language Rules Can Change'!$B$3:$AU$47,AK408,20)),20, AND(AK409&gt;INDEX('Language Rules Can Change'!$B$3:$AU$47,AK408,20),AK409&lt;=INDEX('Language Rules Can Change'!$B$3:$AU$47,AK408,21)),21, AND(AK409&gt;INDEX('Language Rules Can Change'!$B$3:$AU$47,AK408,21),AK409&lt;=INDEX('Language Rules Can Change'!$B$3:$AU$47,AK408,22)),22, AND(AK409&gt;INDEX('Language Rules Can Change'!$B$3:$AU$47,AK408,22),AK409&lt;=INDEX('Language Rules Can Change'!$B$3:$AU$47,AK408,23)),23, AND(AK409&gt;INDEX('Language Rules Can Change'!$B$3:$AU$47,AK408,23),AK409&lt;=INDEX('Language Rules Can Change'!$B$3:$AU$47,AK408,24)),24, AND(AK409&gt;INDEX('Language Rules Can Change'!$B$3:$AU$47,AK408,24),AK409&lt;=INDEX('Language Rules Can Change'!$B$3:$AU$47,AK408,25)),25, AND(AK409&gt;INDEX('Language Rules Can Change'!$B$3:$AU$47,AK408,25),AK409&lt;=INDEX('Language Rules Can Change'!$B$3:$AU$47,AK408,26)),26, AND(AK409&gt;INDEX('Language Rules Can Change'!$B$3:$AU$47,AK408,26),AK409&lt;=INDEX('Language Rules Can Change'!$B$3:$AU$47,AK408,27)),27, AND(AK409&gt;INDEX('Language Rules Can Change'!$B$3:$AU$47,AK408,27),AK409&lt;=INDEX('Language Rules Can Change'!$B$3:$AU$47,AK408,28)),28, AND(AK409&gt;INDEX('Language Rules Can Change'!$B$3:$AU$47,AK408,28),AK409&lt;=INDEX('Language Rules Can Change'!$B$3:$AU$47,AK408,29)),29, AND(AK409&gt;INDEX('Language Rules Can Change'!$B$3:$AU$47,AK408,29),AK409&lt;=INDEX('Language Rules Can Change'!$B$3:$AU$47,AK408,30)),30, AND(AK409&gt;INDEX('Language Rules Can Change'!$B$3:$AU$47,AK408,30),AK409&lt;=INDEX('Language Rules Can Change'!$B$3:$AU$47,AK408,31)),31, AND(AK409&gt;INDEX('Language Rules Can Change'!$B$3:$AU$47,AK408,31),AK409&lt;=INDEX('Language Rules Can Change'!$B$3:$AU$47,AK408,32)),32, AND(AK409&gt;INDEX('Language Rules Can Change'!$B$3:$AU$47,AK408,32),AK409&lt;=INDEX('Language Rules Can Change'!$B$3:$AU$47,AK408,33)),33, AND(AK409&gt;INDEX('Language Rules Can Change'!$B$3:$AU$47,AK408,33),AK409&lt;=INDEX('Language Rules Can Change'!$B$3:$AU$47,AK408,34)),34, AND(AK409&gt;INDEX('Language Rules Can Change'!$B$3:$AU$47,AK408,34),AK409&lt;=INDEX('Language Rules Can Change'!$B$3:$AU$47,AK408,35)),35, AND(AK409&gt;INDEX('Language Rules Can Change'!$B$3:$AU$47,AK408,35),AK409&lt;=INDEX('Language Rules Can Change'!$B$3:$AU$47,AK408,36)),36, AND(AK409&gt;INDEX('Language Rules Can Change'!$B$3:$AU$47,AK408,36),AK409&lt;=INDEX('Language Rules Can Change'!$B$3:$AU$47,AK408,37)),37, AND(AK409&gt;INDEX('Language Rules Can Change'!$B$3:$AU$47,AK408,37),AK409&lt;=INDEX('Language Rules Can Change'!$B$3:$AU$47,AK408,38)),38, AND(AK409&gt;INDEX('Language Rules Can Change'!$B$3:$AU$47,AK408,38),AK409&lt;=INDEX('Language Rules Can Change'!$B$3:$AU$47,AK408,39)),39, AND(AK409&gt;INDEX('Language Rules Can Change'!$B$3:$AU$47,AK408,39),AK409&lt;=INDEX('Language Rules Can Change'!$B$3:$AU$47,AK408,40)),40, AND(AK409&gt;INDEX('Language Rules Can Change'!$B$3:$AU$47,AK408,40),AK409&lt;=INDEX('Language Rules Can Change'!$B$3:$AU$47,AK408,41)),41, AND(AK409&gt;INDEX('Language Rules Can Change'!$B$3:$AU$47,AK408,41),AK409&lt;=INDEX('Language Rules Can Change'!$B$3:$AU$47,AK408,42)),42, AND(AK409&gt;INDEX('Language Rules Can Change'!$B$3:$AU$47,AK408,42),AK409&lt;=INDEX('Language Rules Can Change'!$B$3:$AU$47,AK408,43)),43, AND(AK409&gt;INDEX('Language Rules Can Change'!$B$3:$AU$47,AK408,43),AK409&lt;=INDEX('Language Rules Can Change'!$B$3:$AU$47,AK408,44)),44, AND(AK409&gt;INDEX('Language Rules Can Change'!$B$3:$AU$47,AK408,44),AK409&lt;=INDEX('Language Rules Can Change'!$B$3:$AU$47,AK408,45)),45, AND(AK409&gt;INDEX('Language Rules Can Change'!$B$3:$AU$47,AK408,45),AK409&lt;=INDEX('Language Rules Can Change'!$B$3:$AU$47,AK408,46)),46)</f>
        <v>#N/A</v>
      </c>
      <c r="AL410" s="11" t="e" cm="1">
        <f t="array" aca="1" ref="AL410" ca="1">_xlfn.IFS(AND(AL409&gt;0,AL409&lt;=INDEX('Language Rules Can Change'!$B$3:$AU$47,AL408,1)),1, AND(AL409&gt;INDEX('Language Rules Can Change'!$B$3:$AU$47,AL408,1),AL409&lt;=INDEX('Language Rules Can Change'!$B$3:$AU$47,AL408,2)),2, AND(AL409&gt;INDEX('Language Rules Can Change'!$B$3:$AU$47,AL408,2),AL409&lt;=INDEX('Language Rules Can Change'!$B$3:$AU$47,AL408,3)),3, AND(AL409&gt;INDEX('Language Rules Can Change'!$B$3:$AU$47,AL408,3),AL409&lt;=INDEX('Language Rules Can Change'!$B$3:$AU$47,AL408,4)),4, AND(AL409&gt;INDEX('Language Rules Can Change'!$B$3:$AU$47,AL408,4),AL409&lt;=INDEX('Language Rules Can Change'!$B$3:$AU$47,AL408,5)),5, AND(AL409&gt;INDEX('Language Rules Can Change'!$B$3:$AU$47,AL408,5),AL409&lt;=INDEX('Language Rules Can Change'!$B$3:$AU$47,AL408,6)),6, AND(AL409&gt;INDEX('Language Rules Can Change'!$B$3:$AU$47,AL408,6),AL409&lt;=INDEX('Language Rules Can Change'!$B$3:$AU$47,AL408,7)),7, AND(AL409&gt;INDEX('Language Rules Can Change'!$B$3:$AU$47,AL408,7),AL409&lt;=INDEX('Language Rules Can Change'!$B$3:$AU$47,AL408,8)),8, AND(AL409&gt;INDEX('Language Rules Can Change'!$B$3:$AU$47,AL408,8),AL409&lt;=INDEX('Language Rules Can Change'!$B$3:$AU$47,AL408,9)),9, AND(AL409&gt;INDEX('Language Rules Can Change'!$B$3:$AU$47,AL408,9),AL409&lt;=INDEX('Language Rules Can Change'!$B$3:$AU$47,AL408,10)),10, AND(AL409&gt;INDEX('Language Rules Can Change'!$B$3:$AU$47,AL408,10),AL409&lt;=INDEX('Language Rules Can Change'!$B$3:$AU$47,AL408,11)),11, AND(AL409&gt;INDEX('Language Rules Can Change'!$B$3:$AU$47,AL408,11),AL409&lt;=INDEX('Language Rules Can Change'!$B$3:$AU$47,AL408,12)),12, AND(AL409&gt;INDEX('Language Rules Can Change'!$B$3:$AU$47,AL408,12),AL409&lt;=INDEX('Language Rules Can Change'!$B$3:$AU$47,AL408,13)),13, AND(AL409&gt;INDEX('Language Rules Can Change'!$B$3:$AU$47,AL408,13),AL409&lt;=INDEX('Language Rules Can Change'!$B$3:$AU$47,AL408,14)),14, AND(AL409&gt;INDEX('Language Rules Can Change'!$B$3:$AU$47,AL408,14),AL409&lt;=INDEX('Language Rules Can Change'!$B$3:$AU$47,AL408,15)),15, AND(AL409&gt;INDEX('Language Rules Can Change'!$B$3:$AU$47,AL408,15),AL409&lt;=INDEX('Language Rules Can Change'!$B$3:$AU$47,AL408,16)),16, AND(AL409&gt;INDEX('Language Rules Can Change'!$B$3:$AU$47,AL408,16),AL409&lt;=INDEX('Language Rules Can Change'!$B$3:$AU$47,AL408,17)),17, AND(AL409&gt;INDEX('Language Rules Can Change'!$B$3:$AU$47,AL408,17),AL409&lt;=INDEX('Language Rules Can Change'!$B$3:$AU$47,AL408,18)),18, AND(AL409&gt;INDEX('Language Rules Can Change'!$B$3:$AU$47,AL408,18),AL409&lt;=INDEX('Language Rules Can Change'!$B$3:$AU$47,AL408,19)),19, AND(AL409&gt;INDEX('Language Rules Can Change'!$B$3:$AU$47,AL408,19),AL409&lt;=INDEX('Language Rules Can Change'!$B$3:$AU$47,AL408,20)),20, AND(AL409&gt;INDEX('Language Rules Can Change'!$B$3:$AU$47,AL408,20),AL409&lt;=INDEX('Language Rules Can Change'!$B$3:$AU$47,AL408,21)),21, AND(AL409&gt;INDEX('Language Rules Can Change'!$B$3:$AU$47,AL408,21),AL409&lt;=INDEX('Language Rules Can Change'!$B$3:$AU$47,AL408,22)),22, AND(AL409&gt;INDEX('Language Rules Can Change'!$B$3:$AU$47,AL408,22),AL409&lt;=INDEX('Language Rules Can Change'!$B$3:$AU$47,AL408,23)),23, AND(AL409&gt;INDEX('Language Rules Can Change'!$B$3:$AU$47,AL408,23),AL409&lt;=INDEX('Language Rules Can Change'!$B$3:$AU$47,AL408,24)),24, AND(AL409&gt;INDEX('Language Rules Can Change'!$B$3:$AU$47,AL408,24),AL409&lt;=INDEX('Language Rules Can Change'!$B$3:$AU$47,AL408,25)),25, AND(AL409&gt;INDEX('Language Rules Can Change'!$B$3:$AU$47,AL408,25),AL409&lt;=INDEX('Language Rules Can Change'!$B$3:$AU$47,AL408,26)),26, AND(AL409&gt;INDEX('Language Rules Can Change'!$B$3:$AU$47,AL408,26),AL409&lt;=INDEX('Language Rules Can Change'!$B$3:$AU$47,AL408,27)),27, AND(AL409&gt;INDEX('Language Rules Can Change'!$B$3:$AU$47,AL408,27),AL409&lt;=INDEX('Language Rules Can Change'!$B$3:$AU$47,AL408,28)),28, AND(AL409&gt;INDEX('Language Rules Can Change'!$B$3:$AU$47,AL408,28),AL409&lt;=INDEX('Language Rules Can Change'!$B$3:$AU$47,AL408,29)),29, AND(AL409&gt;INDEX('Language Rules Can Change'!$B$3:$AU$47,AL408,29),AL409&lt;=INDEX('Language Rules Can Change'!$B$3:$AU$47,AL408,30)),30, AND(AL409&gt;INDEX('Language Rules Can Change'!$B$3:$AU$47,AL408,30),AL409&lt;=INDEX('Language Rules Can Change'!$B$3:$AU$47,AL408,31)),31, AND(AL409&gt;INDEX('Language Rules Can Change'!$B$3:$AU$47,AL408,31),AL409&lt;=INDEX('Language Rules Can Change'!$B$3:$AU$47,AL408,32)),32, AND(AL409&gt;INDEX('Language Rules Can Change'!$B$3:$AU$47,AL408,32),AL409&lt;=INDEX('Language Rules Can Change'!$B$3:$AU$47,AL408,33)),33, AND(AL409&gt;INDEX('Language Rules Can Change'!$B$3:$AU$47,AL408,33),AL409&lt;=INDEX('Language Rules Can Change'!$B$3:$AU$47,AL408,34)),34, AND(AL409&gt;INDEX('Language Rules Can Change'!$B$3:$AU$47,AL408,34),AL409&lt;=INDEX('Language Rules Can Change'!$B$3:$AU$47,AL408,35)),35, AND(AL409&gt;INDEX('Language Rules Can Change'!$B$3:$AU$47,AL408,35),AL409&lt;=INDEX('Language Rules Can Change'!$B$3:$AU$47,AL408,36)),36, AND(AL409&gt;INDEX('Language Rules Can Change'!$B$3:$AU$47,AL408,36),AL409&lt;=INDEX('Language Rules Can Change'!$B$3:$AU$47,AL408,37)),37, AND(AL409&gt;INDEX('Language Rules Can Change'!$B$3:$AU$47,AL408,37),AL409&lt;=INDEX('Language Rules Can Change'!$B$3:$AU$47,AL408,38)),38, AND(AL409&gt;INDEX('Language Rules Can Change'!$B$3:$AU$47,AL408,38),AL409&lt;=INDEX('Language Rules Can Change'!$B$3:$AU$47,AL408,39)),39, AND(AL409&gt;INDEX('Language Rules Can Change'!$B$3:$AU$47,AL408,39),AL409&lt;=INDEX('Language Rules Can Change'!$B$3:$AU$47,AL408,40)),40, AND(AL409&gt;INDEX('Language Rules Can Change'!$B$3:$AU$47,AL408,40),AL409&lt;=INDEX('Language Rules Can Change'!$B$3:$AU$47,AL408,41)),41, AND(AL409&gt;INDEX('Language Rules Can Change'!$B$3:$AU$47,AL408,41),AL409&lt;=INDEX('Language Rules Can Change'!$B$3:$AU$47,AL408,42)),42, AND(AL409&gt;INDEX('Language Rules Can Change'!$B$3:$AU$47,AL408,42),AL409&lt;=INDEX('Language Rules Can Change'!$B$3:$AU$47,AL408,43)),43, AND(AL409&gt;INDEX('Language Rules Can Change'!$B$3:$AU$47,AL408,43),AL409&lt;=INDEX('Language Rules Can Change'!$B$3:$AU$47,AL408,44)),44, AND(AL409&gt;INDEX('Language Rules Can Change'!$B$3:$AU$47,AL408,44),AL409&lt;=INDEX('Language Rules Can Change'!$B$3:$AU$47,AL408,45)),45, AND(AL409&gt;INDEX('Language Rules Can Change'!$B$3:$AU$47,AL408,45),AL409&lt;=INDEX('Language Rules Can Change'!$B$3:$AU$47,AL408,46)),46)</f>
        <v>#N/A</v>
      </c>
      <c r="AM410" s="11" t="e" cm="1">
        <f t="array" aca="1" ref="AM410" ca="1">_xlfn.IFS(AND(AM409&gt;0,AM409&lt;=INDEX('Language Rules Can Change'!$B$3:$AU$47,AM408,1)),1, AND(AM409&gt;INDEX('Language Rules Can Change'!$B$3:$AU$47,AM408,1),AM409&lt;=INDEX('Language Rules Can Change'!$B$3:$AU$47,AM408,2)),2, AND(AM409&gt;INDEX('Language Rules Can Change'!$B$3:$AU$47,AM408,2),AM409&lt;=INDEX('Language Rules Can Change'!$B$3:$AU$47,AM408,3)),3, AND(AM409&gt;INDEX('Language Rules Can Change'!$B$3:$AU$47,AM408,3),AM409&lt;=INDEX('Language Rules Can Change'!$B$3:$AU$47,AM408,4)),4, AND(AM409&gt;INDEX('Language Rules Can Change'!$B$3:$AU$47,AM408,4),AM409&lt;=INDEX('Language Rules Can Change'!$B$3:$AU$47,AM408,5)),5, AND(AM409&gt;INDEX('Language Rules Can Change'!$B$3:$AU$47,AM408,5),AM409&lt;=INDEX('Language Rules Can Change'!$B$3:$AU$47,AM408,6)),6, AND(AM409&gt;INDEX('Language Rules Can Change'!$B$3:$AU$47,AM408,6),AM409&lt;=INDEX('Language Rules Can Change'!$B$3:$AU$47,AM408,7)),7, AND(AM409&gt;INDEX('Language Rules Can Change'!$B$3:$AU$47,AM408,7),AM409&lt;=INDEX('Language Rules Can Change'!$B$3:$AU$47,AM408,8)),8, AND(AM409&gt;INDEX('Language Rules Can Change'!$B$3:$AU$47,AM408,8),AM409&lt;=INDEX('Language Rules Can Change'!$B$3:$AU$47,AM408,9)),9, AND(AM409&gt;INDEX('Language Rules Can Change'!$B$3:$AU$47,AM408,9),AM409&lt;=INDEX('Language Rules Can Change'!$B$3:$AU$47,AM408,10)),10, AND(AM409&gt;INDEX('Language Rules Can Change'!$B$3:$AU$47,AM408,10),AM409&lt;=INDEX('Language Rules Can Change'!$B$3:$AU$47,AM408,11)),11, AND(AM409&gt;INDEX('Language Rules Can Change'!$B$3:$AU$47,AM408,11),AM409&lt;=INDEX('Language Rules Can Change'!$B$3:$AU$47,AM408,12)),12, AND(AM409&gt;INDEX('Language Rules Can Change'!$B$3:$AU$47,AM408,12),AM409&lt;=INDEX('Language Rules Can Change'!$B$3:$AU$47,AM408,13)),13, AND(AM409&gt;INDEX('Language Rules Can Change'!$B$3:$AU$47,AM408,13),AM409&lt;=INDEX('Language Rules Can Change'!$B$3:$AU$47,AM408,14)),14, AND(AM409&gt;INDEX('Language Rules Can Change'!$B$3:$AU$47,AM408,14),AM409&lt;=INDEX('Language Rules Can Change'!$B$3:$AU$47,AM408,15)),15, AND(AM409&gt;INDEX('Language Rules Can Change'!$B$3:$AU$47,AM408,15),AM409&lt;=INDEX('Language Rules Can Change'!$B$3:$AU$47,AM408,16)),16, AND(AM409&gt;INDEX('Language Rules Can Change'!$B$3:$AU$47,AM408,16),AM409&lt;=INDEX('Language Rules Can Change'!$B$3:$AU$47,AM408,17)),17, AND(AM409&gt;INDEX('Language Rules Can Change'!$B$3:$AU$47,AM408,17),AM409&lt;=INDEX('Language Rules Can Change'!$B$3:$AU$47,AM408,18)),18, AND(AM409&gt;INDEX('Language Rules Can Change'!$B$3:$AU$47,AM408,18),AM409&lt;=INDEX('Language Rules Can Change'!$B$3:$AU$47,AM408,19)),19, AND(AM409&gt;INDEX('Language Rules Can Change'!$B$3:$AU$47,AM408,19),AM409&lt;=INDEX('Language Rules Can Change'!$B$3:$AU$47,AM408,20)),20, AND(AM409&gt;INDEX('Language Rules Can Change'!$B$3:$AU$47,AM408,20),AM409&lt;=INDEX('Language Rules Can Change'!$B$3:$AU$47,AM408,21)),21, AND(AM409&gt;INDEX('Language Rules Can Change'!$B$3:$AU$47,AM408,21),AM409&lt;=INDEX('Language Rules Can Change'!$B$3:$AU$47,AM408,22)),22, AND(AM409&gt;INDEX('Language Rules Can Change'!$B$3:$AU$47,AM408,22),AM409&lt;=INDEX('Language Rules Can Change'!$B$3:$AU$47,AM408,23)),23, AND(AM409&gt;INDEX('Language Rules Can Change'!$B$3:$AU$47,AM408,23),AM409&lt;=INDEX('Language Rules Can Change'!$B$3:$AU$47,AM408,24)),24, AND(AM409&gt;INDEX('Language Rules Can Change'!$B$3:$AU$47,AM408,24),AM409&lt;=INDEX('Language Rules Can Change'!$B$3:$AU$47,AM408,25)),25, AND(AM409&gt;INDEX('Language Rules Can Change'!$B$3:$AU$47,AM408,25),AM409&lt;=INDEX('Language Rules Can Change'!$B$3:$AU$47,AM408,26)),26, AND(AM409&gt;INDEX('Language Rules Can Change'!$B$3:$AU$47,AM408,26),AM409&lt;=INDEX('Language Rules Can Change'!$B$3:$AU$47,AM408,27)),27, AND(AM409&gt;INDEX('Language Rules Can Change'!$B$3:$AU$47,AM408,27),AM409&lt;=INDEX('Language Rules Can Change'!$B$3:$AU$47,AM408,28)),28, AND(AM409&gt;INDEX('Language Rules Can Change'!$B$3:$AU$47,AM408,28),AM409&lt;=INDEX('Language Rules Can Change'!$B$3:$AU$47,AM408,29)),29, AND(AM409&gt;INDEX('Language Rules Can Change'!$B$3:$AU$47,AM408,29),AM409&lt;=INDEX('Language Rules Can Change'!$B$3:$AU$47,AM408,30)),30, AND(AM409&gt;INDEX('Language Rules Can Change'!$B$3:$AU$47,AM408,30),AM409&lt;=INDEX('Language Rules Can Change'!$B$3:$AU$47,AM408,31)),31, AND(AM409&gt;INDEX('Language Rules Can Change'!$B$3:$AU$47,AM408,31),AM409&lt;=INDEX('Language Rules Can Change'!$B$3:$AU$47,AM408,32)),32, AND(AM409&gt;INDEX('Language Rules Can Change'!$B$3:$AU$47,AM408,32),AM409&lt;=INDEX('Language Rules Can Change'!$B$3:$AU$47,AM408,33)),33, AND(AM409&gt;INDEX('Language Rules Can Change'!$B$3:$AU$47,AM408,33),AM409&lt;=INDEX('Language Rules Can Change'!$B$3:$AU$47,AM408,34)),34, AND(AM409&gt;INDEX('Language Rules Can Change'!$B$3:$AU$47,AM408,34),AM409&lt;=INDEX('Language Rules Can Change'!$B$3:$AU$47,AM408,35)),35, AND(AM409&gt;INDEX('Language Rules Can Change'!$B$3:$AU$47,AM408,35),AM409&lt;=INDEX('Language Rules Can Change'!$B$3:$AU$47,AM408,36)),36, AND(AM409&gt;INDEX('Language Rules Can Change'!$B$3:$AU$47,AM408,36),AM409&lt;=INDEX('Language Rules Can Change'!$B$3:$AU$47,AM408,37)),37, AND(AM409&gt;INDEX('Language Rules Can Change'!$B$3:$AU$47,AM408,37),AM409&lt;=INDEX('Language Rules Can Change'!$B$3:$AU$47,AM408,38)),38, AND(AM409&gt;INDEX('Language Rules Can Change'!$B$3:$AU$47,AM408,38),AM409&lt;=INDEX('Language Rules Can Change'!$B$3:$AU$47,AM408,39)),39, AND(AM409&gt;INDEX('Language Rules Can Change'!$B$3:$AU$47,AM408,39),AM409&lt;=INDEX('Language Rules Can Change'!$B$3:$AU$47,AM408,40)),40, AND(AM409&gt;INDEX('Language Rules Can Change'!$B$3:$AU$47,AM408,40),AM409&lt;=INDEX('Language Rules Can Change'!$B$3:$AU$47,AM408,41)),41, AND(AM409&gt;INDEX('Language Rules Can Change'!$B$3:$AU$47,AM408,41),AM409&lt;=INDEX('Language Rules Can Change'!$B$3:$AU$47,AM408,42)),42, AND(AM409&gt;INDEX('Language Rules Can Change'!$B$3:$AU$47,AM408,42),AM409&lt;=INDEX('Language Rules Can Change'!$B$3:$AU$47,AM408,43)),43, AND(AM409&gt;INDEX('Language Rules Can Change'!$B$3:$AU$47,AM408,43),AM409&lt;=INDEX('Language Rules Can Change'!$B$3:$AU$47,AM408,44)),44, AND(AM409&gt;INDEX('Language Rules Can Change'!$B$3:$AU$47,AM408,44),AM409&lt;=INDEX('Language Rules Can Change'!$B$3:$AU$47,AM408,45)),45, AND(AM409&gt;INDEX('Language Rules Can Change'!$B$3:$AU$47,AM408,45),AM409&lt;=INDEX('Language Rules Can Change'!$B$3:$AU$47,AM408,46)),46)</f>
        <v>#N/A</v>
      </c>
    </row>
    <row r="411" spans="1:39" ht="12.75">
      <c r="A411" s="5">
        <f ca="1">RANDBETWEEN($A$4/(3/2),$A$4*(3/2))</f>
        <v>1</v>
      </c>
      <c r="B411" s="5">
        <v>5</v>
      </c>
      <c r="C411" s="5" t="str">
        <f ca="1">IF(B411&lt;=A413,RANDBETWEEN(A409/(3/2),A409*(3/2))+C410,"")</f>
        <v/>
      </c>
      <c r="D411" s="15"/>
      <c r="E411" s="11"/>
      <c r="F411" s="11" t="str" cm="1">
        <f t="array" aca="1" ref="F411" ca="1">INDEX('Language Rules Can Change'!$B$2:$AU$2,1,F410)</f>
        <v>"</v>
      </c>
      <c r="G411" s="11" t="str" cm="1">
        <f t="array" aca="1" ref="G411" ca="1">INDEX('Language Rules Can Change'!$B$2:$AU$2,1,G410)</f>
        <v>i</v>
      </c>
      <c r="H411" s="11" t="str" cm="1">
        <f t="array" aca="1" ref="H411" ca="1">INDEX('Language Rules Can Change'!$B$2:$AU$2,1,H410)</f>
        <v>s</v>
      </c>
      <c r="I411" s="11" t="e" cm="1">
        <f t="array" aca="1" ref="I411" ca="1">INDEX('Language Rules Can Change'!$B$2:$AU$2,1,I410)</f>
        <v>#N/A</v>
      </c>
      <c r="J411" s="11" t="e" cm="1">
        <f t="array" aca="1" ref="J411" ca="1">INDEX('Language Rules Can Change'!$B$2:$AU$2,1,J410)</f>
        <v>#N/A</v>
      </c>
      <c r="K411" s="11" t="e" cm="1">
        <f t="array" aca="1" ref="K411" ca="1">INDEX('Language Rules Can Change'!$B$2:$AU$2,1,K410)</f>
        <v>#N/A</v>
      </c>
      <c r="L411" s="11" t="e" cm="1">
        <f t="array" aca="1" ref="L411" ca="1">INDEX('Language Rules Can Change'!$B$2:$AU$2,1,L410)</f>
        <v>#N/A</v>
      </c>
      <c r="M411" s="11" t="e" cm="1">
        <f t="array" aca="1" ref="M411" ca="1">INDEX('Language Rules Can Change'!$B$2:$AU$2,1,M410)</f>
        <v>#N/A</v>
      </c>
      <c r="N411" s="11" t="e" cm="1">
        <f t="array" aca="1" ref="N411" ca="1">INDEX('Language Rules Can Change'!$B$2:$AU$2,1,N410)</f>
        <v>#N/A</v>
      </c>
      <c r="O411" s="11" t="e" cm="1">
        <f t="array" aca="1" ref="O411" ca="1">INDEX('Language Rules Can Change'!$B$2:$AU$2,1,O410)</f>
        <v>#N/A</v>
      </c>
      <c r="P411" s="11" t="e" cm="1">
        <f t="array" aca="1" ref="P411" ca="1">INDEX('Language Rules Can Change'!$B$2:$AU$2,1,P410)</f>
        <v>#N/A</v>
      </c>
      <c r="Q411" s="11" t="e" cm="1">
        <f t="array" aca="1" ref="Q411" ca="1">INDEX('Language Rules Can Change'!$B$2:$AU$2,1,Q410)</f>
        <v>#N/A</v>
      </c>
      <c r="R411" s="11" t="e" cm="1">
        <f t="array" aca="1" ref="R411" ca="1">INDEX('Language Rules Can Change'!$B$2:$AU$2,1,R410)</f>
        <v>#N/A</v>
      </c>
      <c r="S411" s="11" t="e" cm="1">
        <f t="array" aca="1" ref="S411" ca="1">INDEX('Language Rules Can Change'!$B$2:$AU$2,1,S410)</f>
        <v>#N/A</v>
      </c>
      <c r="T411" s="17"/>
      <c r="U411" s="5">
        <f ca="1">RANDBETWEEN($A$4/(3/2),$A$4*(3/2))</f>
        <v>1</v>
      </c>
      <c r="V411" s="5">
        <v>5</v>
      </c>
      <c r="W411" s="5">
        <f ca="1">IF(V411&lt;=U413,RANDBETWEEN(U409/(3/2),U409*(3/2))+W410,"")</f>
        <v>5</v>
      </c>
      <c r="X411" s="15"/>
      <c r="Y411" s="11"/>
      <c r="Z411" s="11" t="str" cm="1">
        <f t="array" aca="1" ref="Z411" ca="1">INDEX('Language Rules Can Change'!$B$2:$AU$2,1,Z410)</f>
        <v>s</v>
      </c>
      <c r="AA411" s="11" t="str" cm="1">
        <f t="array" aca="1" ref="AA411" ca="1">INDEX('Language Rules Can Change'!$B$2:$AU$2,1,AA410)</f>
        <v>eɪ</v>
      </c>
      <c r="AB411" s="11" t="str" cm="1">
        <f t="array" aca="1" ref="AB411" ca="1">INDEX('Language Rules Can Change'!$B$2:$AU$2,1,AB410)</f>
        <v>s</v>
      </c>
      <c r="AC411" s="11" t="str" cm="1">
        <f t="array" aca="1" ref="AC411" ca="1">INDEX('Language Rules Can Change'!$B$2:$AU$2,1,AC410)</f>
        <v>"</v>
      </c>
      <c r="AD411" s="11" t="str" cm="1">
        <f t="array" aca="1" ref="AD411" ca="1">INDEX('Language Rules Can Change'!$B$2:$AU$2,1,AD410)</f>
        <v>"</v>
      </c>
      <c r="AE411" s="11" t="str" cm="1">
        <f t="array" aca="1" ref="AE411" ca="1">INDEX('Language Rules Can Change'!$B$2:$AU$2,1,AE410)</f>
        <v>"</v>
      </c>
      <c r="AF411" s="11" t="str" cm="1">
        <f t="array" aca="1" ref="AF411" ca="1">INDEX('Language Rules Can Change'!$B$2:$AU$2,1,AF410)</f>
        <v>"</v>
      </c>
      <c r="AG411" s="11" t="str" cm="1">
        <f t="array" aca="1" ref="AG411" ca="1">INDEX('Language Rules Can Change'!$B$2:$AU$2,1,AG410)</f>
        <v>aʊ</v>
      </c>
      <c r="AH411" s="11" t="e" cm="1">
        <f t="array" aca="1" ref="AH411" ca="1">INDEX('Language Rules Can Change'!$B$2:$AU$2,1,AH410)</f>
        <v>#N/A</v>
      </c>
      <c r="AI411" s="11" t="e" cm="1">
        <f t="array" aca="1" ref="AI411" ca="1">INDEX('Language Rules Can Change'!$B$2:$AU$2,1,AI410)</f>
        <v>#N/A</v>
      </c>
      <c r="AJ411" s="11" t="e" cm="1">
        <f t="array" aca="1" ref="AJ411" ca="1">INDEX('Language Rules Can Change'!$B$2:$AU$2,1,AJ410)</f>
        <v>#N/A</v>
      </c>
      <c r="AK411" s="11" t="e" cm="1">
        <f t="array" aca="1" ref="AK411" ca="1">INDEX('Language Rules Can Change'!$B$2:$AU$2,1,AK410)</f>
        <v>#N/A</v>
      </c>
      <c r="AL411" s="11" t="e" cm="1">
        <f t="array" aca="1" ref="AL411" ca="1">INDEX('Language Rules Can Change'!$B$2:$AU$2,1,AL410)</f>
        <v>#N/A</v>
      </c>
      <c r="AM411" s="11" t="e" cm="1">
        <f t="array" aca="1" ref="AM411" ca="1">INDEX('Language Rules Can Change'!$B$2:$AU$2,1,AM410)</f>
        <v>#N/A</v>
      </c>
    </row>
    <row r="412" spans="1:39" ht="12.75">
      <c r="A412" s="1">
        <f>COUNTA(F407:S407)</f>
        <v>4</v>
      </c>
      <c r="B412" s="5">
        <v>6</v>
      </c>
      <c r="C412" s="5" t="str">
        <f ca="1">IF(B412&lt;=A413,RANDBETWEEN(A409/(3/2),A409*(3/2))+C411,"")</f>
        <v/>
      </c>
      <c r="D412" s="15"/>
      <c r="E412" s="11"/>
      <c r="F412" s="11" t="str">
        <f t="shared" ref="F412:F443" ca="1" si="1348">_xlfn.IFNA(F411,"")</f>
        <v>"</v>
      </c>
      <c r="G412" s="11" t="str">
        <f t="shared" ref="G412:G465" ca="1" si="1349">_xlfn.IFNA(G411,"")</f>
        <v>i</v>
      </c>
      <c r="H412" s="11" t="str">
        <f t="shared" ref="H412:H465" ca="1" si="1350">_xlfn.IFNA(H411,"")</f>
        <v>s</v>
      </c>
      <c r="I412" s="11" t="str">
        <f t="shared" ref="I412:I465" ca="1" si="1351">_xlfn.IFNA(I411,"")</f>
        <v/>
      </c>
      <c r="J412" s="11" t="str">
        <f t="shared" ref="J412:J465" ca="1" si="1352">_xlfn.IFNA(J411,"")</f>
        <v/>
      </c>
      <c r="K412" s="11" t="str">
        <f t="shared" ref="K412:K465" ca="1" si="1353">_xlfn.IFNA(K411,"")</f>
        <v/>
      </c>
      <c r="L412" s="11" t="str">
        <f t="shared" ref="L412:L465" ca="1" si="1354">_xlfn.IFNA(L411,"")</f>
        <v/>
      </c>
      <c r="M412" s="11" t="str">
        <f t="shared" ref="M412:M465" ca="1" si="1355">_xlfn.IFNA(M411,"")</f>
        <v/>
      </c>
      <c r="N412" s="11" t="str">
        <f t="shared" ref="N412:N465" ca="1" si="1356">_xlfn.IFNA(N411,"")</f>
        <v/>
      </c>
      <c r="O412" s="11" t="str">
        <f t="shared" ref="O412:O465" ca="1" si="1357">_xlfn.IFNA(O411,"")</f>
        <v/>
      </c>
      <c r="P412" s="11" t="str">
        <f t="shared" ref="P412:P465" ca="1" si="1358">_xlfn.IFNA(P411,"")</f>
        <v/>
      </c>
      <c r="Q412" s="11" t="str">
        <f t="shared" ref="Q412:Q465" ca="1" si="1359">_xlfn.IFNA(Q411,"")</f>
        <v/>
      </c>
      <c r="R412" s="11" t="str">
        <f t="shared" ref="R412:R465" ca="1" si="1360">_xlfn.IFNA(R411,"")</f>
        <v/>
      </c>
      <c r="S412" s="11" t="str">
        <f t="shared" ref="S412:S465" ca="1" si="1361">_xlfn.IFNA(S411,"")</f>
        <v/>
      </c>
      <c r="T412" s="17"/>
      <c r="U412" s="1">
        <f>COUNTA(Z407:AM407)</f>
        <v>9</v>
      </c>
      <c r="V412" s="5">
        <v>6</v>
      </c>
      <c r="W412" s="5">
        <f ca="1">IF(V412&lt;=U413,RANDBETWEEN(U409/(3/2),U409*(3/2))+W411,"")</f>
        <v>6</v>
      </c>
      <c r="X412" s="15"/>
      <c r="Y412" s="11"/>
      <c r="Z412" s="11" t="str">
        <f t="shared" ref="Z412:Z443" ca="1" si="1362">_xlfn.IFNA(Z411,"")</f>
        <v>s</v>
      </c>
      <c r="AA412" s="11" t="str">
        <f t="shared" ref="AA412:AA465" ca="1" si="1363">_xlfn.IFNA(AA411,"")</f>
        <v>eɪ</v>
      </c>
      <c r="AB412" s="11" t="str">
        <f t="shared" ref="AB412:AB465" ca="1" si="1364">_xlfn.IFNA(AB411,"")</f>
        <v>s</v>
      </c>
      <c r="AC412" s="11" t="str">
        <f t="shared" ref="AC412:AC465" ca="1" si="1365">_xlfn.IFNA(AC411,"")</f>
        <v>"</v>
      </c>
      <c r="AD412" s="11" t="str">
        <f t="shared" ref="AD412:AD465" ca="1" si="1366">_xlfn.IFNA(AD411,"")</f>
        <v>"</v>
      </c>
      <c r="AE412" s="11" t="str">
        <f t="shared" ref="AE412:AE465" ca="1" si="1367">_xlfn.IFNA(AE411,"")</f>
        <v>"</v>
      </c>
      <c r="AF412" s="11" t="str">
        <f t="shared" ref="AF412:AF465" ca="1" si="1368">_xlfn.IFNA(AF411,"")</f>
        <v>"</v>
      </c>
      <c r="AG412" s="11" t="str">
        <f t="shared" ref="AG412:AG465" ca="1" si="1369">_xlfn.IFNA(AG411,"")</f>
        <v>aʊ</v>
      </c>
      <c r="AH412" s="11" t="str">
        <f t="shared" ref="AH412:AH465" ca="1" si="1370">_xlfn.IFNA(AH411,"")</f>
        <v/>
      </c>
      <c r="AI412" s="11" t="str">
        <f t="shared" ref="AI412:AI465" ca="1" si="1371">_xlfn.IFNA(AI411,"")</f>
        <v/>
      </c>
      <c r="AJ412" s="11" t="str">
        <f t="shared" ref="AJ412:AJ465" ca="1" si="1372">_xlfn.IFNA(AJ411,"")</f>
        <v/>
      </c>
      <c r="AK412" s="11" t="str">
        <f t="shared" ref="AK412:AK465" ca="1" si="1373">_xlfn.IFNA(AK411,"")</f>
        <v/>
      </c>
      <c r="AL412" s="11" t="str">
        <f t="shared" ref="AL412:AL465" ca="1" si="1374">_xlfn.IFNA(AL411,"")</f>
        <v/>
      </c>
      <c r="AM412" s="11" t="str">
        <f t="shared" ref="AM412:AM465" ca="1" si="1375">_xlfn.IFNA(AM411,"")</f>
        <v/>
      </c>
    </row>
    <row r="413" spans="1:39" ht="12.75">
      <c r="A413" s="1">
        <f ca="1">A412/A411</f>
        <v>4</v>
      </c>
      <c r="B413" s="5">
        <v>7</v>
      </c>
      <c r="C413" s="5" t="str">
        <f ca="1">IF(B413&lt;=A413,RANDBETWEEN(A409/(3/2),A409*(3/2))+C412,"")</f>
        <v/>
      </c>
      <c r="D413" s="15"/>
      <c r="E413" s="11"/>
      <c r="F413" s="11" t="str">
        <f ca="1">_xlfn.IFNA(IF(0&lt;MATCH(F406,$C$2:$C$15),F412,F407),F407)</f>
        <v>"</v>
      </c>
      <c r="G413" s="11" t="str">
        <f ca="1">_xlfn.IFNA(IF(0&lt;MATCH(G406,$C$2:$C$15),G412,G407),G407)</f>
        <v>i</v>
      </c>
      <c r="H413" s="11" t="str">
        <f ca="1">_xlfn.IFNA(IF(0&lt;MATCH(H406,$C$2:$C$15),H412,H407),H407)</f>
        <v>s</v>
      </c>
      <c r="I413" s="11" t="str">
        <f ca="1">_xlfn.IFNA(IF(0&lt;MATCH(I406,$C$2:$C$15),I412,I407),I407)</f>
        <v/>
      </c>
      <c r="J413" s="11" t="str">
        <f ca="1">_xlfn.IFNA(IF(0&lt;MATCH(J406,$C$2:$C$15),J412,J407),J407)</f>
        <v/>
      </c>
      <c r="K413" s="11" t="str">
        <f ca="1">_xlfn.IFNA(IF(0&lt;MATCH(K406,$C$2:$C$15),K412,K407),K407)</f>
        <v/>
      </c>
      <c r="L413" s="11" t="str">
        <f ca="1">_xlfn.IFNA(IF(0&lt;MATCH(L406,$C$2:$C$15),L412,L407),L407)</f>
        <v/>
      </c>
      <c r="M413" s="11" t="str">
        <f ca="1">_xlfn.IFNA(IF(0&lt;MATCH(M406,$C$2:$C$15),M412,M407),M407)</f>
        <v/>
      </c>
      <c r="N413" s="11" t="str">
        <f ca="1">_xlfn.IFNA(IF(0&lt;MATCH(N406,$C$2:$C$15),N412,N407),N407)</f>
        <v/>
      </c>
      <c r="O413" s="11" t="str">
        <f ca="1">_xlfn.IFNA(IF(0&lt;MATCH(O406,$C$2:$C$15),O412,O407),O407)</f>
        <v/>
      </c>
      <c r="P413" s="11" t="str">
        <f ca="1">_xlfn.IFNA(IF(0&lt;MATCH(P406,$C$2:$C$15),P412,P407),P407)</f>
        <v/>
      </c>
      <c r="Q413" s="11" t="str">
        <f ca="1">_xlfn.IFNA(IF(0&lt;MATCH(Q406,$C$2:$C$15),Q412,Q407),Q407)</f>
        <v/>
      </c>
      <c r="R413" s="11" t="str">
        <f ca="1">_xlfn.IFNA(IF(0&lt;MATCH(R406,$C$2:$C$15),R412,R407),R407)</f>
        <v/>
      </c>
      <c r="S413" s="11" t="str">
        <f ca="1">_xlfn.IFNA(IF(0&lt;MATCH(S406,$C$2:$C$15),S412,S407),S407)</f>
        <v/>
      </c>
      <c r="T413" s="17"/>
      <c r="U413" s="1">
        <f ca="1">U412/U411</f>
        <v>9</v>
      </c>
      <c r="V413" s="5">
        <v>7</v>
      </c>
      <c r="W413" s="5">
        <f ca="1">IF(V413&lt;=U413,RANDBETWEEN(U409/(3/2),U409*(3/2))+W412,"")</f>
        <v>7</v>
      </c>
      <c r="X413" s="15"/>
      <c r="Y413" s="11"/>
      <c r="Z413" s="11" t="str">
        <f ca="1">_xlfn.IFNA(IF(0&lt;MATCH(Z406,$C$2:$C$15),Z412,Z407),Z407)</f>
        <v>s</v>
      </c>
      <c r="AA413" s="11" t="str">
        <f ca="1">_xlfn.IFNA(IF(0&lt;MATCH(AA406,$C$2:$C$15),AA412,AA407),AA407)</f>
        <v>eɪ</v>
      </c>
      <c r="AB413" s="11" t="str">
        <f ca="1">_xlfn.IFNA(IF(0&lt;MATCH(AB406,$C$2:$C$15),AB412,AB407),AB407)</f>
        <v>s</v>
      </c>
      <c r="AC413" s="11" t="str">
        <f ca="1">_xlfn.IFNA(IF(0&lt;MATCH(AC406,$C$2:$C$15),AC412,AC407),AC407)</f>
        <v>"</v>
      </c>
      <c r="AD413" s="11" t="str">
        <f ca="1">_xlfn.IFNA(IF(0&lt;MATCH(AD406,$C$2:$C$15),AD412,AD407),AD407)</f>
        <v>"</v>
      </c>
      <c r="AE413" s="11" t="str">
        <f ca="1">_xlfn.IFNA(IF(0&lt;MATCH(AE406,$C$2:$C$15),AE412,AE407),AE407)</f>
        <v>"</v>
      </c>
      <c r="AF413" s="11" t="str">
        <f ca="1">_xlfn.IFNA(IF(0&lt;MATCH(AF406,$C$2:$C$15),AF412,AF407),AF407)</f>
        <v>"</v>
      </c>
      <c r="AG413" s="11" t="str">
        <f ca="1">_xlfn.IFNA(IF(0&lt;MATCH(AG406,$C$2:$C$15),AG412,AG407),AG407)</f>
        <v>aʊ</v>
      </c>
      <c r="AH413" s="11" t="str">
        <f ca="1">_xlfn.IFNA(IF(0&lt;MATCH(AH406,$C$2:$C$15),AH412,AH407),AH407)</f>
        <v/>
      </c>
      <c r="AI413" s="11" t="str">
        <f ca="1">_xlfn.IFNA(IF(0&lt;MATCH(AI406,$C$2:$C$15),AI412,AI407),AI407)</f>
        <v/>
      </c>
      <c r="AJ413" s="11" t="str">
        <f ca="1">_xlfn.IFNA(IF(0&lt;MATCH(AJ406,$C$2:$C$15),AJ412,AJ407),AJ407)</f>
        <v/>
      </c>
      <c r="AK413" s="11" t="str">
        <f ca="1">_xlfn.IFNA(IF(0&lt;MATCH(AK406,$C$2:$C$15),AK412,AK407),AK407)</f>
        <v/>
      </c>
      <c r="AL413" s="11" t="str">
        <f ca="1">_xlfn.IFNA(IF(0&lt;MATCH(AL406,$C$2:$C$15),AL412,AL407),AL407)</f>
        <v/>
      </c>
      <c r="AM413" s="11" t="str">
        <f ca="1">_xlfn.IFNA(IF(0&lt;MATCH(AM406,$C$2:$C$15),AM412,AM407),AM407)</f>
        <v/>
      </c>
    </row>
    <row r="414" spans="1:39" ht="12.75">
      <c r="A414" s="1"/>
      <c r="B414" s="5">
        <v>8</v>
      </c>
      <c r="C414" s="5" t="str">
        <f ca="1">IF(B414&lt;=A413,RANDBETWEEN(A409/(3/2),A409*(3/2))+C413,"")</f>
        <v/>
      </c>
      <c r="D414" s="15" t="s">
        <v>3989</v>
      </c>
      <c r="E414" s="11" t="str">
        <f t="shared" ref="E414:E445" ca="1" si="1376">_xlfn.TEXTJOIN("/",TRUE,F413:S413)</f>
        <v>"/i/s</v>
      </c>
      <c r="F414" s="7" t="str" cm="1">
        <f t="array" aca="1" ref="F414:H414" ca="1">_xlfn.TEXTSPLIT(E414,"/")</f>
        <v>"</v>
      </c>
      <c r="G414" s="11" t="str">
        <f ca="1"/>
        <v>i</v>
      </c>
      <c r="H414" s="11" t="str">
        <f ca="1"/>
        <v>s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7"/>
      <c r="U414" s="1"/>
      <c r="V414" s="5">
        <v>8</v>
      </c>
      <c r="W414" s="5">
        <f ca="1">IF(V414&lt;=U413,RANDBETWEEN(U409/(3/2),U409*(3/2))+W413,"")</f>
        <v>8</v>
      </c>
      <c r="X414" s="15" t="s">
        <v>3989</v>
      </c>
      <c r="Y414" s="11" t="str">
        <f t="shared" ref="Y414:Y445" ca="1" si="1377">_xlfn.TEXTJOIN("/",TRUE,Z413:AM413)</f>
        <v>s/eɪ/s/"/"/"/"/aʊ</v>
      </c>
      <c r="Z414" s="7" t="str" cm="1">
        <f t="array" aca="1" ref="Z414:AG414" ca="1">_xlfn.TEXTSPLIT(Y414,"/")</f>
        <v>s</v>
      </c>
      <c r="AA414" s="11" t="str">
        <f ca="1"/>
        <v>eɪ</v>
      </c>
      <c r="AB414" s="11" t="str">
        <f ca="1"/>
        <v>s</v>
      </c>
      <c r="AC414" s="11" t="str">
        <f ca="1"/>
        <v>"</v>
      </c>
      <c r="AD414" s="11" t="str">
        <f ca="1"/>
        <v>"</v>
      </c>
      <c r="AE414" s="11" t="str">
        <f ca="1"/>
        <v>"</v>
      </c>
      <c r="AF414" s="11" t="str">
        <f ca="1"/>
        <v>"</v>
      </c>
      <c r="AG414" s="11" t="str">
        <f ca="1"/>
        <v>aʊ</v>
      </c>
      <c r="AH414" s="11"/>
      <c r="AI414" s="11"/>
      <c r="AJ414" s="11"/>
      <c r="AK414" s="11"/>
      <c r="AL414" s="11"/>
      <c r="AM414" s="11"/>
    </row>
    <row r="415" spans="1:39" ht="12.75">
      <c r="A415" s="5"/>
      <c r="B415" s="5">
        <v>9</v>
      </c>
      <c r="C415" s="5" t="str">
        <f ca="1">IF(B415&lt;=A413,RANDBETWEEN(A409/(3/2),A409*(3/2))+C414,"")</f>
        <v/>
      </c>
      <c r="D415" s="15"/>
      <c r="E415" s="11"/>
      <c r="F415" s="7">
        <f ca="1">MATCH(F414,'Language Rules Can Change'!$AD$322:$AD$413,0)-1</f>
        <v>91</v>
      </c>
      <c r="G415" s="7">
        <f ca="1">MATCH(G414,'Language Rules Can Change'!$AD$322:$AD$413,0)-1</f>
        <v>63</v>
      </c>
      <c r="H415" s="7">
        <f ca="1">MATCH(H414,'Language Rules Can Change'!$AD$322:$AD$413,0)-1</f>
        <v>27</v>
      </c>
      <c r="I415" s="7" t="e">
        <f>MATCH(I414,'Language Rules Can Change'!$AD$322:$AD$413,0)-1</f>
        <v>#N/A</v>
      </c>
      <c r="J415" s="7" t="e">
        <f>MATCH(J414,'Language Rules Can Change'!$AD$322:$AD$413,0)-1</f>
        <v>#N/A</v>
      </c>
      <c r="K415" s="7" t="e">
        <f>MATCH(K414,'Language Rules Can Change'!$AD$322:$AD$413,0)-1</f>
        <v>#N/A</v>
      </c>
      <c r="L415" s="7" t="e">
        <f>MATCH(L414,'Language Rules Can Change'!$AD$322:$AD$413,0)-1</f>
        <v>#N/A</v>
      </c>
      <c r="M415" s="7" t="e">
        <f>MATCH(M414,'Language Rules Can Change'!$AD$322:$AD$413,0)-1</f>
        <v>#N/A</v>
      </c>
      <c r="N415" s="7" t="e">
        <f>MATCH(N414,'Language Rules Can Change'!$AD$322:$AD$413,0)-1</f>
        <v>#N/A</v>
      </c>
      <c r="O415" s="7" t="e">
        <f>MATCH(O414,'Language Rules Can Change'!$AD$322:$AD$413,0)-1</f>
        <v>#N/A</v>
      </c>
      <c r="P415" s="7" t="e">
        <f>MATCH(P414,'Language Rules Can Change'!$AD$322:$AD$413,0)-1</f>
        <v>#N/A</v>
      </c>
      <c r="Q415" s="7" t="e">
        <f>MATCH(Q414,'Language Rules Can Change'!$AD$322:$AD$413,0)-1</f>
        <v>#N/A</v>
      </c>
      <c r="R415" s="7" t="e">
        <f>MATCH(R414,'Language Rules Can Change'!$AD$322:$AD$413,0)-1</f>
        <v>#N/A</v>
      </c>
      <c r="S415" s="7" t="e">
        <f>MATCH(S414,'Language Rules Can Change'!$AD$322:$AD$413,0)-1</f>
        <v>#N/A</v>
      </c>
      <c r="T415" s="17"/>
      <c r="U415" s="5"/>
      <c r="V415" s="5">
        <v>9</v>
      </c>
      <c r="W415" s="5">
        <f ca="1">IF(V415&lt;=U413,RANDBETWEEN(U409/(3/2),U409*(3/2))+W414,"")</f>
        <v>9</v>
      </c>
      <c r="X415" s="15"/>
      <c r="Y415" s="11"/>
      <c r="Z415" s="7">
        <f ca="1">MATCH(Z414,'Language Rules Can Change'!$AD$322:$AD$413,0)-1</f>
        <v>27</v>
      </c>
      <c r="AA415" s="7">
        <f ca="1">MATCH(AA414,'Language Rules Can Change'!$AD$322:$AD$413,0)-1</f>
        <v>61</v>
      </c>
      <c r="AB415" s="7">
        <f ca="1">MATCH(AB414,'Language Rules Can Change'!$AD$322:$AD$413,0)-1</f>
        <v>27</v>
      </c>
      <c r="AC415" s="7">
        <f ca="1">MATCH(AC414,'Language Rules Can Change'!$AD$322:$AD$413,0)-1</f>
        <v>91</v>
      </c>
      <c r="AD415" s="7">
        <f ca="1">MATCH(AD414,'Language Rules Can Change'!$AD$322:$AD$413,0)-1</f>
        <v>91</v>
      </c>
      <c r="AE415" s="7">
        <f ca="1">MATCH(AE414,'Language Rules Can Change'!$AD$322:$AD$413,0)-1</f>
        <v>91</v>
      </c>
      <c r="AF415" s="7">
        <f ca="1">MATCH(AF414,'Language Rules Can Change'!$AD$322:$AD$413,0)-1</f>
        <v>91</v>
      </c>
      <c r="AG415" s="7">
        <f ca="1">MATCH(AG414,'Language Rules Can Change'!$AD$322:$AD$413,0)-1</f>
        <v>75</v>
      </c>
      <c r="AH415" s="7" t="e">
        <f>MATCH(AH414,'Language Rules Can Change'!$AD$322:$AD$413,0)-1</f>
        <v>#N/A</v>
      </c>
      <c r="AI415" s="7" t="e">
        <f>MATCH(AI414,'Language Rules Can Change'!$AD$322:$AD$413,0)-1</f>
        <v>#N/A</v>
      </c>
      <c r="AJ415" s="7" t="e">
        <f>MATCH(AJ414,'Language Rules Can Change'!$AD$322:$AD$413,0)-1</f>
        <v>#N/A</v>
      </c>
      <c r="AK415" s="7" t="e">
        <f>MATCH(AK414,'Language Rules Can Change'!$AD$322:$AD$413,0)-1</f>
        <v>#N/A</v>
      </c>
      <c r="AL415" s="7" t="e">
        <f>MATCH(AL414,'Language Rules Can Change'!$AD$322:$AD$413,0)-1</f>
        <v>#N/A</v>
      </c>
      <c r="AM415" s="7" t="e">
        <f>MATCH(AM414,'Language Rules Can Change'!$AD$322:$AD$413,0)-1</f>
        <v>#N/A</v>
      </c>
    </row>
    <row r="416" spans="1:39" ht="12.75">
      <c r="A416" s="1"/>
      <c r="B416" s="5">
        <v>10</v>
      </c>
      <c r="C416" s="5" t="str">
        <f ca="1">IF(B416&lt;=A413,RANDBETWEEN(A409/(3/2),A409*(3/2))+C415,"")</f>
        <v/>
      </c>
      <c r="D416" s="15"/>
      <c r="E416" s="11"/>
      <c r="F416" s="7">
        <f t="shared" ref="F416:S447" ca="1" si="1378">RAND()</f>
        <v>2.6819476769638584E-2</v>
      </c>
      <c r="G416" s="7">
        <f t="shared" ca="1" si="1378"/>
        <v>0.91519275427950253</v>
      </c>
      <c r="H416" s="7">
        <f t="shared" ca="1" si="1378"/>
        <v>0.29017883749814255</v>
      </c>
      <c r="I416" s="7">
        <f t="shared" ca="1" si="1378"/>
        <v>0.98841578833827615</v>
      </c>
      <c r="J416" s="7">
        <f t="shared" ca="1" si="1378"/>
        <v>8.4479354877457391E-2</v>
      </c>
      <c r="K416" s="7">
        <f t="shared" ca="1" si="1378"/>
        <v>0.31995007316180635</v>
      </c>
      <c r="L416" s="7">
        <f t="shared" ca="1" si="1378"/>
        <v>1.0923623133081262E-2</v>
      </c>
      <c r="M416" s="7">
        <f t="shared" ca="1" si="1378"/>
        <v>0.53100398063809051</v>
      </c>
      <c r="N416" s="7">
        <f t="shared" ca="1" si="1378"/>
        <v>3.4539496367166023E-2</v>
      </c>
      <c r="O416" s="7">
        <f t="shared" ca="1" si="1378"/>
        <v>0.47561501031967168</v>
      </c>
      <c r="P416" s="7">
        <f t="shared" ca="1" si="1378"/>
        <v>0.30958506147007669</v>
      </c>
      <c r="Q416" s="7">
        <f t="shared" ca="1" si="1378"/>
        <v>0.72426666645076421</v>
      </c>
      <c r="R416" s="7">
        <f t="shared" ca="1" si="1378"/>
        <v>0.5842229585184302</v>
      </c>
      <c r="S416" s="7">
        <f t="shared" ca="1" si="1378"/>
        <v>0.62287893486111523</v>
      </c>
      <c r="T416" s="17"/>
      <c r="U416" s="1"/>
      <c r="V416" s="5">
        <v>10</v>
      </c>
      <c r="W416" s="5" t="str">
        <f ca="1">IF(V416&lt;=U413,RANDBETWEEN(U409/(3/2),U409*(3/2))+W415,"")</f>
        <v/>
      </c>
      <c r="X416" s="15"/>
      <c r="Y416" s="11"/>
      <c r="Z416" s="7">
        <f t="shared" ref="Z416:AM447" ca="1" si="1379">RAND()</f>
        <v>0.96518164136542584</v>
      </c>
      <c r="AA416" s="7">
        <f t="shared" ca="1" si="1379"/>
        <v>0.86989176210276531</v>
      </c>
      <c r="AB416" s="7">
        <f t="shared" ca="1" si="1379"/>
        <v>0.89123782244923799</v>
      </c>
      <c r="AC416" s="7">
        <f t="shared" ca="1" si="1379"/>
        <v>0.46277433842957327</v>
      </c>
      <c r="AD416" s="7">
        <f t="shared" ca="1" si="1379"/>
        <v>0.28776022455941819</v>
      </c>
      <c r="AE416" s="7">
        <f t="shared" ca="1" si="1379"/>
        <v>3.0766021528052523E-2</v>
      </c>
      <c r="AF416" s="7">
        <f t="shared" ca="1" si="1379"/>
        <v>0.7822553843779837</v>
      </c>
      <c r="AG416" s="7">
        <f t="shared" ca="1" si="1379"/>
        <v>0.83029710246722555</v>
      </c>
      <c r="AH416" s="7">
        <f t="shared" ca="1" si="1379"/>
        <v>0.71934802640349083</v>
      </c>
      <c r="AI416" s="7">
        <f t="shared" ca="1" si="1379"/>
        <v>0.87732496484117484</v>
      </c>
      <c r="AJ416" s="7">
        <f t="shared" ca="1" si="1379"/>
        <v>0.98023773227118516</v>
      </c>
      <c r="AK416" s="7">
        <f t="shared" ca="1" si="1379"/>
        <v>0.33985458443577421</v>
      </c>
      <c r="AL416" s="7">
        <f t="shared" ca="1" si="1379"/>
        <v>0.59868235641753476</v>
      </c>
      <c r="AM416" s="7">
        <f t="shared" ca="1" si="1379"/>
        <v>0.51953984133973652</v>
      </c>
    </row>
    <row r="417" spans="1:39" ht="12.75">
      <c r="A417" s="1"/>
      <c r="B417" s="5">
        <v>11</v>
      </c>
      <c r="C417" s="5" t="str">
        <f ca="1">IF(B417&lt;=A413,RANDBETWEEN(A409/(3/2),A409*(3/2))+C416,"")</f>
        <v/>
      </c>
      <c r="D417" s="15"/>
      <c r="E417" s="11"/>
      <c r="F417" s="7" cm="1">
        <f t="array" aca="1" ref="F417" ca="1">_xlfn.IFS(AND(F416&gt;0,F416&lt;=INDEX('Language Rules Can Change'!$AE$322:$AM$413,F415,1)),1,AND(F416&gt;INDEX('Language Rules Can Change'!$AE$322:$AM$413,F415,1),F416&lt;=INDEX('Language Rules Can Change'!$AE$322:$AM$413,F415,2)),2,AND(F416&gt;INDEX('Language Rules Can Change'!$AE$322:$AM$413,F415,2),F416&lt;=INDEX('Language Rules Can Change'!$AE$322:$AM$413,F415,3)),3,AND(F416&gt;INDEX('Language Rules Can Change'!$AE$322:$AM$413,F415,3),F416&lt;=INDEX('Language Rules Can Change'!$AE$322:$AM$413,F415,4)),4,AND(F416&gt;INDEX('Language Rules Can Change'!$AE$322:$AM$413,F415,4),F416&lt;=INDEX('Language Rules Can Change'!$AE$322:$AM$413,F415,5)),5,AND(F416&gt;INDEX('Language Rules Can Change'!$AE$322:$AM$413,F415,5),F416&lt;=INDEX('Language Rules Can Change'!$AE$322:$AM$413,F415,6)),6,AND(F416&gt;INDEX('Language Rules Can Change'!$AE$322:$AM$413,F415,6),F416&lt;=INDEX('Language Rules Can Change'!$AE$322:$AM$413,F415,7)),7,AND(F416&gt;INDEX('Language Rules Can Change'!$AE$322:$AM$413,F415,7),F416&lt;=INDEX('Language Rules Can Change'!$AE$322:$AM$413,F415,8)),8,AND(F416&gt;INDEX('Language Rules Can Change'!$AE$322:$AM$413,F415,8),F416&lt;=INDEX('Language Rules Can Change'!$AE$322:$AM$413,F415,9)),9)</f>
        <v>1</v>
      </c>
      <c r="G417" s="7" cm="1">
        <f t="array" aca="1" ref="G417" ca="1">_xlfn.IFS(AND(G416&gt;0,G416&lt;=INDEX('Language Rules Can Change'!$AE$322:$AM$413,G415,1)),1,AND(G416&gt;INDEX('Language Rules Can Change'!$AE$322:$AM$413,G415,1),G416&lt;=INDEX('Language Rules Can Change'!$AE$322:$AM$413,G415,2)),2,AND(G416&gt;INDEX('Language Rules Can Change'!$AE$322:$AM$413,G415,2),G416&lt;=INDEX('Language Rules Can Change'!$AE$322:$AM$413,G415,3)),3,AND(G416&gt;INDEX('Language Rules Can Change'!$AE$322:$AM$413,G415,3),G416&lt;=INDEX('Language Rules Can Change'!$AE$322:$AM$413,G415,4)),4,AND(G416&gt;INDEX('Language Rules Can Change'!$AE$322:$AM$413,G415,4),G416&lt;=INDEX('Language Rules Can Change'!$AE$322:$AM$413,G415,5)),5,AND(G416&gt;INDEX('Language Rules Can Change'!$AE$322:$AM$413,G415,5),G416&lt;=INDEX('Language Rules Can Change'!$AE$322:$AM$413,G415,6)),6,AND(G416&gt;INDEX('Language Rules Can Change'!$AE$322:$AM$413,G415,6),G416&lt;=INDEX('Language Rules Can Change'!$AE$322:$AM$413,G415,7)),7,AND(G416&gt;INDEX('Language Rules Can Change'!$AE$322:$AM$413,G415,7),G416&lt;=INDEX('Language Rules Can Change'!$AE$322:$AM$413,G415,8)),8,AND(G416&gt;INDEX('Language Rules Can Change'!$AE$322:$AM$413,G415,8),G416&lt;=INDEX('Language Rules Can Change'!$AE$322:$AM$413,G415,9)),9)</f>
        <v>8</v>
      </c>
      <c r="H417" s="7" cm="1">
        <f t="array" aca="1" ref="H417" ca="1">_xlfn.IFS(AND(H416&gt;0,H416&lt;=INDEX('Language Rules Can Change'!$AE$322:$AM$413,H415,1)),1,AND(H416&gt;INDEX('Language Rules Can Change'!$AE$322:$AM$413,H415,1),H416&lt;=INDEX('Language Rules Can Change'!$AE$322:$AM$413,H415,2)),2,AND(H416&gt;INDEX('Language Rules Can Change'!$AE$322:$AM$413,H415,2),H416&lt;=INDEX('Language Rules Can Change'!$AE$322:$AM$413,H415,3)),3,AND(H416&gt;INDEX('Language Rules Can Change'!$AE$322:$AM$413,H415,3),H416&lt;=INDEX('Language Rules Can Change'!$AE$322:$AM$413,H415,4)),4,AND(H416&gt;INDEX('Language Rules Can Change'!$AE$322:$AM$413,H415,4),H416&lt;=INDEX('Language Rules Can Change'!$AE$322:$AM$413,H415,5)),5,AND(H416&gt;INDEX('Language Rules Can Change'!$AE$322:$AM$413,H415,5),H416&lt;=INDEX('Language Rules Can Change'!$AE$322:$AM$413,H415,6)),6,AND(H416&gt;INDEX('Language Rules Can Change'!$AE$322:$AM$413,H415,6),H416&lt;=INDEX('Language Rules Can Change'!$AE$322:$AM$413,H415,7)),7,AND(H416&gt;INDEX('Language Rules Can Change'!$AE$322:$AM$413,H415,7),H416&lt;=INDEX('Language Rules Can Change'!$AE$322:$AM$413,H415,8)),8,AND(H416&gt;INDEX('Language Rules Can Change'!$AE$322:$AM$413,H415,8),H416&lt;=INDEX('Language Rules Can Change'!$AE$322:$AM$413,H415,9)),9)</f>
        <v>5</v>
      </c>
      <c r="I417" s="7" t="e" cm="1">
        <f t="array" aca="1" ref="I417" ca="1">_xlfn.IFS(AND(I416&gt;0,I416&lt;=INDEX('Language Rules Can Change'!$AE$322:$AM$413,I415,1)),1,AND(I416&gt;INDEX('Language Rules Can Change'!$AE$322:$AM$413,I415,1),I416&lt;=INDEX('Language Rules Can Change'!$AE$322:$AM$413,I415,2)),2,AND(I416&gt;INDEX('Language Rules Can Change'!$AE$322:$AM$413,I415,2),I416&lt;=INDEX('Language Rules Can Change'!$AE$322:$AM$413,I415,3)),3,AND(I416&gt;INDEX('Language Rules Can Change'!$AE$322:$AM$413,I415,3),I416&lt;=INDEX('Language Rules Can Change'!$AE$322:$AM$413,I415,4)),4,AND(I416&gt;INDEX('Language Rules Can Change'!$AE$322:$AM$413,I415,4),I416&lt;=INDEX('Language Rules Can Change'!$AE$322:$AM$413,I415,5)),5,AND(I416&gt;INDEX('Language Rules Can Change'!$AE$322:$AM$413,I415,5),I416&lt;=INDEX('Language Rules Can Change'!$AE$322:$AM$413,I415,6)),6,AND(I416&gt;INDEX('Language Rules Can Change'!$AE$322:$AM$413,I415,6),I416&lt;=INDEX('Language Rules Can Change'!$AE$322:$AM$413,I415,7)),7,AND(I416&gt;INDEX('Language Rules Can Change'!$AE$322:$AM$413,I415,7),I416&lt;=INDEX('Language Rules Can Change'!$AE$322:$AM$413,I415,8)),8,AND(I416&gt;INDEX('Language Rules Can Change'!$AE$322:$AM$413,I415,8),I416&lt;=INDEX('Language Rules Can Change'!$AE$322:$AM$413,I415,9)),9)</f>
        <v>#N/A</v>
      </c>
      <c r="J417" s="7" t="e" cm="1">
        <f t="array" aca="1" ref="J417" ca="1">_xlfn.IFS(AND(J416&gt;0,J416&lt;=INDEX('Language Rules Can Change'!$AE$322:$AM$413,J415,1)),1,AND(J416&gt;INDEX('Language Rules Can Change'!$AE$322:$AM$413,J415,1),J416&lt;=INDEX('Language Rules Can Change'!$AE$322:$AM$413,J415,2)),2,AND(J416&gt;INDEX('Language Rules Can Change'!$AE$322:$AM$413,J415,2),J416&lt;=INDEX('Language Rules Can Change'!$AE$322:$AM$413,J415,3)),3,AND(J416&gt;INDEX('Language Rules Can Change'!$AE$322:$AM$413,J415,3),J416&lt;=INDEX('Language Rules Can Change'!$AE$322:$AM$413,J415,4)),4,AND(J416&gt;INDEX('Language Rules Can Change'!$AE$322:$AM$413,J415,4),J416&lt;=INDEX('Language Rules Can Change'!$AE$322:$AM$413,J415,5)),5,AND(J416&gt;INDEX('Language Rules Can Change'!$AE$322:$AM$413,J415,5),J416&lt;=INDEX('Language Rules Can Change'!$AE$322:$AM$413,J415,6)),6,AND(J416&gt;INDEX('Language Rules Can Change'!$AE$322:$AM$413,J415,6),J416&lt;=INDEX('Language Rules Can Change'!$AE$322:$AM$413,J415,7)),7,AND(J416&gt;INDEX('Language Rules Can Change'!$AE$322:$AM$413,J415,7),J416&lt;=INDEX('Language Rules Can Change'!$AE$322:$AM$413,J415,8)),8,AND(J416&gt;INDEX('Language Rules Can Change'!$AE$322:$AM$413,J415,8),J416&lt;=INDEX('Language Rules Can Change'!$AE$322:$AM$413,J415,9)),9)</f>
        <v>#N/A</v>
      </c>
      <c r="K417" s="7" t="e" cm="1">
        <f t="array" aca="1" ref="K417" ca="1">_xlfn.IFS(AND(K416&gt;0,K416&lt;=INDEX('Language Rules Can Change'!$AE$322:$AM$413,K415,1)),1,AND(K416&gt;INDEX('Language Rules Can Change'!$AE$322:$AM$413,K415,1),K416&lt;=INDEX('Language Rules Can Change'!$AE$322:$AM$413,K415,2)),2,AND(K416&gt;INDEX('Language Rules Can Change'!$AE$322:$AM$413,K415,2),K416&lt;=INDEX('Language Rules Can Change'!$AE$322:$AM$413,K415,3)),3,AND(K416&gt;INDEX('Language Rules Can Change'!$AE$322:$AM$413,K415,3),K416&lt;=INDEX('Language Rules Can Change'!$AE$322:$AM$413,K415,4)),4,AND(K416&gt;INDEX('Language Rules Can Change'!$AE$322:$AM$413,K415,4),K416&lt;=INDEX('Language Rules Can Change'!$AE$322:$AM$413,K415,5)),5,AND(K416&gt;INDEX('Language Rules Can Change'!$AE$322:$AM$413,K415,5),K416&lt;=INDEX('Language Rules Can Change'!$AE$322:$AM$413,K415,6)),6,AND(K416&gt;INDEX('Language Rules Can Change'!$AE$322:$AM$413,K415,6),K416&lt;=INDEX('Language Rules Can Change'!$AE$322:$AM$413,K415,7)),7,AND(K416&gt;INDEX('Language Rules Can Change'!$AE$322:$AM$413,K415,7),K416&lt;=INDEX('Language Rules Can Change'!$AE$322:$AM$413,K415,8)),8,AND(K416&gt;INDEX('Language Rules Can Change'!$AE$322:$AM$413,K415,8),K416&lt;=INDEX('Language Rules Can Change'!$AE$322:$AM$413,K415,9)),9)</f>
        <v>#N/A</v>
      </c>
      <c r="L417" s="7" t="e" cm="1">
        <f t="array" aca="1" ref="L417" ca="1">_xlfn.IFS(AND(L416&gt;0,L416&lt;=INDEX('Language Rules Can Change'!$AE$322:$AM$413,L415,1)),1,AND(L416&gt;INDEX('Language Rules Can Change'!$AE$322:$AM$413,L415,1),L416&lt;=INDEX('Language Rules Can Change'!$AE$322:$AM$413,L415,2)),2,AND(L416&gt;INDEX('Language Rules Can Change'!$AE$322:$AM$413,L415,2),L416&lt;=INDEX('Language Rules Can Change'!$AE$322:$AM$413,L415,3)),3,AND(L416&gt;INDEX('Language Rules Can Change'!$AE$322:$AM$413,L415,3),L416&lt;=INDEX('Language Rules Can Change'!$AE$322:$AM$413,L415,4)),4,AND(L416&gt;INDEX('Language Rules Can Change'!$AE$322:$AM$413,L415,4),L416&lt;=INDEX('Language Rules Can Change'!$AE$322:$AM$413,L415,5)),5,AND(L416&gt;INDEX('Language Rules Can Change'!$AE$322:$AM$413,L415,5),L416&lt;=INDEX('Language Rules Can Change'!$AE$322:$AM$413,L415,6)),6,AND(L416&gt;INDEX('Language Rules Can Change'!$AE$322:$AM$413,L415,6),L416&lt;=INDEX('Language Rules Can Change'!$AE$322:$AM$413,L415,7)),7,AND(L416&gt;INDEX('Language Rules Can Change'!$AE$322:$AM$413,L415,7),L416&lt;=INDEX('Language Rules Can Change'!$AE$322:$AM$413,L415,8)),8,AND(L416&gt;INDEX('Language Rules Can Change'!$AE$322:$AM$413,L415,8),L416&lt;=INDEX('Language Rules Can Change'!$AE$322:$AM$413,L415,9)),9)</f>
        <v>#N/A</v>
      </c>
      <c r="M417" s="7" t="e" cm="1">
        <f t="array" aca="1" ref="M417" ca="1">_xlfn.IFS(AND(M416&gt;0,M416&lt;=INDEX('Language Rules Can Change'!$AE$322:$AM$413,M415,1)),1,AND(M416&gt;INDEX('Language Rules Can Change'!$AE$322:$AM$413,M415,1),M416&lt;=INDEX('Language Rules Can Change'!$AE$322:$AM$413,M415,2)),2,AND(M416&gt;INDEX('Language Rules Can Change'!$AE$322:$AM$413,M415,2),M416&lt;=INDEX('Language Rules Can Change'!$AE$322:$AM$413,M415,3)),3,AND(M416&gt;INDEX('Language Rules Can Change'!$AE$322:$AM$413,M415,3),M416&lt;=INDEX('Language Rules Can Change'!$AE$322:$AM$413,M415,4)),4,AND(M416&gt;INDEX('Language Rules Can Change'!$AE$322:$AM$413,M415,4),M416&lt;=INDEX('Language Rules Can Change'!$AE$322:$AM$413,M415,5)),5,AND(M416&gt;INDEX('Language Rules Can Change'!$AE$322:$AM$413,M415,5),M416&lt;=INDEX('Language Rules Can Change'!$AE$322:$AM$413,M415,6)),6,AND(M416&gt;INDEX('Language Rules Can Change'!$AE$322:$AM$413,M415,6),M416&lt;=INDEX('Language Rules Can Change'!$AE$322:$AM$413,M415,7)),7,AND(M416&gt;INDEX('Language Rules Can Change'!$AE$322:$AM$413,M415,7),M416&lt;=INDEX('Language Rules Can Change'!$AE$322:$AM$413,M415,8)),8,AND(M416&gt;INDEX('Language Rules Can Change'!$AE$322:$AM$413,M415,8),M416&lt;=INDEX('Language Rules Can Change'!$AE$322:$AM$413,M415,9)),9)</f>
        <v>#N/A</v>
      </c>
      <c r="N417" s="7" t="e" cm="1">
        <f t="array" aca="1" ref="N417" ca="1">_xlfn.IFS(AND(N416&gt;0,N416&lt;=INDEX('Language Rules Can Change'!$AE$322:$AM$413,N415,1)),1,AND(N416&gt;INDEX('Language Rules Can Change'!$AE$322:$AM$413,N415,1),N416&lt;=INDEX('Language Rules Can Change'!$AE$322:$AM$413,N415,2)),2,AND(N416&gt;INDEX('Language Rules Can Change'!$AE$322:$AM$413,N415,2),N416&lt;=INDEX('Language Rules Can Change'!$AE$322:$AM$413,N415,3)),3,AND(N416&gt;INDEX('Language Rules Can Change'!$AE$322:$AM$413,N415,3),N416&lt;=INDEX('Language Rules Can Change'!$AE$322:$AM$413,N415,4)),4,AND(N416&gt;INDEX('Language Rules Can Change'!$AE$322:$AM$413,N415,4),N416&lt;=INDEX('Language Rules Can Change'!$AE$322:$AM$413,N415,5)),5,AND(N416&gt;INDEX('Language Rules Can Change'!$AE$322:$AM$413,N415,5),N416&lt;=INDEX('Language Rules Can Change'!$AE$322:$AM$413,N415,6)),6,AND(N416&gt;INDEX('Language Rules Can Change'!$AE$322:$AM$413,N415,6),N416&lt;=INDEX('Language Rules Can Change'!$AE$322:$AM$413,N415,7)),7,AND(N416&gt;INDEX('Language Rules Can Change'!$AE$322:$AM$413,N415,7),N416&lt;=INDEX('Language Rules Can Change'!$AE$322:$AM$413,N415,8)),8,AND(N416&gt;INDEX('Language Rules Can Change'!$AE$322:$AM$413,N415,8),N416&lt;=INDEX('Language Rules Can Change'!$AE$322:$AM$413,N415,9)),9)</f>
        <v>#N/A</v>
      </c>
      <c r="O417" s="7" t="e" cm="1">
        <f t="array" aca="1" ref="O417" ca="1">_xlfn.IFS(AND(O416&gt;0,O416&lt;=INDEX('Language Rules Can Change'!$AE$322:$AM$413,O415,1)),1,AND(O416&gt;INDEX('Language Rules Can Change'!$AE$322:$AM$413,O415,1),O416&lt;=INDEX('Language Rules Can Change'!$AE$322:$AM$413,O415,2)),2,AND(O416&gt;INDEX('Language Rules Can Change'!$AE$322:$AM$413,O415,2),O416&lt;=INDEX('Language Rules Can Change'!$AE$322:$AM$413,O415,3)),3,AND(O416&gt;INDEX('Language Rules Can Change'!$AE$322:$AM$413,O415,3),O416&lt;=INDEX('Language Rules Can Change'!$AE$322:$AM$413,O415,4)),4,AND(O416&gt;INDEX('Language Rules Can Change'!$AE$322:$AM$413,O415,4),O416&lt;=INDEX('Language Rules Can Change'!$AE$322:$AM$413,O415,5)),5,AND(O416&gt;INDEX('Language Rules Can Change'!$AE$322:$AM$413,O415,5),O416&lt;=INDEX('Language Rules Can Change'!$AE$322:$AM$413,O415,6)),6,AND(O416&gt;INDEX('Language Rules Can Change'!$AE$322:$AM$413,O415,6),O416&lt;=INDEX('Language Rules Can Change'!$AE$322:$AM$413,O415,7)),7,AND(O416&gt;INDEX('Language Rules Can Change'!$AE$322:$AM$413,O415,7),O416&lt;=INDEX('Language Rules Can Change'!$AE$322:$AM$413,O415,8)),8,AND(O416&gt;INDEX('Language Rules Can Change'!$AE$322:$AM$413,O415,8),O416&lt;=INDEX('Language Rules Can Change'!$AE$322:$AM$413,O415,9)),9)</f>
        <v>#N/A</v>
      </c>
      <c r="P417" s="7" t="e" cm="1">
        <f t="array" aca="1" ref="P417" ca="1">_xlfn.IFS(AND(P416&gt;0,P416&lt;=INDEX('Language Rules Can Change'!$AE$322:$AM$413,P415,1)),1,AND(P416&gt;INDEX('Language Rules Can Change'!$AE$322:$AM$413,P415,1),P416&lt;=INDEX('Language Rules Can Change'!$AE$322:$AM$413,P415,2)),2,AND(P416&gt;INDEX('Language Rules Can Change'!$AE$322:$AM$413,P415,2),P416&lt;=INDEX('Language Rules Can Change'!$AE$322:$AM$413,P415,3)),3,AND(P416&gt;INDEX('Language Rules Can Change'!$AE$322:$AM$413,P415,3),P416&lt;=INDEX('Language Rules Can Change'!$AE$322:$AM$413,P415,4)),4,AND(P416&gt;INDEX('Language Rules Can Change'!$AE$322:$AM$413,P415,4),P416&lt;=INDEX('Language Rules Can Change'!$AE$322:$AM$413,P415,5)),5,AND(P416&gt;INDEX('Language Rules Can Change'!$AE$322:$AM$413,P415,5),P416&lt;=INDEX('Language Rules Can Change'!$AE$322:$AM$413,P415,6)),6,AND(P416&gt;INDEX('Language Rules Can Change'!$AE$322:$AM$413,P415,6),P416&lt;=INDEX('Language Rules Can Change'!$AE$322:$AM$413,P415,7)),7,AND(P416&gt;INDEX('Language Rules Can Change'!$AE$322:$AM$413,P415,7),P416&lt;=INDEX('Language Rules Can Change'!$AE$322:$AM$413,P415,8)),8,AND(P416&gt;INDEX('Language Rules Can Change'!$AE$322:$AM$413,P415,8),P416&lt;=INDEX('Language Rules Can Change'!$AE$322:$AM$413,P415,9)),9)</f>
        <v>#N/A</v>
      </c>
      <c r="Q417" s="7" t="e" cm="1">
        <f t="array" aca="1" ref="Q417" ca="1">_xlfn.IFS(AND(Q416&gt;0,Q416&lt;=INDEX('Language Rules Can Change'!$AE$322:$AM$413,Q415,1)),1,AND(Q416&gt;INDEX('Language Rules Can Change'!$AE$322:$AM$413,Q415,1),Q416&lt;=INDEX('Language Rules Can Change'!$AE$322:$AM$413,Q415,2)),2,AND(Q416&gt;INDEX('Language Rules Can Change'!$AE$322:$AM$413,Q415,2),Q416&lt;=INDEX('Language Rules Can Change'!$AE$322:$AM$413,Q415,3)),3,AND(Q416&gt;INDEX('Language Rules Can Change'!$AE$322:$AM$413,Q415,3),Q416&lt;=INDEX('Language Rules Can Change'!$AE$322:$AM$413,Q415,4)),4,AND(Q416&gt;INDEX('Language Rules Can Change'!$AE$322:$AM$413,Q415,4),Q416&lt;=INDEX('Language Rules Can Change'!$AE$322:$AM$413,Q415,5)),5,AND(Q416&gt;INDEX('Language Rules Can Change'!$AE$322:$AM$413,Q415,5),Q416&lt;=INDEX('Language Rules Can Change'!$AE$322:$AM$413,Q415,6)),6,AND(Q416&gt;INDEX('Language Rules Can Change'!$AE$322:$AM$413,Q415,6),Q416&lt;=INDEX('Language Rules Can Change'!$AE$322:$AM$413,Q415,7)),7,AND(Q416&gt;INDEX('Language Rules Can Change'!$AE$322:$AM$413,Q415,7),Q416&lt;=INDEX('Language Rules Can Change'!$AE$322:$AM$413,Q415,8)),8,AND(Q416&gt;INDEX('Language Rules Can Change'!$AE$322:$AM$413,Q415,8),Q416&lt;=INDEX('Language Rules Can Change'!$AE$322:$AM$413,Q415,9)),9)</f>
        <v>#N/A</v>
      </c>
      <c r="R417" s="7" t="e" cm="1">
        <f t="array" aca="1" ref="R417" ca="1">_xlfn.IFS(AND(R416&gt;0,R416&lt;=INDEX('Language Rules Can Change'!$AE$322:$AM$413,R415,1)),1,AND(R416&gt;INDEX('Language Rules Can Change'!$AE$322:$AM$413,R415,1),R416&lt;=INDEX('Language Rules Can Change'!$AE$322:$AM$413,R415,2)),2,AND(R416&gt;INDEX('Language Rules Can Change'!$AE$322:$AM$413,R415,2),R416&lt;=INDEX('Language Rules Can Change'!$AE$322:$AM$413,R415,3)),3,AND(R416&gt;INDEX('Language Rules Can Change'!$AE$322:$AM$413,R415,3),R416&lt;=INDEX('Language Rules Can Change'!$AE$322:$AM$413,R415,4)),4,AND(R416&gt;INDEX('Language Rules Can Change'!$AE$322:$AM$413,R415,4),R416&lt;=INDEX('Language Rules Can Change'!$AE$322:$AM$413,R415,5)),5,AND(R416&gt;INDEX('Language Rules Can Change'!$AE$322:$AM$413,R415,5),R416&lt;=INDEX('Language Rules Can Change'!$AE$322:$AM$413,R415,6)),6,AND(R416&gt;INDEX('Language Rules Can Change'!$AE$322:$AM$413,R415,6),R416&lt;=INDEX('Language Rules Can Change'!$AE$322:$AM$413,R415,7)),7,AND(R416&gt;INDEX('Language Rules Can Change'!$AE$322:$AM$413,R415,7),R416&lt;=INDEX('Language Rules Can Change'!$AE$322:$AM$413,R415,8)),8,AND(R416&gt;INDEX('Language Rules Can Change'!$AE$322:$AM$413,R415,8),R416&lt;=INDEX('Language Rules Can Change'!$AE$322:$AM$413,R415,9)),9)</f>
        <v>#N/A</v>
      </c>
      <c r="S417" s="7" t="e" cm="1">
        <f t="array" aca="1" ref="S417" ca="1">_xlfn.IFS(AND(S416&gt;0,S416&lt;=INDEX('Language Rules Can Change'!$AE$322:$AM$413,S415,1)),1,AND(S416&gt;INDEX('Language Rules Can Change'!$AE$322:$AM$413,S415,1),S416&lt;=INDEX('Language Rules Can Change'!$AE$322:$AM$413,S415,2)),2,AND(S416&gt;INDEX('Language Rules Can Change'!$AE$322:$AM$413,S415,2),S416&lt;=INDEX('Language Rules Can Change'!$AE$322:$AM$413,S415,3)),3,AND(S416&gt;INDEX('Language Rules Can Change'!$AE$322:$AM$413,S415,3),S416&lt;=INDEX('Language Rules Can Change'!$AE$322:$AM$413,S415,4)),4,AND(S416&gt;INDEX('Language Rules Can Change'!$AE$322:$AM$413,S415,4),S416&lt;=INDEX('Language Rules Can Change'!$AE$322:$AM$413,S415,5)),5,AND(S416&gt;INDEX('Language Rules Can Change'!$AE$322:$AM$413,S415,5),S416&lt;=INDEX('Language Rules Can Change'!$AE$322:$AM$413,S415,6)),6,AND(S416&gt;INDEX('Language Rules Can Change'!$AE$322:$AM$413,S415,6),S416&lt;=INDEX('Language Rules Can Change'!$AE$322:$AM$413,S415,7)),7,AND(S416&gt;INDEX('Language Rules Can Change'!$AE$322:$AM$413,S415,7),S416&lt;=INDEX('Language Rules Can Change'!$AE$322:$AM$413,S415,8)),8,AND(S416&gt;INDEX('Language Rules Can Change'!$AE$322:$AM$413,S415,8),S416&lt;=INDEX('Language Rules Can Change'!$AE$322:$AM$413,S415,9)),9)</f>
        <v>#N/A</v>
      </c>
      <c r="T417" s="17"/>
      <c r="U417" s="1"/>
      <c r="V417" s="5">
        <v>11</v>
      </c>
      <c r="W417" s="5" t="str">
        <f ca="1">IF(V417&lt;=U413,RANDBETWEEN(U409/(3/2),U409*(3/2))+W416,"")</f>
        <v/>
      </c>
      <c r="X417" s="15"/>
      <c r="Y417" s="11"/>
      <c r="Z417" s="7" cm="1">
        <f t="array" aca="1" ref="Z417" ca="1">_xlfn.IFS(AND(Z416&gt;0,Z416&lt;=INDEX('Language Rules Can Change'!$AE$322:$AM$413,Z415,1)),1,AND(Z416&gt;INDEX('Language Rules Can Change'!$AE$322:$AM$413,Z415,1),Z416&lt;=INDEX('Language Rules Can Change'!$AE$322:$AM$413,Z415,2)),2,AND(Z416&gt;INDEX('Language Rules Can Change'!$AE$322:$AM$413,Z415,2),Z416&lt;=INDEX('Language Rules Can Change'!$AE$322:$AM$413,Z415,3)),3,AND(Z416&gt;INDEX('Language Rules Can Change'!$AE$322:$AM$413,Z415,3),Z416&lt;=INDEX('Language Rules Can Change'!$AE$322:$AM$413,Z415,4)),4,AND(Z416&gt;INDEX('Language Rules Can Change'!$AE$322:$AM$413,Z415,4),Z416&lt;=INDEX('Language Rules Can Change'!$AE$322:$AM$413,Z415,5)),5,AND(Z416&gt;INDEX('Language Rules Can Change'!$AE$322:$AM$413,Z415,5),Z416&lt;=INDEX('Language Rules Can Change'!$AE$322:$AM$413,Z415,6)),6,AND(Z416&gt;INDEX('Language Rules Can Change'!$AE$322:$AM$413,Z415,6),Z416&lt;=INDEX('Language Rules Can Change'!$AE$322:$AM$413,Z415,7)),7,AND(Z416&gt;INDEX('Language Rules Can Change'!$AE$322:$AM$413,Z415,7),Z416&lt;=INDEX('Language Rules Can Change'!$AE$322:$AM$413,Z415,8)),8,AND(Z416&gt;INDEX('Language Rules Can Change'!$AE$322:$AM$413,Z415,8),Z416&lt;=INDEX('Language Rules Can Change'!$AE$322:$AM$413,Z415,9)),9)</f>
        <v>9</v>
      </c>
      <c r="AA417" s="7" cm="1">
        <f t="array" aca="1" ref="AA417" ca="1">_xlfn.IFS(AND(AA416&gt;0,AA416&lt;=INDEX('Language Rules Can Change'!$AE$322:$AM$413,AA415,1)),1,AND(AA416&gt;INDEX('Language Rules Can Change'!$AE$322:$AM$413,AA415,1),AA416&lt;=INDEX('Language Rules Can Change'!$AE$322:$AM$413,AA415,2)),2,AND(AA416&gt;INDEX('Language Rules Can Change'!$AE$322:$AM$413,AA415,2),AA416&lt;=INDEX('Language Rules Can Change'!$AE$322:$AM$413,AA415,3)),3,AND(AA416&gt;INDEX('Language Rules Can Change'!$AE$322:$AM$413,AA415,3),AA416&lt;=INDEX('Language Rules Can Change'!$AE$322:$AM$413,AA415,4)),4,AND(AA416&gt;INDEX('Language Rules Can Change'!$AE$322:$AM$413,AA415,4),AA416&lt;=INDEX('Language Rules Can Change'!$AE$322:$AM$413,AA415,5)),5,AND(AA416&gt;INDEX('Language Rules Can Change'!$AE$322:$AM$413,AA415,5),AA416&lt;=INDEX('Language Rules Can Change'!$AE$322:$AM$413,AA415,6)),6,AND(AA416&gt;INDEX('Language Rules Can Change'!$AE$322:$AM$413,AA415,6),AA416&lt;=INDEX('Language Rules Can Change'!$AE$322:$AM$413,AA415,7)),7,AND(AA416&gt;INDEX('Language Rules Can Change'!$AE$322:$AM$413,AA415,7),AA416&lt;=INDEX('Language Rules Can Change'!$AE$322:$AM$413,AA415,8)),8,AND(AA416&gt;INDEX('Language Rules Can Change'!$AE$322:$AM$413,AA415,8),AA416&lt;=INDEX('Language Rules Can Change'!$AE$322:$AM$413,AA415,9)),9)</f>
        <v>9</v>
      </c>
      <c r="AB417" s="7" cm="1">
        <f t="array" aca="1" ref="AB417" ca="1">_xlfn.IFS(AND(AB416&gt;0,AB416&lt;=INDEX('Language Rules Can Change'!$AE$322:$AM$413,AB415,1)),1,AND(AB416&gt;INDEX('Language Rules Can Change'!$AE$322:$AM$413,AB415,1),AB416&lt;=INDEX('Language Rules Can Change'!$AE$322:$AM$413,AB415,2)),2,AND(AB416&gt;INDEX('Language Rules Can Change'!$AE$322:$AM$413,AB415,2),AB416&lt;=INDEX('Language Rules Can Change'!$AE$322:$AM$413,AB415,3)),3,AND(AB416&gt;INDEX('Language Rules Can Change'!$AE$322:$AM$413,AB415,3),AB416&lt;=INDEX('Language Rules Can Change'!$AE$322:$AM$413,AB415,4)),4,AND(AB416&gt;INDEX('Language Rules Can Change'!$AE$322:$AM$413,AB415,4),AB416&lt;=INDEX('Language Rules Can Change'!$AE$322:$AM$413,AB415,5)),5,AND(AB416&gt;INDEX('Language Rules Can Change'!$AE$322:$AM$413,AB415,5),AB416&lt;=INDEX('Language Rules Can Change'!$AE$322:$AM$413,AB415,6)),6,AND(AB416&gt;INDEX('Language Rules Can Change'!$AE$322:$AM$413,AB415,6),AB416&lt;=INDEX('Language Rules Can Change'!$AE$322:$AM$413,AB415,7)),7,AND(AB416&gt;INDEX('Language Rules Can Change'!$AE$322:$AM$413,AB415,7),AB416&lt;=INDEX('Language Rules Can Change'!$AE$322:$AM$413,AB415,8)),8,AND(AB416&gt;INDEX('Language Rules Can Change'!$AE$322:$AM$413,AB415,8),AB416&lt;=INDEX('Language Rules Can Change'!$AE$322:$AM$413,AB415,9)),9)</f>
        <v>8</v>
      </c>
      <c r="AC417" s="7" cm="1">
        <f t="array" aca="1" ref="AC417" ca="1">_xlfn.IFS(AND(AC416&gt;0,AC416&lt;=INDEX('Language Rules Can Change'!$AE$322:$AM$413,AC415,1)),1,AND(AC416&gt;INDEX('Language Rules Can Change'!$AE$322:$AM$413,AC415,1),AC416&lt;=INDEX('Language Rules Can Change'!$AE$322:$AM$413,AC415,2)),2,AND(AC416&gt;INDEX('Language Rules Can Change'!$AE$322:$AM$413,AC415,2),AC416&lt;=INDEX('Language Rules Can Change'!$AE$322:$AM$413,AC415,3)),3,AND(AC416&gt;INDEX('Language Rules Can Change'!$AE$322:$AM$413,AC415,3),AC416&lt;=INDEX('Language Rules Can Change'!$AE$322:$AM$413,AC415,4)),4,AND(AC416&gt;INDEX('Language Rules Can Change'!$AE$322:$AM$413,AC415,4),AC416&lt;=INDEX('Language Rules Can Change'!$AE$322:$AM$413,AC415,5)),5,AND(AC416&gt;INDEX('Language Rules Can Change'!$AE$322:$AM$413,AC415,5),AC416&lt;=INDEX('Language Rules Can Change'!$AE$322:$AM$413,AC415,6)),6,AND(AC416&gt;INDEX('Language Rules Can Change'!$AE$322:$AM$413,AC415,6),AC416&lt;=INDEX('Language Rules Can Change'!$AE$322:$AM$413,AC415,7)),7,AND(AC416&gt;INDEX('Language Rules Can Change'!$AE$322:$AM$413,AC415,7),AC416&lt;=INDEX('Language Rules Can Change'!$AE$322:$AM$413,AC415,8)),8,AND(AC416&gt;INDEX('Language Rules Can Change'!$AE$322:$AM$413,AC415,8),AC416&lt;=INDEX('Language Rules Can Change'!$AE$322:$AM$413,AC415,9)),9)</f>
        <v>1</v>
      </c>
      <c r="AD417" s="7" cm="1">
        <f t="array" aca="1" ref="AD417" ca="1">_xlfn.IFS(AND(AD416&gt;0,AD416&lt;=INDEX('Language Rules Can Change'!$AE$322:$AM$413,AD415,1)),1,AND(AD416&gt;INDEX('Language Rules Can Change'!$AE$322:$AM$413,AD415,1),AD416&lt;=INDEX('Language Rules Can Change'!$AE$322:$AM$413,AD415,2)),2,AND(AD416&gt;INDEX('Language Rules Can Change'!$AE$322:$AM$413,AD415,2),AD416&lt;=INDEX('Language Rules Can Change'!$AE$322:$AM$413,AD415,3)),3,AND(AD416&gt;INDEX('Language Rules Can Change'!$AE$322:$AM$413,AD415,3),AD416&lt;=INDEX('Language Rules Can Change'!$AE$322:$AM$413,AD415,4)),4,AND(AD416&gt;INDEX('Language Rules Can Change'!$AE$322:$AM$413,AD415,4),AD416&lt;=INDEX('Language Rules Can Change'!$AE$322:$AM$413,AD415,5)),5,AND(AD416&gt;INDEX('Language Rules Can Change'!$AE$322:$AM$413,AD415,5),AD416&lt;=INDEX('Language Rules Can Change'!$AE$322:$AM$413,AD415,6)),6,AND(AD416&gt;INDEX('Language Rules Can Change'!$AE$322:$AM$413,AD415,6),AD416&lt;=INDEX('Language Rules Can Change'!$AE$322:$AM$413,AD415,7)),7,AND(AD416&gt;INDEX('Language Rules Can Change'!$AE$322:$AM$413,AD415,7),AD416&lt;=INDEX('Language Rules Can Change'!$AE$322:$AM$413,AD415,8)),8,AND(AD416&gt;INDEX('Language Rules Can Change'!$AE$322:$AM$413,AD415,8),AD416&lt;=INDEX('Language Rules Can Change'!$AE$322:$AM$413,AD415,9)),9)</f>
        <v>1</v>
      </c>
      <c r="AE417" s="7" cm="1">
        <f t="array" aca="1" ref="AE417" ca="1">_xlfn.IFS(AND(AE416&gt;0,AE416&lt;=INDEX('Language Rules Can Change'!$AE$322:$AM$413,AE415,1)),1,AND(AE416&gt;INDEX('Language Rules Can Change'!$AE$322:$AM$413,AE415,1),AE416&lt;=INDEX('Language Rules Can Change'!$AE$322:$AM$413,AE415,2)),2,AND(AE416&gt;INDEX('Language Rules Can Change'!$AE$322:$AM$413,AE415,2),AE416&lt;=INDEX('Language Rules Can Change'!$AE$322:$AM$413,AE415,3)),3,AND(AE416&gt;INDEX('Language Rules Can Change'!$AE$322:$AM$413,AE415,3),AE416&lt;=INDEX('Language Rules Can Change'!$AE$322:$AM$413,AE415,4)),4,AND(AE416&gt;INDEX('Language Rules Can Change'!$AE$322:$AM$413,AE415,4),AE416&lt;=INDEX('Language Rules Can Change'!$AE$322:$AM$413,AE415,5)),5,AND(AE416&gt;INDEX('Language Rules Can Change'!$AE$322:$AM$413,AE415,5),AE416&lt;=INDEX('Language Rules Can Change'!$AE$322:$AM$413,AE415,6)),6,AND(AE416&gt;INDEX('Language Rules Can Change'!$AE$322:$AM$413,AE415,6),AE416&lt;=INDEX('Language Rules Can Change'!$AE$322:$AM$413,AE415,7)),7,AND(AE416&gt;INDEX('Language Rules Can Change'!$AE$322:$AM$413,AE415,7),AE416&lt;=INDEX('Language Rules Can Change'!$AE$322:$AM$413,AE415,8)),8,AND(AE416&gt;INDEX('Language Rules Can Change'!$AE$322:$AM$413,AE415,8),AE416&lt;=INDEX('Language Rules Can Change'!$AE$322:$AM$413,AE415,9)),9)</f>
        <v>1</v>
      </c>
      <c r="AF417" s="7" cm="1">
        <f t="array" aca="1" ref="AF417" ca="1">_xlfn.IFS(AND(AF416&gt;0,AF416&lt;=INDEX('Language Rules Can Change'!$AE$322:$AM$413,AF415,1)),1,AND(AF416&gt;INDEX('Language Rules Can Change'!$AE$322:$AM$413,AF415,1),AF416&lt;=INDEX('Language Rules Can Change'!$AE$322:$AM$413,AF415,2)),2,AND(AF416&gt;INDEX('Language Rules Can Change'!$AE$322:$AM$413,AF415,2),AF416&lt;=INDEX('Language Rules Can Change'!$AE$322:$AM$413,AF415,3)),3,AND(AF416&gt;INDEX('Language Rules Can Change'!$AE$322:$AM$413,AF415,3),AF416&lt;=INDEX('Language Rules Can Change'!$AE$322:$AM$413,AF415,4)),4,AND(AF416&gt;INDEX('Language Rules Can Change'!$AE$322:$AM$413,AF415,4),AF416&lt;=INDEX('Language Rules Can Change'!$AE$322:$AM$413,AF415,5)),5,AND(AF416&gt;INDEX('Language Rules Can Change'!$AE$322:$AM$413,AF415,5),AF416&lt;=INDEX('Language Rules Can Change'!$AE$322:$AM$413,AF415,6)),6,AND(AF416&gt;INDEX('Language Rules Can Change'!$AE$322:$AM$413,AF415,6),AF416&lt;=INDEX('Language Rules Can Change'!$AE$322:$AM$413,AF415,7)),7,AND(AF416&gt;INDEX('Language Rules Can Change'!$AE$322:$AM$413,AF415,7),AF416&lt;=INDEX('Language Rules Can Change'!$AE$322:$AM$413,AF415,8)),8,AND(AF416&gt;INDEX('Language Rules Can Change'!$AE$322:$AM$413,AF415,8),AF416&lt;=INDEX('Language Rules Can Change'!$AE$322:$AM$413,AF415,9)),9)</f>
        <v>1</v>
      </c>
      <c r="AG417" s="7" cm="1">
        <f t="array" aca="1" ref="AG417" ca="1">_xlfn.IFS(AND(AG416&gt;0,AG416&lt;=INDEX('Language Rules Can Change'!$AE$322:$AM$413,AG415,1)),1,AND(AG416&gt;INDEX('Language Rules Can Change'!$AE$322:$AM$413,AG415,1),AG416&lt;=INDEX('Language Rules Can Change'!$AE$322:$AM$413,AG415,2)),2,AND(AG416&gt;INDEX('Language Rules Can Change'!$AE$322:$AM$413,AG415,2),AG416&lt;=INDEX('Language Rules Can Change'!$AE$322:$AM$413,AG415,3)),3,AND(AG416&gt;INDEX('Language Rules Can Change'!$AE$322:$AM$413,AG415,3),AG416&lt;=INDEX('Language Rules Can Change'!$AE$322:$AM$413,AG415,4)),4,AND(AG416&gt;INDEX('Language Rules Can Change'!$AE$322:$AM$413,AG415,4),AG416&lt;=INDEX('Language Rules Can Change'!$AE$322:$AM$413,AG415,5)),5,AND(AG416&gt;INDEX('Language Rules Can Change'!$AE$322:$AM$413,AG415,5),AG416&lt;=INDEX('Language Rules Can Change'!$AE$322:$AM$413,AG415,6)),6,AND(AG416&gt;INDEX('Language Rules Can Change'!$AE$322:$AM$413,AG415,6),AG416&lt;=INDEX('Language Rules Can Change'!$AE$322:$AM$413,AG415,7)),7,AND(AG416&gt;INDEX('Language Rules Can Change'!$AE$322:$AM$413,AG415,7),AG416&lt;=INDEX('Language Rules Can Change'!$AE$322:$AM$413,AG415,8)),8,AND(AG416&gt;INDEX('Language Rules Can Change'!$AE$322:$AM$413,AG415,8),AG416&lt;=INDEX('Language Rules Can Change'!$AE$322:$AM$413,AG415,9)),9)</f>
        <v>4</v>
      </c>
      <c r="AH417" s="7" t="e" cm="1">
        <f t="array" aca="1" ref="AH417" ca="1">_xlfn.IFS(AND(AH416&gt;0,AH416&lt;=INDEX('Language Rules Can Change'!$AE$322:$AM$413,AH415,1)),1,AND(AH416&gt;INDEX('Language Rules Can Change'!$AE$322:$AM$413,AH415,1),AH416&lt;=INDEX('Language Rules Can Change'!$AE$322:$AM$413,AH415,2)),2,AND(AH416&gt;INDEX('Language Rules Can Change'!$AE$322:$AM$413,AH415,2),AH416&lt;=INDEX('Language Rules Can Change'!$AE$322:$AM$413,AH415,3)),3,AND(AH416&gt;INDEX('Language Rules Can Change'!$AE$322:$AM$413,AH415,3),AH416&lt;=INDEX('Language Rules Can Change'!$AE$322:$AM$413,AH415,4)),4,AND(AH416&gt;INDEX('Language Rules Can Change'!$AE$322:$AM$413,AH415,4),AH416&lt;=INDEX('Language Rules Can Change'!$AE$322:$AM$413,AH415,5)),5,AND(AH416&gt;INDEX('Language Rules Can Change'!$AE$322:$AM$413,AH415,5),AH416&lt;=INDEX('Language Rules Can Change'!$AE$322:$AM$413,AH415,6)),6,AND(AH416&gt;INDEX('Language Rules Can Change'!$AE$322:$AM$413,AH415,6),AH416&lt;=INDEX('Language Rules Can Change'!$AE$322:$AM$413,AH415,7)),7,AND(AH416&gt;INDEX('Language Rules Can Change'!$AE$322:$AM$413,AH415,7),AH416&lt;=INDEX('Language Rules Can Change'!$AE$322:$AM$413,AH415,8)),8,AND(AH416&gt;INDEX('Language Rules Can Change'!$AE$322:$AM$413,AH415,8),AH416&lt;=INDEX('Language Rules Can Change'!$AE$322:$AM$413,AH415,9)),9)</f>
        <v>#N/A</v>
      </c>
      <c r="AI417" s="7" t="e" cm="1">
        <f t="array" aca="1" ref="AI417" ca="1">_xlfn.IFS(AND(AI416&gt;0,AI416&lt;=INDEX('Language Rules Can Change'!$AE$322:$AM$413,AI415,1)),1,AND(AI416&gt;INDEX('Language Rules Can Change'!$AE$322:$AM$413,AI415,1),AI416&lt;=INDEX('Language Rules Can Change'!$AE$322:$AM$413,AI415,2)),2,AND(AI416&gt;INDEX('Language Rules Can Change'!$AE$322:$AM$413,AI415,2),AI416&lt;=INDEX('Language Rules Can Change'!$AE$322:$AM$413,AI415,3)),3,AND(AI416&gt;INDEX('Language Rules Can Change'!$AE$322:$AM$413,AI415,3),AI416&lt;=INDEX('Language Rules Can Change'!$AE$322:$AM$413,AI415,4)),4,AND(AI416&gt;INDEX('Language Rules Can Change'!$AE$322:$AM$413,AI415,4),AI416&lt;=INDEX('Language Rules Can Change'!$AE$322:$AM$413,AI415,5)),5,AND(AI416&gt;INDEX('Language Rules Can Change'!$AE$322:$AM$413,AI415,5),AI416&lt;=INDEX('Language Rules Can Change'!$AE$322:$AM$413,AI415,6)),6,AND(AI416&gt;INDEX('Language Rules Can Change'!$AE$322:$AM$413,AI415,6),AI416&lt;=INDEX('Language Rules Can Change'!$AE$322:$AM$413,AI415,7)),7,AND(AI416&gt;INDEX('Language Rules Can Change'!$AE$322:$AM$413,AI415,7),AI416&lt;=INDEX('Language Rules Can Change'!$AE$322:$AM$413,AI415,8)),8,AND(AI416&gt;INDEX('Language Rules Can Change'!$AE$322:$AM$413,AI415,8),AI416&lt;=INDEX('Language Rules Can Change'!$AE$322:$AM$413,AI415,9)),9)</f>
        <v>#N/A</v>
      </c>
      <c r="AJ417" s="7" t="e" cm="1">
        <f t="array" aca="1" ref="AJ417" ca="1">_xlfn.IFS(AND(AJ416&gt;0,AJ416&lt;=INDEX('Language Rules Can Change'!$AE$322:$AM$413,AJ415,1)),1,AND(AJ416&gt;INDEX('Language Rules Can Change'!$AE$322:$AM$413,AJ415,1),AJ416&lt;=INDEX('Language Rules Can Change'!$AE$322:$AM$413,AJ415,2)),2,AND(AJ416&gt;INDEX('Language Rules Can Change'!$AE$322:$AM$413,AJ415,2),AJ416&lt;=INDEX('Language Rules Can Change'!$AE$322:$AM$413,AJ415,3)),3,AND(AJ416&gt;INDEX('Language Rules Can Change'!$AE$322:$AM$413,AJ415,3),AJ416&lt;=INDEX('Language Rules Can Change'!$AE$322:$AM$413,AJ415,4)),4,AND(AJ416&gt;INDEX('Language Rules Can Change'!$AE$322:$AM$413,AJ415,4),AJ416&lt;=INDEX('Language Rules Can Change'!$AE$322:$AM$413,AJ415,5)),5,AND(AJ416&gt;INDEX('Language Rules Can Change'!$AE$322:$AM$413,AJ415,5),AJ416&lt;=INDEX('Language Rules Can Change'!$AE$322:$AM$413,AJ415,6)),6,AND(AJ416&gt;INDEX('Language Rules Can Change'!$AE$322:$AM$413,AJ415,6),AJ416&lt;=INDEX('Language Rules Can Change'!$AE$322:$AM$413,AJ415,7)),7,AND(AJ416&gt;INDEX('Language Rules Can Change'!$AE$322:$AM$413,AJ415,7),AJ416&lt;=INDEX('Language Rules Can Change'!$AE$322:$AM$413,AJ415,8)),8,AND(AJ416&gt;INDEX('Language Rules Can Change'!$AE$322:$AM$413,AJ415,8),AJ416&lt;=INDEX('Language Rules Can Change'!$AE$322:$AM$413,AJ415,9)),9)</f>
        <v>#N/A</v>
      </c>
      <c r="AK417" s="7" t="e" cm="1">
        <f t="array" aca="1" ref="AK417" ca="1">_xlfn.IFS(AND(AK416&gt;0,AK416&lt;=INDEX('Language Rules Can Change'!$AE$322:$AM$413,AK415,1)),1,AND(AK416&gt;INDEX('Language Rules Can Change'!$AE$322:$AM$413,AK415,1),AK416&lt;=INDEX('Language Rules Can Change'!$AE$322:$AM$413,AK415,2)),2,AND(AK416&gt;INDEX('Language Rules Can Change'!$AE$322:$AM$413,AK415,2),AK416&lt;=INDEX('Language Rules Can Change'!$AE$322:$AM$413,AK415,3)),3,AND(AK416&gt;INDEX('Language Rules Can Change'!$AE$322:$AM$413,AK415,3),AK416&lt;=INDEX('Language Rules Can Change'!$AE$322:$AM$413,AK415,4)),4,AND(AK416&gt;INDEX('Language Rules Can Change'!$AE$322:$AM$413,AK415,4),AK416&lt;=INDEX('Language Rules Can Change'!$AE$322:$AM$413,AK415,5)),5,AND(AK416&gt;INDEX('Language Rules Can Change'!$AE$322:$AM$413,AK415,5),AK416&lt;=INDEX('Language Rules Can Change'!$AE$322:$AM$413,AK415,6)),6,AND(AK416&gt;INDEX('Language Rules Can Change'!$AE$322:$AM$413,AK415,6),AK416&lt;=INDEX('Language Rules Can Change'!$AE$322:$AM$413,AK415,7)),7,AND(AK416&gt;INDEX('Language Rules Can Change'!$AE$322:$AM$413,AK415,7),AK416&lt;=INDEX('Language Rules Can Change'!$AE$322:$AM$413,AK415,8)),8,AND(AK416&gt;INDEX('Language Rules Can Change'!$AE$322:$AM$413,AK415,8),AK416&lt;=INDEX('Language Rules Can Change'!$AE$322:$AM$413,AK415,9)),9)</f>
        <v>#N/A</v>
      </c>
      <c r="AL417" s="7" t="e" cm="1">
        <f t="array" aca="1" ref="AL417" ca="1">_xlfn.IFS(AND(AL416&gt;0,AL416&lt;=INDEX('Language Rules Can Change'!$AE$322:$AM$413,AL415,1)),1,AND(AL416&gt;INDEX('Language Rules Can Change'!$AE$322:$AM$413,AL415,1),AL416&lt;=INDEX('Language Rules Can Change'!$AE$322:$AM$413,AL415,2)),2,AND(AL416&gt;INDEX('Language Rules Can Change'!$AE$322:$AM$413,AL415,2),AL416&lt;=INDEX('Language Rules Can Change'!$AE$322:$AM$413,AL415,3)),3,AND(AL416&gt;INDEX('Language Rules Can Change'!$AE$322:$AM$413,AL415,3),AL416&lt;=INDEX('Language Rules Can Change'!$AE$322:$AM$413,AL415,4)),4,AND(AL416&gt;INDEX('Language Rules Can Change'!$AE$322:$AM$413,AL415,4),AL416&lt;=INDEX('Language Rules Can Change'!$AE$322:$AM$413,AL415,5)),5,AND(AL416&gt;INDEX('Language Rules Can Change'!$AE$322:$AM$413,AL415,5),AL416&lt;=INDEX('Language Rules Can Change'!$AE$322:$AM$413,AL415,6)),6,AND(AL416&gt;INDEX('Language Rules Can Change'!$AE$322:$AM$413,AL415,6),AL416&lt;=INDEX('Language Rules Can Change'!$AE$322:$AM$413,AL415,7)),7,AND(AL416&gt;INDEX('Language Rules Can Change'!$AE$322:$AM$413,AL415,7),AL416&lt;=INDEX('Language Rules Can Change'!$AE$322:$AM$413,AL415,8)),8,AND(AL416&gt;INDEX('Language Rules Can Change'!$AE$322:$AM$413,AL415,8),AL416&lt;=INDEX('Language Rules Can Change'!$AE$322:$AM$413,AL415,9)),9)</f>
        <v>#N/A</v>
      </c>
      <c r="AM417" s="7" t="e" cm="1">
        <f t="array" aca="1" ref="AM417" ca="1">_xlfn.IFS(AND(AM416&gt;0,AM416&lt;=INDEX('Language Rules Can Change'!$AE$322:$AM$413,AM415,1)),1,AND(AM416&gt;INDEX('Language Rules Can Change'!$AE$322:$AM$413,AM415,1),AM416&lt;=INDEX('Language Rules Can Change'!$AE$322:$AM$413,AM415,2)),2,AND(AM416&gt;INDEX('Language Rules Can Change'!$AE$322:$AM$413,AM415,2),AM416&lt;=INDEX('Language Rules Can Change'!$AE$322:$AM$413,AM415,3)),3,AND(AM416&gt;INDEX('Language Rules Can Change'!$AE$322:$AM$413,AM415,3),AM416&lt;=INDEX('Language Rules Can Change'!$AE$322:$AM$413,AM415,4)),4,AND(AM416&gt;INDEX('Language Rules Can Change'!$AE$322:$AM$413,AM415,4),AM416&lt;=INDEX('Language Rules Can Change'!$AE$322:$AM$413,AM415,5)),5,AND(AM416&gt;INDEX('Language Rules Can Change'!$AE$322:$AM$413,AM415,5),AM416&lt;=INDEX('Language Rules Can Change'!$AE$322:$AM$413,AM415,6)),6,AND(AM416&gt;INDEX('Language Rules Can Change'!$AE$322:$AM$413,AM415,6),AM416&lt;=INDEX('Language Rules Can Change'!$AE$322:$AM$413,AM415,7)),7,AND(AM416&gt;INDEX('Language Rules Can Change'!$AE$322:$AM$413,AM415,7),AM416&lt;=INDEX('Language Rules Can Change'!$AE$322:$AM$413,AM415,8)),8,AND(AM416&gt;INDEX('Language Rules Can Change'!$AE$322:$AM$413,AM415,8),AM416&lt;=INDEX('Language Rules Can Change'!$AE$322:$AM$413,AM415,9)),9)</f>
        <v>#N/A</v>
      </c>
    </row>
    <row r="418" spans="1:39" ht="12.75">
      <c r="A418" s="1"/>
      <c r="B418" s="5">
        <v>12</v>
      </c>
      <c r="C418" s="5" t="str">
        <f ca="1">IF(B418&lt;=A413,RANDBETWEEN(A409/(3/2),A409*(3/2))+C417,"")</f>
        <v/>
      </c>
      <c r="D418" s="15"/>
      <c r="E418" s="11"/>
      <c r="F418" s="7" t="str" cm="1">
        <f t="array" aca="1" ref="F418" ca="1">INDEX('Language Rules Can Change'!$AE$322:$AM$413,F415+1,F417)</f>
        <v>"</v>
      </c>
      <c r="G418" s="7" t="str">
        <f t="array" aca="1" ref="G418" ca="1">INDEX('Language Rules Can Change'!$AE$322:$AM$413,G415+1,G417)</f>
        <v>ie</v>
      </c>
      <c r="H418" s="7" t="str">
        <f t="array" aca="1" ref="H418" ca="1">INDEX('Language Rules Can Change'!$AE$322:$AM$413,H415+1,H417)</f>
        <v>ce</v>
      </c>
      <c r="I418" s="7" t="e">
        <f t="array" aca="1" ref="I418" ca="1">INDEX('Language Rules Can Change'!$AE$322:$AM$413,I415+1,I417)</f>
        <v>#N/A</v>
      </c>
      <c r="J418" s="7" t="e">
        <f t="array" aca="1" ref="J418" ca="1">INDEX('Language Rules Can Change'!$AE$322:$AM$413,J415+1,J417)</f>
        <v>#N/A</v>
      </c>
      <c r="K418" s="7" t="e">
        <f t="array" aca="1" ref="K418" ca="1">INDEX('Language Rules Can Change'!$AE$322:$AM$413,K415+1,K417)</f>
        <v>#N/A</v>
      </c>
      <c r="L418" s="7" t="e">
        <f t="array" aca="1" ref="L418" ca="1">INDEX('Language Rules Can Change'!$AE$322:$AM$413,L415+1,L417)</f>
        <v>#N/A</v>
      </c>
      <c r="M418" s="7" t="e">
        <f t="array" aca="1" ref="M418" ca="1">INDEX('Language Rules Can Change'!$AE$322:$AM$413,M415+1,M417)</f>
        <v>#N/A</v>
      </c>
      <c r="N418" s="7" t="e">
        <f t="array" aca="1" ref="N418" ca="1">INDEX('Language Rules Can Change'!$AE$322:$AM$413,N415+1,N417)</f>
        <v>#N/A</v>
      </c>
      <c r="O418" s="7" t="e">
        <f t="array" aca="1" ref="O418" ca="1">INDEX('Language Rules Can Change'!$AE$322:$AM$413,O415+1,O417)</f>
        <v>#N/A</v>
      </c>
      <c r="P418" s="7" t="e">
        <f t="array" aca="1" ref="P418" ca="1">INDEX('Language Rules Can Change'!$AE$322:$AM$413,P415+1,P417)</f>
        <v>#N/A</v>
      </c>
      <c r="Q418" s="7" t="e">
        <f t="array" aca="1" ref="Q418" ca="1">INDEX('Language Rules Can Change'!$AE$322:$AM$413,Q415+1,Q417)</f>
        <v>#N/A</v>
      </c>
      <c r="R418" s="7" t="e">
        <f t="array" aca="1" ref="R418" ca="1">INDEX('Language Rules Can Change'!$AE$322:$AM$413,R415+1,R417)</f>
        <v>#N/A</v>
      </c>
      <c r="S418" s="7" t="e">
        <f t="array" aca="1" ref="S418" ca="1">INDEX('Language Rules Can Change'!$AE$322:$AM$413,S415+1,S417)</f>
        <v>#N/A</v>
      </c>
      <c r="T418" s="17"/>
      <c r="U418" s="1"/>
      <c r="V418" s="5">
        <v>12</v>
      </c>
      <c r="W418" s="5" t="str">
        <f ca="1">IF(V418&lt;=U413,RANDBETWEEN(U409/(3/2),U409*(3/2))+W417,"")</f>
        <v/>
      </c>
      <c r="X418" s="15"/>
      <c r="Y418" s="11"/>
      <c r="Z418" s="7" t="str" cm="1">
        <f t="array" aca="1" ref="Z418" ca="1">INDEX('Language Rules Can Change'!$AE$322:$AM$413,Z415+1,Z417)</f>
        <v>st</v>
      </c>
      <c r="AA418" s="7" t="str">
        <f t="array" aca="1" ref="AA418" ca="1">INDEX('Language Rules Can Change'!$AE$322:$AM$413,AA415+1,AA417)</f>
        <v>au</v>
      </c>
      <c r="AB418" s="7" t="str">
        <f t="array" aca="1" ref="AB418" ca="1">INDEX('Language Rules Can Change'!$AE$322:$AM$413,AB415+1,AB417)</f>
        <v>ps</v>
      </c>
      <c r="AC418" s="7" t="str">
        <f t="array" aca="1" ref="AC418" ca="1">INDEX('Language Rules Can Change'!$AE$322:$AM$413,AC415+1,AC417)</f>
        <v>"</v>
      </c>
      <c r="AD418" s="7" t="str">
        <f t="array" aca="1" ref="AD418" ca="1">INDEX('Language Rules Can Change'!$AE$322:$AM$413,AD415+1,AD417)</f>
        <v>"</v>
      </c>
      <c r="AE418" s="7" t="str">
        <f t="array" aca="1" ref="AE418" ca="1">INDEX('Language Rules Can Change'!$AE$322:$AM$413,AE415+1,AE417)</f>
        <v>"</v>
      </c>
      <c r="AF418" s="7" t="str">
        <f t="array" aca="1" ref="AF418" ca="1">INDEX('Language Rules Can Change'!$AE$322:$AM$413,AF415+1,AF417)</f>
        <v>"</v>
      </c>
      <c r="AG418" s="7" t="str">
        <f t="array" aca="1" ref="AG418" ca="1">INDEX('Language Rules Can Change'!$AE$322:$AM$413,AG415+1,AG417)</f>
        <v>ough</v>
      </c>
      <c r="AH418" s="7" t="e">
        <f t="array" aca="1" ref="AH418" ca="1">INDEX('Language Rules Can Change'!$AE$322:$AM$413,AH415+1,AH417)</f>
        <v>#N/A</v>
      </c>
      <c r="AI418" s="7" t="e">
        <f t="array" aca="1" ref="AI418" ca="1">INDEX('Language Rules Can Change'!$AE$322:$AM$413,AI415+1,AI417)</f>
        <v>#N/A</v>
      </c>
      <c r="AJ418" s="7" t="e">
        <f t="array" aca="1" ref="AJ418" ca="1">INDEX('Language Rules Can Change'!$AE$322:$AM$413,AJ415+1,AJ417)</f>
        <v>#N/A</v>
      </c>
      <c r="AK418" s="7" t="e">
        <f t="array" aca="1" ref="AK418" ca="1">INDEX('Language Rules Can Change'!$AE$322:$AM$413,AK415+1,AK417)</f>
        <v>#N/A</v>
      </c>
      <c r="AL418" s="7" t="e">
        <f t="array" aca="1" ref="AL418" ca="1">INDEX('Language Rules Can Change'!$AE$322:$AM$413,AL415+1,AL417)</f>
        <v>#N/A</v>
      </c>
      <c r="AM418" s="7" t="e">
        <f t="array" aca="1" ref="AM418" ca="1">INDEX('Language Rules Can Change'!$AE$322:$AM$413,AM415+1,AM417)</f>
        <v>#N/A</v>
      </c>
    </row>
    <row r="419" spans="1:39" ht="12.75">
      <c r="A419" s="1"/>
      <c r="B419" s="5">
        <v>13</v>
      </c>
      <c r="C419" s="5" t="str">
        <f ca="1">IF(B419&lt;=A413,RANDBETWEEN(A409/(3/2),A409*(3/2))+C418,"")</f>
        <v/>
      </c>
      <c r="D419" s="15" t="s">
        <v>3990</v>
      </c>
      <c r="E419" s="11" t="str">
        <f t="shared" ref="E419" ca="1" si="1380">_xlfn.CONCAT(F419:S419)</f>
        <v>"iece</v>
      </c>
      <c r="F419" s="11" t="str">
        <f t="shared" ref="F419:S465" ca="1" si="1381">_xlfn.IFNA(F418,"")</f>
        <v>"</v>
      </c>
      <c r="G419" s="11" t="str">
        <f t="shared" ca="1" si="1381"/>
        <v>ie</v>
      </c>
      <c r="H419" s="11" t="str">
        <f t="shared" ca="1" si="1381"/>
        <v>ce</v>
      </c>
      <c r="I419" s="11" t="str">
        <f t="shared" ca="1" si="1381"/>
        <v/>
      </c>
      <c r="J419" s="11" t="str">
        <f t="shared" ca="1" si="1381"/>
        <v/>
      </c>
      <c r="K419" s="11" t="str">
        <f t="shared" ca="1" si="1381"/>
        <v/>
      </c>
      <c r="L419" s="11" t="str">
        <f t="shared" ca="1" si="1381"/>
        <v/>
      </c>
      <c r="M419" s="11" t="str">
        <f t="shared" ca="1" si="1381"/>
        <v/>
      </c>
      <c r="N419" s="11" t="str">
        <f t="shared" ca="1" si="1381"/>
        <v/>
      </c>
      <c r="O419" s="11" t="str">
        <f t="shared" ca="1" si="1381"/>
        <v/>
      </c>
      <c r="P419" s="11" t="str">
        <f t="shared" ca="1" si="1381"/>
        <v/>
      </c>
      <c r="Q419" s="11" t="str">
        <f t="shared" ca="1" si="1381"/>
        <v/>
      </c>
      <c r="R419" s="11" t="str">
        <f t="shared" ca="1" si="1381"/>
        <v/>
      </c>
      <c r="S419" s="11" t="str">
        <f t="shared" ca="1" si="1381"/>
        <v/>
      </c>
      <c r="T419" s="17"/>
      <c r="U419" s="1"/>
      <c r="V419" s="5">
        <v>13</v>
      </c>
      <c r="W419" s="5" t="str">
        <f ca="1">IF(V419&lt;=U413,RANDBETWEEN(U409/(3/2),U409*(3/2))+W418,"")</f>
        <v/>
      </c>
      <c r="X419" s="15" t="s">
        <v>3990</v>
      </c>
      <c r="Y419" s="11" t="str">
        <f t="shared" ref="Y419" ca="1" si="1382">_xlfn.CONCAT(Z419:AM419)</f>
        <v>staups""""ough</v>
      </c>
      <c r="Z419" s="11" t="str">
        <f t="shared" ref="Z419:Z465" ca="1" si="1383">_xlfn.IFNA(Z418,"")</f>
        <v>st</v>
      </c>
      <c r="AA419" s="11" t="str">
        <f t="shared" ref="AA419:AA465" ca="1" si="1384">_xlfn.IFNA(AA418,"")</f>
        <v>au</v>
      </c>
      <c r="AB419" s="11" t="str">
        <f t="shared" ref="AB419:AB465" ca="1" si="1385">_xlfn.IFNA(AB418,"")</f>
        <v>ps</v>
      </c>
      <c r="AC419" s="11" t="str">
        <f t="shared" ref="AC419:AC465" ca="1" si="1386">_xlfn.IFNA(AC418,"")</f>
        <v>"</v>
      </c>
      <c r="AD419" s="11" t="str">
        <f t="shared" ref="AD419:AD465" ca="1" si="1387">_xlfn.IFNA(AD418,"")</f>
        <v>"</v>
      </c>
      <c r="AE419" s="11" t="str">
        <f t="shared" ref="AE419:AE465" ca="1" si="1388">_xlfn.IFNA(AE418,"")</f>
        <v>"</v>
      </c>
      <c r="AF419" s="11" t="str">
        <f t="shared" ref="AF419:AF465" ca="1" si="1389">_xlfn.IFNA(AF418,"")</f>
        <v>"</v>
      </c>
      <c r="AG419" s="11" t="str">
        <f t="shared" ref="AG419:AG465" ca="1" si="1390">_xlfn.IFNA(AG418,"")</f>
        <v>ough</v>
      </c>
      <c r="AH419" s="11" t="str">
        <f t="shared" ref="AH419:AH465" ca="1" si="1391">_xlfn.IFNA(AH418,"")</f>
        <v/>
      </c>
      <c r="AI419" s="11" t="str">
        <f t="shared" ref="AI419:AI465" ca="1" si="1392">_xlfn.IFNA(AI418,"")</f>
        <v/>
      </c>
      <c r="AJ419" s="11" t="str">
        <f t="shared" ref="AJ419:AJ465" ca="1" si="1393">_xlfn.IFNA(AJ418,"")</f>
        <v/>
      </c>
      <c r="AK419" s="11" t="str">
        <f t="shared" ref="AK419:AK465" ca="1" si="1394">_xlfn.IFNA(AK418,"")</f>
        <v/>
      </c>
      <c r="AL419" s="11" t="str">
        <f t="shared" ref="AL419:AL465" ca="1" si="1395">_xlfn.IFNA(AL418,"")</f>
        <v/>
      </c>
      <c r="AM419" s="11" t="str">
        <f t="shared" ref="AM419:AM465" ca="1" si="1396">_xlfn.IFNA(AM418,"")</f>
        <v/>
      </c>
    </row>
    <row r="420" spans="1:39" ht="12.75">
      <c r="A420" s="1"/>
      <c r="B420" s="5">
        <v>14</v>
      </c>
      <c r="C420" s="5" t="str">
        <f ca="1">IF(B420&lt;=A413,RANDBETWEEN(A409/(3/2),A409*(3/2))+C419,"")</f>
        <v/>
      </c>
      <c r="D420" s="5"/>
      <c r="T420" s="17"/>
      <c r="U420" s="1"/>
      <c r="V420" s="5">
        <v>14</v>
      </c>
      <c r="W420" s="5" t="str">
        <f ca="1">IF(V420&lt;=U413,RANDBETWEEN(U409/(3/2),U409*(3/2))+W419,"")</f>
        <v/>
      </c>
      <c r="X420" s="5"/>
    </row>
    <row r="421" spans="1:39" ht="12.75">
      <c r="A421" s="5">
        <f>A406+2</f>
        <v>849</v>
      </c>
      <c r="B421" s="5"/>
      <c r="C421" s="5"/>
      <c r="D421" s="5"/>
      <c r="E421" s="15"/>
      <c r="F421" s="7">
        <v>1</v>
      </c>
      <c r="G421" s="15">
        <v>2</v>
      </c>
      <c r="H421" s="7">
        <v>3</v>
      </c>
      <c r="I421" s="15">
        <v>4</v>
      </c>
      <c r="J421" s="7">
        <v>5</v>
      </c>
      <c r="K421" s="15">
        <v>6</v>
      </c>
      <c r="L421" s="7">
        <v>7</v>
      </c>
      <c r="M421" s="15">
        <v>8</v>
      </c>
      <c r="N421" s="7">
        <v>9</v>
      </c>
      <c r="O421" s="15">
        <v>10</v>
      </c>
      <c r="P421" s="7">
        <v>11</v>
      </c>
      <c r="Q421" s="15">
        <v>12</v>
      </c>
      <c r="R421" s="7">
        <v>13</v>
      </c>
      <c r="S421" s="15">
        <v>14</v>
      </c>
      <c r="T421" s="17"/>
      <c r="U421" s="5">
        <f>U406+2</f>
        <v>850</v>
      </c>
      <c r="V421" s="5"/>
      <c r="W421" s="5"/>
      <c r="X421" s="5"/>
      <c r="Y421" s="15"/>
      <c r="Z421" s="7">
        <v>1</v>
      </c>
      <c r="AA421" s="15">
        <v>2</v>
      </c>
      <c r="AB421" s="7">
        <v>3</v>
      </c>
      <c r="AC421" s="15">
        <v>4</v>
      </c>
      <c r="AD421" s="7">
        <v>5</v>
      </c>
      <c r="AE421" s="15">
        <v>6</v>
      </c>
      <c r="AF421" s="7">
        <v>7</v>
      </c>
      <c r="AG421" s="15">
        <v>8</v>
      </c>
      <c r="AH421" s="7">
        <v>9</v>
      </c>
      <c r="AI421" s="15">
        <v>10</v>
      </c>
      <c r="AJ421" s="7">
        <v>11</v>
      </c>
      <c r="AK421" s="15">
        <v>12</v>
      </c>
      <c r="AL421" s="7">
        <v>13</v>
      </c>
      <c r="AM421" s="15">
        <v>14</v>
      </c>
    </row>
    <row r="422" spans="1:39" ht="12.75">
      <c r="A422" t="str" cm="1">
        <f t="array" ref="A422">INDEX('All Words All Languages'!$A$2:$A$853,'Verse-True'!A421)</f>
        <v>you</v>
      </c>
      <c r="B422" s="5">
        <v>1</v>
      </c>
      <c r="C422" s="5">
        <f ca="1">IF(B422&lt;=A428,RANDBETWEEN(A424/(3/2),A424*(3/2)),"")</f>
        <v>1</v>
      </c>
      <c r="D422" s="15" t="s">
        <v>3988</v>
      </c>
      <c r="E422" s="15" t="str" cm="1">
        <f t="array" ref="E422">INDEX('All Words All Languages'!$H$2:$H$853,A421)</f>
        <v>ju/</v>
      </c>
      <c r="F422" s="7" t="str" cm="1">
        <f t="array" ref="F422:G422">_xlfn.TEXTSPLIT(E422,"/")</f>
        <v>ju</v>
      </c>
      <c r="G422" s="15" t="str">
        <v/>
      </c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7"/>
      <c r="U422" t="str" cm="1">
        <f t="array" ref="U422">INDEX('All Words All Languages'!$A$2:$A$853,'Verse-True'!U421)</f>
        <v>young</v>
      </c>
      <c r="V422" s="5">
        <v>1</v>
      </c>
      <c r="W422" s="5">
        <f ca="1">IF(V422&lt;=U428,RANDBETWEEN(U424/(3/2),U424*(3/2)),"")</f>
        <v>1</v>
      </c>
      <c r="X422" s="15" t="s">
        <v>3988</v>
      </c>
      <c r="Y422" s="15" t="str" cm="1">
        <f t="array" ref="Y422">INDEX('All Words All Languages'!$H$2:$H$853,U421)</f>
        <v>jə/ʌ/ŋ/</v>
      </c>
      <c r="Z422" s="7" t="str" cm="1">
        <f t="array" ref="Z422:AC422">_xlfn.TEXTSPLIT(Y422,"/")</f>
        <v>jə</v>
      </c>
      <c r="AA422" s="15" t="str">
        <v>ʌ</v>
      </c>
      <c r="AB422" s="15" t="str">
        <v>ŋ</v>
      </c>
      <c r="AC422" s="15" t="str">
        <v/>
      </c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</row>
    <row r="423" spans="1:39" ht="12.75">
      <c r="A423" s="1"/>
      <c r="B423" s="5">
        <v>2</v>
      </c>
      <c r="C423" s="5">
        <f ca="1">IF(B423&lt;=A428,RANDBETWEEN(A424/(3/2),A424*(3/2))+C422,"")</f>
        <v>2</v>
      </c>
      <c r="D423" s="15"/>
      <c r="E423" s="11"/>
      <c r="F423" s="11">
        <f>MATCH(F422,'Language Rules Can Change'!$A$3:$A$47,0)</f>
        <v>39</v>
      </c>
      <c r="G423" s="11" t="e">
        <f>MATCH(G422,'Language Rules Can Change'!$A$3:$A$47,0)</f>
        <v>#N/A</v>
      </c>
      <c r="H423" s="11" t="e">
        <f>MATCH(H422,'Language Rules Can Change'!$A$3:$A$47,0)</f>
        <v>#N/A</v>
      </c>
      <c r="I423" s="11" t="e">
        <f>MATCH(I422,'Language Rules Can Change'!$A$3:$A$47,0)</f>
        <v>#N/A</v>
      </c>
      <c r="J423" s="11" t="e">
        <f>MATCH(J422,'Language Rules Can Change'!$A$3:$A$47,0)</f>
        <v>#N/A</v>
      </c>
      <c r="K423" s="11" t="e">
        <f>MATCH(K422,'Language Rules Can Change'!$A$3:$A$47,0)</f>
        <v>#N/A</v>
      </c>
      <c r="L423" s="11" t="e">
        <f>MATCH(L422,'Language Rules Can Change'!$A$3:$A$47,0)</f>
        <v>#N/A</v>
      </c>
      <c r="M423" s="11" t="e">
        <f>MATCH(M422,'Language Rules Can Change'!$A$3:$A$47,0)</f>
        <v>#N/A</v>
      </c>
      <c r="N423" s="11" t="e">
        <f>MATCH(N422,'Language Rules Can Change'!$A$3:$A$47,0)</f>
        <v>#N/A</v>
      </c>
      <c r="O423" s="11" t="e">
        <f>MATCH(O422,'Language Rules Can Change'!$A$3:$A$47,0)</f>
        <v>#N/A</v>
      </c>
      <c r="P423" s="11" t="e">
        <f>MATCH(P422,'Language Rules Can Change'!$A$3:$A$47,0)</f>
        <v>#N/A</v>
      </c>
      <c r="Q423" s="11" t="e">
        <f>MATCH(Q422,'Language Rules Can Change'!$A$3:$A$47,0)</f>
        <v>#N/A</v>
      </c>
      <c r="R423" s="11" t="e">
        <f>MATCH(R422,'Language Rules Can Change'!$A$3:$A$47,0)</f>
        <v>#N/A</v>
      </c>
      <c r="S423" s="11" t="e">
        <f>MATCH(S422,'Language Rules Can Change'!$A$3:$A$47,0)</f>
        <v>#N/A</v>
      </c>
      <c r="T423" s="17"/>
      <c r="U423" s="1"/>
      <c r="V423" s="5">
        <v>2</v>
      </c>
      <c r="W423" s="5">
        <f ca="1">IF(V423&lt;=U428,RANDBETWEEN(U424/(3/2),U424*(3/2))+W422,"")</f>
        <v>2</v>
      </c>
      <c r="X423" s="15"/>
      <c r="Y423" s="11"/>
      <c r="Z423" s="11">
        <f>MATCH(Z422,'Language Rules Can Change'!$A$3:$A$47,0)</f>
        <v>20</v>
      </c>
      <c r="AA423" s="11">
        <f>MATCH(AA422,'Language Rules Can Change'!$A$3:$A$47,0)</f>
        <v>29</v>
      </c>
      <c r="AB423" s="11">
        <f>MATCH(AB422,'Language Rules Can Change'!$A$3:$A$47,0)</f>
        <v>23</v>
      </c>
      <c r="AC423" s="11" t="e">
        <f>MATCH(AC422,'Language Rules Can Change'!$A$3:$A$47,0)</f>
        <v>#N/A</v>
      </c>
      <c r="AD423" s="11" t="e">
        <f>MATCH(AD422,'Language Rules Can Change'!$A$3:$A$47,0)</f>
        <v>#N/A</v>
      </c>
      <c r="AE423" s="11" t="e">
        <f>MATCH(AE422,'Language Rules Can Change'!$A$3:$A$47,0)</f>
        <v>#N/A</v>
      </c>
      <c r="AF423" s="11" t="e">
        <f>MATCH(AF422,'Language Rules Can Change'!$A$3:$A$47,0)</f>
        <v>#N/A</v>
      </c>
      <c r="AG423" s="11" t="e">
        <f>MATCH(AG422,'Language Rules Can Change'!$A$3:$A$47,0)</f>
        <v>#N/A</v>
      </c>
      <c r="AH423" s="11" t="e">
        <f>MATCH(AH422,'Language Rules Can Change'!$A$3:$A$47,0)</f>
        <v>#N/A</v>
      </c>
      <c r="AI423" s="11" t="e">
        <f>MATCH(AI422,'Language Rules Can Change'!$A$3:$A$47,0)</f>
        <v>#N/A</v>
      </c>
      <c r="AJ423" s="11" t="e">
        <f>MATCH(AJ422,'Language Rules Can Change'!$A$3:$A$47,0)</f>
        <v>#N/A</v>
      </c>
      <c r="AK423" s="11" t="e">
        <f>MATCH(AK422,'Language Rules Can Change'!$A$3:$A$47,0)</f>
        <v>#N/A</v>
      </c>
      <c r="AL423" s="11" t="e">
        <f>MATCH(AL422,'Language Rules Can Change'!$A$3:$A$47,0)</f>
        <v>#N/A</v>
      </c>
      <c r="AM423" s="11" t="e">
        <f>MATCH(AM422,'Language Rules Can Change'!$A$3:$A$47,0)</f>
        <v>#N/A</v>
      </c>
    </row>
    <row r="424" spans="1:39" ht="12.75">
      <c r="A424" s="11">
        <f>'All Words All Languages'!$I$1</f>
        <v>1</v>
      </c>
      <c r="B424" s="5">
        <v>3</v>
      </c>
      <c r="C424" s="5" t="str">
        <f ca="1">IF(B424&lt;=A428,RANDBETWEEN(A424/(3/2),A424*(3/2))+C423,"")</f>
        <v/>
      </c>
      <c r="D424" s="15"/>
      <c r="E424" s="11"/>
      <c r="F424" s="11">
        <f t="shared" ref="F424:S465" ca="1" si="1397">RAND()</f>
        <v>0.38989943399844895</v>
      </c>
      <c r="G424" s="11">
        <f t="shared" ca="1" si="1397"/>
        <v>0.51271217667876157</v>
      </c>
      <c r="H424" s="11">
        <f t="shared" ca="1" si="1397"/>
        <v>0.28298267221450724</v>
      </c>
      <c r="I424" s="11">
        <f t="shared" ca="1" si="1397"/>
        <v>0.68650043081282519</v>
      </c>
      <c r="J424" s="11">
        <f t="shared" ca="1" si="1397"/>
        <v>0.92246751705240648</v>
      </c>
      <c r="K424" s="11">
        <f t="shared" ca="1" si="1397"/>
        <v>0.62709887834634559</v>
      </c>
      <c r="L424" s="11">
        <f t="shared" ca="1" si="1397"/>
        <v>0.70264792257550257</v>
      </c>
      <c r="M424" s="11">
        <f t="shared" ca="1" si="1397"/>
        <v>0.8881686770823134</v>
      </c>
      <c r="N424" s="11">
        <f t="shared" ca="1" si="1397"/>
        <v>0.90636022663228877</v>
      </c>
      <c r="O424" s="11">
        <f t="shared" ca="1" si="1397"/>
        <v>0.94998232223809986</v>
      </c>
      <c r="P424" s="11">
        <f t="shared" ca="1" si="1397"/>
        <v>0.56580721482117802</v>
      </c>
      <c r="Q424" s="11">
        <f t="shared" ca="1" si="1397"/>
        <v>0.57915062907956683</v>
      </c>
      <c r="R424" s="11">
        <f t="shared" ca="1" si="1397"/>
        <v>0.58924582270624937</v>
      </c>
      <c r="S424" s="11">
        <f t="shared" ca="1" si="1397"/>
        <v>0.91955174066113921</v>
      </c>
      <c r="T424" s="17"/>
      <c r="U424" s="11">
        <f>'All Words All Languages'!$I$1</f>
        <v>1</v>
      </c>
      <c r="V424" s="5">
        <v>3</v>
      </c>
      <c r="W424" s="5">
        <f ca="1">IF(V424&lt;=U428,RANDBETWEEN(U424/(3/2),U424*(3/2))+W423,"")</f>
        <v>3</v>
      </c>
      <c r="X424" s="15"/>
      <c r="Y424" s="11"/>
      <c r="Z424" s="11">
        <f t="shared" ref="Z424:AM465" ca="1" si="1398">RAND()</f>
        <v>0.35370694277719239</v>
      </c>
      <c r="AA424" s="11">
        <f t="shared" ca="1" si="1398"/>
        <v>0.22502986262477886</v>
      </c>
      <c r="AB424" s="11">
        <f t="shared" ca="1" si="1398"/>
        <v>0.49261661284677027</v>
      </c>
      <c r="AC424" s="11">
        <f t="shared" ca="1" si="1398"/>
        <v>0.8022325834058226</v>
      </c>
      <c r="AD424" s="11">
        <f t="shared" ca="1" si="1398"/>
        <v>0.43827152617304443</v>
      </c>
      <c r="AE424" s="11">
        <f t="shared" ca="1" si="1398"/>
        <v>8.0115902559417584E-2</v>
      </c>
      <c r="AF424" s="11">
        <f t="shared" ca="1" si="1398"/>
        <v>0.61674535593522306</v>
      </c>
      <c r="AG424" s="11">
        <f t="shared" ca="1" si="1398"/>
        <v>0.72363146175831539</v>
      </c>
      <c r="AH424" s="11">
        <f t="shared" ca="1" si="1398"/>
        <v>0.30261580989559567</v>
      </c>
      <c r="AI424" s="11">
        <f t="shared" ca="1" si="1398"/>
        <v>0.47652673113104316</v>
      </c>
      <c r="AJ424" s="11">
        <f t="shared" ca="1" si="1398"/>
        <v>0.88137667713671286</v>
      </c>
      <c r="AK424" s="11">
        <f t="shared" ca="1" si="1398"/>
        <v>0.26336925420509172</v>
      </c>
      <c r="AL424" s="11">
        <f t="shared" ca="1" si="1398"/>
        <v>0.85999308343077308</v>
      </c>
      <c r="AM424" s="11">
        <f t="shared" ca="1" si="1398"/>
        <v>0.53071491737886944</v>
      </c>
    </row>
    <row r="425" spans="1:39" ht="12.75">
      <c r="A425" s="1"/>
      <c r="B425" s="5">
        <v>4</v>
      </c>
      <c r="C425" s="5" t="str">
        <f ca="1">IF(B425&lt;=A428,RANDBETWEEN(A424/(3/2),A424*(3/2))+C424,"")</f>
        <v/>
      </c>
      <c r="D425" s="15"/>
      <c r="E425" s="11"/>
      <c r="F425" s="11" cm="1">
        <f t="array" aca="1" ref="F425" ca="1">_xlfn.IFS(AND(F424&gt;0,F424&lt;=INDEX('Language Rules Can Change'!$B$3:$AU$47,F423,1)),1, AND(F424&gt;INDEX('Language Rules Can Change'!$B$3:$AU$47,F423,1),F424&lt;=INDEX('Language Rules Can Change'!$B$3:$AU$47,F423,2)),2, AND(F424&gt;INDEX('Language Rules Can Change'!$B$3:$AU$47,F423,2),F424&lt;=INDEX('Language Rules Can Change'!$B$3:$AU$47,F423,3)),3, AND(F424&gt;INDEX('Language Rules Can Change'!$B$3:$AU$47,F423,3),F424&lt;=INDEX('Language Rules Can Change'!$B$3:$AU$47,F423,4)),4, AND(F424&gt;INDEX('Language Rules Can Change'!$B$3:$AU$47,F423,4),F424&lt;=INDEX('Language Rules Can Change'!$B$3:$AU$47,F423,5)),5, AND(F424&gt;INDEX('Language Rules Can Change'!$B$3:$AU$47,F423,5),F424&lt;=INDEX('Language Rules Can Change'!$B$3:$AU$47,F423,6)),6, AND(F424&gt;INDEX('Language Rules Can Change'!$B$3:$AU$47,F423,6),F424&lt;=INDEX('Language Rules Can Change'!$B$3:$AU$47,F423,7)),7, AND(F424&gt;INDEX('Language Rules Can Change'!$B$3:$AU$47,F423,7),F424&lt;=INDEX('Language Rules Can Change'!$B$3:$AU$47,F423,8)),8, AND(F424&gt;INDEX('Language Rules Can Change'!$B$3:$AU$47,F423,8),F424&lt;=INDEX('Language Rules Can Change'!$B$3:$AU$47,F423,9)),9, AND(F424&gt;INDEX('Language Rules Can Change'!$B$3:$AU$47,F423,9),F424&lt;=INDEX('Language Rules Can Change'!$B$3:$AU$47,F423,10)),10, AND(F424&gt;INDEX('Language Rules Can Change'!$B$3:$AU$47,F423,10),F424&lt;=INDEX('Language Rules Can Change'!$B$3:$AU$47,F423,11)),11, AND(F424&gt;INDEX('Language Rules Can Change'!$B$3:$AU$47,F423,11),F424&lt;=INDEX('Language Rules Can Change'!$B$3:$AU$47,F423,12)),12, AND(F424&gt;INDEX('Language Rules Can Change'!$B$3:$AU$47,F423,12),F424&lt;=INDEX('Language Rules Can Change'!$B$3:$AU$47,F423,13)),13, AND(F424&gt;INDEX('Language Rules Can Change'!$B$3:$AU$47,F423,13),F424&lt;=INDEX('Language Rules Can Change'!$B$3:$AU$47,F423,14)),14, AND(F424&gt;INDEX('Language Rules Can Change'!$B$3:$AU$47,F423,14),F424&lt;=INDEX('Language Rules Can Change'!$B$3:$AU$47,F423,15)),15, AND(F424&gt;INDEX('Language Rules Can Change'!$B$3:$AU$47,F423,15),F424&lt;=INDEX('Language Rules Can Change'!$B$3:$AU$47,F423,16)),16, AND(F424&gt;INDEX('Language Rules Can Change'!$B$3:$AU$47,F423,16),F424&lt;=INDEX('Language Rules Can Change'!$B$3:$AU$47,F423,17)),17, AND(F424&gt;INDEX('Language Rules Can Change'!$B$3:$AU$47,F423,17),F424&lt;=INDEX('Language Rules Can Change'!$B$3:$AU$47,F423,18)),18, AND(F424&gt;INDEX('Language Rules Can Change'!$B$3:$AU$47,F423,18),F424&lt;=INDEX('Language Rules Can Change'!$B$3:$AU$47,F423,19)),19, AND(F424&gt;INDEX('Language Rules Can Change'!$B$3:$AU$47,F423,19),F424&lt;=INDEX('Language Rules Can Change'!$B$3:$AU$47,F423,20)),20, AND(F424&gt;INDEX('Language Rules Can Change'!$B$3:$AU$47,F423,20),F424&lt;=INDEX('Language Rules Can Change'!$B$3:$AU$47,F423,21)),21, AND(F424&gt;INDEX('Language Rules Can Change'!$B$3:$AU$47,F423,21),F424&lt;=INDEX('Language Rules Can Change'!$B$3:$AU$47,F423,22)),22, AND(F424&gt;INDEX('Language Rules Can Change'!$B$3:$AU$47,F423,22),F424&lt;=INDEX('Language Rules Can Change'!$B$3:$AU$47,F423,23)),23, AND(F424&gt;INDEX('Language Rules Can Change'!$B$3:$AU$47,F423,23),F424&lt;=INDEX('Language Rules Can Change'!$B$3:$AU$47,F423,24)),24, AND(F424&gt;INDEX('Language Rules Can Change'!$B$3:$AU$47,F423,24),F424&lt;=INDEX('Language Rules Can Change'!$B$3:$AU$47,F423,25)),25, AND(F424&gt;INDEX('Language Rules Can Change'!$B$3:$AU$47,F423,25),F424&lt;=INDEX('Language Rules Can Change'!$B$3:$AU$47,F423,26)),26, AND(F424&gt;INDEX('Language Rules Can Change'!$B$3:$AU$47,F423,26),F424&lt;=INDEX('Language Rules Can Change'!$B$3:$AU$47,F423,27)),27, AND(F424&gt;INDEX('Language Rules Can Change'!$B$3:$AU$47,F423,27),F424&lt;=INDEX('Language Rules Can Change'!$B$3:$AU$47,F423,28)),28, AND(F424&gt;INDEX('Language Rules Can Change'!$B$3:$AU$47,F423,28),F424&lt;=INDEX('Language Rules Can Change'!$B$3:$AU$47,F423,29)),29, AND(F424&gt;INDEX('Language Rules Can Change'!$B$3:$AU$47,F423,29),F424&lt;=INDEX('Language Rules Can Change'!$B$3:$AU$47,F423,30)),30, AND(F424&gt;INDEX('Language Rules Can Change'!$B$3:$AU$47,F423,30),F424&lt;=INDEX('Language Rules Can Change'!$B$3:$AU$47,F423,31)),31, AND(F424&gt;INDEX('Language Rules Can Change'!$B$3:$AU$47,F423,31),F424&lt;=INDEX('Language Rules Can Change'!$B$3:$AU$47,F423,32)),32, AND(F424&gt;INDEX('Language Rules Can Change'!$B$3:$AU$47,F423,32),F424&lt;=INDEX('Language Rules Can Change'!$B$3:$AU$47,F423,33)),33, AND(F424&gt;INDEX('Language Rules Can Change'!$B$3:$AU$47,F423,33),F424&lt;=INDEX('Language Rules Can Change'!$B$3:$AU$47,F423,34)),34, AND(F424&gt;INDEX('Language Rules Can Change'!$B$3:$AU$47,F423,34),F424&lt;=INDEX('Language Rules Can Change'!$B$3:$AU$47,F423,35)),35, AND(F424&gt;INDEX('Language Rules Can Change'!$B$3:$AU$47,F423,35),F424&lt;=INDEX('Language Rules Can Change'!$B$3:$AU$47,F423,36)),36, AND(F424&gt;INDEX('Language Rules Can Change'!$B$3:$AU$47,F423,36),F424&lt;=INDEX('Language Rules Can Change'!$B$3:$AU$47,F423,37)),37, AND(F424&gt;INDEX('Language Rules Can Change'!$B$3:$AU$47,F423,37),F424&lt;=INDEX('Language Rules Can Change'!$B$3:$AU$47,F423,38)),38, AND(F424&gt;INDEX('Language Rules Can Change'!$B$3:$AU$47,F423,38),F424&lt;=INDEX('Language Rules Can Change'!$B$3:$AU$47,F423,39)),39, AND(F424&gt;INDEX('Language Rules Can Change'!$B$3:$AU$47,F423,39),F424&lt;=INDEX('Language Rules Can Change'!$B$3:$AU$47,F423,40)),40, AND(F424&gt;INDEX('Language Rules Can Change'!$B$3:$AU$47,F423,40),F424&lt;=INDEX('Language Rules Can Change'!$B$3:$AU$47,F423,41)),41, AND(F424&gt;INDEX('Language Rules Can Change'!$B$3:$AU$47,F423,41),F424&lt;=INDEX('Language Rules Can Change'!$B$3:$AU$47,F423,42)),42, AND(F424&gt;INDEX('Language Rules Can Change'!$B$3:$AU$47,F423,42),F424&lt;=INDEX('Language Rules Can Change'!$B$3:$AU$47,F423,43)),43, AND(F424&gt;INDEX('Language Rules Can Change'!$B$3:$AU$47,F423,43),F424&lt;=INDEX('Language Rules Can Change'!$B$3:$AU$47,F423,44)),44, AND(F424&gt;INDEX('Language Rules Can Change'!$B$3:$AU$47,F423,44),F424&lt;=INDEX('Language Rules Can Change'!$B$3:$AU$47,F423,45)),45, AND(F424&gt;INDEX('Language Rules Can Change'!$B$3:$AU$47,F423,45),F424&lt;=INDEX('Language Rules Can Change'!$B$3:$AU$47,F423,46)),46)</f>
        <v>32</v>
      </c>
      <c r="G425" s="11" t="e" cm="1">
        <f t="array" aca="1" ref="G425" ca="1">_xlfn.IFS(AND(G424&gt;0,G424&lt;=INDEX('Language Rules Can Change'!$B$3:$AU$47,G423,1)),1, AND(G424&gt;INDEX('Language Rules Can Change'!$B$3:$AU$47,G423,1),G424&lt;=INDEX('Language Rules Can Change'!$B$3:$AU$47,G423,2)),2, AND(G424&gt;INDEX('Language Rules Can Change'!$B$3:$AU$47,G423,2),G424&lt;=INDEX('Language Rules Can Change'!$B$3:$AU$47,G423,3)),3, AND(G424&gt;INDEX('Language Rules Can Change'!$B$3:$AU$47,G423,3),G424&lt;=INDEX('Language Rules Can Change'!$B$3:$AU$47,G423,4)),4, AND(G424&gt;INDEX('Language Rules Can Change'!$B$3:$AU$47,G423,4),G424&lt;=INDEX('Language Rules Can Change'!$B$3:$AU$47,G423,5)),5, AND(G424&gt;INDEX('Language Rules Can Change'!$B$3:$AU$47,G423,5),G424&lt;=INDEX('Language Rules Can Change'!$B$3:$AU$47,G423,6)),6, AND(G424&gt;INDEX('Language Rules Can Change'!$B$3:$AU$47,G423,6),G424&lt;=INDEX('Language Rules Can Change'!$B$3:$AU$47,G423,7)),7, AND(G424&gt;INDEX('Language Rules Can Change'!$B$3:$AU$47,G423,7),G424&lt;=INDEX('Language Rules Can Change'!$B$3:$AU$47,G423,8)),8, AND(G424&gt;INDEX('Language Rules Can Change'!$B$3:$AU$47,G423,8),G424&lt;=INDEX('Language Rules Can Change'!$B$3:$AU$47,G423,9)),9, AND(G424&gt;INDEX('Language Rules Can Change'!$B$3:$AU$47,G423,9),G424&lt;=INDEX('Language Rules Can Change'!$B$3:$AU$47,G423,10)),10, AND(G424&gt;INDEX('Language Rules Can Change'!$B$3:$AU$47,G423,10),G424&lt;=INDEX('Language Rules Can Change'!$B$3:$AU$47,G423,11)),11, AND(G424&gt;INDEX('Language Rules Can Change'!$B$3:$AU$47,G423,11),G424&lt;=INDEX('Language Rules Can Change'!$B$3:$AU$47,G423,12)),12, AND(G424&gt;INDEX('Language Rules Can Change'!$B$3:$AU$47,G423,12),G424&lt;=INDEX('Language Rules Can Change'!$B$3:$AU$47,G423,13)),13, AND(G424&gt;INDEX('Language Rules Can Change'!$B$3:$AU$47,G423,13),G424&lt;=INDEX('Language Rules Can Change'!$B$3:$AU$47,G423,14)),14, AND(G424&gt;INDEX('Language Rules Can Change'!$B$3:$AU$47,G423,14),G424&lt;=INDEX('Language Rules Can Change'!$B$3:$AU$47,G423,15)),15, AND(G424&gt;INDEX('Language Rules Can Change'!$B$3:$AU$47,G423,15),G424&lt;=INDEX('Language Rules Can Change'!$B$3:$AU$47,G423,16)),16, AND(G424&gt;INDEX('Language Rules Can Change'!$B$3:$AU$47,G423,16),G424&lt;=INDEX('Language Rules Can Change'!$B$3:$AU$47,G423,17)),17, AND(G424&gt;INDEX('Language Rules Can Change'!$B$3:$AU$47,G423,17),G424&lt;=INDEX('Language Rules Can Change'!$B$3:$AU$47,G423,18)),18, AND(G424&gt;INDEX('Language Rules Can Change'!$B$3:$AU$47,G423,18),G424&lt;=INDEX('Language Rules Can Change'!$B$3:$AU$47,G423,19)),19, AND(G424&gt;INDEX('Language Rules Can Change'!$B$3:$AU$47,G423,19),G424&lt;=INDEX('Language Rules Can Change'!$B$3:$AU$47,G423,20)),20, AND(G424&gt;INDEX('Language Rules Can Change'!$B$3:$AU$47,G423,20),G424&lt;=INDEX('Language Rules Can Change'!$B$3:$AU$47,G423,21)),21, AND(G424&gt;INDEX('Language Rules Can Change'!$B$3:$AU$47,G423,21),G424&lt;=INDEX('Language Rules Can Change'!$B$3:$AU$47,G423,22)),22, AND(G424&gt;INDEX('Language Rules Can Change'!$B$3:$AU$47,G423,22),G424&lt;=INDEX('Language Rules Can Change'!$B$3:$AU$47,G423,23)),23, AND(G424&gt;INDEX('Language Rules Can Change'!$B$3:$AU$47,G423,23),G424&lt;=INDEX('Language Rules Can Change'!$B$3:$AU$47,G423,24)),24, AND(G424&gt;INDEX('Language Rules Can Change'!$B$3:$AU$47,G423,24),G424&lt;=INDEX('Language Rules Can Change'!$B$3:$AU$47,G423,25)),25, AND(G424&gt;INDEX('Language Rules Can Change'!$B$3:$AU$47,G423,25),G424&lt;=INDEX('Language Rules Can Change'!$B$3:$AU$47,G423,26)),26, AND(G424&gt;INDEX('Language Rules Can Change'!$B$3:$AU$47,G423,26),G424&lt;=INDEX('Language Rules Can Change'!$B$3:$AU$47,G423,27)),27, AND(G424&gt;INDEX('Language Rules Can Change'!$B$3:$AU$47,G423,27),G424&lt;=INDEX('Language Rules Can Change'!$B$3:$AU$47,G423,28)),28, AND(G424&gt;INDEX('Language Rules Can Change'!$B$3:$AU$47,G423,28),G424&lt;=INDEX('Language Rules Can Change'!$B$3:$AU$47,G423,29)),29, AND(G424&gt;INDEX('Language Rules Can Change'!$B$3:$AU$47,G423,29),G424&lt;=INDEX('Language Rules Can Change'!$B$3:$AU$47,G423,30)),30, AND(G424&gt;INDEX('Language Rules Can Change'!$B$3:$AU$47,G423,30),G424&lt;=INDEX('Language Rules Can Change'!$B$3:$AU$47,G423,31)),31, AND(G424&gt;INDEX('Language Rules Can Change'!$B$3:$AU$47,G423,31),G424&lt;=INDEX('Language Rules Can Change'!$B$3:$AU$47,G423,32)),32, AND(G424&gt;INDEX('Language Rules Can Change'!$B$3:$AU$47,G423,32),G424&lt;=INDEX('Language Rules Can Change'!$B$3:$AU$47,G423,33)),33, AND(G424&gt;INDEX('Language Rules Can Change'!$B$3:$AU$47,G423,33),G424&lt;=INDEX('Language Rules Can Change'!$B$3:$AU$47,G423,34)),34, AND(G424&gt;INDEX('Language Rules Can Change'!$B$3:$AU$47,G423,34),G424&lt;=INDEX('Language Rules Can Change'!$B$3:$AU$47,G423,35)),35, AND(G424&gt;INDEX('Language Rules Can Change'!$B$3:$AU$47,G423,35),G424&lt;=INDEX('Language Rules Can Change'!$B$3:$AU$47,G423,36)),36, AND(G424&gt;INDEX('Language Rules Can Change'!$B$3:$AU$47,G423,36),G424&lt;=INDEX('Language Rules Can Change'!$B$3:$AU$47,G423,37)),37, AND(G424&gt;INDEX('Language Rules Can Change'!$B$3:$AU$47,G423,37),G424&lt;=INDEX('Language Rules Can Change'!$B$3:$AU$47,G423,38)),38, AND(G424&gt;INDEX('Language Rules Can Change'!$B$3:$AU$47,G423,38),G424&lt;=INDEX('Language Rules Can Change'!$B$3:$AU$47,G423,39)),39, AND(G424&gt;INDEX('Language Rules Can Change'!$B$3:$AU$47,G423,39),G424&lt;=INDEX('Language Rules Can Change'!$B$3:$AU$47,G423,40)),40, AND(G424&gt;INDEX('Language Rules Can Change'!$B$3:$AU$47,G423,40),G424&lt;=INDEX('Language Rules Can Change'!$B$3:$AU$47,G423,41)),41, AND(G424&gt;INDEX('Language Rules Can Change'!$B$3:$AU$47,G423,41),G424&lt;=INDEX('Language Rules Can Change'!$B$3:$AU$47,G423,42)),42, AND(G424&gt;INDEX('Language Rules Can Change'!$B$3:$AU$47,G423,42),G424&lt;=INDEX('Language Rules Can Change'!$B$3:$AU$47,G423,43)),43, AND(G424&gt;INDEX('Language Rules Can Change'!$B$3:$AU$47,G423,43),G424&lt;=INDEX('Language Rules Can Change'!$B$3:$AU$47,G423,44)),44, AND(G424&gt;INDEX('Language Rules Can Change'!$B$3:$AU$47,G423,44),G424&lt;=INDEX('Language Rules Can Change'!$B$3:$AU$47,G423,45)),45, AND(G424&gt;INDEX('Language Rules Can Change'!$B$3:$AU$47,G423,45),G424&lt;=INDEX('Language Rules Can Change'!$B$3:$AU$47,G423,46)),46)</f>
        <v>#N/A</v>
      </c>
      <c r="H425" s="11" t="e" cm="1">
        <f t="array" aca="1" ref="H425" ca="1">_xlfn.IFS(AND(H424&gt;0,H424&lt;=INDEX('Language Rules Can Change'!$B$3:$AU$47,H423,1)),1, AND(H424&gt;INDEX('Language Rules Can Change'!$B$3:$AU$47,H423,1),H424&lt;=INDEX('Language Rules Can Change'!$B$3:$AU$47,H423,2)),2, AND(H424&gt;INDEX('Language Rules Can Change'!$B$3:$AU$47,H423,2),H424&lt;=INDEX('Language Rules Can Change'!$B$3:$AU$47,H423,3)),3, AND(H424&gt;INDEX('Language Rules Can Change'!$B$3:$AU$47,H423,3),H424&lt;=INDEX('Language Rules Can Change'!$B$3:$AU$47,H423,4)),4, AND(H424&gt;INDEX('Language Rules Can Change'!$B$3:$AU$47,H423,4),H424&lt;=INDEX('Language Rules Can Change'!$B$3:$AU$47,H423,5)),5, AND(H424&gt;INDEX('Language Rules Can Change'!$B$3:$AU$47,H423,5),H424&lt;=INDEX('Language Rules Can Change'!$B$3:$AU$47,H423,6)),6, AND(H424&gt;INDEX('Language Rules Can Change'!$B$3:$AU$47,H423,6),H424&lt;=INDEX('Language Rules Can Change'!$B$3:$AU$47,H423,7)),7, AND(H424&gt;INDEX('Language Rules Can Change'!$B$3:$AU$47,H423,7),H424&lt;=INDEX('Language Rules Can Change'!$B$3:$AU$47,H423,8)),8, AND(H424&gt;INDEX('Language Rules Can Change'!$B$3:$AU$47,H423,8),H424&lt;=INDEX('Language Rules Can Change'!$B$3:$AU$47,H423,9)),9, AND(H424&gt;INDEX('Language Rules Can Change'!$B$3:$AU$47,H423,9),H424&lt;=INDEX('Language Rules Can Change'!$B$3:$AU$47,H423,10)),10, AND(H424&gt;INDEX('Language Rules Can Change'!$B$3:$AU$47,H423,10),H424&lt;=INDEX('Language Rules Can Change'!$B$3:$AU$47,H423,11)),11, AND(H424&gt;INDEX('Language Rules Can Change'!$B$3:$AU$47,H423,11),H424&lt;=INDEX('Language Rules Can Change'!$B$3:$AU$47,H423,12)),12, AND(H424&gt;INDEX('Language Rules Can Change'!$B$3:$AU$47,H423,12),H424&lt;=INDEX('Language Rules Can Change'!$B$3:$AU$47,H423,13)),13, AND(H424&gt;INDEX('Language Rules Can Change'!$B$3:$AU$47,H423,13),H424&lt;=INDEX('Language Rules Can Change'!$B$3:$AU$47,H423,14)),14, AND(H424&gt;INDEX('Language Rules Can Change'!$B$3:$AU$47,H423,14),H424&lt;=INDEX('Language Rules Can Change'!$B$3:$AU$47,H423,15)),15, AND(H424&gt;INDEX('Language Rules Can Change'!$B$3:$AU$47,H423,15),H424&lt;=INDEX('Language Rules Can Change'!$B$3:$AU$47,H423,16)),16, AND(H424&gt;INDEX('Language Rules Can Change'!$B$3:$AU$47,H423,16),H424&lt;=INDEX('Language Rules Can Change'!$B$3:$AU$47,H423,17)),17, AND(H424&gt;INDEX('Language Rules Can Change'!$B$3:$AU$47,H423,17),H424&lt;=INDEX('Language Rules Can Change'!$B$3:$AU$47,H423,18)),18, AND(H424&gt;INDEX('Language Rules Can Change'!$B$3:$AU$47,H423,18),H424&lt;=INDEX('Language Rules Can Change'!$B$3:$AU$47,H423,19)),19, AND(H424&gt;INDEX('Language Rules Can Change'!$B$3:$AU$47,H423,19),H424&lt;=INDEX('Language Rules Can Change'!$B$3:$AU$47,H423,20)),20, AND(H424&gt;INDEX('Language Rules Can Change'!$B$3:$AU$47,H423,20),H424&lt;=INDEX('Language Rules Can Change'!$B$3:$AU$47,H423,21)),21, AND(H424&gt;INDEX('Language Rules Can Change'!$B$3:$AU$47,H423,21),H424&lt;=INDEX('Language Rules Can Change'!$B$3:$AU$47,H423,22)),22, AND(H424&gt;INDEX('Language Rules Can Change'!$B$3:$AU$47,H423,22),H424&lt;=INDEX('Language Rules Can Change'!$B$3:$AU$47,H423,23)),23, AND(H424&gt;INDEX('Language Rules Can Change'!$B$3:$AU$47,H423,23),H424&lt;=INDEX('Language Rules Can Change'!$B$3:$AU$47,H423,24)),24, AND(H424&gt;INDEX('Language Rules Can Change'!$B$3:$AU$47,H423,24),H424&lt;=INDEX('Language Rules Can Change'!$B$3:$AU$47,H423,25)),25, AND(H424&gt;INDEX('Language Rules Can Change'!$B$3:$AU$47,H423,25),H424&lt;=INDEX('Language Rules Can Change'!$B$3:$AU$47,H423,26)),26, AND(H424&gt;INDEX('Language Rules Can Change'!$B$3:$AU$47,H423,26),H424&lt;=INDEX('Language Rules Can Change'!$B$3:$AU$47,H423,27)),27, AND(H424&gt;INDEX('Language Rules Can Change'!$B$3:$AU$47,H423,27),H424&lt;=INDEX('Language Rules Can Change'!$B$3:$AU$47,H423,28)),28, AND(H424&gt;INDEX('Language Rules Can Change'!$B$3:$AU$47,H423,28),H424&lt;=INDEX('Language Rules Can Change'!$B$3:$AU$47,H423,29)),29, AND(H424&gt;INDEX('Language Rules Can Change'!$B$3:$AU$47,H423,29),H424&lt;=INDEX('Language Rules Can Change'!$B$3:$AU$47,H423,30)),30, AND(H424&gt;INDEX('Language Rules Can Change'!$B$3:$AU$47,H423,30),H424&lt;=INDEX('Language Rules Can Change'!$B$3:$AU$47,H423,31)),31, AND(H424&gt;INDEX('Language Rules Can Change'!$B$3:$AU$47,H423,31),H424&lt;=INDEX('Language Rules Can Change'!$B$3:$AU$47,H423,32)),32, AND(H424&gt;INDEX('Language Rules Can Change'!$B$3:$AU$47,H423,32),H424&lt;=INDEX('Language Rules Can Change'!$B$3:$AU$47,H423,33)),33, AND(H424&gt;INDEX('Language Rules Can Change'!$B$3:$AU$47,H423,33),H424&lt;=INDEX('Language Rules Can Change'!$B$3:$AU$47,H423,34)),34, AND(H424&gt;INDEX('Language Rules Can Change'!$B$3:$AU$47,H423,34),H424&lt;=INDEX('Language Rules Can Change'!$B$3:$AU$47,H423,35)),35, AND(H424&gt;INDEX('Language Rules Can Change'!$B$3:$AU$47,H423,35),H424&lt;=INDEX('Language Rules Can Change'!$B$3:$AU$47,H423,36)),36, AND(H424&gt;INDEX('Language Rules Can Change'!$B$3:$AU$47,H423,36),H424&lt;=INDEX('Language Rules Can Change'!$B$3:$AU$47,H423,37)),37, AND(H424&gt;INDEX('Language Rules Can Change'!$B$3:$AU$47,H423,37),H424&lt;=INDEX('Language Rules Can Change'!$B$3:$AU$47,H423,38)),38, AND(H424&gt;INDEX('Language Rules Can Change'!$B$3:$AU$47,H423,38),H424&lt;=INDEX('Language Rules Can Change'!$B$3:$AU$47,H423,39)),39, AND(H424&gt;INDEX('Language Rules Can Change'!$B$3:$AU$47,H423,39),H424&lt;=INDEX('Language Rules Can Change'!$B$3:$AU$47,H423,40)),40, AND(H424&gt;INDEX('Language Rules Can Change'!$B$3:$AU$47,H423,40),H424&lt;=INDEX('Language Rules Can Change'!$B$3:$AU$47,H423,41)),41, AND(H424&gt;INDEX('Language Rules Can Change'!$B$3:$AU$47,H423,41),H424&lt;=INDEX('Language Rules Can Change'!$B$3:$AU$47,H423,42)),42, AND(H424&gt;INDEX('Language Rules Can Change'!$B$3:$AU$47,H423,42),H424&lt;=INDEX('Language Rules Can Change'!$B$3:$AU$47,H423,43)),43, AND(H424&gt;INDEX('Language Rules Can Change'!$B$3:$AU$47,H423,43),H424&lt;=INDEX('Language Rules Can Change'!$B$3:$AU$47,H423,44)),44, AND(H424&gt;INDEX('Language Rules Can Change'!$B$3:$AU$47,H423,44),H424&lt;=INDEX('Language Rules Can Change'!$B$3:$AU$47,H423,45)),45, AND(H424&gt;INDEX('Language Rules Can Change'!$B$3:$AU$47,H423,45),H424&lt;=INDEX('Language Rules Can Change'!$B$3:$AU$47,H423,46)),46)</f>
        <v>#N/A</v>
      </c>
      <c r="I425" s="11" t="e" cm="1">
        <f t="array" aca="1" ref="I425" ca="1">_xlfn.IFS(AND(I424&gt;0,I424&lt;=INDEX('Language Rules Can Change'!$B$3:$AU$47,I423,1)),1, AND(I424&gt;INDEX('Language Rules Can Change'!$B$3:$AU$47,I423,1),I424&lt;=INDEX('Language Rules Can Change'!$B$3:$AU$47,I423,2)),2, AND(I424&gt;INDEX('Language Rules Can Change'!$B$3:$AU$47,I423,2),I424&lt;=INDEX('Language Rules Can Change'!$B$3:$AU$47,I423,3)),3, AND(I424&gt;INDEX('Language Rules Can Change'!$B$3:$AU$47,I423,3),I424&lt;=INDEX('Language Rules Can Change'!$B$3:$AU$47,I423,4)),4, AND(I424&gt;INDEX('Language Rules Can Change'!$B$3:$AU$47,I423,4),I424&lt;=INDEX('Language Rules Can Change'!$B$3:$AU$47,I423,5)),5, AND(I424&gt;INDEX('Language Rules Can Change'!$B$3:$AU$47,I423,5),I424&lt;=INDEX('Language Rules Can Change'!$B$3:$AU$47,I423,6)),6, AND(I424&gt;INDEX('Language Rules Can Change'!$B$3:$AU$47,I423,6),I424&lt;=INDEX('Language Rules Can Change'!$B$3:$AU$47,I423,7)),7, AND(I424&gt;INDEX('Language Rules Can Change'!$B$3:$AU$47,I423,7),I424&lt;=INDEX('Language Rules Can Change'!$B$3:$AU$47,I423,8)),8, AND(I424&gt;INDEX('Language Rules Can Change'!$B$3:$AU$47,I423,8),I424&lt;=INDEX('Language Rules Can Change'!$B$3:$AU$47,I423,9)),9, AND(I424&gt;INDEX('Language Rules Can Change'!$B$3:$AU$47,I423,9),I424&lt;=INDEX('Language Rules Can Change'!$B$3:$AU$47,I423,10)),10, AND(I424&gt;INDEX('Language Rules Can Change'!$B$3:$AU$47,I423,10),I424&lt;=INDEX('Language Rules Can Change'!$B$3:$AU$47,I423,11)),11, AND(I424&gt;INDEX('Language Rules Can Change'!$B$3:$AU$47,I423,11),I424&lt;=INDEX('Language Rules Can Change'!$B$3:$AU$47,I423,12)),12, AND(I424&gt;INDEX('Language Rules Can Change'!$B$3:$AU$47,I423,12),I424&lt;=INDEX('Language Rules Can Change'!$B$3:$AU$47,I423,13)),13, AND(I424&gt;INDEX('Language Rules Can Change'!$B$3:$AU$47,I423,13),I424&lt;=INDEX('Language Rules Can Change'!$B$3:$AU$47,I423,14)),14, AND(I424&gt;INDEX('Language Rules Can Change'!$B$3:$AU$47,I423,14),I424&lt;=INDEX('Language Rules Can Change'!$B$3:$AU$47,I423,15)),15, AND(I424&gt;INDEX('Language Rules Can Change'!$B$3:$AU$47,I423,15),I424&lt;=INDEX('Language Rules Can Change'!$B$3:$AU$47,I423,16)),16, AND(I424&gt;INDEX('Language Rules Can Change'!$B$3:$AU$47,I423,16),I424&lt;=INDEX('Language Rules Can Change'!$B$3:$AU$47,I423,17)),17, AND(I424&gt;INDEX('Language Rules Can Change'!$B$3:$AU$47,I423,17),I424&lt;=INDEX('Language Rules Can Change'!$B$3:$AU$47,I423,18)),18, AND(I424&gt;INDEX('Language Rules Can Change'!$B$3:$AU$47,I423,18),I424&lt;=INDEX('Language Rules Can Change'!$B$3:$AU$47,I423,19)),19, AND(I424&gt;INDEX('Language Rules Can Change'!$B$3:$AU$47,I423,19),I424&lt;=INDEX('Language Rules Can Change'!$B$3:$AU$47,I423,20)),20, AND(I424&gt;INDEX('Language Rules Can Change'!$B$3:$AU$47,I423,20),I424&lt;=INDEX('Language Rules Can Change'!$B$3:$AU$47,I423,21)),21, AND(I424&gt;INDEX('Language Rules Can Change'!$B$3:$AU$47,I423,21),I424&lt;=INDEX('Language Rules Can Change'!$B$3:$AU$47,I423,22)),22, AND(I424&gt;INDEX('Language Rules Can Change'!$B$3:$AU$47,I423,22),I424&lt;=INDEX('Language Rules Can Change'!$B$3:$AU$47,I423,23)),23, AND(I424&gt;INDEX('Language Rules Can Change'!$B$3:$AU$47,I423,23),I424&lt;=INDEX('Language Rules Can Change'!$B$3:$AU$47,I423,24)),24, AND(I424&gt;INDEX('Language Rules Can Change'!$B$3:$AU$47,I423,24),I424&lt;=INDEX('Language Rules Can Change'!$B$3:$AU$47,I423,25)),25, AND(I424&gt;INDEX('Language Rules Can Change'!$B$3:$AU$47,I423,25),I424&lt;=INDEX('Language Rules Can Change'!$B$3:$AU$47,I423,26)),26, AND(I424&gt;INDEX('Language Rules Can Change'!$B$3:$AU$47,I423,26),I424&lt;=INDEX('Language Rules Can Change'!$B$3:$AU$47,I423,27)),27, AND(I424&gt;INDEX('Language Rules Can Change'!$B$3:$AU$47,I423,27),I424&lt;=INDEX('Language Rules Can Change'!$B$3:$AU$47,I423,28)),28, AND(I424&gt;INDEX('Language Rules Can Change'!$B$3:$AU$47,I423,28),I424&lt;=INDEX('Language Rules Can Change'!$B$3:$AU$47,I423,29)),29, AND(I424&gt;INDEX('Language Rules Can Change'!$B$3:$AU$47,I423,29),I424&lt;=INDEX('Language Rules Can Change'!$B$3:$AU$47,I423,30)),30, AND(I424&gt;INDEX('Language Rules Can Change'!$B$3:$AU$47,I423,30),I424&lt;=INDEX('Language Rules Can Change'!$B$3:$AU$47,I423,31)),31, AND(I424&gt;INDEX('Language Rules Can Change'!$B$3:$AU$47,I423,31),I424&lt;=INDEX('Language Rules Can Change'!$B$3:$AU$47,I423,32)),32, AND(I424&gt;INDEX('Language Rules Can Change'!$B$3:$AU$47,I423,32),I424&lt;=INDEX('Language Rules Can Change'!$B$3:$AU$47,I423,33)),33, AND(I424&gt;INDEX('Language Rules Can Change'!$B$3:$AU$47,I423,33),I424&lt;=INDEX('Language Rules Can Change'!$B$3:$AU$47,I423,34)),34, AND(I424&gt;INDEX('Language Rules Can Change'!$B$3:$AU$47,I423,34),I424&lt;=INDEX('Language Rules Can Change'!$B$3:$AU$47,I423,35)),35, AND(I424&gt;INDEX('Language Rules Can Change'!$B$3:$AU$47,I423,35),I424&lt;=INDEX('Language Rules Can Change'!$B$3:$AU$47,I423,36)),36, AND(I424&gt;INDEX('Language Rules Can Change'!$B$3:$AU$47,I423,36),I424&lt;=INDEX('Language Rules Can Change'!$B$3:$AU$47,I423,37)),37, AND(I424&gt;INDEX('Language Rules Can Change'!$B$3:$AU$47,I423,37),I424&lt;=INDEX('Language Rules Can Change'!$B$3:$AU$47,I423,38)),38, AND(I424&gt;INDEX('Language Rules Can Change'!$B$3:$AU$47,I423,38),I424&lt;=INDEX('Language Rules Can Change'!$B$3:$AU$47,I423,39)),39, AND(I424&gt;INDEX('Language Rules Can Change'!$B$3:$AU$47,I423,39),I424&lt;=INDEX('Language Rules Can Change'!$B$3:$AU$47,I423,40)),40, AND(I424&gt;INDEX('Language Rules Can Change'!$B$3:$AU$47,I423,40),I424&lt;=INDEX('Language Rules Can Change'!$B$3:$AU$47,I423,41)),41, AND(I424&gt;INDEX('Language Rules Can Change'!$B$3:$AU$47,I423,41),I424&lt;=INDEX('Language Rules Can Change'!$B$3:$AU$47,I423,42)),42, AND(I424&gt;INDEX('Language Rules Can Change'!$B$3:$AU$47,I423,42),I424&lt;=INDEX('Language Rules Can Change'!$B$3:$AU$47,I423,43)),43, AND(I424&gt;INDEX('Language Rules Can Change'!$B$3:$AU$47,I423,43),I424&lt;=INDEX('Language Rules Can Change'!$B$3:$AU$47,I423,44)),44, AND(I424&gt;INDEX('Language Rules Can Change'!$B$3:$AU$47,I423,44),I424&lt;=INDEX('Language Rules Can Change'!$B$3:$AU$47,I423,45)),45, AND(I424&gt;INDEX('Language Rules Can Change'!$B$3:$AU$47,I423,45),I424&lt;=INDEX('Language Rules Can Change'!$B$3:$AU$47,I423,46)),46)</f>
        <v>#N/A</v>
      </c>
      <c r="J425" s="11" t="e" cm="1">
        <f t="array" aca="1" ref="J425" ca="1">_xlfn.IFS(AND(J424&gt;0,J424&lt;=INDEX('Language Rules Can Change'!$B$3:$AU$47,J423,1)),1, AND(J424&gt;INDEX('Language Rules Can Change'!$B$3:$AU$47,J423,1),J424&lt;=INDEX('Language Rules Can Change'!$B$3:$AU$47,J423,2)),2, AND(J424&gt;INDEX('Language Rules Can Change'!$B$3:$AU$47,J423,2),J424&lt;=INDEX('Language Rules Can Change'!$B$3:$AU$47,J423,3)),3, AND(J424&gt;INDEX('Language Rules Can Change'!$B$3:$AU$47,J423,3),J424&lt;=INDEX('Language Rules Can Change'!$B$3:$AU$47,J423,4)),4, AND(J424&gt;INDEX('Language Rules Can Change'!$B$3:$AU$47,J423,4),J424&lt;=INDEX('Language Rules Can Change'!$B$3:$AU$47,J423,5)),5, AND(J424&gt;INDEX('Language Rules Can Change'!$B$3:$AU$47,J423,5),J424&lt;=INDEX('Language Rules Can Change'!$B$3:$AU$47,J423,6)),6, AND(J424&gt;INDEX('Language Rules Can Change'!$B$3:$AU$47,J423,6),J424&lt;=INDEX('Language Rules Can Change'!$B$3:$AU$47,J423,7)),7, AND(J424&gt;INDEX('Language Rules Can Change'!$B$3:$AU$47,J423,7),J424&lt;=INDEX('Language Rules Can Change'!$B$3:$AU$47,J423,8)),8, AND(J424&gt;INDEX('Language Rules Can Change'!$B$3:$AU$47,J423,8),J424&lt;=INDEX('Language Rules Can Change'!$B$3:$AU$47,J423,9)),9, AND(J424&gt;INDEX('Language Rules Can Change'!$B$3:$AU$47,J423,9),J424&lt;=INDEX('Language Rules Can Change'!$B$3:$AU$47,J423,10)),10, AND(J424&gt;INDEX('Language Rules Can Change'!$B$3:$AU$47,J423,10),J424&lt;=INDEX('Language Rules Can Change'!$B$3:$AU$47,J423,11)),11, AND(J424&gt;INDEX('Language Rules Can Change'!$B$3:$AU$47,J423,11),J424&lt;=INDEX('Language Rules Can Change'!$B$3:$AU$47,J423,12)),12, AND(J424&gt;INDEX('Language Rules Can Change'!$B$3:$AU$47,J423,12),J424&lt;=INDEX('Language Rules Can Change'!$B$3:$AU$47,J423,13)),13, AND(J424&gt;INDEX('Language Rules Can Change'!$B$3:$AU$47,J423,13),J424&lt;=INDEX('Language Rules Can Change'!$B$3:$AU$47,J423,14)),14, AND(J424&gt;INDEX('Language Rules Can Change'!$B$3:$AU$47,J423,14),J424&lt;=INDEX('Language Rules Can Change'!$B$3:$AU$47,J423,15)),15, AND(J424&gt;INDEX('Language Rules Can Change'!$B$3:$AU$47,J423,15),J424&lt;=INDEX('Language Rules Can Change'!$B$3:$AU$47,J423,16)),16, AND(J424&gt;INDEX('Language Rules Can Change'!$B$3:$AU$47,J423,16),J424&lt;=INDEX('Language Rules Can Change'!$B$3:$AU$47,J423,17)),17, AND(J424&gt;INDEX('Language Rules Can Change'!$B$3:$AU$47,J423,17),J424&lt;=INDEX('Language Rules Can Change'!$B$3:$AU$47,J423,18)),18, AND(J424&gt;INDEX('Language Rules Can Change'!$B$3:$AU$47,J423,18),J424&lt;=INDEX('Language Rules Can Change'!$B$3:$AU$47,J423,19)),19, AND(J424&gt;INDEX('Language Rules Can Change'!$B$3:$AU$47,J423,19),J424&lt;=INDEX('Language Rules Can Change'!$B$3:$AU$47,J423,20)),20, AND(J424&gt;INDEX('Language Rules Can Change'!$B$3:$AU$47,J423,20),J424&lt;=INDEX('Language Rules Can Change'!$B$3:$AU$47,J423,21)),21, AND(J424&gt;INDEX('Language Rules Can Change'!$B$3:$AU$47,J423,21),J424&lt;=INDEX('Language Rules Can Change'!$B$3:$AU$47,J423,22)),22, AND(J424&gt;INDEX('Language Rules Can Change'!$B$3:$AU$47,J423,22),J424&lt;=INDEX('Language Rules Can Change'!$B$3:$AU$47,J423,23)),23, AND(J424&gt;INDEX('Language Rules Can Change'!$B$3:$AU$47,J423,23),J424&lt;=INDEX('Language Rules Can Change'!$B$3:$AU$47,J423,24)),24, AND(J424&gt;INDEX('Language Rules Can Change'!$B$3:$AU$47,J423,24),J424&lt;=INDEX('Language Rules Can Change'!$B$3:$AU$47,J423,25)),25, AND(J424&gt;INDEX('Language Rules Can Change'!$B$3:$AU$47,J423,25),J424&lt;=INDEX('Language Rules Can Change'!$B$3:$AU$47,J423,26)),26, AND(J424&gt;INDEX('Language Rules Can Change'!$B$3:$AU$47,J423,26),J424&lt;=INDEX('Language Rules Can Change'!$B$3:$AU$47,J423,27)),27, AND(J424&gt;INDEX('Language Rules Can Change'!$B$3:$AU$47,J423,27),J424&lt;=INDEX('Language Rules Can Change'!$B$3:$AU$47,J423,28)),28, AND(J424&gt;INDEX('Language Rules Can Change'!$B$3:$AU$47,J423,28),J424&lt;=INDEX('Language Rules Can Change'!$B$3:$AU$47,J423,29)),29, AND(J424&gt;INDEX('Language Rules Can Change'!$B$3:$AU$47,J423,29),J424&lt;=INDEX('Language Rules Can Change'!$B$3:$AU$47,J423,30)),30, AND(J424&gt;INDEX('Language Rules Can Change'!$B$3:$AU$47,J423,30),J424&lt;=INDEX('Language Rules Can Change'!$B$3:$AU$47,J423,31)),31, AND(J424&gt;INDEX('Language Rules Can Change'!$B$3:$AU$47,J423,31),J424&lt;=INDEX('Language Rules Can Change'!$B$3:$AU$47,J423,32)),32, AND(J424&gt;INDEX('Language Rules Can Change'!$B$3:$AU$47,J423,32),J424&lt;=INDEX('Language Rules Can Change'!$B$3:$AU$47,J423,33)),33, AND(J424&gt;INDEX('Language Rules Can Change'!$B$3:$AU$47,J423,33),J424&lt;=INDEX('Language Rules Can Change'!$B$3:$AU$47,J423,34)),34, AND(J424&gt;INDEX('Language Rules Can Change'!$B$3:$AU$47,J423,34),J424&lt;=INDEX('Language Rules Can Change'!$B$3:$AU$47,J423,35)),35, AND(J424&gt;INDEX('Language Rules Can Change'!$B$3:$AU$47,J423,35),J424&lt;=INDEX('Language Rules Can Change'!$B$3:$AU$47,J423,36)),36, AND(J424&gt;INDEX('Language Rules Can Change'!$B$3:$AU$47,J423,36),J424&lt;=INDEX('Language Rules Can Change'!$B$3:$AU$47,J423,37)),37, AND(J424&gt;INDEX('Language Rules Can Change'!$B$3:$AU$47,J423,37),J424&lt;=INDEX('Language Rules Can Change'!$B$3:$AU$47,J423,38)),38, AND(J424&gt;INDEX('Language Rules Can Change'!$B$3:$AU$47,J423,38),J424&lt;=INDEX('Language Rules Can Change'!$B$3:$AU$47,J423,39)),39, AND(J424&gt;INDEX('Language Rules Can Change'!$B$3:$AU$47,J423,39),J424&lt;=INDEX('Language Rules Can Change'!$B$3:$AU$47,J423,40)),40, AND(J424&gt;INDEX('Language Rules Can Change'!$B$3:$AU$47,J423,40),J424&lt;=INDEX('Language Rules Can Change'!$B$3:$AU$47,J423,41)),41, AND(J424&gt;INDEX('Language Rules Can Change'!$B$3:$AU$47,J423,41),J424&lt;=INDEX('Language Rules Can Change'!$B$3:$AU$47,J423,42)),42, AND(J424&gt;INDEX('Language Rules Can Change'!$B$3:$AU$47,J423,42),J424&lt;=INDEX('Language Rules Can Change'!$B$3:$AU$47,J423,43)),43, AND(J424&gt;INDEX('Language Rules Can Change'!$B$3:$AU$47,J423,43),J424&lt;=INDEX('Language Rules Can Change'!$B$3:$AU$47,J423,44)),44, AND(J424&gt;INDEX('Language Rules Can Change'!$B$3:$AU$47,J423,44),J424&lt;=INDEX('Language Rules Can Change'!$B$3:$AU$47,J423,45)),45, AND(J424&gt;INDEX('Language Rules Can Change'!$B$3:$AU$47,J423,45),J424&lt;=INDEX('Language Rules Can Change'!$B$3:$AU$47,J423,46)),46)</f>
        <v>#N/A</v>
      </c>
      <c r="K425" s="11" t="e" cm="1">
        <f t="array" aca="1" ref="K425" ca="1">_xlfn.IFS(AND(K424&gt;0,K424&lt;=INDEX('Language Rules Can Change'!$B$3:$AU$47,K423,1)),1, AND(K424&gt;INDEX('Language Rules Can Change'!$B$3:$AU$47,K423,1),K424&lt;=INDEX('Language Rules Can Change'!$B$3:$AU$47,K423,2)),2, AND(K424&gt;INDEX('Language Rules Can Change'!$B$3:$AU$47,K423,2),K424&lt;=INDEX('Language Rules Can Change'!$B$3:$AU$47,K423,3)),3, AND(K424&gt;INDEX('Language Rules Can Change'!$B$3:$AU$47,K423,3),K424&lt;=INDEX('Language Rules Can Change'!$B$3:$AU$47,K423,4)),4, AND(K424&gt;INDEX('Language Rules Can Change'!$B$3:$AU$47,K423,4),K424&lt;=INDEX('Language Rules Can Change'!$B$3:$AU$47,K423,5)),5, AND(K424&gt;INDEX('Language Rules Can Change'!$B$3:$AU$47,K423,5),K424&lt;=INDEX('Language Rules Can Change'!$B$3:$AU$47,K423,6)),6, AND(K424&gt;INDEX('Language Rules Can Change'!$B$3:$AU$47,K423,6),K424&lt;=INDEX('Language Rules Can Change'!$B$3:$AU$47,K423,7)),7, AND(K424&gt;INDEX('Language Rules Can Change'!$B$3:$AU$47,K423,7),K424&lt;=INDEX('Language Rules Can Change'!$B$3:$AU$47,K423,8)),8, AND(K424&gt;INDEX('Language Rules Can Change'!$B$3:$AU$47,K423,8),K424&lt;=INDEX('Language Rules Can Change'!$B$3:$AU$47,K423,9)),9, AND(K424&gt;INDEX('Language Rules Can Change'!$B$3:$AU$47,K423,9),K424&lt;=INDEX('Language Rules Can Change'!$B$3:$AU$47,K423,10)),10, AND(K424&gt;INDEX('Language Rules Can Change'!$B$3:$AU$47,K423,10),K424&lt;=INDEX('Language Rules Can Change'!$B$3:$AU$47,K423,11)),11, AND(K424&gt;INDEX('Language Rules Can Change'!$B$3:$AU$47,K423,11),K424&lt;=INDEX('Language Rules Can Change'!$B$3:$AU$47,K423,12)),12, AND(K424&gt;INDEX('Language Rules Can Change'!$B$3:$AU$47,K423,12),K424&lt;=INDEX('Language Rules Can Change'!$B$3:$AU$47,K423,13)),13, AND(K424&gt;INDEX('Language Rules Can Change'!$B$3:$AU$47,K423,13),K424&lt;=INDEX('Language Rules Can Change'!$B$3:$AU$47,K423,14)),14, AND(K424&gt;INDEX('Language Rules Can Change'!$B$3:$AU$47,K423,14),K424&lt;=INDEX('Language Rules Can Change'!$B$3:$AU$47,K423,15)),15, AND(K424&gt;INDEX('Language Rules Can Change'!$B$3:$AU$47,K423,15),K424&lt;=INDEX('Language Rules Can Change'!$B$3:$AU$47,K423,16)),16, AND(K424&gt;INDEX('Language Rules Can Change'!$B$3:$AU$47,K423,16),K424&lt;=INDEX('Language Rules Can Change'!$B$3:$AU$47,K423,17)),17, AND(K424&gt;INDEX('Language Rules Can Change'!$B$3:$AU$47,K423,17),K424&lt;=INDEX('Language Rules Can Change'!$B$3:$AU$47,K423,18)),18, AND(K424&gt;INDEX('Language Rules Can Change'!$B$3:$AU$47,K423,18),K424&lt;=INDEX('Language Rules Can Change'!$B$3:$AU$47,K423,19)),19, AND(K424&gt;INDEX('Language Rules Can Change'!$B$3:$AU$47,K423,19),K424&lt;=INDEX('Language Rules Can Change'!$B$3:$AU$47,K423,20)),20, AND(K424&gt;INDEX('Language Rules Can Change'!$B$3:$AU$47,K423,20),K424&lt;=INDEX('Language Rules Can Change'!$B$3:$AU$47,K423,21)),21, AND(K424&gt;INDEX('Language Rules Can Change'!$B$3:$AU$47,K423,21),K424&lt;=INDEX('Language Rules Can Change'!$B$3:$AU$47,K423,22)),22, AND(K424&gt;INDEX('Language Rules Can Change'!$B$3:$AU$47,K423,22),K424&lt;=INDEX('Language Rules Can Change'!$B$3:$AU$47,K423,23)),23, AND(K424&gt;INDEX('Language Rules Can Change'!$B$3:$AU$47,K423,23),K424&lt;=INDEX('Language Rules Can Change'!$B$3:$AU$47,K423,24)),24, AND(K424&gt;INDEX('Language Rules Can Change'!$B$3:$AU$47,K423,24),K424&lt;=INDEX('Language Rules Can Change'!$B$3:$AU$47,K423,25)),25, AND(K424&gt;INDEX('Language Rules Can Change'!$B$3:$AU$47,K423,25),K424&lt;=INDEX('Language Rules Can Change'!$B$3:$AU$47,K423,26)),26, AND(K424&gt;INDEX('Language Rules Can Change'!$B$3:$AU$47,K423,26),K424&lt;=INDEX('Language Rules Can Change'!$B$3:$AU$47,K423,27)),27, AND(K424&gt;INDEX('Language Rules Can Change'!$B$3:$AU$47,K423,27),K424&lt;=INDEX('Language Rules Can Change'!$B$3:$AU$47,K423,28)),28, AND(K424&gt;INDEX('Language Rules Can Change'!$B$3:$AU$47,K423,28),K424&lt;=INDEX('Language Rules Can Change'!$B$3:$AU$47,K423,29)),29, AND(K424&gt;INDEX('Language Rules Can Change'!$B$3:$AU$47,K423,29),K424&lt;=INDEX('Language Rules Can Change'!$B$3:$AU$47,K423,30)),30, AND(K424&gt;INDEX('Language Rules Can Change'!$B$3:$AU$47,K423,30),K424&lt;=INDEX('Language Rules Can Change'!$B$3:$AU$47,K423,31)),31, AND(K424&gt;INDEX('Language Rules Can Change'!$B$3:$AU$47,K423,31),K424&lt;=INDEX('Language Rules Can Change'!$B$3:$AU$47,K423,32)),32, AND(K424&gt;INDEX('Language Rules Can Change'!$B$3:$AU$47,K423,32),K424&lt;=INDEX('Language Rules Can Change'!$B$3:$AU$47,K423,33)),33, AND(K424&gt;INDEX('Language Rules Can Change'!$B$3:$AU$47,K423,33),K424&lt;=INDEX('Language Rules Can Change'!$B$3:$AU$47,K423,34)),34, AND(K424&gt;INDEX('Language Rules Can Change'!$B$3:$AU$47,K423,34),K424&lt;=INDEX('Language Rules Can Change'!$B$3:$AU$47,K423,35)),35, AND(K424&gt;INDEX('Language Rules Can Change'!$B$3:$AU$47,K423,35),K424&lt;=INDEX('Language Rules Can Change'!$B$3:$AU$47,K423,36)),36, AND(K424&gt;INDEX('Language Rules Can Change'!$B$3:$AU$47,K423,36),K424&lt;=INDEX('Language Rules Can Change'!$B$3:$AU$47,K423,37)),37, AND(K424&gt;INDEX('Language Rules Can Change'!$B$3:$AU$47,K423,37),K424&lt;=INDEX('Language Rules Can Change'!$B$3:$AU$47,K423,38)),38, AND(K424&gt;INDEX('Language Rules Can Change'!$B$3:$AU$47,K423,38),K424&lt;=INDEX('Language Rules Can Change'!$B$3:$AU$47,K423,39)),39, AND(K424&gt;INDEX('Language Rules Can Change'!$B$3:$AU$47,K423,39),K424&lt;=INDEX('Language Rules Can Change'!$B$3:$AU$47,K423,40)),40, AND(K424&gt;INDEX('Language Rules Can Change'!$B$3:$AU$47,K423,40),K424&lt;=INDEX('Language Rules Can Change'!$B$3:$AU$47,K423,41)),41, AND(K424&gt;INDEX('Language Rules Can Change'!$B$3:$AU$47,K423,41),K424&lt;=INDEX('Language Rules Can Change'!$B$3:$AU$47,K423,42)),42, AND(K424&gt;INDEX('Language Rules Can Change'!$B$3:$AU$47,K423,42),K424&lt;=INDEX('Language Rules Can Change'!$B$3:$AU$47,K423,43)),43, AND(K424&gt;INDEX('Language Rules Can Change'!$B$3:$AU$47,K423,43),K424&lt;=INDEX('Language Rules Can Change'!$B$3:$AU$47,K423,44)),44, AND(K424&gt;INDEX('Language Rules Can Change'!$B$3:$AU$47,K423,44),K424&lt;=INDEX('Language Rules Can Change'!$B$3:$AU$47,K423,45)),45, AND(K424&gt;INDEX('Language Rules Can Change'!$B$3:$AU$47,K423,45),K424&lt;=INDEX('Language Rules Can Change'!$B$3:$AU$47,K423,46)),46)</f>
        <v>#N/A</v>
      </c>
      <c r="L425" s="11" t="e" cm="1">
        <f t="array" aca="1" ref="L425" ca="1">_xlfn.IFS(AND(L424&gt;0,L424&lt;=INDEX('Language Rules Can Change'!$B$3:$AU$47,L423,1)),1, AND(L424&gt;INDEX('Language Rules Can Change'!$B$3:$AU$47,L423,1),L424&lt;=INDEX('Language Rules Can Change'!$B$3:$AU$47,L423,2)),2, AND(L424&gt;INDEX('Language Rules Can Change'!$B$3:$AU$47,L423,2),L424&lt;=INDEX('Language Rules Can Change'!$B$3:$AU$47,L423,3)),3, AND(L424&gt;INDEX('Language Rules Can Change'!$B$3:$AU$47,L423,3),L424&lt;=INDEX('Language Rules Can Change'!$B$3:$AU$47,L423,4)),4, AND(L424&gt;INDEX('Language Rules Can Change'!$B$3:$AU$47,L423,4),L424&lt;=INDEX('Language Rules Can Change'!$B$3:$AU$47,L423,5)),5, AND(L424&gt;INDEX('Language Rules Can Change'!$B$3:$AU$47,L423,5),L424&lt;=INDEX('Language Rules Can Change'!$B$3:$AU$47,L423,6)),6, AND(L424&gt;INDEX('Language Rules Can Change'!$B$3:$AU$47,L423,6),L424&lt;=INDEX('Language Rules Can Change'!$B$3:$AU$47,L423,7)),7, AND(L424&gt;INDEX('Language Rules Can Change'!$B$3:$AU$47,L423,7),L424&lt;=INDEX('Language Rules Can Change'!$B$3:$AU$47,L423,8)),8, AND(L424&gt;INDEX('Language Rules Can Change'!$B$3:$AU$47,L423,8),L424&lt;=INDEX('Language Rules Can Change'!$B$3:$AU$47,L423,9)),9, AND(L424&gt;INDEX('Language Rules Can Change'!$B$3:$AU$47,L423,9),L424&lt;=INDEX('Language Rules Can Change'!$B$3:$AU$47,L423,10)),10, AND(L424&gt;INDEX('Language Rules Can Change'!$B$3:$AU$47,L423,10),L424&lt;=INDEX('Language Rules Can Change'!$B$3:$AU$47,L423,11)),11, AND(L424&gt;INDEX('Language Rules Can Change'!$B$3:$AU$47,L423,11),L424&lt;=INDEX('Language Rules Can Change'!$B$3:$AU$47,L423,12)),12, AND(L424&gt;INDEX('Language Rules Can Change'!$B$3:$AU$47,L423,12),L424&lt;=INDEX('Language Rules Can Change'!$B$3:$AU$47,L423,13)),13, AND(L424&gt;INDEX('Language Rules Can Change'!$B$3:$AU$47,L423,13),L424&lt;=INDEX('Language Rules Can Change'!$B$3:$AU$47,L423,14)),14, AND(L424&gt;INDEX('Language Rules Can Change'!$B$3:$AU$47,L423,14),L424&lt;=INDEX('Language Rules Can Change'!$B$3:$AU$47,L423,15)),15, AND(L424&gt;INDEX('Language Rules Can Change'!$B$3:$AU$47,L423,15),L424&lt;=INDEX('Language Rules Can Change'!$B$3:$AU$47,L423,16)),16, AND(L424&gt;INDEX('Language Rules Can Change'!$B$3:$AU$47,L423,16),L424&lt;=INDEX('Language Rules Can Change'!$B$3:$AU$47,L423,17)),17, AND(L424&gt;INDEX('Language Rules Can Change'!$B$3:$AU$47,L423,17),L424&lt;=INDEX('Language Rules Can Change'!$B$3:$AU$47,L423,18)),18, AND(L424&gt;INDEX('Language Rules Can Change'!$B$3:$AU$47,L423,18),L424&lt;=INDEX('Language Rules Can Change'!$B$3:$AU$47,L423,19)),19, AND(L424&gt;INDEX('Language Rules Can Change'!$B$3:$AU$47,L423,19),L424&lt;=INDEX('Language Rules Can Change'!$B$3:$AU$47,L423,20)),20, AND(L424&gt;INDEX('Language Rules Can Change'!$B$3:$AU$47,L423,20),L424&lt;=INDEX('Language Rules Can Change'!$B$3:$AU$47,L423,21)),21, AND(L424&gt;INDEX('Language Rules Can Change'!$B$3:$AU$47,L423,21),L424&lt;=INDEX('Language Rules Can Change'!$B$3:$AU$47,L423,22)),22, AND(L424&gt;INDEX('Language Rules Can Change'!$B$3:$AU$47,L423,22),L424&lt;=INDEX('Language Rules Can Change'!$B$3:$AU$47,L423,23)),23, AND(L424&gt;INDEX('Language Rules Can Change'!$B$3:$AU$47,L423,23),L424&lt;=INDEX('Language Rules Can Change'!$B$3:$AU$47,L423,24)),24, AND(L424&gt;INDEX('Language Rules Can Change'!$B$3:$AU$47,L423,24),L424&lt;=INDEX('Language Rules Can Change'!$B$3:$AU$47,L423,25)),25, AND(L424&gt;INDEX('Language Rules Can Change'!$B$3:$AU$47,L423,25),L424&lt;=INDEX('Language Rules Can Change'!$B$3:$AU$47,L423,26)),26, AND(L424&gt;INDEX('Language Rules Can Change'!$B$3:$AU$47,L423,26),L424&lt;=INDEX('Language Rules Can Change'!$B$3:$AU$47,L423,27)),27, AND(L424&gt;INDEX('Language Rules Can Change'!$B$3:$AU$47,L423,27),L424&lt;=INDEX('Language Rules Can Change'!$B$3:$AU$47,L423,28)),28, AND(L424&gt;INDEX('Language Rules Can Change'!$B$3:$AU$47,L423,28),L424&lt;=INDEX('Language Rules Can Change'!$B$3:$AU$47,L423,29)),29, AND(L424&gt;INDEX('Language Rules Can Change'!$B$3:$AU$47,L423,29),L424&lt;=INDEX('Language Rules Can Change'!$B$3:$AU$47,L423,30)),30, AND(L424&gt;INDEX('Language Rules Can Change'!$B$3:$AU$47,L423,30),L424&lt;=INDEX('Language Rules Can Change'!$B$3:$AU$47,L423,31)),31, AND(L424&gt;INDEX('Language Rules Can Change'!$B$3:$AU$47,L423,31),L424&lt;=INDEX('Language Rules Can Change'!$B$3:$AU$47,L423,32)),32, AND(L424&gt;INDEX('Language Rules Can Change'!$B$3:$AU$47,L423,32),L424&lt;=INDEX('Language Rules Can Change'!$B$3:$AU$47,L423,33)),33, AND(L424&gt;INDEX('Language Rules Can Change'!$B$3:$AU$47,L423,33),L424&lt;=INDEX('Language Rules Can Change'!$B$3:$AU$47,L423,34)),34, AND(L424&gt;INDEX('Language Rules Can Change'!$B$3:$AU$47,L423,34),L424&lt;=INDEX('Language Rules Can Change'!$B$3:$AU$47,L423,35)),35, AND(L424&gt;INDEX('Language Rules Can Change'!$B$3:$AU$47,L423,35),L424&lt;=INDEX('Language Rules Can Change'!$B$3:$AU$47,L423,36)),36, AND(L424&gt;INDEX('Language Rules Can Change'!$B$3:$AU$47,L423,36),L424&lt;=INDEX('Language Rules Can Change'!$B$3:$AU$47,L423,37)),37, AND(L424&gt;INDEX('Language Rules Can Change'!$B$3:$AU$47,L423,37),L424&lt;=INDEX('Language Rules Can Change'!$B$3:$AU$47,L423,38)),38, AND(L424&gt;INDEX('Language Rules Can Change'!$B$3:$AU$47,L423,38),L424&lt;=INDEX('Language Rules Can Change'!$B$3:$AU$47,L423,39)),39, AND(L424&gt;INDEX('Language Rules Can Change'!$B$3:$AU$47,L423,39),L424&lt;=INDEX('Language Rules Can Change'!$B$3:$AU$47,L423,40)),40, AND(L424&gt;INDEX('Language Rules Can Change'!$B$3:$AU$47,L423,40),L424&lt;=INDEX('Language Rules Can Change'!$B$3:$AU$47,L423,41)),41, AND(L424&gt;INDEX('Language Rules Can Change'!$B$3:$AU$47,L423,41),L424&lt;=INDEX('Language Rules Can Change'!$B$3:$AU$47,L423,42)),42, AND(L424&gt;INDEX('Language Rules Can Change'!$B$3:$AU$47,L423,42),L424&lt;=INDEX('Language Rules Can Change'!$B$3:$AU$47,L423,43)),43, AND(L424&gt;INDEX('Language Rules Can Change'!$B$3:$AU$47,L423,43),L424&lt;=INDEX('Language Rules Can Change'!$B$3:$AU$47,L423,44)),44, AND(L424&gt;INDEX('Language Rules Can Change'!$B$3:$AU$47,L423,44),L424&lt;=INDEX('Language Rules Can Change'!$B$3:$AU$47,L423,45)),45, AND(L424&gt;INDEX('Language Rules Can Change'!$B$3:$AU$47,L423,45),L424&lt;=INDEX('Language Rules Can Change'!$B$3:$AU$47,L423,46)),46)</f>
        <v>#N/A</v>
      </c>
      <c r="M425" s="11" t="e" cm="1">
        <f t="array" aca="1" ref="M425" ca="1">_xlfn.IFS(AND(M424&gt;0,M424&lt;=INDEX('Language Rules Can Change'!$B$3:$AU$47,M423,1)),1, AND(M424&gt;INDEX('Language Rules Can Change'!$B$3:$AU$47,M423,1),M424&lt;=INDEX('Language Rules Can Change'!$B$3:$AU$47,M423,2)),2, AND(M424&gt;INDEX('Language Rules Can Change'!$B$3:$AU$47,M423,2),M424&lt;=INDEX('Language Rules Can Change'!$B$3:$AU$47,M423,3)),3, AND(M424&gt;INDEX('Language Rules Can Change'!$B$3:$AU$47,M423,3),M424&lt;=INDEX('Language Rules Can Change'!$B$3:$AU$47,M423,4)),4, AND(M424&gt;INDEX('Language Rules Can Change'!$B$3:$AU$47,M423,4),M424&lt;=INDEX('Language Rules Can Change'!$B$3:$AU$47,M423,5)),5, AND(M424&gt;INDEX('Language Rules Can Change'!$B$3:$AU$47,M423,5),M424&lt;=INDEX('Language Rules Can Change'!$B$3:$AU$47,M423,6)),6, AND(M424&gt;INDEX('Language Rules Can Change'!$B$3:$AU$47,M423,6),M424&lt;=INDEX('Language Rules Can Change'!$B$3:$AU$47,M423,7)),7, AND(M424&gt;INDEX('Language Rules Can Change'!$B$3:$AU$47,M423,7),M424&lt;=INDEX('Language Rules Can Change'!$B$3:$AU$47,M423,8)),8, AND(M424&gt;INDEX('Language Rules Can Change'!$B$3:$AU$47,M423,8),M424&lt;=INDEX('Language Rules Can Change'!$B$3:$AU$47,M423,9)),9, AND(M424&gt;INDEX('Language Rules Can Change'!$B$3:$AU$47,M423,9),M424&lt;=INDEX('Language Rules Can Change'!$B$3:$AU$47,M423,10)),10, AND(M424&gt;INDEX('Language Rules Can Change'!$B$3:$AU$47,M423,10),M424&lt;=INDEX('Language Rules Can Change'!$B$3:$AU$47,M423,11)),11, AND(M424&gt;INDEX('Language Rules Can Change'!$B$3:$AU$47,M423,11),M424&lt;=INDEX('Language Rules Can Change'!$B$3:$AU$47,M423,12)),12, AND(M424&gt;INDEX('Language Rules Can Change'!$B$3:$AU$47,M423,12),M424&lt;=INDEX('Language Rules Can Change'!$B$3:$AU$47,M423,13)),13, AND(M424&gt;INDEX('Language Rules Can Change'!$B$3:$AU$47,M423,13),M424&lt;=INDEX('Language Rules Can Change'!$B$3:$AU$47,M423,14)),14, AND(M424&gt;INDEX('Language Rules Can Change'!$B$3:$AU$47,M423,14),M424&lt;=INDEX('Language Rules Can Change'!$B$3:$AU$47,M423,15)),15, AND(M424&gt;INDEX('Language Rules Can Change'!$B$3:$AU$47,M423,15),M424&lt;=INDEX('Language Rules Can Change'!$B$3:$AU$47,M423,16)),16, AND(M424&gt;INDEX('Language Rules Can Change'!$B$3:$AU$47,M423,16),M424&lt;=INDEX('Language Rules Can Change'!$B$3:$AU$47,M423,17)),17, AND(M424&gt;INDEX('Language Rules Can Change'!$B$3:$AU$47,M423,17),M424&lt;=INDEX('Language Rules Can Change'!$B$3:$AU$47,M423,18)),18, AND(M424&gt;INDEX('Language Rules Can Change'!$B$3:$AU$47,M423,18),M424&lt;=INDEX('Language Rules Can Change'!$B$3:$AU$47,M423,19)),19, AND(M424&gt;INDEX('Language Rules Can Change'!$B$3:$AU$47,M423,19),M424&lt;=INDEX('Language Rules Can Change'!$B$3:$AU$47,M423,20)),20, AND(M424&gt;INDEX('Language Rules Can Change'!$B$3:$AU$47,M423,20),M424&lt;=INDEX('Language Rules Can Change'!$B$3:$AU$47,M423,21)),21, AND(M424&gt;INDEX('Language Rules Can Change'!$B$3:$AU$47,M423,21),M424&lt;=INDEX('Language Rules Can Change'!$B$3:$AU$47,M423,22)),22, AND(M424&gt;INDEX('Language Rules Can Change'!$B$3:$AU$47,M423,22),M424&lt;=INDEX('Language Rules Can Change'!$B$3:$AU$47,M423,23)),23, AND(M424&gt;INDEX('Language Rules Can Change'!$B$3:$AU$47,M423,23),M424&lt;=INDEX('Language Rules Can Change'!$B$3:$AU$47,M423,24)),24, AND(M424&gt;INDEX('Language Rules Can Change'!$B$3:$AU$47,M423,24),M424&lt;=INDEX('Language Rules Can Change'!$B$3:$AU$47,M423,25)),25, AND(M424&gt;INDEX('Language Rules Can Change'!$B$3:$AU$47,M423,25),M424&lt;=INDEX('Language Rules Can Change'!$B$3:$AU$47,M423,26)),26, AND(M424&gt;INDEX('Language Rules Can Change'!$B$3:$AU$47,M423,26),M424&lt;=INDEX('Language Rules Can Change'!$B$3:$AU$47,M423,27)),27, AND(M424&gt;INDEX('Language Rules Can Change'!$B$3:$AU$47,M423,27),M424&lt;=INDEX('Language Rules Can Change'!$B$3:$AU$47,M423,28)),28, AND(M424&gt;INDEX('Language Rules Can Change'!$B$3:$AU$47,M423,28),M424&lt;=INDEX('Language Rules Can Change'!$B$3:$AU$47,M423,29)),29, AND(M424&gt;INDEX('Language Rules Can Change'!$B$3:$AU$47,M423,29),M424&lt;=INDEX('Language Rules Can Change'!$B$3:$AU$47,M423,30)),30, AND(M424&gt;INDEX('Language Rules Can Change'!$B$3:$AU$47,M423,30),M424&lt;=INDEX('Language Rules Can Change'!$B$3:$AU$47,M423,31)),31, AND(M424&gt;INDEX('Language Rules Can Change'!$B$3:$AU$47,M423,31),M424&lt;=INDEX('Language Rules Can Change'!$B$3:$AU$47,M423,32)),32, AND(M424&gt;INDEX('Language Rules Can Change'!$B$3:$AU$47,M423,32),M424&lt;=INDEX('Language Rules Can Change'!$B$3:$AU$47,M423,33)),33, AND(M424&gt;INDEX('Language Rules Can Change'!$B$3:$AU$47,M423,33),M424&lt;=INDEX('Language Rules Can Change'!$B$3:$AU$47,M423,34)),34, AND(M424&gt;INDEX('Language Rules Can Change'!$B$3:$AU$47,M423,34),M424&lt;=INDEX('Language Rules Can Change'!$B$3:$AU$47,M423,35)),35, AND(M424&gt;INDEX('Language Rules Can Change'!$B$3:$AU$47,M423,35),M424&lt;=INDEX('Language Rules Can Change'!$B$3:$AU$47,M423,36)),36, AND(M424&gt;INDEX('Language Rules Can Change'!$B$3:$AU$47,M423,36),M424&lt;=INDEX('Language Rules Can Change'!$B$3:$AU$47,M423,37)),37, AND(M424&gt;INDEX('Language Rules Can Change'!$B$3:$AU$47,M423,37),M424&lt;=INDEX('Language Rules Can Change'!$B$3:$AU$47,M423,38)),38, AND(M424&gt;INDEX('Language Rules Can Change'!$B$3:$AU$47,M423,38),M424&lt;=INDEX('Language Rules Can Change'!$B$3:$AU$47,M423,39)),39, AND(M424&gt;INDEX('Language Rules Can Change'!$B$3:$AU$47,M423,39),M424&lt;=INDEX('Language Rules Can Change'!$B$3:$AU$47,M423,40)),40, AND(M424&gt;INDEX('Language Rules Can Change'!$B$3:$AU$47,M423,40),M424&lt;=INDEX('Language Rules Can Change'!$B$3:$AU$47,M423,41)),41, AND(M424&gt;INDEX('Language Rules Can Change'!$B$3:$AU$47,M423,41),M424&lt;=INDEX('Language Rules Can Change'!$B$3:$AU$47,M423,42)),42, AND(M424&gt;INDEX('Language Rules Can Change'!$B$3:$AU$47,M423,42),M424&lt;=INDEX('Language Rules Can Change'!$B$3:$AU$47,M423,43)),43, AND(M424&gt;INDEX('Language Rules Can Change'!$B$3:$AU$47,M423,43),M424&lt;=INDEX('Language Rules Can Change'!$B$3:$AU$47,M423,44)),44, AND(M424&gt;INDEX('Language Rules Can Change'!$B$3:$AU$47,M423,44),M424&lt;=INDEX('Language Rules Can Change'!$B$3:$AU$47,M423,45)),45, AND(M424&gt;INDEX('Language Rules Can Change'!$B$3:$AU$47,M423,45),M424&lt;=INDEX('Language Rules Can Change'!$B$3:$AU$47,M423,46)),46)</f>
        <v>#N/A</v>
      </c>
      <c r="N425" s="11" t="e" cm="1">
        <f t="array" aca="1" ref="N425" ca="1">_xlfn.IFS(AND(N424&gt;0,N424&lt;=INDEX('Language Rules Can Change'!$B$3:$AU$47,N423,1)),1, AND(N424&gt;INDEX('Language Rules Can Change'!$B$3:$AU$47,N423,1),N424&lt;=INDEX('Language Rules Can Change'!$B$3:$AU$47,N423,2)),2, AND(N424&gt;INDEX('Language Rules Can Change'!$B$3:$AU$47,N423,2),N424&lt;=INDEX('Language Rules Can Change'!$B$3:$AU$47,N423,3)),3, AND(N424&gt;INDEX('Language Rules Can Change'!$B$3:$AU$47,N423,3),N424&lt;=INDEX('Language Rules Can Change'!$B$3:$AU$47,N423,4)),4, AND(N424&gt;INDEX('Language Rules Can Change'!$B$3:$AU$47,N423,4),N424&lt;=INDEX('Language Rules Can Change'!$B$3:$AU$47,N423,5)),5, AND(N424&gt;INDEX('Language Rules Can Change'!$B$3:$AU$47,N423,5),N424&lt;=INDEX('Language Rules Can Change'!$B$3:$AU$47,N423,6)),6, AND(N424&gt;INDEX('Language Rules Can Change'!$B$3:$AU$47,N423,6),N424&lt;=INDEX('Language Rules Can Change'!$B$3:$AU$47,N423,7)),7, AND(N424&gt;INDEX('Language Rules Can Change'!$B$3:$AU$47,N423,7),N424&lt;=INDEX('Language Rules Can Change'!$B$3:$AU$47,N423,8)),8, AND(N424&gt;INDEX('Language Rules Can Change'!$B$3:$AU$47,N423,8),N424&lt;=INDEX('Language Rules Can Change'!$B$3:$AU$47,N423,9)),9, AND(N424&gt;INDEX('Language Rules Can Change'!$B$3:$AU$47,N423,9),N424&lt;=INDEX('Language Rules Can Change'!$B$3:$AU$47,N423,10)),10, AND(N424&gt;INDEX('Language Rules Can Change'!$B$3:$AU$47,N423,10),N424&lt;=INDEX('Language Rules Can Change'!$B$3:$AU$47,N423,11)),11, AND(N424&gt;INDEX('Language Rules Can Change'!$B$3:$AU$47,N423,11),N424&lt;=INDEX('Language Rules Can Change'!$B$3:$AU$47,N423,12)),12, AND(N424&gt;INDEX('Language Rules Can Change'!$B$3:$AU$47,N423,12),N424&lt;=INDEX('Language Rules Can Change'!$B$3:$AU$47,N423,13)),13, AND(N424&gt;INDEX('Language Rules Can Change'!$B$3:$AU$47,N423,13),N424&lt;=INDEX('Language Rules Can Change'!$B$3:$AU$47,N423,14)),14, AND(N424&gt;INDEX('Language Rules Can Change'!$B$3:$AU$47,N423,14),N424&lt;=INDEX('Language Rules Can Change'!$B$3:$AU$47,N423,15)),15, AND(N424&gt;INDEX('Language Rules Can Change'!$B$3:$AU$47,N423,15),N424&lt;=INDEX('Language Rules Can Change'!$B$3:$AU$47,N423,16)),16, AND(N424&gt;INDEX('Language Rules Can Change'!$B$3:$AU$47,N423,16),N424&lt;=INDEX('Language Rules Can Change'!$B$3:$AU$47,N423,17)),17, AND(N424&gt;INDEX('Language Rules Can Change'!$B$3:$AU$47,N423,17),N424&lt;=INDEX('Language Rules Can Change'!$B$3:$AU$47,N423,18)),18, AND(N424&gt;INDEX('Language Rules Can Change'!$B$3:$AU$47,N423,18),N424&lt;=INDEX('Language Rules Can Change'!$B$3:$AU$47,N423,19)),19, AND(N424&gt;INDEX('Language Rules Can Change'!$B$3:$AU$47,N423,19),N424&lt;=INDEX('Language Rules Can Change'!$B$3:$AU$47,N423,20)),20, AND(N424&gt;INDEX('Language Rules Can Change'!$B$3:$AU$47,N423,20),N424&lt;=INDEX('Language Rules Can Change'!$B$3:$AU$47,N423,21)),21, AND(N424&gt;INDEX('Language Rules Can Change'!$B$3:$AU$47,N423,21),N424&lt;=INDEX('Language Rules Can Change'!$B$3:$AU$47,N423,22)),22, AND(N424&gt;INDEX('Language Rules Can Change'!$B$3:$AU$47,N423,22),N424&lt;=INDEX('Language Rules Can Change'!$B$3:$AU$47,N423,23)),23, AND(N424&gt;INDEX('Language Rules Can Change'!$B$3:$AU$47,N423,23),N424&lt;=INDEX('Language Rules Can Change'!$B$3:$AU$47,N423,24)),24, AND(N424&gt;INDEX('Language Rules Can Change'!$B$3:$AU$47,N423,24),N424&lt;=INDEX('Language Rules Can Change'!$B$3:$AU$47,N423,25)),25, AND(N424&gt;INDEX('Language Rules Can Change'!$B$3:$AU$47,N423,25),N424&lt;=INDEX('Language Rules Can Change'!$B$3:$AU$47,N423,26)),26, AND(N424&gt;INDEX('Language Rules Can Change'!$B$3:$AU$47,N423,26),N424&lt;=INDEX('Language Rules Can Change'!$B$3:$AU$47,N423,27)),27, AND(N424&gt;INDEX('Language Rules Can Change'!$B$3:$AU$47,N423,27),N424&lt;=INDEX('Language Rules Can Change'!$B$3:$AU$47,N423,28)),28, AND(N424&gt;INDEX('Language Rules Can Change'!$B$3:$AU$47,N423,28),N424&lt;=INDEX('Language Rules Can Change'!$B$3:$AU$47,N423,29)),29, AND(N424&gt;INDEX('Language Rules Can Change'!$B$3:$AU$47,N423,29),N424&lt;=INDEX('Language Rules Can Change'!$B$3:$AU$47,N423,30)),30, AND(N424&gt;INDEX('Language Rules Can Change'!$B$3:$AU$47,N423,30),N424&lt;=INDEX('Language Rules Can Change'!$B$3:$AU$47,N423,31)),31, AND(N424&gt;INDEX('Language Rules Can Change'!$B$3:$AU$47,N423,31),N424&lt;=INDEX('Language Rules Can Change'!$B$3:$AU$47,N423,32)),32, AND(N424&gt;INDEX('Language Rules Can Change'!$B$3:$AU$47,N423,32),N424&lt;=INDEX('Language Rules Can Change'!$B$3:$AU$47,N423,33)),33, AND(N424&gt;INDEX('Language Rules Can Change'!$B$3:$AU$47,N423,33),N424&lt;=INDEX('Language Rules Can Change'!$B$3:$AU$47,N423,34)),34, AND(N424&gt;INDEX('Language Rules Can Change'!$B$3:$AU$47,N423,34),N424&lt;=INDEX('Language Rules Can Change'!$B$3:$AU$47,N423,35)),35, AND(N424&gt;INDEX('Language Rules Can Change'!$B$3:$AU$47,N423,35),N424&lt;=INDEX('Language Rules Can Change'!$B$3:$AU$47,N423,36)),36, AND(N424&gt;INDEX('Language Rules Can Change'!$B$3:$AU$47,N423,36),N424&lt;=INDEX('Language Rules Can Change'!$B$3:$AU$47,N423,37)),37, AND(N424&gt;INDEX('Language Rules Can Change'!$B$3:$AU$47,N423,37),N424&lt;=INDEX('Language Rules Can Change'!$B$3:$AU$47,N423,38)),38, AND(N424&gt;INDEX('Language Rules Can Change'!$B$3:$AU$47,N423,38),N424&lt;=INDEX('Language Rules Can Change'!$B$3:$AU$47,N423,39)),39, AND(N424&gt;INDEX('Language Rules Can Change'!$B$3:$AU$47,N423,39),N424&lt;=INDEX('Language Rules Can Change'!$B$3:$AU$47,N423,40)),40, AND(N424&gt;INDEX('Language Rules Can Change'!$B$3:$AU$47,N423,40),N424&lt;=INDEX('Language Rules Can Change'!$B$3:$AU$47,N423,41)),41, AND(N424&gt;INDEX('Language Rules Can Change'!$B$3:$AU$47,N423,41),N424&lt;=INDEX('Language Rules Can Change'!$B$3:$AU$47,N423,42)),42, AND(N424&gt;INDEX('Language Rules Can Change'!$B$3:$AU$47,N423,42),N424&lt;=INDEX('Language Rules Can Change'!$B$3:$AU$47,N423,43)),43, AND(N424&gt;INDEX('Language Rules Can Change'!$B$3:$AU$47,N423,43),N424&lt;=INDEX('Language Rules Can Change'!$B$3:$AU$47,N423,44)),44, AND(N424&gt;INDEX('Language Rules Can Change'!$B$3:$AU$47,N423,44),N424&lt;=INDEX('Language Rules Can Change'!$B$3:$AU$47,N423,45)),45, AND(N424&gt;INDEX('Language Rules Can Change'!$B$3:$AU$47,N423,45),N424&lt;=INDEX('Language Rules Can Change'!$B$3:$AU$47,N423,46)),46)</f>
        <v>#N/A</v>
      </c>
      <c r="O425" s="11" t="e" cm="1">
        <f t="array" aca="1" ref="O425" ca="1">_xlfn.IFS(AND(O424&gt;0,O424&lt;=INDEX('Language Rules Can Change'!$B$3:$AU$47,O423,1)),1, AND(O424&gt;INDEX('Language Rules Can Change'!$B$3:$AU$47,O423,1),O424&lt;=INDEX('Language Rules Can Change'!$B$3:$AU$47,O423,2)),2, AND(O424&gt;INDEX('Language Rules Can Change'!$B$3:$AU$47,O423,2),O424&lt;=INDEX('Language Rules Can Change'!$B$3:$AU$47,O423,3)),3, AND(O424&gt;INDEX('Language Rules Can Change'!$B$3:$AU$47,O423,3),O424&lt;=INDEX('Language Rules Can Change'!$B$3:$AU$47,O423,4)),4, AND(O424&gt;INDEX('Language Rules Can Change'!$B$3:$AU$47,O423,4),O424&lt;=INDEX('Language Rules Can Change'!$B$3:$AU$47,O423,5)),5, AND(O424&gt;INDEX('Language Rules Can Change'!$B$3:$AU$47,O423,5),O424&lt;=INDEX('Language Rules Can Change'!$B$3:$AU$47,O423,6)),6, AND(O424&gt;INDEX('Language Rules Can Change'!$B$3:$AU$47,O423,6),O424&lt;=INDEX('Language Rules Can Change'!$B$3:$AU$47,O423,7)),7, AND(O424&gt;INDEX('Language Rules Can Change'!$B$3:$AU$47,O423,7),O424&lt;=INDEX('Language Rules Can Change'!$B$3:$AU$47,O423,8)),8, AND(O424&gt;INDEX('Language Rules Can Change'!$B$3:$AU$47,O423,8),O424&lt;=INDEX('Language Rules Can Change'!$B$3:$AU$47,O423,9)),9, AND(O424&gt;INDEX('Language Rules Can Change'!$B$3:$AU$47,O423,9),O424&lt;=INDEX('Language Rules Can Change'!$B$3:$AU$47,O423,10)),10, AND(O424&gt;INDEX('Language Rules Can Change'!$B$3:$AU$47,O423,10),O424&lt;=INDEX('Language Rules Can Change'!$B$3:$AU$47,O423,11)),11, AND(O424&gt;INDEX('Language Rules Can Change'!$B$3:$AU$47,O423,11),O424&lt;=INDEX('Language Rules Can Change'!$B$3:$AU$47,O423,12)),12, AND(O424&gt;INDEX('Language Rules Can Change'!$B$3:$AU$47,O423,12),O424&lt;=INDEX('Language Rules Can Change'!$B$3:$AU$47,O423,13)),13, AND(O424&gt;INDEX('Language Rules Can Change'!$B$3:$AU$47,O423,13),O424&lt;=INDEX('Language Rules Can Change'!$B$3:$AU$47,O423,14)),14, AND(O424&gt;INDEX('Language Rules Can Change'!$B$3:$AU$47,O423,14),O424&lt;=INDEX('Language Rules Can Change'!$B$3:$AU$47,O423,15)),15, AND(O424&gt;INDEX('Language Rules Can Change'!$B$3:$AU$47,O423,15),O424&lt;=INDEX('Language Rules Can Change'!$B$3:$AU$47,O423,16)),16, AND(O424&gt;INDEX('Language Rules Can Change'!$B$3:$AU$47,O423,16),O424&lt;=INDEX('Language Rules Can Change'!$B$3:$AU$47,O423,17)),17, AND(O424&gt;INDEX('Language Rules Can Change'!$B$3:$AU$47,O423,17),O424&lt;=INDEX('Language Rules Can Change'!$B$3:$AU$47,O423,18)),18, AND(O424&gt;INDEX('Language Rules Can Change'!$B$3:$AU$47,O423,18),O424&lt;=INDEX('Language Rules Can Change'!$B$3:$AU$47,O423,19)),19, AND(O424&gt;INDEX('Language Rules Can Change'!$B$3:$AU$47,O423,19),O424&lt;=INDEX('Language Rules Can Change'!$B$3:$AU$47,O423,20)),20, AND(O424&gt;INDEX('Language Rules Can Change'!$B$3:$AU$47,O423,20),O424&lt;=INDEX('Language Rules Can Change'!$B$3:$AU$47,O423,21)),21, AND(O424&gt;INDEX('Language Rules Can Change'!$B$3:$AU$47,O423,21),O424&lt;=INDEX('Language Rules Can Change'!$B$3:$AU$47,O423,22)),22, AND(O424&gt;INDEX('Language Rules Can Change'!$B$3:$AU$47,O423,22),O424&lt;=INDEX('Language Rules Can Change'!$B$3:$AU$47,O423,23)),23, AND(O424&gt;INDEX('Language Rules Can Change'!$B$3:$AU$47,O423,23),O424&lt;=INDEX('Language Rules Can Change'!$B$3:$AU$47,O423,24)),24, AND(O424&gt;INDEX('Language Rules Can Change'!$B$3:$AU$47,O423,24),O424&lt;=INDEX('Language Rules Can Change'!$B$3:$AU$47,O423,25)),25, AND(O424&gt;INDEX('Language Rules Can Change'!$B$3:$AU$47,O423,25),O424&lt;=INDEX('Language Rules Can Change'!$B$3:$AU$47,O423,26)),26, AND(O424&gt;INDEX('Language Rules Can Change'!$B$3:$AU$47,O423,26),O424&lt;=INDEX('Language Rules Can Change'!$B$3:$AU$47,O423,27)),27, AND(O424&gt;INDEX('Language Rules Can Change'!$B$3:$AU$47,O423,27),O424&lt;=INDEX('Language Rules Can Change'!$B$3:$AU$47,O423,28)),28, AND(O424&gt;INDEX('Language Rules Can Change'!$B$3:$AU$47,O423,28),O424&lt;=INDEX('Language Rules Can Change'!$B$3:$AU$47,O423,29)),29, AND(O424&gt;INDEX('Language Rules Can Change'!$B$3:$AU$47,O423,29),O424&lt;=INDEX('Language Rules Can Change'!$B$3:$AU$47,O423,30)),30, AND(O424&gt;INDEX('Language Rules Can Change'!$B$3:$AU$47,O423,30),O424&lt;=INDEX('Language Rules Can Change'!$B$3:$AU$47,O423,31)),31, AND(O424&gt;INDEX('Language Rules Can Change'!$B$3:$AU$47,O423,31),O424&lt;=INDEX('Language Rules Can Change'!$B$3:$AU$47,O423,32)),32, AND(O424&gt;INDEX('Language Rules Can Change'!$B$3:$AU$47,O423,32),O424&lt;=INDEX('Language Rules Can Change'!$B$3:$AU$47,O423,33)),33, AND(O424&gt;INDEX('Language Rules Can Change'!$B$3:$AU$47,O423,33),O424&lt;=INDEX('Language Rules Can Change'!$B$3:$AU$47,O423,34)),34, AND(O424&gt;INDEX('Language Rules Can Change'!$B$3:$AU$47,O423,34),O424&lt;=INDEX('Language Rules Can Change'!$B$3:$AU$47,O423,35)),35, AND(O424&gt;INDEX('Language Rules Can Change'!$B$3:$AU$47,O423,35),O424&lt;=INDEX('Language Rules Can Change'!$B$3:$AU$47,O423,36)),36, AND(O424&gt;INDEX('Language Rules Can Change'!$B$3:$AU$47,O423,36),O424&lt;=INDEX('Language Rules Can Change'!$B$3:$AU$47,O423,37)),37, AND(O424&gt;INDEX('Language Rules Can Change'!$B$3:$AU$47,O423,37),O424&lt;=INDEX('Language Rules Can Change'!$B$3:$AU$47,O423,38)),38, AND(O424&gt;INDEX('Language Rules Can Change'!$B$3:$AU$47,O423,38),O424&lt;=INDEX('Language Rules Can Change'!$B$3:$AU$47,O423,39)),39, AND(O424&gt;INDEX('Language Rules Can Change'!$B$3:$AU$47,O423,39),O424&lt;=INDEX('Language Rules Can Change'!$B$3:$AU$47,O423,40)),40, AND(O424&gt;INDEX('Language Rules Can Change'!$B$3:$AU$47,O423,40),O424&lt;=INDEX('Language Rules Can Change'!$B$3:$AU$47,O423,41)),41, AND(O424&gt;INDEX('Language Rules Can Change'!$B$3:$AU$47,O423,41),O424&lt;=INDEX('Language Rules Can Change'!$B$3:$AU$47,O423,42)),42, AND(O424&gt;INDEX('Language Rules Can Change'!$B$3:$AU$47,O423,42),O424&lt;=INDEX('Language Rules Can Change'!$B$3:$AU$47,O423,43)),43, AND(O424&gt;INDEX('Language Rules Can Change'!$B$3:$AU$47,O423,43),O424&lt;=INDEX('Language Rules Can Change'!$B$3:$AU$47,O423,44)),44, AND(O424&gt;INDEX('Language Rules Can Change'!$B$3:$AU$47,O423,44),O424&lt;=INDEX('Language Rules Can Change'!$B$3:$AU$47,O423,45)),45, AND(O424&gt;INDEX('Language Rules Can Change'!$B$3:$AU$47,O423,45),O424&lt;=INDEX('Language Rules Can Change'!$B$3:$AU$47,O423,46)),46)</f>
        <v>#N/A</v>
      </c>
      <c r="P425" s="11" t="e" cm="1">
        <f t="array" aca="1" ref="P425" ca="1">_xlfn.IFS(AND(P424&gt;0,P424&lt;=INDEX('Language Rules Can Change'!$B$3:$AU$47,P423,1)),1, AND(P424&gt;INDEX('Language Rules Can Change'!$B$3:$AU$47,P423,1),P424&lt;=INDEX('Language Rules Can Change'!$B$3:$AU$47,P423,2)),2, AND(P424&gt;INDEX('Language Rules Can Change'!$B$3:$AU$47,P423,2),P424&lt;=INDEX('Language Rules Can Change'!$B$3:$AU$47,P423,3)),3, AND(P424&gt;INDEX('Language Rules Can Change'!$B$3:$AU$47,P423,3),P424&lt;=INDEX('Language Rules Can Change'!$B$3:$AU$47,P423,4)),4, AND(P424&gt;INDEX('Language Rules Can Change'!$B$3:$AU$47,P423,4),P424&lt;=INDEX('Language Rules Can Change'!$B$3:$AU$47,P423,5)),5, AND(P424&gt;INDEX('Language Rules Can Change'!$B$3:$AU$47,P423,5),P424&lt;=INDEX('Language Rules Can Change'!$B$3:$AU$47,P423,6)),6, AND(P424&gt;INDEX('Language Rules Can Change'!$B$3:$AU$47,P423,6),P424&lt;=INDEX('Language Rules Can Change'!$B$3:$AU$47,P423,7)),7, AND(P424&gt;INDEX('Language Rules Can Change'!$B$3:$AU$47,P423,7),P424&lt;=INDEX('Language Rules Can Change'!$B$3:$AU$47,P423,8)),8, AND(P424&gt;INDEX('Language Rules Can Change'!$B$3:$AU$47,P423,8),P424&lt;=INDEX('Language Rules Can Change'!$B$3:$AU$47,P423,9)),9, AND(P424&gt;INDEX('Language Rules Can Change'!$B$3:$AU$47,P423,9),P424&lt;=INDEX('Language Rules Can Change'!$B$3:$AU$47,P423,10)),10, AND(P424&gt;INDEX('Language Rules Can Change'!$B$3:$AU$47,P423,10),P424&lt;=INDEX('Language Rules Can Change'!$B$3:$AU$47,P423,11)),11, AND(P424&gt;INDEX('Language Rules Can Change'!$B$3:$AU$47,P423,11),P424&lt;=INDEX('Language Rules Can Change'!$B$3:$AU$47,P423,12)),12, AND(P424&gt;INDEX('Language Rules Can Change'!$B$3:$AU$47,P423,12),P424&lt;=INDEX('Language Rules Can Change'!$B$3:$AU$47,P423,13)),13, AND(P424&gt;INDEX('Language Rules Can Change'!$B$3:$AU$47,P423,13),P424&lt;=INDEX('Language Rules Can Change'!$B$3:$AU$47,P423,14)),14, AND(P424&gt;INDEX('Language Rules Can Change'!$B$3:$AU$47,P423,14),P424&lt;=INDEX('Language Rules Can Change'!$B$3:$AU$47,P423,15)),15, AND(P424&gt;INDEX('Language Rules Can Change'!$B$3:$AU$47,P423,15),P424&lt;=INDEX('Language Rules Can Change'!$B$3:$AU$47,P423,16)),16, AND(P424&gt;INDEX('Language Rules Can Change'!$B$3:$AU$47,P423,16),P424&lt;=INDEX('Language Rules Can Change'!$B$3:$AU$47,P423,17)),17, AND(P424&gt;INDEX('Language Rules Can Change'!$B$3:$AU$47,P423,17),P424&lt;=INDEX('Language Rules Can Change'!$B$3:$AU$47,P423,18)),18, AND(P424&gt;INDEX('Language Rules Can Change'!$B$3:$AU$47,P423,18),P424&lt;=INDEX('Language Rules Can Change'!$B$3:$AU$47,P423,19)),19, AND(P424&gt;INDEX('Language Rules Can Change'!$B$3:$AU$47,P423,19),P424&lt;=INDEX('Language Rules Can Change'!$B$3:$AU$47,P423,20)),20, AND(P424&gt;INDEX('Language Rules Can Change'!$B$3:$AU$47,P423,20),P424&lt;=INDEX('Language Rules Can Change'!$B$3:$AU$47,P423,21)),21, AND(P424&gt;INDEX('Language Rules Can Change'!$B$3:$AU$47,P423,21),P424&lt;=INDEX('Language Rules Can Change'!$B$3:$AU$47,P423,22)),22, AND(P424&gt;INDEX('Language Rules Can Change'!$B$3:$AU$47,P423,22),P424&lt;=INDEX('Language Rules Can Change'!$B$3:$AU$47,P423,23)),23, AND(P424&gt;INDEX('Language Rules Can Change'!$B$3:$AU$47,P423,23),P424&lt;=INDEX('Language Rules Can Change'!$B$3:$AU$47,P423,24)),24, AND(P424&gt;INDEX('Language Rules Can Change'!$B$3:$AU$47,P423,24),P424&lt;=INDEX('Language Rules Can Change'!$B$3:$AU$47,P423,25)),25, AND(P424&gt;INDEX('Language Rules Can Change'!$B$3:$AU$47,P423,25),P424&lt;=INDEX('Language Rules Can Change'!$B$3:$AU$47,P423,26)),26, AND(P424&gt;INDEX('Language Rules Can Change'!$B$3:$AU$47,P423,26),P424&lt;=INDEX('Language Rules Can Change'!$B$3:$AU$47,P423,27)),27, AND(P424&gt;INDEX('Language Rules Can Change'!$B$3:$AU$47,P423,27),P424&lt;=INDEX('Language Rules Can Change'!$B$3:$AU$47,P423,28)),28, AND(P424&gt;INDEX('Language Rules Can Change'!$B$3:$AU$47,P423,28),P424&lt;=INDEX('Language Rules Can Change'!$B$3:$AU$47,P423,29)),29, AND(P424&gt;INDEX('Language Rules Can Change'!$B$3:$AU$47,P423,29),P424&lt;=INDEX('Language Rules Can Change'!$B$3:$AU$47,P423,30)),30, AND(P424&gt;INDEX('Language Rules Can Change'!$B$3:$AU$47,P423,30),P424&lt;=INDEX('Language Rules Can Change'!$B$3:$AU$47,P423,31)),31, AND(P424&gt;INDEX('Language Rules Can Change'!$B$3:$AU$47,P423,31),P424&lt;=INDEX('Language Rules Can Change'!$B$3:$AU$47,P423,32)),32, AND(P424&gt;INDEX('Language Rules Can Change'!$B$3:$AU$47,P423,32),P424&lt;=INDEX('Language Rules Can Change'!$B$3:$AU$47,P423,33)),33, AND(P424&gt;INDEX('Language Rules Can Change'!$B$3:$AU$47,P423,33),P424&lt;=INDEX('Language Rules Can Change'!$B$3:$AU$47,P423,34)),34, AND(P424&gt;INDEX('Language Rules Can Change'!$B$3:$AU$47,P423,34),P424&lt;=INDEX('Language Rules Can Change'!$B$3:$AU$47,P423,35)),35, AND(P424&gt;INDEX('Language Rules Can Change'!$B$3:$AU$47,P423,35),P424&lt;=INDEX('Language Rules Can Change'!$B$3:$AU$47,P423,36)),36, AND(P424&gt;INDEX('Language Rules Can Change'!$B$3:$AU$47,P423,36),P424&lt;=INDEX('Language Rules Can Change'!$B$3:$AU$47,P423,37)),37, AND(P424&gt;INDEX('Language Rules Can Change'!$B$3:$AU$47,P423,37),P424&lt;=INDEX('Language Rules Can Change'!$B$3:$AU$47,P423,38)),38, AND(P424&gt;INDEX('Language Rules Can Change'!$B$3:$AU$47,P423,38),P424&lt;=INDEX('Language Rules Can Change'!$B$3:$AU$47,P423,39)),39, AND(P424&gt;INDEX('Language Rules Can Change'!$B$3:$AU$47,P423,39),P424&lt;=INDEX('Language Rules Can Change'!$B$3:$AU$47,P423,40)),40, AND(P424&gt;INDEX('Language Rules Can Change'!$B$3:$AU$47,P423,40),P424&lt;=INDEX('Language Rules Can Change'!$B$3:$AU$47,P423,41)),41, AND(P424&gt;INDEX('Language Rules Can Change'!$B$3:$AU$47,P423,41),P424&lt;=INDEX('Language Rules Can Change'!$B$3:$AU$47,P423,42)),42, AND(P424&gt;INDEX('Language Rules Can Change'!$B$3:$AU$47,P423,42),P424&lt;=INDEX('Language Rules Can Change'!$B$3:$AU$47,P423,43)),43, AND(P424&gt;INDEX('Language Rules Can Change'!$B$3:$AU$47,P423,43),P424&lt;=INDEX('Language Rules Can Change'!$B$3:$AU$47,P423,44)),44, AND(P424&gt;INDEX('Language Rules Can Change'!$B$3:$AU$47,P423,44),P424&lt;=INDEX('Language Rules Can Change'!$B$3:$AU$47,P423,45)),45, AND(P424&gt;INDEX('Language Rules Can Change'!$B$3:$AU$47,P423,45),P424&lt;=INDEX('Language Rules Can Change'!$B$3:$AU$47,P423,46)),46)</f>
        <v>#N/A</v>
      </c>
      <c r="Q425" s="11" t="e" cm="1">
        <f t="array" aca="1" ref="Q425" ca="1">_xlfn.IFS(AND(Q424&gt;0,Q424&lt;=INDEX('Language Rules Can Change'!$B$3:$AU$47,Q423,1)),1, AND(Q424&gt;INDEX('Language Rules Can Change'!$B$3:$AU$47,Q423,1),Q424&lt;=INDEX('Language Rules Can Change'!$B$3:$AU$47,Q423,2)),2, AND(Q424&gt;INDEX('Language Rules Can Change'!$B$3:$AU$47,Q423,2),Q424&lt;=INDEX('Language Rules Can Change'!$B$3:$AU$47,Q423,3)),3, AND(Q424&gt;INDEX('Language Rules Can Change'!$B$3:$AU$47,Q423,3),Q424&lt;=INDEX('Language Rules Can Change'!$B$3:$AU$47,Q423,4)),4, AND(Q424&gt;INDEX('Language Rules Can Change'!$B$3:$AU$47,Q423,4),Q424&lt;=INDEX('Language Rules Can Change'!$B$3:$AU$47,Q423,5)),5, AND(Q424&gt;INDEX('Language Rules Can Change'!$B$3:$AU$47,Q423,5),Q424&lt;=INDEX('Language Rules Can Change'!$B$3:$AU$47,Q423,6)),6, AND(Q424&gt;INDEX('Language Rules Can Change'!$B$3:$AU$47,Q423,6),Q424&lt;=INDEX('Language Rules Can Change'!$B$3:$AU$47,Q423,7)),7, AND(Q424&gt;INDEX('Language Rules Can Change'!$B$3:$AU$47,Q423,7),Q424&lt;=INDEX('Language Rules Can Change'!$B$3:$AU$47,Q423,8)),8, AND(Q424&gt;INDEX('Language Rules Can Change'!$B$3:$AU$47,Q423,8),Q424&lt;=INDEX('Language Rules Can Change'!$B$3:$AU$47,Q423,9)),9, AND(Q424&gt;INDEX('Language Rules Can Change'!$B$3:$AU$47,Q423,9),Q424&lt;=INDEX('Language Rules Can Change'!$B$3:$AU$47,Q423,10)),10, AND(Q424&gt;INDEX('Language Rules Can Change'!$B$3:$AU$47,Q423,10),Q424&lt;=INDEX('Language Rules Can Change'!$B$3:$AU$47,Q423,11)),11, AND(Q424&gt;INDEX('Language Rules Can Change'!$B$3:$AU$47,Q423,11),Q424&lt;=INDEX('Language Rules Can Change'!$B$3:$AU$47,Q423,12)),12, AND(Q424&gt;INDEX('Language Rules Can Change'!$B$3:$AU$47,Q423,12),Q424&lt;=INDEX('Language Rules Can Change'!$B$3:$AU$47,Q423,13)),13, AND(Q424&gt;INDEX('Language Rules Can Change'!$B$3:$AU$47,Q423,13),Q424&lt;=INDEX('Language Rules Can Change'!$B$3:$AU$47,Q423,14)),14, AND(Q424&gt;INDEX('Language Rules Can Change'!$B$3:$AU$47,Q423,14),Q424&lt;=INDEX('Language Rules Can Change'!$B$3:$AU$47,Q423,15)),15, AND(Q424&gt;INDEX('Language Rules Can Change'!$B$3:$AU$47,Q423,15),Q424&lt;=INDEX('Language Rules Can Change'!$B$3:$AU$47,Q423,16)),16, AND(Q424&gt;INDEX('Language Rules Can Change'!$B$3:$AU$47,Q423,16),Q424&lt;=INDEX('Language Rules Can Change'!$B$3:$AU$47,Q423,17)),17, AND(Q424&gt;INDEX('Language Rules Can Change'!$B$3:$AU$47,Q423,17),Q424&lt;=INDEX('Language Rules Can Change'!$B$3:$AU$47,Q423,18)),18, AND(Q424&gt;INDEX('Language Rules Can Change'!$B$3:$AU$47,Q423,18),Q424&lt;=INDEX('Language Rules Can Change'!$B$3:$AU$47,Q423,19)),19, AND(Q424&gt;INDEX('Language Rules Can Change'!$B$3:$AU$47,Q423,19),Q424&lt;=INDEX('Language Rules Can Change'!$B$3:$AU$47,Q423,20)),20, AND(Q424&gt;INDEX('Language Rules Can Change'!$B$3:$AU$47,Q423,20),Q424&lt;=INDEX('Language Rules Can Change'!$B$3:$AU$47,Q423,21)),21, AND(Q424&gt;INDEX('Language Rules Can Change'!$B$3:$AU$47,Q423,21),Q424&lt;=INDEX('Language Rules Can Change'!$B$3:$AU$47,Q423,22)),22, AND(Q424&gt;INDEX('Language Rules Can Change'!$B$3:$AU$47,Q423,22),Q424&lt;=INDEX('Language Rules Can Change'!$B$3:$AU$47,Q423,23)),23, AND(Q424&gt;INDEX('Language Rules Can Change'!$B$3:$AU$47,Q423,23),Q424&lt;=INDEX('Language Rules Can Change'!$B$3:$AU$47,Q423,24)),24, AND(Q424&gt;INDEX('Language Rules Can Change'!$B$3:$AU$47,Q423,24),Q424&lt;=INDEX('Language Rules Can Change'!$B$3:$AU$47,Q423,25)),25, AND(Q424&gt;INDEX('Language Rules Can Change'!$B$3:$AU$47,Q423,25),Q424&lt;=INDEX('Language Rules Can Change'!$B$3:$AU$47,Q423,26)),26, AND(Q424&gt;INDEX('Language Rules Can Change'!$B$3:$AU$47,Q423,26),Q424&lt;=INDEX('Language Rules Can Change'!$B$3:$AU$47,Q423,27)),27, AND(Q424&gt;INDEX('Language Rules Can Change'!$B$3:$AU$47,Q423,27),Q424&lt;=INDEX('Language Rules Can Change'!$B$3:$AU$47,Q423,28)),28, AND(Q424&gt;INDEX('Language Rules Can Change'!$B$3:$AU$47,Q423,28),Q424&lt;=INDEX('Language Rules Can Change'!$B$3:$AU$47,Q423,29)),29, AND(Q424&gt;INDEX('Language Rules Can Change'!$B$3:$AU$47,Q423,29),Q424&lt;=INDEX('Language Rules Can Change'!$B$3:$AU$47,Q423,30)),30, AND(Q424&gt;INDEX('Language Rules Can Change'!$B$3:$AU$47,Q423,30),Q424&lt;=INDEX('Language Rules Can Change'!$B$3:$AU$47,Q423,31)),31, AND(Q424&gt;INDEX('Language Rules Can Change'!$B$3:$AU$47,Q423,31),Q424&lt;=INDEX('Language Rules Can Change'!$B$3:$AU$47,Q423,32)),32, AND(Q424&gt;INDEX('Language Rules Can Change'!$B$3:$AU$47,Q423,32),Q424&lt;=INDEX('Language Rules Can Change'!$B$3:$AU$47,Q423,33)),33, AND(Q424&gt;INDEX('Language Rules Can Change'!$B$3:$AU$47,Q423,33),Q424&lt;=INDEX('Language Rules Can Change'!$B$3:$AU$47,Q423,34)),34, AND(Q424&gt;INDEX('Language Rules Can Change'!$B$3:$AU$47,Q423,34),Q424&lt;=INDEX('Language Rules Can Change'!$B$3:$AU$47,Q423,35)),35, AND(Q424&gt;INDEX('Language Rules Can Change'!$B$3:$AU$47,Q423,35),Q424&lt;=INDEX('Language Rules Can Change'!$B$3:$AU$47,Q423,36)),36, AND(Q424&gt;INDEX('Language Rules Can Change'!$B$3:$AU$47,Q423,36),Q424&lt;=INDEX('Language Rules Can Change'!$B$3:$AU$47,Q423,37)),37, AND(Q424&gt;INDEX('Language Rules Can Change'!$B$3:$AU$47,Q423,37),Q424&lt;=INDEX('Language Rules Can Change'!$B$3:$AU$47,Q423,38)),38, AND(Q424&gt;INDEX('Language Rules Can Change'!$B$3:$AU$47,Q423,38),Q424&lt;=INDEX('Language Rules Can Change'!$B$3:$AU$47,Q423,39)),39, AND(Q424&gt;INDEX('Language Rules Can Change'!$B$3:$AU$47,Q423,39),Q424&lt;=INDEX('Language Rules Can Change'!$B$3:$AU$47,Q423,40)),40, AND(Q424&gt;INDEX('Language Rules Can Change'!$B$3:$AU$47,Q423,40),Q424&lt;=INDEX('Language Rules Can Change'!$B$3:$AU$47,Q423,41)),41, AND(Q424&gt;INDEX('Language Rules Can Change'!$B$3:$AU$47,Q423,41),Q424&lt;=INDEX('Language Rules Can Change'!$B$3:$AU$47,Q423,42)),42, AND(Q424&gt;INDEX('Language Rules Can Change'!$B$3:$AU$47,Q423,42),Q424&lt;=INDEX('Language Rules Can Change'!$B$3:$AU$47,Q423,43)),43, AND(Q424&gt;INDEX('Language Rules Can Change'!$B$3:$AU$47,Q423,43),Q424&lt;=INDEX('Language Rules Can Change'!$B$3:$AU$47,Q423,44)),44, AND(Q424&gt;INDEX('Language Rules Can Change'!$B$3:$AU$47,Q423,44),Q424&lt;=INDEX('Language Rules Can Change'!$B$3:$AU$47,Q423,45)),45, AND(Q424&gt;INDEX('Language Rules Can Change'!$B$3:$AU$47,Q423,45),Q424&lt;=INDEX('Language Rules Can Change'!$B$3:$AU$47,Q423,46)),46)</f>
        <v>#N/A</v>
      </c>
      <c r="R425" s="11" t="e" cm="1">
        <f t="array" aca="1" ref="R425" ca="1">_xlfn.IFS(AND(R424&gt;0,R424&lt;=INDEX('Language Rules Can Change'!$B$3:$AU$47,R423,1)),1, AND(R424&gt;INDEX('Language Rules Can Change'!$B$3:$AU$47,R423,1),R424&lt;=INDEX('Language Rules Can Change'!$B$3:$AU$47,R423,2)),2, AND(R424&gt;INDEX('Language Rules Can Change'!$B$3:$AU$47,R423,2),R424&lt;=INDEX('Language Rules Can Change'!$B$3:$AU$47,R423,3)),3, AND(R424&gt;INDEX('Language Rules Can Change'!$B$3:$AU$47,R423,3),R424&lt;=INDEX('Language Rules Can Change'!$B$3:$AU$47,R423,4)),4, AND(R424&gt;INDEX('Language Rules Can Change'!$B$3:$AU$47,R423,4),R424&lt;=INDEX('Language Rules Can Change'!$B$3:$AU$47,R423,5)),5, AND(R424&gt;INDEX('Language Rules Can Change'!$B$3:$AU$47,R423,5),R424&lt;=INDEX('Language Rules Can Change'!$B$3:$AU$47,R423,6)),6, AND(R424&gt;INDEX('Language Rules Can Change'!$B$3:$AU$47,R423,6),R424&lt;=INDEX('Language Rules Can Change'!$B$3:$AU$47,R423,7)),7, AND(R424&gt;INDEX('Language Rules Can Change'!$B$3:$AU$47,R423,7),R424&lt;=INDEX('Language Rules Can Change'!$B$3:$AU$47,R423,8)),8, AND(R424&gt;INDEX('Language Rules Can Change'!$B$3:$AU$47,R423,8),R424&lt;=INDEX('Language Rules Can Change'!$B$3:$AU$47,R423,9)),9, AND(R424&gt;INDEX('Language Rules Can Change'!$B$3:$AU$47,R423,9),R424&lt;=INDEX('Language Rules Can Change'!$B$3:$AU$47,R423,10)),10, AND(R424&gt;INDEX('Language Rules Can Change'!$B$3:$AU$47,R423,10),R424&lt;=INDEX('Language Rules Can Change'!$B$3:$AU$47,R423,11)),11, AND(R424&gt;INDEX('Language Rules Can Change'!$B$3:$AU$47,R423,11),R424&lt;=INDEX('Language Rules Can Change'!$B$3:$AU$47,R423,12)),12, AND(R424&gt;INDEX('Language Rules Can Change'!$B$3:$AU$47,R423,12),R424&lt;=INDEX('Language Rules Can Change'!$B$3:$AU$47,R423,13)),13, AND(R424&gt;INDEX('Language Rules Can Change'!$B$3:$AU$47,R423,13),R424&lt;=INDEX('Language Rules Can Change'!$B$3:$AU$47,R423,14)),14, AND(R424&gt;INDEX('Language Rules Can Change'!$B$3:$AU$47,R423,14),R424&lt;=INDEX('Language Rules Can Change'!$B$3:$AU$47,R423,15)),15, AND(R424&gt;INDEX('Language Rules Can Change'!$B$3:$AU$47,R423,15),R424&lt;=INDEX('Language Rules Can Change'!$B$3:$AU$47,R423,16)),16, AND(R424&gt;INDEX('Language Rules Can Change'!$B$3:$AU$47,R423,16),R424&lt;=INDEX('Language Rules Can Change'!$B$3:$AU$47,R423,17)),17, AND(R424&gt;INDEX('Language Rules Can Change'!$B$3:$AU$47,R423,17),R424&lt;=INDEX('Language Rules Can Change'!$B$3:$AU$47,R423,18)),18, AND(R424&gt;INDEX('Language Rules Can Change'!$B$3:$AU$47,R423,18),R424&lt;=INDEX('Language Rules Can Change'!$B$3:$AU$47,R423,19)),19, AND(R424&gt;INDEX('Language Rules Can Change'!$B$3:$AU$47,R423,19),R424&lt;=INDEX('Language Rules Can Change'!$B$3:$AU$47,R423,20)),20, AND(R424&gt;INDEX('Language Rules Can Change'!$B$3:$AU$47,R423,20),R424&lt;=INDEX('Language Rules Can Change'!$B$3:$AU$47,R423,21)),21, AND(R424&gt;INDEX('Language Rules Can Change'!$B$3:$AU$47,R423,21),R424&lt;=INDEX('Language Rules Can Change'!$B$3:$AU$47,R423,22)),22, AND(R424&gt;INDEX('Language Rules Can Change'!$B$3:$AU$47,R423,22),R424&lt;=INDEX('Language Rules Can Change'!$B$3:$AU$47,R423,23)),23, AND(R424&gt;INDEX('Language Rules Can Change'!$B$3:$AU$47,R423,23),R424&lt;=INDEX('Language Rules Can Change'!$B$3:$AU$47,R423,24)),24, AND(R424&gt;INDEX('Language Rules Can Change'!$B$3:$AU$47,R423,24),R424&lt;=INDEX('Language Rules Can Change'!$B$3:$AU$47,R423,25)),25, AND(R424&gt;INDEX('Language Rules Can Change'!$B$3:$AU$47,R423,25),R424&lt;=INDEX('Language Rules Can Change'!$B$3:$AU$47,R423,26)),26, AND(R424&gt;INDEX('Language Rules Can Change'!$B$3:$AU$47,R423,26),R424&lt;=INDEX('Language Rules Can Change'!$B$3:$AU$47,R423,27)),27, AND(R424&gt;INDEX('Language Rules Can Change'!$B$3:$AU$47,R423,27),R424&lt;=INDEX('Language Rules Can Change'!$B$3:$AU$47,R423,28)),28, AND(R424&gt;INDEX('Language Rules Can Change'!$B$3:$AU$47,R423,28),R424&lt;=INDEX('Language Rules Can Change'!$B$3:$AU$47,R423,29)),29, AND(R424&gt;INDEX('Language Rules Can Change'!$B$3:$AU$47,R423,29),R424&lt;=INDEX('Language Rules Can Change'!$B$3:$AU$47,R423,30)),30, AND(R424&gt;INDEX('Language Rules Can Change'!$B$3:$AU$47,R423,30),R424&lt;=INDEX('Language Rules Can Change'!$B$3:$AU$47,R423,31)),31, AND(R424&gt;INDEX('Language Rules Can Change'!$B$3:$AU$47,R423,31),R424&lt;=INDEX('Language Rules Can Change'!$B$3:$AU$47,R423,32)),32, AND(R424&gt;INDEX('Language Rules Can Change'!$B$3:$AU$47,R423,32),R424&lt;=INDEX('Language Rules Can Change'!$B$3:$AU$47,R423,33)),33, AND(R424&gt;INDEX('Language Rules Can Change'!$B$3:$AU$47,R423,33),R424&lt;=INDEX('Language Rules Can Change'!$B$3:$AU$47,R423,34)),34, AND(R424&gt;INDEX('Language Rules Can Change'!$B$3:$AU$47,R423,34),R424&lt;=INDEX('Language Rules Can Change'!$B$3:$AU$47,R423,35)),35, AND(R424&gt;INDEX('Language Rules Can Change'!$B$3:$AU$47,R423,35),R424&lt;=INDEX('Language Rules Can Change'!$B$3:$AU$47,R423,36)),36, AND(R424&gt;INDEX('Language Rules Can Change'!$B$3:$AU$47,R423,36),R424&lt;=INDEX('Language Rules Can Change'!$B$3:$AU$47,R423,37)),37, AND(R424&gt;INDEX('Language Rules Can Change'!$B$3:$AU$47,R423,37),R424&lt;=INDEX('Language Rules Can Change'!$B$3:$AU$47,R423,38)),38, AND(R424&gt;INDEX('Language Rules Can Change'!$B$3:$AU$47,R423,38),R424&lt;=INDEX('Language Rules Can Change'!$B$3:$AU$47,R423,39)),39, AND(R424&gt;INDEX('Language Rules Can Change'!$B$3:$AU$47,R423,39),R424&lt;=INDEX('Language Rules Can Change'!$B$3:$AU$47,R423,40)),40, AND(R424&gt;INDEX('Language Rules Can Change'!$B$3:$AU$47,R423,40),R424&lt;=INDEX('Language Rules Can Change'!$B$3:$AU$47,R423,41)),41, AND(R424&gt;INDEX('Language Rules Can Change'!$B$3:$AU$47,R423,41),R424&lt;=INDEX('Language Rules Can Change'!$B$3:$AU$47,R423,42)),42, AND(R424&gt;INDEX('Language Rules Can Change'!$B$3:$AU$47,R423,42),R424&lt;=INDEX('Language Rules Can Change'!$B$3:$AU$47,R423,43)),43, AND(R424&gt;INDEX('Language Rules Can Change'!$B$3:$AU$47,R423,43),R424&lt;=INDEX('Language Rules Can Change'!$B$3:$AU$47,R423,44)),44, AND(R424&gt;INDEX('Language Rules Can Change'!$B$3:$AU$47,R423,44),R424&lt;=INDEX('Language Rules Can Change'!$B$3:$AU$47,R423,45)),45, AND(R424&gt;INDEX('Language Rules Can Change'!$B$3:$AU$47,R423,45),R424&lt;=INDEX('Language Rules Can Change'!$B$3:$AU$47,R423,46)),46)</f>
        <v>#N/A</v>
      </c>
      <c r="S425" s="11" t="e" cm="1">
        <f t="array" aca="1" ref="S425" ca="1">_xlfn.IFS(AND(S424&gt;0,S424&lt;=INDEX('Language Rules Can Change'!$B$3:$AU$47,S423,1)),1, AND(S424&gt;INDEX('Language Rules Can Change'!$B$3:$AU$47,S423,1),S424&lt;=INDEX('Language Rules Can Change'!$B$3:$AU$47,S423,2)),2, AND(S424&gt;INDEX('Language Rules Can Change'!$B$3:$AU$47,S423,2),S424&lt;=INDEX('Language Rules Can Change'!$B$3:$AU$47,S423,3)),3, AND(S424&gt;INDEX('Language Rules Can Change'!$B$3:$AU$47,S423,3),S424&lt;=INDEX('Language Rules Can Change'!$B$3:$AU$47,S423,4)),4, AND(S424&gt;INDEX('Language Rules Can Change'!$B$3:$AU$47,S423,4),S424&lt;=INDEX('Language Rules Can Change'!$B$3:$AU$47,S423,5)),5, AND(S424&gt;INDEX('Language Rules Can Change'!$B$3:$AU$47,S423,5),S424&lt;=INDEX('Language Rules Can Change'!$B$3:$AU$47,S423,6)),6, AND(S424&gt;INDEX('Language Rules Can Change'!$B$3:$AU$47,S423,6),S424&lt;=INDEX('Language Rules Can Change'!$B$3:$AU$47,S423,7)),7, AND(S424&gt;INDEX('Language Rules Can Change'!$B$3:$AU$47,S423,7),S424&lt;=INDEX('Language Rules Can Change'!$B$3:$AU$47,S423,8)),8, AND(S424&gt;INDEX('Language Rules Can Change'!$B$3:$AU$47,S423,8),S424&lt;=INDEX('Language Rules Can Change'!$B$3:$AU$47,S423,9)),9, AND(S424&gt;INDEX('Language Rules Can Change'!$B$3:$AU$47,S423,9),S424&lt;=INDEX('Language Rules Can Change'!$B$3:$AU$47,S423,10)),10, AND(S424&gt;INDEX('Language Rules Can Change'!$B$3:$AU$47,S423,10),S424&lt;=INDEX('Language Rules Can Change'!$B$3:$AU$47,S423,11)),11, AND(S424&gt;INDEX('Language Rules Can Change'!$B$3:$AU$47,S423,11),S424&lt;=INDEX('Language Rules Can Change'!$B$3:$AU$47,S423,12)),12, AND(S424&gt;INDEX('Language Rules Can Change'!$B$3:$AU$47,S423,12),S424&lt;=INDEX('Language Rules Can Change'!$B$3:$AU$47,S423,13)),13, AND(S424&gt;INDEX('Language Rules Can Change'!$B$3:$AU$47,S423,13),S424&lt;=INDEX('Language Rules Can Change'!$B$3:$AU$47,S423,14)),14, AND(S424&gt;INDEX('Language Rules Can Change'!$B$3:$AU$47,S423,14),S424&lt;=INDEX('Language Rules Can Change'!$B$3:$AU$47,S423,15)),15, AND(S424&gt;INDEX('Language Rules Can Change'!$B$3:$AU$47,S423,15),S424&lt;=INDEX('Language Rules Can Change'!$B$3:$AU$47,S423,16)),16, AND(S424&gt;INDEX('Language Rules Can Change'!$B$3:$AU$47,S423,16),S424&lt;=INDEX('Language Rules Can Change'!$B$3:$AU$47,S423,17)),17, AND(S424&gt;INDEX('Language Rules Can Change'!$B$3:$AU$47,S423,17),S424&lt;=INDEX('Language Rules Can Change'!$B$3:$AU$47,S423,18)),18, AND(S424&gt;INDEX('Language Rules Can Change'!$B$3:$AU$47,S423,18),S424&lt;=INDEX('Language Rules Can Change'!$B$3:$AU$47,S423,19)),19, AND(S424&gt;INDEX('Language Rules Can Change'!$B$3:$AU$47,S423,19),S424&lt;=INDEX('Language Rules Can Change'!$B$3:$AU$47,S423,20)),20, AND(S424&gt;INDEX('Language Rules Can Change'!$B$3:$AU$47,S423,20),S424&lt;=INDEX('Language Rules Can Change'!$B$3:$AU$47,S423,21)),21, AND(S424&gt;INDEX('Language Rules Can Change'!$B$3:$AU$47,S423,21),S424&lt;=INDEX('Language Rules Can Change'!$B$3:$AU$47,S423,22)),22, AND(S424&gt;INDEX('Language Rules Can Change'!$B$3:$AU$47,S423,22),S424&lt;=INDEX('Language Rules Can Change'!$B$3:$AU$47,S423,23)),23, AND(S424&gt;INDEX('Language Rules Can Change'!$B$3:$AU$47,S423,23),S424&lt;=INDEX('Language Rules Can Change'!$B$3:$AU$47,S423,24)),24, AND(S424&gt;INDEX('Language Rules Can Change'!$B$3:$AU$47,S423,24),S424&lt;=INDEX('Language Rules Can Change'!$B$3:$AU$47,S423,25)),25, AND(S424&gt;INDEX('Language Rules Can Change'!$B$3:$AU$47,S423,25),S424&lt;=INDEX('Language Rules Can Change'!$B$3:$AU$47,S423,26)),26, AND(S424&gt;INDEX('Language Rules Can Change'!$B$3:$AU$47,S423,26),S424&lt;=INDEX('Language Rules Can Change'!$B$3:$AU$47,S423,27)),27, AND(S424&gt;INDEX('Language Rules Can Change'!$B$3:$AU$47,S423,27),S424&lt;=INDEX('Language Rules Can Change'!$B$3:$AU$47,S423,28)),28, AND(S424&gt;INDEX('Language Rules Can Change'!$B$3:$AU$47,S423,28),S424&lt;=INDEX('Language Rules Can Change'!$B$3:$AU$47,S423,29)),29, AND(S424&gt;INDEX('Language Rules Can Change'!$B$3:$AU$47,S423,29),S424&lt;=INDEX('Language Rules Can Change'!$B$3:$AU$47,S423,30)),30, AND(S424&gt;INDEX('Language Rules Can Change'!$B$3:$AU$47,S423,30),S424&lt;=INDEX('Language Rules Can Change'!$B$3:$AU$47,S423,31)),31, AND(S424&gt;INDEX('Language Rules Can Change'!$B$3:$AU$47,S423,31),S424&lt;=INDEX('Language Rules Can Change'!$B$3:$AU$47,S423,32)),32, AND(S424&gt;INDEX('Language Rules Can Change'!$B$3:$AU$47,S423,32),S424&lt;=INDEX('Language Rules Can Change'!$B$3:$AU$47,S423,33)),33, AND(S424&gt;INDEX('Language Rules Can Change'!$B$3:$AU$47,S423,33),S424&lt;=INDEX('Language Rules Can Change'!$B$3:$AU$47,S423,34)),34, AND(S424&gt;INDEX('Language Rules Can Change'!$B$3:$AU$47,S423,34),S424&lt;=INDEX('Language Rules Can Change'!$B$3:$AU$47,S423,35)),35, AND(S424&gt;INDEX('Language Rules Can Change'!$B$3:$AU$47,S423,35),S424&lt;=INDEX('Language Rules Can Change'!$B$3:$AU$47,S423,36)),36, AND(S424&gt;INDEX('Language Rules Can Change'!$B$3:$AU$47,S423,36),S424&lt;=INDEX('Language Rules Can Change'!$B$3:$AU$47,S423,37)),37, AND(S424&gt;INDEX('Language Rules Can Change'!$B$3:$AU$47,S423,37),S424&lt;=INDEX('Language Rules Can Change'!$B$3:$AU$47,S423,38)),38, AND(S424&gt;INDEX('Language Rules Can Change'!$B$3:$AU$47,S423,38),S424&lt;=INDEX('Language Rules Can Change'!$B$3:$AU$47,S423,39)),39, AND(S424&gt;INDEX('Language Rules Can Change'!$B$3:$AU$47,S423,39),S424&lt;=INDEX('Language Rules Can Change'!$B$3:$AU$47,S423,40)),40, AND(S424&gt;INDEX('Language Rules Can Change'!$B$3:$AU$47,S423,40),S424&lt;=INDEX('Language Rules Can Change'!$B$3:$AU$47,S423,41)),41, AND(S424&gt;INDEX('Language Rules Can Change'!$B$3:$AU$47,S423,41),S424&lt;=INDEX('Language Rules Can Change'!$B$3:$AU$47,S423,42)),42, AND(S424&gt;INDEX('Language Rules Can Change'!$B$3:$AU$47,S423,42),S424&lt;=INDEX('Language Rules Can Change'!$B$3:$AU$47,S423,43)),43, AND(S424&gt;INDEX('Language Rules Can Change'!$B$3:$AU$47,S423,43),S424&lt;=INDEX('Language Rules Can Change'!$B$3:$AU$47,S423,44)),44, AND(S424&gt;INDEX('Language Rules Can Change'!$B$3:$AU$47,S423,44),S424&lt;=INDEX('Language Rules Can Change'!$B$3:$AU$47,S423,45)),45, AND(S424&gt;INDEX('Language Rules Can Change'!$B$3:$AU$47,S423,45),S424&lt;=INDEX('Language Rules Can Change'!$B$3:$AU$47,S423,46)),46)</f>
        <v>#N/A</v>
      </c>
      <c r="T425" s="17"/>
      <c r="U425" s="1"/>
      <c r="V425" s="5">
        <v>4</v>
      </c>
      <c r="W425" s="5">
        <f ca="1">IF(V425&lt;=U428,RANDBETWEEN(U424/(3/2),U424*(3/2))+W424,"")</f>
        <v>4</v>
      </c>
      <c r="X425" s="15"/>
      <c r="Y425" s="11"/>
      <c r="Z425" s="11" cm="1">
        <f t="array" aca="1" ref="Z425" ca="1">_xlfn.IFS(AND(Z424&gt;0,Z424&lt;=INDEX('Language Rules Can Change'!$B$3:$AU$47,Z423,1)),1, AND(Z424&gt;INDEX('Language Rules Can Change'!$B$3:$AU$47,Z423,1),Z424&lt;=INDEX('Language Rules Can Change'!$B$3:$AU$47,Z423,2)),2, AND(Z424&gt;INDEX('Language Rules Can Change'!$B$3:$AU$47,Z423,2),Z424&lt;=INDEX('Language Rules Can Change'!$B$3:$AU$47,Z423,3)),3, AND(Z424&gt;INDEX('Language Rules Can Change'!$B$3:$AU$47,Z423,3),Z424&lt;=INDEX('Language Rules Can Change'!$B$3:$AU$47,Z423,4)),4, AND(Z424&gt;INDEX('Language Rules Can Change'!$B$3:$AU$47,Z423,4),Z424&lt;=INDEX('Language Rules Can Change'!$B$3:$AU$47,Z423,5)),5, AND(Z424&gt;INDEX('Language Rules Can Change'!$B$3:$AU$47,Z423,5),Z424&lt;=INDEX('Language Rules Can Change'!$B$3:$AU$47,Z423,6)),6, AND(Z424&gt;INDEX('Language Rules Can Change'!$B$3:$AU$47,Z423,6),Z424&lt;=INDEX('Language Rules Can Change'!$B$3:$AU$47,Z423,7)),7, AND(Z424&gt;INDEX('Language Rules Can Change'!$B$3:$AU$47,Z423,7),Z424&lt;=INDEX('Language Rules Can Change'!$B$3:$AU$47,Z423,8)),8, AND(Z424&gt;INDEX('Language Rules Can Change'!$B$3:$AU$47,Z423,8),Z424&lt;=INDEX('Language Rules Can Change'!$B$3:$AU$47,Z423,9)),9, AND(Z424&gt;INDEX('Language Rules Can Change'!$B$3:$AU$47,Z423,9),Z424&lt;=INDEX('Language Rules Can Change'!$B$3:$AU$47,Z423,10)),10, AND(Z424&gt;INDEX('Language Rules Can Change'!$B$3:$AU$47,Z423,10),Z424&lt;=INDEX('Language Rules Can Change'!$B$3:$AU$47,Z423,11)),11, AND(Z424&gt;INDEX('Language Rules Can Change'!$B$3:$AU$47,Z423,11),Z424&lt;=INDEX('Language Rules Can Change'!$B$3:$AU$47,Z423,12)),12, AND(Z424&gt;INDEX('Language Rules Can Change'!$B$3:$AU$47,Z423,12),Z424&lt;=INDEX('Language Rules Can Change'!$B$3:$AU$47,Z423,13)),13, AND(Z424&gt;INDEX('Language Rules Can Change'!$B$3:$AU$47,Z423,13),Z424&lt;=INDEX('Language Rules Can Change'!$B$3:$AU$47,Z423,14)),14, AND(Z424&gt;INDEX('Language Rules Can Change'!$B$3:$AU$47,Z423,14),Z424&lt;=INDEX('Language Rules Can Change'!$B$3:$AU$47,Z423,15)),15, AND(Z424&gt;INDEX('Language Rules Can Change'!$B$3:$AU$47,Z423,15),Z424&lt;=INDEX('Language Rules Can Change'!$B$3:$AU$47,Z423,16)),16, AND(Z424&gt;INDEX('Language Rules Can Change'!$B$3:$AU$47,Z423,16),Z424&lt;=INDEX('Language Rules Can Change'!$B$3:$AU$47,Z423,17)),17, AND(Z424&gt;INDEX('Language Rules Can Change'!$B$3:$AU$47,Z423,17),Z424&lt;=INDEX('Language Rules Can Change'!$B$3:$AU$47,Z423,18)),18, AND(Z424&gt;INDEX('Language Rules Can Change'!$B$3:$AU$47,Z423,18),Z424&lt;=INDEX('Language Rules Can Change'!$B$3:$AU$47,Z423,19)),19, AND(Z424&gt;INDEX('Language Rules Can Change'!$B$3:$AU$47,Z423,19),Z424&lt;=INDEX('Language Rules Can Change'!$B$3:$AU$47,Z423,20)),20, AND(Z424&gt;INDEX('Language Rules Can Change'!$B$3:$AU$47,Z423,20),Z424&lt;=INDEX('Language Rules Can Change'!$B$3:$AU$47,Z423,21)),21, AND(Z424&gt;INDEX('Language Rules Can Change'!$B$3:$AU$47,Z423,21),Z424&lt;=INDEX('Language Rules Can Change'!$B$3:$AU$47,Z423,22)),22, AND(Z424&gt;INDEX('Language Rules Can Change'!$B$3:$AU$47,Z423,22),Z424&lt;=INDEX('Language Rules Can Change'!$B$3:$AU$47,Z423,23)),23, AND(Z424&gt;INDEX('Language Rules Can Change'!$B$3:$AU$47,Z423,23),Z424&lt;=INDEX('Language Rules Can Change'!$B$3:$AU$47,Z423,24)),24, AND(Z424&gt;INDEX('Language Rules Can Change'!$B$3:$AU$47,Z423,24),Z424&lt;=INDEX('Language Rules Can Change'!$B$3:$AU$47,Z423,25)),25, AND(Z424&gt;INDEX('Language Rules Can Change'!$B$3:$AU$47,Z423,25),Z424&lt;=INDEX('Language Rules Can Change'!$B$3:$AU$47,Z423,26)),26, AND(Z424&gt;INDEX('Language Rules Can Change'!$B$3:$AU$47,Z423,26),Z424&lt;=INDEX('Language Rules Can Change'!$B$3:$AU$47,Z423,27)),27, AND(Z424&gt;INDEX('Language Rules Can Change'!$B$3:$AU$47,Z423,27),Z424&lt;=INDEX('Language Rules Can Change'!$B$3:$AU$47,Z423,28)),28, AND(Z424&gt;INDEX('Language Rules Can Change'!$B$3:$AU$47,Z423,28),Z424&lt;=INDEX('Language Rules Can Change'!$B$3:$AU$47,Z423,29)),29, AND(Z424&gt;INDEX('Language Rules Can Change'!$B$3:$AU$47,Z423,29),Z424&lt;=INDEX('Language Rules Can Change'!$B$3:$AU$47,Z423,30)),30, AND(Z424&gt;INDEX('Language Rules Can Change'!$B$3:$AU$47,Z423,30),Z424&lt;=INDEX('Language Rules Can Change'!$B$3:$AU$47,Z423,31)),31, AND(Z424&gt;INDEX('Language Rules Can Change'!$B$3:$AU$47,Z423,31),Z424&lt;=INDEX('Language Rules Can Change'!$B$3:$AU$47,Z423,32)),32, AND(Z424&gt;INDEX('Language Rules Can Change'!$B$3:$AU$47,Z423,32),Z424&lt;=INDEX('Language Rules Can Change'!$B$3:$AU$47,Z423,33)),33, AND(Z424&gt;INDEX('Language Rules Can Change'!$B$3:$AU$47,Z423,33),Z424&lt;=INDEX('Language Rules Can Change'!$B$3:$AU$47,Z423,34)),34, AND(Z424&gt;INDEX('Language Rules Can Change'!$B$3:$AU$47,Z423,34),Z424&lt;=INDEX('Language Rules Can Change'!$B$3:$AU$47,Z423,35)),35, AND(Z424&gt;INDEX('Language Rules Can Change'!$B$3:$AU$47,Z423,35),Z424&lt;=INDEX('Language Rules Can Change'!$B$3:$AU$47,Z423,36)),36, AND(Z424&gt;INDEX('Language Rules Can Change'!$B$3:$AU$47,Z423,36),Z424&lt;=INDEX('Language Rules Can Change'!$B$3:$AU$47,Z423,37)),37, AND(Z424&gt;INDEX('Language Rules Can Change'!$B$3:$AU$47,Z423,37),Z424&lt;=INDEX('Language Rules Can Change'!$B$3:$AU$47,Z423,38)),38, AND(Z424&gt;INDEX('Language Rules Can Change'!$B$3:$AU$47,Z423,38),Z424&lt;=INDEX('Language Rules Can Change'!$B$3:$AU$47,Z423,39)),39, AND(Z424&gt;INDEX('Language Rules Can Change'!$B$3:$AU$47,Z423,39),Z424&lt;=INDEX('Language Rules Can Change'!$B$3:$AU$47,Z423,40)),40, AND(Z424&gt;INDEX('Language Rules Can Change'!$B$3:$AU$47,Z423,40),Z424&lt;=INDEX('Language Rules Can Change'!$B$3:$AU$47,Z423,41)),41, AND(Z424&gt;INDEX('Language Rules Can Change'!$B$3:$AU$47,Z423,41),Z424&lt;=INDEX('Language Rules Can Change'!$B$3:$AU$47,Z423,42)),42, AND(Z424&gt;INDEX('Language Rules Can Change'!$B$3:$AU$47,Z423,42),Z424&lt;=INDEX('Language Rules Can Change'!$B$3:$AU$47,Z423,43)),43, AND(Z424&gt;INDEX('Language Rules Can Change'!$B$3:$AU$47,Z423,43),Z424&lt;=INDEX('Language Rules Can Change'!$B$3:$AU$47,Z423,44)),44, AND(Z424&gt;INDEX('Language Rules Can Change'!$B$3:$AU$47,Z423,44),Z424&lt;=INDEX('Language Rules Can Change'!$B$3:$AU$47,Z423,45)),45, AND(Z424&gt;INDEX('Language Rules Can Change'!$B$3:$AU$47,Z423,45),Z424&lt;=INDEX('Language Rules Can Change'!$B$3:$AU$47,Z423,46)),46)</f>
        <v>21</v>
      </c>
      <c r="AA425" s="11" cm="1">
        <f t="array" aca="1" ref="AA425" ca="1">_xlfn.IFS(AND(AA424&gt;0,AA424&lt;=INDEX('Language Rules Can Change'!$B$3:$AU$47,AA423,1)),1, AND(AA424&gt;INDEX('Language Rules Can Change'!$B$3:$AU$47,AA423,1),AA424&lt;=INDEX('Language Rules Can Change'!$B$3:$AU$47,AA423,2)),2, AND(AA424&gt;INDEX('Language Rules Can Change'!$B$3:$AU$47,AA423,2),AA424&lt;=INDEX('Language Rules Can Change'!$B$3:$AU$47,AA423,3)),3, AND(AA424&gt;INDEX('Language Rules Can Change'!$B$3:$AU$47,AA423,3),AA424&lt;=INDEX('Language Rules Can Change'!$B$3:$AU$47,AA423,4)),4, AND(AA424&gt;INDEX('Language Rules Can Change'!$B$3:$AU$47,AA423,4),AA424&lt;=INDEX('Language Rules Can Change'!$B$3:$AU$47,AA423,5)),5, AND(AA424&gt;INDEX('Language Rules Can Change'!$B$3:$AU$47,AA423,5),AA424&lt;=INDEX('Language Rules Can Change'!$B$3:$AU$47,AA423,6)),6, AND(AA424&gt;INDEX('Language Rules Can Change'!$B$3:$AU$47,AA423,6),AA424&lt;=INDEX('Language Rules Can Change'!$B$3:$AU$47,AA423,7)),7, AND(AA424&gt;INDEX('Language Rules Can Change'!$B$3:$AU$47,AA423,7),AA424&lt;=INDEX('Language Rules Can Change'!$B$3:$AU$47,AA423,8)),8, AND(AA424&gt;INDEX('Language Rules Can Change'!$B$3:$AU$47,AA423,8),AA424&lt;=INDEX('Language Rules Can Change'!$B$3:$AU$47,AA423,9)),9, AND(AA424&gt;INDEX('Language Rules Can Change'!$B$3:$AU$47,AA423,9),AA424&lt;=INDEX('Language Rules Can Change'!$B$3:$AU$47,AA423,10)),10, AND(AA424&gt;INDEX('Language Rules Can Change'!$B$3:$AU$47,AA423,10),AA424&lt;=INDEX('Language Rules Can Change'!$B$3:$AU$47,AA423,11)),11, AND(AA424&gt;INDEX('Language Rules Can Change'!$B$3:$AU$47,AA423,11),AA424&lt;=INDEX('Language Rules Can Change'!$B$3:$AU$47,AA423,12)),12, AND(AA424&gt;INDEX('Language Rules Can Change'!$B$3:$AU$47,AA423,12),AA424&lt;=INDEX('Language Rules Can Change'!$B$3:$AU$47,AA423,13)),13, AND(AA424&gt;INDEX('Language Rules Can Change'!$B$3:$AU$47,AA423,13),AA424&lt;=INDEX('Language Rules Can Change'!$B$3:$AU$47,AA423,14)),14, AND(AA424&gt;INDEX('Language Rules Can Change'!$B$3:$AU$47,AA423,14),AA424&lt;=INDEX('Language Rules Can Change'!$B$3:$AU$47,AA423,15)),15, AND(AA424&gt;INDEX('Language Rules Can Change'!$B$3:$AU$47,AA423,15),AA424&lt;=INDEX('Language Rules Can Change'!$B$3:$AU$47,AA423,16)),16, AND(AA424&gt;INDEX('Language Rules Can Change'!$B$3:$AU$47,AA423,16),AA424&lt;=INDEX('Language Rules Can Change'!$B$3:$AU$47,AA423,17)),17, AND(AA424&gt;INDEX('Language Rules Can Change'!$B$3:$AU$47,AA423,17),AA424&lt;=INDEX('Language Rules Can Change'!$B$3:$AU$47,AA423,18)),18, AND(AA424&gt;INDEX('Language Rules Can Change'!$B$3:$AU$47,AA423,18),AA424&lt;=INDEX('Language Rules Can Change'!$B$3:$AU$47,AA423,19)),19, AND(AA424&gt;INDEX('Language Rules Can Change'!$B$3:$AU$47,AA423,19),AA424&lt;=INDEX('Language Rules Can Change'!$B$3:$AU$47,AA423,20)),20, AND(AA424&gt;INDEX('Language Rules Can Change'!$B$3:$AU$47,AA423,20),AA424&lt;=INDEX('Language Rules Can Change'!$B$3:$AU$47,AA423,21)),21, AND(AA424&gt;INDEX('Language Rules Can Change'!$B$3:$AU$47,AA423,21),AA424&lt;=INDEX('Language Rules Can Change'!$B$3:$AU$47,AA423,22)),22, AND(AA424&gt;INDEX('Language Rules Can Change'!$B$3:$AU$47,AA423,22),AA424&lt;=INDEX('Language Rules Can Change'!$B$3:$AU$47,AA423,23)),23, AND(AA424&gt;INDEX('Language Rules Can Change'!$B$3:$AU$47,AA423,23),AA424&lt;=INDEX('Language Rules Can Change'!$B$3:$AU$47,AA423,24)),24, AND(AA424&gt;INDEX('Language Rules Can Change'!$B$3:$AU$47,AA423,24),AA424&lt;=INDEX('Language Rules Can Change'!$B$3:$AU$47,AA423,25)),25, AND(AA424&gt;INDEX('Language Rules Can Change'!$B$3:$AU$47,AA423,25),AA424&lt;=INDEX('Language Rules Can Change'!$B$3:$AU$47,AA423,26)),26, AND(AA424&gt;INDEX('Language Rules Can Change'!$B$3:$AU$47,AA423,26),AA424&lt;=INDEX('Language Rules Can Change'!$B$3:$AU$47,AA423,27)),27, AND(AA424&gt;INDEX('Language Rules Can Change'!$B$3:$AU$47,AA423,27),AA424&lt;=INDEX('Language Rules Can Change'!$B$3:$AU$47,AA423,28)),28, AND(AA424&gt;INDEX('Language Rules Can Change'!$B$3:$AU$47,AA423,28),AA424&lt;=INDEX('Language Rules Can Change'!$B$3:$AU$47,AA423,29)),29, AND(AA424&gt;INDEX('Language Rules Can Change'!$B$3:$AU$47,AA423,29),AA424&lt;=INDEX('Language Rules Can Change'!$B$3:$AU$47,AA423,30)),30, AND(AA424&gt;INDEX('Language Rules Can Change'!$B$3:$AU$47,AA423,30),AA424&lt;=INDEX('Language Rules Can Change'!$B$3:$AU$47,AA423,31)),31, AND(AA424&gt;INDEX('Language Rules Can Change'!$B$3:$AU$47,AA423,31),AA424&lt;=INDEX('Language Rules Can Change'!$B$3:$AU$47,AA423,32)),32, AND(AA424&gt;INDEX('Language Rules Can Change'!$B$3:$AU$47,AA423,32),AA424&lt;=INDEX('Language Rules Can Change'!$B$3:$AU$47,AA423,33)),33, AND(AA424&gt;INDEX('Language Rules Can Change'!$B$3:$AU$47,AA423,33),AA424&lt;=INDEX('Language Rules Can Change'!$B$3:$AU$47,AA423,34)),34, AND(AA424&gt;INDEX('Language Rules Can Change'!$B$3:$AU$47,AA423,34),AA424&lt;=INDEX('Language Rules Can Change'!$B$3:$AU$47,AA423,35)),35, AND(AA424&gt;INDEX('Language Rules Can Change'!$B$3:$AU$47,AA423,35),AA424&lt;=INDEX('Language Rules Can Change'!$B$3:$AU$47,AA423,36)),36, AND(AA424&gt;INDEX('Language Rules Can Change'!$B$3:$AU$47,AA423,36),AA424&lt;=INDEX('Language Rules Can Change'!$B$3:$AU$47,AA423,37)),37, AND(AA424&gt;INDEX('Language Rules Can Change'!$B$3:$AU$47,AA423,37),AA424&lt;=INDEX('Language Rules Can Change'!$B$3:$AU$47,AA423,38)),38, AND(AA424&gt;INDEX('Language Rules Can Change'!$B$3:$AU$47,AA423,38),AA424&lt;=INDEX('Language Rules Can Change'!$B$3:$AU$47,AA423,39)),39, AND(AA424&gt;INDEX('Language Rules Can Change'!$B$3:$AU$47,AA423,39),AA424&lt;=INDEX('Language Rules Can Change'!$B$3:$AU$47,AA423,40)),40, AND(AA424&gt;INDEX('Language Rules Can Change'!$B$3:$AU$47,AA423,40),AA424&lt;=INDEX('Language Rules Can Change'!$B$3:$AU$47,AA423,41)),41, AND(AA424&gt;INDEX('Language Rules Can Change'!$B$3:$AU$47,AA423,41),AA424&lt;=INDEX('Language Rules Can Change'!$B$3:$AU$47,AA423,42)),42, AND(AA424&gt;INDEX('Language Rules Can Change'!$B$3:$AU$47,AA423,42),AA424&lt;=INDEX('Language Rules Can Change'!$B$3:$AU$47,AA423,43)),43, AND(AA424&gt;INDEX('Language Rules Can Change'!$B$3:$AU$47,AA423,43),AA424&lt;=INDEX('Language Rules Can Change'!$B$3:$AU$47,AA423,44)),44, AND(AA424&gt;INDEX('Language Rules Can Change'!$B$3:$AU$47,AA423,44),AA424&lt;=INDEX('Language Rules Can Change'!$B$3:$AU$47,AA423,45)),45, AND(AA424&gt;INDEX('Language Rules Can Change'!$B$3:$AU$47,AA423,45),AA424&lt;=INDEX('Language Rules Can Change'!$B$3:$AU$47,AA423,46)),46)</f>
        <v>25</v>
      </c>
      <c r="AB425" s="11" cm="1">
        <f t="array" aca="1" ref="AB425" ca="1">_xlfn.IFS(AND(AB424&gt;0,AB424&lt;=INDEX('Language Rules Can Change'!$B$3:$AU$47,AB423,1)),1, AND(AB424&gt;INDEX('Language Rules Can Change'!$B$3:$AU$47,AB423,1),AB424&lt;=INDEX('Language Rules Can Change'!$B$3:$AU$47,AB423,2)),2, AND(AB424&gt;INDEX('Language Rules Can Change'!$B$3:$AU$47,AB423,2),AB424&lt;=INDEX('Language Rules Can Change'!$B$3:$AU$47,AB423,3)),3, AND(AB424&gt;INDEX('Language Rules Can Change'!$B$3:$AU$47,AB423,3),AB424&lt;=INDEX('Language Rules Can Change'!$B$3:$AU$47,AB423,4)),4, AND(AB424&gt;INDEX('Language Rules Can Change'!$B$3:$AU$47,AB423,4),AB424&lt;=INDEX('Language Rules Can Change'!$B$3:$AU$47,AB423,5)),5, AND(AB424&gt;INDEX('Language Rules Can Change'!$B$3:$AU$47,AB423,5),AB424&lt;=INDEX('Language Rules Can Change'!$B$3:$AU$47,AB423,6)),6, AND(AB424&gt;INDEX('Language Rules Can Change'!$B$3:$AU$47,AB423,6),AB424&lt;=INDEX('Language Rules Can Change'!$B$3:$AU$47,AB423,7)),7, AND(AB424&gt;INDEX('Language Rules Can Change'!$B$3:$AU$47,AB423,7),AB424&lt;=INDEX('Language Rules Can Change'!$B$3:$AU$47,AB423,8)),8, AND(AB424&gt;INDEX('Language Rules Can Change'!$B$3:$AU$47,AB423,8),AB424&lt;=INDEX('Language Rules Can Change'!$B$3:$AU$47,AB423,9)),9, AND(AB424&gt;INDEX('Language Rules Can Change'!$B$3:$AU$47,AB423,9),AB424&lt;=INDEX('Language Rules Can Change'!$B$3:$AU$47,AB423,10)),10, AND(AB424&gt;INDEX('Language Rules Can Change'!$B$3:$AU$47,AB423,10),AB424&lt;=INDEX('Language Rules Can Change'!$B$3:$AU$47,AB423,11)),11, AND(AB424&gt;INDEX('Language Rules Can Change'!$B$3:$AU$47,AB423,11),AB424&lt;=INDEX('Language Rules Can Change'!$B$3:$AU$47,AB423,12)),12, AND(AB424&gt;INDEX('Language Rules Can Change'!$B$3:$AU$47,AB423,12),AB424&lt;=INDEX('Language Rules Can Change'!$B$3:$AU$47,AB423,13)),13, AND(AB424&gt;INDEX('Language Rules Can Change'!$B$3:$AU$47,AB423,13),AB424&lt;=INDEX('Language Rules Can Change'!$B$3:$AU$47,AB423,14)),14, AND(AB424&gt;INDEX('Language Rules Can Change'!$B$3:$AU$47,AB423,14),AB424&lt;=INDEX('Language Rules Can Change'!$B$3:$AU$47,AB423,15)),15, AND(AB424&gt;INDEX('Language Rules Can Change'!$B$3:$AU$47,AB423,15),AB424&lt;=INDEX('Language Rules Can Change'!$B$3:$AU$47,AB423,16)),16, AND(AB424&gt;INDEX('Language Rules Can Change'!$B$3:$AU$47,AB423,16),AB424&lt;=INDEX('Language Rules Can Change'!$B$3:$AU$47,AB423,17)),17, AND(AB424&gt;INDEX('Language Rules Can Change'!$B$3:$AU$47,AB423,17),AB424&lt;=INDEX('Language Rules Can Change'!$B$3:$AU$47,AB423,18)),18, AND(AB424&gt;INDEX('Language Rules Can Change'!$B$3:$AU$47,AB423,18),AB424&lt;=INDEX('Language Rules Can Change'!$B$3:$AU$47,AB423,19)),19, AND(AB424&gt;INDEX('Language Rules Can Change'!$B$3:$AU$47,AB423,19),AB424&lt;=INDEX('Language Rules Can Change'!$B$3:$AU$47,AB423,20)),20, AND(AB424&gt;INDEX('Language Rules Can Change'!$B$3:$AU$47,AB423,20),AB424&lt;=INDEX('Language Rules Can Change'!$B$3:$AU$47,AB423,21)),21, AND(AB424&gt;INDEX('Language Rules Can Change'!$B$3:$AU$47,AB423,21),AB424&lt;=INDEX('Language Rules Can Change'!$B$3:$AU$47,AB423,22)),22, AND(AB424&gt;INDEX('Language Rules Can Change'!$B$3:$AU$47,AB423,22),AB424&lt;=INDEX('Language Rules Can Change'!$B$3:$AU$47,AB423,23)),23, AND(AB424&gt;INDEX('Language Rules Can Change'!$B$3:$AU$47,AB423,23),AB424&lt;=INDEX('Language Rules Can Change'!$B$3:$AU$47,AB423,24)),24, AND(AB424&gt;INDEX('Language Rules Can Change'!$B$3:$AU$47,AB423,24),AB424&lt;=INDEX('Language Rules Can Change'!$B$3:$AU$47,AB423,25)),25, AND(AB424&gt;INDEX('Language Rules Can Change'!$B$3:$AU$47,AB423,25),AB424&lt;=INDEX('Language Rules Can Change'!$B$3:$AU$47,AB423,26)),26, AND(AB424&gt;INDEX('Language Rules Can Change'!$B$3:$AU$47,AB423,26),AB424&lt;=INDEX('Language Rules Can Change'!$B$3:$AU$47,AB423,27)),27, AND(AB424&gt;INDEX('Language Rules Can Change'!$B$3:$AU$47,AB423,27),AB424&lt;=INDEX('Language Rules Can Change'!$B$3:$AU$47,AB423,28)),28, AND(AB424&gt;INDEX('Language Rules Can Change'!$B$3:$AU$47,AB423,28),AB424&lt;=INDEX('Language Rules Can Change'!$B$3:$AU$47,AB423,29)),29, AND(AB424&gt;INDEX('Language Rules Can Change'!$B$3:$AU$47,AB423,29),AB424&lt;=INDEX('Language Rules Can Change'!$B$3:$AU$47,AB423,30)),30, AND(AB424&gt;INDEX('Language Rules Can Change'!$B$3:$AU$47,AB423,30),AB424&lt;=INDEX('Language Rules Can Change'!$B$3:$AU$47,AB423,31)),31, AND(AB424&gt;INDEX('Language Rules Can Change'!$B$3:$AU$47,AB423,31),AB424&lt;=INDEX('Language Rules Can Change'!$B$3:$AU$47,AB423,32)),32, AND(AB424&gt;INDEX('Language Rules Can Change'!$B$3:$AU$47,AB423,32),AB424&lt;=INDEX('Language Rules Can Change'!$B$3:$AU$47,AB423,33)),33, AND(AB424&gt;INDEX('Language Rules Can Change'!$B$3:$AU$47,AB423,33),AB424&lt;=INDEX('Language Rules Can Change'!$B$3:$AU$47,AB423,34)),34, AND(AB424&gt;INDEX('Language Rules Can Change'!$B$3:$AU$47,AB423,34),AB424&lt;=INDEX('Language Rules Can Change'!$B$3:$AU$47,AB423,35)),35, AND(AB424&gt;INDEX('Language Rules Can Change'!$B$3:$AU$47,AB423,35),AB424&lt;=INDEX('Language Rules Can Change'!$B$3:$AU$47,AB423,36)),36, AND(AB424&gt;INDEX('Language Rules Can Change'!$B$3:$AU$47,AB423,36),AB424&lt;=INDEX('Language Rules Can Change'!$B$3:$AU$47,AB423,37)),37, AND(AB424&gt;INDEX('Language Rules Can Change'!$B$3:$AU$47,AB423,37),AB424&lt;=INDEX('Language Rules Can Change'!$B$3:$AU$47,AB423,38)),38, AND(AB424&gt;INDEX('Language Rules Can Change'!$B$3:$AU$47,AB423,38),AB424&lt;=INDEX('Language Rules Can Change'!$B$3:$AU$47,AB423,39)),39, AND(AB424&gt;INDEX('Language Rules Can Change'!$B$3:$AU$47,AB423,39),AB424&lt;=INDEX('Language Rules Can Change'!$B$3:$AU$47,AB423,40)),40, AND(AB424&gt;INDEX('Language Rules Can Change'!$B$3:$AU$47,AB423,40),AB424&lt;=INDEX('Language Rules Can Change'!$B$3:$AU$47,AB423,41)),41, AND(AB424&gt;INDEX('Language Rules Can Change'!$B$3:$AU$47,AB423,41),AB424&lt;=INDEX('Language Rules Can Change'!$B$3:$AU$47,AB423,42)),42, AND(AB424&gt;INDEX('Language Rules Can Change'!$B$3:$AU$47,AB423,42),AB424&lt;=INDEX('Language Rules Can Change'!$B$3:$AU$47,AB423,43)),43, AND(AB424&gt;INDEX('Language Rules Can Change'!$B$3:$AU$47,AB423,43),AB424&lt;=INDEX('Language Rules Can Change'!$B$3:$AU$47,AB423,44)),44, AND(AB424&gt;INDEX('Language Rules Can Change'!$B$3:$AU$47,AB423,44),AB424&lt;=INDEX('Language Rules Can Change'!$B$3:$AU$47,AB423,45)),45, AND(AB424&gt;INDEX('Language Rules Can Change'!$B$3:$AU$47,AB423,45),AB424&lt;=INDEX('Language Rules Can Change'!$B$3:$AU$47,AB423,46)),46)</f>
        <v>23</v>
      </c>
      <c r="AC425" s="11" t="e" cm="1">
        <f t="array" aca="1" ref="AC425" ca="1">_xlfn.IFS(AND(AC424&gt;0,AC424&lt;=INDEX('Language Rules Can Change'!$B$3:$AU$47,AC423,1)),1, AND(AC424&gt;INDEX('Language Rules Can Change'!$B$3:$AU$47,AC423,1),AC424&lt;=INDEX('Language Rules Can Change'!$B$3:$AU$47,AC423,2)),2, AND(AC424&gt;INDEX('Language Rules Can Change'!$B$3:$AU$47,AC423,2),AC424&lt;=INDEX('Language Rules Can Change'!$B$3:$AU$47,AC423,3)),3, AND(AC424&gt;INDEX('Language Rules Can Change'!$B$3:$AU$47,AC423,3),AC424&lt;=INDEX('Language Rules Can Change'!$B$3:$AU$47,AC423,4)),4, AND(AC424&gt;INDEX('Language Rules Can Change'!$B$3:$AU$47,AC423,4),AC424&lt;=INDEX('Language Rules Can Change'!$B$3:$AU$47,AC423,5)),5, AND(AC424&gt;INDEX('Language Rules Can Change'!$B$3:$AU$47,AC423,5),AC424&lt;=INDEX('Language Rules Can Change'!$B$3:$AU$47,AC423,6)),6, AND(AC424&gt;INDEX('Language Rules Can Change'!$B$3:$AU$47,AC423,6),AC424&lt;=INDEX('Language Rules Can Change'!$B$3:$AU$47,AC423,7)),7, AND(AC424&gt;INDEX('Language Rules Can Change'!$B$3:$AU$47,AC423,7),AC424&lt;=INDEX('Language Rules Can Change'!$B$3:$AU$47,AC423,8)),8, AND(AC424&gt;INDEX('Language Rules Can Change'!$B$3:$AU$47,AC423,8),AC424&lt;=INDEX('Language Rules Can Change'!$B$3:$AU$47,AC423,9)),9, AND(AC424&gt;INDEX('Language Rules Can Change'!$B$3:$AU$47,AC423,9),AC424&lt;=INDEX('Language Rules Can Change'!$B$3:$AU$47,AC423,10)),10, AND(AC424&gt;INDEX('Language Rules Can Change'!$B$3:$AU$47,AC423,10),AC424&lt;=INDEX('Language Rules Can Change'!$B$3:$AU$47,AC423,11)),11, AND(AC424&gt;INDEX('Language Rules Can Change'!$B$3:$AU$47,AC423,11),AC424&lt;=INDEX('Language Rules Can Change'!$B$3:$AU$47,AC423,12)),12, AND(AC424&gt;INDEX('Language Rules Can Change'!$B$3:$AU$47,AC423,12),AC424&lt;=INDEX('Language Rules Can Change'!$B$3:$AU$47,AC423,13)),13, AND(AC424&gt;INDEX('Language Rules Can Change'!$B$3:$AU$47,AC423,13),AC424&lt;=INDEX('Language Rules Can Change'!$B$3:$AU$47,AC423,14)),14, AND(AC424&gt;INDEX('Language Rules Can Change'!$B$3:$AU$47,AC423,14),AC424&lt;=INDEX('Language Rules Can Change'!$B$3:$AU$47,AC423,15)),15, AND(AC424&gt;INDEX('Language Rules Can Change'!$B$3:$AU$47,AC423,15),AC424&lt;=INDEX('Language Rules Can Change'!$B$3:$AU$47,AC423,16)),16, AND(AC424&gt;INDEX('Language Rules Can Change'!$B$3:$AU$47,AC423,16),AC424&lt;=INDEX('Language Rules Can Change'!$B$3:$AU$47,AC423,17)),17, AND(AC424&gt;INDEX('Language Rules Can Change'!$B$3:$AU$47,AC423,17),AC424&lt;=INDEX('Language Rules Can Change'!$B$3:$AU$47,AC423,18)),18, AND(AC424&gt;INDEX('Language Rules Can Change'!$B$3:$AU$47,AC423,18),AC424&lt;=INDEX('Language Rules Can Change'!$B$3:$AU$47,AC423,19)),19, AND(AC424&gt;INDEX('Language Rules Can Change'!$B$3:$AU$47,AC423,19),AC424&lt;=INDEX('Language Rules Can Change'!$B$3:$AU$47,AC423,20)),20, AND(AC424&gt;INDEX('Language Rules Can Change'!$B$3:$AU$47,AC423,20),AC424&lt;=INDEX('Language Rules Can Change'!$B$3:$AU$47,AC423,21)),21, AND(AC424&gt;INDEX('Language Rules Can Change'!$B$3:$AU$47,AC423,21),AC424&lt;=INDEX('Language Rules Can Change'!$B$3:$AU$47,AC423,22)),22, AND(AC424&gt;INDEX('Language Rules Can Change'!$B$3:$AU$47,AC423,22),AC424&lt;=INDEX('Language Rules Can Change'!$B$3:$AU$47,AC423,23)),23, AND(AC424&gt;INDEX('Language Rules Can Change'!$B$3:$AU$47,AC423,23),AC424&lt;=INDEX('Language Rules Can Change'!$B$3:$AU$47,AC423,24)),24, AND(AC424&gt;INDEX('Language Rules Can Change'!$B$3:$AU$47,AC423,24),AC424&lt;=INDEX('Language Rules Can Change'!$B$3:$AU$47,AC423,25)),25, AND(AC424&gt;INDEX('Language Rules Can Change'!$B$3:$AU$47,AC423,25),AC424&lt;=INDEX('Language Rules Can Change'!$B$3:$AU$47,AC423,26)),26, AND(AC424&gt;INDEX('Language Rules Can Change'!$B$3:$AU$47,AC423,26),AC424&lt;=INDEX('Language Rules Can Change'!$B$3:$AU$47,AC423,27)),27, AND(AC424&gt;INDEX('Language Rules Can Change'!$B$3:$AU$47,AC423,27),AC424&lt;=INDEX('Language Rules Can Change'!$B$3:$AU$47,AC423,28)),28, AND(AC424&gt;INDEX('Language Rules Can Change'!$B$3:$AU$47,AC423,28),AC424&lt;=INDEX('Language Rules Can Change'!$B$3:$AU$47,AC423,29)),29, AND(AC424&gt;INDEX('Language Rules Can Change'!$B$3:$AU$47,AC423,29),AC424&lt;=INDEX('Language Rules Can Change'!$B$3:$AU$47,AC423,30)),30, AND(AC424&gt;INDEX('Language Rules Can Change'!$B$3:$AU$47,AC423,30),AC424&lt;=INDEX('Language Rules Can Change'!$B$3:$AU$47,AC423,31)),31, AND(AC424&gt;INDEX('Language Rules Can Change'!$B$3:$AU$47,AC423,31),AC424&lt;=INDEX('Language Rules Can Change'!$B$3:$AU$47,AC423,32)),32, AND(AC424&gt;INDEX('Language Rules Can Change'!$B$3:$AU$47,AC423,32),AC424&lt;=INDEX('Language Rules Can Change'!$B$3:$AU$47,AC423,33)),33, AND(AC424&gt;INDEX('Language Rules Can Change'!$B$3:$AU$47,AC423,33),AC424&lt;=INDEX('Language Rules Can Change'!$B$3:$AU$47,AC423,34)),34, AND(AC424&gt;INDEX('Language Rules Can Change'!$B$3:$AU$47,AC423,34),AC424&lt;=INDEX('Language Rules Can Change'!$B$3:$AU$47,AC423,35)),35, AND(AC424&gt;INDEX('Language Rules Can Change'!$B$3:$AU$47,AC423,35),AC424&lt;=INDEX('Language Rules Can Change'!$B$3:$AU$47,AC423,36)),36, AND(AC424&gt;INDEX('Language Rules Can Change'!$B$3:$AU$47,AC423,36),AC424&lt;=INDEX('Language Rules Can Change'!$B$3:$AU$47,AC423,37)),37, AND(AC424&gt;INDEX('Language Rules Can Change'!$B$3:$AU$47,AC423,37),AC424&lt;=INDEX('Language Rules Can Change'!$B$3:$AU$47,AC423,38)),38, AND(AC424&gt;INDEX('Language Rules Can Change'!$B$3:$AU$47,AC423,38),AC424&lt;=INDEX('Language Rules Can Change'!$B$3:$AU$47,AC423,39)),39, AND(AC424&gt;INDEX('Language Rules Can Change'!$B$3:$AU$47,AC423,39),AC424&lt;=INDEX('Language Rules Can Change'!$B$3:$AU$47,AC423,40)),40, AND(AC424&gt;INDEX('Language Rules Can Change'!$B$3:$AU$47,AC423,40),AC424&lt;=INDEX('Language Rules Can Change'!$B$3:$AU$47,AC423,41)),41, AND(AC424&gt;INDEX('Language Rules Can Change'!$B$3:$AU$47,AC423,41),AC424&lt;=INDEX('Language Rules Can Change'!$B$3:$AU$47,AC423,42)),42, AND(AC424&gt;INDEX('Language Rules Can Change'!$B$3:$AU$47,AC423,42),AC424&lt;=INDEX('Language Rules Can Change'!$B$3:$AU$47,AC423,43)),43, AND(AC424&gt;INDEX('Language Rules Can Change'!$B$3:$AU$47,AC423,43),AC424&lt;=INDEX('Language Rules Can Change'!$B$3:$AU$47,AC423,44)),44, AND(AC424&gt;INDEX('Language Rules Can Change'!$B$3:$AU$47,AC423,44),AC424&lt;=INDEX('Language Rules Can Change'!$B$3:$AU$47,AC423,45)),45, AND(AC424&gt;INDEX('Language Rules Can Change'!$B$3:$AU$47,AC423,45),AC424&lt;=INDEX('Language Rules Can Change'!$B$3:$AU$47,AC423,46)),46)</f>
        <v>#N/A</v>
      </c>
      <c r="AD425" s="11" t="e" cm="1">
        <f t="array" aca="1" ref="AD425" ca="1">_xlfn.IFS(AND(AD424&gt;0,AD424&lt;=INDEX('Language Rules Can Change'!$B$3:$AU$47,AD423,1)),1, AND(AD424&gt;INDEX('Language Rules Can Change'!$B$3:$AU$47,AD423,1),AD424&lt;=INDEX('Language Rules Can Change'!$B$3:$AU$47,AD423,2)),2, AND(AD424&gt;INDEX('Language Rules Can Change'!$B$3:$AU$47,AD423,2),AD424&lt;=INDEX('Language Rules Can Change'!$B$3:$AU$47,AD423,3)),3, AND(AD424&gt;INDEX('Language Rules Can Change'!$B$3:$AU$47,AD423,3),AD424&lt;=INDEX('Language Rules Can Change'!$B$3:$AU$47,AD423,4)),4, AND(AD424&gt;INDEX('Language Rules Can Change'!$B$3:$AU$47,AD423,4),AD424&lt;=INDEX('Language Rules Can Change'!$B$3:$AU$47,AD423,5)),5, AND(AD424&gt;INDEX('Language Rules Can Change'!$B$3:$AU$47,AD423,5),AD424&lt;=INDEX('Language Rules Can Change'!$B$3:$AU$47,AD423,6)),6, AND(AD424&gt;INDEX('Language Rules Can Change'!$B$3:$AU$47,AD423,6),AD424&lt;=INDEX('Language Rules Can Change'!$B$3:$AU$47,AD423,7)),7, AND(AD424&gt;INDEX('Language Rules Can Change'!$B$3:$AU$47,AD423,7),AD424&lt;=INDEX('Language Rules Can Change'!$B$3:$AU$47,AD423,8)),8, AND(AD424&gt;INDEX('Language Rules Can Change'!$B$3:$AU$47,AD423,8),AD424&lt;=INDEX('Language Rules Can Change'!$B$3:$AU$47,AD423,9)),9, AND(AD424&gt;INDEX('Language Rules Can Change'!$B$3:$AU$47,AD423,9),AD424&lt;=INDEX('Language Rules Can Change'!$B$3:$AU$47,AD423,10)),10, AND(AD424&gt;INDEX('Language Rules Can Change'!$B$3:$AU$47,AD423,10),AD424&lt;=INDEX('Language Rules Can Change'!$B$3:$AU$47,AD423,11)),11, AND(AD424&gt;INDEX('Language Rules Can Change'!$B$3:$AU$47,AD423,11),AD424&lt;=INDEX('Language Rules Can Change'!$B$3:$AU$47,AD423,12)),12, AND(AD424&gt;INDEX('Language Rules Can Change'!$B$3:$AU$47,AD423,12),AD424&lt;=INDEX('Language Rules Can Change'!$B$3:$AU$47,AD423,13)),13, AND(AD424&gt;INDEX('Language Rules Can Change'!$B$3:$AU$47,AD423,13),AD424&lt;=INDEX('Language Rules Can Change'!$B$3:$AU$47,AD423,14)),14, AND(AD424&gt;INDEX('Language Rules Can Change'!$B$3:$AU$47,AD423,14),AD424&lt;=INDEX('Language Rules Can Change'!$B$3:$AU$47,AD423,15)),15, AND(AD424&gt;INDEX('Language Rules Can Change'!$B$3:$AU$47,AD423,15),AD424&lt;=INDEX('Language Rules Can Change'!$B$3:$AU$47,AD423,16)),16, AND(AD424&gt;INDEX('Language Rules Can Change'!$B$3:$AU$47,AD423,16),AD424&lt;=INDEX('Language Rules Can Change'!$B$3:$AU$47,AD423,17)),17, AND(AD424&gt;INDEX('Language Rules Can Change'!$B$3:$AU$47,AD423,17),AD424&lt;=INDEX('Language Rules Can Change'!$B$3:$AU$47,AD423,18)),18, AND(AD424&gt;INDEX('Language Rules Can Change'!$B$3:$AU$47,AD423,18),AD424&lt;=INDEX('Language Rules Can Change'!$B$3:$AU$47,AD423,19)),19, AND(AD424&gt;INDEX('Language Rules Can Change'!$B$3:$AU$47,AD423,19),AD424&lt;=INDEX('Language Rules Can Change'!$B$3:$AU$47,AD423,20)),20, AND(AD424&gt;INDEX('Language Rules Can Change'!$B$3:$AU$47,AD423,20),AD424&lt;=INDEX('Language Rules Can Change'!$B$3:$AU$47,AD423,21)),21, AND(AD424&gt;INDEX('Language Rules Can Change'!$B$3:$AU$47,AD423,21),AD424&lt;=INDEX('Language Rules Can Change'!$B$3:$AU$47,AD423,22)),22, AND(AD424&gt;INDEX('Language Rules Can Change'!$B$3:$AU$47,AD423,22),AD424&lt;=INDEX('Language Rules Can Change'!$B$3:$AU$47,AD423,23)),23, AND(AD424&gt;INDEX('Language Rules Can Change'!$B$3:$AU$47,AD423,23),AD424&lt;=INDEX('Language Rules Can Change'!$B$3:$AU$47,AD423,24)),24, AND(AD424&gt;INDEX('Language Rules Can Change'!$B$3:$AU$47,AD423,24),AD424&lt;=INDEX('Language Rules Can Change'!$B$3:$AU$47,AD423,25)),25, AND(AD424&gt;INDEX('Language Rules Can Change'!$B$3:$AU$47,AD423,25),AD424&lt;=INDEX('Language Rules Can Change'!$B$3:$AU$47,AD423,26)),26, AND(AD424&gt;INDEX('Language Rules Can Change'!$B$3:$AU$47,AD423,26),AD424&lt;=INDEX('Language Rules Can Change'!$B$3:$AU$47,AD423,27)),27, AND(AD424&gt;INDEX('Language Rules Can Change'!$B$3:$AU$47,AD423,27),AD424&lt;=INDEX('Language Rules Can Change'!$B$3:$AU$47,AD423,28)),28, AND(AD424&gt;INDEX('Language Rules Can Change'!$B$3:$AU$47,AD423,28),AD424&lt;=INDEX('Language Rules Can Change'!$B$3:$AU$47,AD423,29)),29, AND(AD424&gt;INDEX('Language Rules Can Change'!$B$3:$AU$47,AD423,29),AD424&lt;=INDEX('Language Rules Can Change'!$B$3:$AU$47,AD423,30)),30, AND(AD424&gt;INDEX('Language Rules Can Change'!$B$3:$AU$47,AD423,30),AD424&lt;=INDEX('Language Rules Can Change'!$B$3:$AU$47,AD423,31)),31, AND(AD424&gt;INDEX('Language Rules Can Change'!$B$3:$AU$47,AD423,31),AD424&lt;=INDEX('Language Rules Can Change'!$B$3:$AU$47,AD423,32)),32, AND(AD424&gt;INDEX('Language Rules Can Change'!$B$3:$AU$47,AD423,32),AD424&lt;=INDEX('Language Rules Can Change'!$B$3:$AU$47,AD423,33)),33, AND(AD424&gt;INDEX('Language Rules Can Change'!$B$3:$AU$47,AD423,33),AD424&lt;=INDEX('Language Rules Can Change'!$B$3:$AU$47,AD423,34)),34, AND(AD424&gt;INDEX('Language Rules Can Change'!$B$3:$AU$47,AD423,34),AD424&lt;=INDEX('Language Rules Can Change'!$B$3:$AU$47,AD423,35)),35, AND(AD424&gt;INDEX('Language Rules Can Change'!$B$3:$AU$47,AD423,35),AD424&lt;=INDEX('Language Rules Can Change'!$B$3:$AU$47,AD423,36)),36, AND(AD424&gt;INDEX('Language Rules Can Change'!$B$3:$AU$47,AD423,36),AD424&lt;=INDEX('Language Rules Can Change'!$B$3:$AU$47,AD423,37)),37, AND(AD424&gt;INDEX('Language Rules Can Change'!$B$3:$AU$47,AD423,37),AD424&lt;=INDEX('Language Rules Can Change'!$B$3:$AU$47,AD423,38)),38, AND(AD424&gt;INDEX('Language Rules Can Change'!$B$3:$AU$47,AD423,38),AD424&lt;=INDEX('Language Rules Can Change'!$B$3:$AU$47,AD423,39)),39, AND(AD424&gt;INDEX('Language Rules Can Change'!$B$3:$AU$47,AD423,39),AD424&lt;=INDEX('Language Rules Can Change'!$B$3:$AU$47,AD423,40)),40, AND(AD424&gt;INDEX('Language Rules Can Change'!$B$3:$AU$47,AD423,40),AD424&lt;=INDEX('Language Rules Can Change'!$B$3:$AU$47,AD423,41)),41, AND(AD424&gt;INDEX('Language Rules Can Change'!$B$3:$AU$47,AD423,41),AD424&lt;=INDEX('Language Rules Can Change'!$B$3:$AU$47,AD423,42)),42, AND(AD424&gt;INDEX('Language Rules Can Change'!$B$3:$AU$47,AD423,42),AD424&lt;=INDEX('Language Rules Can Change'!$B$3:$AU$47,AD423,43)),43, AND(AD424&gt;INDEX('Language Rules Can Change'!$B$3:$AU$47,AD423,43),AD424&lt;=INDEX('Language Rules Can Change'!$B$3:$AU$47,AD423,44)),44, AND(AD424&gt;INDEX('Language Rules Can Change'!$B$3:$AU$47,AD423,44),AD424&lt;=INDEX('Language Rules Can Change'!$B$3:$AU$47,AD423,45)),45, AND(AD424&gt;INDEX('Language Rules Can Change'!$B$3:$AU$47,AD423,45),AD424&lt;=INDEX('Language Rules Can Change'!$B$3:$AU$47,AD423,46)),46)</f>
        <v>#N/A</v>
      </c>
      <c r="AE425" s="11" t="e" cm="1">
        <f t="array" aca="1" ref="AE425" ca="1">_xlfn.IFS(AND(AE424&gt;0,AE424&lt;=INDEX('Language Rules Can Change'!$B$3:$AU$47,AE423,1)),1, AND(AE424&gt;INDEX('Language Rules Can Change'!$B$3:$AU$47,AE423,1),AE424&lt;=INDEX('Language Rules Can Change'!$B$3:$AU$47,AE423,2)),2, AND(AE424&gt;INDEX('Language Rules Can Change'!$B$3:$AU$47,AE423,2),AE424&lt;=INDEX('Language Rules Can Change'!$B$3:$AU$47,AE423,3)),3, AND(AE424&gt;INDEX('Language Rules Can Change'!$B$3:$AU$47,AE423,3),AE424&lt;=INDEX('Language Rules Can Change'!$B$3:$AU$47,AE423,4)),4, AND(AE424&gt;INDEX('Language Rules Can Change'!$B$3:$AU$47,AE423,4),AE424&lt;=INDEX('Language Rules Can Change'!$B$3:$AU$47,AE423,5)),5, AND(AE424&gt;INDEX('Language Rules Can Change'!$B$3:$AU$47,AE423,5),AE424&lt;=INDEX('Language Rules Can Change'!$B$3:$AU$47,AE423,6)),6, AND(AE424&gt;INDEX('Language Rules Can Change'!$B$3:$AU$47,AE423,6),AE424&lt;=INDEX('Language Rules Can Change'!$B$3:$AU$47,AE423,7)),7, AND(AE424&gt;INDEX('Language Rules Can Change'!$B$3:$AU$47,AE423,7),AE424&lt;=INDEX('Language Rules Can Change'!$B$3:$AU$47,AE423,8)),8, AND(AE424&gt;INDEX('Language Rules Can Change'!$B$3:$AU$47,AE423,8),AE424&lt;=INDEX('Language Rules Can Change'!$B$3:$AU$47,AE423,9)),9, AND(AE424&gt;INDEX('Language Rules Can Change'!$B$3:$AU$47,AE423,9),AE424&lt;=INDEX('Language Rules Can Change'!$B$3:$AU$47,AE423,10)),10, AND(AE424&gt;INDEX('Language Rules Can Change'!$B$3:$AU$47,AE423,10),AE424&lt;=INDEX('Language Rules Can Change'!$B$3:$AU$47,AE423,11)),11, AND(AE424&gt;INDEX('Language Rules Can Change'!$B$3:$AU$47,AE423,11),AE424&lt;=INDEX('Language Rules Can Change'!$B$3:$AU$47,AE423,12)),12, AND(AE424&gt;INDEX('Language Rules Can Change'!$B$3:$AU$47,AE423,12),AE424&lt;=INDEX('Language Rules Can Change'!$B$3:$AU$47,AE423,13)),13, AND(AE424&gt;INDEX('Language Rules Can Change'!$B$3:$AU$47,AE423,13),AE424&lt;=INDEX('Language Rules Can Change'!$B$3:$AU$47,AE423,14)),14, AND(AE424&gt;INDEX('Language Rules Can Change'!$B$3:$AU$47,AE423,14),AE424&lt;=INDEX('Language Rules Can Change'!$B$3:$AU$47,AE423,15)),15, AND(AE424&gt;INDEX('Language Rules Can Change'!$B$3:$AU$47,AE423,15),AE424&lt;=INDEX('Language Rules Can Change'!$B$3:$AU$47,AE423,16)),16, AND(AE424&gt;INDEX('Language Rules Can Change'!$B$3:$AU$47,AE423,16),AE424&lt;=INDEX('Language Rules Can Change'!$B$3:$AU$47,AE423,17)),17, AND(AE424&gt;INDEX('Language Rules Can Change'!$B$3:$AU$47,AE423,17),AE424&lt;=INDEX('Language Rules Can Change'!$B$3:$AU$47,AE423,18)),18, AND(AE424&gt;INDEX('Language Rules Can Change'!$B$3:$AU$47,AE423,18),AE424&lt;=INDEX('Language Rules Can Change'!$B$3:$AU$47,AE423,19)),19, AND(AE424&gt;INDEX('Language Rules Can Change'!$B$3:$AU$47,AE423,19),AE424&lt;=INDEX('Language Rules Can Change'!$B$3:$AU$47,AE423,20)),20, AND(AE424&gt;INDEX('Language Rules Can Change'!$B$3:$AU$47,AE423,20),AE424&lt;=INDEX('Language Rules Can Change'!$B$3:$AU$47,AE423,21)),21, AND(AE424&gt;INDEX('Language Rules Can Change'!$B$3:$AU$47,AE423,21),AE424&lt;=INDEX('Language Rules Can Change'!$B$3:$AU$47,AE423,22)),22, AND(AE424&gt;INDEX('Language Rules Can Change'!$B$3:$AU$47,AE423,22),AE424&lt;=INDEX('Language Rules Can Change'!$B$3:$AU$47,AE423,23)),23, AND(AE424&gt;INDEX('Language Rules Can Change'!$B$3:$AU$47,AE423,23),AE424&lt;=INDEX('Language Rules Can Change'!$B$3:$AU$47,AE423,24)),24, AND(AE424&gt;INDEX('Language Rules Can Change'!$B$3:$AU$47,AE423,24),AE424&lt;=INDEX('Language Rules Can Change'!$B$3:$AU$47,AE423,25)),25, AND(AE424&gt;INDEX('Language Rules Can Change'!$B$3:$AU$47,AE423,25),AE424&lt;=INDEX('Language Rules Can Change'!$B$3:$AU$47,AE423,26)),26, AND(AE424&gt;INDEX('Language Rules Can Change'!$B$3:$AU$47,AE423,26),AE424&lt;=INDEX('Language Rules Can Change'!$B$3:$AU$47,AE423,27)),27, AND(AE424&gt;INDEX('Language Rules Can Change'!$B$3:$AU$47,AE423,27),AE424&lt;=INDEX('Language Rules Can Change'!$B$3:$AU$47,AE423,28)),28, AND(AE424&gt;INDEX('Language Rules Can Change'!$B$3:$AU$47,AE423,28),AE424&lt;=INDEX('Language Rules Can Change'!$B$3:$AU$47,AE423,29)),29, AND(AE424&gt;INDEX('Language Rules Can Change'!$B$3:$AU$47,AE423,29),AE424&lt;=INDEX('Language Rules Can Change'!$B$3:$AU$47,AE423,30)),30, AND(AE424&gt;INDEX('Language Rules Can Change'!$B$3:$AU$47,AE423,30),AE424&lt;=INDEX('Language Rules Can Change'!$B$3:$AU$47,AE423,31)),31, AND(AE424&gt;INDEX('Language Rules Can Change'!$B$3:$AU$47,AE423,31),AE424&lt;=INDEX('Language Rules Can Change'!$B$3:$AU$47,AE423,32)),32, AND(AE424&gt;INDEX('Language Rules Can Change'!$B$3:$AU$47,AE423,32),AE424&lt;=INDEX('Language Rules Can Change'!$B$3:$AU$47,AE423,33)),33, AND(AE424&gt;INDEX('Language Rules Can Change'!$B$3:$AU$47,AE423,33),AE424&lt;=INDEX('Language Rules Can Change'!$B$3:$AU$47,AE423,34)),34, AND(AE424&gt;INDEX('Language Rules Can Change'!$B$3:$AU$47,AE423,34),AE424&lt;=INDEX('Language Rules Can Change'!$B$3:$AU$47,AE423,35)),35, AND(AE424&gt;INDEX('Language Rules Can Change'!$B$3:$AU$47,AE423,35),AE424&lt;=INDEX('Language Rules Can Change'!$B$3:$AU$47,AE423,36)),36, AND(AE424&gt;INDEX('Language Rules Can Change'!$B$3:$AU$47,AE423,36),AE424&lt;=INDEX('Language Rules Can Change'!$B$3:$AU$47,AE423,37)),37, AND(AE424&gt;INDEX('Language Rules Can Change'!$B$3:$AU$47,AE423,37),AE424&lt;=INDEX('Language Rules Can Change'!$B$3:$AU$47,AE423,38)),38, AND(AE424&gt;INDEX('Language Rules Can Change'!$B$3:$AU$47,AE423,38),AE424&lt;=INDEX('Language Rules Can Change'!$B$3:$AU$47,AE423,39)),39, AND(AE424&gt;INDEX('Language Rules Can Change'!$B$3:$AU$47,AE423,39),AE424&lt;=INDEX('Language Rules Can Change'!$B$3:$AU$47,AE423,40)),40, AND(AE424&gt;INDEX('Language Rules Can Change'!$B$3:$AU$47,AE423,40),AE424&lt;=INDEX('Language Rules Can Change'!$B$3:$AU$47,AE423,41)),41, AND(AE424&gt;INDEX('Language Rules Can Change'!$B$3:$AU$47,AE423,41),AE424&lt;=INDEX('Language Rules Can Change'!$B$3:$AU$47,AE423,42)),42, AND(AE424&gt;INDEX('Language Rules Can Change'!$B$3:$AU$47,AE423,42),AE424&lt;=INDEX('Language Rules Can Change'!$B$3:$AU$47,AE423,43)),43, AND(AE424&gt;INDEX('Language Rules Can Change'!$B$3:$AU$47,AE423,43),AE424&lt;=INDEX('Language Rules Can Change'!$B$3:$AU$47,AE423,44)),44, AND(AE424&gt;INDEX('Language Rules Can Change'!$B$3:$AU$47,AE423,44),AE424&lt;=INDEX('Language Rules Can Change'!$B$3:$AU$47,AE423,45)),45, AND(AE424&gt;INDEX('Language Rules Can Change'!$B$3:$AU$47,AE423,45),AE424&lt;=INDEX('Language Rules Can Change'!$B$3:$AU$47,AE423,46)),46)</f>
        <v>#N/A</v>
      </c>
      <c r="AF425" s="11" t="e" cm="1">
        <f t="array" aca="1" ref="AF425" ca="1">_xlfn.IFS(AND(AF424&gt;0,AF424&lt;=INDEX('Language Rules Can Change'!$B$3:$AU$47,AF423,1)),1, AND(AF424&gt;INDEX('Language Rules Can Change'!$B$3:$AU$47,AF423,1),AF424&lt;=INDEX('Language Rules Can Change'!$B$3:$AU$47,AF423,2)),2, AND(AF424&gt;INDEX('Language Rules Can Change'!$B$3:$AU$47,AF423,2),AF424&lt;=INDEX('Language Rules Can Change'!$B$3:$AU$47,AF423,3)),3, AND(AF424&gt;INDEX('Language Rules Can Change'!$B$3:$AU$47,AF423,3),AF424&lt;=INDEX('Language Rules Can Change'!$B$3:$AU$47,AF423,4)),4, AND(AF424&gt;INDEX('Language Rules Can Change'!$B$3:$AU$47,AF423,4),AF424&lt;=INDEX('Language Rules Can Change'!$B$3:$AU$47,AF423,5)),5, AND(AF424&gt;INDEX('Language Rules Can Change'!$B$3:$AU$47,AF423,5),AF424&lt;=INDEX('Language Rules Can Change'!$B$3:$AU$47,AF423,6)),6, AND(AF424&gt;INDEX('Language Rules Can Change'!$B$3:$AU$47,AF423,6),AF424&lt;=INDEX('Language Rules Can Change'!$B$3:$AU$47,AF423,7)),7, AND(AF424&gt;INDEX('Language Rules Can Change'!$B$3:$AU$47,AF423,7),AF424&lt;=INDEX('Language Rules Can Change'!$B$3:$AU$47,AF423,8)),8, AND(AF424&gt;INDEX('Language Rules Can Change'!$B$3:$AU$47,AF423,8),AF424&lt;=INDEX('Language Rules Can Change'!$B$3:$AU$47,AF423,9)),9, AND(AF424&gt;INDEX('Language Rules Can Change'!$B$3:$AU$47,AF423,9),AF424&lt;=INDEX('Language Rules Can Change'!$B$3:$AU$47,AF423,10)),10, AND(AF424&gt;INDEX('Language Rules Can Change'!$B$3:$AU$47,AF423,10),AF424&lt;=INDEX('Language Rules Can Change'!$B$3:$AU$47,AF423,11)),11, AND(AF424&gt;INDEX('Language Rules Can Change'!$B$3:$AU$47,AF423,11),AF424&lt;=INDEX('Language Rules Can Change'!$B$3:$AU$47,AF423,12)),12, AND(AF424&gt;INDEX('Language Rules Can Change'!$B$3:$AU$47,AF423,12),AF424&lt;=INDEX('Language Rules Can Change'!$B$3:$AU$47,AF423,13)),13, AND(AF424&gt;INDEX('Language Rules Can Change'!$B$3:$AU$47,AF423,13),AF424&lt;=INDEX('Language Rules Can Change'!$B$3:$AU$47,AF423,14)),14, AND(AF424&gt;INDEX('Language Rules Can Change'!$B$3:$AU$47,AF423,14),AF424&lt;=INDEX('Language Rules Can Change'!$B$3:$AU$47,AF423,15)),15, AND(AF424&gt;INDEX('Language Rules Can Change'!$B$3:$AU$47,AF423,15),AF424&lt;=INDEX('Language Rules Can Change'!$B$3:$AU$47,AF423,16)),16, AND(AF424&gt;INDEX('Language Rules Can Change'!$B$3:$AU$47,AF423,16),AF424&lt;=INDEX('Language Rules Can Change'!$B$3:$AU$47,AF423,17)),17, AND(AF424&gt;INDEX('Language Rules Can Change'!$B$3:$AU$47,AF423,17),AF424&lt;=INDEX('Language Rules Can Change'!$B$3:$AU$47,AF423,18)),18, AND(AF424&gt;INDEX('Language Rules Can Change'!$B$3:$AU$47,AF423,18),AF424&lt;=INDEX('Language Rules Can Change'!$B$3:$AU$47,AF423,19)),19, AND(AF424&gt;INDEX('Language Rules Can Change'!$B$3:$AU$47,AF423,19),AF424&lt;=INDEX('Language Rules Can Change'!$B$3:$AU$47,AF423,20)),20, AND(AF424&gt;INDEX('Language Rules Can Change'!$B$3:$AU$47,AF423,20),AF424&lt;=INDEX('Language Rules Can Change'!$B$3:$AU$47,AF423,21)),21, AND(AF424&gt;INDEX('Language Rules Can Change'!$B$3:$AU$47,AF423,21),AF424&lt;=INDEX('Language Rules Can Change'!$B$3:$AU$47,AF423,22)),22, AND(AF424&gt;INDEX('Language Rules Can Change'!$B$3:$AU$47,AF423,22),AF424&lt;=INDEX('Language Rules Can Change'!$B$3:$AU$47,AF423,23)),23, AND(AF424&gt;INDEX('Language Rules Can Change'!$B$3:$AU$47,AF423,23),AF424&lt;=INDEX('Language Rules Can Change'!$B$3:$AU$47,AF423,24)),24, AND(AF424&gt;INDEX('Language Rules Can Change'!$B$3:$AU$47,AF423,24),AF424&lt;=INDEX('Language Rules Can Change'!$B$3:$AU$47,AF423,25)),25, AND(AF424&gt;INDEX('Language Rules Can Change'!$B$3:$AU$47,AF423,25),AF424&lt;=INDEX('Language Rules Can Change'!$B$3:$AU$47,AF423,26)),26, AND(AF424&gt;INDEX('Language Rules Can Change'!$B$3:$AU$47,AF423,26),AF424&lt;=INDEX('Language Rules Can Change'!$B$3:$AU$47,AF423,27)),27, AND(AF424&gt;INDEX('Language Rules Can Change'!$B$3:$AU$47,AF423,27),AF424&lt;=INDEX('Language Rules Can Change'!$B$3:$AU$47,AF423,28)),28, AND(AF424&gt;INDEX('Language Rules Can Change'!$B$3:$AU$47,AF423,28),AF424&lt;=INDEX('Language Rules Can Change'!$B$3:$AU$47,AF423,29)),29, AND(AF424&gt;INDEX('Language Rules Can Change'!$B$3:$AU$47,AF423,29),AF424&lt;=INDEX('Language Rules Can Change'!$B$3:$AU$47,AF423,30)),30, AND(AF424&gt;INDEX('Language Rules Can Change'!$B$3:$AU$47,AF423,30),AF424&lt;=INDEX('Language Rules Can Change'!$B$3:$AU$47,AF423,31)),31, AND(AF424&gt;INDEX('Language Rules Can Change'!$B$3:$AU$47,AF423,31),AF424&lt;=INDEX('Language Rules Can Change'!$B$3:$AU$47,AF423,32)),32, AND(AF424&gt;INDEX('Language Rules Can Change'!$B$3:$AU$47,AF423,32),AF424&lt;=INDEX('Language Rules Can Change'!$B$3:$AU$47,AF423,33)),33, AND(AF424&gt;INDEX('Language Rules Can Change'!$B$3:$AU$47,AF423,33),AF424&lt;=INDEX('Language Rules Can Change'!$B$3:$AU$47,AF423,34)),34, AND(AF424&gt;INDEX('Language Rules Can Change'!$B$3:$AU$47,AF423,34),AF424&lt;=INDEX('Language Rules Can Change'!$B$3:$AU$47,AF423,35)),35, AND(AF424&gt;INDEX('Language Rules Can Change'!$B$3:$AU$47,AF423,35),AF424&lt;=INDEX('Language Rules Can Change'!$B$3:$AU$47,AF423,36)),36, AND(AF424&gt;INDEX('Language Rules Can Change'!$B$3:$AU$47,AF423,36),AF424&lt;=INDEX('Language Rules Can Change'!$B$3:$AU$47,AF423,37)),37, AND(AF424&gt;INDEX('Language Rules Can Change'!$B$3:$AU$47,AF423,37),AF424&lt;=INDEX('Language Rules Can Change'!$B$3:$AU$47,AF423,38)),38, AND(AF424&gt;INDEX('Language Rules Can Change'!$B$3:$AU$47,AF423,38),AF424&lt;=INDEX('Language Rules Can Change'!$B$3:$AU$47,AF423,39)),39, AND(AF424&gt;INDEX('Language Rules Can Change'!$B$3:$AU$47,AF423,39),AF424&lt;=INDEX('Language Rules Can Change'!$B$3:$AU$47,AF423,40)),40, AND(AF424&gt;INDEX('Language Rules Can Change'!$B$3:$AU$47,AF423,40),AF424&lt;=INDEX('Language Rules Can Change'!$B$3:$AU$47,AF423,41)),41, AND(AF424&gt;INDEX('Language Rules Can Change'!$B$3:$AU$47,AF423,41),AF424&lt;=INDEX('Language Rules Can Change'!$B$3:$AU$47,AF423,42)),42, AND(AF424&gt;INDEX('Language Rules Can Change'!$B$3:$AU$47,AF423,42),AF424&lt;=INDEX('Language Rules Can Change'!$B$3:$AU$47,AF423,43)),43, AND(AF424&gt;INDEX('Language Rules Can Change'!$B$3:$AU$47,AF423,43),AF424&lt;=INDEX('Language Rules Can Change'!$B$3:$AU$47,AF423,44)),44, AND(AF424&gt;INDEX('Language Rules Can Change'!$B$3:$AU$47,AF423,44),AF424&lt;=INDEX('Language Rules Can Change'!$B$3:$AU$47,AF423,45)),45, AND(AF424&gt;INDEX('Language Rules Can Change'!$B$3:$AU$47,AF423,45),AF424&lt;=INDEX('Language Rules Can Change'!$B$3:$AU$47,AF423,46)),46)</f>
        <v>#N/A</v>
      </c>
      <c r="AG425" s="11" t="e" cm="1">
        <f t="array" aca="1" ref="AG425" ca="1">_xlfn.IFS(AND(AG424&gt;0,AG424&lt;=INDEX('Language Rules Can Change'!$B$3:$AU$47,AG423,1)),1, AND(AG424&gt;INDEX('Language Rules Can Change'!$B$3:$AU$47,AG423,1),AG424&lt;=INDEX('Language Rules Can Change'!$B$3:$AU$47,AG423,2)),2, AND(AG424&gt;INDEX('Language Rules Can Change'!$B$3:$AU$47,AG423,2),AG424&lt;=INDEX('Language Rules Can Change'!$B$3:$AU$47,AG423,3)),3, AND(AG424&gt;INDEX('Language Rules Can Change'!$B$3:$AU$47,AG423,3),AG424&lt;=INDEX('Language Rules Can Change'!$B$3:$AU$47,AG423,4)),4, AND(AG424&gt;INDEX('Language Rules Can Change'!$B$3:$AU$47,AG423,4),AG424&lt;=INDEX('Language Rules Can Change'!$B$3:$AU$47,AG423,5)),5, AND(AG424&gt;INDEX('Language Rules Can Change'!$B$3:$AU$47,AG423,5),AG424&lt;=INDEX('Language Rules Can Change'!$B$3:$AU$47,AG423,6)),6, AND(AG424&gt;INDEX('Language Rules Can Change'!$B$3:$AU$47,AG423,6),AG424&lt;=INDEX('Language Rules Can Change'!$B$3:$AU$47,AG423,7)),7, AND(AG424&gt;INDEX('Language Rules Can Change'!$B$3:$AU$47,AG423,7),AG424&lt;=INDEX('Language Rules Can Change'!$B$3:$AU$47,AG423,8)),8, AND(AG424&gt;INDEX('Language Rules Can Change'!$B$3:$AU$47,AG423,8),AG424&lt;=INDEX('Language Rules Can Change'!$B$3:$AU$47,AG423,9)),9, AND(AG424&gt;INDEX('Language Rules Can Change'!$B$3:$AU$47,AG423,9),AG424&lt;=INDEX('Language Rules Can Change'!$B$3:$AU$47,AG423,10)),10, AND(AG424&gt;INDEX('Language Rules Can Change'!$B$3:$AU$47,AG423,10),AG424&lt;=INDEX('Language Rules Can Change'!$B$3:$AU$47,AG423,11)),11, AND(AG424&gt;INDEX('Language Rules Can Change'!$B$3:$AU$47,AG423,11),AG424&lt;=INDEX('Language Rules Can Change'!$B$3:$AU$47,AG423,12)),12, AND(AG424&gt;INDEX('Language Rules Can Change'!$B$3:$AU$47,AG423,12),AG424&lt;=INDEX('Language Rules Can Change'!$B$3:$AU$47,AG423,13)),13, AND(AG424&gt;INDEX('Language Rules Can Change'!$B$3:$AU$47,AG423,13),AG424&lt;=INDEX('Language Rules Can Change'!$B$3:$AU$47,AG423,14)),14, AND(AG424&gt;INDEX('Language Rules Can Change'!$B$3:$AU$47,AG423,14),AG424&lt;=INDEX('Language Rules Can Change'!$B$3:$AU$47,AG423,15)),15, AND(AG424&gt;INDEX('Language Rules Can Change'!$B$3:$AU$47,AG423,15),AG424&lt;=INDEX('Language Rules Can Change'!$B$3:$AU$47,AG423,16)),16, AND(AG424&gt;INDEX('Language Rules Can Change'!$B$3:$AU$47,AG423,16),AG424&lt;=INDEX('Language Rules Can Change'!$B$3:$AU$47,AG423,17)),17, AND(AG424&gt;INDEX('Language Rules Can Change'!$B$3:$AU$47,AG423,17),AG424&lt;=INDEX('Language Rules Can Change'!$B$3:$AU$47,AG423,18)),18, AND(AG424&gt;INDEX('Language Rules Can Change'!$B$3:$AU$47,AG423,18),AG424&lt;=INDEX('Language Rules Can Change'!$B$3:$AU$47,AG423,19)),19, AND(AG424&gt;INDEX('Language Rules Can Change'!$B$3:$AU$47,AG423,19),AG424&lt;=INDEX('Language Rules Can Change'!$B$3:$AU$47,AG423,20)),20, AND(AG424&gt;INDEX('Language Rules Can Change'!$B$3:$AU$47,AG423,20),AG424&lt;=INDEX('Language Rules Can Change'!$B$3:$AU$47,AG423,21)),21, AND(AG424&gt;INDEX('Language Rules Can Change'!$B$3:$AU$47,AG423,21),AG424&lt;=INDEX('Language Rules Can Change'!$B$3:$AU$47,AG423,22)),22, AND(AG424&gt;INDEX('Language Rules Can Change'!$B$3:$AU$47,AG423,22),AG424&lt;=INDEX('Language Rules Can Change'!$B$3:$AU$47,AG423,23)),23, AND(AG424&gt;INDEX('Language Rules Can Change'!$B$3:$AU$47,AG423,23),AG424&lt;=INDEX('Language Rules Can Change'!$B$3:$AU$47,AG423,24)),24, AND(AG424&gt;INDEX('Language Rules Can Change'!$B$3:$AU$47,AG423,24),AG424&lt;=INDEX('Language Rules Can Change'!$B$3:$AU$47,AG423,25)),25, AND(AG424&gt;INDEX('Language Rules Can Change'!$B$3:$AU$47,AG423,25),AG424&lt;=INDEX('Language Rules Can Change'!$B$3:$AU$47,AG423,26)),26, AND(AG424&gt;INDEX('Language Rules Can Change'!$B$3:$AU$47,AG423,26),AG424&lt;=INDEX('Language Rules Can Change'!$B$3:$AU$47,AG423,27)),27, AND(AG424&gt;INDEX('Language Rules Can Change'!$B$3:$AU$47,AG423,27),AG424&lt;=INDEX('Language Rules Can Change'!$B$3:$AU$47,AG423,28)),28, AND(AG424&gt;INDEX('Language Rules Can Change'!$B$3:$AU$47,AG423,28),AG424&lt;=INDEX('Language Rules Can Change'!$B$3:$AU$47,AG423,29)),29, AND(AG424&gt;INDEX('Language Rules Can Change'!$B$3:$AU$47,AG423,29),AG424&lt;=INDEX('Language Rules Can Change'!$B$3:$AU$47,AG423,30)),30, AND(AG424&gt;INDEX('Language Rules Can Change'!$B$3:$AU$47,AG423,30),AG424&lt;=INDEX('Language Rules Can Change'!$B$3:$AU$47,AG423,31)),31, AND(AG424&gt;INDEX('Language Rules Can Change'!$B$3:$AU$47,AG423,31),AG424&lt;=INDEX('Language Rules Can Change'!$B$3:$AU$47,AG423,32)),32, AND(AG424&gt;INDEX('Language Rules Can Change'!$B$3:$AU$47,AG423,32),AG424&lt;=INDEX('Language Rules Can Change'!$B$3:$AU$47,AG423,33)),33, AND(AG424&gt;INDEX('Language Rules Can Change'!$B$3:$AU$47,AG423,33),AG424&lt;=INDEX('Language Rules Can Change'!$B$3:$AU$47,AG423,34)),34, AND(AG424&gt;INDEX('Language Rules Can Change'!$B$3:$AU$47,AG423,34),AG424&lt;=INDEX('Language Rules Can Change'!$B$3:$AU$47,AG423,35)),35, AND(AG424&gt;INDEX('Language Rules Can Change'!$B$3:$AU$47,AG423,35),AG424&lt;=INDEX('Language Rules Can Change'!$B$3:$AU$47,AG423,36)),36, AND(AG424&gt;INDEX('Language Rules Can Change'!$B$3:$AU$47,AG423,36),AG424&lt;=INDEX('Language Rules Can Change'!$B$3:$AU$47,AG423,37)),37, AND(AG424&gt;INDEX('Language Rules Can Change'!$B$3:$AU$47,AG423,37),AG424&lt;=INDEX('Language Rules Can Change'!$B$3:$AU$47,AG423,38)),38, AND(AG424&gt;INDEX('Language Rules Can Change'!$B$3:$AU$47,AG423,38),AG424&lt;=INDEX('Language Rules Can Change'!$B$3:$AU$47,AG423,39)),39, AND(AG424&gt;INDEX('Language Rules Can Change'!$B$3:$AU$47,AG423,39),AG424&lt;=INDEX('Language Rules Can Change'!$B$3:$AU$47,AG423,40)),40, AND(AG424&gt;INDEX('Language Rules Can Change'!$B$3:$AU$47,AG423,40),AG424&lt;=INDEX('Language Rules Can Change'!$B$3:$AU$47,AG423,41)),41, AND(AG424&gt;INDEX('Language Rules Can Change'!$B$3:$AU$47,AG423,41),AG424&lt;=INDEX('Language Rules Can Change'!$B$3:$AU$47,AG423,42)),42, AND(AG424&gt;INDEX('Language Rules Can Change'!$B$3:$AU$47,AG423,42),AG424&lt;=INDEX('Language Rules Can Change'!$B$3:$AU$47,AG423,43)),43, AND(AG424&gt;INDEX('Language Rules Can Change'!$B$3:$AU$47,AG423,43),AG424&lt;=INDEX('Language Rules Can Change'!$B$3:$AU$47,AG423,44)),44, AND(AG424&gt;INDEX('Language Rules Can Change'!$B$3:$AU$47,AG423,44),AG424&lt;=INDEX('Language Rules Can Change'!$B$3:$AU$47,AG423,45)),45, AND(AG424&gt;INDEX('Language Rules Can Change'!$B$3:$AU$47,AG423,45),AG424&lt;=INDEX('Language Rules Can Change'!$B$3:$AU$47,AG423,46)),46)</f>
        <v>#N/A</v>
      </c>
      <c r="AH425" s="11" t="e" cm="1">
        <f t="array" aca="1" ref="AH425" ca="1">_xlfn.IFS(AND(AH424&gt;0,AH424&lt;=INDEX('Language Rules Can Change'!$B$3:$AU$47,AH423,1)),1, AND(AH424&gt;INDEX('Language Rules Can Change'!$B$3:$AU$47,AH423,1),AH424&lt;=INDEX('Language Rules Can Change'!$B$3:$AU$47,AH423,2)),2, AND(AH424&gt;INDEX('Language Rules Can Change'!$B$3:$AU$47,AH423,2),AH424&lt;=INDEX('Language Rules Can Change'!$B$3:$AU$47,AH423,3)),3, AND(AH424&gt;INDEX('Language Rules Can Change'!$B$3:$AU$47,AH423,3),AH424&lt;=INDEX('Language Rules Can Change'!$B$3:$AU$47,AH423,4)),4, AND(AH424&gt;INDEX('Language Rules Can Change'!$B$3:$AU$47,AH423,4),AH424&lt;=INDEX('Language Rules Can Change'!$B$3:$AU$47,AH423,5)),5, AND(AH424&gt;INDEX('Language Rules Can Change'!$B$3:$AU$47,AH423,5),AH424&lt;=INDEX('Language Rules Can Change'!$B$3:$AU$47,AH423,6)),6, AND(AH424&gt;INDEX('Language Rules Can Change'!$B$3:$AU$47,AH423,6),AH424&lt;=INDEX('Language Rules Can Change'!$B$3:$AU$47,AH423,7)),7, AND(AH424&gt;INDEX('Language Rules Can Change'!$B$3:$AU$47,AH423,7),AH424&lt;=INDEX('Language Rules Can Change'!$B$3:$AU$47,AH423,8)),8, AND(AH424&gt;INDEX('Language Rules Can Change'!$B$3:$AU$47,AH423,8),AH424&lt;=INDEX('Language Rules Can Change'!$B$3:$AU$47,AH423,9)),9, AND(AH424&gt;INDEX('Language Rules Can Change'!$B$3:$AU$47,AH423,9),AH424&lt;=INDEX('Language Rules Can Change'!$B$3:$AU$47,AH423,10)),10, AND(AH424&gt;INDEX('Language Rules Can Change'!$B$3:$AU$47,AH423,10),AH424&lt;=INDEX('Language Rules Can Change'!$B$3:$AU$47,AH423,11)),11, AND(AH424&gt;INDEX('Language Rules Can Change'!$B$3:$AU$47,AH423,11),AH424&lt;=INDEX('Language Rules Can Change'!$B$3:$AU$47,AH423,12)),12, AND(AH424&gt;INDEX('Language Rules Can Change'!$B$3:$AU$47,AH423,12),AH424&lt;=INDEX('Language Rules Can Change'!$B$3:$AU$47,AH423,13)),13, AND(AH424&gt;INDEX('Language Rules Can Change'!$B$3:$AU$47,AH423,13),AH424&lt;=INDEX('Language Rules Can Change'!$B$3:$AU$47,AH423,14)),14, AND(AH424&gt;INDEX('Language Rules Can Change'!$B$3:$AU$47,AH423,14),AH424&lt;=INDEX('Language Rules Can Change'!$B$3:$AU$47,AH423,15)),15, AND(AH424&gt;INDEX('Language Rules Can Change'!$B$3:$AU$47,AH423,15),AH424&lt;=INDEX('Language Rules Can Change'!$B$3:$AU$47,AH423,16)),16, AND(AH424&gt;INDEX('Language Rules Can Change'!$B$3:$AU$47,AH423,16),AH424&lt;=INDEX('Language Rules Can Change'!$B$3:$AU$47,AH423,17)),17, AND(AH424&gt;INDEX('Language Rules Can Change'!$B$3:$AU$47,AH423,17),AH424&lt;=INDEX('Language Rules Can Change'!$B$3:$AU$47,AH423,18)),18, AND(AH424&gt;INDEX('Language Rules Can Change'!$B$3:$AU$47,AH423,18),AH424&lt;=INDEX('Language Rules Can Change'!$B$3:$AU$47,AH423,19)),19, AND(AH424&gt;INDEX('Language Rules Can Change'!$B$3:$AU$47,AH423,19),AH424&lt;=INDEX('Language Rules Can Change'!$B$3:$AU$47,AH423,20)),20, AND(AH424&gt;INDEX('Language Rules Can Change'!$B$3:$AU$47,AH423,20),AH424&lt;=INDEX('Language Rules Can Change'!$B$3:$AU$47,AH423,21)),21, AND(AH424&gt;INDEX('Language Rules Can Change'!$B$3:$AU$47,AH423,21),AH424&lt;=INDEX('Language Rules Can Change'!$B$3:$AU$47,AH423,22)),22, AND(AH424&gt;INDEX('Language Rules Can Change'!$B$3:$AU$47,AH423,22),AH424&lt;=INDEX('Language Rules Can Change'!$B$3:$AU$47,AH423,23)),23, AND(AH424&gt;INDEX('Language Rules Can Change'!$B$3:$AU$47,AH423,23),AH424&lt;=INDEX('Language Rules Can Change'!$B$3:$AU$47,AH423,24)),24, AND(AH424&gt;INDEX('Language Rules Can Change'!$B$3:$AU$47,AH423,24),AH424&lt;=INDEX('Language Rules Can Change'!$B$3:$AU$47,AH423,25)),25, AND(AH424&gt;INDEX('Language Rules Can Change'!$B$3:$AU$47,AH423,25),AH424&lt;=INDEX('Language Rules Can Change'!$B$3:$AU$47,AH423,26)),26, AND(AH424&gt;INDEX('Language Rules Can Change'!$B$3:$AU$47,AH423,26),AH424&lt;=INDEX('Language Rules Can Change'!$B$3:$AU$47,AH423,27)),27, AND(AH424&gt;INDEX('Language Rules Can Change'!$B$3:$AU$47,AH423,27),AH424&lt;=INDEX('Language Rules Can Change'!$B$3:$AU$47,AH423,28)),28, AND(AH424&gt;INDEX('Language Rules Can Change'!$B$3:$AU$47,AH423,28),AH424&lt;=INDEX('Language Rules Can Change'!$B$3:$AU$47,AH423,29)),29, AND(AH424&gt;INDEX('Language Rules Can Change'!$B$3:$AU$47,AH423,29),AH424&lt;=INDEX('Language Rules Can Change'!$B$3:$AU$47,AH423,30)),30, AND(AH424&gt;INDEX('Language Rules Can Change'!$B$3:$AU$47,AH423,30),AH424&lt;=INDEX('Language Rules Can Change'!$B$3:$AU$47,AH423,31)),31, AND(AH424&gt;INDEX('Language Rules Can Change'!$B$3:$AU$47,AH423,31),AH424&lt;=INDEX('Language Rules Can Change'!$B$3:$AU$47,AH423,32)),32, AND(AH424&gt;INDEX('Language Rules Can Change'!$B$3:$AU$47,AH423,32),AH424&lt;=INDEX('Language Rules Can Change'!$B$3:$AU$47,AH423,33)),33, AND(AH424&gt;INDEX('Language Rules Can Change'!$B$3:$AU$47,AH423,33),AH424&lt;=INDEX('Language Rules Can Change'!$B$3:$AU$47,AH423,34)),34, AND(AH424&gt;INDEX('Language Rules Can Change'!$B$3:$AU$47,AH423,34),AH424&lt;=INDEX('Language Rules Can Change'!$B$3:$AU$47,AH423,35)),35, AND(AH424&gt;INDEX('Language Rules Can Change'!$B$3:$AU$47,AH423,35),AH424&lt;=INDEX('Language Rules Can Change'!$B$3:$AU$47,AH423,36)),36, AND(AH424&gt;INDEX('Language Rules Can Change'!$B$3:$AU$47,AH423,36),AH424&lt;=INDEX('Language Rules Can Change'!$B$3:$AU$47,AH423,37)),37, AND(AH424&gt;INDEX('Language Rules Can Change'!$B$3:$AU$47,AH423,37),AH424&lt;=INDEX('Language Rules Can Change'!$B$3:$AU$47,AH423,38)),38, AND(AH424&gt;INDEX('Language Rules Can Change'!$B$3:$AU$47,AH423,38),AH424&lt;=INDEX('Language Rules Can Change'!$B$3:$AU$47,AH423,39)),39, AND(AH424&gt;INDEX('Language Rules Can Change'!$B$3:$AU$47,AH423,39),AH424&lt;=INDEX('Language Rules Can Change'!$B$3:$AU$47,AH423,40)),40, AND(AH424&gt;INDEX('Language Rules Can Change'!$B$3:$AU$47,AH423,40),AH424&lt;=INDEX('Language Rules Can Change'!$B$3:$AU$47,AH423,41)),41, AND(AH424&gt;INDEX('Language Rules Can Change'!$B$3:$AU$47,AH423,41),AH424&lt;=INDEX('Language Rules Can Change'!$B$3:$AU$47,AH423,42)),42, AND(AH424&gt;INDEX('Language Rules Can Change'!$B$3:$AU$47,AH423,42),AH424&lt;=INDEX('Language Rules Can Change'!$B$3:$AU$47,AH423,43)),43, AND(AH424&gt;INDEX('Language Rules Can Change'!$B$3:$AU$47,AH423,43),AH424&lt;=INDEX('Language Rules Can Change'!$B$3:$AU$47,AH423,44)),44, AND(AH424&gt;INDEX('Language Rules Can Change'!$B$3:$AU$47,AH423,44),AH424&lt;=INDEX('Language Rules Can Change'!$B$3:$AU$47,AH423,45)),45, AND(AH424&gt;INDEX('Language Rules Can Change'!$B$3:$AU$47,AH423,45),AH424&lt;=INDEX('Language Rules Can Change'!$B$3:$AU$47,AH423,46)),46)</f>
        <v>#N/A</v>
      </c>
      <c r="AI425" s="11" t="e" cm="1">
        <f t="array" aca="1" ref="AI425" ca="1">_xlfn.IFS(AND(AI424&gt;0,AI424&lt;=INDEX('Language Rules Can Change'!$B$3:$AU$47,AI423,1)),1, AND(AI424&gt;INDEX('Language Rules Can Change'!$B$3:$AU$47,AI423,1),AI424&lt;=INDEX('Language Rules Can Change'!$B$3:$AU$47,AI423,2)),2, AND(AI424&gt;INDEX('Language Rules Can Change'!$B$3:$AU$47,AI423,2),AI424&lt;=INDEX('Language Rules Can Change'!$B$3:$AU$47,AI423,3)),3, AND(AI424&gt;INDEX('Language Rules Can Change'!$B$3:$AU$47,AI423,3),AI424&lt;=INDEX('Language Rules Can Change'!$B$3:$AU$47,AI423,4)),4, AND(AI424&gt;INDEX('Language Rules Can Change'!$B$3:$AU$47,AI423,4),AI424&lt;=INDEX('Language Rules Can Change'!$B$3:$AU$47,AI423,5)),5, AND(AI424&gt;INDEX('Language Rules Can Change'!$B$3:$AU$47,AI423,5),AI424&lt;=INDEX('Language Rules Can Change'!$B$3:$AU$47,AI423,6)),6, AND(AI424&gt;INDEX('Language Rules Can Change'!$B$3:$AU$47,AI423,6),AI424&lt;=INDEX('Language Rules Can Change'!$B$3:$AU$47,AI423,7)),7, AND(AI424&gt;INDEX('Language Rules Can Change'!$B$3:$AU$47,AI423,7),AI424&lt;=INDEX('Language Rules Can Change'!$B$3:$AU$47,AI423,8)),8, AND(AI424&gt;INDEX('Language Rules Can Change'!$B$3:$AU$47,AI423,8),AI424&lt;=INDEX('Language Rules Can Change'!$B$3:$AU$47,AI423,9)),9, AND(AI424&gt;INDEX('Language Rules Can Change'!$B$3:$AU$47,AI423,9),AI424&lt;=INDEX('Language Rules Can Change'!$B$3:$AU$47,AI423,10)),10, AND(AI424&gt;INDEX('Language Rules Can Change'!$B$3:$AU$47,AI423,10),AI424&lt;=INDEX('Language Rules Can Change'!$B$3:$AU$47,AI423,11)),11, AND(AI424&gt;INDEX('Language Rules Can Change'!$B$3:$AU$47,AI423,11),AI424&lt;=INDEX('Language Rules Can Change'!$B$3:$AU$47,AI423,12)),12, AND(AI424&gt;INDEX('Language Rules Can Change'!$B$3:$AU$47,AI423,12),AI424&lt;=INDEX('Language Rules Can Change'!$B$3:$AU$47,AI423,13)),13, AND(AI424&gt;INDEX('Language Rules Can Change'!$B$3:$AU$47,AI423,13),AI424&lt;=INDEX('Language Rules Can Change'!$B$3:$AU$47,AI423,14)),14, AND(AI424&gt;INDEX('Language Rules Can Change'!$B$3:$AU$47,AI423,14),AI424&lt;=INDEX('Language Rules Can Change'!$B$3:$AU$47,AI423,15)),15, AND(AI424&gt;INDEX('Language Rules Can Change'!$B$3:$AU$47,AI423,15),AI424&lt;=INDEX('Language Rules Can Change'!$B$3:$AU$47,AI423,16)),16, AND(AI424&gt;INDEX('Language Rules Can Change'!$B$3:$AU$47,AI423,16),AI424&lt;=INDEX('Language Rules Can Change'!$B$3:$AU$47,AI423,17)),17, AND(AI424&gt;INDEX('Language Rules Can Change'!$B$3:$AU$47,AI423,17),AI424&lt;=INDEX('Language Rules Can Change'!$B$3:$AU$47,AI423,18)),18, AND(AI424&gt;INDEX('Language Rules Can Change'!$B$3:$AU$47,AI423,18),AI424&lt;=INDEX('Language Rules Can Change'!$B$3:$AU$47,AI423,19)),19, AND(AI424&gt;INDEX('Language Rules Can Change'!$B$3:$AU$47,AI423,19),AI424&lt;=INDEX('Language Rules Can Change'!$B$3:$AU$47,AI423,20)),20, AND(AI424&gt;INDEX('Language Rules Can Change'!$B$3:$AU$47,AI423,20),AI424&lt;=INDEX('Language Rules Can Change'!$B$3:$AU$47,AI423,21)),21, AND(AI424&gt;INDEX('Language Rules Can Change'!$B$3:$AU$47,AI423,21),AI424&lt;=INDEX('Language Rules Can Change'!$B$3:$AU$47,AI423,22)),22, AND(AI424&gt;INDEX('Language Rules Can Change'!$B$3:$AU$47,AI423,22),AI424&lt;=INDEX('Language Rules Can Change'!$B$3:$AU$47,AI423,23)),23, AND(AI424&gt;INDEX('Language Rules Can Change'!$B$3:$AU$47,AI423,23),AI424&lt;=INDEX('Language Rules Can Change'!$B$3:$AU$47,AI423,24)),24, AND(AI424&gt;INDEX('Language Rules Can Change'!$B$3:$AU$47,AI423,24),AI424&lt;=INDEX('Language Rules Can Change'!$B$3:$AU$47,AI423,25)),25, AND(AI424&gt;INDEX('Language Rules Can Change'!$B$3:$AU$47,AI423,25),AI424&lt;=INDEX('Language Rules Can Change'!$B$3:$AU$47,AI423,26)),26, AND(AI424&gt;INDEX('Language Rules Can Change'!$B$3:$AU$47,AI423,26),AI424&lt;=INDEX('Language Rules Can Change'!$B$3:$AU$47,AI423,27)),27, AND(AI424&gt;INDEX('Language Rules Can Change'!$B$3:$AU$47,AI423,27),AI424&lt;=INDEX('Language Rules Can Change'!$B$3:$AU$47,AI423,28)),28, AND(AI424&gt;INDEX('Language Rules Can Change'!$B$3:$AU$47,AI423,28),AI424&lt;=INDEX('Language Rules Can Change'!$B$3:$AU$47,AI423,29)),29, AND(AI424&gt;INDEX('Language Rules Can Change'!$B$3:$AU$47,AI423,29),AI424&lt;=INDEX('Language Rules Can Change'!$B$3:$AU$47,AI423,30)),30, AND(AI424&gt;INDEX('Language Rules Can Change'!$B$3:$AU$47,AI423,30),AI424&lt;=INDEX('Language Rules Can Change'!$B$3:$AU$47,AI423,31)),31, AND(AI424&gt;INDEX('Language Rules Can Change'!$B$3:$AU$47,AI423,31),AI424&lt;=INDEX('Language Rules Can Change'!$B$3:$AU$47,AI423,32)),32, AND(AI424&gt;INDEX('Language Rules Can Change'!$B$3:$AU$47,AI423,32),AI424&lt;=INDEX('Language Rules Can Change'!$B$3:$AU$47,AI423,33)),33, AND(AI424&gt;INDEX('Language Rules Can Change'!$B$3:$AU$47,AI423,33),AI424&lt;=INDEX('Language Rules Can Change'!$B$3:$AU$47,AI423,34)),34, AND(AI424&gt;INDEX('Language Rules Can Change'!$B$3:$AU$47,AI423,34),AI424&lt;=INDEX('Language Rules Can Change'!$B$3:$AU$47,AI423,35)),35, AND(AI424&gt;INDEX('Language Rules Can Change'!$B$3:$AU$47,AI423,35),AI424&lt;=INDEX('Language Rules Can Change'!$B$3:$AU$47,AI423,36)),36, AND(AI424&gt;INDEX('Language Rules Can Change'!$B$3:$AU$47,AI423,36),AI424&lt;=INDEX('Language Rules Can Change'!$B$3:$AU$47,AI423,37)),37, AND(AI424&gt;INDEX('Language Rules Can Change'!$B$3:$AU$47,AI423,37),AI424&lt;=INDEX('Language Rules Can Change'!$B$3:$AU$47,AI423,38)),38, AND(AI424&gt;INDEX('Language Rules Can Change'!$B$3:$AU$47,AI423,38),AI424&lt;=INDEX('Language Rules Can Change'!$B$3:$AU$47,AI423,39)),39, AND(AI424&gt;INDEX('Language Rules Can Change'!$B$3:$AU$47,AI423,39),AI424&lt;=INDEX('Language Rules Can Change'!$B$3:$AU$47,AI423,40)),40, AND(AI424&gt;INDEX('Language Rules Can Change'!$B$3:$AU$47,AI423,40),AI424&lt;=INDEX('Language Rules Can Change'!$B$3:$AU$47,AI423,41)),41, AND(AI424&gt;INDEX('Language Rules Can Change'!$B$3:$AU$47,AI423,41),AI424&lt;=INDEX('Language Rules Can Change'!$B$3:$AU$47,AI423,42)),42, AND(AI424&gt;INDEX('Language Rules Can Change'!$B$3:$AU$47,AI423,42),AI424&lt;=INDEX('Language Rules Can Change'!$B$3:$AU$47,AI423,43)),43, AND(AI424&gt;INDEX('Language Rules Can Change'!$B$3:$AU$47,AI423,43),AI424&lt;=INDEX('Language Rules Can Change'!$B$3:$AU$47,AI423,44)),44, AND(AI424&gt;INDEX('Language Rules Can Change'!$B$3:$AU$47,AI423,44),AI424&lt;=INDEX('Language Rules Can Change'!$B$3:$AU$47,AI423,45)),45, AND(AI424&gt;INDEX('Language Rules Can Change'!$B$3:$AU$47,AI423,45),AI424&lt;=INDEX('Language Rules Can Change'!$B$3:$AU$47,AI423,46)),46)</f>
        <v>#N/A</v>
      </c>
      <c r="AJ425" s="11" t="e" cm="1">
        <f t="array" aca="1" ref="AJ425" ca="1">_xlfn.IFS(AND(AJ424&gt;0,AJ424&lt;=INDEX('Language Rules Can Change'!$B$3:$AU$47,AJ423,1)),1, AND(AJ424&gt;INDEX('Language Rules Can Change'!$B$3:$AU$47,AJ423,1),AJ424&lt;=INDEX('Language Rules Can Change'!$B$3:$AU$47,AJ423,2)),2, AND(AJ424&gt;INDEX('Language Rules Can Change'!$B$3:$AU$47,AJ423,2),AJ424&lt;=INDEX('Language Rules Can Change'!$B$3:$AU$47,AJ423,3)),3, AND(AJ424&gt;INDEX('Language Rules Can Change'!$B$3:$AU$47,AJ423,3),AJ424&lt;=INDEX('Language Rules Can Change'!$B$3:$AU$47,AJ423,4)),4, AND(AJ424&gt;INDEX('Language Rules Can Change'!$B$3:$AU$47,AJ423,4),AJ424&lt;=INDEX('Language Rules Can Change'!$B$3:$AU$47,AJ423,5)),5, AND(AJ424&gt;INDEX('Language Rules Can Change'!$B$3:$AU$47,AJ423,5),AJ424&lt;=INDEX('Language Rules Can Change'!$B$3:$AU$47,AJ423,6)),6, AND(AJ424&gt;INDEX('Language Rules Can Change'!$B$3:$AU$47,AJ423,6),AJ424&lt;=INDEX('Language Rules Can Change'!$B$3:$AU$47,AJ423,7)),7, AND(AJ424&gt;INDEX('Language Rules Can Change'!$B$3:$AU$47,AJ423,7),AJ424&lt;=INDEX('Language Rules Can Change'!$B$3:$AU$47,AJ423,8)),8, AND(AJ424&gt;INDEX('Language Rules Can Change'!$B$3:$AU$47,AJ423,8),AJ424&lt;=INDEX('Language Rules Can Change'!$B$3:$AU$47,AJ423,9)),9, AND(AJ424&gt;INDEX('Language Rules Can Change'!$B$3:$AU$47,AJ423,9),AJ424&lt;=INDEX('Language Rules Can Change'!$B$3:$AU$47,AJ423,10)),10, AND(AJ424&gt;INDEX('Language Rules Can Change'!$B$3:$AU$47,AJ423,10),AJ424&lt;=INDEX('Language Rules Can Change'!$B$3:$AU$47,AJ423,11)),11, AND(AJ424&gt;INDEX('Language Rules Can Change'!$B$3:$AU$47,AJ423,11),AJ424&lt;=INDEX('Language Rules Can Change'!$B$3:$AU$47,AJ423,12)),12, AND(AJ424&gt;INDEX('Language Rules Can Change'!$B$3:$AU$47,AJ423,12),AJ424&lt;=INDEX('Language Rules Can Change'!$B$3:$AU$47,AJ423,13)),13, AND(AJ424&gt;INDEX('Language Rules Can Change'!$B$3:$AU$47,AJ423,13),AJ424&lt;=INDEX('Language Rules Can Change'!$B$3:$AU$47,AJ423,14)),14, AND(AJ424&gt;INDEX('Language Rules Can Change'!$B$3:$AU$47,AJ423,14),AJ424&lt;=INDEX('Language Rules Can Change'!$B$3:$AU$47,AJ423,15)),15, AND(AJ424&gt;INDEX('Language Rules Can Change'!$B$3:$AU$47,AJ423,15),AJ424&lt;=INDEX('Language Rules Can Change'!$B$3:$AU$47,AJ423,16)),16, AND(AJ424&gt;INDEX('Language Rules Can Change'!$B$3:$AU$47,AJ423,16),AJ424&lt;=INDEX('Language Rules Can Change'!$B$3:$AU$47,AJ423,17)),17, AND(AJ424&gt;INDEX('Language Rules Can Change'!$B$3:$AU$47,AJ423,17),AJ424&lt;=INDEX('Language Rules Can Change'!$B$3:$AU$47,AJ423,18)),18, AND(AJ424&gt;INDEX('Language Rules Can Change'!$B$3:$AU$47,AJ423,18),AJ424&lt;=INDEX('Language Rules Can Change'!$B$3:$AU$47,AJ423,19)),19, AND(AJ424&gt;INDEX('Language Rules Can Change'!$B$3:$AU$47,AJ423,19),AJ424&lt;=INDEX('Language Rules Can Change'!$B$3:$AU$47,AJ423,20)),20, AND(AJ424&gt;INDEX('Language Rules Can Change'!$B$3:$AU$47,AJ423,20),AJ424&lt;=INDEX('Language Rules Can Change'!$B$3:$AU$47,AJ423,21)),21, AND(AJ424&gt;INDEX('Language Rules Can Change'!$B$3:$AU$47,AJ423,21),AJ424&lt;=INDEX('Language Rules Can Change'!$B$3:$AU$47,AJ423,22)),22, AND(AJ424&gt;INDEX('Language Rules Can Change'!$B$3:$AU$47,AJ423,22),AJ424&lt;=INDEX('Language Rules Can Change'!$B$3:$AU$47,AJ423,23)),23, AND(AJ424&gt;INDEX('Language Rules Can Change'!$B$3:$AU$47,AJ423,23),AJ424&lt;=INDEX('Language Rules Can Change'!$B$3:$AU$47,AJ423,24)),24, AND(AJ424&gt;INDEX('Language Rules Can Change'!$B$3:$AU$47,AJ423,24),AJ424&lt;=INDEX('Language Rules Can Change'!$B$3:$AU$47,AJ423,25)),25, AND(AJ424&gt;INDEX('Language Rules Can Change'!$B$3:$AU$47,AJ423,25),AJ424&lt;=INDEX('Language Rules Can Change'!$B$3:$AU$47,AJ423,26)),26, AND(AJ424&gt;INDEX('Language Rules Can Change'!$B$3:$AU$47,AJ423,26),AJ424&lt;=INDEX('Language Rules Can Change'!$B$3:$AU$47,AJ423,27)),27, AND(AJ424&gt;INDEX('Language Rules Can Change'!$B$3:$AU$47,AJ423,27),AJ424&lt;=INDEX('Language Rules Can Change'!$B$3:$AU$47,AJ423,28)),28, AND(AJ424&gt;INDEX('Language Rules Can Change'!$B$3:$AU$47,AJ423,28),AJ424&lt;=INDEX('Language Rules Can Change'!$B$3:$AU$47,AJ423,29)),29, AND(AJ424&gt;INDEX('Language Rules Can Change'!$B$3:$AU$47,AJ423,29),AJ424&lt;=INDEX('Language Rules Can Change'!$B$3:$AU$47,AJ423,30)),30, AND(AJ424&gt;INDEX('Language Rules Can Change'!$B$3:$AU$47,AJ423,30),AJ424&lt;=INDEX('Language Rules Can Change'!$B$3:$AU$47,AJ423,31)),31, AND(AJ424&gt;INDEX('Language Rules Can Change'!$B$3:$AU$47,AJ423,31),AJ424&lt;=INDEX('Language Rules Can Change'!$B$3:$AU$47,AJ423,32)),32, AND(AJ424&gt;INDEX('Language Rules Can Change'!$B$3:$AU$47,AJ423,32),AJ424&lt;=INDEX('Language Rules Can Change'!$B$3:$AU$47,AJ423,33)),33, AND(AJ424&gt;INDEX('Language Rules Can Change'!$B$3:$AU$47,AJ423,33),AJ424&lt;=INDEX('Language Rules Can Change'!$B$3:$AU$47,AJ423,34)),34, AND(AJ424&gt;INDEX('Language Rules Can Change'!$B$3:$AU$47,AJ423,34),AJ424&lt;=INDEX('Language Rules Can Change'!$B$3:$AU$47,AJ423,35)),35, AND(AJ424&gt;INDEX('Language Rules Can Change'!$B$3:$AU$47,AJ423,35),AJ424&lt;=INDEX('Language Rules Can Change'!$B$3:$AU$47,AJ423,36)),36, AND(AJ424&gt;INDEX('Language Rules Can Change'!$B$3:$AU$47,AJ423,36),AJ424&lt;=INDEX('Language Rules Can Change'!$B$3:$AU$47,AJ423,37)),37, AND(AJ424&gt;INDEX('Language Rules Can Change'!$B$3:$AU$47,AJ423,37),AJ424&lt;=INDEX('Language Rules Can Change'!$B$3:$AU$47,AJ423,38)),38, AND(AJ424&gt;INDEX('Language Rules Can Change'!$B$3:$AU$47,AJ423,38),AJ424&lt;=INDEX('Language Rules Can Change'!$B$3:$AU$47,AJ423,39)),39, AND(AJ424&gt;INDEX('Language Rules Can Change'!$B$3:$AU$47,AJ423,39),AJ424&lt;=INDEX('Language Rules Can Change'!$B$3:$AU$47,AJ423,40)),40, AND(AJ424&gt;INDEX('Language Rules Can Change'!$B$3:$AU$47,AJ423,40),AJ424&lt;=INDEX('Language Rules Can Change'!$B$3:$AU$47,AJ423,41)),41, AND(AJ424&gt;INDEX('Language Rules Can Change'!$B$3:$AU$47,AJ423,41),AJ424&lt;=INDEX('Language Rules Can Change'!$B$3:$AU$47,AJ423,42)),42, AND(AJ424&gt;INDEX('Language Rules Can Change'!$B$3:$AU$47,AJ423,42),AJ424&lt;=INDEX('Language Rules Can Change'!$B$3:$AU$47,AJ423,43)),43, AND(AJ424&gt;INDEX('Language Rules Can Change'!$B$3:$AU$47,AJ423,43),AJ424&lt;=INDEX('Language Rules Can Change'!$B$3:$AU$47,AJ423,44)),44, AND(AJ424&gt;INDEX('Language Rules Can Change'!$B$3:$AU$47,AJ423,44),AJ424&lt;=INDEX('Language Rules Can Change'!$B$3:$AU$47,AJ423,45)),45, AND(AJ424&gt;INDEX('Language Rules Can Change'!$B$3:$AU$47,AJ423,45),AJ424&lt;=INDEX('Language Rules Can Change'!$B$3:$AU$47,AJ423,46)),46)</f>
        <v>#N/A</v>
      </c>
      <c r="AK425" s="11" t="e" cm="1">
        <f t="array" aca="1" ref="AK425" ca="1">_xlfn.IFS(AND(AK424&gt;0,AK424&lt;=INDEX('Language Rules Can Change'!$B$3:$AU$47,AK423,1)),1, AND(AK424&gt;INDEX('Language Rules Can Change'!$B$3:$AU$47,AK423,1),AK424&lt;=INDEX('Language Rules Can Change'!$B$3:$AU$47,AK423,2)),2, AND(AK424&gt;INDEX('Language Rules Can Change'!$B$3:$AU$47,AK423,2),AK424&lt;=INDEX('Language Rules Can Change'!$B$3:$AU$47,AK423,3)),3, AND(AK424&gt;INDEX('Language Rules Can Change'!$B$3:$AU$47,AK423,3),AK424&lt;=INDEX('Language Rules Can Change'!$B$3:$AU$47,AK423,4)),4, AND(AK424&gt;INDEX('Language Rules Can Change'!$B$3:$AU$47,AK423,4),AK424&lt;=INDEX('Language Rules Can Change'!$B$3:$AU$47,AK423,5)),5, AND(AK424&gt;INDEX('Language Rules Can Change'!$B$3:$AU$47,AK423,5),AK424&lt;=INDEX('Language Rules Can Change'!$B$3:$AU$47,AK423,6)),6, AND(AK424&gt;INDEX('Language Rules Can Change'!$B$3:$AU$47,AK423,6),AK424&lt;=INDEX('Language Rules Can Change'!$B$3:$AU$47,AK423,7)),7, AND(AK424&gt;INDEX('Language Rules Can Change'!$B$3:$AU$47,AK423,7),AK424&lt;=INDEX('Language Rules Can Change'!$B$3:$AU$47,AK423,8)),8, AND(AK424&gt;INDEX('Language Rules Can Change'!$B$3:$AU$47,AK423,8),AK424&lt;=INDEX('Language Rules Can Change'!$B$3:$AU$47,AK423,9)),9, AND(AK424&gt;INDEX('Language Rules Can Change'!$B$3:$AU$47,AK423,9),AK424&lt;=INDEX('Language Rules Can Change'!$B$3:$AU$47,AK423,10)),10, AND(AK424&gt;INDEX('Language Rules Can Change'!$B$3:$AU$47,AK423,10),AK424&lt;=INDEX('Language Rules Can Change'!$B$3:$AU$47,AK423,11)),11, AND(AK424&gt;INDEX('Language Rules Can Change'!$B$3:$AU$47,AK423,11),AK424&lt;=INDEX('Language Rules Can Change'!$B$3:$AU$47,AK423,12)),12, AND(AK424&gt;INDEX('Language Rules Can Change'!$B$3:$AU$47,AK423,12),AK424&lt;=INDEX('Language Rules Can Change'!$B$3:$AU$47,AK423,13)),13, AND(AK424&gt;INDEX('Language Rules Can Change'!$B$3:$AU$47,AK423,13),AK424&lt;=INDEX('Language Rules Can Change'!$B$3:$AU$47,AK423,14)),14, AND(AK424&gt;INDEX('Language Rules Can Change'!$B$3:$AU$47,AK423,14),AK424&lt;=INDEX('Language Rules Can Change'!$B$3:$AU$47,AK423,15)),15, AND(AK424&gt;INDEX('Language Rules Can Change'!$B$3:$AU$47,AK423,15),AK424&lt;=INDEX('Language Rules Can Change'!$B$3:$AU$47,AK423,16)),16, AND(AK424&gt;INDEX('Language Rules Can Change'!$B$3:$AU$47,AK423,16),AK424&lt;=INDEX('Language Rules Can Change'!$B$3:$AU$47,AK423,17)),17, AND(AK424&gt;INDEX('Language Rules Can Change'!$B$3:$AU$47,AK423,17),AK424&lt;=INDEX('Language Rules Can Change'!$B$3:$AU$47,AK423,18)),18, AND(AK424&gt;INDEX('Language Rules Can Change'!$B$3:$AU$47,AK423,18),AK424&lt;=INDEX('Language Rules Can Change'!$B$3:$AU$47,AK423,19)),19, AND(AK424&gt;INDEX('Language Rules Can Change'!$B$3:$AU$47,AK423,19),AK424&lt;=INDEX('Language Rules Can Change'!$B$3:$AU$47,AK423,20)),20, AND(AK424&gt;INDEX('Language Rules Can Change'!$B$3:$AU$47,AK423,20),AK424&lt;=INDEX('Language Rules Can Change'!$B$3:$AU$47,AK423,21)),21, AND(AK424&gt;INDEX('Language Rules Can Change'!$B$3:$AU$47,AK423,21),AK424&lt;=INDEX('Language Rules Can Change'!$B$3:$AU$47,AK423,22)),22, AND(AK424&gt;INDEX('Language Rules Can Change'!$B$3:$AU$47,AK423,22),AK424&lt;=INDEX('Language Rules Can Change'!$B$3:$AU$47,AK423,23)),23, AND(AK424&gt;INDEX('Language Rules Can Change'!$B$3:$AU$47,AK423,23),AK424&lt;=INDEX('Language Rules Can Change'!$B$3:$AU$47,AK423,24)),24, AND(AK424&gt;INDEX('Language Rules Can Change'!$B$3:$AU$47,AK423,24),AK424&lt;=INDEX('Language Rules Can Change'!$B$3:$AU$47,AK423,25)),25, AND(AK424&gt;INDEX('Language Rules Can Change'!$B$3:$AU$47,AK423,25),AK424&lt;=INDEX('Language Rules Can Change'!$B$3:$AU$47,AK423,26)),26, AND(AK424&gt;INDEX('Language Rules Can Change'!$B$3:$AU$47,AK423,26),AK424&lt;=INDEX('Language Rules Can Change'!$B$3:$AU$47,AK423,27)),27, AND(AK424&gt;INDEX('Language Rules Can Change'!$B$3:$AU$47,AK423,27),AK424&lt;=INDEX('Language Rules Can Change'!$B$3:$AU$47,AK423,28)),28, AND(AK424&gt;INDEX('Language Rules Can Change'!$B$3:$AU$47,AK423,28),AK424&lt;=INDEX('Language Rules Can Change'!$B$3:$AU$47,AK423,29)),29, AND(AK424&gt;INDEX('Language Rules Can Change'!$B$3:$AU$47,AK423,29),AK424&lt;=INDEX('Language Rules Can Change'!$B$3:$AU$47,AK423,30)),30, AND(AK424&gt;INDEX('Language Rules Can Change'!$B$3:$AU$47,AK423,30),AK424&lt;=INDEX('Language Rules Can Change'!$B$3:$AU$47,AK423,31)),31, AND(AK424&gt;INDEX('Language Rules Can Change'!$B$3:$AU$47,AK423,31),AK424&lt;=INDEX('Language Rules Can Change'!$B$3:$AU$47,AK423,32)),32, AND(AK424&gt;INDEX('Language Rules Can Change'!$B$3:$AU$47,AK423,32),AK424&lt;=INDEX('Language Rules Can Change'!$B$3:$AU$47,AK423,33)),33, AND(AK424&gt;INDEX('Language Rules Can Change'!$B$3:$AU$47,AK423,33),AK424&lt;=INDEX('Language Rules Can Change'!$B$3:$AU$47,AK423,34)),34, AND(AK424&gt;INDEX('Language Rules Can Change'!$B$3:$AU$47,AK423,34),AK424&lt;=INDEX('Language Rules Can Change'!$B$3:$AU$47,AK423,35)),35, AND(AK424&gt;INDEX('Language Rules Can Change'!$B$3:$AU$47,AK423,35),AK424&lt;=INDEX('Language Rules Can Change'!$B$3:$AU$47,AK423,36)),36, AND(AK424&gt;INDEX('Language Rules Can Change'!$B$3:$AU$47,AK423,36),AK424&lt;=INDEX('Language Rules Can Change'!$B$3:$AU$47,AK423,37)),37, AND(AK424&gt;INDEX('Language Rules Can Change'!$B$3:$AU$47,AK423,37),AK424&lt;=INDEX('Language Rules Can Change'!$B$3:$AU$47,AK423,38)),38, AND(AK424&gt;INDEX('Language Rules Can Change'!$B$3:$AU$47,AK423,38),AK424&lt;=INDEX('Language Rules Can Change'!$B$3:$AU$47,AK423,39)),39, AND(AK424&gt;INDEX('Language Rules Can Change'!$B$3:$AU$47,AK423,39),AK424&lt;=INDEX('Language Rules Can Change'!$B$3:$AU$47,AK423,40)),40, AND(AK424&gt;INDEX('Language Rules Can Change'!$B$3:$AU$47,AK423,40),AK424&lt;=INDEX('Language Rules Can Change'!$B$3:$AU$47,AK423,41)),41, AND(AK424&gt;INDEX('Language Rules Can Change'!$B$3:$AU$47,AK423,41),AK424&lt;=INDEX('Language Rules Can Change'!$B$3:$AU$47,AK423,42)),42, AND(AK424&gt;INDEX('Language Rules Can Change'!$B$3:$AU$47,AK423,42),AK424&lt;=INDEX('Language Rules Can Change'!$B$3:$AU$47,AK423,43)),43, AND(AK424&gt;INDEX('Language Rules Can Change'!$B$3:$AU$47,AK423,43),AK424&lt;=INDEX('Language Rules Can Change'!$B$3:$AU$47,AK423,44)),44, AND(AK424&gt;INDEX('Language Rules Can Change'!$B$3:$AU$47,AK423,44),AK424&lt;=INDEX('Language Rules Can Change'!$B$3:$AU$47,AK423,45)),45, AND(AK424&gt;INDEX('Language Rules Can Change'!$B$3:$AU$47,AK423,45),AK424&lt;=INDEX('Language Rules Can Change'!$B$3:$AU$47,AK423,46)),46)</f>
        <v>#N/A</v>
      </c>
      <c r="AL425" s="11" t="e" cm="1">
        <f t="array" aca="1" ref="AL425" ca="1">_xlfn.IFS(AND(AL424&gt;0,AL424&lt;=INDEX('Language Rules Can Change'!$B$3:$AU$47,AL423,1)),1, AND(AL424&gt;INDEX('Language Rules Can Change'!$B$3:$AU$47,AL423,1),AL424&lt;=INDEX('Language Rules Can Change'!$B$3:$AU$47,AL423,2)),2, AND(AL424&gt;INDEX('Language Rules Can Change'!$B$3:$AU$47,AL423,2),AL424&lt;=INDEX('Language Rules Can Change'!$B$3:$AU$47,AL423,3)),3, AND(AL424&gt;INDEX('Language Rules Can Change'!$B$3:$AU$47,AL423,3),AL424&lt;=INDEX('Language Rules Can Change'!$B$3:$AU$47,AL423,4)),4, AND(AL424&gt;INDEX('Language Rules Can Change'!$B$3:$AU$47,AL423,4),AL424&lt;=INDEX('Language Rules Can Change'!$B$3:$AU$47,AL423,5)),5, AND(AL424&gt;INDEX('Language Rules Can Change'!$B$3:$AU$47,AL423,5),AL424&lt;=INDEX('Language Rules Can Change'!$B$3:$AU$47,AL423,6)),6, AND(AL424&gt;INDEX('Language Rules Can Change'!$B$3:$AU$47,AL423,6),AL424&lt;=INDEX('Language Rules Can Change'!$B$3:$AU$47,AL423,7)),7, AND(AL424&gt;INDEX('Language Rules Can Change'!$B$3:$AU$47,AL423,7),AL424&lt;=INDEX('Language Rules Can Change'!$B$3:$AU$47,AL423,8)),8, AND(AL424&gt;INDEX('Language Rules Can Change'!$B$3:$AU$47,AL423,8),AL424&lt;=INDEX('Language Rules Can Change'!$B$3:$AU$47,AL423,9)),9, AND(AL424&gt;INDEX('Language Rules Can Change'!$B$3:$AU$47,AL423,9),AL424&lt;=INDEX('Language Rules Can Change'!$B$3:$AU$47,AL423,10)),10, AND(AL424&gt;INDEX('Language Rules Can Change'!$B$3:$AU$47,AL423,10),AL424&lt;=INDEX('Language Rules Can Change'!$B$3:$AU$47,AL423,11)),11, AND(AL424&gt;INDEX('Language Rules Can Change'!$B$3:$AU$47,AL423,11),AL424&lt;=INDEX('Language Rules Can Change'!$B$3:$AU$47,AL423,12)),12, AND(AL424&gt;INDEX('Language Rules Can Change'!$B$3:$AU$47,AL423,12),AL424&lt;=INDEX('Language Rules Can Change'!$B$3:$AU$47,AL423,13)),13, AND(AL424&gt;INDEX('Language Rules Can Change'!$B$3:$AU$47,AL423,13),AL424&lt;=INDEX('Language Rules Can Change'!$B$3:$AU$47,AL423,14)),14, AND(AL424&gt;INDEX('Language Rules Can Change'!$B$3:$AU$47,AL423,14),AL424&lt;=INDEX('Language Rules Can Change'!$B$3:$AU$47,AL423,15)),15, AND(AL424&gt;INDEX('Language Rules Can Change'!$B$3:$AU$47,AL423,15),AL424&lt;=INDEX('Language Rules Can Change'!$B$3:$AU$47,AL423,16)),16, AND(AL424&gt;INDEX('Language Rules Can Change'!$B$3:$AU$47,AL423,16),AL424&lt;=INDEX('Language Rules Can Change'!$B$3:$AU$47,AL423,17)),17, AND(AL424&gt;INDEX('Language Rules Can Change'!$B$3:$AU$47,AL423,17),AL424&lt;=INDEX('Language Rules Can Change'!$B$3:$AU$47,AL423,18)),18, AND(AL424&gt;INDEX('Language Rules Can Change'!$B$3:$AU$47,AL423,18),AL424&lt;=INDEX('Language Rules Can Change'!$B$3:$AU$47,AL423,19)),19, AND(AL424&gt;INDEX('Language Rules Can Change'!$B$3:$AU$47,AL423,19),AL424&lt;=INDEX('Language Rules Can Change'!$B$3:$AU$47,AL423,20)),20, AND(AL424&gt;INDEX('Language Rules Can Change'!$B$3:$AU$47,AL423,20),AL424&lt;=INDEX('Language Rules Can Change'!$B$3:$AU$47,AL423,21)),21, AND(AL424&gt;INDEX('Language Rules Can Change'!$B$3:$AU$47,AL423,21),AL424&lt;=INDEX('Language Rules Can Change'!$B$3:$AU$47,AL423,22)),22, AND(AL424&gt;INDEX('Language Rules Can Change'!$B$3:$AU$47,AL423,22),AL424&lt;=INDEX('Language Rules Can Change'!$B$3:$AU$47,AL423,23)),23, AND(AL424&gt;INDEX('Language Rules Can Change'!$B$3:$AU$47,AL423,23),AL424&lt;=INDEX('Language Rules Can Change'!$B$3:$AU$47,AL423,24)),24, AND(AL424&gt;INDEX('Language Rules Can Change'!$B$3:$AU$47,AL423,24),AL424&lt;=INDEX('Language Rules Can Change'!$B$3:$AU$47,AL423,25)),25, AND(AL424&gt;INDEX('Language Rules Can Change'!$B$3:$AU$47,AL423,25),AL424&lt;=INDEX('Language Rules Can Change'!$B$3:$AU$47,AL423,26)),26, AND(AL424&gt;INDEX('Language Rules Can Change'!$B$3:$AU$47,AL423,26),AL424&lt;=INDEX('Language Rules Can Change'!$B$3:$AU$47,AL423,27)),27, AND(AL424&gt;INDEX('Language Rules Can Change'!$B$3:$AU$47,AL423,27),AL424&lt;=INDEX('Language Rules Can Change'!$B$3:$AU$47,AL423,28)),28, AND(AL424&gt;INDEX('Language Rules Can Change'!$B$3:$AU$47,AL423,28),AL424&lt;=INDEX('Language Rules Can Change'!$B$3:$AU$47,AL423,29)),29, AND(AL424&gt;INDEX('Language Rules Can Change'!$B$3:$AU$47,AL423,29),AL424&lt;=INDEX('Language Rules Can Change'!$B$3:$AU$47,AL423,30)),30, AND(AL424&gt;INDEX('Language Rules Can Change'!$B$3:$AU$47,AL423,30),AL424&lt;=INDEX('Language Rules Can Change'!$B$3:$AU$47,AL423,31)),31, AND(AL424&gt;INDEX('Language Rules Can Change'!$B$3:$AU$47,AL423,31),AL424&lt;=INDEX('Language Rules Can Change'!$B$3:$AU$47,AL423,32)),32, AND(AL424&gt;INDEX('Language Rules Can Change'!$B$3:$AU$47,AL423,32),AL424&lt;=INDEX('Language Rules Can Change'!$B$3:$AU$47,AL423,33)),33, AND(AL424&gt;INDEX('Language Rules Can Change'!$B$3:$AU$47,AL423,33),AL424&lt;=INDEX('Language Rules Can Change'!$B$3:$AU$47,AL423,34)),34, AND(AL424&gt;INDEX('Language Rules Can Change'!$B$3:$AU$47,AL423,34),AL424&lt;=INDEX('Language Rules Can Change'!$B$3:$AU$47,AL423,35)),35, AND(AL424&gt;INDEX('Language Rules Can Change'!$B$3:$AU$47,AL423,35),AL424&lt;=INDEX('Language Rules Can Change'!$B$3:$AU$47,AL423,36)),36, AND(AL424&gt;INDEX('Language Rules Can Change'!$B$3:$AU$47,AL423,36),AL424&lt;=INDEX('Language Rules Can Change'!$B$3:$AU$47,AL423,37)),37, AND(AL424&gt;INDEX('Language Rules Can Change'!$B$3:$AU$47,AL423,37),AL424&lt;=INDEX('Language Rules Can Change'!$B$3:$AU$47,AL423,38)),38, AND(AL424&gt;INDEX('Language Rules Can Change'!$B$3:$AU$47,AL423,38),AL424&lt;=INDEX('Language Rules Can Change'!$B$3:$AU$47,AL423,39)),39, AND(AL424&gt;INDEX('Language Rules Can Change'!$B$3:$AU$47,AL423,39),AL424&lt;=INDEX('Language Rules Can Change'!$B$3:$AU$47,AL423,40)),40, AND(AL424&gt;INDEX('Language Rules Can Change'!$B$3:$AU$47,AL423,40),AL424&lt;=INDEX('Language Rules Can Change'!$B$3:$AU$47,AL423,41)),41, AND(AL424&gt;INDEX('Language Rules Can Change'!$B$3:$AU$47,AL423,41),AL424&lt;=INDEX('Language Rules Can Change'!$B$3:$AU$47,AL423,42)),42, AND(AL424&gt;INDEX('Language Rules Can Change'!$B$3:$AU$47,AL423,42),AL424&lt;=INDEX('Language Rules Can Change'!$B$3:$AU$47,AL423,43)),43, AND(AL424&gt;INDEX('Language Rules Can Change'!$B$3:$AU$47,AL423,43),AL424&lt;=INDEX('Language Rules Can Change'!$B$3:$AU$47,AL423,44)),44, AND(AL424&gt;INDEX('Language Rules Can Change'!$B$3:$AU$47,AL423,44),AL424&lt;=INDEX('Language Rules Can Change'!$B$3:$AU$47,AL423,45)),45, AND(AL424&gt;INDEX('Language Rules Can Change'!$B$3:$AU$47,AL423,45),AL424&lt;=INDEX('Language Rules Can Change'!$B$3:$AU$47,AL423,46)),46)</f>
        <v>#N/A</v>
      </c>
      <c r="AM425" s="11" t="e" cm="1">
        <f t="array" aca="1" ref="AM425" ca="1">_xlfn.IFS(AND(AM424&gt;0,AM424&lt;=INDEX('Language Rules Can Change'!$B$3:$AU$47,AM423,1)),1, AND(AM424&gt;INDEX('Language Rules Can Change'!$B$3:$AU$47,AM423,1),AM424&lt;=INDEX('Language Rules Can Change'!$B$3:$AU$47,AM423,2)),2, AND(AM424&gt;INDEX('Language Rules Can Change'!$B$3:$AU$47,AM423,2),AM424&lt;=INDEX('Language Rules Can Change'!$B$3:$AU$47,AM423,3)),3, AND(AM424&gt;INDEX('Language Rules Can Change'!$B$3:$AU$47,AM423,3),AM424&lt;=INDEX('Language Rules Can Change'!$B$3:$AU$47,AM423,4)),4, AND(AM424&gt;INDEX('Language Rules Can Change'!$B$3:$AU$47,AM423,4),AM424&lt;=INDEX('Language Rules Can Change'!$B$3:$AU$47,AM423,5)),5, AND(AM424&gt;INDEX('Language Rules Can Change'!$B$3:$AU$47,AM423,5),AM424&lt;=INDEX('Language Rules Can Change'!$B$3:$AU$47,AM423,6)),6, AND(AM424&gt;INDEX('Language Rules Can Change'!$B$3:$AU$47,AM423,6),AM424&lt;=INDEX('Language Rules Can Change'!$B$3:$AU$47,AM423,7)),7, AND(AM424&gt;INDEX('Language Rules Can Change'!$B$3:$AU$47,AM423,7),AM424&lt;=INDEX('Language Rules Can Change'!$B$3:$AU$47,AM423,8)),8, AND(AM424&gt;INDEX('Language Rules Can Change'!$B$3:$AU$47,AM423,8),AM424&lt;=INDEX('Language Rules Can Change'!$B$3:$AU$47,AM423,9)),9, AND(AM424&gt;INDEX('Language Rules Can Change'!$B$3:$AU$47,AM423,9),AM424&lt;=INDEX('Language Rules Can Change'!$B$3:$AU$47,AM423,10)),10, AND(AM424&gt;INDEX('Language Rules Can Change'!$B$3:$AU$47,AM423,10),AM424&lt;=INDEX('Language Rules Can Change'!$B$3:$AU$47,AM423,11)),11, AND(AM424&gt;INDEX('Language Rules Can Change'!$B$3:$AU$47,AM423,11),AM424&lt;=INDEX('Language Rules Can Change'!$B$3:$AU$47,AM423,12)),12, AND(AM424&gt;INDEX('Language Rules Can Change'!$B$3:$AU$47,AM423,12),AM424&lt;=INDEX('Language Rules Can Change'!$B$3:$AU$47,AM423,13)),13, AND(AM424&gt;INDEX('Language Rules Can Change'!$B$3:$AU$47,AM423,13),AM424&lt;=INDEX('Language Rules Can Change'!$B$3:$AU$47,AM423,14)),14, AND(AM424&gt;INDEX('Language Rules Can Change'!$B$3:$AU$47,AM423,14),AM424&lt;=INDEX('Language Rules Can Change'!$B$3:$AU$47,AM423,15)),15, AND(AM424&gt;INDEX('Language Rules Can Change'!$B$3:$AU$47,AM423,15),AM424&lt;=INDEX('Language Rules Can Change'!$B$3:$AU$47,AM423,16)),16, AND(AM424&gt;INDEX('Language Rules Can Change'!$B$3:$AU$47,AM423,16),AM424&lt;=INDEX('Language Rules Can Change'!$B$3:$AU$47,AM423,17)),17, AND(AM424&gt;INDEX('Language Rules Can Change'!$B$3:$AU$47,AM423,17),AM424&lt;=INDEX('Language Rules Can Change'!$B$3:$AU$47,AM423,18)),18, AND(AM424&gt;INDEX('Language Rules Can Change'!$B$3:$AU$47,AM423,18),AM424&lt;=INDEX('Language Rules Can Change'!$B$3:$AU$47,AM423,19)),19, AND(AM424&gt;INDEX('Language Rules Can Change'!$B$3:$AU$47,AM423,19),AM424&lt;=INDEX('Language Rules Can Change'!$B$3:$AU$47,AM423,20)),20, AND(AM424&gt;INDEX('Language Rules Can Change'!$B$3:$AU$47,AM423,20),AM424&lt;=INDEX('Language Rules Can Change'!$B$3:$AU$47,AM423,21)),21, AND(AM424&gt;INDEX('Language Rules Can Change'!$B$3:$AU$47,AM423,21),AM424&lt;=INDEX('Language Rules Can Change'!$B$3:$AU$47,AM423,22)),22, AND(AM424&gt;INDEX('Language Rules Can Change'!$B$3:$AU$47,AM423,22),AM424&lt;=INDEX('Language Rules Can Change'!$B$3:$AU$47,AM423,23)),23, AND(AM424&gt;INDEX('Language Rules Can Change'!$B$3:$AU$47,AM423,23),AM424&lt;=INDEX('Language Rules Can Change'!$B$3:$AU$47,AM423,24)),24, AND(AM424&gt;INDEX('Language Rules Can Change'!$B$3:$AU$47,AM423,24),AM424&lt;=INDEX('Language Rules Can Change'!$B$3:$AU$47,AM423,25)),25, AND(AM424&gt;INDEX('Language Rules Can Change'!$B$3:$AU$47,AM423,25),AM424&lt;=INDEX('Language Rules Can Change'!$B$3:$AU$47,AM423,26)),26, AND(AM424&gt;INDEX('Language Rules Can Change'!$B$3:$AU$47,AM423,26),AM424&lt;=INDEX('Language Rules Can Change'!$B$3:$AU$47,AM423,27)),27, AND(AM424&gt;INDEX('Language Rules Can Change'!$B$3:$AU$47,AM423,27),AM424&lt;=INDEX('Language Rules Can Change'!$B$3:$AU$47,AM423,28)),28, AND(AM424&gt;INDEX('Language Rules Can Change'!$B$3:$AU$47,AM423,28),AM424&lt;=INDEX('Language Rules Can Change'!$B$3:$AU$47,AM423,29)),29, AND(AM424&gt;INDEX('Language Rules Can Change'!$B$3:$AU$47,AM423,29),AM424&lt;=INDEX('Language Rules Can Change'!$B$3:$AU$47,AM423,30)),30, AND(AM424&gt;INDEX('Language Rules Can Change'!$B$3:$AU$47,AM423,30),AM424&lt;=INDEX('Language Rules Can Change'!$B$3:$AU$47,AM423,31)),31, AND(AM424&gt;INDEX('Language Rules Can Change'!$B$3:$AU$47,AM423,31),AM424&lt;=INDEX('Language Rules Can Change'!$B$3:$AU$47,AM423,32)),32, AND(AM424&gt;INDEX('Language Rules Can Change'!$B$3:$AU$47,AM423,32),AM424&lt;=INDEX('Language Rules Can Change'!$B$3:$AU$47,AM423,33)),33, AND(AM424&gt;INDEX('Language Rules Can Change'!$B$3:$AU$47,AM423,33),AM424&lt;=INDEX('Language Rules Can Change'!$B$3:$AU$47,AM423,34)),34, AND(AM424&gt;INDEX('Language Rules Can Change'!$B$3:$AU$47,AM423,34),AM424&lt;=INDEX('Language Rules Can Change'!$B$3:$AU$47,AM423,35)),35, AND(AM424&gt;INDEX('Language Rules Can Change'!$B$3:$AU$47,AM423,35),AM424&lt;=INDEX('Language Rules Can Change'!$B$3:$AU$47,AM423,36)),36, AND(AM424&gt;INDEX('Language Rules Can Change'!$B$3:$AU$47,AM423,36),AM424&lt;=INDEX('Language Rules Can Change'!$B$3:$AU$47,AM423,37)),37, AND(AM424&gt;INDEX('Language Rules Can Change'!$B$3:$AU$47,AM423,37),AM424&lt;=INDEX('Language Rules Can Change'!$B$3:$AU$47,AM423,38)),38, AND(AM424&gt;INDEX('Language Rules Can Change'!$B$3:$AU$47,AM423,38),AM424&lt;=INDEX('Language Rules Can Change'!$B$3:$AU$47,AM423,39)),39, AND(AM424&gt;INDEX('Language Rules Can Change'!$B$3:$AU$47,AM423,39),AM424&lt;=INDEX('Language Rules Can Change'!$B$3:$AU$47,AM423,40)),40, AND(AM424&gt;INDEX('Language Rules Can Change'!$B$3:$AU$47,AM423,40),AM424&lt;=INDEX('Language Rules Can Change'!$B$3:$AU$47,AM423,41)),41, AND(AM424&gt;INDEX('Language Rules Can Change'!$B$3:$AU$47,AM423,41),AM424&lt;=INDEX('Language Rules Can Change'!$B$3:$AU$47,AM423,42)),42, AND(AM424&gt;INDEX('Language Rules Can Change'!$B$3:$AU$47,AM423,42),AM424&lt;=INDEX('Language Rules Can Change'!$B$3:$AU$47,AM423,43)),43, AND(AM424&gt;INDEX('Language Rules Can Change'!$B$3:$AU$47,AM423,43),AM424&lt;=INDEX('Language Rules Can Change'!$B$3:$AU$47,AM423,44)),44, AND(AM424&gt;INDEX('Language Rules Can Change'!$B$3:$AU$47,AM423,44),AM424&lt;=INDEX('Language Rules Can Change'!$B$3:$AU$47,AM423,45)),45, AND(AM424&gt;INDEX('Language Rules Can Change'!$B$3:$AU$47,AM423,45),AM424&lt;=INDEX('Language Rules Can Change'!$B$3:$AU$47,AM423,46)),46)</f>
        <v>#N/A</v>
      </c>
    </row>
    <row r="426" spans="1:39" ht="12.75">
      <c r="A426" s="5">
        <f ca="1">RANDBETWEEN($A$4/(3/2),$A$4*(3/2))</f>
        <v>1</v>
      </c>
      <c r="B426" s="5">
        <v>5</v>
      </c>
      <c r="C426" s="5" t="str">
        <f ca="1">IF(B426&lt;=A428,RANDBETWEEN(A424/(3/2),A424*(3/2))+C425,"")</f>
        <v/>
      </c>
      <c r="D426" s="15"/>
      <c r="E426" s="11"/>
      <c r="F426" s="11" t="str" cm="1">
        <f t="array" aca="1" ref="F426" ca="1">INDEX('Language Rules Can Change'!$B$2:$AU$2,1,F425)</f>
        <v>eɪ</v>
      </c>
      <c r="G426" s="11" t="e" cm="1">
        <f t="array" aca="1" ref="G426" ca="1">INDEX('Language Rules Can Change'!$B$2:$AU$2,1,G425)</f>
        <v>#N/A</v>
      </c>
      <c r="H426" s="11" t="e" cm="1">
        <f t="array" aca="1" ref="H426" ca="1">INDEX('Language Rules Can Change'!$B$2:$AU$2,1,H425)</f>
        <v>#N/A</v>
      </c>
      <c r="I426" s="11" t="e" cm="1">
        <f t="array" aca="1" ref="I426" ca="1">INDEX('Language Rules Can Change'!$B$2:$AU$2,1,I425)</f>
        <v>#N/A</v>
      </c>
      <c r="J426" s="11" t="e" cm="1">
        <f t="array" aca="1" ref="J426" ca="1">INDEX('Language Rules Can Change'!$B$2:$AU$2,1,J425)</f>
        <v>#N/A</v>
      </c>
      <c r="K426" s="11" t="e" cm="1">
        <f t="array" aca="1" ref="K426" ca="1">INDEX('Language Rules Can Change'!$B$2:$AU$2,1,K425)</f>
        <v>#N/A</v>
      </c>
      <c r="L426" s="11" t="e" cm="1">
        <f t="array" aca="1" ref="L426" ca="1">INDEX('Language Rules Can Change'!$B$2:$AU$2,1,L425)</f>
        <v>#N/A</v>
      </c>
      <c r="M426" s="11" t="e" cm="1">
        <f t="array" aca="1" ref="M426" ca="1">INDEX('Language Rules Can Change'!$B$2:$AU$2,1,M425)</f>
        <v>#N/A</v>
      </c>
      <c r="N426" s="11" t="e" cm="1">
        <f t="array" aca="1" ref="N426" ca="1">INDEX('Language Rules Can Change'!$B$2:$AU$2,1,N425)</f>
        <v>#N/A</v>
      </c>
      <c r="O426" s="11" t="e" cm="1">
        <f t="array" aca="1" ref="O426" ca="1">INDEX('Language Rules Can Change'!$B$2:$AU$2,1,O425)</f>
        <v>#N/A</v>
      </c>
      <c r="P426" s="11" t="e" cm="1">
        <f t="array" aca="1" ref="P426" ca="1">INDEX('Language Rules Can Change'!$B$2:$AU$2,1,P425)</f>
        <v>#N/A</v>
      </c>
      <c r="Q426" s="11" t="e" cm="1">
        <f t="array" aca="1" ref="Q426" ca="1">INDEX('Language Rules Can Change'!$B$2:$AU$2,1,Q425)</f>
        <v>#N/A</v>
      </c>
      <c r="R426" s="11" t="e" cm="1">
        <f t="array" aca="1" ref="R426" ca="1">INDEX('Language Rules Can Change'!$B$2:$AU$2,1,R425)</f>
        <v>#N/A</v>
      </c>
      <c r="S426" s="11" t="e" cm="1">
        <f t="array" aca="1" ref="S426" ca="1">INDEX('Language Rules Can Change'!$B$2:$AU$2,1,S425)</f>
        <v>#N/A</v>
      </c>
      <c r="T426" s="17"/>
      <c r="U426" s="5">
        <f ca="1">RANDBETWEEN($A$4/(3/2),$A$4*(3/2))</f>
        <v>1</v>
      </c>
      <c r="V426" s="5">
        <v>5</v>
      </c>
      <c r="W426" s="5" t="str">
        <f ca="1">IF(V426&lt;=U428,RANDBETWEEN(U424/(3/2),U424*(3/2))+W425,"")</f>
        <v/>
      </c>
      <c r="X426" s="15"/>
      <c r="Y426" s="11"/>
      <c r="Z426" s="11" t="str" cm="1">
        <f t="array" aca="1" ref="Z426" ca="1">INDEX('Language Rules Can Change'!$B$2:$AU$2,1,Z425)</f>
        <v>k</v>
      </c>
      <c r="AA426" s="11" t="str" cm="1">
        <f t="array" aca="1" ref="AA426" ca="1">INDEX('Language Rules Can Change'!$B$2:$AU$2,1,AA425)</f>
        <v>"</v>
      </c>
      <c r="AB426" s="11" t="str" cm="1">
        <f t="array" aca="1" ref="AB426" ca="1">INDEX('Language Rules Can Change'!$B$2:$AU$2,1,AB425)</f>
        <v>ŋ</v>
      </c>
      <c r="AC426" s="11" t="e" cm="1">
        <f t="array" aca="1" ref="AC426" ca="1">INDEX('Language Rules Can Change'!$B$2:$AU$2,1,AC425)</f>
        <v>#N/A</v>
      </c>
      <c r="AD426" s="11" t="e" cm="1">
        <f t="array" aca="1" ref="AD426" ca="1">INDEX('Language Rules Can Change'!$B$2:$AU$2,1,AD425)</f>
        <v>#N/A</v>
      </c>
      <c r="AE426" s="11" t="e" cm="1">
        <f t="array" aca="1" ref="AE426" ca="1">INDEX('Language Rules Can Change'!$B$2:$AU$2,1,AE425)</f>
        <v>#N/A</v>
      </c>
      <c r="AF426" s="11" t="e" cm="1">
        <f t="array" aca="1" ref="AF426" ca="1">INDEX('Language Rules Can Change'!$B$2:$AU$2,1,AF425)</f>
        <v>#N/A</v>
      </c>
      <c r="AG426" s="11" t="e" cm="1">
        <f t="array" aca="1" ref="AG426" ca="1">INDEX('Language Rules Can Change'!$B$2:$AU$2,1,AG425)</f>
        <v>#N/A</v>
      </c>
      <c r="AH426" s="11" t="e" cm="1">
        <f t="array" aca="1" ref="AH426" ca="1">INDEX('Language Rules Can Change'!$B$2:$AU$2,1,AH425)</f>
        <v>#N/A</v>
      </c>
      <c r="AI426" s="11" t="e" cm="1">
        <f t="array" aca="1" ref="AI426" ca="1">INDEX('Language Rules Can Change'!$B$2:$AU$2,1,AI425)</f>
        <v>#N/A</v>
      </c>
      <c r="AJ426" s="11" t="e" cm="1">
        <f t="array" aca="1" ref="AJ426" ca="1">INDEX('Language Rules Can Change'!$B$2:$AU$2,1,AJ425)</f>
        <v>#N/A</v>
      </c>
      <c r="AK426" s="11" t="e" cm="1">
        <f t="array" aca="1" ref="AK426" ca="1">INDEX('Language Rules Can Change'!$B$2:$AU$2,1,AK425)</f>
        <v>#N/A</v>
      </c>
      <c r="AL426" s="11" t="e" cm="1">
        <f t="array" aca="1" ref="AL426" ca="1">INDEX('Language Rules Can Change'!$B$2:$AU$2,1,AL425)</f>
        <v>#N/A</v>
      </c>
      <c r="AM426" s="11" t="e" cm="1">
        <f t="array" aca="1" ref="AM426" ca="1">INDEX('Language Rules Can Change'!$B$2:$AU$2,1,AM425)</f>
        <v>#N/A</v>
      </c>
    </row>
    <row r="427" spans="1:39" ht="12.75">
      <c r="A427" s="1">
        <f>COUNTA(F422:S422)</f>
        <v>2</v>
      </c>
      <c r="B427" s="5">
        <v>6</v>
      </c>
      <c r="C427" s="5" t="str">
        <f ca="1">IF(B427&lt;=A428,RANDBETWEEN(A424/(3/2),A424*(3/2))+C426,"")</f>
        <v/>
      </c>
      <c r="D427" s="15"/>
      <c r="E427" s="11"/>
      <c r="F427" s="11" t="str">
        <f t="shared" ref="F427:F465" ca="1" si="1399">_xlfn.IFNA(F426,"")</f>
        <v>eɪ</v>
      </c>
      <c r="G427" s="11" t="str">
        <f t="shared" ref="G427:G465" ca="1" si="1400">_xlfn.IFNA(G426,"")</f>
        <v/>
      </c>
      <c r="H427" s="11" t="str">
        <f t="shared" ref="H427:H465" ca="1" si="1401">_xlfn.IFNA(H426,"")</f>
        <v/>
      </c>
      <c r="I427" s="11" t="str">
        <f t="shared" ref="I427:I465" ca="1" si="1402">_xlfn.IFNA(I426,"")</f>
        <v/>
      </c>
      <c r="J427" s="11" t="str">
        <f t="shared" ref="J427:J465" ca="1" si="1403">_xlfn.IFNA(J426,"")</f>
        <v/>
      </c>
      <c r="K427" s="11" t="str">
        <f t="shared" ref="K427:K465" ca="1" si="1404">_xlfn.IFNA(K426,"")</f>
        <v/>
      </c>
      <c r="L427" s="11" t="str">
        <f t="shared" ref="L427:L465" ca="1" si="1405">_xlfn.IFNA(L426,"")</f>
        <v/>
      </c>
      <c r="M427" s="11" t="str">
        <f t="shared" ref="M427:M465" ca="1" si="1406">_xlfn.IFNA(M426,"")</f>
        <v/>
      </c>
      <c r="N427" s="11" t="str">
        <f t="shared" ref="N427:N465" ca="1" si="1407">_xlfn.IFNA(N426,"")</f>
        <v/>
      </c>
      <c r="O427" s="11" t="str">
        <f t="shared" ref="O427:O465" ca="1" si="1408">_xlfn.IFNA(O426,"")</f>
        <v/>
      </c>
      <c r="P427" s="11" t="str">
        <f t="shared" ref="P427:P465" ca="1" si="1409">_xlfn.IFNA(P426,"")</f>
        <v/>
      </c>
      <c r="Q427" s="11" t="str">
        <f t="shared" ref="Q427:Q465" ca="1" si="1410">_xlfn.IFNA(Q426,"")</f>
        <v/>
      </c>
      <c r="R427" s="11" t="str">
        <f t="shared" ref="R427:R465" ca="1" si="1411">_xlfn.IFNA(R426,"")</f>
        <v/>
      </c>
      <c r="S427" s="11" t="str">
        <f t="shared" ref="S427:S465" ca="1" si="1412">_xlfn.IFNA(S426,"")</f>
        <v/>
      </c>
      <c r="T427" s="17"/>
      <c r="U427" s="1">
        <f>COUNTA(Z422:AM422)</f>
        <v>4</v>
      </c>
      <c r="V427" s="5">
        <v>6</v>
      </c>
      <c r="W427" s="5" t="str">
        <f ca="1">IF(V427&lt;=U428,RANDBETWEEN(U424/(3/2),U424*(3/2))+W426,"")</f>
        <v/>
      </c>
      <c r="X427" s="15"/>
      <c r="Y427" s="11"/>
      <c r="Z427" s="11" t="str">
        <f t="shared" ref="Z427:Z465" ca="1" si="1413">_xlfn.IFNA(Z426,"")</f>
        <v>k</v>
      </c>
      <c r="AA427" s="11" t="str">
        <f t="shared" ref="AA427:AA465" ca="1" si="1414">_xlfn.IFNA(AA426,"")</f>
        <v>"</v>
      </c>
      <c r="AB427" s="11" t="str">
        <f t="shared" ref="AB427:AB465" ca="1" si="1415">_xlfn.IFNA(AB426,"")</f>
        <v>ŋ</v>
      </c>
      <c r="AC427" s="11" t="str">
        <f t="shared" ref="AC427:AC465" ca="1" si="1416">_xlfn.IFNA(AC426,"")</f>
        <v/>
      </c>
      <c r="AD427" s="11" t="str">
        <f t="shared" ref="AD427:AD465" ca="1" si="1417">_xlfn.IFNA(AD426,"")</f>
        <v/>
      </c>
      <c r="AE427" s="11" t="str">
        <f t="shared" ref="AE427:AE465" ca="1" si="1418">_xlfn.IFNA(AE426,"")</f>
        <v/>
      </c>
      <c r="AF427" s="11" t="str">
        <f t="shared" ref="AF427:AF465" ca="1" si="1419">_xlfn.IFNA(AF426,"")</f>
        <v/>
      </c>
      <c r="AG427" s="11" t="str">
        <f t="shared" ref="AG427:AG465" ca="1" si="1420">_xlfn.IFNA(AG426,"")</f>
        <v/>
      </c>
      <c r="AH427" s="11" t="str">
        <f t="shared" ref="AH427:AH465" ca="1" si="1421">_xlfn.IFNA(AH426,"")</f>
        <v/>
      </c>
      <c r="AI427" s="11" t="str">
        <f t="shared" ref="AI427:AI465" ca="1" si="1422">_xlfn.IFNA(AI426,"")</f>
        <v/>
      </c>
      <c r="AJ427" s="11" t="str">
        <f t="shared" ref="AJ427:AJ465" ca="1" si="1423">_xlfn.IFNA(AJ426,"")</f>
        <v/>
      </c>
      <c r="AK427" s="11" t="str">
        <f t="shared" ref="AK427:AK465" ca="1" si="1424">_xlfn.IFNA(AK426,"")</f>
        <v/>
      </c>
      <c r="AL427" s="11" t="str">
        <f t="shared" ref="AL427:AL465" ca="1" si="1425">_xlfn.IFNA(AL426,"")</f>
        <v/>
      </c>
      <c r="AM427" s="11" t="str">
        <f t="shared" ref="AM427:AM465" ca="1" si="1426">_xlfn.IFNA(AM426,"")</f>
        <v/>
      </c>
    </row>
    <row r="428" spans="1:39" ht="12.75">
      <c r="A428" s="1">
        <f ca="1">A427/A426</f>
        <v>2</v>
      </c>
      <c r="B428" s="5">
        <v>7</v>
      </c>
      <c r="C428" s="5" t="str">
        <f ca="1">IF(B428&lt;=A428,RANDBETWEEN(A424/(3/2),A424*(3/2))+C427,"")</f>
        <v/>
      </c>
      <c r="D428" s="15"/>
      <c r="E428" s="11"/>
      <c r="F428" s="11" t="str">
        <f ca="1">_xlfn.IFNA(IF(0&lt;MATCH(F421,$C$2:$C$15),F427,F422),F422)</f>
        <v>eɪ</v>
      </c>
      <c r="G428" s="11" t="str">
        <f ca="1">_xlfn.IFNA(IF(0&lt;MATCH(G421,$C$2:$C$15),G427,G422),G422)</f>
        <v/>
      </c>
      <c r="H428" s="11" t="str">
        <f ca="1">_xlfn.IFNA(IF(0&lt;MATCH(H421,$C$2:$C$15),H427,H422),H422)</f>
        <v/>
      </c>
      <c r="I428" s="11" t="str">
        <f ca="1">_xlfn.IFNA(IF(0&lt;MATCH(I421,$C$2:$C$15),I427,I422),I422)</f>
        <v/>
      </c>
      <c r="J428" s="11" t="str">
        <f ca="1">_xlfn.IFNA(IF(0&lt;MATCH(J421,$C$2:$C$15),J427,J422),J422)</f>
        <v/>
      </c>
      <c r="K428" s="11" t="str">
        <f ca="1">_xlfn.IFNA(IF(0&lt;MATCH(K421,$C$2:$C$15),K427,K422),K422)</f>
        <v/>
      </c>
      <c r="L428" s="11" t="str">
        <f ca="1">_xlfn.IFNA(IF(0&lt;MATCH(L421,$C$2:$C$15),L427,L422),L422)</f>
        <v/>
      </c>
      <c r="M428" s="11" t="str">
        <f ca="1">_xlfn.IFNA(IF(0&lt;MATCH(M421,$C$2:$C$15),M427,M422),M422)</f>
        <v/>
      </c>
      <c r="N428" s="11" t="str">
        <f ca="1">_xlfn.IFNA(IF(0&lt;MATCH(N421,$C$2:$C$15),N427,N422),N422)</f>
        <v/>
      </c>
      <c r="O428" s="11" t="str">
        <f ca="1">_xlfn.IFNA(IF(0&lt;MATCH(O421,$C$2:$C$15),O427,O422),O422)</f>
        <v/>
      </c>
      <c r="P428" s="11" t="str">
        <f ca="1">_xlfn.IFNA(IF(0&lt;MATCH(P421,$C$2:$C$15),P427,P422),P422)</f>
        <v/>
      </c>
      <c r="Q428" s="11" t="str">
        <f ca="1">_xlfn.IFNA(IF(0&lt;MATCH(Q421,$C$2:$C$15),Q427,Q422),Q422)</f>
        <v/>
      </c>
      <c r="R428" s="11" t="str">
        <f ca="1">_xlfn.IFNA(IF(0&lt;MATCH(R421,$C$2:$C$15),R427,R422),R422)</f>
        <v/>
      </c>
      <c r="S428" s="11" t="str">
        <f ca="1">_xlfn.IFNA(IF(0&lt;MATCH(S421,$C$2:$C$15),S427,S422),S422)</f>
        <v/>
      </c>
      <c r="T428" s="17"/>
      <c r="U428" s="1">
        <f ca="1">U427/U426</f>
        <v>4</v>
      </c>
      <c r="V428" s="5">
        <v>7</v>
      </c>
      <c r="W428" s="5" t="str">
        <f ca="1">IF(V428&lt;=U428,RANDBETWEEN(U424/(3/2),U424*(3/2))+W427,"")</f>
        <v/>
      </c>
      <c r="X428" s="15"/>
      <c r="Y428" s="11"/>
      <c r="Z428" s="11" t="str">
        <f ca="1">_xlfn.IFNA(IF(0&lt;MATCH(Z421,$C$2:$C$15),Z427,Z422),Z422)</f>
        <v>k</v>
      </c>
      <c r="AA428" s="11" t="str">
        <f ca="1">_xlfn.IFNA(IF(0&lt;MATCH(AA421,$C$2:$C$15),AA427,AA422),AA422)</f>
        <v>"</v>
      </c>
      <c r="AB428" s="11" t="str">
        <f ca="1">_xlfn.IFNA(IF(0&lt;MATCH(AB421,$C$2:$C$15),AB427,AB422),AB422)</f>
        <v>ŋ</v>
      </c>
      <c r="AC428" s="11" t="str">
        <f ca="1">_xlfn.IFNA(IF(0&lt;MATCH(AC421,$C$2:$C$15),AC427,AC422),AC422)</f>
        <v/>
      </c>
      <c r="AD428" s="11" t="str">
        <f ca="1">_xlfn.IFNA(IF(0&lt;MATCH(AD421,$C$2:$C$15),AD427,AD422),AD422)</f>
        <v/>
      </c>
      <c r="AE428" s="11" t="str">
        <f ca="1">_xlfn.IFNA(IF(0&lt;MATCH(AE421,$C$2:$C$15),AE427,AE422),AE422)</f>
        <v/>
      </c>
      <c r="AF428" s="11" t="str">
        <f ca="1">_xlfn.IFNA(IF(0&lt;MATCH(AF421,$C$2:$C$15),AF427,AF422),AF422)</f>
        <v/>
      </c>
      <c r="AG428" s="11" t="str">
        <f ca="1">_xlfn.IFNA(IF(0&lt;MATCH(AG421,$C$2:$C$15),AG427,AG422),AG422)</f>
        <v/>
      </c>
      <c r="AH428" s="11" t="str">
        <f ca="1">_xlfn.IFNA(IF(0&lt;MATCH(AH421,$C$2:$C$15),AH427,AH422),AH422)</f>
        <v/>
      </c>
      <c r="AI428" s="11" t="str">
        <f ca="1">_xlfn.IFNA(IF(0&lt;MATCH(AI421,$C$2:$C$15),AI427,AI422),AI422)</f>
        <v/>
      </c>
      <c r="AJ428" s="11" t="str">
        <f ca="1">_xlfn.IFNA(IF(0&lt;MATCH(AJ421,$C$2:$C$15),AJ427,AJ422),AJ422)</f>
        <v/>
      </c>
      <c r="AK428" s="11" t="str">
        <f ca="1">_xlfn.IFNA(IF(0&lt;MATCH(AK421,$C$2:$C$15),AK427,AK422),AK422)</f>
        <v/>
      </c>
      <c r="AL428" s="11" t="str">
        <f ca="1">_xlfn.IFNA(IF(0&lt;MATCH(AL421,$C$2:$C$15),AL427,AL422),AL422)</f>
        <v/>
      </c>
      <c r="AM428" s="11" t="str">
        <f ca="1">_xlfn.IFNA(IF(0&lt;MATCH(AM421,$C$2:$C$15),AM427,AM422),AM422)</f>
        <v/>
      </c>
    </row>
    <row r="429" spans="1:39" ht="12.75">
      <c r="A429" s="1"/>
      <c r="B429" s="5">
        <v>8</v>
      </c>
      <c r="C429" s="5" t="str">
        <f ca="1">IF(B429&lt;=A428,RANDBETWEEN(A424/(3/2),A424*(3/2))+C428,"")</f>
        <v/>
      </c>
      <c r="D429" s="15" t="s">
        <v>3989</v>
      </c>
      <c r="E429" s="11" t="str">
        <f t="shared" ref="E429:E465" ca="1" si="1427">_xlfn.TEXTJOIN("/",TRUE,F428:S428)</f>
        <v>eɪ</v>
      </c>
      <c r="F429" s="7" t="str" cm="1">
        <f t="array" aca="1" ref="F429" ca="1">_xlfn.TEXTSPLIT(E429,"/")</f>
        <v>eɪ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7"/>
      <c r="U429" s="1"/>
      <c r="V429" s="5">
        <v>8</v>
      </c>
      <c r="W429" s="5" t="str">
        <f ca="1">IF(V429&lt;=U428,RANDBETWEEN(U424/(3/2),U424*(3/2))+W428,"")</f>
        <v/>
      </c>
      <c r="X429" s="15" t="s">
        <v>3989</v>
      </c>
      <c r="Y429" s="11" t="str">
        <f t="shared" ref="Y429:Y465" ca="1" si="1428">_xlfn.TEXTJOIN("/",TRUE,Z428:AM428)</f>
        <v>k/"/ŋ</v>
      </c>
      <c r="Z429" s="7" t="str" cm="1">
        <f t="array" aca="1" ref="Z429:AB429" ca="1">_xlfn.TEXTSPLIT(Y429,"/")</f>
        <v>k</v>
      </c>
      <c r="AA429" s="11" t="str">
        <f ca="1"/>
        <v>"</v>
      </c>
      <c r="AB429" s="11" t="str">
        <f ca="1"/>
        <v>ŋ</v>
      </c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</row>
    <row r="430" spans="1:39" ht="12.75">
      <c r="A430" s="5"/>
      <c r="B430" s="5">
        <v>9</v>
      </c>
      <c r="C430" s="5" t="str">
        <f ca="1">IF(B430&lt;=A428,RANDBETWEEN(A424/(3/2),A424*(3/2))+C429,"")</f>
        <v/>
      </c>
      <c r="D430" s="15"/>
      <c r="E430" s="11"/>
      <c r="F430" s="7">
        <f ca="1">MATCH(F429,'Language Rules Can Change'!$AD$322:$AD$413,0)-1</f>
        <v>61</v>
      </c>
      <c r="G430" s="7" t="e">
        <f>MATCH(G429,'Language Rules Can Change'!$AD$322:$AD$413,0)-1</f>
        <v>#N/A</v>
      </c>
      <c r="H430" s="7" t="e">
        <f>MATCH(H429,'Language Rules Can Change'!$AD$322:$AD$413,0)-1</f>
        <v>#N/A</v>
      </c>
      <c r="I430" s="7" t="e">
        <f>MATCH(I429,'Language Rules Can Change'!$AD$322:$AD$413,0)-1</f>
        <v>#N/A</v>
      </c>
      <c r="J430" s="7" t="e">
        <f>MATCH(J429,'Language Rules Can Change'!$AD$322:$AD$413,0)-1</f>
        <v>#N/A</v>
      </c>
      <c r="K430" s="7" t="e">
        <f>MATCH(K429,'Language Rules Can Change'!$AD$322:$AD$413,0)-1</f>
        <v>#N/A</v>
      </c>
      <c r="L430" s="7" t="e">
        <f>MATCH(L429,'Language Rules Can Change'!$AD$322:$AD$413,0)-1</f>
        <v>#N/A</v>
      </c>
      <c r="M430" s="7" t="e">
        <f>MATCH(M429,'Language Rules Can Change'!$AD$322:$AD$413,0)-1</f>
        <v>#N/A</v>
      </c>
      <c r="N430" s="7" t="e">
        <f>MATCH(N429,'Language Rules Can Change'!$AD$322:$AD$413,0)-1</f>
        <v>#N/A</v>
      </c>
      <c r="O430" s="7" t="e">
        <f>MATCH(O429,'Language Rules Can Change'!$AD$322:$AD$413,0)-1</f>
        <v>#N/A</v>
      </c>
      <c r="P430" s="7" t="e">
        <f>MATCH(P429,'Language Rules Can Change'!$AD$322:$AD$413,0)-1</f>
        <v>#N/A</v>
      </c>
      <c r="Q430" s="7" t="e">
        <f>MATCH(Q429,'Language Rules Can Change'!$AD$322:$AD$413,0)-1</f>
        <v>#N/A</v>
      </c>
      <c r="R430" s="7" t="e">
        <f>MATCH(R429,'Language Rules Can Change'!$AD$322:$AD$413,0)-1</f>
        <v>#N/A</v>
      </c>
      <c r="S430" s="7" t="e">
        <f>MATCH(S429,'Language Rules Can Change'!$AD$322:$AD$413,0)-1</f>
        <v>#N/A</v>
      </c>
      <c r="T430" s="17"/>
      <c r="U430" s="5"/>
      <c r="V430" s="5">
        <v>9</v>
      </c>
      <c r="W430" s="5" t="str">
        <f ca="1">IF(V430&lt;=U428,RANDBETWEEN(U424/(3/2),U424*(3/2))+W429,"")</f>
        <v/>
      </c>
      <c r="X430" s="15"/>
      <c r="Y430" s="11"/>
      <c r="Z430" s="7">
        <f ca="1">MATCH(Z429,'Language Rules Can Change'!$AD$322:$AD$413,0)-1</f>
        <v>13</v>
      </c>
      <c r="AA430" s="7">
        <f ca="1">MATCH(AA429,'Language Rules Can Change'!$AD$322:$AD$413,0)-1</f>
        <v>91</v>
      </c>
      <c r="AB430" s="7">
        <f ca="1">MATCH(AB429,'Language Rules Can Change'!$AD$322:$AD$413,0)-1</f>
        <v>21</v>
      </c>
      <c r="AC430" s="7" t="e">
        <f>MATCH(AC429,'Language Rules Can Change'!$AD$322:$AD$413,0)-1</f>
        <v>#N/A</v>
      </c>
      <c r="AD430" s="7" t="e">
        <f>MATCH(AD429,'Language Rules Can Change'!$AD$322:$AD$413,0)-1</f>
        <v>#N/A</v>
      </c>
      <c r="AE430" s="7" t="e">
        <f>MATCH(AE429,'Language Rules Can Change'!$AD$322:$AD$413,0)-1</f>
        <v>#N/A</v>
      </c>
      <c r="AF430" s="7" t="e">
        <f>MATCH(AF429,'Language Rules Can Change'!$AD$322:$AD$413,0)-1</f>
        <v>#N/A</v>
      </c>
      <c r="AG430" s="7" t="e">
        <f>MATCH(AG429,'Language Rules Can Change'!$AD$322:$AD$413,0)-1</f>
        <v>#N/A</v>
      </c>
      <c r="AH430" s="7" t="e">
        <f>MATCH(AH429,'Language Rules Can Change'!$AD$322:$AD$413,0)-1</f>
        <v>#N/A</v>
      </c>
      <c r="AI430" s="7" t="e">
        <f>MATCH(AI429,'Language Rules Can Change'!$AD$322:$AD$413,0)-1</f>
        <v>#N/A</v>
      </c>
      <c r="AJ430" s="7" t="e">
        <f>MATCH(AJ429,'Language Rules Can Change'!$AD$322:$AD$413,0)-1</f>
        <v>#N/A</v>
      </c>
      <c r="AK430" s="7" t="e">
        <f>MATCH(AK429,'Language Rules Can Change'!$AD$322:$AD$413,0)-1</f>
        <v>#N/A</v>
      </c>
      <c r="AL430" s="7" t="e">
        <f>MATCH(AL429,'Language Rules Can Change'!$AD$322:$AD$413,0)-1</f>
        <v>#N/A</v>
      </c>
      <c r="AM430" s="7" t="e">
        <f>MATCH(AM429,'Language Rules Can Change'!$AD$322:$AD$413,0)-1</f>
        <v>#N/A</v>
      </c>
    </row>
    <row r="431" spans="1:39" ht="12.75">
      <c r="A431" s="1"/>
      <c r="B431" s="5">
        <v>10</v>
      </c>
      <c r="C431" s="5" t="str">
        <f ca="1">IF(B431&lt;=A428,RANDBETWEEN(A424/(3/2),A424*(3/2))+C430,"")</f>
        <v/>
      </c>
      <c r="D431" s="15"/>
      <c r="E431" s="11"/>
      <c r="F431" s="7">
        <f t="shared" ref="F431:S465" ca="1" si="1429">RAND()</f>
        <v>0.3866953685914557</v>
      </c>
      <c r="G431" s="7">
        <f t="shared" ca="1" si="1429"/>
        <v>0.76173224053366395</v>
      </c>
      <c r="H431" s="7">
        <f t="shared" ca="1" si="1429"/>
        <v>0.40992362463401966</v>
      </c>
      <c r="I431" s="7">
        <f t="shared" ca="1" si="1429"/>
        <v>0.8299735630736651</v>
      </c>
      <c r="J431" s="7">
        <f t="shared" ca="1" si="1429"/>
        <v>0.73688525246627301</v>
      </c>
      <c r="K431" s="7">
        <f t="shared" ca="1" si="1429"/>
        <v>0.49213733482500888</v>
      </c>
      <c r="L431" s="7">
        <f t="shared" ca="1" si="1429"/>
        <v>8.7171940946408899E-3</v>
      </c>
      <c r="M431" s="7">
        <f t="shared" ca="1" si="1429"/>
        <v>0.42249956221187834</v>
      </c>
      <c r="N431" s="7">
        <f t="shared" ca="1" si="1429"/>
        <v>0.17519121887387767</v>
      </c>
      <c r="O431" s="7">
        <f t="shared" ca="1" si="1429"/>
        <v>0.10785168557353897</v>
      </c>
      <c r="P431" s="7">
        <f t="shared" ca="1" si="1429"/>
        <v>0.3006044262581441</v>
      </c>
      <c r="Q431" s="7">
        <f t="shared" ca="1" si="1429"/>
        <v>7.6919743240320027E-2</v>
      </c>
      <c r="R431" s="7">
        <f t="shared" ca="1" si="1429"/>
        <v>0.68574166606785703</v>
      </c>
      <c r="S431" s="7">
        <f t="shared" ca="1" si="1429"/>
        <v>0.75842305124366061</v>
      </c>
      <c r="T431" s="17"/>
      <c r="U431" s="1"/>
      <c r="V431" s="5">
        <v>10</v>
      </c>
      <c r="W431" s="5" t="str">
        <f ca="1">IF(V431&lt;=U428,RANDBETWEEN(U424/(3/2),U424*(3/2))+W430,"")</f>
        <v/>
      </c>
      <c r="X431" s="15"/>
      <c r="Y431" s="11"/>
      <c r="Z431" s="7">
        <f t="shared" ref="Z431:AM465" ca="1" si="1430">RAND()</f>
        <v>0.79128532350935421</v>
      </c>
      <c r="AA431" s="7">
        <f t="shared" ca="1" si="1430"/>
        <v>0.84407322875982926</v>
      </c>
      <c r="AB431" s="7">
        <f t="shared" ca="1" si="1430"/>
        <v>0.3270787295844193</v>
      </c>
      <c r="AC431" s="7">
        <f t="shared" ca="1" si="1430"/>
        <v>0.61352362063445687</v>
      </c>
      <c r="AD431" s="7">
        <f t="shared" ca="1" si="1430"/>
        <v>0.94499849798001212</v>
      </c>
      <c r="AE431" s="7">
        <f t="shared" ca="1" si="1430"/>
        <v>0.90049768066980873</v>
      </c>
      <c r="AF431" s="7">
        <f t="shared" ca="1" si="1430"/>
        <v>0.39751886962986682</v>
      </c>
      <c r="AG431" s="7">
        <f t="shared" ca="1" si="1430"/>
        <v>0.94240004467685301</v>
      </c>
      <c r="AH431" s="7">
        <f t="shared" ca="1" si="1430"/>
        <v>0.6475596246913714</v>
      </c>
      <c r="AI431" s="7">
        <f t="shared" ca="1" si="1430"/>
        <v>0.55202933416879418</v>
      </c>
      <c r="AJ431" s="7">
        <f t="shared" ca="1" si="1430"/>
        <v>0.81232492178764448</v>
      </c>
      <c r="AK431" s="7">
        <f t="shared" ca="1" si="1430"/>
        <v>0.54222788130129818</v>
      </c>
      <c r="AL431" s="7">
        <f t="shared" ca="1" si="1430"/>
        <v>0.56701687668094702</v>
      </c>
      <c r="AM431" s="7">
        <f t="shared" ca="1" si="1430"/>
        <v>0.40651608890814439</v>
      </c>
    </row>
    <row r="432" spans="1:39" ht="12.75">
      <c r="A432" s="1"/>
      <c r="B432" s="5">
        <v>11</v>
      </c>
      <c r="C432" s="5" t="str">
        <f ca="1">IF(B432&lt;=A428,RANDBETWEEN(A424/(3/2),A424*(3/2))+C431,"")</f>
        <v/>
      </c>
      <c r="D432" s="15"/>
      <c r="E432" s="11"/>
      <c r="F432" s="7" cm="1">
        <f t="array" aca="1" ref="F432" ca="1">_xlfn.IFS(AND(F431&gt;0,F431&lt;=INDEX('Language Rules Can Change'!$AE$322:$AM$413,F430,1)),1,AND(F431&gt;INDEX('Language Rules Can Change'!$AE$322:$AM$413,F430,1),F431&lt;=INDEX('Language Rules Can Change'!$AE$322:$AM$413,F430,2)),2,AND(F431&gt;INDEX('Language Rules Can Change'!$AE$322:$AM$413,F430,2),F431&lt;=INDEX('Language Rules Can Change'!$AE$322:$AM$413,F430,3)),3,AND(F431&gt;INDEX('Language Rules Can Change'!$AE$322:$AM$413,F430,3),F431&lt;=INDEX('Language Rules Can Change'!$AE$322:$AM$413,F430,4)),4,AND(F431&gt;INDEX('Language Rules Can Change'!$AE$322:$AM$413,F430,4),F431&lt;=INDEX('Language Rules Can Change'!$AE$322:$AM$413,F430,5)),5,AND(F431&gt;INDEX('Language Rules Can Change'!$AE$322:$AM$413,F430,5),F431&lt;=INDEX('Language Rules Can Change'!$AE$322:$AM$413,F430,6)),6,AND(F431&gt;INDEX('Language Rules Can Change'!$AE$322:$AM$413,F430,6),F431&lt;=INDEX('Language Rules Can Change'!$AE$322:$AM$413,F430,7)),7,AND(F431&gt;INDEX('Language Rules Can Change'!$AE$322:$AM$413,F430,7),F431&lt;=INDEX('Language Rules Can Change'!$AE$322:$AM$413,F430,8)),8,AND(F431&gt;INDEX('Language Rules Can Change'!$AE$322:$AM$413,F430,8),F431&lt;=INDEX('Language Rules Can Change'!$AE$322:$AM$413,F430,9)),9)</f>
        <v>5</v>
      </c>
      <c r="G432" s="7" t="e" cm="1">
        <f t="array" aca="1" ref="G432" ca="1">_xlfn.IFS(AND(G431&gt;0,G431&lt;=INDEX('Language Rules Can Change'!$AE$322:$AM$413,G430,1)),1,AND(G431&gt;INDEX('Language Rules Can Change'!$AE$322:$AM$413,G430,1),G431&lt;=INDEX('Language Rules Can Change'!$AE$322:$AM$413,G430,2)),2,AND(G431&gt;INDEX('Language Rules Can Change'!$AE$322:$AM$413,G430,2),G431&lt;=INDEX('Language Rules Can Change'!$AE$322:$AM$413,G430,3)),3,AND(G431&gt;INDEX('Language Rules Can Change'!$AE$322:$AM$413,G430,3),G431&lt;=INDEX('Language Rules Can Change'!$AE$322:$AM$413,G430,4)),4,AND(G431&gt;INDEX('Language Rules Can Change'!$AE$322:$AM$413,G430,4),G431&lt;=INDEX('Language Rules Can Change'!$AE$322:$AM$413,G430,5)),5,AND(G431&gt;INDEX('Language Rules Can Change'!$AE$322:$AM$413,G430,5),G431&lt;=INDEX('Language Rules Can Change'!$AE$322:$AM$413,G430,6)),6,AND(G431&gt;INDEX('Language Rules Can Change'!$AE$322:$AM$413,G430,6),G431&lt;=INDEX('Language Rules Can Change'!$AE$322:$AM$413,G430,7)),7,AND(G431&gt;INDEX('Language Rules Can Change'!$AE$322:$AM$413,G430,7),G431&lt;=INDEX('Language Rules Can Change'!$AE$322:$AM$413,G430,8)),8,AND(G431&gt;INDEX('Language Rules Can Change'!$AE$322:$AM$413,G430,8),G431&lt;=INDEX('Language Rules Can Change'!$AE$322:$AM$413,G430,9)),9)</f>
        <v>#N/A</v>
      </c>
      <c r="H432" s="7" t="e" cm="1">
        <f t="array" aca="1" ref="H432" ca="1">_xlfn.IFS(AND(H431&gt;0,H431&lt;=INDEX('Language Rules Can Change'!$AE$322:$AM$413,H430,1)),1,AND(H431&gt;INDEX('Language Rules Can Change'!$AE$322:$AM$413,H430,1),H431&lt;=INDEX('Language Rules Can Change'!$AE$322:$AM$413,H430,2)),2,AND(H431&gt;INDEX('Language Rules Can Change'!$AE$322:$AM$413,H430,2),H431&lt;=INDEX('Language Rules Can Change'!$AE$322:$AM$413,H430,3)),3,AND(H431&gt;INDEX('Language Rules Can Change'!$AE$322:$AM$413,H430,3),H431&lt;=INDEX('Language Rules Can Change'!$AE$322:$AM$413,H430,4)),4,AND(H431&gt;INDEX('Language Rules Can Change'!$AE$322:$AM$413,H430,4),H431&lt;=INDEX('Language Rules Can Change'!$AE$322:$AM$413,H430,5)),5,AND(H431&gt;INDEX('Language Rules Can Change'!$AE$322:$AM$413,H430,5),H431&lt;=INDEX('Language Rules Can Change'!$AE$322:$AM$413,H430,6)),6,AND(H431&gt;INDEX('Language Rules Can Change'!$AE$322:$AM$413,H430,6),H431&lt;=INDEX('Language Rules Can Change'!$AE$322:$AM$413,H430,7)),7,AND(H431&gt;INDEX('Language Rules Can Change'!$AE$322:$AM$413,H430,7),H431&lt;=INDEX('Language Rules Can Change'!$AE$322:$AM$413,H430,8)),8,AND(H431&gt;INDEX('Language Rules Can Change'!$AE$322:$AM$413,H430,8),H431&lt;=INDEX('Language Rules Can Change'!$AE$322:$AM$413,H430,9)),9)</f>
        <v>#N/A</v>
      </c>
      <c r="I432" s="7" t="e" cm="1">
        <f t="array" aca="1" ref="I432" ca="1">_xlfn.IFS(AND(I431&gt;0,I431&lt;=INDEX('Language Rules Can Change'!$AE$322:$AM$413,I430,1)),1,AND(I431&gt;INDEX('Language Rules Can Change'!$AE$322:$AM$413,I430,1),I431&lt;=INDEX('Language Rules Can Change'!$AE$322:$AM$413,I430,2)),2,AND(I431&gt;INDEX('Language Rules Can Change'!$AE$322:$AM$413,I430,2),I431&lt;=INDEX('Language Rules Can Change'!$AE$322:$AM$413,I430,3)),3,AND(I431&gt;INDEX('Language Rules Can Change'!$AE$322:$AM$413,I430,3),I431&lt;=INDEX('Language Rules Can Change'!$AE$322:$AM$413,I430,4)),4,AND(I431&gt;INDEX('Language Rules Can Change'!$AE$322:$AM$413,I430,4),I431&lt;=INDEX('Language Rules Can Change'!$AE$322:$AM$413,I430,5)),5,AND(I431&gt;INDEX('Language Rules Can Change'!$AE$322:$AM$413,I430,5),I431&lt;=INDEX('Language Rules Can Change'!$AE$322:$AM$413,I430,6)),6,AND(I431&gt;INDEX('Language Rules Can Change'!$AE$322:$AM$413,I430,6),I431&lt;=INDEX('Language Rules Can Change'!$AE$322:$AM$413,I430,7)),7,AND(I431&gt;INDEX('Language Rules Can Change'!$AE$322:$AM$413,I430,7),I431&lt;=INDEX('Language Rules Can Change'!$AE$322:$AM$413,I430,8)),8,AND(I431&gt;INDEX('Language Rules Can Change'!$AE$322:$AM$413,I430,8),I431&lt;=INDEX('Language Rules Can Change'!$AE$322:$AM$413,I430,9)),9)</f>
        <v>#N/A</v>
      </c>
      <c r="J432" s="7" t="e" cm="1">
        <f t="array" aca="1" ref="J432" ca="1">_xlfn.IFS(AND(J431&gt;0,J431&lt;=INDEX('Language Rules Can Change'!$AE$322:$AM$413,J430,1)),1,AND(J431&gt;INDEX('Language Rules Can Change'!$AE$322:$AM$413,J430,1),J431&lt;=INDEX('Language Rules Can Change'!$AE$322:$AM$413,J430,2)),2,AND(J431&gt;INDEX('Language Rules Can Change'!$AE$322:$AM$413,J430,2),J431&lt;=INDEX('Language Rules Can Change'!$AE$322:$AM$413,J430,3)),3,AND(J431&gt;INDEX('Language Rules Can Change'!$AE$322:$AM$413,J430,3),J431&lt;=INDEX('Language Rules Can Change'!$AE$322:$AM$413,J430,4)),4,AND(J431&gt;INDEX('Language Rules Can Change'!$AE$322:$AM$413,J430,4),J431&lt;=INDEX('Language Rules Can Change'!$AE$322:$AM$413,J430,5)),5,AND(J431&gt;INDEX('Language Rules Can Change'!$AE$322:$AM$413,J430,5),J431&lt;=INDEX('Language Rules Can Change'!$AE$322:$AM$413,J430,6)),6,AND(J431&gt;INDEX('Language Rules Can Change'!$AE$322:$AM$413,J430,6),J431&lt;=INDEX('Language Rules Can Change'!$AE$322:$AM$413,J430,7)),7,AND(J431&gt;INDEX('Language Rules Can Change'!$AE$322:$AM$413,J430,7),J431&lt;=INDEX('Language Rules Can Change'!$AE$322:$AM$413,J430,8)),8,AND(J431&gt;INDEX('Language Rules Can Change'!$AE$322:$AM$413,J430,8),J431&lt;=INDEX('Language Rules Can Change'!$AE$322:$AM$413,J430,9)),9)</f>
        <v>#N/A</v>
      </c>
      <c r="K432" s="7" t="e" cm="1">
        <f t="array" aca="1" ref="K432" ca="1">_xlfn.IFS(AND(K431&gt;0,K431&lt;=INDEX('Language Rules Can Change'!$AE$322:$AM$413,K430,1)),1,AND(K431&gt;INDEX('Language Rules Can Change'!$AE$322:$AM$413,K430,1),K431&lt;=INDEX('Language Rules Can Change'!$AE$322:$AM$413,K430,2)),2,AND(K431&gt;INDEX('Language Rules Can Change'!$AE$322:$AM$413,K430,2),K431&lt;=INDEX('Language Rules Can Change'!$AE$322:$AM$413,K430,3)),3,AND(K431&gt;INDEX('Language Rules Can Change'!$AE$322:$AM$413,K430,3),K431&lt;=INDEX('Language Rules Can Change'!$AE$322:$AM$413,K430,4)),4,AND(K431&gt;INDEX('Language Rules Can Change'!$AE$322:$AM$413,K430,4),K431&lt;=INDEX('Language Rules Can Change'!$AE$322:$AM$413,K430,5)),5,AND(K431&gt;INDEX('Language Rules Can Change'!$AE$322:$AM$413,K430,5),K431&lt;=INDEX('Language Rules Can Change'!$AE$322:$AM$413,K430,6)),6,AND(K431&gt;INDEX('Language Rules Can Change'!$AE$322:$AM$413,K430,6),K431&lt;=INDEX('Language Rules Can Change'!$AE$322:$AM$413,K430,7)),7,AND(K431&gt;INDEX('Language Rules Can Change'!$AE$322:$AM$413,K430,7),K431&lt;=INDEX('Language Rules Can Change'!$AE$322:$AM$413,K430,8)),8,AND(K431&gt;INDEX('Language Rules Can Change'!$AE$322:$AM$413,K430,8),K431&lt;=INDEX('Language Rules Can Change'!$AE$322:$AM$413,K430,9)),9)</f>
        <v>#N/A</v>
      </c>
      <c r="L432" s="7" t="e" cm="1">
        <f t="array" aca="1" ref="L432" ca="1">_xlfn.IFS(AND(L431&gt;0,L431&lt;=INDEX('Language Rules Can Change'!$AE$322:$AM$413,L430,1)),1,AND(L431&gt;INDEX('Language Rules Can Change'!$AE$322:$AM$413,L430,1),L431&lt;=INDEX('Language Rules Can Change'!$AE$322:$AM$413,L430,2)),2,AND(L431&gt;INDEX('Language Rules Can Change'!$AE$322:$AM$413,L430,2),L431&lt;=INDEX('Language Rules Can Change'!$AE$322:$AM$413,L430,3)),3,AND(L431&gt;INDEX('Language Rules Can Change'!$AE$322:$AM$413,L430,3),L431&lt;=INDEX('Language Rules Can Change'!$AE$322:$AM$413,L430,4)),4,AND(L431&gt;INDEX('Language Rules Can Change'!$AE$322:$AM$413,L430,4),L431&lt;=INDEX('Language Rules Can Change'!$AE$322:$AM$413,L430,5)),5,AND(L431&gt;INDEX('Language Rules Can Change'!$AE$322:$AM$413,L430,5),L431&lt;=INDEX('Language Rules Can Change'!$AE$322:$AM$413,L430,6)),6,AND(L431&gt;INDEX('Language Rules Can Change'!$AE$322:$AM$413,L430,6),L431&lt;=INDEX('Language Rules Can Change'!$AE$322:$AM$413,L430,7)),7,AND(L431&gt;INDEX('Language Rules Can Change'!$AE$322:$AM$413,L430,7),L431&lt;=INDEX('Language Rules Can Change'!$AE$322:$AM$413,L430,8)),8,AND(L431&gt;INDEX('Language Rules Can Change'!$AE$322:$AM$413,L430,8),L431&lt;=INDEX('Language Rules Can Change'!$AE$322:$AM$413,L430,9)),9)</f>
        <v>#N/A</v>
      </c>
      <c r="M432" s="7" t="e" cm="1">
        <f t="array" aca="1" ref="M432" ca="1">_xlfn.IFS(AND(M431&gt;0,M431&lt;=INDEX('Language Rules Can Change'!$AE$322:$AM$413,M430,1)),1,AND(M431&gt;INDEX('Language Rules Can Change'!$AE$322:$AM$413,M430,1),M431&lt;=INDEX('Language Rules Can Change'!$AE$322:$AM$413,M430,2)),2,AND(M431&gt;INDEX('Language Rules Can Change'!$AE$322:$AM$413,M430,2),M431&lt;=INDEX('Language Rules Can Change'!$AE$322:$AM$413,M430,3)),3,AND(M431&gt;INDEX('Language Rules Can Change'!$AE$322:$AM$413,M430,3),M431&lt;=INDEX('Language Rules Can Change'!$AE$322:$AM$413,M430,4)),4,AND(M431&gt;INDEX('Language Rules Can Change'!$AE$322:$AM$413,M430,4),M431&lt;=INDEX('Language Rules Can Change'!$AE$322:$AM$413,M430,5)),5,AND(M431&gt;INDEX('Language Rules Can Change'!$AE$322:$AM$413,M430,5),M431&lt;=INDEX('Language Rules Can Change'!$AE$322:$AM$413,M430,6)),6,AND(M431&gt;INDEX('Language Rules Can Change'!$AE$322:$AM$413,M430,6),M431&lt;=INDEX('Language Rules Can Change'!$AE$322:$AM$413,M430,7)),7,AND(M431&gt;INDEX('Language Rules Can Change'!$AE$322:$AM$413,M430,7),M431&lt;=INDEX('Language Rules Can Change'!$AE$322:$AM$413,M430,8)),8,AND(M431&gt;INDEX('Language Rules Can Change'!$AE$322:$AM$413,M430,8),M431&lt;=INDEX('Language Rules Can Change'!$AE$322:$AM$413,M430,9)),9)</f>
        <v>#N/A</v>
      </c>
      <c r="N432" s="7" t="e" cm="1">
        <f t="array" aca="1" ref="N432" ca="1">_xlfn.IFS(AND(N431&gt;0,N431&lt;=INDEX('Language Rules Can Change'!$AE$322:$AM$413,N430,1)),1,AND(N431&gt;INDEX('Language Rules Can Change'!$AE$322:$AM$413,N430,1),N431&lt;=INDEX('Language Rules Can Change'!$AE$322:$AM$413,N430,2)),2,AND(N431&gt;INDEX('Language Rules Can Change'!$AE$322:$AM$413,N430,2),N431&lt;=INDEX('Language Rules Can Change'!$AE$322:$AM$413,N430,3)),3,AND(N431&gt;INDEX('Language Rules Can Change'!$AE$322:$AM$413,N430,3),N431&lt;=INDEX('Language Rules Can Change'!$AE$322:$AM$413,N430,4)),4,AND(N431&gt;INDEX('Language Rules Can Change'!$AE$322:$AM$413,N430,4),N431&lt;=INDEX('Language Rules Can Change'!$AE$322:$AM$413,N430,5)),5,AND(N431&gt;INDEX('Language Rules Can Change'!$AE$322:$AM$413,N430,5),N431&lt;=INDEX('Language Rules Can Change'!$AE$322:$AM$413,N430,6)),6,AND(N431&gt;INDEX('Language Rules Can Change'!$AE$322:$AM$413,N430,6),N431&lt;=INDEX('Language Rules Can Change'!$AE$322:$AM$413,N430,7)),7,AND(N431&gt;INDEX('Language Rules Can Change'!$AE$322:$AM$413,N430,7),N431&lt;=INDEX('Language Rules Can Change'!$AE$322:$AM$413,N430,8)),8,AND(N431&gt;INDEX('Language Rules Can Change'!$AE$322:$AM$413,N430,8),N431&lt;=INDEX('Language Rules Can Change'!$AE$322:$AM$413,N430,9)),9)</f>
        <v>#N/A</v>
      </c>
      <c r="O432" s="7" t="e" cm="1">
        <f t="array" aca="1" ref="O432" ca="1">_xlfn.IFS(AND(O431&gt;0,O431&lt;=INDEX('Language Rules Can Change'!$AE$322:$AM$413,O430,1)),1,AND(O431&gt;INDEX('Language Rules Can Change'!$AE$322:$AM$413,O430,1),O431&lt;=INDEX('Language Rules Can Change'!$AE$322:$AM$413,O430,2)),2,AND(O431&gt;INDEX('Language Rules Can Change'!$AE$322:$AM$413,O430,2),O431&lt;=INDEX('Language Rules Can Change'!$AE$322:$AM$413,O430,3)),3,AND(O431&gt;INDEX('Language Rules Can Change'!$AE$322:$AM$413,O430,3),O431&lt;=INDEX('Language Rules Can Change'!$AE$322:$AM$413,O430,4)),4,AND(O431&gt;INDEX('Language Rules Can Change'!$AE$322:$AM$413,O430,4),O431&lt;=INDEX('Language Rules Can Change'!$AE$322:$AM$413,O430,5)),5,AND(O431&gt;INDEX('Language Rules Can Change'!$AE$322:$AM$413,O430,5),O431&lt;=INDEX('Language Rules Can Change'!$AE$322:$AM$413,O430,6)),6,AND(O431&gt;INDEX('Language Rules Can Change'!$AE$322:$AM$413,O430,6),O431&lt;=INDEX('Language Rules Can Change'!$AE$322:$AM$413,O430,7)),7,AND(O431&gt;INDEX('Language Rules Can Change'!$AE$322:$AM$413,O430,7),O431&lt;=INDEX('Language Rules Can Change'!$AE$322:$AM$413,O430,8)),8,AND(O431&gt;INDEX('Language Rules Can Change'!$AE$322:$AM$413,O430,8),O431&lt;=INDEX('Language Rules Can Change'!$AE$322:$AM$413,O430,9)),9)</f>
        <v>#N/A</v>
      </c>
      <c r="P432" s="7" t="e" cm="1">
        <f t="array" aca="1" ref="P432" ca="1">_xlfn.IFS(AND(P431&gt;0,P431&lt;=INDEX('Language Rules Can Change'!$AE$322:$AM$413,P430,1)),1,AND(P431&gt;INDEX('Language Rules Can Change'!$AE$322:$AM$413,P430,1),P431&lt;=INDEX('Language Rules Can Change'!$AE$322:$AM$413,P430,2)),2,AND(P431&gt;INDEX('Language Rules Can Change'!$AE$322:$AM$413,P430,2),P431&lt;=INDEX('Language Rules Can Change'!$AE$322:$AM$413,P430,3)),3,AND(P431&gt;INDEX('Language Rules Can Change'!$AE$322:$AM$413,P430,3),P431&lt;=INDEX('Language Rules Can Change'!$AE$322:$AM$413,P430,4)),4,AND(P431&gt;INDEX('Language Rules Can Change'!$AE$322:$AM$413,P430,4),P431&lt;=INDEX('Language Rules Can Change'!$AE$322:$AM$413,P430,5)),5,AND(P431&gt;INDEX('Language Rules Can Change'!$AE$322:$AM$413,P430,5),P431&lt;=INDEX('Language Rules Can Change'!$AE$322:$AM$413,P430,6)),6,AND(P431&gt;INDEX('Language Rules Can Change'!$AE$322:$AM$413,P430,6),P431&lt;=INDEX('Language Rules Can Change'!$AE$322:$AM$413,P430,7)),7,AND(P431&gt;INDEX('Language Rules Can Change'!$AE$322:$AM$413,P430,7),P431&lt;=INDEX('Language Rules Can Change'!$AE$322:$AM$413,P430,8)),8,AND(P431&gt;INDEX('Language Rules Can Change'!$AE$322:$AM$413,P430,8),P431&lt;=INDEX('Language Rules Can Change'!$AE$322:$AM$413,P430,9)),9)</f>
        <v>#N/A</v>
      </c>
      <c r="Q432" s="7" t="e" cm="1">
        <f t="array" aca="1" ref="Q432" ca="1">_xlfn.IFS(AND(Q431&gt;0,Q431&lt;=INDEX('Language Rules Can Change'!$AE$322:$AM$413,Q430,1)),1,AND(Q431&gt;INDEX('Language Rules Can Change'!$AE$322:$AM$413,Q430,1),Q431&lt;=INDEX('Language Rules Can Change'!$AE$322:$AM$413,Q430,2)),2,AND(Q431&gt;INDEX('Language Rules Can Change'!$AE$322:$AM$413,Q430,2),Q431&lt;=INDEX('Language Rules Can Change'!$AE$322:$AM$413,Q430,3)),3,AND(Q431&gt;INDEX('Language Rules Can Change'!$AE$322:$AM$413,Q430,3),Q431&lt;=INDEX('Language Rules Can Change'!$AE$322:$AM$413,Q430,4)),4,AND(Q431&gt;INDEX('Language Rules Can Change'!$AE$322:$AM$413,Q430,4),Q431&lt;=INDEX('Language Rules Can Change'!$AE$322:$AM$413,Q430,5)),5,AND(Q431&gt;INDEX('Language Rules Can Change'!$AE$322:$AM$413,Q430,5),Q431&lt;=INDEX('Language Rules Can Change'!$AE$322:$AM$413,Q430,6)),6,AND(Q431&gt;INDEX('Language Rules Can Change'!$AE$322:$AM$413,Q430,6),Q431&lt;=INDEX('Language Rules Can Change'!$AE$322:$AM$413,Q430,7)),7,AND(Q431&gt;INDEX('Language Rules Can Change'!$AE$322:$AM$413,Q430,7),Q431&lt;=INDEX('Language Rules Can Change'!$AE$322:$AM$413,Q430,8)),8,AND(Q431&gt;INDEX('Language Rules Can Change'!$AE$322:$AM$413,Q430,8),Q431&lt;=INDEX('Language Rules Can Change'!$AE$322:$AM$413,Q430,9)),9)</f>
        <v>#N/A</v>
      </c>
      <c r="R432" s="7" t="e" cm="1">
        <f t="array" aca="1" ref="R432" ca="1">_xlfn.IFS(AND(R431&gt;0,R431&lt;=INDEX('Language Rules Can Change'!$AE$322:$AM$413,R430,1)),1,AND(R431&gt;INDEX('Language Rules Can Change'!$AE$322:$AM$413,R430,1),R431&lt;=INDEX('Language Rules Can Change'!$AE$322:$AM$413,R430,2)),2,AND(R431&gt;INDEX('Language Rules Can Change'!$AE$322:$AM$413,R430,2),R431&lt;=INDEX('Language Rules Can Change'!$AE$322:$AM$413,R430,3)),3,AND(R431&gt;INDEX('Language Rules Can Change'!$AE$322:$AM$413,R430,3),R431&lt;=INDEX('Language Rules Can Change'!$AE$322:$AM$413,R430,4)),4,AND(R431&gt;INDEX('Language Rules Can Change'!$AE$322:$AM$413,R430,4),R431&lt;=INDEX('Language Rules Can Change'!$AE$322:$AM$413,R430,5)),5,AND(R431&gt;INDEX('Language Rules Can Change'!$AE$322:$AM$413,R430,5),R431&lt;=INDEX('Language Rules Can Change'!$AE$322:$AM$413,R430,6)),6,AND(R431&gt;INDEX('Language Rules Can Change'!$AE$322:$AM$413,R430,6),R431&lt;=INDEX('Language Rules Can Change'!$AE$322:$AM$413,R430,7)),7,AND(R431&gt;INDEX('Language Rules Can Change'!$AE$322:$AM$413,R430,7),R431&lt;=INDEX('Language Rules Can Change'!$AE$322:$AM$413,R430,8)),8,AND(R431&gt;INDEX('Language Rules Can Change'!$AE$322:$AM$413,R430,8),R431&lt;=INDEX('Language Rules Can Change'!$AE$322:$AM$413,R430,9)),9)</f>
        <v>#N/A</v>
      </c>
      <c r="S432" s="7" t="e" cm="1">
        <f t="array" aca="1" ref="S432" ca="1">_xlfn.IFS(AND(S431&gt;0,S431&lt;=INDEX('Language Rules Can Change'!$AE$322:$AM$413,S430,1)),1,AND(S431&gt;INDEX('Language Rules Can Change'!$AE$322:$AM$413,S430,1),S431&lt;=INDEX('Language Rules Can Change'!$AE$322:$AM$413,S430,2)),2,AND(S431&gt;INDEX('Language Rules Can Change'!$AE$322:$AM$413,S430,2),S431&lt;=INDEX('Language Rules Can Change'!$AE$322:$AM$413,S430,3)),3,AND(S431&gt;INDEX('Language Rules Can Change'!$AE$322:$AM$413,S430,3),S431&lt;=INDEX('Language Rules Can Change'!$AE$322:$AM$413,S430,4)),4,AND(S431&gt;INDEX('Language Rules Can Change'!$AE$322:$AM$413,S430,4),S431&lt;=INDEX('Language Rules Can Change'!$AE$322:$AM$413,S430,5)),5,AND(S431&gt;INDEX('Language Rules Can Change'!$AE$322:$AM$413,S430,5),S431&lt;=INDEX('Language Rules Can Change'!$AE$322:$AM$413,S430,6)),6,AND(S431&gt;INDEX('Language Rules Can Change'!$AE$322:$AM$413,S430,6),S431&lt;=INDEX('Language Rules Can Change'!$AE$322:$AM$413,S430,7)),7,AND(S431&gt;INDEX('Language Rules Can Change'!$AE$322:$AM$413,S430,7),S431&lt;=INDEX('Language Rules Can Change'!$AE$322:$AM$413,S430,8)),8,AND(S431&gt;INDEX('Language Rules Can Change'!$AE$322:$AM$413,S430,8),S431&lt;=INDEX('Language Rules Can Change'!$AE$322:$AM$413,S430,9)),9)</f>
        <v>#N/A</v>
      </c>
      <c r="T432" s="17"/>
      <c r="U432" s="1"/>
      <c r="V432" s="5">
        <v>11</v>
      </c>
      <c r="W432" s="5" t="str">
        <f ca="1">IF(V432&lt;=U428,RANDBETWEEN(U424/(3/2),U424*(3/2))+W431,"")</f>
        <v/>
      </c>
      <c r="X432" s="15"/>
      <c r="Y432" s="11"/>
      <c r="Z432" s="7" cm="1">
        <f t="array" aca="1" ref="Z432" ca="1">_xlfn.IFS(AND(Z431&gt;0,Z431&lt;=INDEX('Language Rules Can Change'!$AE$322:$AM$413,Z430,1)),1,AND(Z431&gt;INDEX('Language Rules Can Change'!$AE$322:$AM$413,Z430,1),Z431&lt;=INDEX('Language Rules Can Change'!$AE$322:$AM$413,Z430,2)),2,AND(Z431&gt;INDEX('Language Rules Can Change'!$AE$322:$AM$413,Z430,2),Z431&lt;=INDEX('Language Rules Can Change'!$AE$322:$AM$413,Z430,3)),3,AND(Z431&gt;INDEX('Language Rules Can Change'!$AE$322:$AM$413,Z430,3),Z431&lt;=INDEX('Language Rules Can Change'!$AE$322:$AM$413,Z430,4)),4,AND(Z431&gt;INDEX('Language Rules Can Change'!$AE$322:$AM$413,Z430,4),Z431&lt;=INDEX('Language Rules Can Change'!$AE$322:$AM$413,Z430,5)),5,AND(Z431&gt;INDEX('Language Rules Can Change'!$AE$322:$AM$413,Z430,5),Z431&lt;=INDEX('Language Rules Can Change'!$AE$322:$AM$413,Z430,6)),6,AND(Z431&gt;INDEX('Language Rules Can Change'!$AE$322:$AM$413,Z430,6),Z431&lt;=INDEX('Language Rules Can Change'!$AE$322:$AM$413,Z430,7)),7,AND(Z431&gt;INDEX('Language Rules Can Change'!$AE$322:$AM$413,Z430,7),Z431&lt;=INDEX('Language Rules Can Change'!$AE$322:$AM$413,Z430,8)),8,AND(Z431&gt;INDEX('Language Rules Can Change'!$AE$322:$AM$413,Z430,8),Z431&lt;=INDEX('Language Rules Can Change'!$AE$322:$AM$413,Z430,9)),9)</f>
        <v>8</v>
      </c>
      <c r="AA432" s="7" cm="1">
        <f t="array" aca="1" ref="AA432" ca="1">_xlfn.IFS(AND(AA431&gt;0,AA431&lt;=INDEX('Language Rules Can Change'!$AE$322:$AM$413,AA430,1)),1,AND(AA431&gt;INDEX('Language Rules Can Change'!$AE$322:$AM$413,AA430,1),AA431&lt;=INDEX('Language Rules Can Change'!$AE$322:$AM$413,AA430,2)),2,AND(AA431&gt;INDEX('Language Rules Can Change'!$AE$322:$AM$413,AA430,2),AA431&lt;=INDEX('Language Rules Can Change'!$AE$322:$AM$413,AA430,3)),3,AND(AA431&gt;INDEX('Language Rules Can Change'!$AE$322:$AM$413,AA430,3),AA431&lt;=INDEX('Language Rules Can Change'!$AE$322:$AM$413,AA430,4)),4,AND(AA431&gt;INDEX('Language Rules Can Change'!$AE$322:$AM$413,AA430,4),AA431&lt;=INDEX('Language Rules Can Change'!$AE$322:$AM$413,AA430,5)),5,AND(AA431&gt;INDEX('Language Rules Can Change'!$AE$322:$AM$413,AA430,5),AA431&lt;=INDEX('Language Rules Can Change'!$AE$322:$AM$413,AA430,6)),6,AND(AA431&gt;INDEX('Language Rules Can Change'!$AE$322:$AM$413,AA430,6),AA431&lt;=INDEX('Language Rules Can Change'!$AE$322:$AM$413,AA430,7)),7,AND(AA431&gt;INDEX('Language Rules Can Change'!$AE$322:$AM$413,AA430,7),AA431&lt;=INDEX('Language Rules Can Change'!$AE$322:$AM$413,AA430,8)),8,AND(AA431&gt;INDEX('Language Rules Can Change'!$AE$322:$AM$413,AA430,8),AA431&lt;=INDEX('Language Rules Can Change'!$AE$322:$AM$413,AA430,9)),9)</f>
        <v>1</v>
      </c>
      <c r="AB432" s="7" cm="1">
        <f t="array" aca="1" ref="AB432" ca="1">_xlfn.IFS(AND(AB431&gt;0,AB431&lt;=INDEX('Language Rules Can Change'!$AE$322:$AM$413,AB430,1)),1,AND(AB431&gt;INDEX('Language Rules Can Change'!$AE$322:$AM$413,AB430,1),AB431&lt;=INDEX('Language Rules Can Change'!$AE$322:$AM$413,AB430,2)),2,AND(AB431&gt;INDEX('Language Rules Can Change'!$AE$322:$AM$413,AB430,2),AB431&lt;=INDEX('Language Rules Can Change'!$AE$322:$AM$413,AB430,3)),3,AND(AB431&gt;INDEX('Language Rules Can Change'!$AE$322:$AM$413,AB430,3),AB431&lt;=INDEX('Language Rules Can Change'!$AE$322:$AM$413,AB430,4)),4,AND(AB431&gt;INDEX('Language Rules Can Change'!$AE$322:$AM$413,AB430,4),AB431&lt;=INDEX('Language Rules Can Change'!$AE$322:$AM$413,AB430,5)),5,AND(AB431&gt;INDEX('Language Rules Can Change'!$AE$322:$AM$413,AB430,5),AB431&lt;=INDEX('Language Rules Can Change'!$AE$322:$AM$413,AB430,6)),6,AND(AB431&gt;INDEX('Language Rules Can Change'!$AE$322:$AM$413,AB430,6),AB431&lt;=INDEX('Language Rules Can Change'!$AE$322:$AM$413,AB430,7)),7,AND(AB431&gt;INDEX('Language Rules Can Change'!$AE$322:$AM$413,AB430,7),AB431&lt;=INDEX('Language Rules Can Change'!$AE$322:$AM$413,AB430,8)),8,AND(AB431&gt;INDEX('Language Rules Can Change'!$AE$322:$AM$413,AB430,8),AB431&lt;=INDEX('Language Rules Can Change'!$AE$322:$AM$413,AB430,9)),9)</f>
        <v>3</v>
      </c>
      <c r="AC432" s="7" t="e" cm="1">
        <f t="array" aca="1" ref="AC432" ca="1">_xlfn.IFS(AND(AC431&gt;0,AC431&lt;=INDEX('Language Rules Can Change'!$AE$322:$AM$413,AC430,1)),1,AND(AC431&gt;INDEX('Language Rules Can Change'!$AE$322:$AM$413,AC430,1),AC431&lt;=INDEX('Language Rules Can Change'!$AE$322:$AM$413,AC430,2)),2,AND(AC431&gt;INDEX('Language Rules Can Change'!$AE$322:$AM$413,AC430,2),AC431&lt;=INDEX('Language Rules Can Change'!$AE$322:$AM$413,AC430,3)),3,AND(AC431&gt;INDEX('Language Rules Can Change'!$AE$322:$AM$413,AC430,3),AC431&lt;=INDEX('Language Rules Can Change'!$AE$322:$AM$413,AC430,4)),4,AND(AC431&gt;INDEX('Language Rules Can Change'!$AE$322:$AM$413,AC430,4),AC431&lt;=INDEX('Language Rules Can Change'!$AE$322:$AM$413,AC430,5)),5,AND(AC431&gt;INDEX('Language Rules Can Change'!$AE$322:$AM$413,AC430,5),AC431&lt;=INDEX('Language Rules Can Change'!$AE$322:$AM$413,AC430,6)),6,AND(AC431&gt;INDEX('Language Rules Can Change'!$AE$322:$AM$413,AC430,6),AC431&lt;=INDEX('Language Rules Can Change'!$AE$322:$AM$413,AC430,7)),7,AND(AC431&gt;INDEX('Language Rules Can Change'!$AE$322:$AM$413,AC430,7),AC431&lt;=INDEX('Language Rules Can Change'!$AE$322:$AM$413,AC430,8)),8,AND(AC431&gt;INDEX('Language Rules Can Change'!$AE$322:$AM$413,AC430,8),AC431&lt;=INDEX('Language Rules Can Change'!$AE$322:$AM$413,AC430,9)),9)</f>
        <v>#N/A</v>
      </c>
      <c r="AD432" s="7" t="e" cm="1">
        <f t="array" aca="1" ref="AD432" ca="1">_xlfn.IFS(AND(AD431&gt;0,AD431&lt;=INDEX('Language Rules Can Change'!$AE$322:$AM$413,AD430,1)),1,AND(AD431&gt;INDEX('Language Rules Can Change'!$AE$322:$AM$413,AD430,1),AD431&lt;=INDEX('Language Rules Can Change'!$AE$322:$AM$413,AD430,2)),2,AND(AD431&gt;INDEX('Language Rules Can Change'!$AE$322:$AM$413,AD430,2),AD431&lt;=INDEX('Language Rules Can Change'!$AE$322:$AM$413,AD430,3)),3,AND(AD431&gt;INDEX('Language Rules Can Change'!$AE$322:$AM$413,AD430,3),AD431&lt;=INDEX('Language Rules Can Change'!$AE$322:$AM$413,AD430,4)),4,AND(AD431&gt;INDEX('Language Rules Can Change'!$AE$322:$AM$413,AD430,4),AD431&lt;=INDEX('Language Rules Can Change'!$AE$322:$AM$413,AD430,5)),5,AND(AD431&gt;INDEX('Language Rules Can Change'!$AE$322:$AM$413,AD430,5),AD431&lt;=INDEX('Language Rules Can Change'!$AE$322:$AM$413,AD430,6)),6,AND(AD431&gt;INDEX('Language Rules Can Change'!$AE$322:$AM$413,AD430,6),AD431&lt;=INDEX('Language Rules Can Change'!$AE$322:$AM$413,AD430,7)),7,AND(AD431&gt;INDEX('Language Rules Can Change'!$AE$322:$AM$413,AD430,7),AD431&lt;=INDEX('Language Rules Can Change'!$AE$322:$AM$413,AD430,8)),8,AND(AD431&gt;INDEX('Language Rules Can Change'!$AE$322:$AM$413,AD430,8),AD431&lt;=INDEX('Language Rules Can Change'!$AE$322:$AM$413,AD430,9)),9)</f>
        <v>#N/A</v>
      </c>
      <c r="AE432" s="7" t="e" cm="1">
        <f t="array" aca="1" ref="AE432" ca="1">_xlfn.IFS(AND(AE431&gt;0,AE431&lt;=INDEX('Language Rules Can Change'!$AE$322:$AM$413,AE430,1)),1,AND(AE431&gt;INDEX('Language Rules Can Change'!$AE$322:$AM$413,AE430,1),AE431&lt;=INDEX('Language Rules Can Change'!$AE$322:$AM$413,AE430,2)),2,AND(AE431&gt;INDEX('Language Rules Can Change'!$AE$322:$AM$413,AE430,2),AE431&lt;=INDEX('Language Rules Can Change'!$AE$322:$AM$413,AE430,3)),3,AND(AE431&gt;INDEX('Language Rules Can Change'!$AE$322:$AM$413,AE430,3),AE431&lt;=INDEX('Language Rules Can Change'!$AE$322:$AM$413,AE430,4)),4,AND(AE431&gt;INDEX('Language Rules Can Change'!$AE$322:$AM$413,AE430,4),AE431&lt;=INDEX('Language Rules Can Change'!$AE$322:$AM$413,AE430,5)),5,AND(AE431&gt;INDEX('Language Rules Can Change'!$AE$322:$AM$413,AE430,5),AE431&lt;=INDEX('Language Rules Can Change'!$AE$322:$AM$413,AE430,6)),6,AND(AE431&gt;INDEX('Language Rules Can Change'!$AE$322:$AM$413,AE430,6),AE431&lt;=INDEX('Language Rules Can Change'!$AE$322:$AM$413,AE430,7)),7,AND(AE431&gt;INDEX('Language Rules Can Change'!$AE$322:$AM$413,AE430,7),AE431&lt;=INDEX('Language Rules Can Change'!$AE$322:$AM$413,AE430,8)),8,AND(AE431&gt;INDEX('Language Rules Can Change'!$AE$322:$AM$413,AE430,8),AE431&lt;=INDEX('Language Rules Can Change'!$AE$322:$AM$413,AE430,9)),9)</f>
        <v>#N/A</v>
      </c>
      <c r="AF432" s="7" t="e" cm="1">
        <f t="array" aca="1" ref="AF432" ca="1">_xlfn.IFS(AND(AF431&gt;0,AF431&lt;=INDEX('Language Rules Can Change'!$AE$322:$AM$413,AF430,1)),1,AND(AF431&gt;INDEX('Language Rules Can Change'!$AE$322:$AM$413,AF430,1),AF431&lt;=INDEX('Language Rules Can Change'!$AE$322:$AM$413,AF430,2)),2,AND(AF431&gt;INDEX('Language Rules Can Change'!$AE$322:$AM$413,AF430,2),AF431&lt;=INDEX('Language Rules Can Change'!$AE$322:$AM$413,AF430,3)),3,AND(AF431&gt;INDEX('Language Rules Can Change'!$AE$322:$AM$413,AF430,3),AF431&lt;=INDEX('Language Rules Can Change'!$AE$322:$AM$413,AF430,4)),4,AND(AF431&gt;INDEX('Language Rules Can Change'!$AE$322:$AM$413,AF430,4),AF431&lt;=INDEX('Language Rules Can Change'!$AE$322:$AM$413,AF430,5)),5,AND(AF431&gt;INDEX('Language Rules Can Change'!$AE$322:$AM$413,AF430,5),AF431&lt;=INDEX('Language Rules Can Change'!$AE$322:$AM$413,AF430,6)),6,AND(AF431&gt;INDEX('Language Rules Can Change'!$AE$322:$AM$413,AF430,6),AF431&lt;=INDEX('Language Rules Can Change'!$AE$322:$AM$413,AF430,7)),7,AND(AF431&gt;INDEX('Language Rules Can Change'!$AE$322:$AM$413,AF430,7),AF431&lt;=INDEX('Language Rules Can Change'!$AE$322:$AM$413,AF430,8)),8,AND(AF431&gt;INDEX('Language Rules Can Change'!$AE$322:$AM$413,AF430,8),AF431&lt;=INDEX('Language Rules Can Change'!$AE$322:$AM$413,AF430,9)),9)</f>
        <v>#N/A</v>
      </c>
      <c r="AG432" s="7" t="e" cm="1">
        <f t="array" aca="1" ref="AG432" ca="1">_xlfn.IFS(AND(AG431&gt;0,AG431&lt;=INDEX('Language Rules Can Change'!$AE$322:$AM$413,AG430,1)),1,AND(AG431&gt;INDEX('Language Rules Can Change'!$AE$322:$AM$413,AG430,1),AG431&lt;=INDEX('Language Rules Can Change'!$AE$322:$AM$413,AG430,2)),2,AND(AG431&gt;INDEX('Language Rules Can Change'!$AE$322:$AM$413,AG430,2),AG431&lt;=INDEX('Language Rules Can Change'!$AE$322:$AM$413,AG430,3)),3,AND(AG431&gt;INDEX('Language Rules Can Change'!$AE$322:$AM$413,AG430,3),AG431&lt;=INDEX('Language Rules Can Change'!$AE$322:$AM$413,AG430,4)),4,AND(AG431&gt;INDEX('Language Rules Can Change'!$AE$322:$AM$413,AG430,4),AG431&lt;=INDEX('Language Rules Can Change'!$AE$322:$AM$413,AG430,5)),5,AND(AG431&gt;INDEX('Language Rules Can Change'!$AE$322:$AM$413,AG430,5),AG431&lt;=INDEX('Language Rules Can Change'!$AE$322:$AM$413,AG430,6)),6,AND(AG431&gt;INDEX('Language Rules Can Change'!$AE$322:$AM$413,AG430,6),AG431&lt;=INDEX('Language Rules Can Change'!$AE$322:$AM$413,AG430,7)),7,AND(AG431&gt;INDEX('Language Rules Can Change'!$AE$322:$AM$413,AG430,7),AG431&lt;=INDEX('Language Rules Can Change'!$AE$322:$AM$413,AG430,8)),8,AND(AG431&gt;INDEX('Language Rules Can Change'!$AE$322:$AM$413,AG430,8),AG431&lt;=INDEX('Language Rules Can Change'!$AE$322:$AM$413,AG430,9)),9)</f>
        <v>#N/A</v>
      </c>
      <c r="AH432" s="7" t="e" cm="1">
        <f t="array" aca="1" ref="AH432" ca="1">_xlfn.IFS(AND(AH431&gt;0,AH431&lt;=INDEX('Language Rules Can Change'!$AE$322:$AM$413,AH430,1)),1,AND(AH431&gt;INDEX('Language Rules Can Change'!$AE$322:$AM$413,AH430,1),AH431&lt;=INDEX('Language Rules Can Change'!$AE$322:$AM$413,AH430,2)),2,AND(AH431&gt;INDEX('Language Rules Can Change'!$AE$322:$AM$413,AH430,2),AH431&lt;=INDEX('Language Rules Can Change'!$AE$322:$AM$413,AH430,3)),3,AND(AH431&gt;INDEX('Language Rules Can Change'!$AE$322:$AM$413,AH430,3),AH431&lt;=INDEX('Language Rules Can Change'!$AE$322:$AM$413,AH430,4)),4,AND(AH431&gt;INDEX('Language Rules Can Change'!$AE$322:$AM$413,AH430,4),AH431&lt;=INDEX('Language Rules Can Change'!$AE$322:$AM$413,AH430,5)),5,AND(AH431&gt;INDEX('Language Rules Can Change'!$AE$322:$AM$413,AH430,5),AH431&lt;=INDEX('Language Rules Can Change'!$AE$322:$AM$413,AH430,6)),6,AND(AH431&gt;INDEX('Language Rules Can Change'!$AE$322:$AM$413,AH430,6),AH431&lt;=INDEX('Language Rules Can Change'!$AE$322:$AM$413,AH430,7)),7,AND(AH431&gt;INDEX('Language Rules Can Change'!$AE$322:$AM$413,AH430,7),AH431&lt;=INDEX('Language Rules Can Change'!$AE$322:$AM$413,AH430,8)),8,AND(AH431&gt;INDEX('Language Rules Can Change'!$AE$322:$AM$413,AH430,8),AH431&lt;=INDEX('Language Rules Can Change'!$AE$322:$AM$413,AH430,9)),9)</f>
        <v>#N/A</v>
      </c>
      <c r="AI432" s="7" t="e" cm="1">
        <f t="array" aca="1" ref="AI432" ca="1">_xlfn.IFS(AND(AI431&gt;0,AI431&lt;=INDEX('Language Rules Can Change'!$AE$322:$AM$413,AI430,1)),1,AND(AI431&gt;INDEX('Language Rules Can Change'!$AE$322:$AM$413,AI430,1),AI431&lt;=INDEX('Language Rules Can Change'!$AE$322:$AM$413,AI430,2)),2,AND(AI431&gt;INDEX('Language Rules Can Change'!$AE$322:$AM$413,AI430,2),AI431&lt;=INDEX('Language Rules Can Change'!$AE$322:$AM$413,AI430,3)),3,AND(AI431&gt;INDEX('Language Rules Can Change'!$AE$322:$AM$413,AI430,3),AI431&lt;=INDEX('Language Rules Can Change'!$AE$322:$AM$413,AI430,4)),4,AND(AI431&gt;INDEX('Language Rules Can Change'!$AE$322:$AM$413,AI430,4),AI431&lt;=INDEX('Language Rules Can Change'!$AE$322:$AM$413,AI430,5)),5,AND(AI431&gt;INDEX('Language Rules Can Change'!$AE$322:$AM$413,AI430,5),AI431&lt;=INDEX('Language Rules Can Change'!$AE$322:$AM$413,AI430,6)),6,AND(AI431&gt;INDEX('Language Rules Can Change'!$AE$322:$AM$413,AI430,6),AI431&lt;=INDEX('Language Rules Can Change'!$AE$322:$AM$413,AI430,7)),7,AND(AI431&gt;INDEX('Language Rules Can Change'!$AE$322:$AM$413,AI430,7),AI431&lt;=INDEX('Language Rules Can Change'!$AE$322:$AM$413,AI430,8)),8,AND(AI431&gt;INDEX('Language Rules Can Change'!$AE$322:$AM$413,AI430,8),AI431&lt;=INDEX('Language Rules Can Change'!$AE$322:$AM$413,AI430,9)),9)</f>
        <v>#N/A</v>
      </c>
      <c r="AJ432" s="7" t="e" cm="1">
        <f t="array" aca="1" ref="AJ432" ca="1">_xlfn.IFS(AND(AJ431&gt;0,AJ431&lt;=INDEX('Language Rules Can Change'!$AE$322:$AM$413,AJ430,1)),1,AND(AJ431&gt;INDEX('Language Rules Can Change'!$AE$322:$AM$413,AJ430,1),AJ431&lt;=INDEX('Language Rules Can Change'!$AE$322:$AM$413,AJ430,2)),2,AND(AJ431&gt;INDEX('Language Rules Can Change'!$AE$322:$AM$413,AJ430,2),AJ431&lt;=INDEX('Language Rules Can Change'!$AE$322:$AM$413,AJ430,3)),3,AND(AJ431&gt;INDEX('Language Rules Can Change'!$AE$322:$AM$413,AJ430,3),AJ431&lt;=INDEX('Language Rules Can Change'!$AE$322:$AM$413,AJ430,4)),4,AND(AJ431&gt;INDEX('Language Rules Can Change'!$AE$322:$AM$413,AJ430,4),AJ431&lt;=INDEX('Language Rules Can Change'!$AE$322:$AM$413,AJ430,5)),5,AND(AJ431&gt;INDEX('Language Rules Can Change'!$AE$322:$AM$413,AJ430,5),AJ431&lt;=INDEX('Language Rules Can Change'!$AE$322:$AM$413,AJ430,6)),6,AND(AJ431&gt;INDEX('Language Rules Can Change'!$AE$322:$AM$413,AJ430,6),AJ431&lt;=INDEX('Language Rules Can Change'!$AE$322:$AM$413,AJ430,7)),7,AND(AJ431&gt;INDEX('Language Rules Can Change'!$AE$322:$AM$413,AJ430,7),AJ431&lt;=INDEX('Language Rules Can Change'!$AE$322:$AM$413,AJ430,8)),8,AND(AJ431&gt;INDEX('Language Rules Can Change'!$AE$322:$AM$413,AJ430,8),AJ431&lt;=INDEX('Language Rules Can Change'!$AE$322:$AM$413,AJ430,9)),9)</f>
        <v>#N/A</v>
      </c>
      <c r="AK432" s="7" t="e" cm="1">
        <f t="array" aca="1" ref="AK432" ca="1">_xlfn.IFS(AND(AK431&gt;0,AK431&lt;=INDEX('Language Rules Can Change'!$AE$322:$AM$413,AK430,1)),1,AND(AK431&gt;INDEX('Language Rules Can Change'!$AE$322:$AM$413,AK430,1),AK431&lt;=INDEX('Language Rules Can Change'!$AE$322:$AM$413,AK430,2)),2,AND(AK431&gt;INDEX('Language Rules Can Change'!$AE$322:$AM$413,AK430,2),AK431&lt;=INDEX('Language Rules Can Change'!$AE$322:$AM$413,AK430,3)),3,AND(AK431&gt;INDEX('Language Rules Can Change'!$AE$322:$AM$413,AK430,3),AK431&lt;=INDEX('Language Rules Can Change'!$AE$322:$AM$413,AK430,4)),4,AND(AK431&gt;INDEX('Language Rules Can Change'!$AE$322:$AM$413,AK430,4),AK431&lt;=INDEX('Language Rules Can Change'!$AE$322:$AM$413,AK430,5)),5,AND(AK431&gt;INDEX('Language Rules Can Change'!$AE$322:$AM$413,AK430,5),AK431&lt;=INDEX('Language Rules Can Change'!$AE$322:$AM$413,AK430,6)),6,AND(AK431&gt;INDEX('Language Rules Can Change'!$AE$322:$AM$413,AK430,6),AK431&lt;=INDEX('Language Rules Can Change'!$AE$322:$AM$413,AK430,7)),7,AND(AK431&gt;INDEX('Language Rules Can Change'!$AE$322:$AM$413,AK430,7),AK431&lt;=INDEX('Language Rules Can Change'!$AE$322:$AM$413,AK430,8)),8,AND(AK431&gt;INDEX('Language Rules Can Change'!$AE$322:$AM$413,AK430,8),AK431&lt;=INDEX('Language Rules Can Change'!$AE$322:$AM$413,AK430,9)),9)</f>
        <v>#N/A</v>
      </c>
      <c r="AL432" s="7" t="e" cm="1">
        <f t="array" aca="1" ref="AL432" ca="1">_xlfn.IFS(AND(AL431&gt;0,AL431&lt;=INDEX('Language Rules Can Change'!$AE$322:$AM$413,AL430,1)),1,AND(AL431&gt;INDEX('Language Rules Can Change'!$AE$322:$AM$413,AL430,1),AL431&lt;=INDEX('Language Rules Can Change'!$AE$322:$AM$413,AL430,2)),2,AND(AL431&gt;INDEX('Language Rules Can Change'!$AE$322:$AM$413,AL430,2),AL431&lt;=INDEX('Language Rules Can Change'!$AE$322:$AM$413,AL430,3)),3,AND(AL431&gt;INDEX('Language Rules Can Change'!$AE$322:$AM$413,AL430,3),AL431&lt;=INDEX('Language Rules Can Change'!$AE$322:$AM$413,AL430,4)),4,AND(AL431&gt;INDEX('Language Rules Can Change'!$AE$322:$AM$413,AL430,4),AL431&lt;=INDEX('Language Rules Can Change'!$AE$322:$AM$413,AL430,5)),5,AND(AL431&gt;INDEX('Language Rules Can Change'!$AE$322:$AM$413,AL430,5),AL431&lt;=INDEX('Language Rules Can Change'!$AE$322:$AM$413,AL430,6)),6,AND(AL431&gt;INDEX('Language Rules Can Change'!$AE$322:$AM$413,AL430,6),AL431&lt;=INDEX('Language Rules Can Change'!$AE$322:$AM$413,AL430,7)),7,AND(AL431&gt;INDEX('Language Rules Can Change'!$AE$322:$AM$413,AL430,7),AL431&lt;=INDEX('Language Rules Can Change'!$AE$322:$AM$413,AL430,8)),8,AND(AL431&gt;INDEX('Language Rules Can Change'!$AE$322:$AM$413,AL430,8),AL431&lt;=INDEX('Language Rules Can Change'!$AE$322:$AM$413,AL430,9)),9)</f>
        <v>#N/A</v>
      </c>
      <c r="AM432" s="7" t="e" cm="1">
        <f t="array" aca="1" ref="AM432" ca="1">_xlfn.IFS(AND(AM431&gt;0,AM431&lt;=INDEX('Language Rules Can Change'!$AE$322:$AM$413,AM430,1)),1,AND(AM431&gt;INDEX('Language Rules Can Change'!$AE$322:$AM$413,AM430,1),AM431&lt;=INDEX('Language Rules Can Change'!$AE$322:$AM$413,AM430,2)),2,AND(AM431&gt;INDEX('Language Rules Can Change'!$AE$322:$AM$413,AM430,2),AM431&lt;=INDEX('Language Rules Can Change'!$AE$322:$AM$413,AM430,3)),3,AND(AM431&gt;INDEX('Language Rules Can Change'!$AE$322:$AM$413,AM430,3),AM431&lt;=INDEX('Language Rules Can Change'!$AE$322:$AM$413,AM430,4)),4,AND(AM431&gt;INDEX('Language Rules Can Change'!$AE$322:$AM$413,AM430,4),AM431&lt;=INDEX('Language Rules Can Change'!$AE$322:$AM$413,AM430,5)),5,AND(AM431&gt;INDEX('Language Rules Can Change'!$AE$322:$AM$413,AM430,5),AM431&lt;=INDEX('Language Rules Can Change'!$AE$322:$AM$413,AM430,6)),6,AND(AM431&gt;INDEX('Language Rules Can Change'!$AE$322:$AM$413,AM430,6),AM431&lt;=INDEX('Language Rules Can Change'!$AE$322:$AM$413,AM430,7)),7,AND(AM431&gt;INDEX('Language Rules Can Change'!$AE$322:$AM$413,AM430,7),AM431&lt;=INDEX('Language Rules Can Change'!$AE$322:$AM$413,AM430,8)),8,AND(AM431&gt;INDEX('Language Rules Can Change'!$AE$322:$AM$413,AM430,8),AM431&lt;=INDEX('Language Rules Can Change'!$AE$322:$AM$413,AM430,9)),9)</f>
        <v>#N/A</v>
      </c>
    </row>
    <row r="433" spans="1:39" ht="12.75">
      <c r="A433" s="1"/>
      <c r="B433" s="5">
        <v>12</v>
      </c>
      <c r="C433" s="5" t="str">
        <f ca="1">IF(B433&lt;=A428,RANDBETWEEN(A424/(3/2),A424*(3/2))+C432,"")</f>
        <v/>
      </c>
      <c r="D433" s="15"/>
      <c r="E433" s="11"/>
      <c r="F433" s="7" t="str" cm="1">
        <f t="array" aca="1" ref="F433" ca="1">INDEX('Language Rules Can Change'!$AE$322:$AM$413,F430+1,F432)</f>
        <v>aigh</v>
      </c>
      <c r="G433" s="7" t="e">
        <f t="array" aca="1" ref="G433" ca="1">INDEX('Language Rules Can Change'!$AE$322:$AM$413,G430+1,G432)</f>
        <v>#N/A</v>
      </c>
      <c r="H433" s="7" t="e">
        <f t="array" aca="1" ref="H433" ca="1">INDEX('Language Rules Can Change'!$AE$322:$AM$413,H430+1,H432)</f>
        <v>#N/A</v>
      </c>
      <c r="I433" s="7" t="e">
        <f t="array" aca="1" ref="I433" ca="1">INDEX('Language Rules Can Change'!$AE$322:$AM$413,I430+1,I432)</f>
        <v>#N/A</v>
      </c>
      <c r="J433" s="7" t="e">
        <f t="array" aca="1" ref="J433" ca="1">INDEX('Language Rules Can Change'!$AE$322:$AM$413,J430+1,J432)</f>
        <v>#N/A</v>
      </c>
      <c r="K433" s="7" t="e">
        <f t="array" aca="1" ref="K433" ca="1">INDEX('Language Rules Can Change'!$AE$322:$AM$413,K430+1,K432)</f>
        <v>#N/A</v>
      </c>
      <c r="L433" s="7" t="e">
        <f t="array" aca="1" ref="L433" ca="1">INDEX('Language Rules Can Change'!$AE$322:$AM$413,L430+1,L432)</f>
        <v>#N/A</v>
      </c>
      <c r="M433" s="7" t="e">
        <f t="array" aca="1" ref="M433" ca="1">INDEX('Language Rules Can Change'!$AE$322:$AM$413,M430+1,M432)</f>
        <v>#N/A</v>
      </c>
      <c r="N433" s="7" t="e">
        <f t="array" aca="1" ref="N433" ca="1">INDEX('Language Rules Can Change'!$AE$322:$AM$413,N430+1,N432)</f>
        <v>#N/A</v>
      </c>
      <c r="O433" s="7" t="e">
        <f t="array" aca="1" ref="O433" ca="1">INDEX('Language Rules Can Change'!$AE$322:$AM$413,O430+1,O432)</f>
        <v>#N/A</v>
      </c>
      <c r="P433" s="7" t="e">
        <f t="array" aca="1" ref="P433" ca="1">INDEX('Language Rules Can Change'!$AE$322:$AM$413,P430+1,P432)</f>
        <v>#N/A</v>
      </c>
      <c r="Q433" s="7" t="e">
        <f t="array" aca="1" ref="Q433" ca="1">INDEX('Language Rules Can Change'!$AE$322:$AM$413,Q430+1,Q432)</f>
        <v>#N/A</v>
      </c>
      <c r="R433" s="7" t="e">
        <f t="array" aca="1" ref="R433" ca="1">INDEX('Language Rules Can Change'!$AE$322:$AM$413,R430+1,R432)</f>
        <v>#N/A</v>
      </c>
      <c r="S433" s="7" t="e">
        <f t="array" aca="1" ref="S433" ca="1">INDEX('Language Rules Can Change'!$AE$322:$AM$413,S430+1,S432)</f>
        <v>#N/A</v>
      </c>
      <c r="T433" s="17"/>
      <c r="U433" s="1"/>
      <c r="V433" s="5">
        <v>12</v>
      </c>
      <c r="W433" s="5" t="str">
        <f ca="1">IF(V433&lt;=U428,RANDBETWEEN(U424/(3/2),U424*(3/2))+W432,"")</f>
        <v/>
      </c>
      <c r="X433" s="15"/>
      <c r="Y433" s="11"/>
      <c r="Z433" s="7" t="str" cm="1">
        <f t="array" aca="1" ref="Z433" ca="1">INDEX('Language Rules Can Change'!$AE$322:$AM$413,Z430+1,Z432)</f>
        <v>x</v>
      </c>
      <c r="AA433" s="7" t="str">
        <f t="array" aca="1" ref="AA433" ca="1">INDEX('Language Rules Can Change'!$AE$322:$AM$413,AA430+1,AA432)</f>
        <v>"</v>
      </c>
      <c r="AB433" s="7" t="str">
        <f t="array" aca="1" ref="AB433" ca="1">INDEX('Language Rules Can Change'!$AE$322:$AM$413,AB430+1,AB432)</f>
        <v>n</v>
      </c>
      <c r="AC433" s="7" t="e">
        <f t="array" aca="1" ref="AC433" ca="1">INDEX('Language Rules Can Change'!$AE$322:$AM$413,AC430+1,AC432)</f>
        <v>#N/A</v>
      </c>
      <c r="AD433" s="7" t="e">
        <f t="array" aca="1" ref="AD433" ca="1">INDEX('Language Rules Can Change'!$AE$322:$AM$413,AD430+1,AD432)</f>
        <v>#N/A</v>
      </c>
      <c r="AE433" s="7" t="e">
        <f t="array" aca="1" ref="AE433" ca="1">INDEX('Language Rules Can Change'!$AE$322:$AM$413,AE430+1,AE432)</f>
        <v>#N/A</v>
      </c>
      <c r="AF433" s="7" t="e">
        <f t="array" aca="1" ref="AF433" ca="1">INDEX('Language Rules Can Change'!$AE$322:$AM$413,AF430+1,AF432)</f>
        <v>#N/A</v>
      </c>
      <c r="AG433" s="7" t="e">
        <f t="array" aca="1" ref="AG433" ca="1">INDEX('Language Rules Can Change'!$AE$322:$AM$413,AG430+1,AG432)</f>
        <v>#N/A</v>
      </c>
      <c r="AH433" s="7" t="e">
        <f t="array" aca="1" ref="AH433" ca="1">INDEX('Language Rules Can Change'!$AE$322:$AM$413,AH430+1,AH432)</f>
        <v>#N/A</v>
      </c>
      <c r="AI433" s="7" t="e">
        <f t="array" aca="1" ref="AI433" ca="1">INDEX('Language Rules Can Change'!$AE$322:$AM$413,AI430+1,AI432)</f>
        <v>#N/A</v>
      </c>
      <c r="AJ433" s="7" t="e">
        <f t="array" aca="1" ref="AJ433" ca="1">INDEX('Language Rules Can Change'!$AE$322:$AM$413,AJ430+1,AJ432)</f>
        <v>#N/A</v>
      </c>
      <c r="AK433" s="7" t="e">
        <f t="array" aca="1" ref="AK433" ca="1">INDEX('Language Rules Can Change'!$AE$322:$AM$413,AK430+1,AK432)</f>
        <v>#N/A</v>
      </c>
      <c r="AL433" s="7" t="e">
        <f t="array" aca="1" ref="AL433" ca="1">INDEX('Language Rules Can Change'!$AE$322:$AM$413,AL430+1,AL432)</f>
        <v>#N/A</v>
      </c>
      <c r="AM433" s="7" t="e">
        <f t="array" aca="1" ref="AM433" ca="1">INDEX('Language Rules Can Change'!$AE$322:$AM$413,AM430+1,AM432)</f>
        <v>#N/A</v>
      </c>
    </row>
    <row r="434" spans="1:39" ht="12.75">
      <c r="A434" s="1"/>
      <c r="B434" s="5">
        <v>13</v>
      </c>
      <c r="C434" s="5" t="str">
        <f ca="1">IF(B434&lt;=A428,RANDBETWEEN(A424/(3/2),A424*(3/2))+C433,"")</f>
        <v/>
      </c>
      <c r="D434" s="15" t="s">
        <v>3990</v>
      </c>
      <c r="E434" s="11" t="str">
        <f t="shared" ref="E434" ca="1" si="1431">_xlfn.CONCAT(F434:S434)</f>
        <v>aigh</v>
      </c>
      <c r="F434" s="11" t="str">
        <f t="shared" ref="F434:S465" ca="1" si="1432">_xlfn.IFNA(F433,"")</f>
        <v>aigh</v>
      </c>
      <c r="G434" s="11" t="str">
        <f t="shared" ca="1" si="1432"/>
        <v/>
      </c>
      <c r="H434" s="11" t="str">
        <f t="shared" ca="1" si="1432"/>
        <v/>
      </c>
      <c r="I434" s="11" t="str">
        <f t="shared" ca="1" si="1432"/>
        <v/>
      </c>
      <c r="J434" s="11" t="str">
        <f t="shared" ca="1" si="1432"/>
        <v/>
      </c>
      <c r="K434" s="11" t="str">
        <f t="shared" ca="1" si="1432"/>
        <v/>
      </c>
      <c r="L434" s="11" t="str">
        <f t="shared" ca="1" si="1432"/>
        <v/>
      </c>
      <c r="M434" s="11" t="str">
        <f t="shared" ca="1" si="1432"/>
        <v/>
      </c>
      <c r="N434" s="11" t="str">
        <f t="shared" ca="1" si="1432"/>
        <v/>
      </c>
      <c r="O434" s="11" t="str">
        <f t="shared" ca="1" si="1432"/>
        <v/>
      </c>
      <c r="P434" s="11" t="str">
        <f t="shared" ca="1" si="1432"/>
        <v/>
      </c>
      <c r="Q434" s="11" t="str">
        <f t="shared" ca="1" si="1432"/>
        <v/>
      </c>
      <c r="R434" s="11" t="str">
        <f t="shared" ca="1" si="1432"/>
        <v/>
      </c>
      <c r="S434" s="11" t="str">
        <f t="shared" ca="1" si="1432"/>
        <v/>
      </c>
      <c r="T434" s="17"/>
      <c r="U434" s="1"/>
      <c r="V434" s="5">
        <v>13</v>
      </c>
      <c r="W434" s="5" t="str">
        <f ca="1">IF(V434&lt;=U428,RANDBETWEEN(U424/(3/2),U424*(3/2))+W433,"")</f>
        <v/>
      </c>
      <c r="X434" s="15" t="s">
        <v>3990</v>
      </c>
      <c r="Y434" s="11" t="str">
        <f t="shared" ref="Y434" ca="1" si="1433">_xlfn.CONCAT(Z434:AM434)</f>
        <v>x"n</v>
      </c>
      <c r="Z434" s="11" t="str">
        <f t="shared" ref="Z434:Z465" ca="1" si="1434">_xlfn.IFNA(Z433,"")</f>
        <v>x</v>
      </c>
      <c r="AA434" s="11" t="str">
        <f t="shared" ref="AA434:AA465" ca="1" si="1435">_xlfn.IFNA(AA433,"")</f>
        <v>"</v>
      </c>
      <c r="AB434" s="11" t="str">
        <f t="shared" ref="AB434:AB465" ca="1" si="1436">_xlfn.IFNA(AB433,"")</f>
        <v>n</v>
      </c>
      <c r="AC434" s="11" t="str">
        <f t="shared" ref="AC434:AC465" ca="1" si="1437">_xlfn.IFNA(AC433,"")</f>
        <v/>
      </c>
      <c r="AD434" s="11" t="str">
        <f t="shared" ref="AD434:AD465" ca="1" si="1438">_xlfn.IFNA(AD433,"")</f>
        <v/>
      </c>
      <c r="AE434" s="11" t="str">
        <f t="shared" ref="AE434:AE465" ca="1" si="1439">_xlfn.IFNA(AE433,"")</f>
        <v/>
      </c>
      <c r="AF434" s="11" t="str">
        <f t="shared" ref="AF434:AF465" ca="1" si="1440">_xlfn.IFNA(AF433,"")</f>
        <v/>
      </c>
      <c r="AG434" s="11" t="str">
        <f t="shared" ref="AG434:AG465" ca="1" si="1441">_xlfn.IFNA(AG433,"")</f>
        <v/>
      </c>
      <c r="AH434" s="11" t="str">
        <f t="shared" ref="AH434:AH465" ca="1" si="1442">_xlfn.IFNA(AH433,"")</f>
        <v/>
      </c>
      <c r="AI434" s="11" t="str">
        <f t="shared" ref="AI434:AI465" ca="1" si="1443">_xlfn.IFNA(AI433,"")</f>
        <v/>
      </c>
      <c r="AJ434" s="11" t="str">
        <f t="shared" ref="AJ434:AJ465" ca="1" si="1444">_xlfn.IFNA(AJ433,"")</f>
        <v/>
      </c>
      <c r="AK434" s="11" t="str">
        <f t="shared" ref="AK434:AK465" ca="1" si="1445">_xlfn.IFNA(AK433,"")</f>
        <v/>
      </c>
      <c r="AL434" s="11" t="str">
        <f t="shared" ref="AL434:AL465" ca="1" si="1446">_xlfn.IFNA(AL433,"")</f>
        <v/>
      </c>
      <c r="AM434" s="11" t="str">
        <f t="shared" ref="AM434:AM465" ca="1" si="1447">_xlfn.IFNA(AM433,"")</f>
        <v/>
      </c>
    </row>
    <row r="435" spans="1:39" ht="12.75">
      <c r="A435" s="1"/>
      <c r="B435" s="5">
        <v>14</v>
      </c>
      <c r="C435" s="5" t="str">
        <f ca="1">IF(B435&lt;=A428,RANDBETWEEN(A424/(3/2),A424*(3/2))+C434,"")</f>
        <v/>
      </c>
      <c r="D435" s="5"/>
      <c r="T435" s="17"/>
      <c r="U435" s="1"/>
      <c r="V435" s="5">
        <v>14</v>
      </c>
      <c r="W435" s="5" t="str">
        <f ca="1">IF(V435&lt;=U428,RANDBETWEEN(U424/(3/2),U424*(3/2))+W434,"")</f>
        <v/>
      </c>
      <c r="X435" s="5"/>
    </row>
    <row r="436" spans="1:39" ht="12.75">
      <c r="A436" s="5">
        <f>A421+2</f>
        <v>851</v>
      </c>
      <c r="B436" s="5"/>
      <c r="C436" s="5"/>
      <c r="D436" s="5"/>
      <c r="E436" s="15"/>
      <c r="F436" s="7">
        <v>1</v>
      </c>
      <c r="G436" s="15">
        <v>2</v>
      </c>
      <c r="H436" s="7">
        <v>3</v>
      </c>
      <c r="I436" s="15">
        <v>4</v>
      </c>
      <c r="J436" s="7">
        <v>5</v>
      </c>
      <c r="K436" s="15">
        <v>6</v>
      </c>
      <c r="L436" s="7">
        <v>7</v>
      </c>
      <c r="M436" s="15">
        <v>8</v>
      </c>
      <c r="N436" s="7">
        <v>9</v>
      </c>
      <c r="O436" s="15">
        <v>10</v>
      </c>
      <c r="P436" s="7">
        <v>11</v>
      </c>
      <c r="Q436" s="15">
        <v>12</v>
      </c>
      <c r="R436" s="7">
        <v>13</v>
      </c>
      <c r="S436" s="15">
        <v>14</v>
      </c>
      <c r="T436" s="17"/>
      <c r="U436" s="5">
        <f>U421+2</f>
        <v>852</v>
      </c>
      <c r="V436" s="5"/>
      <c r="W436" s="5"/>
      <c r="X436" s="5"/>
      <c r="Y436" s="15"/>
      <c r="Z436" s="7">
        <v>1</v>
      </c>
      <c r="AA436" s="15">
        <v>2</v>
      </c>
      <c r="AB436" s="7">
        <v>3</v>
      </c>
      <c r="AC436" s="15">
        <v>4</v>
      </c>
      <c r="AD436" s="7">
        <v>5</v>
      </c>
      <c r="AE436" s="15">
        <v>6</v>
      </c>
      <c r="AF436" s="7">
        <v>7</v>
      </c>
      <c r="AG436" s="15">
        <v>8</v>
      </c>
      <c r="AH436" s="7">
        <v>9</v>
      </c>
      <c r="AI436" s="15">
        <v>10</v>
      </c>
      <c r="AJ436" s="7">
        <v>11</v>
      </c>
      <c r="AK436" s="15">
        <v>12</v>
      </c>
      <c r="AL436" s="7">
        <v>13</v>
      </c>
      <c r="AM436" s="15">
        <v>14</v>
      </c>
    </row>
    <row r="437" spans="1:39" ht="12.75">
      <c r="A437" t="b" cm="1">
        <f t="array" ref="A437">INDEX('All Words All Languages'!$A$2:$A$853,'Verse-True'!A436)</f>
        <v>0</v>
      </c>
      <c r="B437" s="5">
        <v>1</v>
      </c>
      <c r="C437" s="5">
        <f ca="1">IF(B437&lt;=A443,RANDBETWEEN(A439/(3/2),A439*(3/2)),"")</f>
        <v>1</v>
      </c>
      <c r="D437" s="15" t="s">
        <v>3988</v>
      </c>
      <c r="E437" s="15" t="str" cm="1">
        <f t="array" ref="E437">INDEX('All Words All Languages'!$H$2:$H$853,A436)</f>
        <v>f/ɔ/l/s/</v>
      </c>
      <c r="F437" s="7" t="str" cm="1">
        <f t="array" ref="F437:J437">_xlfn.TEXTSPLIT(E437,"/")</f>
        <v>f</v>
      </c>
      <c r="G437" s="15" t="str">
        <v>ɔ</v>
      </c>
      <c r="H437" s="15" t="str">
        <v>l</v>
      </c>
      <c r="I437" s="15" t="str">
        <v>s</v>
      </c>
      <c r="J437" s="15" t="str">
        <v/>
      </c>
      <c r="K437" s="15"/>
      <c r="L437" s="15"/>
      <c r="M437" s="15"/>
      <c r="N437" s="15"/>
      <c r="O437" s="15"/>
      <c r="P437" s="15"/>
      <c r="Q437" s="15"/>
      <c r="R437" s="15"/>
      <c r="S437" s="15"/>
      <c r="T437" s="17"/>
      <c r="U437" t="b" cm="1">
        <f t="array" ref="U437">INDEX('All Words All Languages'!$A$2:$A$853,'Verse-True'!U436)</f>
        <v>1</v>
      </c>
      <c r="V437" s="5">
        <v>1</v>
      </c>
      <c r="W437" s="5">
        <f ca="1">IF(V437&lt;=U443,RANDBETWEEN(U439/(3/2),U439*(3/2)),"")</f>
        <v>1</v>
      </c>
      <c r="X437" s="15" t="s">
        <v>3988</v>
      </c>
      <c r="Y437" s="15" t="str" cm="1">
        <f t="array" ref="Y437">INDEX('All Words All Languages'!$H$2:$H$853,U436)</f>
        <v>t/r/u/</v>
      </c>
      <c r="Z437" s="7" t="str" cm="1">
        <f t="array" ref="Z437:AC437">_xlfn.TEXTSPLIT(Y437,"/")</f>
        <v>t</v>
      </c>
      <c r="AA437" s="15" t="str">
        <v>r</v>
      </c>
      <c r="AB437" s="15" t="str">
        <v>u</v>
      </c>
      <c r="AC437" s="15" t="str">
        <v/>
      </c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</row>
    <row r="438" spans="1:39" ht="12.75">
      <c r="A438" s="1"/>
      <c r="B438" s="5">
        <v>2</v>
      </c>
      <c r="C438" s="5">
        <f ca="1">IF(B438&lt;=A443,RANDBETWEEN(A439/(3/2),A439*(3/2))+C437,"")</f>
        <v>2</v>
      </c>
      <c r="D438" s="15"/>
      <c r="E438" s="11"/>
      <c r="F438" s="11">
        <f>MATCH(F437,'Language Rules Can Change'!$A$3:$A$47,0)</f>
        <v>5</v>
      </c>
      <c r="G438" s="11">
        <f>MATCH(G437,'Language Rules Can Change'!$A$3:$A$47,0)</f>
        <v>38</v>
      </c>
      <c r="H438" s="11">
        <f>MATCH(H437,'Language Rules Can Change'!$A$3:$A$47,0)</f>
        <v>17</v>
      </c>
      <c r="I438" s="11">
        <f>MATCH(I437,'Language Rules Can Change'!$A$3:$A$47,0)</f>
        <v>10</v>
      </c>
      <c r="J438" s="11" t="e">
        <f>MATCH(J437,'Language Rules Can Change'!$A$3:$A$47,0)</f>
        <v>#N/A</v>
      </c>
      <c r="K438" s="11" t="e">
        <f>MATCH(K437,'Language Rules Can Change'!$A$3:$A$47,0)</f>
        <v>#N/A</v>
      </c>
      <c r="L438" s="11" t="e">
        <f>MATCH(L437,'Language Rules Can Change'!$A$3:$A$47,0)</f>
        <v>#N/A</v>
      </c>
      <c r="M438" s="11" t="e">
        <f>MATCH(M437,'Language Rules Can Change'!$A$3:$A$47,0)</f>
        <v>#N/A</v>
      </c>
      <c r="N438" s="11" t="e">
        <f>MATCH(N437,'Language Rules Can Change'!$A$3:$A$47,0)</f>
        <v>#N/A</v>
      </c>
      <c r="O438" s="11" t="e">
        <f>MATCH(O437,'Language Rules Can Change'!$A$3:$A$47,0)</f>
        <v>#N/A</v>
      </c>
      <c r="P438" s="11" t="e">
        <f>MATCH(P437,'Language Rules Can Change'!$A$3:$A$47,0)</f>
        <v>#N/A</v>
      </c>
      <c r="Q438" s="11" t="e">
        <f>MATCH(Q437,'Language Rules Can Change'!$A$3:$A$47,0)</f>
        <v>#N/A</v>
      </c>
      <c r="R438" s="11" t="e">
        <f>MATCH(R437,'Language Rules Can Change'!$A$3:$A$47,0)</f>
        <v>#N/A</v>
      </c>
      <c r="S438" s="11" t="e">
        <f>MATCH(S437,'Language Rules Can Change'!$A$3:$A$47,0)</f>
        <v>#N/A</v>
      </c>
      <c r="T438" s="17"/>
      <c r="U438" s="1"/>
      <c r="V438" s="5">
        <v>2</v>
      </c>
      <c r="W438" s="5">
        <f ca="1">IF(V438&lt;=U443,RANDBETWEEN(U439/(3/2),U439*(3/2))+W437,"")</f>
        <v>2</v>
      </c>
      <c r="X438" s="15"/>
      <c r="Y438" s="11"/>
      <c r="Z438" s="11">
        <f>MATCH(Z437,'Language Rules Can Change'!$A$3:$A$47,0)</f>
        <v>9</v>
      </c>
      <c r="AA438" s="11">
        <f>MATCH(AA437,'Language Rules Can Change'!$A$3:$A$47,0)</f>
        <v>16</v>
      </c>
      <c r="AB438" s="11">
        <f>MATCH(AB437,'Language Rules Can Change'!$A$3:$A$47,0)</f>
        <v>35</v>
      </c>
      <c r="AC438" s="11" t="e">
        <f>MATCH(AC437,'Language Rules Can Change'!$A$3:$A$47,0)</f>
        <v>#N/A</v>
      </c>
      <c r="AD438" s="11" t="e">
        <f>MATCH(AD437,'Language Rules Can Change'!$A$3:$A$47,0)</f>
        <v>#N/A</v>
      </c>
      <c r="AE438" s="11" t="e">
        <f>MATCH(AE437,'Language Rules Can Change'!$A$3:$A$47,0)</f>
        <v>#N/A</v>
      </c>
      <c r="AF438" s="11" t="e">
        <f>MATCH(AF437,'Language Rules Can Change'!$A$3:$A$47,0)</f>
        <v>#N/A</v>
      </c>
      <c r="AG438" s="11" t="e">
        <f>MATCH(AG437,'Language Rules Can Change'!$A$3:$A$47,0)</f>
        <v>#N/A</v>
      </c>
      <c r="AH438" s="11" t="e">
        <f>MATCH(AH437,'Language Rules Can Change'!$A$3:$A$47,0)</f>
        <v>#N/A</v>
      </c>
      <c r="AI438" s="11" t="e">
        <f>MATCH(AI437,'Language Rules Can Change'!$A$3:$A$47,0)</f>
        <v>#N/A</v>
      </c>
      <c r="AJ438" s="11" t="e">
        <f>MATCH(AJ437,'Language Rules Can Change'!$A$3:$A$47,0)</f>
        <v>#N/A</v>
      </c>
      <c r="AK438" s="11" t="e">
        <f>MATCH(AK437,'Language Rules Can Change'!$A$3:$A$47,0)</f>
        <v>#N/A</v>
      </c>
      <c r="AL438" s="11" t="e">
        <f>MATCH(AL437,'Language Rules Can Change'!$A$3:$A$47,0)</f>
        <v>#N/A</v>
      </c>
      <c r="AM438" s="11" t="e">
        <f>MATCH(AM437,'Language Rules Can Change'!$A$3:$A$47,0)</f>
        <v>#N/A</v>
      </c>
    </row>
    <row r="439" spans="1:39" ht="12.75">
      <c r="A439" s="11">
        <f>'All Words All Languages'!$I$1</f>
        <v>1</v>
      </c>
      <c r="B439" s="5">
        <v>3</v>
      </c>
      <c r="C439" s="5">
        <f ca="1">IF(B439&lt;=A443,RANDBETWEEN(A439/(3/2),A439*(3/2))+C438,"")</f>
        <v>3</v>
      </c>
      <c r="D439" s="15"/>
      <c r="E439" s="11"/>
      <c r="F439" s="11">
        <f t="shared" ref="F439:S465" ca="1" si="1448">RAND()</f>
        <v>0.93979790627039705</v>
      </c>
      <c r="G439" s="11">
        <f t="shared" ca="1" si="1448"/>
        <v>0.69556649380973723</v>
      </c>
      <c r="H439" s="11">
        <f t="shared" ca="1" si="1448"/>
        <v>7.4258386345144256E-2</v>
      </c>
      <c r="I439" s="11">
        <f t="shared" ca="1" si="1448"/>
        <v>0.84101535829676588</v>
      </c>
      <c r="J439" s="11">
        <f t="shared" ca="1" si="1448"/>
        <v>0.7245426092380991</v>
      </c>
      <c r="K439" s="11">
        <f t="shared" ca="1" si="1448"/>
        <v>0.7150193410969099</v>
      </c>
      <c r="L439" s="11">
        <f t="shared" ca="1" si="1448"/>
        <v>0.78768484080352763</v>
      </c>
      <c r="M439" s="11">
        <f t="shared" ca="1" si="1448"/>
        <v>0.35381713953151006</v>
      </c>
      <c r="N439" s="11">
        <f t="shared" ca="1" si="1448"/>
        <v>0.50787416285829601</v>
      </c>
      <c r="O439" s="11">
        <f t="shared" ca="1" si="1448"/>
        <v>0.44271737894041341</v>
      </c>
      <c r="P439" s="11">
        <f t="shared" ca="1" si="1448"/>
        <v>0.63383225033752522</v>
      </c>
      <c r="Q439" s="11">
        <f t="shared" ca="1" si="1448"/>
        <v>0.3661720836845932</v>
      </c>
      <c r="R439" s="11">
        <f t="shared" ca="1" si="1448"/>
        <v>0.43727681934137386</v>
      </c>
      <c r="S439" s="11">
        <f t="shared" ca="1" si="1448"/>
        <v>5.2354051325568252E-3</v>
      </c>
      <c r="T439" s="17"/>
      <c r="U439" s="11">
        <f>'All Words All Languages'!$I$1</f>
        <v>1</v>
      </c>
      <c r="V439" s="5">
        <v>3</v>
      </c>
      <c r="W439" s="5">
        <f ca="1">IF(V439&lt;=U443,RANDBETWEEN(U439/(3/2),U439*(3/2))+W438,"")</f>
        <v>3</v>
      </c>
      <c r="X439" s="15"/>
      <c r="Y439" s="11"/>
      <c r="Z439" s="11">
        <f t="shared" ref="Z439:AM465" ca="1" si="1449">RAND()</f>
        <v>0.81238304388471394</v>
      </c>
      <c r="AA439" s="11">
        <f t="shared" ca="1" si="1449"/>
        <v>0.10475209366776239</v>
      </c>
      <c r="AB439" s="11">
        <f t="shared" ca="1" si="1449"/>
        <v>0.75081111212010132</v>
      </c>
      <c r="AC439" s="11">
        <f t="shared" ca="1" si="1449"/>
        <v>0.68605043058443793</v>
      </c>
      <c r="AD439" s="11">
        <f t="shared" ca="1" si="1449"/>
        <v>0.7216736171133864</v>
      </c>
      <c r="AE439" s="11">
        <f t="shared" ca="1" si="1449"/>
        <v>0.40346663033250352</v>
      </c>
      <c r="AF439" s="11">
        <f t="shared" ca="1" si="1449"/>
        <v>0.77621348767446841</v>
      </c>
      <c r="AG439" s="11">
        <f t="shared" ca="1" si="1449"/>
        <v>3.5322119482737668E-2</v>
      </c>
      <c r="AH439" s="11">
        <f t="shared" ca="1" si="1449"/>
        <v>0.50629160516323812</v>
      </c>
      <c r="AI439" s="11">
        <f t="shared" ca="1" si="1449"/>
        <v>0.8752631030087672</v>
      </c>
      <c r="AJ439" s="11">
        <f t="shared" ca="1" si="1449"/>
        <v>0.25687321319974366</v>
      </c>
      <c r="AK439" s="11">
        <f t="shared" ca="1" si="1449"/>
        <v>0.66687239663150466</v>
      </c>
      <c r="AL439" s="11">
        <f t="shared" ca="1" si="1449"/>
        <v>0.83442989753307828</v>
      </c>
      <c r="AM439" s="11">
        <f t="shared" ca="1" si="1449"/>
        <v>0.24569999588082658</v>
      </c>
    </row>
    <row r="440" spans="1:39" ht="12.75">
      <c r="A440" s="1"/>
      <c r="B440" s="5">
        <v>4</v>
      </c>
      <c r="C440" s="5">
        <f ca="1">IF(B440&lt;=A443,RANDBETWEEN(A439/(3/2),A439*(3/2))+C439,"")</f>
        <v>4</v>
      </c>
      <c r="D440" s="15"/>
      <c r="E440" s="11"/>
      <c r="F440" s="11" cm="1">
        <f t="array" aca="1" ref="F440" ca="1">_xlfn.IFS(AND(F439&gt;0,F439&lt;=INDEX('Language Rules Can Change'!$B$3:$AU$47,F438,1)),1, AND(F439&gt;INDEX('Language Rules Can Change'!$B$3:$AU$47,F438,1),F439&lt;=INDEX('Language Rules Can Change'!$B$3:$AU$47,F438,2)),2, AND(F439&gt;INDEX('Language Rules Can Change'!$B$3:$AU$47,F438,2),F439&lt;=INDEX('Language Rules Can Change'!$B$3:$AU$47,F438,3)),3, AND(F439&gt;INDEX('Language Rules Can Change'!$B$3:$AU$47,F438,3),F439&lt;=INDEX('Language Rules Can Change'!$B$3:$AU$47,F438,4)),4, AND(F439&gt;INDEX('Language Rules Can Change'!$B$3:$AU$47,F438,4),F439&lt;=INDEX('Language Rules Can Change'!$B$3:$AU$47,F438,5)),5, AND(F439&gt;INDEX('Language Rules Can Change'!$B$3:$AU$47,F438,5),F439&lt;=INDEX('Language Rules Can Change'!$B$3:$AU$47,F438,6)),6, AND(F439&gt;INDEX('Language Rules Can Change'!$B$3:$AU$47,F438,6),F439&lt;=INDEX('Language Rules Can Change'!$B$3:$AU$47,F438,7)),7, AND(F439&gt;INDEX('Language Rules Can Change'!$B$3:$AU$47,F438,7),F439&lt;=INDEX('Language Rules Can Change'!$B$3:$AU$47,F438,8)),8, AND(F439&gt;INDEX('Language Rules Can Change'!$B$3:$AU$47,F438,8),F439&lt;=INDEX('Language Rules Can Change'!$B$3:$AU$47,F438,9)),9, AND(F439&gt;INDEX('Language Rules Can Change'!$B$3:$AU$47,F438,9),F439&lt;=INDEX('Language Rules Can Change'!$B$3:$AU$47,F438,10)),10, AND(F439&gt;INDEX('Language Rules Can Change'!$B$3:$AU$47,F438,10),F439&lt;=INDEX('Language Rules Can Change'!$B$3:$AU$47,F438,11)),11, AND(F439&gt;INDEX('Language Rules Can Change'!$B$3:$AU$47,F438,11),F439&lt;=INDEX('Language Rules Can Change'!$B$3:$AU$47,F438,12)),12, AND(F439&gt;INDEX('Language Rules Can Change'!$B$3:$AU$47,F438,12),F439&lt;=INDEX('Language Rules Can Change'!$B$3:$AU$47,F438,13)),13, AND(F439&gt;INDEX('Language Rules Can Change'!$B$3:$AU$47,F438,13),F439&lt;=INDEX('Language Rules Can Change'!$B$3:$AU$47,F438,14)),14, AND(F439&gt;INDEX('Language Rules Can Change'!$B$3:$AU$47,F438,14),F439&lt;=INDEX('Language Rules Can Change'!$B$3:$AU$47,F438,15)),15, AND(F439&gt;INDEX('Language Rules Can Change'!$B$3:$AU$47,F438,15),F439&lt;=INDEX('Language Rules Can Change'!$B$3:$AU$47,F438,16)),16, AND(F439&gt;INDEX('Language Rules Can Change'!$B$3:$AU$47,F438,16),F439&lt;=INDEX('Language Rules Can Change'!$B$3:$AU$47,F438,17)),17, AND(F439&gt;INDEX('Language Rules Can Change'!$B$3:$AU$47,F438,17),F439&lt;=INDEX('Language Rules Can Change'!$B$3:$AU$47,F438,18)),18, AND(F439&gt;INDEX('Language Rules Can Change'!$B$3:$AU$47,F438,18),F439&lt;=INDEX('Language Rules Can Change'!$B$3:$AU$47,F438,19)),19, AND(F439&gt;INDEX('Language Rules Can Change'!$B$3:$AU$47,F438,19),F439&lt;=INDEX('Language Rules Can Change'!$B$3:$AU$47,F438,20)),20, AND(F439&gt;INDEX('Language Rules Can Change'!$B$3:$AU$47,F438,20),F439&lt;=INDEX('Language Rules Can Change'!$B$3:$AU$47,F438,21)),21, AND(F439&gt;INDEX('Language Rules Can Change'!$B$3:$AU$47,F438,21),F439&lt;=INDEX('Language Rules Can Change'!$B$3:$AU$47,F438,22)),22, AND(F439&gt;INDEX('Language Rules Can Change'!$B$3:$AU$47,F438,22),F439&lt;=INDEX('Language Rules Can Change'!$B$3:$AU$47,F438,23)),23, AND(F439&gt;INDEX('Language Rules Can Change'!$B$3:$AU$47,F438,23),F439&lt;=INDEX('Language Rules Can Change'!$B$3:$AU$47,F438,24)),24, AND(F439&gt;INDEX('Language Rules Can Change'!$B$3:$AU$47,F438,24),F439&lt;=INDEX('Language Rules Can Change'!$B$3:$AU$47,F438,25)),25, AND(F439&gt;INDEX('Language Rules Can Change'!$B$3:$AU$47,F438,25),F439&lt;=INDEX('Language Rules Can Change'!$B$3:$AU$47,F438,26)),26, AND(F439&gt;INDEX('Language Rules Can Change'!$B$3:$AU$47,F438,26),F439&lt;=INDEX('Language Rules Can Change'!$B$3:$AU$47,F438,27)),27, AND(F439&gt;INDEX('Language Rules Can Change'!$B$3:$AU$47,F438,27),F439&lt;=INDEX('Language Rules Can Change'!$B$3:$AU$47,F438,28)),28, AND(F439&gt;INDEX('Language Rules Can Change'!$B$3:$AU$47,F438,28),F439&lt;=INDEX('Language Rules Can Change'!$B$3:$AU$47,F438,29)),29, AND(F439&gt;INDEX('Language Rules Can Change'!$B$3:$AU$47,F438,29),F439&lt;=INDEX('Language Rules Can Change'!$B$3:$AU$47,F438,30)),30, AND(F439&gt;INDEX('Language Rules Can Change'!$B$3:$AU$47,F438,30),F439&lt;=INDEX('Language Rules Can Change'!$B$3:$AU$47,F438,31)),31, AND(F439&gt;INDEX('Language Rules Can Change'!$B$3:$AU$47,F438,31),F439&lt;=INDEX('Language Rules Can Change'!$B$3:$AU$47,F438,32)),32, AND(F439&gt;INDEX('Language Rules Can Change'!$B$3:$AU$47,F438,32),F439&lt;=INDEX('Language Rules Can Change'!$B$3:$AU$47,F438,33)),33, AND(F439&gt;INDEX('Language Rules Can Change'!$B$3:$AU$47,F438,33),F439&lt;=INDEX('Language Rules Can Change'!$B$3:$AU$47,F438,34)),34, AND(F439&gt;INDEX('Language Rules Can Change'!$B$3:$AU$47,F438,34),F439&lt;=INDEX('Language Rules Can Change'!$B$3:$AU$47,F438,35)),35, AND(F439&gt;INDEX('Language Rules Can Change'!$B$3:$AU$47,F438,35),F439&lt;=INDEX('Language Rules Can Change'!$B$3:$AU$47,F438,36)),36, AND(F439&gt;INDEX('Language Rules Can Change'!$B$3:$AU$47,F438,36),F439&lt;=INDEX('Language Rules Can Change'!$B$3:$AU$47,F438,37)),37, AND(F439&gt;INDEX('Language Rules Can Change'!$B$3:$AU$47,F438,37),F439&lt;=INDEX('Language Rules Can Change'!$B$3:$AU$47,F438,38)),38, AND(F439&gt;INDEX('Language Rules Can Change'!$B$3:$AU$47,F438,38),F439&lt;=INDEX('Language Rules Can Change'!$B$3:$AU$47,F438,39)),39, AND(F439&gt;INDEX('Language Rules Can Change'!$B$3:$AU$47,F438,39),F439&lt;=INDEX('Language Rules Can Change'!$B$3:$AU$47,F438,40)),40, AND(F439&gt;INDEX('Language Rules Can Change'!$B$3:$AU$47,F438,40),F439&lt;=INDEX('Language Rules Can Change'!$B$3:$AU$47,F438,41)),41, AND(F439&gt;INDEX('Language Rules Can Change'!$B$3:$AU$47,F438,41),F439&lt;=INDEX('Language Rules Can Change'!$B$3:$AU$47,F438,42)),42, AND(F439&gt;INDEX('Language Rules Can Change'!$B$3:$AU$47,F438,42),F439&lt;=INDEX('Language Rules Can Change'!$B$3:$AU$47,F438,43)),43, AND(F439&gt;INDEX('Language Rules Can Change'!$B$3:$AU$47,F438,43),F439&lt;=INDEX('Language Rules Can Change'!$B$3:$AU$47,F438,44)),44, AND(F439&gt;INDEX('Language Rules Can Change'!$B$3:$AU$47,F438,44),F439&lt;=INDEX('Language Rules Can Change'!$B$3:$AU$47,F438,45)),45, AND(F439&gt;INDEX('Language Rules Can Change'!$B$3:$AU$47,F438,45),F439&lt;=INDEX('Language Rules Can Change'!$B$3:$AU$47,F438,46)),46)</f>
        <v>25</v>
      </c>
      <c r="G440" s="11" cm="1">
        <f t="array" aca="1" ref="G440" ca="1">_xlfn.IFS(AND(G439&gt;0,G439&lt;=INDEX('Language Rules Can Change'!$B$3:$AU$47,G438,1)),1, AND(G439&gt;INDEX('Language Rules Can Change'!$B$3:$AU$47,G438,1),G439&lt;=INDEX('Language Rules Can Change'!$B$3:$AU$47,G438,2)),2, AND(G439&gt;INDEX('Language Rules Can Change'!$B$3:$AU$47,G438,2),G439&lt;=INDEX('Language Rules Can Change'!$B$3:$AU$47,G438,3)),3, AND(G439&gt;INDEX('Language Rules Can Change'!$B$3:$AU$47,G438,3),G439&lt;=INDEX('Language Rules Can Change'!$B$3:$AU$47,G438,4)),4, AND(G439&gt;INDEX('Language Rules Can Change'!$B$3:$AU$47,G438,4),G439&lt;=INDEX('Language Rules Can Change'!$B$3:$AU$47,G438,5)),5, AND(G439&gt;INDEX('Language Rules Can Change'!$B$3:$AU$47,G438,5),G439&lt;=INDEX('Language Rules Can Change'!$B$3:$AU$47,G438,6)),6, AND(G439&gt;INDEX('Language Rules Can Change'!$B$3:$AU$47,G438,6),G439&lt;=INDEX('Language Rules Can Change'!$B$3:$AU$47,G438,7)),7, AND(G439&gt;INDEX('Language Rules Can Change'!$B$3:$AU$47,G438,7),G439&lt;=INDEX('Language Rules Can Change'!$B$3:$AU$47,G438,8)),8, AND(G439&gt;INDEX('Language Rules Can Change'!$B$3:$AU$47,G438,8),G439&lt;=INDEX('Language Rules Can Change'!$B$3:$AU$47,G438,9)),9, AND(G439&gt;INDEX('Language Rules Can Change'!$B$3:$AU$47,G438,9),G439&lt;=INDEX('Language Rules Can Change'!$B$3:$AU$47,G438,10)),10, AND(G439&gt;INDEX('Language Rules Can Change'!$B$3:$AU$47,G438,10),G439&lt;=INDEX('Language Rules Can Change'!$B$3:$AU$47,G438,11)),11, AND(G439&gt;INDEX('Language Rules Can Change'!$B$3:$AU$47,G438,11),G439&lt;=INDEX('Language Rules Can Change'!$B$3:$AU$47,G438,12)),12, AND(G439&gt;INDEX('Language Rules Can Change'!$B$3:$AU$47,G438,12),G439&lt;=INDEX('Language Rules Can Change'!$B$3:$AU$47,G438,13)),13, AND(G439&gt;INDEX('Language Rules Can Change'!$B$3:$AU$47,G438,13),G439&lt;=INDEX('Language Rules Can Change'!$B$3:$AU$47,G438,14)),14, AND(G439&gt;INDEX('Language Rules Can Change'!$B$3:$AU$47,G438,14),G439&lt;=INDEX('Language Rules Can Change'!$B$3:$AU$47,G438,15)),15, AND(G439&gt;INDEX('Language Rules Can Change'!$B$3:$AU$47,G438,15),G439&lt;=INDEX('Language Rules Can Change'!$B$3:$AU$47,G438,16)),16, AND(G439&gt;INDEX('Language Rules Can Change'!$B$3:$AU$47,G438,16),G439&lt;=INDEX('Language Rules Can Change'!$B$3:$AU$47,G438,17)),17, AND(G439&gt;INDEX('Language Rules Can Change'!$B$3:$AU$47,G438,17),G439&lt;=INDEX('Language Rules Can Change'!$B$3:$AU$47,G438,18)),18, AND(G439&gt;INDEX('Language Rules Can Change'!$B$3:$AU$47,G438,18),G439&lt;=INDEX('Language Rules Can Change'!$B$3:$AU$47,G438,19)),19, AND(G439&gt;INDEX('Language Rules Can Change'!$B$3:$AU$47,G438,19),G439&lt;=INDEX('Language Rules Can Change'!$B$3:$AU$47,G438,20)),20, AND(G439&gt;INDEX('Language Rules Can Change'!$B$3:$AU$47,G438,20),G439&lt;=INDEX('Language Rules Can Change'!$B$3:$AU$47,G438,21)),21, AND(G439&gt;INDEX('Language Rules Can Change'!$B$3:$AU$47,G438,21),G439&lt;=INDEX('Language Rules Can Change'!$B$3:$AU$47,G438,22)),22, AND(G439&gt;INDEX('Language Rules Can Change'!$B$3:$AU$47,G438,22),G439&lt;=INDEX('Language Rules Can Change'!$B$3:$AU$47,G438,23)),23, AND(G439&gt;INDEX('Language Rules Can Change'!$B$3:$AU$47,G438,23),G439&lt;=INDEX('Language Rules Can Change'!$B$3:$AU$47,G438,24)),24, AND(G439&gt;INDEX('Language Rules Can Change'!$B$3:$AU$47,G438,24),G439&lt;=INDEX('Language Rules Can Change'!$B$3:$AU$47,G438,25)),25, AND(G439&gt;INDEX('Language Rules Can Change'!$B$3:$AU$47,G438,25),G439&lt;=INDEX('Language Rules Can Change'!$B$3:$AU$47,G438,26)),26, AND(G439&gt;INDEX('Language Rules Can Change'!$B$3:$AU$47,G438,26),G439&lt;=INDEX('Language Rules Can Change'!$B$3:$AU$47,G438,27)),27, AND(G439&gt;INDEX('Language Rules Can Change'!$B$3:$AU$47,G438,27),G439&lt;=INDEX('Language Rules Can Change'!$B$3:$AU$47,G438,28)),28, AND(G439&gt;INDEX('Language Rules Can Change'!$B$3:$AU$47,G438,28),G439&lt;=INDEX('Language Rules Can Change'!$B$3:$AU$47,G438,29)),29, AND(G439&gt;INDEX('Language Rules Can Change'!$B$3:$AU$47,G438,29),G439&lt;=INDEX('Language Rules Can Change'!$B$3:$AU$47,G438,30)),30, AND(G439&gt;INDEX('Language Rules Can Change'!$B$3:$AU$47,G438,30),G439&lt;=INDEX('Language Rules Can Change'!$B$3:$AU$47,G438,31)),31, AND(G439&gt;INDEX('Language Rules Can Change'!$B$3:$AU$47,G438,31),G439&lt;=INDEX('Language Rules Can Change'!$B$3:$AU$47,G438,32)),32, AND(G439&gt;INDEX('Language Rules Can Change'!$B$3:$AU$47,G438,32),G439&lt;=INDEX('Language Rules Can Change'!$B$3:$AU$47,G438,33)),33, AND(G439&gt;INDEX('Language Rules Can Change'!$B$3:$AU$47,G438,33),G439&lt;=INDEX('Language Rules Can Change'!$B$3:$AU$47,G438,34)),34, AND(G439&gt;INDEX('Language Rules Can Change'!$B$3:$AU$47,G438,34),G439&lt;=INDEX('Language Rules Can Change'!$B$3:$AU$47,G438,35)),35, AND(G439&gt;INDEX('Language Rules Can Change'!$B$3:$AU$47,G438,35),G439&lt;=INDEX('Language Rules Can Change'!$B$3:$AU$47,G438,36)),36, AND(G439&gt;INDEX('Language Rules Can Change'!$B$3:$AU$47,G438,36),G439&lt;=INDEX('Language Rules Can Change'!$B$3:$AU$47,G438,37)),37, AND(G439&gt;INDEX('Language Rules Can Change'!$B$3:$AU$47,G438,37),G439&lt;=INDEX('Language Rules Can Change'!$B$3:$AU$47,G438,38)),38, AND(G439&gt;INDEX('Language Rules Can Change'!$B$3:$AU$47,G438,38),G439&lt;=INDEX('Language Rules Can Change'!$B$3:$AU$47,G438,39)),39, AND(G439&gt;INDEX('Language Rules Can Change'!$B$3:$AU$47,G438,39),G439&lt;=INDEX('Language Rules Can Change'!$B$3:$AU$47,G438,40)),40, AND(G439&gt;INDEX('Language Rules Can Change'!$B$3:$AU$47,G438,40),G439&lt;=INDEX('Language Rules Can Change'!$B$3:$AU$47,G438,41)),41, AND(G439&gt;INDEX('Language Rules Can Change'!$B$3:$AU$47,G438,41),G439&lt;=INDEX('Language Rules Can Change'!$B$3:$AU$47,G438,42)),42, AND(G439&gt;INDEX('Language Rules Can Change'!$B$3:$AU$47,G438,42),G439&lt;=INDEX('Language Rules Can Change'!$B$3:$AU$47,G438,43)),43, AND(G439&gt;INDEX('Language Rules Can Change'!$B$3:$AU$47,G438,43),G439&lt;=INDEX('Language Rules Can Change'!$B$3:$AU$47,G438,44)),44, AND(G439&gt;INDEX('Language Rules Can Change'!$B$3:$AU$47,G438,44),G439&lt;=INDEX('Language Rules Can Change'!$B$3:$AU$47,G438,45)),45, AND(G439&gt;INDEX('Language Rules Can Change'!$B$3:$AU$47,G438,45),G439&lt;=INDEX('Language Rules Can Change'!$B$3:$AU$47,G438,46)),46)</f>
        <v>39</v>
      </c>
      <c r="H440" s="11" cm="1">
        <f t="array" aca="1" ref="H440" ca="1">_xlfn.IFS(AND(H439&gt;0,H439&lt;=INDEX('Language Rules Can Change'!$B$3:$AU$47,H438,1)),1, AND(H439&gt;INDEX('Language Rules Can Change'!$B$3:$AU$47,H438,1),H439&lt;=INDEX('Language Rules Can Change'!$B$3:$AU$47,H438,2)),2, AND(H439&gt;INDEX('Language Rules Can Change'!$B$3:$AU$47,H438,2),H439&lt;=INDEX('Language Rules Can Change'!$B$3:$AU$47,H438,3)),3, AND(H439&gt;INDEX('Language Rules Can Change'!$B$3:$AU$47,H438,3),H439&lt;=INDEX('Language Rules Can Change'!$B$3:$AU$47,H438,4)),4, AND(H439&gt;INDEX('Language Rules Can Change'!$B$3:$AU$47,H438,4),H439&lt;=INDEX('Language Rules Can Change'!$B$3:$AU$47,H438,5)),5, AND(H439&gt;INDEX('Language Rules Can Change'!$B$3:$AU$47,H438,5),H439&lt;=INDEX('Language Rules Can Change'!$B$3:$AU$47,H438,6)),6, AND(H439&gt;INDEX('Language Rules Can Change'!$B$3:$AU$47,H438,6),H439&lt;=INDEX('Language Rules Can Change'!$B$3:$AU$47,H438,7)),7, AND(H439&gt;INDEX('Language Rules Can Change'!$B$3:$AU$47,H438,7),H439&lt;=INDEX('Language Rules Can Change'!$B$3:$AU$47,H438,8)),8, AND(H439&gt;INDEX('Language Rules Can Change'!$B$3:$AU$47,H438,8),H439&lt;=INDEX('Language Rules Can Change'!$B$3:$AU$47,H438,9)),9, AND(H439&gt;INDEX('Language Rules Can Change'!$B$3:$AU$47,H438,9),H439&lt;=INDEX('Language Rules Can Change'!$B$3:$AU$47,H438,10)),10, AND(H439&gt;INDEX('Language Rules Can Change'!$B$3:$AU$47,H438,10),H439&lt;=INDEX('Language Rules Can Change'!$B$3:$AU$47,H438,11)),11, AND(H439&gt;INDEX('Language Rules Can Change'!$B$3:$AU$47,H438,11),H439&lt;=INDEX('Language Rules Can Change'!$B$3:$AU$47,H438,12)),12, AND(H439&gt;INDEX('Language Rules Can Change'!$B$3:$AU$47,H438,12),H439&lt;=INDEX('Language Rules Can Change'!$B$3:$AU$47,H438,13)),13, AND(H439&gt;INDEX('Language Rules Can Change'!$B$3:$AU$47,H438,13),H439&lt;=INDEX('Language Rules Can Change'!$B$3:$AU$47,H438,14)),14, AND(H439&gt;INDEX('Language Rules Can Change'!$B$3:$AU$47,H438,14),H439&lt;=INDEX('Language Rules Can Change'!$B$3:$AU$47,H438,15)),15, AND(H439&gt;INDEX('Language Rules Can Change'!$B$3:$AU$47,H438,15),H439&lt;=INDEX('Language Rules Can Change'!$B$3:$AU$47,H438,16)),16, AND(H439&gt;INDEX('Language Rules Can Change'!$B$3:$AU$47,H438,16),H439&lt;=INDEX('Language Rules Can Change'!$B$3:$AU$47,H438,17)),17, AND(H439&gt;INDEX('Language Rules Can Change'!$B$3:$AU$47,H438,17),H439&lt;=INDEX('Language Rules Can Change'!$B$3:$AU$47,H438,18)),18, AND(H439&gt;INDEX('Language Rules Can Change'!$B$3:$AU$47,H438,18),H439&lt;=INDEX('Language Rules Can Change'!$B$3:$AU$47,H438,19)),19, AND(H439&gt;INDEX('Language Rules Can Change'!$B$3:$AU$47,H438,19),H439&lt;=INDEX('Language Rules Can Change'!$B$3:$AU$47,H438,20)),20, AND(H439&gt;INDEX('Language Rules Can Change'!$B$3:$AU$47,H438,20),H439&lt;=INDEX('Language Rules Can Change'!$B$3:$AU$47,H438,21)),21, AND(H439&gt;INDEX('Language Rules Can Change'!$B$3:$AU$47,H438,21),H439&lt;=INDEX('Language Rules Can Change'!$B$3:$AU$47,H438,22)),22, AND(H439&gt;INDEX('Language Rules Can Change'!$B$3:$AU$47,H438,22),H439&lt;=INDEX('Language Rules Can Change'!$B$3:$AU$47,H438,23)),23, AND(H439&gt;INDEX('Language Rules Can Change'!$B$3:$AU$47,H438,23),H439&lt;=INDEX('Language Rules Can Change'!$B$3:$AU$47,H438,24)),24, AND(H439&gt;INDEX('Language Rules Can Change'!$B$3:$AU$47,H438,24),H439&lt;=INDEX('Language Rules Can Change'!$B$3:$AU$47,H438,25)),25, AND(H439&gt;INDEX('Language Rules Can Change'!$B$3:$AU$47,H438,25),H439&lt;=INDEX('Language Rules Can Change'!$B$3:$AU$47,H438,26)),26, AND(H439&gt;INDEX('Language Rules Can Change'!$B$3:$AU$47,H438,26),H439&lt;=INDEX('Language Rules Can Change'!$B$3:$AU$47,H438,27)),27, AND(H439&gt;INDEX('Language Rules Can Change'!$B$3:$AU$47,H438,27),H439&lt;=INDEX('Language Rules Can Change'!$B$3:$AU$47,H438,28)),28, AND(H439&gt;INDEX('Language Rules Can Change'!$B$3:$AU$47,H438,28),H439&lt;=INDEX('Language Rules Can Change'!$B$3:$AU$47,H438,29)),29, AND(H439&gt;INDEX('Language Rules Can Change'!$B$3:$AU$47,H438,29),H439&lt;=INDEX('Language Rules Can Change'!$B$3:$AU$47,H438,30)),30, AND(H439&gt;INDEX('Language Rules Can Change'!$B$3:$AU$47,H438,30),H439&lt;=INDEX('Language Rules Can Change'!$B$3:$AU$47,H438,31)),31, AND(H439&gt;INDEX('Language Rules Can Change'!$B$3:$AU$47,H438,31),H439&lt;=INDEX('Language Rules Can Change'!$B$3:$AU$47,H438,32)),32, AND(H439&gt;INDEX('Language Rules Can Change'!$B$3:$AU$47,H438,32),H439&lt;=INDEX('Language Rules Can Change'!$B$3:$AU$47,H438,33)),33, AND(H439&gt;INDEX('Language Rules Can Change'!$B$3:$AU$47,H438,33),H439&lt;=INDEX('Language Rules Can Change'!$B$3:$AU$47,H438,34)),34, AND(H439&gt;INDEX('Language Rules Can Change'!$B$3:$AU$47,H438,34),H439&lt;=INDEX('Language Rules Can Change'!$B$3:$AU$47,H438,35)),35, AND(H439&gt;INDEX('Language Rules Can Change'!$B$3:$AU$47,H438,35),H439&lt;=INDEX('Language Rules Can Change'!$B$3:$AU$47,H438,36)),36, AND(H439&gt;INDEX('Language Rules Can Change'!$B$3:$AU$47,H438,36),H439&lt;=INDEX('Language Rules Can Change'!$B$3:$AU$47,H438,37)),37, AND(H439&gt;INDEX('Language Rules Can Change'!$B$3:$AU$47,H438,37),H439&lt;=INDEX('Language Rules Can Change'!$B$3:$AU$47,H438,38)),38, AND(H439&gt;INDEX('Language Rules Can Change'!$B$3:$AU$47,H438,38),H439&lt;=INDEX('Language Rules Can Change'!$B$3:$AU$47,H438,39)),39, AND(H439&gt;INDEX('Language Rules Can Change'!$B$3:$AU$47,H438,39),H439&lt;=INDEX('Language Rules Can Change'!$B$3:$AU$47,H438,40)),40, AND(H439&gt;INDEX('Language Rules Can Change'!$B$3:$AU$47,H438,40),H439&lt;=INDEX('Language Rules Can Change'!$B$3:$AU$47,H438,41)),41, AND(H439&gt;INDEX('Language Rules Can Change'!$B$3:$AU$47,H438,41),H439&lt;=INDEX('Language Rules Can Change'!$B$3:$AU$47,H438,42)),42, AND(H439&gt;INDEX('Language Rules Can Change'!$B$3:$AU$47,H438,42),H439&lt;=INDEX('Language Rules Can Change'!$B$3:$AU$47,H438,43)),43, AND(H439&gt;INDEX('Language Rules Can Change'!$B$3:$AU$47,H438,43),H439&lt;=INDEX('Language Rules Can Change'!$B$3:$AU$47,H438,44)),44, AND(H439&gt;INDEX('Language Rules Can Change'!$B$3:$AU$47,H438,44),H439&lt;=INDEX('Language Rules Can Change'!$B$3:$AU$47,H438,45)),45, AND(H439&gt;INDEX('Language Rules Can Change'!$B$3:$AU$47,H438,45),H439&lt;=INDEX('Language Rules Can Change'!$B$3:$AU$47,H438,46)),46)</f>
        <v>10</v>
      </c>
      <c r="I440" s="11" cm="1">
        <f t="array" aca="1" ref="I440" ca="1">_xlfn.IFS(AND(I439&gt;0,I439&lt;=INDEX('Language Rules Can Change'!$B$3:$AU$47,I438,1)),1, AND(I439&gt;INDEX('Language Rules Can Change'!$B$3:$AU$47,I438,1),I439&lt;=INDEX('Language Rules Can Change'!$B$3:$AU$47,I438,2)),2, AND(I439&gt;INDEX('Language Rules Can Change'!$B$3:$AU$47,I438,2),I439&lt;=INDEX('Language Rules Can Change'!$B$3:$AU$47,I438,3)),3, AND(I439&gt;INDEX('Language Rules Can Change'!$B$3:$AU$47,I438,3),I439&lt;=INDEX('Language Rules Can Change'!$B$3:$AU$47,I438,4)),4, AND(I439&gt;INDEX('Language Rules Can Change'!$B$3:$AU$47,I438,4),I439&lt;=INDEX('Language Rules Can Change'!$B$3:$AU$47,I438,5)),5, AND(I439&gt;INDEX('Language Rules Can Change'!$B$3:$AU$47,I438,5),I439&lt;=INDEX('Language Rules Can Change'!$B$3:$AU$47,I438,6)),6, AND(I439&gt;INDEX('Language Rules Can Change'!$B$3:$AU$47,I438,6),I439&lt;=INDEX('Language Rules Can Change'!$B$3:$AU$47,I438,7)),7, AND(I439&gt;INDEX('Language Rules Can Change'!$B$3:$AU$47,I438,7),I439&lt;=INDEX('Language Rules Can Change'!$B$3:$AU$47,I438,8)),8, AND(I439&gt;INDEX('Language Rules Can Change'!$B$3:$AU$47,I438,8),I439&lt;=INDEX('Language Rules Can Change'!$B$3:$AU$47,I438,9)),9, AND(I439&gt;INDEX('Language Rules Can Change'!$B$3:$AU$47,I438,9),I439&lt;=INDEX('Language Rules Can Change'!$B$3:$AU$47,I438,10)),10, AND(I439&gt;INDEX('Language Rules Can Change'!$B$3:$AU$47,I438,10),I439&lt;=INDEX('Language Rules Can Change'!$B$3:$AU$47,I438,11)),11, AND(I439&gt;INDEX('Language Rules Can Change'!$B$3:$AU$47,I438,11),I439&lt;=INDEX('Language Rules Can Change'!$B$3:$AU$47,I438,12)),12, AND(I439&gt;INDEX('Language Rules Can Change'!$B$3:$AU$47,I438,12),I439&lt;=INDEX('Language Rules Can Change'!$B$3:$AU$47,I438,13)),13, AND(I439&gt;INDEX('Language Rules Can Change'!$B$3:$AU$47,I438,13),I439&lt;=INDEX('Language Rules Can Change'!$B$3:$AU$47,I438,14)),14, AND(I439&gt;INDEX('Language Rules Can Change'!$B$3:$AU$47,I438,14),I439&lt;=INDEX('Language Rules Can Change'!$B$3:$AU$47,I438,15)),15, AND(I439&gt;INDEX('Language Rules Can Change'!$B$3:$AU$47,I438,15),I439&lt;=INDEX('Language Rules Can Change'!$B$3:$AU$47,I438,16)),16, AND(I439&gt;INDEX('Language Rules Can Change'!$B$3:$AU$47,I438,16),I439&lt;=INDEX('Language Rules Can Change'!$B$3:$AU$47,I438,17)),17, AND(I439&gt;INDEX('Language Rules Can Change'!$B$3:$AU$47,I438,17),I439&lt;=INDEX('Language Rules Can Change'!$B$3:$AU$47,I438,18)),18, AND(I439&gt;INDEX('Language Rules Can Change'!$B$3:$AU$47,I438,18),I439&lt;=INDEX('Language Rules Can Change'!$B$3:$AU$47,I438,19)),19, AND(I439&gt;INDEX('Language Rules Can Change'!$B$3:$AU$47,I438,19),I439&lt;=INDEX('Language Rules Can Change'!$B$3:$AU$47,I438,20)),20, AND(I439&gt;INDEX('Language Rules Can Change'!$B$3:$AU$47,I438,20),I439&lt;=INDEX('Language Rules Can Change'!$B$3:$AU$47,I438,21)),21, AND(I439&gt;INDEX('Language Rules Can Change'!$B$3:$AU$47,I438,21),I439&lt;=INDEX('Language Rules Can Change'!$B$3:$AU$47,I438,22)),22, AND(I439&gt;INDEX('Language Rules Can Change'!$B$3:$AU$47,I438,22),I439&lt;=INDEX('Language Rules Can Change'!$B$3:$AU$47,I438,23)),23, AND(I439&gt;INDEX('Language Rules Can Change'!$B$3:$AU$47,I438,23),I439&lt;=INDEX('Language Rules Can Change'!$B$3:$AU$47,I438,24)),24, AND(I439&gt;INDEX('Language Rules Can Change'!$B$3:$AU$47,I438,24),I439&lt;=INDEX('Language Rules Can Change'!$B$3:$AU$47,I438,25)),25, AND(I439&gt;INDEX('Language Rules Can Change'!$B$3:$AU$47,I438,25),I439&lt;=INDEX('Language Rules Can Change'!$B$3:$AU$47,I438,26)),26, AND(I439&gt;INDEX('Language Rules Can Change'!$B$3:$AU$47,I438,26),I439&lt;=INDEX('Language Rules Can Change'!$B$3:$AU$47,I438,27)),27, AND(I439&gt;INDEX('Language Rules Can Change'!$B$3:$AU$47,I438,27),I439&lt;=INDEX('Language Rules Can Change'!$B$3:$AU$47,I438,28)),28, AND(I439&gt;INDEX('Language Rules Can Change'!$B$3:$AU$47,I438,28),I439&lt;=INDEX('Language Rules Can Change'!$B$3:$AU$47,I438,29)),29, AND(I439&gt;INDEX('Language Rules Can Change'!$B$3:$AU$47,I438,29),I439&lt;=INDEX('Language Rules Can Change'!$B$3:$AU$47,I438,30)),30, AND(I439&gt;INDEX('Language Rules Can Change'!$B$3:$AU$47,I438,30),I439&lt;=INDEX('Language Rules Can Change'!$B$3:$AU$47,I438,31)),31, AND(I439&gt;INDEX('Language Rules Can Change'!$B$3:$AU$47,I438,31),I439&lt;=INDEX('Language Rules Can Change'!$B$3:$AU$47,I438,32)),32, AND(I439&gt;INDEX('Language Rules Can Change'!$B$3:$AU$47,I438,32),I439&lt;=INDEX('Language Rules Can Change'!$B$3:$AU$47,I438,33)),33, AND(I439&gt;INDEX('Language Rules Can Change'!$B$3:$AU$47,I438,33),I439&lt;=INDEX('Language Rules Can Change'!$B$3:$AU$47,I438,34)),34, AND(I439&gt;INDEX('Language Rules Can Change'!$B$3:$AU$47,I438,34),I439&lt;=INDEX('Language Rules Can Change'!$B$3:$AU$47,I438,35)),35, AND(I439&gt;INDEX('Language Rules Can Change'!$B$3:$AU$47,I438,35),I439&lt;=INDEX('Language Rules Can Change'!$B$3:$AU$47,I438,36)),36, AND(I439&gt;INDEX('Language Rules Can Change'!$B$3:$AU$47,I438,36),I439&lt;=INDEX('Language Rules Can Change'!$B$3:$AU$47,I438,37)),37, AND(I439&gt;INDEX('Language Rules Can Change'!$B$3:$AU$47,I438,37),I439&lt;=INDEX('Language Rules Can Change'!$B$3:$AU$47,I438,38)),38, AND(I439&gt;INDEX('Language Rules Can Change'!$B$3:$AU$47,I438,38),I439&lt;=INDEX('Language Rules Can Change'!$B$3:$AU$47,I438,39)),39, AND(I439&gt;INDEX('Language Rules Can Change'!$B$3:$AU$47,I438,39),I439&lt;=INDEX('Language Rules Can Change'!$B$3:$AU$47,I438,40)),40, AND(I439&gt;INDEX('Language Rules Can Change'!$B$3:$AU$47,I438,40),I439&lt;=INDEX('Language Rules Can Change'!$B$3:$AU$47,I438,41)),41, AND(I439&gt;INDEX('Language Rules Can Change'!$B$3:$AU$47,I438,41),I439&lt;=INDEX('Language Rules Can Change'!$B$3:$AU$47,I438,42)),42, AND(I439&gt;INDEX('Language Rules Can Change'!$B$3:$AU$47,I438,42),I439&lt;=INDEX('Language Rules Can Change'!$B$3:$AU$47,I438,43)),43, AND(I439&gt;INDEX('Language Rules Can Change'!$B$3:$AU$47,I438,43),I439&lt;=INDEX('Language Rules Can Change'!$B$3:$AU$47,I438,44)),44, AND(I439&gt;INDEX('Language Rules Can Change'!$B$3:$AU$47,I438,44),I439&lt;=INDEX('Language Rules Can Change'!$B$3:$AU$47,I438,45)),45, AND(I439&gt;INDEX('Language Rules Can Change'!$B$3:$AU$47,I438,45),I439&lt;=INDEX('Language Rules Can Change'!$B$3:$AU$47,I438,46)),46)</f>
        <v>25</v>
      </c>
      <c r="J440" s="11" t="e" cm="1">
        <f t="array" aca="1" ref="J440" ca="1">_xlfn.IFS(AND(J439&gt;0,J439&lt;=INDEX('Language Rules Can Change'!$B$3:$AU$47,J438,1)),1, AND(J439&gt;INDEX('Language Rules Can Change'!$B$3:$AU$47,J438,1),J439&lt;=INDEX('Language Rules Can Change'!$B$3:$AU$47,J438,2)),2, AND(J439&gt;INDEX('Language Rules Can Change'!$B$3:$AU$47,J438,2),J439&lt;=INDEX('Language Rules Can Change'!$B$3:$AU$47,J438,3)),3, AND(J439&gt;INDEX('Language Rules Can Change'!$B$3:$AU$47,J438,3),J439&lt;=INDEX('Language Rules Can Change'!$B$3:$AU$47,J438,4)),4, AND(J439&gt;INDEX('Language Rules Can Change'!$B$3:$AU$47,J438,4),J439&lt;=INDEX('Language Rules Can Change'!$B$3:$AU$47,J438,5)),5, AND(J439&gt;INDEX('Language Rules Can Change'!$B$3:$AU$47,J438,5),J439&lt;=INDEX('Language Rules Can Change'!$B$3:$AU$47,J438,6)),6, AND(J439&gt;INDEX('Language Rules Can Change'!$B$3:$AU$47,J438,6),J439&lt;=INDEX('Language Rules Can Change'!$B$3:$AU$47,J438,7)),7, AND(J439&gt;INDEX('Language Rules Can Change'!$B$3:$AU$47,J438,7),J439&lt;=INDEX('Language Rules Can Change'!$B$3:$AU$47,J438,8)),8, AND(J439&gt;INDEX('Language Rules Can Change'!$B$3:$AU$47,J438,8),J439&lt;=INDEX('Language Rules Can Change'!$B$3:$AU$47,J438,9)),9, AND(J439&gt;INDEX('Language Rules Can Change'!$B$3:$AU$47,J438,9),J439&lt;=INDEX('Language Rules Can Change'!$B$3:$AU$47,J438,10)),10, AND(J439&gt;INDEX('Language Rules Can Change'!$B$3:$AU$47,J438,10),J439&lt;=INDEX('Language Rules Can Change'!$B$3:$AU$47,J438,11)),11, AND(J439&gt;INDEX('Language Rules Can Change'!$B$3:$AU$47,J438,11),J439&lt;=INDEX('Language Rules Can Change'!$B$3:$AU$47,J438,12)),12, AND(J439&gt;INDEX('Language Rules Can Change'!$B$3:$AU$47,J438,12),J439&lt;=INDEX('Language Rules Can Change'!$B$3:$AU$47,J438,13)),13, AND(J439&gt;INDEX('Language Rules Can Change'!$B$3:$AU$47,J438,13),J439&lt;=INDEX('Language Rules Can Change'!$B$3:$AU$47,J438,14)),14, AND(J439&gt;INDEX('Language Rules Can Change'!$B$3:$AU$47,J438,14),J439&lt;=INDEX('Language Rules Can Change'!$B$3:$AU$47,J438,15)),15, AND(J439&gt;INDEX('Language Rules Can Change'!$B$3:$AU$47,J438,15),J439&lt;=INDEX('Language Rules Can Change'!$B$3:$AU$47,J438,16)),16, AND(J439&gt;INDEX('Language Rules Can Change'!$B$3:$AU$47,J438,16),J439&lt;=INDEX('Language Rules Can Change'!$B$3:$AU$47,J438,17)),17, AND(J439&gt;INDEX('Language Rules Can Change'!$B$3:$AU$47,J438,17),J439&lt;=INDEX('Language Rules Can Change'!$B$3:$AU$47,J438,18)),18, AND(J439&gt;INDEX('Language Rules Can Change'!$B$3:$AU$47,J438,18),J439&lt;=INDEX('Language Rules Can Change'!$B$3:$AU$47,J438,19)),19, AND(J439&gt;INDEX('Language Rules Can Change'!$B$3:$AU$47,J438,19),J439&lt;=INDEX('Language Rules Can Change'!$B$3:$AU$47,J438,20)),20, AND(J439&gt;INDEX('Language Rules Can Change'!$B$3:$AU$47,J438,20),J439&lt;=INDEX('Language Rules Can Change'!$B$3:$AU$47,J438,21)),21, AND(J439&gt;INDEX('Language Rules Can Change'!$B$3:$AU$47,J438,21),J439&lt;=INDEX('Language Rules Can Change'!$B$3:$AU$47,J438,22)),22, AND(J439&gt;INDEX('Language Rules Can Change'!$B$3:$AU$47,J438,22),J439&lt;=INDEX('Language Rules Can Change'!$B$3:$AU$47,J438,23)),23, AND(J439&gt;INDEX('Language Rules Can Change'!$B$3:$AU$47,J438,23),J439&lt;=INDEX('Language Rules Can Change'!$B$3:$AU$47,J438,24)),24, AND(J439&gt;INDEX('Language Rules Can Change'!$B$3:$AU$47,J438,24),J439&lt;=INDEX('Language Rules Can Change'!$B$3:$AU$47,J438,25)),25, AND(J439&gt;INDEX('Language Rules Can Change'!$B$3:$AU$47,J438,25),J439&lt;=INDEX('Language Rules Can Change'!$B$3:$AU$47,J438,26)),26, AND(J439&gt;INDEX('Language Rules Can Change'!$B$3:$AU$47,J438,26),J439&lt;=INDEX('Language Rules Can Change'!$B$3:$AU$47,J438,27)),27, AND(J439&gt;INDEX('Language Rules Can Change'!$B$3:$AU$47,J438,27),J439&lt;=INDEX('Language Rules Can Change'!$B$3:$AU$47,J438,28)),28, AND(J439&gt;INDEX('Language Rules Can Change'!$B$3:$AU$47,J438,28),J439&lt;=INDEX('Language Rules Can Change'!$B$3:$AU$47,J438,29)),29, AND(J439&gt;INDEX('Language Rules Can Change'!$B$3:$AU$47,J438,29),J439&lt;=INDEX('Language Rules Can Change'!$B$3:$AU$47,J438,30)),30, AND(J439&gt;INDEX('Language Rules Can Change'!$B$3:$AU$47,J438,30),J439&lt;=INDEX('Language Rules Can Change'!$B$3:$AU$47,J438,31)),31, AND(J439&gt;INDEX('Language Rules Can Change'!$B$3:$AU$47,J438,31),J439&lt;=INDEX('Language Rules Can Change'!$B$3:$AU$47,J438,32)),32, AND(J439&gt;INDEX('Language Rules Can Change'!$B$3:$AU$47,J438,32),J439&lt;=INDEX('Language Rules Can Change'!$B$3:$AU$47,J438,33)),33, AND(J439&gt;INDEX('Language Rules Can Change'!$B$3:$AU$47,J438,33),J439&lt;=INDEX('Language Rules Can Change'!$B$3:$AU$47,J438,34)),34, AND(J439&gt;INDEX('Language Rules Can Change'!$B$3:$AU$47,J438,34),J439&lt;=INDEX('Language Rules Can Change'!$B$3:$AU$47,J438,35)),35, AND(J439&gt;INDEX('Language Rules Can Change'!$B$3:$AU$47,J438,35),J439&lt;=INDEX('Language Rules Can Change'!$B$3:$AU$47,J438,36)),36, AND(J439&gt;INDEX('Language Rules Can Change'!$B$3:$AU$47,J438,36),J439&lt;=INDEX('Language Rules Can Change'!$B$3:$AU$47,J438,37)),37, AND(J439&gt;INDEX('Language Rules Can Change'!$B$3:$AU$47,J438,37),J439&lt;=INDEX('Language Rules Can Change'!$B$3:$AU$47,J438,38)),38, AND(J439&gt;INDEX('Language Rules Can Change'!$B$3:$AU$47,J438,38),J439&lt;=INDEX('Language Rules Can Change'!$B$3:$AU$47,J438,39)),39, AND(J439&gt;INDEX('Language Rules Can Change'!$B$3:$AU$47,J438,39),J439&lt;=INDEX('Language Rules Can Change'!$B$3:$AU$47,J438,40)),40, AND(J439&gt;INDEX('Language Rules Can Change'!$B$3:$AU$47,J438,40),J439&lt;=INDEX('Language Rules Can Change'!$B$3:$AU$47,J438,41)),41, AND(J439&gt;INDEX('Language Rules Can Change'!$B$3:$AU$47,J438,41),J439&lt;=INDEX('Language Rules Can Change'!$B$3:$AU$47,J438,42)),42, AND(J439&gt;INDEX('Language Rules Can Change'!$B$3:$AU$47,J438,42),J439&lt;=INDEX('Language Rules Can Change'!$B$3:$AU$47,J438,43)),43, AND(J439&gt;INDEX('Language Rules Can Change'!$B$3:$AU$47,J438,43),J439&lt;=INDEX('Language Rules Can Change'!$B$3:$AU$47,J438,44)),44, AND(J439&gt;INDEX('Language Rules Can Change'!$B$3:$AU$47,J438,44),J439&lt;=INDEX('Language Rules Can Change'!$B$3:$AU$47,J438,45)),45, AND(J439&gt;INDEX('Language Rules Can Change'!$B$3:$AU$47,J438,45),J439&lt;=INDEX('Language Rules Can Change'!$B$3:$AU$47,J438,46)),46)</f>
        <v>#N/A</v>
      </c>
      <c r="K440" s="11" t="e" cm="1">
        <f t="array" aca="1" ref="K440" ca="1">_xlfn.IFS(AND(K439&gt;0,K439&lt;=INDEX('Language Rules Can Change'!$B$3:$AU$47,K438,1)),1, AND(K439&gt;INDEX('Language Rules Can Change'!$B$3:$AU$47,K438,1),K439&lt;=INDEX('Language Rules Can Change'!$B$3:$AU$47,K438,2)),2, AND(K439&gt;INDEX('Language Rules Can Change'!$B$3:$AU$47,K438,2),K439&lt;=INDEX('Language Rules Can Change'!$B$3:$AU$47,K438,3)),3, AND(K439&gt;INDEX('Language Rules Can Change'!$B$3:$AU$47,K438,3),K439&lt;=INDEX('Language Rules Can Change'!$B$3:$AU$47,K438,4)),4, AND(K439&gt;INDEX('Language Rules Can Change'!$B$3:$AU$47,K438,4),K439&lt;=INDEX('Language Rules Can Change'!$B$3:$AU$47,K438,5)),5, AND(K439&gt;INDEX('Language Rules Can Change'!$B$3:$AU$47,K438,5),K439&lt;=INDEX('Language Rules Can Change'!$B$3:$AU$47,K438,6)),6, AND(K439&gt;INDEX('Language Rules Can Change'!$B$3:$AU$47,K438,6),K439&lt;=INDEX('Language Rules Can Change'!$B$3:$AU$47,K438,7)),7, AND(K439&gt;INDEX('Language Rules Can Change'!$B$3:$AU$47,K438,7),K439&lt;=INDEX('Language Rules Can Change'!$B$3:$AU$47,K438,8)),8, AND(K439&gt;INDEX('Language Rules Can Change'!$B$3:$AU$47,K438,8),K439&lt;=INDEX('Language Rules Can Change'!$B$3:$AU$47,K438,9)),9, AND(K439&gt;INDEX('Language Rules Can Change'!$B$3:$AU$47,K438,9),K439&lt;=INDEX('Language Rules Can Change'!$B$3:$AU$47,K438,10)),10, AND(K439&gt;INDEX('Language Rules Can Change'!$B$3:$AU$47,K438,10),K439&lt;=INDEX('Language Rules Can Change'!$B$3:$AU$47,K438,11)),11, AND(K439&gt;INDEX('Language Rules Can Change'!$B$3:$AU$47,K438,11),K439&lt;=INDEX('Language Rules Can Change'!$B$3:$AU$47,K438,12)),12, AND(K439&gt;INDEX('Language Rules Can Change'!$B$3:$AU$47,K438,12),K439&lt;=INDEX('Language Rules Can Change'!$B$3:$AU$47,K438,13)),13, AND(K439&gt;INDEX('Language Rules Can Change'!$B$3:$AU$47,K438,13),K439&lt;=INDEX('Language Rules Can Change'!$B$3:$AU$47,K438,14)),14, AND(K439&gt;INDEX('Language Rules Can Change'!$B$3:$AU$47,K438,14),K439&lt;=INDEX('Language Rules Can Change'!$B$3:$AU$47,K438,15)),15, AND(K439&gt;INDEX('Language Rules Can Change'!$B$3:$AU$47,K438,15),K439&lt;=INDEX('Language Rules Can Change'!$B$3:$AU$47,K438,16)),16, AND(K439&gt;INDEX('Language Rules Can Change'!$B$3:$AU$47,K438,16),K439&lt;=INDEX('Language Rules Can Change'!$B$3:$AU$47,K438,17)),17, AND(K439&gt;INDEX('Language Rules Can Change'!$B$3:$AU$47,K438,17),K439&lt;=INDEX('Language Rules Can Change'!$B$3:$AU$47,K438,18)),18, AND(K439&gt;INDEX('Language Rules Can Change'!$B$3:$AU$47,K438,18),K439&lt;=INDEX('Language Rules Can Change'!$B$3:$AU$47,K438,19)),19, AND(K439&gt;INDEX('Language Rules Can Change'!$B$3:$AU$47,K438,19),K439&lt;=INDEX('Language Rules Can Change'!$B$3:$AU$47,K438,20)),20, AND(K439&gt;INDEX('Language Rules Can Change'!$B$3:$AU$47,K438,20),K439&lt;=INDEX('Language Rules Can Change'!$B$3:$AU$47,K438,21)),21, AND(K439&gt;INDEX('Language Rules Can Change'!$B$3:$AU$47,K438,21),K439&lt;=INDEX('Language Rules Can Change'!$B$3:$AU$47,K438,22)),22, AND(K439&gt;INDEX('Language Rules Can Change'!$B$3:$AU$47,K438,22),K439&lt;=INDEX('Language Rules Can Change'!$B$3:$AU$47,K438,23)),23, AND(K439&gt;INDEX('Language Rules Can Change'!$B$3:$AU$47,K438,23),K439&lt;=INDEX('Language Rules Can Change'!$B$3:$AU$47,K438,24)),24, AND(K439&gt;INDEX('Language Rules Can Change'!$B$3:$AU$47,K438,24),K439&lt;=INDEX('Language Rules Can Change'!$B$3:$AU$47,K438,25)),25, AND(K439&gt;INDEX('Language Rules Can Change'!$B$3:$AU$47,K438,25),K439&lt;=INDEX('Language Rules Can Change'!$B$3:$AU$47,K438,26)),26, AND(K439&gt;INDEX('Language Rules Can Change'!$B$3:$AU$47,K438,26),K439&lt;=INDEX('Language Rules Can Change'!$B$3:$AU$47,K438,27)),27, AND(K439&gt;INDEX('Language Rules Can Change'!$B$3:$AU$47,K438,27),K439&lt;=INDEX('Language Rules Can Change'!$B$3:$AU$47,K438,28)),28, AND(K439&gt;INDEX('Language Rules Can Change'!$B$3:$AU$47,K438,28),K439&lt;=INDEX('Language Rules Can Change'!$B$3:$AU$47,K438,29)),29, AND(K439&gt;INDEX('Language Rules Can Change'!$B$3:$AU$47,K438,29),K439&lt;=INDEX('Language Rules Can Change'!$B$3:$AU$47,K438,30)),30, AND(K439&gt;INDEX('Language Rules Can Change'!$B$3:$AU$47,K438,30),K439&lt;=INDEX('Language Rules Can Change'!$B$3:$AU$47,K438,31)),31, AND(K439&gt;INDEX('Language Rules Can Change'!$B$3:$AU$47,K438,31),K439&lt;=INDEX('Language Rules Can Change'!$B$3:$AU$47,K438,32)),32, AND(K439&gt;INDEX('Language Rules Can Change'!$B$3:$AU$47,K438,32),K439&lt;=INDEX('Language Rules Can Change'!$B$3:$AU$47,K438,33)),33, AND(K439&gt;INDEX('Language Rules Can Change'!$B$3:$AU$47,K438,33),K439&lt;=INDEX('Language Rules Can Change'!$B$3:$AU$47,K438,34)),34, AND(K439&gt;INDEX('Language Rules Can Change'!$B$3:$AU$47,K438,34),K439&lt;=INDEX('Language Rules Can Change'!$B$3:$AU$47,K438,35)),35, AND(K439&gt;INDEX('Language Rules Can Change'!$B$3:$AU$47,K438,35),K439&lt;=INDEX('Language Rules Can Change'!$B$3:$AU$47,K438,36)),36, AND(K439&gt;INDEX('Language Rules Can Change'!$B$3:$AU$47,K438,36),K439&lt;=INDEX('Language Rules Can Change'!$B$3:$AU$47,K438,37)),37, AND(K439&gt;INDEX('Language Rules Can Change'!$B$3:$AU$47,K438,37),K439&lt;=INDEX('Language Rules Can Change'!$B$3:$AU$47,K438,38)),38, AND(K439&gt;INDEX('Language Rules Can Change'!$B$3:$AU$47,K438,38),K439&lt;=INDEX('Language Rules Can Change'!$B$3:$AU$47,K438,39)),39, AND(K439&gt;INDEX('Language Rules Can Change'!$B$3:$AU$47,K438,39),K439&lt;=INDEX('Language Rules Can Change'!$B$3:$AU$47,K438,40)),40, AND(K439&gt;INDEX('Language Rules Can Change'!$B$3:$AU$47,K438,40),K439&lt;=INDEX('Language Rules Can Change'!$B$3:$AU$47,K438,41)),41, AND(K439&gt;INDEX('Language Rules Can Change'!$B$3:$AU$47,K438,41),K439&lt;=INDEX('Language Rules Can Change'!$B$3:$AU$47,K438,42)),42, AND(K439&gt;INDEX('Language Rules Can Change'!$B$3:$AU$47,K438,42),K439&lt;=INDEX('Language Rules Can Change'!$B$3:$AU$47,K438,43)),43, AND(K439&gt;INDEX('Language Rules Can Change'!$B$3:$AU$47,K438,43),K439&lt;=INDEX('Language Rules Can Change'!$B$3:$AU$47,K438,44)),44, AND(K439&gt;INDEX('Language Rules Can Change'!$B$3:$AU$47,K438,44),K439&lt;=INDEX('Language Rules Can Change'!$B$3:$AU$47,K438,45)),45, AND(K439&gt;INDEX('Language Rules Can Change'!$B$3:$AU$47,K438,45),K439&lt;=INDEX('Language Rules Can Change'!$B$3:$AU$47,K438,46)),46)</f>
        <v>#N/A</v>
      </c>
      <c r="L440" s="11" t="e" cm="1">
        <f t="array" aca="1" ref="L440" ca="1">_xlfn.IFS(AND(L439&gt;0,L439&lt;=INDEX('Language Rules Can Change'!$B$3:$AU$47,L438,1)),1, AND(L439&gt;INDEX('Language Rules Can Change'!$B$3:$AU$47,L438,1),L439&lt;=INDEX('Language Rules Can Change'!$B$3:$AU$47,L438,2)),2, AND(L439&gt;INDEX('Language Rules Can Change'!$B$3:$AU$47,L438,2),L439&lt;=INDEX('Language Rules Can Change'!$B$3:$AU$47,L438,3)),3, AND(L439&gt;INDEX('Language Rules Can Change'!$B$3:$AU$47,L438,3),L439&lt;=INDEX('Language Rules Can Change'!$B$3:$AU$47,L438,4)),4, AND(L439&gt;INDEX('Language Rules Can Change'!$B$3:$AU$47,L438,4),L439&lt;=INDEX('Language Rules Can Change'!$B$3:$AU$47,L438,5)),5, AND(L439&gt;INDEX('Language Rules Can Change'!$B$3:$AU$47,L438,5),L439&lt;=INDEX('Language Rules Can Change'!$B$3:$AU$47,L438,6)),6, AND(L439&gt;INDEX('Language Rules Can Change'!$B$3:$AU$47,L438,6),L439&lt;=INDEX('Language Rules Can Change'!$B$3:$AU$47,L438,7)),7, AND(L439&gt;INDEX('Language Rules Can Change'!$B$3:$AU$47,L438,7),L439&lt;=INDEX('Language Rules Can Change'!$B$3:$AU$47,L438,8)),8, AND(L439&gt;INDEX('Language Rules Can Change'!$B$3:$AU$47,L438,8),L439&lt;=INDEX('Language Rules Can Change'!$B$3:$AU$47,L438,9)),9, AND(L439&gt;INDEX('Language Rules Can Change'!$B$3:$AU$47,L438,9),L439&lt;=INDEX('Language Rules Can Change'!$B$3:$AU$47,L438,10)),10, AND(L439&gt;INDEX('Language Rules Can Change'!$B$3:$AU$47,L438,10),L439&lt;=INDEX('Language Rules Can Change'!$B$3:$AU$47,L438,11)),11, AND(L439&gt;INDEX('Language Rules Can Change'!$B$3:$AU$47,L438,11),L439&lt;=INDEX('Language Rules Can Change'!$B$3:$AU$47,L438,12)),12, AND(L439&gt;INDEX('Language Rules Can Change'!$B$3:$AU$47,L438,12),L439&lt;=INDEX('Language Rules Can Change'!$B$3:$AU$47,L438,13)),13, AND(L439&gt;INDEX('Language Rules Can Change'!$B$3:$AU$47,L438,13),L439&lt;=INDEX('Language Rules Can Change'!$B$3:$AU$47,L438,14)),14, AND(L439&gt;INDEX('Language Rules Can Change'!$B$3:$AU$47,L438,14),L439&lt;=INDEX('Language Rules Can Change'!$B$3:$AU$47,L438,15)),15, AND(L439&gt;INDEX('Language Rules Can Change'!$B$3:$AU$47,L438,15),L439&lt;=INDEX('Language Rules Can Change'!$B$3:$AU$47,L438,16)),16, AND(L439&gt;INDEX('Language Rules Can Change'!$B$3:$AU$47,L438,16),L439&lt;=INDEX('Language Rules Can Change'!$B$3:$AU$47,L438,17)),17, AND(L439&gt;INDEX('Language Rules Can Change'!$B$3:$AU$47,L438,17),L439&lt;=INDEX('Language Rules Can Change'!$B$3:$AU$47,L438,18)),18, AND(L439&gt;INDEX('Language Rules Can Change'!$B$3:$AU$47,L438,18),L439&lt;=INDEX('Language Rules Can Change'!$B$3:$AU$47,L438,19)),19, AND(L439&gt;INDEX('Language Rules Can Change'!$B$3:$AU$47,L438,19),L439&lt;=INDEX('Language Rules Can Change'!$B$3:$AU$47,L438,20)),20, AND(L439&gt;INDEX('Language Rules Can Change'!$B$3:$AU$47,L438,20),L439&lt;=INDEX('Language Rules Can Change'!$B$3:$AU$47,L438,21)),21, AND(L439&gt;INDEX('Language Rules Can Change'!$B$3:$AU$47,L438,21),L439&lt;=INDEX('Language Rules Can Change'!$B$3:$AU$47,L438,22)),22, AND(L439&gt;INDEX('Language Rules Can Change'!$B$3:$AU$47,L438,22),L439&lt;=INDEX('Language Rules Can Change'!$B$3:$AU$47,L438,23)),23, AND(L439&gt;INDEX('Language Rules Can Change'!$B$3:$AU$47,L438,23),L439&lt;=INDEX('Language Rules Can Change'!$B$3:$AU$47,L438,24)),24, AND(L439&gt;INDEX('Language Rules Can Change'!$B$3:$AU$47,L438,24),L439&lt;=INDEX('Language Rules Can Change'!$B$3:$AU$47,L438,25)),25, AND(L439&gt;INDEX('Language Rules Can Change'!$B$3:$AU$47,L438,25),L439&lt;=INDEX('Language Rules Can Change'!$B$3:$AU$47,L438,26)),26, AND(L439&gt;INDEX('Language Rules Can Change'!$B$3:$AU$47,L438,26),L439&lt;=INDEX('Language Rules Can Change'!$B$3:$AU$47,L438,27)),27, AND(L439&gt;INDEX('Language Rules Can Change'!$B$3:$AU$47,L438,27),L439&lt;=INDEX('Language Rules Can Change'!$B$3:$AU$47,L438,28)),28, AND(L439&gt;INDEX('Language Rules Can Change'!$B$3:$AU$47,L438,28),L439&lt;=INDEX('Language Rules Can Change'!$B$3:$AU$47,L438,29)),29, AND(L439&gt;INDEX('Language Rules Can Change'!$B$3:$AU$47,L438,29),L439&lt;=INDEX('Language Rules Can Change'!$B$3:$AU$47,L438,30)),30, AND(L439&gt;INDEX('Language Rules Can Change'!$B$3:$AU$47,L438,30),L439&lt;=INDEX('Language Rules Can Change'!$B$3:$AU$47,L438,31)),31, AND(L439&gt;INDEX('Language Rules Can Change'!$B$3:$AU$47,L438,31),L439&lt;=INDEX('Language Rules Can Change'!$B$3:$AU$47,L438,32)),32, AND(L439&gt;INDEX('Language Rules Can Change'!$B$3:$AU$47,L438,32),L439&lt;=INDEX('Language Rules Can Change'!$B$3:$AU$47,L438,33)),33, AND(L439&gt;INDEX('Language Rules Can Change'!$B$3:$AU$47,L438,33),L439&lt;=INDEX('Language Rules Can Change'!$B$3:$AU$47,L438,34)),34, AND(L439&gt;INDEX('Language Rules Can Change'!$B$3:$AU$47,L438,34),L439&lt;=INDEX('Language Rules Can Change'!$B$3:$AU$47,L438,35)),35, AND(L439&gt;INDEX('Language Rules Can Change'!$B$3:$AU$47,L438,35),L439&lt;=INDEX('Language Rules Can Change'!$B$3:$AU$47,L438,36)),36, AND(L439&gt;INDEX('Language Rules Can Change'!$B$3:$AU$47,L438,36),L439&lt;=INDEX('Language Rules Can Change'!$B$3:$AU$47,L438,37)),37, AND(L439&gt;INDEX('Language Rules Can Change'!$B$3:$AU$47,L438,37),L439&lt;=INDEX('Language Rules Can Change'!$B$3:$AU$47,L438,38)),38, AND(L439&gt;INDEX('Language Rules Can Change'!$B$3:$AU$47,L438,38),L439&lt;=INDEX('Language Rules Can Change'!$B$3:$AU$47,L438,39)),39, AND(L439&gt;INDEX('Language Rules Can Change'!$B$3:$AU$47,L438,39),L439&lt;=INDEX('Language Rules Can Change'!$B$3:$AU$47,L438,40)),40, AND(L439&gt;INDEX('Language Rules Can Change'!$B$3:$AU$47,L438,40),L439&lt;=INDEX('Language Rules Can Change'!$B$3:$AU$47,L438,41)),41, AND(L439&gt;INDEX('Language Rules Can Change'!$B$3:$AU$47,L438,41),L439&lt;=INDEX('Language Rules Can Change'!$B$3:$AU$47,L438,42)),42, AND(L439&gt;INDEX('Language Rules Can Change'!$B$3:$AU$47,L438,42),L439&lt;=INDEX('Language Rules Can Change'!$B$3:$AU$47,L438,43)),43, AND(L439&gt;INDEX('Language Rules Can Change'!$B$3:$AU$47,L438,43),L439&lt;=INDEX('Language Rules Can Change'!$B$3:$AU$47,L438,44)),44, AND(L439&gt;INDEX('Language Rules Can Change'!$B$3:$AU$47,L438,44),L439&lt;=INDEX('Language Rules Can Change'!$B$3:$AU$47,L438,45)),45, AND(L439&gt;INDEX('Language Rules Can Change'!$B$3:$AU$47,L438,45),L439&lt;=INDEX('Language Rules Can Change'!$B$3:$AU$47,L438,46)),46)</f>
        <v>#N/A</v>
      </c>
      <c r="M440" s="11" t="e" cm="1">
        <f t="array" aca="1" ref="M440" ca="1">_xlfn.IFS(AND(M439&gt;0,M439&lt;=INDEX('Language Rules Can Change'!$B$3:$AU$47,M438,1)),1, AND(M439&gt;INDEX('Language Rules Can Change'!$B$3:$AU$47,M438,1),M439&lt;=INDEX('Language Rules Can Change'!$B$3:$AU$47,M438,2)),2, AND(M439&gt;INDEX('Language Rules Can Change'!$B$3:$AU$47,M438,2),M439&lt;=INDEX('Language Rules Can Change'!$B$3:$AU$47,M438,3)),3, AND(M439&gt;INDEX('Language Rules Can Change'!$B$3:$AU$47,M438,3),M439&lt;=INDEX('Language Rules Can Change'!$B$3:$AU$47,M438,4)),4, AND(M439&gt;INDEX('Language Rules Can Change'!$B$3:$AU$47,M438,4),M439&lt;=INDEX('Language Rules Can Change'!$B$3:$AU$47,M438,5)),5, AND(M439&gt;INDEX('Language Rules Can Change'!$B$3:$AU$47,M438,5),M439&lt;=INDEX('Language Rules Can Change'!$B$3:$AU$47,M438,6)),6, AND(M439&gt;INDEX('Language Rules Can Change'!$B$3:$AU$47,M438,6),M439&lt;=INDEX('Language Rules Can Change'!$B$3:$AU$47,M438,7)),7, AND(M439&gt;INDEX('Language Rules Can Change'!$B$3:$AU$47,M438,7),M439&lt;=INDEX('Language Rules Can Change'!$B$3:$AU$47,M438,8)),8, AND(M439&gt;INDEX('Language Rules Can Change'!$B$3:$AU$47,M438,8),M439&lt;=INDEX('Language Rules Can Change'!$B$3:$AU$47,M438,9)),9, AND(M439&gt;INDEX('Language Rules Can Change'!$B$3:$AU$47,M438,9),M439&lt;=INDEX('Language Rules Can Change'!$B$3:$AU$47,M438,10)),10, AND(M439&gt;INDEX('Language Rules Can Change'!$B$3:$AU$47,M438,10),M439&lt;=INDEX('Language Rules Can Change'!$B$3:$AU$47,M438,11)),11, AND(M439&gt;INDEX('Language Rules Can Change'!$B$3:$AU$47,M438,11),M439&lt;=INDEX('Language Rules Can Change'!$B$3:$AU$47,M438,12)),12, AND(M439&gt;INDEX('Language Rules Can Change'!$B$3:$AU$47,M438,12),M439&lt;=INDEX('Language Rules Can Change'!$B$3:$AU$47,M438,13)),13, AND(M439&gt;INDEX('Language Rules Can Change'!$B$3:$AU$47,M438,13),M439&lt;=INDEX('Language Rules Can Change'!$B$3:$AU$47,M438,14)),14, AND(M439&gt;INDEX('Language Rules Can Change'!$B$3:$AU$47,M438,14),M439&lt;=INDEX('Language Rules Can Change'!$B$3:$AU$47,M438,15)),15, AND(M439&gt;INDEX('Language Rules Can Change'!$B$3:$AU$47,M438,15),M439&lt;=INDEX('Language Rules Can Change'!$B$3:$AU$47,M438,16)),16, AND(M439&gt;INDEX('Language Rules Can Change'!$B$3:$AU$47,M438,16),M439&lt;=INDEX('Language Rules Can Change'!$B$3:$AU$47,M438,17)),17, AND(M439&gt;INDEX('Language Rules Can Change'!$B$3:$AU$47,M438,17),M439&lt;=INDEX('Language Rules Can Change'!$B$3:$AU$47,M438,18)),18, AND(M439&gt;INDEX('Language Rules Can Change'!$B$3:$AU$47,M438,18),M439&lt;=INDEX('Language Rules Can Change'!$B$3:$AU$47,M438,19)),19, AND(M439&gt;INDEX('Language Rules Can Change'!$B$3:$AU$47,M438,19),M439&lt;=INDEX('Language Rules Can Change'!$B$3:$AU$47,M438,20)),20, AND(M439&gt;INDEX('Language Rules Can Change'!$B$3:$AU$47,M438,20),M439&lt;=INDEX('Language Rules Can Change'!$B$3:$AU$47,M438,21)),21, AND(M439&gt;INDEX('Language Rules Can Change'!$B$3:$AU$47,M438,21),M439&lt;=INDEX('Language Rules Can Change'!$B$3:$AU$47,M438,22)),22, AND(M439&gt;INDEX('Language Rules Can Change'!$B$3:$AU$47,M438,22),M439&lt;=INDEX('Language Rules Can Change'!$B$3:$AU$47,M438,23)),23, AND(M439&gt;INDEX('Language Rules Can Change'!$B$3:$AU$47,M438,23),M439&lt;=INDEX('Language Rules Can Change'!$B$3:$AU$47,M438,24)),24, AND(M439&gt;INDEX('Language Rules Can Change'!$B$3:$AU$47,M438,24),M439&lt;=INDEX('Language Rules Can Change'!$B$3:$AU$47,M438,25)),25, AND(M439&gt;INDEX('Language Rules Can Change'!$B$3:$AU$47,M438,25),M439&lt;=INDEX('Language Rules Can Change'!$B$3:$AU$47,M438,26)),26, AND(M439&gt;INDEX('Language Rules Can Change'!$B$3:$AU$47,M438,26),M439&lt;=INDEX('Language Rules Can Change'!$B$3:$AU$47,M438,27)),27, AND(M439&gt;INDEX('Language Rules Can Change'!$B$3:$AU$47,M438,27),M439&lt;=INDEX('Language Rules Can Change'!$B$3:$AU$47,M438,28)),28, AND(M439&gt;INDEX('Language Rules Can Change'!$B$3:$AU$47,M438,28),M439&lt;=INDEX('Language Rules Can Change'!$B$3:$AU$47,M438,29)),29, AND(M439&gt;INDEX('Language Rules Can Change'!$B$3:$AU$47,M438,29),M439&lt;=INDEX('Language Rules Can Change'!$B$3:$AU$47,M438,30)),30, AND(M439&gt;INDEX('Language Rules Can Change'!$B$3:$AU$47,M438,30),M439&lt;=INDEX('Language Rules Can Change'!$B$3:$AU$47,M438,31)),31, AND(M439&gt;INDEX('Language Rules Can Change'!$B$3:$AU$47,M438,31),M439&lt;=INDEX('Language Rules Can Change'!$B$3:$AU$47,M438,32)),32, AND(M439&gt;INDEX('Language Rules Can Change'!$B$3:$AU$47,M438,32),M439&lt;=INDEX('Language Rules Can Change'!$B$3:$AU$47,M438,33)),33, AND(M439&gt;INDEX('Language Rules Can Change'!$B$3:$AU$47,M438,33),M439&lt;=INDEX('Language Rules Can Change'!$B$3:$AU$47,M438,34)),34, AND(M439&gt;INDEX('Language Rules Can Change'!$B$3:$AU$47,M438,34),M439&lt;=INDEX('Language Rules Can Change'!$B$3:$AU$47,M438,35)),35, AND(M439&gt;INDEX('Language Rules Can Change'!$B$3:$AU$47,M438,35),M439&lt;=INDEX('Language Rules Can Change'!$B$3:$AU$47,M438,36)),36, AND(M439&gt;INDEX('Language Rules Can Change'!$B$3:$AU$47,M438,36),M439&lt;=INDEX('Language Rules Can Change'!$B$3:$AU$47,M438,37)),37, AND(M439&gt;INDEX('Language Rules Can Change'!$B$3:$AU$47,M438,37),M439&lt;=INDEX('Language Rules Can Change'!$B$3:$AU$47,M438,38)),38, AND(M439&gt;INDEX('Language Rules Can Change'!$B$3:$AU$47,M438,38),M439&lt;=INDEX('Language Rules Can Change'!$B$3:$AU$47,M438,39)),39, AND(M439&gt;INDEX('Language Rules Can Change'!$B$3:$AU$47,M438,39),M439&lt;=INDEX('Language Rules Can Change'!$B$3:$AU$47,M438,40)),40, AND(M439&gt;INDEX('Language Rules Can Change'!$B$3:$AU$47,M438,40),M439&lt;=INDEX('Language Rules Can Change'!$B$3:$AU$47,M438,41)),41, AND(M439&gt;INDEX('Language Rules Can Change'!$B$3:$AU$47,M438,41),M439&lt;=INDEX('Language Rules Can Change'!$B$3:$AU$47,M438,42)),42, AND(M439&gt;INDEX('Language Rules Can Change'!$B$3:$AU$47,M438,42),M439&lt;=INDEX('Language Rules Can Change'!$B$3:$AU$47,M438,43)),43, AND(M439&gt;INDEX('Language Rules Can Change'!$B$3:$AU$47,M438,43),M439&lt;=INDEX('Language Rules Can Change'!$B$3:$AU$47,M438,44)),44, AND(M439&gt;INDEX('Language Rules Can Change'!$B$3:$AU$47,M438,44),M439&lt;=INDEX('Language Rules Can Change'!$B$3:$AU$47,M438,45)),45, AND(M439&gt;INDEX('Language Rules Can Change'!$B$3:$AU$47,M438,45),M439&lt;=INDEX('Language Rules Can Change'!$B$3:$AU$47,M438,46)),46)</f>
        <v>#N/A</v>
      </c>
      <c r="N440" s="11" t="e" cm="1">
        <f t="array" aca="1" ref="N440" ca="1">_xlfn.IFS(AND(N439&gt;0,N439&lt;=INDEX('Language Rules Can Change'!$B$3:$AU$47,N438,1)),1, AND(N439&gt;INDEX('Language Rules Can Change'!$B$3:$AU$47,N438,1),N439&lt;=INDEX('Language Rules Can Change'!$B$3:$AU$47,N438,2)),2, AND(N439&gt;INDEX('Language Rules Can Change'!$B$3:$AU$47,N438,2),N439&lt;=INDEX('Language Rules Can Change'!$B$3:$AU$47,N438,3)),3, AND(N439&gt;INDEX('Language Rules Can Change'!$B$3:$AU$47,N438,3),N439&lt;=INDEX('Language Rules Can Change'!$B$3:$AU$47,N438,4)),4, AND(N439&gt;INDEX('Language Rules Can Change'!$B$3:$AU$47,N438,4),N439&lt;=INDEX('Language Rules Can Change'!$B$3:$AU$47,N438,5)),5, AND(N439&gt;INDEX('Language Rules Can Change'!$B$3:$AU$47,N438,5),N439&lt;=INDEX('Language Rules Can Change'!$B$3:$AU$47,N438,6)),6, AND(N439&gt;INDEX('Language Rules Can Change'!$B$3:$AU$47,N438,6),N439&lt;=INDEX('Language Rules Can Change'!$B$3:$AU$47,N438,7)),7, AND(N439&gt;INDEX('Language Rules Can Change'!$B$3:$AU$47,N438,7),N439&lt;=INDEX('Language Rules Can Change'!$B$3:$AU$47,N438,8)),8, AND(N439&gt;INDEX('Language Rules Can Change'!$B$3:$AU$47,N438,8),N439&lt;=INDEX('Language Rules Can Change'!$B$3:$AU$47,N438,9)),9, AND(N439&gt;INDEX('Language Rules Can Change'!$B$3:$AU$47,N438,9),N439&lt;=INDEX('Language Rules Can Change'!$B$3:$AU$47,N438,10)),10, AND(N439&gt;INDEX('Language Rules Can Change'!$B$3:$AU$47,N438,10),N439&lt;=INDEX('Language Rules Can Change'!$B$3:$AU$47,N438,11)),11, AND(N439&gt;INDEX('Language Rules Can Change'!$B$3:$AU$47,N438,11),N439&lt;=INDEX('Language Rules Can Change'!$B$3:$AU$47,N438,12)),12, AND(N439&gt;INDEX('Language Rules Can Change'!$B$3:$AU$47,N438,12),N439&lt;=INDEX('Language Rules Can Change'!$B$3:$AU$47,N438,13)),13, AND(N439&gt;INDEX('Language Rules Can Change'!$B$3:$AU$47,N438,13),N439&lt;=INDEX('Language Rules Can Change'!$B$3:$AU$47,N438,14)),14, AND(N439&gt;INDEX('Language Rules Can Change'!$B$3:$AU$47,N438,14),N439&lt;=INDEX('Language Rules Can Change'!$B$3:$AU$47,N438,15)),15, AND(N439&gt;INDEX('Language Rules Can Change'!$B$3:$AU$47,N438,15),N439&lt;=INDEX('Language Rules Can Change'!$B$3:$AU$47,N438,16)),16, AND(N439&gt;INDEX('Language Rules Can Change'!$B$3:$AU$47,N438,16),N439&lt;=INDEX('Language Rules Can Change'!$B$3:$AU$47,N438,17)),17, AND(N439&gt;INDEX('Language Rules Can Change'!$B$3:$AU$47,N438,17),N439&lt;=INDEX('Language Rules Can Change'!$B$3:$AU$47,N438,18)),18, AND(N439&gt;INDEX('Language Rules Can Change'!$B$3:$AU$47,N438,18),N439&lt;=INDEX('Language Rules Can Change'!$B$3:$AU$47,N438,19)),19, AND(N439&gt;INDEX('Language Rules Can Change'!$B$3:$AU$47,N438,19),N439&lt;=INDEX('Language Rules Can Change'!$B$3:$AU$47,N438,20)),20, AND(N439&gt;INDEX('Language Rules Can Change'!$B$3:$AU$47,N438,20),N439&lt;=INDEX('Language Rules Can Change'!$B$3:$AU$47,N438,21)),21, AND(N439&gt;INDEX('Language Rules Can Change'!$B$3:$AU$47,N438,21),N439&lt;=INDEX('Language Rules Can Change'!$B$3:$AU$47,N438,22)),22, AND(N439&gt;INDEX('Language Rules Can Change'!$B$3:$AU$47,N438,22),N439&lt;=INDEX('Language Rules Can Change'!$B$3:$AU$47,N438,23)),23, AND(N439&gt;INDEX('Language Rules Can Change'!$B$3:$AU$47,N438,23),N439&lt;=INDEX('Language Rules Can Change'!$B$3:$AU$47,N438,24)),24, AND(N439&gt;INDEX('Language Rules Can Change'!$B$3:$AU$47,N438,24),N439&lt;=INDEX('Language Rules Can Change'!$B$3:$AU$47,N438,25)),25, AND(N439&gt;INDEX('Language Rules Can Change'!$B$3:$AU$47,N438,25),N439&lt;=INDEX('Language Rules Can Change'!$B$3:$AU$47,N438,26)),26, AND(N439&gt;INDEX('Language Rules Can Change'!$B$3:$AU$47,N438,26),N439&lt;=INDEX('Language Rules Can Change'!$B$3:$AU$47,N438,27)),27, AND(N439&gt;INDEX('Language Rules Can Change'!$B$3:$AU$47,N438,27),N439&lt;=INDEX('Language Rules Can Change'!$B$3:$AU$47,N438,28)),28, AND(N439&gt;INDEX('Language Rules Can Change'!$B$3:$AU$47,N438,28),N439&lt;=INDEX('Language Rules Can Change'!$B$3:$AU$47,N438,29)),29, AND(N439&gt;INDEX('Language Rules Can Change'!$B$3:$AU$47,N438,29),N439&lt;=INDEX('Language Rules Can Change'!$B$3:$AU$47,N438,30)),30, AND(N439&gt;INDEX('Language Rules Can Change'!$B$3:$AU$47,N438,30),N439&lt;=INDEX('Language Rules Can Change'!$B$3:$AU$47,N438,31)),31, AND(N439&gt;INDEX('Language Rules Can Change'!$B$3:$AU$47,N438,31),N439&lt;=INDEX('Language Rules Can Change'!$B$3:$AU$47,N438,32)),32, AND(N439&gt;INDEX('Language Rules Can Change'!$B$3:$AU$47,N438,32),N439&lt;=INDEX('Language Rules Can Change'!$B$3:$AU$47,N438,33)),33, AND(N439&gt;INDEX('Language Rules Can Change'!$B$3:$AU$47,N438,33),N439&lt;=INDEX('Language Rules Can Change'!$B$3:$AU$47,N438,34)),34, AND(N439&gt;INDEX('Language Rules Can Change'!$B$3:$AU$47,N438,34),N439&lt;=INDEX('Language Rules Can Change'!$B$3:$AU$47,N438,35)),35, AND(N439&gt;INDEX('Language Rules Can Change'!$B$3:$AU$47,N438,35),N439&lt;=INDEX('Language Rules Can Change'!$B$3:$AU$47,N438,36)),36, AND(N439&gt;INDEX('Language Rules Can Change'!$B$3:$AU$47,N438,36),N439&lt;=INDEX('Language Rules Can Change'!$B$3:$AU$47,N438,37)),37, AND(N439&gt;INDEX('Language Rules Can Change'!$B$3:$AU$47,N438,37),N439&lt;=INDEX('Language Rules Can Change'!$B$3:$AU$47,N438,38)),38, AND(N439&gt;INDEX('Language Rules Can Change'!$B$3:$AU$47,N438,38),N439&lt;=INDEX('Language Rules Can Change'!$B$3:$AU$47,N438,39)),39, AND(N439&gt;INDEX('Language Rules Can Change'!$B$3:$AU$47,N438,39),N439&lt;=INDEX('Language Rules Can Change'!$B$3:$AU$47,N438,40)),40, AND(N439&gt;INDEX('Language Rules Can Change'!$B$3:$AU$47,N438,40),N439&lt;=INDEX('Language Rules Can Change'!$B$3:$AU$47,N438,41)),41, AND(N439&gt;INDEX('Language Rules Can Change'!$B$3:$AU$47,N438,41),N439&lt;=INDEX('Language Rules Can Change'!$B$3:$AU$47,N438,42)),42, AND(N439&gt;INDEX('Language Rules Can Change'!$B$3:$AU$47,N438,42),N439&lt;=INDEX('Language Rules Can Change'!$B$3:$AU$47,N438,43)),43, AND(N439&gt;INDEX('Language Rules Can Change'!$B$3:$AU$47,N438,43),N439&lt;=INDEX('Language Rules Can Change'!$B$3:$AU$47,N438,44)),44, AND(N439&gt;INDEX('Language Rules Can Change'!$B$3:$AU$47,N438,44),N439&lt;=INDEX('Language Rules Can Change'!$B$3:$AU$47,N438,45)),45, AND(N439&gt;INDEX('Language Rules Can Change'!$B$3:$AU$47,N438,45),N439&lt;=INDEX('Language Rules Can Change'!$B$3:$AU$47,N438,46)),46)</f>
        <v>#N/A</v>
      </c>
      <c r="O440" s="11" t="e" cm="1">
        <f t="array" aca="1" ref="O440" ca="1">_xlfn.IFS(AND(O439&gt;0,O439&lt;=INDEX('Language Rules Can Change'!$B$3:$AU$47,O438,1)),1, AND(O439&gt;INDEX('Language Rules Can Change'!$B$3:$AU$47,O438,1),O439&lt;=INDEX('Language Rules Can Change'!$B$3:$AU$47,O438,2)),2, AND(O439&gt;INDEX('Language Rules Can Change'!$B$3:$AU$47,O438,2),O439&lt;=INDEX('Language Rules Can Change'!$B$3:$AU$47,O438,3)),3, AND(O439&gt;INDEX('Language Rules Can Change'!$B$3:$AU$47,O438,3),O439&lt;=INDEX('Language Rules Can Change'!$B$3:$AU$47,O438,4)),4, AND(O439&gt;INDEX('Language Rules Can Change'!$B$3:$AU$47,O438,4),O439&lt;=INDEX('Language Rules Can Change'!$B$3:$AU$47,O438,5)),5, AND(O439&gt;INDEX('Language Rules Can Change'!$B$3:$AU$47,O438,5),O439&lt;=INDEX('Language Rules Can Change'!$B$3:$AU$47,O438,6)),6, AND(O439&gt;INDEX('Language Rules Can Change'!$B$3:$AU$47,O438,6),O439&lt;=INDEX('Language Rules Can Change'!$B$3:$AU$47,O438,7)),7, AND(O439&gt;INDEX('Language Rules Can Change'!$B$3:$AU$47,O438,7),O439&lt;=INDEX('Language Rules Can Change'!$B$3:$AU$47,O438,8)),8, AND(O439&gt;INDEX('Language Rules Can Change'!$B$3:$AU$47,O438,8),O439&lt;=INDEX('Language Rules Can Change'!$B$3:$AU$47,O438,9)),9, AND(O439&gt;INDEX('Language Rules Can Change'!$B$3:$AU$47,O438,9),O439&lt;=INDEX('Language Rules Can Change'!$B$3:$AU$47,O438,10)),10, AND(O439&gt;INDEX('Language Rules Can Change'!$B$3:$AU$47,O438,10),O439&lt;=INDEX('Language Rules Can Change'!$B$3:$AU$47,O438,11)),11, AND(O439&gt;INDEX('Language Rules Can Change'!$B$3:$AU$47,O438,11),O439&lt;=INDEX('Language Rules Can Change'!$B$3:$AU$47,O438,12)),12, AND(O439&gt;INDEX('Language Rules Can Change'!$B$3:$AU$47,O438,12),O439&lt;=INDEX('Language Rules Can Change'!$B$3:$AU$47,O438,13)),13, AND(O439&gt;INDEX('Language Rules Can Change'!$B$3:$AU$47,O438,13),O439&lt;=INDEX('Language Rules Can Change'!$B$3:$AU$47,O438,14)),14, AND(O439&gt;INDEX('Language Rules Can Change'!$B$3:$AU$47,O438,14),O439&lt;=INDEX('Language Rules Can Change'!$B$3:$AU$47,O438,15)),15, AND(O439&gt;INDEX('Language Rules Can Change'!$B$3:$AU$47,O438,15),O439&lt;=INDEX('Language Rules Can Change'!$B$3:$AU$47,O438,16)),16, AND(O439&gt;INDEX('Language Rules Can Change'!$B$3:$AU$47,O438,16),O439&lt;=INDEX('Language Rules Can Change'!$B$3:$AU$47,O438,17)),17, AND(O439&gt;INDEX('Language Rules Can Change'!$B$3:$AU$47,O438,17),O439&lt;=INDEX('Language Rules Can Change'!$B$3:$AU$47,O438,18)),18, AND(O439&gt;INDEX('Language Rules Can Change'!$B$3:$AU$47,O438,18),O439&lt;=INDEX('Language Rules Can Change'!$B$3:$AU$47,O438,19)),19, AND(O439&gt;INDEX('Language Rules Can Change'!$B$3:$AU$47,O438,19),O439&lt;=INDEX('Language Rules Can Change'!$B$3:$AU$47,O438,20)),20, AND(O439&gt;INDEX('Language Rules Can Change'!$B$3:$AU$47,O438,20),O439&lt;=INDEX('Language Rules Can Change'!$B$3:$AU$47,O438,21)),21, AND(O439&gt;INDEX('Language Rules Can Change'!$B$3:$AU$47,O438,21),O439&lt;=INDEX('Language Rules Can Change'!$B$3:$AU$47,O438,22)),22, AND(O439&gt;INDEX('Language Rules Can Change'!$B$3:$AU$47,O438,22),O439&lt;=INDEX('Language Rules Can Change'!$B$3:$AU$47,O438,23)),23, AND(O439&gt;INDEX('Language Rules Can Change'!$B$3:$AU$47,O438,23),O439&lt;=INDEX('Language Rules Can Change'!$B$3:$AU$47,O438,24)),24, AND(O439&gt;INDEX('Language Rules Can Change'!$B$3:$AU$47,O438,24),O439&lt;=INDEX('Language Rules Can Change'!$B$3:$AU$47,O438,25)),25, AND(O439&gt;INDEX('Language Rules Can Change'!$B$3:$AU$47,O438,25),O439&lt;=INDEX('Language Rules Can Change'!$B$3:$AU$47,O438,26)),26, AND(O439&gt;INDEX('Language Rules Can Change'!$B$3:$AU$47,O438,26),O439&lt;=INDEX('Language Rules Can Change'!$B$3:$AU$47,O438,27)),27, AND(O439&gt;INDEX('Language Rules Can Change'!$B$3:$AU$47,O438,27),O439&lt;=INDEX('Language Rules Can Change'!$B$3:$AU$47,O438,28)),28, AND(O439&gt;INDEX('Language Rules Can Change'!$B$3:$AU$47,O438,28),O439&lt;=INDEX('Language Rules Can Change'!$B$3:$AU$47,O438,29)),29, AND(O439&gt;INDEX('Language Rules Can Change'!$B$3:$AU$47,O438,29),O439&lt;=INDEX('Language Rules Can Change'!$B$3:$AU$47,O438,30)),30, AND(O439&gt;INDEX('Language Rules Can Change'!$B$3:$AU$47,O438,30),O439&lt;=INDEX('Language Rules Can Change'!$B$3:$AU$47,O438,31)),31, AND(O439&gt;INDEX('Language Rules Can Change'!$B$3:$AU$47,O438,31),O439&lt;=INDEX('Language Rules Can Change'!$B$3:$AU$47,O438,32)),32, AND(O439&gt;INDEX('Language Rules Can Change'!$B$3:$AU$47,O438,32),O439&lt;=INDEX('Language Rules Can Change'!$B$3:$AU$47,O438,33)),33, AND(O439&gt;INDEX('Language Rules Can Change'!$B$3:$AU$47,O438,33),O439&lt;=INDEX('Language Rules Can Change'!$B$3:$AU$47,O438,34)),34, AND(O439&gt;INDEX('Language Rules Can Change'!$B$3:$AU$47,O438,34),O439&lt;=INDEX('Language Rules Can Change'!$B$3:$AU$47,O438,35)),35, AND(O439&gt;INDEX('Language Rules Can Change'!$B$3:$AU$47,O438,35),O439&lt;=INDEX('Language Rules Can Change'!$B$3:$AU$47,O438,36)),36, AND(O439&gt;INDEX('Language Rules Can Change'!$B$3:$AU$47,O438,36),O439&lt;=INDEX('Language Rules Can Change'!$B$3:$AU$47,O438,37)),37, AND(O439&gt;INDEX('Language Rules Can Change'!$B$3:$AU$47,O438,37),O439&lt;=INDEX('Language Rules Can Change'!$B$3:$AU$47,O438,38)),38, AND(O439&gt;INDEX('Language Rules Can Change'!$B$3:$AU$47,O438,38),O439&lt;=INDEX('Language Rules Can Change'!$B$3:$AU$47,O438,39)),39, AND(O439&gt;INDEX('Language Rules Can Change'!$B$3:$AU$47,O438,39),O439&lt;=INDEX('Language Rules Can Change'!$B$3:$AU$47,O438,40)),40, AND(O439&gt;INDEX('Language Rules Can Change'!$B$3:$AU$47,O438,40),O439&lt;=INDEX('Language Rules Can Change'!$B$3:$AU$47,O438,41)),41, AND(O439&gt;INDEX('Language Rules Can Change'!$B$3:$AU$47,O438,41),O439&lt;=INDEX('Language Rules Can Change'!$B$3:$AU$47,O438,42)),42, AND(O439&gt;INDEX('Language Rules Can Change'!$B$3:$AU$47,O438,42),O439&lt;=INDEX('Language Rules Can Change'!$B$3:$AU$47,O438,43)),43, AND(O439&gt;INDEX('Language Rules Can Change'!$B$3:$AU$47,O438,43),O439&lt;=INDEX('Language Rules Can Change'!$B$3:$AU$47,O438,44)),44, AND(O439&gt;INDEX('Language Rules Can Change'!$B$3:$AU$47,O438,44),O439&lt;=INDEX('Language Rules Can Change'!$B$3:$AU$47,O438,45)),45, AND(O439&gt;INDEX('Language Rules Can Change'!$B$3:$AU$47,O438,45),O439&lt;=INDEX('Language Rules Can Change'!$B$3:$AU$47,O438,46)),46)</f>
        <v>#N/A</v>
      </c>
      <c r="P440" s="11" t="e" cm="1">
        <f t="array" aca="1" ref="P440" ca="1">_xlfn.IFS(AND(P439&gt;0,P439&lt;=INDEX('Language Rules Can Change'!$B$3:$AU$47,P438,1)),1, AND(P439&gt;INDEX('Language Rules Can Change'!$B$3:$AU$47,P438,1),P439&lt;=INDEX('Language Rules Can Change'!$B$3:$AU$47,P438,2)),2, AND(P439&gt;INDEX('Language Rules Can Change'!$B$3:$AU$47,P438,2),P439&lt;=INDEX('Language Rules Can Change'!$B$3:$AU$47,P438,3)),3, AND(P439&gt;INDEX('Language Rules Can Change'!$B$3:$AU$47,P438,3),P439&lt;=INDEX('Language Rules Can Change'!$B$3:$AU$47,P438,4)),4, AND(P439&gt;INDEX('Language Rules Can Change'!$B$3:$AU$47,P438,4),P439&lt;=INDEX('Language Rules Can Change'!$B$3:$AU$47,P438,5)),5, AND(P439&gt;INDEX('Language Rules Can Change'!$B$3:$AU$47,P438,5),P439&lt;=INDEX('Language Rules Can Change'!$B$3:$AU$47,P438,6)),6, AND(P439&gt;INDEX('Language Rules Can Change'!$B$3:$AU$47,P438,6),P439&lt;=INDEX('Language Rules Can Change'!$B$3:$AU$47,P438,7)),7, AND(P439&gt;INDEX('Language Rules Can Change'!$B$3:$AU$47,P438,7),P439&lt;=INDEX('Language Rules Can Change'!$B$3:$AU$47,P438,8)),8, AND(P439&gt;INDEX('Language Rules Can Change'!$B$3:$AU$47,P438,8),P439&lt;=INDEX('Language Rules Can Change'!$B$3:$AU$47,P438,9)),9, AND(P439&gt;INDEX('Language Rules Can Change'!$B$3:$AU$47,P438,9),P439&lt;=INDEX('Language Rules Can Change'!$B$3:$AU$47,P438,10)),10, AND(P439&gt;INDEX('Language Rules Can Change'!$B$3:$AU$47,P438,10),P439&lt;=INDEX('Language Rules Can Change'!$B$3:$AU$47,P438,11)),11, AND(P439&gt;INDEX('Language Rules Can Change'!$B$3:$AU$47,P438,11),P439&lt;=INDEX('Language Rules Can Change'!$B$3:$AU$47,P438,12)),12, AND(P439&gt;INDEX('Language Rules Can Change'!$B$3:$AU$47,P438,12),P439&lt;=INDEX('Language Rules Can Change'!$B$3:$AU$47,P438,13)),13, AND(P439&gt;INDEX('Language Rules Can Change'!$B$3:$AU$47,P438,13),P439&lt;=INDEX('Language Rules Can Change'!$B$3:$AU$47,P438,14)),14, AND(P439&gt;INDEX('Language Rules Can Change'!$B$3:$AU$47,P438,14),P439&lt;=INDEX('Language Rules Can Change'!$B$3:$AU$47,P438,15)),15, AND(P439&gt;INDEX('Language Rules Can Change'!$B$3:$AU$47,P438,15),P439&lt;=INDEX('Language Rules Can Change'!$B$3:$AU$47,P438,16)),16, AND(P439&gt;INDEX('Language Rules Can Change'!$B$3:$AU$47,P438,16),P439&lt;=INDEX('Language Rules Can Change'!$B$3:$AU$47,P438,17)),17, AND(P439&gt;INDEX('Language Rules Can Change'!$B$3:$AU$47,P438,17),P439&lt;=INDEX('Language Rules Can Change'!$B$3:$AU$47,P438,18)),18, AND(P439&gt;INDEX('Language Rules Can Change'!$B$3:$AU$47,P438,18),P439&lt;=INDEX('Language Rules Can Change'!$B$3:$AU$47,P438,19)),19, AND(P439&gt;INDEX('Language Rules Can Change'!$B$3:$AU$47,P438,19),P439&lt;=INDEX('Language Rules Can Change'!$B$3:$AU$47,P438,20)),20, AND(P439&gt;INDEX('Language Rules Can Change'!$B$3:$AU$47,P438,20),P439&lt;=INDEX('Language Rules Can Change'!$B$3:$AU$47,P438,21)),21, AND(P439&gt;INDEX('Language Rules Can Change'!$B$3:$AU$47,P438,21),P439&lt;=INDEX('Language Rules Can Change'!$B$3:$AU$47,P438,22)),22, AND(P439&gt;INDEX('Language Rules Can Change'!$B$3:$AU$47,P438,22),P439&lt;=INDEX('Language Rules Can Change'!$B$3:$AU$47,P438,23)),23, AND(P439&gt;INDEX('Language Rules Can Change'!$B$3:$AU$47,P438,23),P439&lt;=INDEX('Language Rules Can Change'!$B$3:$AU$47,P438,24)),24, AND(P439&gt;INDEX('Language Rules Can Change'!$B$3:$AU$47,P438,24),P439&lt;=INDEX('Language Rules Can Change'!$B$3:$AU$47,P438,25)),25, AND(P439&gt;INDEX('Language Rules Can Change'!$B$3:$AU$47,P438,25),P439&lt;=INDEX('Language Rules Can Change'!$B$3:$AU$47,P438,26)),26, AND(P439&gt;INDEX('Language Rules Can Change'!$B$3:$AU$47,P438,26),P439&lt;=INDEX('Language Rules Can Change'!$B$3:$AU$47,P438,27)),27, AND(P439&gt;INDEX('Language Rules Can Change'!$B$3:$AU$47,P438,27),P439&lt;=INDEX('Language Rules Can Change'!$B$3:$AU$47,P438,28)),28, AND(P439&gt;INDEX('Language Rules Can Change'!$B$3:$AU$47,P438,28),P439&lt;=INDEX('Language Rules Can Change'!$B$3:$AU$47,P438,29)),29, AND(P439&gt;INDEX('Language Rules Can Change'!$B$3:$AU$47,P438,29),P439&lt;=INDEX('Language Rules Can Change'!$B$3:$AU$47,P438,30)),30, AND(P439&gt;INDEX('Language Rules Can Change'!$B$3:$AU$47,P438,30),P439&lt;=INDEX('Language Rules Can Change'!$B$3:$AU$47,P438,31)),31, AND(P439&gt;INDEX('Language Rules Can Change'!$B$3:$AU$47,P438,31),P439&lt;=INDEX('Language Rules Can Change'!$B$3:$AU$47,P438,32)),32, AND(P439&gt;INDEX('Language Rules Can Change'!$B$3:$AU$47,P438,32),P439&lt;=INDEX('Language Rules Can Change'!$B$3:$AU$47,P438,33)),33, AND(P439&gt;INDEX('Language Rules Can Change'!$B$3:$AU$47,P438,33),P439&lt;=INDEX('Language Rules Can Change'!$B$3:$AU$47,P438,34)),34, AND(P439&gt;INDEX('Language Rules Can Change'!$B$3:$AU$47,P438,34),P439&lt;=INDEX('Language Rules Can Change'!$B$3:$AU$47,P438,35)),35, AND(P439&gt;INDEX('Language Rules Can Change'!$B$3:$AU$47,P438,35),P439&lt;=INDEX('Language Rules Can Change'!$B$3:$AU$47,P438,36)),36, AND(P439&gt;INDEX('Language Rules Can Change'!$B$3:$AU$47,P438,36),P439&lt;=INDEX('Language Rules Can Change'!$B$3:$AU$47,P438,37)),37, AND(P439&gt;INDEX('Language Rules Can Change'!$B$3:$AU$47,P438,37),P439&lt;=INDEX('Language Rules Can Change'!$B$3:$AU$47,P438,38)),38, AND(P439&gt;INDEX('Language Rules Can Change'!$B$3:$AU$47,P438,38),P439&lt;=INDEX('Language Rules Can Change'!$B$3:$AU$47,P438,39)),39, AND(P439&gt;INDEX('Language Rules Can Change'!$B$3:$AU$47,P438,39),P439&lt;=INDEX('Language Rules Can Change'!$B$3:$AU$47,P438,40)),40, AND(P439&gt;INDEX('Language Rules Can Change'!$B$3:$AU$47,P438,40),P439&lt;=INDEX('Language Rules Can Change'!$B$3:$AU$47,P438,41)),41, AND(P439&gt;INDEX('Language Rules Can Change'!$B$3:$AU$47,P438,41),P439&lt;=INDEX('Language Rules Can Change'!$B$3:$AU$47,P438,42)),42, AND(P439&gt;INDEX('Language Rules Can Change'!$B$3:$AU$47,P438,42),P439&lt;=INDEX('Language Rules Can Change'!$B$3:$AU$47,P438,43)),43, AND(P439&gt;INDEX('Language Rules Can Change'!$B$3:$AU$47,P438,43),P439&lt;=INDEX('Language Rules Can Change'!$B$3:$AU$47,P438,44)),44, AND(P439&gt;INDEX('Language Rules Can Change'!$B$3:$AU$47,P438,44),P439&lt;=INDEX('Language Rules Can Change'!$B$3:$AU$47,P438,45)),45, AND(P439&gt;INDEX('Language Rules Can Change'!$B$3:$AU$47,P438,45),P439&lt;=INDEX('Language Rules Can Change'!$B$3:$AU$47,P438,46)),46)</f>
        <v>#N/A</v>
      </c>
      <c r="Q440" s="11" t="e" cm="1">
        <f t="array" aca="1" ref="Q440" ca="1">_xlfn.IFS(AND(Q439&gt;0,Q439&lt;=INDEX('Language Rules Can Change'!$B$3:$AU$47,Q438,1)),1, AND(Q439&gt;INDEX('Language Rules Can Change'!$B$3:$AU$47,Q438,1),Q439&lt;=INDEX('Language Rules Can Change'!$B$3:$AU$47,Q438,2)),2, AND(Q439&gt;INDEX('Language Rules Can Change'!$B$3:$AU$47,Q438,2),Q439&lt;=INDEX('Language Rules Can Change'!$B$3:$AU$47,Q438,3)),3, AND(Q439&gt;INDEX('Language Rules Can Change'!$B$3:$AU$47,Q438,3),Q439&lt;=INDEX('Language Rules Can Change'!$B$3:$AU$47,Q438,4)),4, AND(Q439&gt;INDEX('Language Rules Can Change'!$B$3:$AU$47,Q438,4),Q439&lt;=INDEX('Language Rules Can Change'!$B$3:$AU$47,Q438,5)),5, AND(Q439&gt;INDEX('Language Rules Can Change'!$B$3:$AU$47,Q438,5),Q439&lt;=INDEX('Language Rules Can Change'!$B$3:$AU$47,Q438,6)),6, AND(Q439&gt;INDEX('Language Rules Can Change'!$B$3:$AU$47,Q438,6),Q439&lt;=INDEX('Language Rules Can Change'!$B$3:$AU$47,Q438,7)),7, AND(Q439&gt;INDEX('Language Rules Can Change'!$B$3:$AU$47,Q438,7),Q439&lt;=INDEX('Language Rules Can Change'!$B$3:$AU$47,Q438,8)),8, AND(Q439&gt;INDEX('Language Rules Can Change'!$B$3:$AU$47,Q438,8),Q439&lt;=INDEX('Language Rules Can Change'!$B$3:$AU$47,Q438,9)),9, AND(Q439&gt;INDEX('Language Rules Can Change'!$B$3:$AU$47,Q438,9),Q439&lt;=INDEX('Language Rules Can Change'!$B$3:$AU$47,Q438,10)),10, AND(Q439&gt;INDEX('Language Rules Can Change'!$B$3:$AU$47,Q438,10),Q439&lt;=INDEX('Language Rules Can Change'!$B$3:$AU$47,Q438,11)),11, AND(Q439&gt;INDEX('Language Rules Can Change'!$B$3:$AU$47,Q438,11),Q439&lt;=INDEX('Language Rules Can Change'!$B$3:$AU$47,Q438,12)),12, AND(Q439&gt;INDEX('Language Rules Can Change'!$B$3:$AU$47,Q438,12),Q439&lt;=INDEX('Language Rules Can Change'!$B$3:$AU$47,Q438,13)),13, AND(Q439&gt;INDEX('Language Rules Can Change'!$B$3:$AU$47,Q438,13),Q439&lt;=INDEX('Language Rules Can Change'!$B$3:$AU$47,Q438,14)),14, AND(Q439&gt;INDEX('Language Rules Can Change'!$B$3:$AU$47,Q438,14),Q439&lt;=INDEX('Language Rules Can Change'!$B$3:$AU$47,Q438,15)),15, AND(Q439&gt;INDEX('Language Rules Can Change'!$B$3:$AU$47,Q438,15),Q439&lt;=INDEX('Language Rules Can Change'!$B$3:$AU$47,Q438,16)),16, AND(Q439&gt;INDEX('Language Rules Can Change'!$B$3:$AU$47,Q438,16),Q439&lt;=INDEX('Language Rules Can Change'!$B$3:$AU$47,Q438,17)),17, AND(Q439&gt;INDEX('Language Rules Can Change'!$B$3:$AU$47,Q438,17),Q439&lt;=INDEX('Language Rules Can Change'!$B$3:$AU$47,Q438,18)),18, AND(Q439&gt;INDEX('Language Rules Can Change'!$B$3:$AU$47,Q438,18),Q439&lt;=INDEX('Language Rules Can Change'!$B$3:$AU$47,Q438,19)),19, AND(Q439&gt;INDEX('Language Rules Can Change'!$B$3:$AU$47,Q438,19),Q439&lt;=INDEX('Language Rules Can Change'!$B$3:$AU$47,Q438,20)),20, AND(Q439&gt;INDEX('Language Rules Can Change'!$B$3:$AU$47,Q438,20),Q439&lt;=INDEX('Language Rules Can Change'!$B$3:$AU$47,Q438,21)),21, AND(Q439&gt;INDEX('Language Rules Can Change'!$B$3:$AU$47,Q438,21),Q439&lt;=INDEX('Language Rules Can Change'!$B$3:$AU$47,Q438,22)),22, AND(Q439&gt;INDEX('Language Rules Can Change'!$B$3:$AU$47,Q438,22),Q439&lt;=INDEX('Language Rules Can Change'!$B$3:$AU$47,Q438,23)),23, AND(Q439&gt;INDEX('Language Rules Can Change'!$B$3:$AU$47,Q438,23),Q439&lt;=INDEX('Language Rules Can Change'!$B$3:$AU$47,Q438,24)),24, AND(Q439&gt;INDEX('Language Rules Can Change'!$B$3:$AU$47,Q438,24),Q439&lt;=INDEX('Language Rules Can Change'!$B$3:$AU$47,Q438,25)),25, AND(Q439&gt;INDEX('Language Rules Can Change'!$B$3:$AU$47,Q438,25),Q439&lt;=INDEX('Language Rules Can Change'!$B$3:$AU$47,Q438,26)),26, AND(Q439&gt;INDEX('Language Rules Can Change'!$B$3:$AU$47,Q438,26),Q439&lt;=INDEX('Language Rules Can Change'!$B$3:$AU$47,Q438,27)),27, AND(Q439&gt;INDEX('Language Rules Can Change'!$B$3:$AU$47,Q438,27),Q439&lt;=INDEX('Language Rules Can Change'!$B$3:$AU$47,Q438,28)),28, AND(Q439&gt;INDEX('Language Rules Can Change'!$B$3:$AU$47,Q438,28),Q439&lt;=INDEX('Language Rules Can Change'!$B$3:$AU$47,Q438,29)),29, AND(Q439&gt;INDEX('Language Rules Can Change'!$B$3:$AU$47,Q438,29),Q439&lt;=INDEX('Language Rules Can Change'!$B$3:$AU$47,Q438,30)),30, AND(Q439&gt;INDEX('Language Rules Can Change'!$B$3:$AU$47,Q438,30),Q439&lt;=INDEX('Language Rules Can Change'!$B$3:$AU$47,Q438,31)),31, AND(Q439&gt;INDEX('Language Rules Can Change'!$B$3:$AU$47,Q438,31),Q439&lt;=INDEX('Language Rules Can Change'!$B$3:$AU$47,Q438,32)),32, AND(Q439&gt;INDEX('Language Rules Can Change'!$B$3:$AU$47,Q438,32),Q439&lt;=INDEX('Language Rules Can Change'!$B$3:$AU$47,Q438,33)),33, AND(Q439&gt;INDEX('Language Rules Can Change'!$B$3:$AU$47,Q438,33),Q439&lt;=INDEX('Language Rules Can Change'!$B$3:$AU$47,Q438,34)),34, AND(Q439&gt;INDEX('Language Rules Can Change'!$B$3:$AU$47,Q438,34),Q439&lt;=INDEX('Language Rules Can Change'!$B$3:$AU$47,Q438,35)),35, AND(Q439&gt;INDEX('Language Rules Can Change'!$B$3:$AU$47,Q438,35),Q439&lt;=INDEX('Language Rules Can Change'!$B$3:$AU$47,Q438,36)),36, AND(Q439&gt;INDEX('Language Rules Can Change'!$B$3:$AU$47,Q438,36),Q439&lt;=INDEX('Language Rules Can Change'!$B$3:$AU$47,Q438,37)),37, AND(Q439&gt;INDEX('Language Rules Can Change'!$B$3:$AU$47,Q438,37),Q439&lt;=INDEX('Language Rules Can Change'!$B$3:$AU$47,Q438,38)),38, AND(Q439&gt;INDEX('Language Rules Can Change'!$B$3:$AU$47,Q438,38),Q439&lt;=INDEX('Language Rules Can Change'!$B$3:$AU$47,Q438,39)),39, AND(Q439&gt;INDEX('Language Rules Can Change'!$B$3:$AU$47,Q438,39),Q439&lt;=INDEX('Language Rules Can Change'!$B$3:$AU$47,Q438,40)),40, AND(Q439&gt;INDEX('Language Rules Can Change'!$B$3:$AU$47,Q438,40),Q439&lt;=INDEX('Language Rules Can Change'!$B$3:$AU$47,Q438,41)),41, AND(Q439&gt;INDEX('Language Rules Can Change'!$B$3:$AU$47,Q438,41),Q439&lt;=INDEX('Language Rules Can Change'!$B$3:$AU$47,Q438,42)),42, AND(Q439&gt;INDEX('Language Rules Can Change'!$B$3:$AU$47,Q438,42),Q439&lt;=INDEX('Language Rules Can Change'!$B$3:$AU$47,Q438,43)),43, AND(Q439&gt;INDEX('Language Rules Can Change'!$B$3:$AU$47,Q438,43),Q439&lt;=INDEX('Language Rules Can Change'!$B$3:$AU$47,Q438,44)),44, AND(Q439&gt;INDEX('Language Rules Can Change'!$B$3:$AU$47,Q438,44),Q439&lt;=INDEX('Language Rules Can Change'!$B$3:$AU$47,Q438,45)),45, AND(Q439&gt;INDEX('Language Rules Can Change'!$B$3:$AU$47,Q438,45),Q439&lt;=INDEX('Language Rules Can Change'!$B$3:$AU$47,Q438,46)),46)</f>
        <v>#N/A</v>
      </c>
      <c r="R440" s="11" t="e" cm="1">
        <f t="array" aca="1" ref="R440" ca="1">_xlfn.IFS(AND(R439&gt;0,R439&lt;=INDEX('Language Rules Can Change'!$B$3:$AU$47,R438,1)),1, AND(R439&gt;INDEX('Language Rules Can Change'!$B$3:$AU$47,R438,1),R439&lt;=INDEX('Language Rules Can Change'!$B$3:$AU$47,R438,2)),2, AND(R439&gt;INDEX('Language Rules Can Change'!$B$3:$AU$47,R438,2),R439&lt;=INDEX('Language Rules Can Change'!$B$3:$AU$47,R438,3)),3, AND(R439&gt;INDEX('Language Rules Can Change'!$B$3:$AU$47,R438,3),R439&lt;=INDEX('Language Rules Can Change'!$B$3:$AU$47,R438,4)),4, AND(R439&gt;INDEX('Language Rules Can Change'!$B$3:$AU$47,R438,4),R439&lt;=INDEX('Language Rules Can Change'!$B$3:$AU$47,R438,5)),5, AND(R439&gt;INDEX('Language Rules Can Change'!$B$3:$AU$47,R438,5),R439&lt;=INDEX('Language Rules Can Change'!$B$3:$AU$47,R438,6)),6, AND(R439&gt;INDEX('Language Rules Can Change'!$B$3:$AU$47,R438,6),R439&lt;=INDEX('Language Rules Can Change'!$B$3:$AU$47,R438,7)),7, AND(R439&gt;INDEX('Language Rules Can Change'!$B$3:$AU$47,R438,7),R439&lt;=INDEX('Language Rules Can Change'!$B$3:$AU$47,R438,8)),8, AND(R439&gt;INDEX('Language Rules Can Change'!$B$3:$AU$47,R438,8),R439&lt;=INDEX('Language Rules Can Change'!$B$3:$AU$47,R438,9)),9, AND(R439&gt;INDEX('Language Rules Can Change'!$B$3:$AU$47,R438,9),R439&lt;=INDEX('Language Rules Can Change'!$B$3:$AU$47,R438,10)),10, AND(R439&gt;INDEX('Language Rules Can Change'!$B$3:$AU$47,R438,10),R439&lt;=INDEX('Language Rules Can Change'!$B$3:$AU$47,R438,11)),11, AND(R439&gt;INDEX('Language Rules Can Change'!$B$3:$AU$47,R438,11),R439&lt;=INDEX('Language Rules Can Change'!$B$3:$AU$47,R438,12)),12, AND(R439&gt;INDEX('Language Rules Can Change'!$B$3:$AU$47,R438,12),R439&lt;=INDEX('Language Rules Can Change'!$B$3:$AU$47,R438,13)),13, AND(R439&gt;INDEX('Language Rules Can Change'!$B$3:$AU$47,R438,13),R439&lt;=INDEX('Language Rules Can Change'!$B$3:$AU$47,R438,14)),14, AND(R439&gt;INDEX('Language Rules Can Change'!$B$3:$AU$47,R438,14),R439&lt;=INDEX('Language Rules Can Change'!$B$3:$AU$47,R438,15)),15, AND(R439&gt;INDEX('Language Rules Can Change'!$B$3:$AU$47,R438,15),R439&lt;=INDEX('Language Rules Can Change'!$B$3:$AU$47,R438,16)),16, AND(R439&gt;INDEX('Language Rules Can Change'!$B$3:$AU$47,R438,16),R439&lt;=INDEX('Language Rules Can Change'!$B$3:$AU$47,R438,17)),17, AND(R439&gt;INDEX('Language Rules Can Change'!$B$3:$AU$47,R438,17),R439&lt;=INDEX('Language Rules Can Change'!$B$3:$AU$47,R438,18)),18, AND(R439&gt;INDEX('Language Rules Can Change'!$B$3:$AU$47,R438,18),R439&lt;=INDEX('Language Rules Can Change'!$B$3:$AU$47,R438,19)),19, AND(R439&gt;INDEX('Language Rules Can Change'!$B$3:$AU$47,R438,19),R439&lt;=INDEX('Language Rules Can Change'!$B$3:$AU$47,R438,20)),20, AND(R439&gt;INDEX('Language Rules Can Change'!$B$3:$AU$47,R438,20),R439&lt;=INDEX('Language Rules Can Change'!$B$3:$AU$47,R438,21)),21, AND(R439&gt;INDEX('Language Rules Can Change'!$B$3:$AU$47,R438,21),R439&lt;=INDEX('Language Rules Can Change'!$B$3:$AU$47,R438,22)),22, AND(R439&gt;INDEX('Language Rules Can Change'!$B$3:$AU$47,R438,22),R439&lt;=INDEX('Language Rules Can Change'!$B$3:$AU$47,R438,23)),23, AND(R439&gt;INDEX('Language Rules Can Change'!$B$3:$AU$47,R438,23),R439&lt;=INDEX('Language Rules Can Change'!$B$3:$AU$47,R438,24)),24, AND(R439&gt;INDEX('Language Rules Can Change'!$B$3:$AU$47,R438,24),R439&lt;=INDEX('Language Rules Can Change'!$B$3:$AU$47,R438,25)),25, AND(R439&gt;INDEX('Language Rules Can Change'!$B$3:$AU$47,R438,25),R439&lt;=INDEX('Language Rules Can Change'!$B$3:$AU$47,R438,26)),26, AND(R439&gt;INDEX('Language Rules Can Change'!$B$3:$AU$47,R438,26),R439&lt;=INDEX('Language Rules Can Change'!$B$3:$AU$47,R438,27)),27, AND(R439&gt;INDEX('Language Rules Can Change'!$B$3:$AU$47,R438,27),R439&lt;=INDEX('Language Rules Can Change'!$B$3:$AU$47,R438,28)),28, AND(R439&gt;INDEX('Language Rules Can Change'!$B$3:$AU$47,R438,28),R439&lt;=INDEX('Language Rules Can Change'!$B$3:$AU$47,R438,29)),29, AND(R439&gt;INDEX('Language Rules Can Change'!$B$3:$AU$47,R438,29),R439&lt;=INDEX('Language Rules Can Change'!$B$3:$AU$47,R438,30)),30, AND(R439&gt;INDEX('Language Rules Can Change'!$B$3:$AU$47,R438,30),R439&lt;=INDEX('Language Rules Can Change'!$B$3:$AU$47,R438,31)),31, AND(R439&gt;INDEX('Language Rules Can Change'!$B$3:$AU$47,R438,31),R439&lt;=INDEX('Language Rules Can Change'!$B$3:$AU$47,R438,32)),32, AND(R439&gt;INDEX('Language Rules Can Change'!$B$3:$AU$47,R438,32),R439&lt;=INDEX('Language Rules Can Change'!$B$3:$AU$47,R438,33)),33, AND(R439&gt;INDEX('Language Rules Can Change'!$B$3:$AU$47,R438,33),R439&lt;=INDEX('Language Rules Can Change'!$B$3:$AU$47,R438,34)),34, AND(R439&gt;INDEX('Language Rules Can Change'!$B$3:$AU$47,R438,34),R439&lt;=INDEX('Language Rules Can Change'!$B$3:$AU$47,R438,35)),35, AND(R439&gt;INDEX('Language Rules Can Change'!$B$3:$AU$47,R438,35),R439&lt;=INDEX('Language Rules Can Change'!$B$3:$AU$47,R438,36)),36, AND(R439&gt;INDEX('Language Rules Can Change'!$B$3:$AU$47,R438,36),R439&lt;=INDEX('Language Rules Can Change'!$B$3:$AU$47,R438,37)),37, AND(R439&gt;INDEX('Language Rules Can Change'!$B$3:$AU$47,R438,37),R439&lt;=INDEX('Language Rules Can Change'!$B$3:$AU$47,R438,38)),38, AND(R439&gt;INDEX('Language Rules Can Change'!$B$3:$AU$47,R438,38),R439&lt;=INDEX('Language Rules Can Change'!$B$3:$AU$47,R438,39)),39, AND(R439&gt;INDEX('Language Rules Can Change'!$B$3:$AU$47,R438,39),R439&lt;=INDEX('Language Rules Can Change'!$B$3:$AU$47,R438,40)),40, AND(R439&gt;INDEX('Language Rules Can Change'!$B$3:$AU$47,R438,40),R439&lt;=INDEX('Language Rules Can Change'!$B$3:$AU$47,R438,41)),41, AND(R439&gt;INDEX('Language Rules Can Change'!$B$3:$AU$47,R438,41),R439&lt;=INDEX('Language Rules Can Change'!$B$3:$AU$47,R438,42)),42, AND(R439&gt;INDEX('Language Rules Can Change'!$B$3:$AU$47,R438,42),R439&lt;=INDEX('Language Rules Can Change'!$B$3:$AU$47,R438,43)),43, AND(R439&gt;INDEX('Language Rules Can Change'!$B$3:$AU$47,R438,43),R439&lt;=INDEX('Language Rules Can Change'!$B$3:$AU$47,R438,44)),44, AND(R439&gt;INDEX('Language Rules Can Change'!$B$3:$AU$47,R438,44),R439&lt;=INDEX('Language Rules Can Change'!$B$3:$AU$47,R438,45)),45, AND(R439&gt;INDEX('Language Rules Can Change'!$B$3:$AU$47,R438,45),R439&lt;=INDEX('Language Rules Can Change'!$B$3:$AU$47,R438,46)),46)</f>
        <v>#N/A</v>
      </c>
      <c r="S440" s="11" t="e" cm="1">
        <f t="array" aca="1" ref="S440" ca="1">_xlfn.IFS(AND(S439&gt;0,S439&lt;=INDEX('Language Rules Can Change'!$B$3:$AU$47,S438,1)),1, AND(S439&gt;INDEX('Language Rules Can Change'!$B$3:$AU$47,S438,1),S439&lt;=INDEX('Language Rules Can Change'!$B$3:$AU$47,S438,2)),2, AND(S439&gt;INDEX('Language Rules Can Change'!$B$3:$AU$47,S438,2),S439&lt;=INDEX('Language Rules Can Change'!$B$3:$AU$47,S438,3)),3, AND(S439&gt;INDEX('Language Rules Can Change'!$B$3:$AU$47,S438,3),S439&lt;=INDEX('Language Rules Can Change'!$B$3:$AU$47,S438,4)),4, AND(S439&gt;INDEX('Language Rules Can Change'!$B$3:$AU$47,S438,4),S439&lt;=INDEX('Language Rules Can Change'!$B$3:$AU$47,S438,5)),5, AND(S439&gt;INDEX('Language Rules Can Change'!$B$3:$AU$47,S438,5),S439&lt;=INDEX('Language Rules Can Change'!$B$3:$AU$47,S438,6)),6, AND(S439&gt;INDEX('Language Rules Can Change'!$B$3:$AU$47,S438,6),S439&lt;=INDEX('Language Rules Can Change'!$B$3:$AU$47,S438,7)),7, AND(S439&gt;INDEX('Language Rules Can Change'!$B$3:$AU$47,S438,7),S439&lt;=INDEX('Language Rules Can Change'!$B$3:$AU$47,S438,8)),8, AND(S439&gt;INDEX('Language Rules Can Change'!$B$3:$AU$47,S438,8),S439&lt;=INDEX('Language Rules Can Change'!$B$3:$AU$47,S438,9)),9, AND(S439&gt;INDEX('Language Rules Can Change'!$B$3:$AU$47,S438,9),S439&lt;=INDEX('Language Rules Can Change'!$B$3:$AU$47,S438,10)),10, AND(S439&gt;INDEX('Language Rules Can Change'!$B$3:$AU$47,S438,10),S439&lt;=INDEX('Language Rules Can Change'!$B$3:$AU$47,S438,11)),11, AND(S439&gt;INDEX('Language Rules Can Change'!$B$3:$AU$47,S438,11),S439&lt;=INDEX('Language Rules Can Change'!$B$3:$AU$47,S438,12)),12, AND(S439&gt;INDEX('Language Rules Can Change'!$B$3:$AU$47,S438,12),S439&lt;=INDEX('Language Rules Can Change'!$B$3:$AU$47,S438,13)),13, AND(S439&gt;INDEX('Language Rules Can Change'!$B$3:$AU$47,S438,13),S439&lt;=INDEX('Language Rules Can Change'!$B$3:$AU$47,S438,14)),14, AND(S439&gt;INDEX('Language Rules Can Change'!$B$3:$AU$47,S438,14),S439&lt;=INDEX('Language Rules Can Change'!$B$3:$AU$47,S438,15)),15, AND(S439&gt;INDEX('Language Rules Can Change'!$B$3:$AU$47,S438,15),S439&lt;=INDEX('Language Rules Can Change'!$B$3:$AU$47,S438,16)),16, AND(S439&gt;INDEX('Language Rules Can Change'!$B$3:$AU$47,S438,16),S439&lt;=INDEX('Language Rules Can Change'!$B$3:$AU$47,S438,17)),17, AND(S439&gt;INDEX('Language Rules Can Change'!$B$3:$AU$47,S438,17),S439&lt;=INDEX('Language Rules Can Change'!$B$3:$AU$47,S438,18)),18, AND(S439&gt;INDEX('Language Rules Can Change'!$B$3:$AU$47,S438,18),S439&lt;=INDEX('Language Rules Can Change'!$B$3:$AU$47,S438,19)),19, AND(S439&gt;INDEX('Language Rules Can Change'!$B$3:$AU$47,S438,19),S439&lt;=INDEX('Language Rules Can Change'!$B$3:$AU$47,S438,20)),20, AND(S439&gt;INDEX('Language Rules Can Change'!$B$3:$AU$47,S438,20),S439&lt;=INDEX('Language Rules Can Change'!$B$3:$AU$47,S438,21)),21, AND(S439&gt;INDEX('Language Rules Can Change'!$B$3:$AU$47,S438,21),S439&lt;=INDEX('Language Rules Can Change'!$B$3:$AU$47,S438,22)),22, AND(S439&gt;INDEX('Language Rules Can Change'!$B$3:$AU$47,S438,22),S439&lt;=INDEX('Language Rules Can Change'!$B$3:$AU$47,S438,23)),23, AND(S439&gt;INDEX('Language Rules Can Change'!$B$3:$AU$47,S438,23),S439&lt;=INDEX('Language Rules Can Change'!$B$3:$AU$47,S438,24)),24, AND(S439&gt;INDEX('Language Rules Can Change'!$B$3:$AU$47,S438,24),S439&lt;=INDEX('Language Rules Can Change'!$B$3:$AU$47,S438,25)),25, AND(S439&gt;INDEX('Language Rules Can Change'!$B$3:$AU$47,S438,25),S439&lt;=INDEX('Language Rules Can Change'!$B$3:$AU$47,S438,26)),26, AND(S439&gt;INDEX('Language Rules Can Change'!$B$3:$AU$47,S438,26),S439&lt;=INDEX('Language Rules Can Change'!$B$3:$AU$47,S438,27)),27, AND(S439&gt;INDEX('Language Rules Can Change'!$B$3:$AU$47,S438,27),S439&lt;=INDEX('Language Rules Can Change'!$B$3:$AU$47,S438,28)),28, AND(S439&gt;INDEX('Language Rules Can Change'!$B$3:$AU$47,S438,28),S439&lt;=INDEX('Language Rules Can Change'!$B$3:$AU$47,S438,29)),29, AND(S439&gt;INDEX('Language Rules Can Change'!$B$3:$AU$47,S438,29),S439&lt;=INDEX('Language Rules Can Change'!$B$3:$AU$47,S438,30)),30, AND(S439&gt;INDEX('Language Rules Can Change'!$B$3:$AU$47,S438,30),S439&lt;=INDEX('Language Rules Can Change'!$B$3:$AU$47,S438,31)),31, AND(S439&gt;INDEX('Language Rules Can Change'!$B$3:$AU$47,S438,31),S439&lt;=INDEX('Language Rules Can Change'!$B$3:$AU$47,S438,32)),32, AND(S439&gt;INDEX('Language Rules Can Change'!$B$3:$AU$47,S438,32),S439&lt;=INDEX('Language Rules Can Change'!$B$3:$AU$47,S438,33)),33, AND(S439&gt;INDEX('Language Rules Can Change'!$B$3:$AU$47,S438,33),S439&lt;=INDEX('Language Rules Can Change'!$B$3:$AU$47,S438,34)),34, AND(S439&gt;INDEX('Language Rules Can Change'!$B$3:$AU$47,S438,34),S439&lt;=INDEX('Language Rules Can Change'!$B$3:$AU$47,S438,35)),35, AND(S439&gt;INDEX('Language Rules Can Change'!$B$3:$AU$47,S438,35),S439&lt;=INDEX('Language Rules Can Change'!$B$3:$AU$47,S438,36)),36, AND(S439&gt;INDEX('Language Rules Can Change'!$B$3:$AU$47,S438,36),S439&lt;=INDEX('Language Rules Can Change'!$B$3:$AU$47,S438,37)),37, AND(S439&gt;INDEX('Language Rules Can Change'!$B$3:$AU$47,S438,37),S439&lt;=INDEX('Language Rules Can Change'!$B$3:$AU$47,S438,38)),38, AND(S439&gt;INDEX('Language Rules Can Change'!$B$3:$AU$47,S438,38),S439&lt;=INDEX('Language Rules Can Change'!$B$3:$AU$47,S438,39)),39, AND(S439&gt;INDEX('Language Rules Can Change'!$B$3:$AU$47,S438,39),S439&lt;=INDEX('Language Rules Can Change'!$B$3:$AU$47,S438,40)),40, AND(S439&gt;INDEX('Language Rules Can Change'!$B$3:$AU$47,S438,40),S439&lt;=INDEX('Language Rules Can Change'!$B$3:$AU$47,S438,41)),41, AND(S439&gt;INDEX('Language Rules Can Change'!$B$3:$AU$47,S438,41),S439&lt;=INDEX('Language Rules Can Change'!$B$3:$AU$47,S438,42)),42, AND(S439&gt;INDEX('Language Rules Can Change'!$B$3:$AU$47,S438,42),S439&lt;=INDEX('Language Rules Can Change'!$B$3:$AU$47,S438,43)),43, AND(S439&gt;INDEX('Language Rules Can Change'!$B$3:$AU$47,S438,43),S439&lt;=INDEX('Language Rules Can Change'!$B$3:$AU$47,S438,44)),44, AND(S439&gt;INDEX('Language Rules Can Change'!$B$3:$AU$47,S438,44),S439&lt;=INDEX('Language Rules Can Change'!$B$3:$AU$47,S438,45)),45, AND(S439&gt;INDEX('Language Rules Can Change'!$B$3:$AU$47,S438,45),S439&lt;=INDEX('Language Rules Can Change'!$B$3:$AU$47,S438,46)),46)</f>
        <v>#N/A</v>
      </c>
      <c r="T440" s="17"/>
      <c r="U440" s="1"/>
      <c r="V440" s="5">
        <v>4</v>
      </c>
      <c r="W440" s="5">
        <f ca="1">IF(V440&lt;=U443,RANDBETWEEN(U439/(3/2),U439*(3/2))+W439,"")</f>
        <v>4</v>
      </c>
      <c r="X440" s="15"/>
      <c r="Y440" s="11"/>
      <c r="Z440" s="11" cm="1">
        <f t="array" aca="1" ref="Z440" ca="1">_xlfn.IFS(AND(Z439&gt;0,Z439&lt;=INDEX('Language Rules Can Change'!$B$3:$AU$47,Z438,1)),1, AND(Z439&gt;INDEX('Language Rules Can Change'!$B$3:$AU$47,Z438,1),Z439&lt;=INDEX('Language Rules Can Change'!$B$3:$AU$47,Z438,2)),2, AND(Z439&gt;INDEX('Language Rules Can Change'!$B$3:$AU$47,Z438,2),Z439&lt;=INDEX('Language Rules Can Change'!$B$3:$AU$47,Z438,3)),3, AND(Z439&gt;INDEX('Language Rules Can Change'!$B$3:$AU$47,Z438,3),Z439&lt;=INDEX('Language Rules Can Change'!$B$3:$AU$47,Z438,4)),4, AND(Z439&gt;INDEX('Language Rules Can Change'!$B$3:$AU$47,Z438,4),Z439&lt;=INDEX('Language Rules Can Change'!$B$3:$AU$47,Z438,5)),5, AND(Z439&gt;INDEX('Language Rules Can Change'!$B$3:$AU$47,Z438,5),Z439&lt;=INDEX('Language Rules Can Change'!$B$3:$AU$47,Z438,6)),6, AND(Z439&gt;INDEX('Language Rules Can Change'!$B$3:$AU$47,Z438,6),Z439&lt;=INDEX('Language Rules Can Change'!$B$3:$AU$47,Z438,7)),7, AND(Z439&gt;INDEX('Language Rules Can Change'!$B$3:$AU$47,Z438,7),Z439&lt;=INDEX('Language Rules Can Change'!$B$3:$AU$47,Z438,8)),8, AND(Z439&gt;INDEX('Language Rules Can Change'!$B$3:$AU$47,Z438,8),Z439&lt;=INDEX('Language Rules Can Change'!$B$3:$AU$47,Z438,9)),9, AND(Z439&gt;INDEX('Language Rules Can Change'!$B$3:$AU$47,Z438,9),Z439&lt;=INDEX('Language Rules Can Change'!$B$3:$AU$47,Z438,10)),10, AND(Z439&gt;INDEX('Language Rules Can Change'!$B$3:$AU$47,Z438,10),Z439&lt;=INDEX('Language Rules Can Change'!$B$3:$AU$47,Z438,11)),11, AND(Z439&gt;INDEX('Language Rules Can Change'!$B$3:$AU$47,Z438,11),Z439&lt;=INDEX('Language Rules Can Change'!$B$3:$AU$47,Z438,12)),12, AND(Z439&gt;INDEX('Language Rules Can Change'!$B$3:$AU$47,Z438,12),Z439&lt;=INDEX('Language Rules Can Change'!$B$3:$AU$47,Z438,13)),13, AND(Z439&gt;INDEX('Language Rules Can Change'!$B$3:$AU$47,Z438,13),Z439&lt;=INDEX('Language Rules Can Change'!$B$3:$AU$47,Z438,14)),14, AND(Z439&gt;INDEX('Language Rules Can Change'!$B$3:$AU$47,Z438,14),Z439&lt;=INDEX('Language Rules Can Change'!$B$3:$AU$47,Z438,15)),15, AND(Z439&gt;INDEX('Language Rules Can Change'!$B$3:$AU$47,Z438,15),Z439&lt;=INDEX('Language Rules Can Change'!$B$3:$AU$47,Z438,16)),16, AND(Z439&gt;INDEX('Language Rules Can Change'!$B$3:$AU$47,Z438,16),Z439&lt;=INDEX('Language Rules Can Change'!$B$3:$AU$47,Z438,17)),17, AND(Z439&gt;INDEX('Language Rules Can Change'!$B$3:$AU$47,Z438,17),Z439&lt;=INDEX('Language Rules Can Change'!$B$3:$AU$47,Z438,18)),18, AND(Z439&gt;INDEX('Language Rules Can Change'!$B$3:$AU$47,Z438,18),Z439&lt;=INDEX('Language Rules Can Change'!$B$3:$AU$47,Z438,19)),19, AND(Z439&gt;INDEX('Language Rules Can Change'!$B$3:$AU$47,Z438,19),Z439&lt;=INDEX('Language Rules Can Change'!$B$3:$AU$47,Z438,20)),20, AND(Z439&gt;INDEX('Language Rules Can Change'!$B$3:$AU$47,Z438,20),Z439&lt;=INDEX('Language Rules Can Change'!$B$3:$AU$47,Z438,21)),21, AND(Z439&gt;INDEX('Language Rules Can Change'!$B$3:$AU$47,Z438,21),Z439&lt;=INDEX('Language Rules Can Change'!$B$3:$AU$47,Z438,22)),22, AND(Z439&gt;INDEX('Language Rules Can Change'!$B$3:$AU$47,Z438,22),Z439&lt;=INDEX('Language Rules Can Change'!$B$3:$AU$47,Z438,23)),23, AND(Z439&gt;INDEX('Language Rules Can Change'!$B$3:$AU$47,Z438,23),Z439&lt;=INDEX('Language Rules Can Change'!$B$3:$AU$47,Z438,24)),24, AND(Z439&gt;INDEX('Language Rules Can Change'!$B$3:$AU$47,Z438,24),Z439&lt;=INDEX('Language Rules Can Change'!$B$3:$AU$47,Z438,25)),25, AND(Z439&gt;INDEX('Language Rules Can Change'!$B$3:$AU$47,Z438,25),Z439&lt;=INDEX('Language Rules Can Change'!$B$3:$AU$47,Z438,26)),26, AND(Z439&gt;INDEX('Language Rules Can Change'!$B$3:$AU$47,Z438,26),Z439&lt;=INDEX('Language Rules Can Change'!$B$3:$AU$47,Z438,27)),27, AND(Z439&gt;INDEX('Language Rules Can Change'!$B$3:$AU$47,Z438,27),Z439&lt;=INDEX('Language Rules Can Change'!$B$3:$AU$47,Z438,28)),28, AND(Z439&gt;INDEX('Language Rules Can Change'!$B$3:$AU$47,Z438,28),Z439&lt;=INDEX('Language Rules Can Change'!$B$3:$AU$47,Z438,29)),29, AND(Z439&gt;INDEX('Language Rules Can Change'!$B$3:$AU$47,Z438,29),Z439&lt;=INDEX('Language Rules Can Change'!$B$3:$AU$47,Z438,30)),30, AND(Z439&gt;INDEX('Language Rules Can Change'!$B$3:$AU$47,Z438,30),Z439&lt;=INDEX('Language Rules Can Change'!$B$3:$AU$47,Z438,31)),31, AND(Z439&gt;INDEX('Language Rules Can Change'!$B$3:$AU$47,Z438,31),Z439&lt;=INDEX('Language Rules Can Change'!$B$3:$AU$47,Z438,32)),32, AND(Z439&gt;INDEX('Language Rules Can Change'!$B$3:$AU$47,Z438,32),Z439&lt;=INDEX('Language Rules Can Change'!$B$3:$AU$47,Z438,33)),33, AND(Z439&gt;INDEX('Language Rules Can Change'!$B$3:$AU$47,Z438,33),Z439&lt;=INDEX('Language Rules Can Change'!$B$3:$AU$47,Z438,34)),34, AND(Z439&gt;INDEX('Language Rules Can Change'!$B$3:$AU$47,Z438,34),Z439&lt;=INDEX('Language Rules Can Change'!$B$3:$AU$47,Z438,35)),35, AND(Z439&gt;INDEX('Language Rules Can Change'!$B$3:$AU$47,Z438,35),Z439&lt;=INDEX('Language Rules Can Change'!$B$3:$AU$47,Z438,36)),36, AND(Z439&gt;INDEX('Language Rules Can Change'!$B$3:$AU$47,Z438,36),Z439&lt;=INDEX('Language Rules Can Change'!$B$3:$AU$47,Z438,37)),37, AND(Z439&gt;INDEX('Language Rules Can Change'!$B$3:$AU$47,Z438,37),Z439&lt;=INDEX('Language Rules Can Change'!$B$3:$AU$47,Z438,38)),38, AND(Z439&gt;INDEX('Language Rules Can Change'!$B$3:$AU$47,Z438,38),Z439&lt;=INDEX('Language Rules Can Change'!$B$3:$AU$47,Z438,39)),39, AND(Z439&gt;INDEX('Language Rules Can Change'!$B$3:$AU$47,Z438,39),Z439&lt;=INDEX('Language Rules Can Change'!$B$3:$AU$47,Z438,40)),40, AND(Z439&gt;INDEX('Language Rules Can Change'!$B$3:$AU$47,Z438,40),Z439&lt;=INDEX('Language Rules Can Change'!$B$3:$AU$47,Z438,41)),41, AND(Z439&gt;INDEX('Language Rules Can Change'!$B$3:$AU$47,Z438,41),Z439&lt;=INDEX('Language Rules Can Change'!$B$3:$AU$47,Z438,42)),42, AND(Z439&gt;INDEX('Language Rules Can Change'!$B$3:$AU$47,Z438,42),Z439&lt;=INDEX('Language Rules Can Change'!$B$3:$AU$47,Z438,43)),43, AND(Z439&gt;INDEX('Language Rules Can Change'!$B$3:$AU$47,Z438,43),Z439&lt;=INDEX('Language Rules Can Change'!$B$3:$AU$47,Z438,44)),44, AND(Z439&gt;INDEX('Language Rules Can Change'!$B$3:$AU$47,Z438,44),Z439&lt;=INDEX('Language Rules Can Change'!$B$3:$AU$47,Z438,45)),45, AND(Z439&gt;INDEX('Language Rules Can Change'!$B$3:$AU$47,Z438,45),Z439&lt;=INDEX('Language Rules Can Change'!$B$3:$AU$47,Z438,46)),46)</f>
        <v>25</v>
      </c>
      <c r="AA440" s="11" cm="1">
        <f t="array" aca="1" ref="AA440" ca="1">_xlfn.IFS(AND(AA439&gt;0,AA439&lt;=INDEX('Language Rules Can Change'!$B$3:$AU$47,AA438,1)),1, AND(AA439&gt;INDEX('Language Rules Can Change'!$B$3:$AU$47,AA438,1),AA439&lt;=INDEX('Language Rules Can Change'!$B$3:$AU$47,AA438,2)),2, AND(AA439&gt;INDEX('Language Rules Can Change'!$B$3:$AU$47,AA438,2),AA439&lt;=INDEX('Language Rules Can Change'!$B$3:$AU$47,AA438,3)),3, AND(AA439&gt;INDEX('Language Rules Can Change'!$B$3:$AU$47,AA438,3),AA439&lt;=INDEX('Language Rules Can Change'!$B$3:$AU$47,AA438,4)),4, AND(AA439&gt;INDEX('Language Rules Can Change'!$B$3:$AU$47,AA438,4),AA439&lt;=INDEX('Language Rules Can Change'!$B$3:$AU$47,AA438,5)),5, AND(AA439&gt;INDEX('Language Rules Can Change'!$B$3:$AU$47,AA438,5),AA439&lt;=INDEX('Language Rules Can Change'!$B$3:$AU$47,AA438,6)),6, AND(AA439&gt;INDEX('Language Rules Can Change'!$B$3:$AU$47,AA438,6),AA439&lt;=INDEX('Language Rules Can Change'!$B$3:$AU$47,AA438,7)),7, AND(AA439&gt;INDEX('Language Rules Can Change'!$B$3:$AU$47,AA438,7),AA439&lt;=INDEX('Language Rules Can Change'!$B$3:$AU$47,AA438,8)),8, AND(AA439&gt;INDEX('Language Rules Can Change'!$B$3:$AU$47,AA438,8),AA439&lt;=INDEX('Language Rules Can Change'!$B$3:$AU$47,AA438,9)),9, AND(AA439&gt;INDEX('Language Rules Can Change'!$B$3:$AU$47,AA438,9),AA439&lt;=INDEX('Language Rules Can Change'!$B$3:$AU$47,AA438,10)),10, AND(AA439&gt;INDEX('Language Rules Can Change'!$B$3:$AU$47,AA438,10),AA439&lt;=INDEX('Language Rules Can Change'!$B$3:$AU$47,AA438,11)),11, AND(AA439&gt;INDEX('Language Rules Can Change'!$B$3:$AU$47,AA438,11),AA439&lt;=INDEX('Language Rules Can Change'!$B$3:$AU$47,AA438,12)),12, AND(AA439&gt;INDEX('Language Rules Can Change'!$B$3:$AU$47,AA438,12),AA439&lt;=INDEX('Language Rules Can Change'!$B$3:$AU$47,AA438,13)),13, AND(AA439&gt;INDEX('Language Rules Can Change'!$B$3:$AU$47,AA438,13),AA439&lt;=INDEX('Language Rules Can Change'!$B$3:$AU$47,AA438,14)),14, AND(AA439&gt;INDEX('Language Rules Can Change'!$B$3:$AU$47,AA438,14),AA439&lt;=INDEX('Language Rules Can Change'!$B$3:$AU$47,AA438,15)),15, AND(AA439&gt;INDEX('Language Rules Can Change'!$B$3:$AU$47,AA438,15),AA439&lt;=INDEX('Language Rules Can Change'!$B$3:$AU$47,AA438,16)),16, AND(AA439&gt;INDEX('Language Rules Can Change'!$B$3:$AU$47,AA438,16),AA439&lt;=INDEX('Language Rules Can Change'!$B$3:$AU$47,AA438,17)),17, AND(AA439&gt;INDEX('Language Rules Can Change'!$B$3:$AU$47,AA438,17),AA439&lt;=INDEX('Language Rules Can Change'!$B$3:$AU$47,AA438,18)),18, AND(AA439&gt;INDEX('Language Rules Can Change'!$B$3:$AU$47,AA438,18),AA439&lt;=INDEX('Language Rules Can Change'!$B$3:$AU$47,AA438,19)),19, AND(AA439&gt;INDEX('Language Rules Can Change'!$B$3:$AU$47,AA438,19),AA439&lt;=INDEX('Language Rules Can Change'!$B$3:$AU$47,AA438,20)),20, AND(AA439&gt;INDEX('Language Rules Can Change'!$B$3:$AU$47,AA438,20),AA439&lt;=INDEX('Language Rules Can Change'!$B$3:$AU$47,AA438,21)),21, AND(AA439&gt;INDEX('Language Rules Can Change'!$B$3:$AU$47,AA438,21),AA439&lt;=INDEX('Language Rules Can Change'!$B$3:$AU$47,AA438,22)),22, AND(AA439&gt;INDEX('Language Rules Can Change'!$B$3:$AU$47,AA438,22),AA439&lt;=INDEX('Language Rules Can Change'!$B$3:$AU$47,AA438,23)),23, AND(AA439&gt;INDEX('Language Rules Can Change'!$B$3:$AU$47,AA438,23),AA439&lt;=INDEX('Language Rules Can Change'!$B$3:$AU$47,AA438,24)),24, AND(AA439&gt;INDEX('Language Rules Can Change'!$B$3:$AU$47,AA438,24),AA439&lt;=INDEX('Language Rules Can Change'!$B$3:$AU$47,AA438,25)),25, AND(AA439&gt;INDEX('Language Rules Can Change'!$B$3:$AU$47,AA438,25),AA439&lt;=INDEX('Language Rules Can Change'!$B$3:$AU$47,AA438,26)),26, AND(AA439&gt;INDEX('Language Rules Can Change'!$B$3:$AU$47,AA438,26),AA439&lt;=INDEX('Language Rules Can Change'!$B$3:$AU$47,AA438,27)),27, AND(AA439&gt;INDEX('Language Rules Can Change'!$B$3:$AU$47,AA438,27),AA439&lt;=INDEX('Language Rules Can Change'!$B$3:$AU$47,AA438,28)),28, AND(AA439&gt;INDEX('Language Rules Can Change'!$B$3:$AU$47,AA438,28),AA439&lt;=INDEX('Language Rules Can Change'!$B$3:$AU$47,AA438,29)),29, AND(AA439&gt;INDEX('Language Rules Can Change'!$B$3:$AU$47,AA438,29),AA439&lt;=INDEX('Language Rules Can Change'!$B$3:$AU$47,AA438,30)),30, AND(AA439&gt;INDEX('Language Rules Can Change'!$B$3:$AU$47,AA438,30),AA439&lt;=INDEX('Language Rules Can Change'!$B$3:$AU$47,AA438,31)),31, AND(AA439&gt;INDEX('Language Rules Can Change'!$B$3:$AU$47,AA438,31),AA439&lt;=INDEX('Language Rules Can Change'!$B$3:$AU$47,AA438,32)),32, AND(AA439&gt;INDEX('Language Rules Can Change'!$B$3:$AU$47,AA438,32),AA439&lt;=INDEX('Language Rules Can Change'!$B$3:$AU$47,AA438,33)),33, AND(AA439&gt;INDEX('Language Rules Can Change'!$B$3:$AU$47,AA438,33),AA439&lt;=INDEX('Language Rules Can Change'!$B$3:$AU$47,AA438,34)),34, AND(AA439&gt;INDEX('Language Rules Can Change'!$B$3:$AU$47,AA438,34),AA439&lt;=INDEX('Language Rules Can Change'!$B$3:$AU$47,AA438,35)),35, AND(AA439&gt;INDEX('Language Rules Can Change'!$B$3:$AU$47,AA438,35),AA439&lt;=INDEX('Language Rules Can Change'!$B$3:$AU$47,AA438,36)),36, AND(AA439&gt;INDEX('Language Rules Can Change'!$B$3:$AU$47,AA438,36),AA439&lt;=INDEX('Language Rules Can Change'!$B$3:$AU$47,AA438,37)),37, AND(AA439&gt;INDEX('Language Rules Can Change'!$B$3:$AU$47,AA438,37),AA439&lt;=INDEX('Language Rules Can Change'!$B$3:$AU$47,AA438,38)),38, AND(AA439&gt;INDEX('Language Rules Can Change'!$B$3:$AU$47,AA438,38),AA439&lt;=INDEX('Language Rules Can Change'!$B$3:$AU$47,AA438,39)),39, AND(AA439&gt;INDEX('Language Rules Can Change'!$B$3:$AU$47,AA438,39),AA439&lt;=INDEX('Language Rules Can Change'!$B$3:$AU$47,AA438,40)),40, AND(AA439&gt;INDEX('Language Rules Can Change'!$B$3:$AU$47,AA438,40),AA439&lt;=INDEX('Language Rules Can Change'!$B$3:$AU$47,AA438,41)),41, AND(AA439&gt;INDEX('Language Rules Can Change'!$B$3:$AU$47,AA438,41),AA439&lt;=INDEX('Language Rules Can Change'!$B$3:$AU$47,AA438,42)),42, AND(AA439&gt;INDEX('Language Rules Can Change'!$B$3:$AU$47,AA438,42),AA439&lt;=INDEX('Language Rules Can Change'!$B$3:$AU$47,AA438,43)),43, AND(AA439&gt;INDEX('Language Rules Can Change'!$B$3:$AU$47,AA438,43),AA439&lt;=INDEX('Language Rules Can Change'!$B$3:$AU$47,AA438,44)),44, AND(AA439&gt;INDEX('Language Rules Can Change'!$B$3:$AU$47,AA438,44),AA439&lt;=INDEX('Language Rules Can Change'!$B$3:$AU$47,AA438,45)),45, AND(AA439&gt;INDEX('Language Rules Can Change'!$B$3:$AU$47,AA438,45),AA439&lt;=INDEX('Language Rules Can Change'!$B$3:$AU$47,AA438,46)),46)</f>
        <v>10</v>
      </c>
      <c r="AB440" s="11" cm="1">
        <f t="array" aca="1" ref="AB440" ca="1">_xlfn.IFS(AND(AB439&gt;0,AB439&lt;=INDEX('Language Rules Can Change'!$B$3:$AU$47,AB438,1)),1, AND(AB439&gt;INDEX('Language Rules Can Change'!$B$3:$AU$47,AB438,1),AB439&lt;=INDEX('Language Rules Can Change'!$B$3:$AU$47,AB438,2)),2, AND(AB439&gt;INDEX('Language Rules Can Change'!$B$3:$AU$47,AB438,2),AB439&lt;=INDEX('Language Rules Can Change'!$B$3:$AU$47,AB438,3)),3, AND(AB439&gt;INDEX('Language Rules Can Change'!$B$3:$AU$47,AB438,3),AB439&lt;=INDEX('Language Rules Can Change'!$B$3:$AU$47,AB438,4)),4, AND(AB439&gt;INDEX('Language Rules Can Change'!$B$3:$AU$47,AB438,4),AB439&lt;=INDEX('Language Rules Can Change'!$B$3:$AU$47,AB438,5)),5, AND(AB439&gt;INDEX('Language Rules Can Change'!$B$3:$AU$47,AB438,5),AB439&lt;=INDEX('Language Rules Can Change'!$B$3:$AU$47,AB438,6)),6, AND(AB439&gt;INDEX('Language Rules Can Change'!$B$3:$AU$47,AB438,6),AB439&lt;=INDEX('Language Rules Can Change'!$B$3:$AU$47,AB438,7)),7, AND(AB439&gt;INDEX('Language Rules Can Change'!$B$3:$AU$47,AB438,7),AB439&lt;=INDEX('Language Rules Can Change'!$B$3:$AU$47,AB438,8)),8, AND(AB439&gt;INDEX('Language Rules Can Change'!$B$3:$AU$47,AB438,8),AB439&lt;=INDEX('Language Rules Can Change'!$B$3:$AU$47,AB438,9)),9, AND(AB439&gt;INDEX('Language Rules Can Change'!$B$3:$AU$47,AB438,9),AB439&lt;=INDEX('Language Rules Can Change'!$B$3:$AU$47,AB438,10)),10, AND(AB439&gt;INDEX('Language Rules Can Change'!$B$3:$AU$47,AB438,10),AB439&lt;=INDEX('Language Rules Can Change'!$B$3:$AU$47,AB438,11)),11, AND(AB439&gt;INDEX('Language Rules Can Change'!$B$3:$AU$47,AB438,11),AB439&lt;=INDEX('Language Rules Can Change'!$B$3:$AU$47,AB438,12)),12, AND(AB439&gt;INDEX('Language Rules Can Change'!$B$3:$AU$47,AB438,12),AB439&lt;=INDEX('Language Rules Can Change'!$B$3:$AU$47,AB438,13)),13, AND(AB439&gt;INDEX('Language Rules Can Change'!$B$3:$AU$47,AB438,13),AB439&lt;=INDEX('Language Rules Can Change'!$B$3:$AU$47,AB438,14)),14, AND(AB439&gt;INDEX('Language Rules Can Change'!$B$3:$AU$47,AB438,14),AB439&lt;=INDEX('Language Rules Can Change'!$B$3:$AU$47,AB438,15)),15, AND(AB439&gt;INDEX('Language Rules Can Change'!$B$3:$AU$47,AB438,15),AB439&lt;=INDEX('Language Rules Can Change'!$B$3:$AU$47,AB438,16)),16, AND(AB439&gt;INDEX('Language Rules Can Change'!$B$3:$AU$47,AB438,16),AB439&lt;=INDEX('Language Rules Can Change'!$B$3:$AU$47,AB438,17)),17, AND(AB439&gt;INDEX('Language Rules Can Change'!$B$3:$AU$47,AB438,17),AB439&lt;=INDEX('Language Rules Can Change'!$B$3:$AU$47,AB438,18)),18, AND(AB439&gt;INDEX('Language Rules Can Change'!$B$3:$AU$47,AB438,18),AB439&lt;=INDEX('Language Rules Can Change'!$B$3:$AU$47,AB438,19)),19, AND(AB439&gt;INDEX('Language Rules Can Change'!$B$3:$AU$47,AB438,19),AB439&lt;=INDEX('Language Rules Can Change'!$B$3:$AU$47,AB438,20)),20, AND(AB439&gt;INDEX('Language Rules Can Change'!$B$3:$AU$47,AB438,20),AB439&lt;=INDEX('Language Rules Can Change'!$B$3:$AU$47,AB438,21)),21, AND(AB439&gt;INDEX('Language Rules Can Change'!$B$3:$AU$47,AB438,21),AB439&lt;=INDEX('Language Rules Can Change'!$B$3:$AU$47,AB438,22)),22, AND(AB439&gt;INDEX('Language Rules Can Change'!$B$3:$AU$47,AB438,22),AB439&lt;=INDEX('Language Rules Can Change'!$B$3:$AU$47,AB438,23)),23, AND(AB439&gt;INDEX('Language Rules Can Change'!$B$3:$AU$47,AB438,23),AB439&lt;=INDEX('Language Rules Can Change'!$B$3:$AU$47,AB438,24)),24, AND(AB439&gt;INDEX('Language Rules Can Change'!$B$3:$AU$47,AB438,24),AB439&lt;=INDEX('Language Rules Can Change'!$B$3:$AU$47,AB438,25)),25, AND(AB439&gt;INDEX('Language Rules Can Change'!$B$3:$AU$47,AB438,25),AB439&lt;=INDEX('Language Rules Can Change'!$B$3:$AU$47,AB438,26)),26, AND(AB439&gt;INDEX('Language Rules Can Change'!$B$3:$AU$47,AB438,26),AB439&lt;=INDEX('Language Rules Can Change'!$B$3:$AU$47,AB438,27)),27, AND(AB439&gt;INDEX('Language Rules Can Change'!$B$3:$AU$47,AB438,27),AB439&lt;=INDEX('Language Rules Can Change'!$B$3:$AU$47,AB438,28)),28, AND(AB439&gt;INDEX('Language Rules Can Change'!$B$3:$AU$47,AB438,28),AB439&lt;=INDEX('Language Rules Can Change'!$B$3:$AU$47,AB438,29)),29, AND(AB439&gt;INDEX('Language Rules Can Change'!$B$3:$AU$47,AB438,29),AB439&lt;=INDEX('Language Rules Can Change'!$B$3:$AU$47,AB438,30)),30, AND(AB439&gt;INDEX('Language Rules Can Change'!$B$3:$AU$47,AB438,30),AB439&lt;=INDEX('Language Rules Can Change'!$B$3:$AU$47,AB438,31)),31, AND(AB439&gt;INDEX('Language Rules Can Change'!$B$3:$AU$47,AB438,31),AB439&lt;=INDEX('Language Rules Can Change'!$B$3:$AU$47,AB438,32)),32, AND(AB439&gt;INDEX('Language Rules Can Change'!$B$3:$AU$47,AB438,32),AB439&lt;=INDEX('Language Rules Can Change'!$B$3:$AU$47,AB438,33)),33, AND(AB439&gt;INDEX('Language Rules Can Change'!$B$3:$AU$47,AB438,33),AB439&lt;=INDEX('Language Rules Can Change'!$B$3:$AU$47,AB438,34)),34, AND(AB439&gt;INDEX('Language Rules Can Change'!$B$3:$AU$47,AB438,34),AB439&lt;=INDEX('Language Rules Can Change'!$B$3:$AU$47,AB438,35)),35, AND(AB439&gt;INDEX('Language Rules Can Change'!$B$3:$AU$47,AB438,35),AB439&lt;=INDEX('Language Rules Can Change'!$B$3:$AU$47,AB438,36)),36, AND(AB439&gt;INDEX('Language Rules Can Change'!$B$3:$AU$47,AB438,36),AB439&lt;=INDEX('Language Rules Can Change'!$B$3:$AU$47,AB438,37)),37, AND(AB439&gt;INDEX('Language Rules Can Change'!$B$3:$AU$47,AB438,37),AB439&lt;=INDEX('Language Rules Can Change'!$B$3:$AU$47,AB438,38)),38, AND(AB439&gt;INDEX('Language Rules Can Change'!$B$3:$AU$47,AB438,38),AB439&lt;=INDEX('Language Rules Can Change'!$B$3:$AU$47,AB438,39)),39, AND(AB439&gt;INDEX('Language Rules Can Change'!$B$3:$AU$47,AB438,39),AB439&lt;=INDEX('Language Rules Can Change'!$B$3:$AU$47,AB438,40)),40, AND(AB439&gt;INDEX('Language Rules Can Change'!$B$3:$AU$47,AB438,40),AB439&lt;=INDEX('Language Rules Can Change'!$B$3:$AU$47,AB438,41)),41, AND(AB439&gt;INDEX('Language Rules Can Change'!$B$3:$AU$47,AB438,41),AB439&lt;=INDEX('Language Rules Can Change'!$B$3:$AU$47,AB438,42)),42, AND(AB439&gt;INDEX('Language Rules Can Change'!$B$3:$AU$47,AB438,42),AB439&lt;=INDEX('Language Rules Can Change'!$B$3:$AU$47,AB438,43)),43, AND(AB439&gt;INDEX('Language Rules Can Change'!$B$3:$AU$47,AB438,43),AB439&lt;=INDEX('Language Rules Can Change'!$B$3:$AU$47,AB438,44)),44, AND(AB439&gt;INDEX('Language Rules Can Change'!$B$3:$AU$47,AB438,44),AB439&lt;=INDEX('Language Rules Can Change'!$B$3:$AU$47,AB438,45)),45, AND(AB439&gt;INDEX('Language Rules Can Change'!$B$3:$AU$47,AB438,45),AB439&lt;=INDEX('Language Rules Can Change'!$B$3:$AU$47,AB438,46)),46)</f>
        <v>37</v>
      </c>
      <c r="AC440" s="11" t="e" cm="1">
        <f t="array" aca="1" ref="AC440" ca="1">_xlfn.IFS(AND(AC439&gt;0,AC439&lt;=INDEX('Language Rules Can Change'!$B$3:$AU$47,AC438,1)),1, AND(AC439&gt;INDEX('Language Rules Can Change'!$B$3:$AU$47,AC438,1),AC439&lt;=INDEX('Language Rules Can Change'!$B$3:$AU$47,AC438,2)),2, AND(AC439&gt;INDEX('Language Rules Can Change'!$B$3:$AU$47,AC438,2),AC439&lt;=INDEX('Language Rules Can Change'!$B$3:$AU$47,AC438,3)),3, AND(AC439&gt;INDEX('Language Rules Can Change'!$B$3:$AU$47,AC438,3),AC439&lt;=INDEX('Language Rules Can Change'!$B$3:$AU$47,AC438,4)),4, AND(AC439&gt;INDEX('Language Rules Can Change'!$B$3:$AU$47,AC438,4),AC439&lt;=INDEX('Language Rules Can Change'!$B$3:$AU$47,AC438,5)),5, AND(AC439&gt;INDEX('Language Rules Can Change'!$B$3:$AU$47,AC438,5),AC439&lt;=INDEX('Language Rules Can Change'!$B$3:$AU$47,AC438,6)),6, AND(AC439&gt;INDEX('Language Rules Can Change'!$B$3:$AU$47,AC438,6),AC439&lt;=INDEX('Language Rules Can Change'!$B$3:$AU$47,AC438,7)),7, AND(AC439&gt;INDEX('Language Rules Can Change'!$B$3:$AU$47,AC438,7),AC439&lt;=INDEX('Language Rules Can Change'!$B$3:$AU$47,AC438,8)),8, AND(AC439&gt;INDEX('Language Rules Can Change'!$B$3:$AU$47,AC438,8),AC439&lt;=INDEX('Language Rules Can Change'!$B$3:$AU$47,AC438,9)),9, AND(AC439&gt;INDEX('Language Rules Can Change'!$B$3:$AU$47,AC438,9),AC439&lt;=INDEX('Language Rules Can Change'!$B$3:$AU$47,AC438,10)),10, AND(AC439&gt;INDEX('Language Rules Can Change'!$B$3:$AU$47,AC438,10),AC439&lt;=INDEX('Language Rules Can Change'!$B$3:$AU$47,AC438,11)),11, AND(AC439&gt;INDEX('Language Rules Can Change'!$B$3:$AU$47,AC438,11),AC439&lt;=INDEX('Language Rules Can Change'!$B$3:$AU$47,AC438,12)),12, AND(AC439&gt;INDEX('Language Rules Can Change'!$B$3:$AU$47,AC438,12),AC439&lt;=INDEX('Language Rules Can Change'!$B$3:$AU$47,AC438,13)),13, AND(AC439&gt;INDEX('Language Rules Can Change'!$B$3:$AU$47,AC438,13),AC439&lt;=INDEX('Language Rules Can Change'!$B$3:$AU$47,AC438,14)),14, AND(AC439&gt;INDEX('Language Rules Can Change'!$B$3:$AU$47,AC438,14),AC439&lt;=INDEX('Language Rules Can Change'!$B$3:$AU$47,AC438,15)),15, AND(AC439&gt;INDEX('Language Rules Can Change'!$B$3:$AU$47,AC438,15),AC439&lt;=INDEX('Language Rules Can Change'!$B$3:$AU$47,AC438,16)),16, AND(AC439&gt;INDEX('Language Rules Can Change'!$B$3:$AU$47,AC438,16),AC439&lt;=INDEX('Language Rules Can Change'!$B$3:$AU$47,AC438,17)),17, AND(AC439&gt;INDEX('Language Rules Can Change'!$B$3:$AU$47,AC438,17),AC439&lt;=INDEX('Language Rules Can Change'!$B$3:$AU$47,AC438,18)),18, AND(AC439&gt;INDEX('Language Rules Can Change'!$B$3:$AU$47,AC438,18),AC439&lt;=INDEX('Language Rules Can Change'!$B$3:$AU$47,AC438,19)),19, AND(AC439&gt;INDEX('Language Rules Can Change'!$B$3:$AU$47,AC438,19),AC439&lt;=INDEX('Language Rules Can Change'!$B$3:$AU$47,AC438,20)),20, AND(AC439&gt;INDEX('Language Rules Can Change'!$B$3:$AU$47,AC438,20),AC439&lt;=INDEX('Language Rules Can Change'!$B$3:$AU$47,AC438,21)),21, AND(AC439&gt;INDEX('Language Rules Can Change'!$B$3:$AU$47,AC438,21),AC439&lt;=INDEX('Language Rules Can Change'!$B$3:$AU$47,AC438,22)),22, AND(AC439&gt;INDEX('Language Rules Can Change'!$B$3:$AU$47,AC438,22),AC439&lt;=INDEX('Language Rules Can Change'!$B$3:$AU$47,AC438,23)),23, AND(AC439&gt;INDEX('Language Rules Can Change'!$B$3:$AU$47,AC438,23),AC439&lt;=INDEX('Language Rules Can Change'!$B$3:$AU$47,AC438,24)),24, AND(AC439&gt;INDEX('Language Rules Can Change'!$B$3:$AU$47,AC438,24),AC439&lt;=INDEX('Language Rules Can Change'!$B$3:$AU$47,AC438,25)),25, AND(AC439&gt;INDEX('Language Rules Can Change'!$B$3:$AU$47,AC438,25),AC439&lt;=INDEX('Language Rules Can Change'!$B$3:$AU$47,AC438,26)),26, AND(AC439&gt;INDEX('Language Rules Can Change'!$B$3:$AU$47,AC438,26),AC439&lt;=INDEX('Language Rules Can Change'!$B$3:$AU$47,AC438,27)),27, AND(AC439&gt;INDEX('Language Rules Can Change'!$B$3:$AU$47,AC438,27),AC439&lt;=INDEX('Language Rules Can Change'!$B$3:$AU$47,AC438,28)),28, AND(AC439&gt;INDEX('Language Rules Can Change'!$B$3:$AU$47,AC438,28),AC439&lt;=INDEX('Language Rules Can Change'!$B$3:$AU$47,AC438,29)),29, AND(AC439&gt;INDEX('Language Rules Can Change'!$B$3:$AU$47,AC438,29),AC439&lt;=INDEX('Language Rules Can Change'!$B$3:$AU$47,AC438,30)),30, AND(AC439&gt;INDEX('Language Rules Can Change'!$B$3:$AU$47,AC438,30),AC439&lt;=INDEX('Language Rules Can Change'!$B$3:$AU$47,AC438,31)),31, AND(AC439&gt;INDEX('Language Rules Can Change'!$B$3:$AU$47,AC438,31),AC439&lt;=INDEX('Language Rules Can Change'!$B$3:$AU$47,AC438,32)),32, AND(AC439&gt;INDEX('Language Rules Can Change'!$B$3:$AU$47,AC438,32),AC439&lt;=INDEX('Language Rules Can Change'!$B$3:$AU$47,AC438,33)),33, AND(AC439&gt;INDEX('Language Rules Can Change'!$B$3:$AU$47,AC438,33),AC439&lt;=INDEX('Language Rules Can Change'!$B$3:$AU$47,AC438,34)),34, AND(AC439&gt;INDEX('Language Rules Can Change'!$B$3:$AU$47,AC438,34),AC439&lt;=INDEX('Language Rules Can Change'!$B$3:$AU$47,AC438,35)),35, AND(AC439&gt;INDEX('Language Rules Can Change'!$B$3:$AU$47,AC438,35),AC439&lt;=INDEX('Language Rules Can Change'!$B$3:$AU$47,AC438,36)),36, AND(AC439&gt;INDEX('Language Rules Can Change'!$B$3:$AU$47,AC438,36),AC439&lt;=INDEX('Language Rules Can Change'!$B$3:$AU$47,AC438,37)),37, AND(AC439&gt;INDEX('Language Rules Can Change'!$B$3:$AU$47,AC438,37),AC439&lt;=INDEX('Language Rules Can Change'!$B$3:$AU$47,AC438,38)),38, AND(AC439&gt;INDEX('Language Rules Can Change'!$B$3:$AU$47,AC438,38),AC439&lt;=INDEX('Language Rules Can Change'!$B$3:$AU$47,AC438,39)),39, AND(AC439&gt;INDEX('Language Rules Can Change'!$B$3:$AU$47,AC438,39),AC439&lt;=INDEX('Language Rules Can Change'!$B$3:$AU$47,AC438,40)),40, AND(AC439&gt;INDEX('Language Rules Can Change'!$B$3:$AU$47,AC438,40),AC439&lt;=INDEX('Language Rules Can Change'!$B$3:$AU$47,AC438,41)),41, AND(AC439&gt;INDEX('Language Rules Can Change'!$B$3:$AU$47,AC438,41),AC439&lt;=INDEX('Language Rules Can Change'!$B$3:$AU$47,AC438,42)),42, AND(AC439&gt;INDEX('Language Rules Can Change'!$B$3:$AU$47,AC438,42),AC439&lt;=INDEX('Language Rules Can Change'!$B$3:$AU$47,AC438,43)),43, AND(AC439&gt;INDEX('Language Rules Can Change'!$B$3:$AU$47,AC438,43),AC439&lt;=INDEX('Language Rules Can Change'!$B$3:$AU$47,AC438,44)),44, AND(AC439&gt;INDEX('Language Rules Can Change'!$B$3:$AU$47,AC438,44),AC439&lt;=INDEX('Language Rules Can Change'!$B$3:$AU$47,AC438,45)),45, AND(AC439&gt;INDEX('Language Rules Can Change'!$B$3:$AU$47,AC438,45),AC439&lt;=INDEX('Language Rules Can Change'!$B$3:$AU$47,AC438,46)),46)</f>
        <v>#N/A</v>
      </c>
      <c r="AD440" s="11" t="e" cm="1">
        <f t="array" aca="1" ref="AD440" ca="1">_xlfn.IFS(AND(AD439&gt;0,AD439&lt;=INDEX('Language Rules Can Change'!$B$3:$AU$47,AD438,1)),1, AND(AD439&gt;INDEX('Language Rules Can Change'!$B$3:$AU$47,AD438,1),AD439&lt;=INDEX('Language Rules Can Change'!$B$3:$AU$47,AD438,2)),2, AND(AD439&gt;INDEX('Language Rules Can Change'!$B$3:$AU$47,AD438,2),AD439&lt;=INDEX('Language Rules Can Change'!$B$3:$AU$47,AD438,3)),3, AND(AD439&gt;INDEX('Language Rules Can Change'!$B$3:$AU$47,AD438,3),AD439&lt;=INDEX('Language Rules Can Change'!$B$3:$AU$47,AD438,4)),4, AND(AD439&gt;INDEX('Language Rules Can Change'!$B$3:$AU$47,AD438,4),AD439&lt;=INDEX('Language Rules Can Change'!$B$3:$AU$47,AD438,5)),5, AND(AD439&gt;INDEX('Language Rules Can Change'!$B$3:$AU$47,AD438,5),AD439&lt;=INDEX('Language Rules Can Change'!$B$3:$AU$47,AD438,6)),6, AND(AD439&gt;INDEX('Language Rules Can Change'!$B$3:$AU$47,AD438,6),AD439&lt;=INDEX('Language Rules Can Change'!$B$3:$AU$47,AD438,7)),7, AND(AD439&gt;INDEX('Language Rules Can Change'!$B$3:$AU$47,AD438,7),AD439&lt;=INDEX('Language Rules Can Change'!$B$3:$AU$47,AD438,8)),8, AND(AD439&gt;INDEX('Language Rules Can Change'!$B$3:$AU$47,AD438,8),AD439&lt;=INDEX('Language Rules Can Change'!$B$3:$AU$47,AD438,9)),9, AND(AD439&gt;INDEX('Language Rules Can Change'!$B$3:$AU$47,AD438,9),AD439&lt;=INDEX('Language Rules Can Change'!$B$3:$AU$47,AD438,10)),10, AND(AD439&gt;INDEX('Language Rules Can Change'!$B$3:$AU$47,AD438,10),AD439&lt;=INDEX('Language Rules Can Change'!$B$3:$AU$47,AD438,11)),11, AND(AD439&gt;INDEX('Language Rules Can Change'!$B$3:$AU$47,AD438,11),AD439&lt;=INDEX('Language Rules Can Change'!$B$3:$AU$47,AD438,12)),12, AND(AD439&gt;INDEX('Language Rules Can Change'!$B$3:$AU$47,AD438,12),AD439&lt;=INDEX('Language Rules Can Change'!$B$3:$AU$47,AD438,13)),13, AND(AD439&gt;INDEX('Language Rules Can Change'!$B$3:$AU$47,AD438,13),AD439&lt;=INDEX('Language Rules Can Change'!$B$3:$AU$47,AD438,14)),14, AND(AD439&gt;INDEX('Language Rules Can Change'!$B$3:$AU$47,AD438,14),AD439&lt;=INDEX('Language Rules Can Change'!$B$3:$AU$47,AD438,15)),15, AND(AD439&gt;INDEX('Language Rules Can Change'!$B$3:$AU$47,AD438,15),AD439&lt;=INDEX('Language Rules Can Change'!$B$3:$AU$47,AD438,16)),16, AND(AD439&gt;INDEX('Language Rules Can Change'!$B$3:$AU$47,AD438,16),AD439&lt;=INDEX('Language Rules Can Change'!$B$3:$AU$47,AD438,17)),17, AND(AD439&gt;INDEX('Language Rules Can Change'!$B$3:$AU$47,AD438,17),AD439&lt;=INDEX('Language Rules Can Change'!$B$3:$AU$47,AD438,18)),18, AND(AD439&gt;INDEX('Language Rules Can Change'!$B$3:$AU$47,AD438,18),AD439&lt;=INDEX('Language Rules Can Change'!$B$3:$AU$47,AD438,19)),19, AND(AD439&gt;INDEX('Language Rules Can Change'!$B$3:$AU$47,AD438,19),AD439&lt;=INDEX('Language Rules Can Change'!$B$3:$AU$47,AD438,20)),20, AND(AD439&gt;INDEX('Language Rules Can Change'!$B$3:$AU$47,AD438,20),AD439&lt;=INDEX('Language Rules Can Change'!$B$3:$AU$47,AD438,21)),21, AND(AD439&gt;INDEX('Language Rules Can Change'!$B$3:$AU$47,AD438,21),AD439&lt;=INDEX('Language Rules Can Change'!$B$3:$AU$47,AD438,22)),22, AND(AD439&gt;INDEX('Language Rules Can Change'!$B$3:$AU$47,AD438,22),AD439&lt;=INDEX('Language Rules Can Change'!$B$3:$AU$47,AD438,23)),23, AND(AD439&gt;INDEX('Language Rules Can Change'!$B$3:$AU$47,AD438,23),AD439&lt;=INDEX('Language Rules Can Change'!$B$3:$AU$47,AD438,24)),24, AND(AD439&gt;INDEX('Language Rules Can Change'!$B$3:$AU$47,AD438,24),AD439&lt;=INDEX('Language Rules Can Change'!$B$3:$AU$47,AD438,25)),25, AND(AD439&gt;INDEX('Language Rules Can Change'!$B$3:$AU$47,AD438,25),AD439&lt;=INDEX('Language Rules Can Change'!$B$3:$AU$47,AD438,26)),26, AND(AD439&gt;INDEX('Language Rules Can Change'!$B$3:$AU$47,AD438,26),AD439&lt;=INDEX('Language Rules Can Change'!$B$3:$AU$47,AD438,27)),27, AND(AD439&gt;INDEX('Language Rules Can Change'!$B$3:$AU$47,AD438,27),AD439&lt;=INDEX('Language Rules Can Change'!$B$3:$AU$47,AD438,28)),28, AND(AD439&gt;INDEX('Language Rules Can Change'!$B$3:$AU$47,AD438,28),AD439&lt;=INDEX('Language Rules Can Change'!$B$3:$AU$47,AD438,29)),29, AND(AD439&gt;INDEX('Language Rules Can Change'!$B$3:$AU$47,AD438,29),AD439&lt;=INDEX('Language Rules Can Change'!$B$3:$AU$47,AD438,30)),30, AND(AD439&gt;INDEX('Language Rules Can Change'!$B$3:$AU$47,AD438,30),AD439&lt;=INDEX('Language Rules Can Change'!$B$3:$AU$47,AD438,31)),31, AND(AD439&gt;INDEX('Language Rules Can Change'!$B$3:$AU$47,AD438,31),AD439&lt;=INDEX('Language Rules Can Change'!$B$3:$AU$47,AD438,32)),32, AND(AD439&gt;INDEX('Language Rules Can Change'!$B$3:$AU$47,AD438,32),AD439&lt;=INDEX('Language Rules Can Change'!$B$3:$AU$47,AD438,33)),33, AND(AD439&gt;INDEX('Language Rules Can Change'!$B$3:$AU$47,AD438,33),AD439&lt;=INDEX('Language Rules Can Change'!$B$3:$AU$47,AD438,34)),34, AND(AD439&gt;INDEX('Language Rules Can Change'!$B$3:$AU$47,AD438,34),AD439&lt;=INDEX('Language Rules Can Change'!$B$3:$AU$47,AD438,35)),35, AND(AD439&gt;INDEX('Language Rules Can Change'!$B$3:$AU$47,AD438,35),AD439&lt;=INDEX('Language Rules Can Change'!$B$3:$AU$47,AD438,36)),36, AND(AD439&gt;INDEX('Language Rules Can Change'!$B$3:$AU$47,AD438,36),AD439&lt;=INDEX('Language Rules Can Change'!$B$3:$AU$47,AD438,37)),37, AND(AD439&gt;INDEX('Language Rules Can Change'!$B$3:$AU$47,AD438,37),AD439&lt;=INDEX('Language Rules Can Change'!$B$3:$AU$47,AD438,38)),38, AND(AD439&gt;INDEX('Language Rules Can Change'!$B$3:$AU$47,AD438,38),AD439&lt;=INDEX('Language Rules Can Change'!$B$3:$AU$47,AD438,39)),39, AND(AD439&gt;INDEX('Language Rules Can Change'!$B$3:$AU$47,AD438,39),AD439&lt;=INDEX('Language Rules Can Change'!$B$3:$AU$47,AD438,40)),40, AND(AD439&gt;INDEX('Language Rules Can Change'!$B$3:$AU$47,AD438,40),AD439&lt;=INDEX('Language Rules Can Change'!$B$3:$AU$47,AD438,41)),41, AND(AD439&gt;INDEX('Language Rules Can Change'!$B$3:$AU$47,AD438,41),AD439&lt;=INDEX('Language Rules Can Change'!$B$3:$AU$47,AD438,42)),42, AND(AD439&gt;INDEX('Language Rules Can Change'!$B$3:$AU$47,AD438,42),AD439&lt;=INDEX('Language Rules Can Change'!$B$3:$AU$47,AD438,43)),43, AND(AD439&gt;INDEX('Language Rules Can Change'!$B$3:$AU$47,AD438,43),AD439&lt;=INDEX('Language Rules Can Change'!$B$3:$AU$47,AD438,44)),44, AND(AD439&gt;INDEX('Language Rules Can Change'!$B$3:$AU$47,AD438,44),AD439&lt;=INDEX('Language Rules Can Change'!$B$3:$AU$47,AD438,45)),45, AND(AD439&gt;INDEX('Language Rules Can Change'!$B$3:$AU$47,AD438,45),AD439&lt;=INDEX('Language Rules Can Change'!$B$3:$AU$47,AD438,46)),46)</f>
        <v>#N/A</v>
      </c>
      <c r="AE440" s="11" t="e" cm="1">
        <f t="array" aca="1" ref="AE440" ca="1">_xlfn.IFS(AND(AE439&gt;0,AE439&lt;=INDEX('Language Rules Can Change'!$B$3:$AU$47,AE438,1)),1, AND(AE439&gt;INDEX('Language Rules Can Change'!$B$3:$AU$47,AE438,1),AE439&lt;=INDEX('Language Rules Can Change'!$B$3:$AU$47,AE438,2)),2, AND(AE439&gt;INDEX('Language Rules Can Change'!$B$3:$AU$47,AE438,2),AE439&lt;=INDEX('Language Rules Can Change'!$B$3:$AU$47,AE438,3)),3, AND(AE439&gt;INDEX('Language Rules Can Change'!$B$3:$AU$47,AE438,3),AE439&lt;=INDEX('Language Rules Can Change'!$B$3:$AU$47,AE438,4)),4, AND(AE439&gt;INDEX('Language Rules Can Change'!$B$3:$AU$47,AE438,4),AE439&lt;=INDEX('Language Rules Can Change'!$B$3:$AU$47,AE438,5)),5, AND(AE439&gt;INDEX('Language Rules Can Change'!$B$3:$AU$47,AE438,5),AE439&lt;=INDEX('Language Rules Can Change'!$B$3:$AU$47,AE438,6)),6, AND(AE439&gt;INDEX('Language Rules Can Change'!$B$3:$AU$47,AE438,6),AE439&lt;=INDEX('Language Rules Can Change'!$B$3:$AU$47,AE438,7)),7, AND(AE439&gt;INDEX('Language Rules Can Change'!$B$3:$AU$47,AE438,7),AE439&lt;=INDEX('Language Rules Can Change'!$B$3:$AU$47,AE438,8)),8, AND(AE439&gt;INDEX('Language Rules Can Change'!$B$3:$AU$47,AE438,8),AE439&lt;=INDEX('Language Rules Can Change'!$B$3:$AU$47,AE438,9)),9, AND(AE439&gt;INDEX('Language Rules Can Change'!$B$3:$AU$47,AE438,9),AE439&lt;=INDEX('Language Rules Can Change'!$B$3:$AU$47,AE438,10)),10, AND(AE439&gt;INDEX('Language Rules Can Change'!$B$3:$AU$47,AE438,10),AE439&lt;=INDEX('Language Rules Can Change'!$B$3:$AU$47,AE438,11)),11, AND(AE439&gt;INDEX('Language Rules Can Change'!$B$3:$AU$47,AE438,11),AE439&lt;=INDEX('Language Rules Can Change'!$B$3:$AU$47,AE438,12)),12, AND(AE439&gt;INDEX('Language Rules Can Change'!$B$3:$AU$47,AE438,12),AE439&lt;=INDEX('Language Rules Can Change'!$B$3:$AU$47,AE438,13)),13, AND(AE439&gt;INDEX('Language Rules Can Change'!$B$3:$AU$47,AE438,13),AE439&lt;=INDEX('Language Rules Can Change'!$B$3:$AU$47,AE438,14)),14, AND(AE439&gt;INDEX('Language Rules Can Change'!$B$3:$AU$47,AE438,14),AE439&lt;=INDEX('Language Rules Can Change'!$B$3:$AU$47,AE438,15)),15, AND(AE439&gt;INDEX('Language Rules Can Change'!$B$3:$AU$47,AE438,15),AE439&lt;=INDEX('Language Rules Can Change'!$B$3:$AU$47,AE438,16)),16, AND(AE439&gt;INDEX('Language Rules Can Change'!$B$3:$AU$47,AE438,16),AE439&lt;=INDEX('Language Rules Can Change'!$B$3:$AU$47,AE438,17)),17, AND(AE439&gt;INDEX('Language Rules Can Change'!$B$3:$AU$47,AE438,17),AE439&lt;=INDEX('Language Rules Can Change'!$B$3:$AU$47,AE438,18)),18, AND(AE439&gt;INDEX('Language Rules Can Change'!$B$3:$AU$47,AE438,18),AE439&lt;=INDEX('Language Rules Can Change'!$B$3:$AU$47,AE438,19)),19, AND(AE439&gt;INDEX('Language Rules Can Change'!$B$3:$AU$47,AE438,19),AE439&lt;=INDEX('Language Rules Can Change'!$B$3:$AU$47,AE438,20)),20, AND(AE439&gt;INDEX('Language Rules Can Change'!$B$3:$AU$47,AE438,20),AE439&lt;=INDEX('Language Rules Can Change'!$B$3:$AU$47,AE438,21)),21, AND(AE439&gt;INDEX('Language Rules Can Change'!$B$3:$AU$47,AE438,21),AE439&lt;=INDEX('Language Rules Can Change'!$B$3:$AU$47,AE438,22)),22, AND(AE439&gt;INDEX('Language Rules Can Change'!$B$3:$AU$47,AE438,22),AE439&lt;=INDEX('Language Rules Can Change'!$B$3:$AU$47,AE438,23)),23, AND(AE439&gt;INDEX('Language Rules Can Change'!$B$3:$AU$47,AE438,23),AE439&lt;=INDEX('Language Rules Can Change'!$B$3:$AU$47,AE438,24)),24, AND(AE439&gt;INDEX('Language Rules Can Change'!$B$3:$AU$47,AE438,24),AE439&lt;=INDEX('Language Rules Can Change'!$B$3:$AU$47,AE438,25)),25, AND(AE439&gt;INDEX('Language Rules Can Change'!$B$3:$AU$47,AE438,25),AE439&lt;=INDEX('Language Rules Can Change'!$B$3:$AU$47,AE438,26)),26, AND(AE439&gt;INDEX('Language Rules Can Change'!$B$3:$AU$47,AE438,26),AE439&lt;=INDEX('Language Rules Can Change'!$B$3:$AU$47,AE438,27)),27, AND(AE439&gt;INDEX('Language Rules Can Change'!$B$3:$AU$47,AE438,27),AE439&lt;=INDEX('Language Rules Can Change'!$B$3:$AU$47,AE438,28)),28, AND(AE439&gt;INDEX('Language Rules Can Change'!$B$3:$AU$47,AE438,28),AE439&lt;=INDEX('Language Rules Can Change'!$B$3:$AU$47,AE438,29)),29, AND(AE439&gt;INDEX('Language Rules Can Change'!$B$3:$AU$47,AE438,29),AE439&lt;=INDEX('Language Rules Can Change'!$B$3:$AU$47,AE438,30)),30, AND(AE439&gt;INDEX('Language Rules Can Change'!$B$3:$AU$47,AE438,30),AE439&lt;=INDEX('Language Rules Can Change'!$B$3:$AU$47,AE438,31)),31, AND(AE439&gt;INDEX('Language Rules Can Change'!$B$3:$AU$47,AE438,31),AE439&lt;=INDEX('Language Rules Can Change'!$B$3:$AU$47,AE438,32)),32, AND(AE439&gt;INDEX('Language Rules Can Change'!$B$3:$AU$47,AE438,32),AE439&lt;=INDEX('Language Rules Can Change'!$B$3:$AU$47,AE438,33)),33, AND(AE439&gt;INDEX('Language Rules Can Change'!$B$3:$AU$47,AE438,33),AE439&lt;=INDEX('Language Rules Can Change'!$B$3:$AU$47,AE438,34)),34, AND(AE439&gt;INDEX('Language Rules Can Change'!$B$3:$AU$47,AE438,34),AE439&lt;=INDEX('Language Rules Can Change'!$B$3:$AU$47,AE438,35)),35, AND(AE439&gt;INDEX('Language Rules Can Change'!$B$3:$AU$47,AE438,35),AE439&lt;=INDEX('Language Rules Can Change'!$B$3:$AU$47,AE438,36)),36, AND(AE439&gt;INDEX('Language Rules Can Change'!$B$3:$AU$47,AE438,36),AE439&lt;=INDEX('Language Rules Can Change'!$B$3:$AU$47,AE438,37)),37, AND(AE439&gt;INDEX('Language Rules Can Change'!$B$3:$AU$47,AE438,37),AE439&lt;=INDEX('Language Rules Can Change'!$B$3:$AU$47,AE438,38)),38, AND(AE439&gt;INDEX('Language Rules Can Change'!$B$3:$AU$47,AE438,38),AE439&lt;=INDEX('Language Rules Can Change'!$B$3:$AU$47,AE438,39)),39, AND(AE439&gt;INDEX('Language Rules Can Change'!$B$3:$AU$47,AE438,39),AE439&lt;=INDEX('Language Rules Can Change'!$B$3:$AU$47,AE438,40)),40, AND(AE439&gt;INDEX('Language Rules Can Change'!$B$3:$AU$47,AE438,40),AE439&lt;=INDEX('Language Rules Can Change'!$B$3:$AU$47,AE438,41)),41, AND(AE439&gt;INDEX('Language Rules Can Change'!$B$3:$AU$47,AE438,41),AE439&lt;=INDEX('Language Rules Can Change'!$B$3:$AU$47,AE438,42)),42, AND(AE439&gt;INDEX('Language Rules Can Change'!$B$3:$AU$47,AE438,42),AE439&lt;=INDEX('Language Rules Can Change'!$B$3:$AU$47,AE438,43)),43, AND(AE439&gt;INDEX('Language Rules Can Change'!$B$3:$AU$47,AE438,43),AE439&lt;=INDEX('Language Rules Can Change'!$B$3:$AU$47,AE438,44)),44, AND(AE439&gt;INDEX('Language Rules Can Change'!$B$3:$AU$47,AE438,44),AE439&lt;=INDEX('Language Rules Can Change'!$B$3:$AU$47,AE438,45)),45, AND(AE439&gt;INDEX('Language Rules Can Change'!$B$3:$AU$47,AE438,45),AE439&lt;=INDEX('Language Rules Can Change'!$B$3:$AU$47,AE438,46)),46)</f>
        <v>#N/A</v>
      </c>
      <c r="AF440" s="11" t="e" cm="1">
        <f t="array" aca="1" ref="AF440" ca="1">_xlfn.IFS(AND(AF439&gt;0,AF439&lt;=INDEX('Language Rules Can Change'!$B$3:$AU$47,AF438,1)),1, AND(AF439&gt;INDEX('Language Rules Can Change'!$B$3:$AU$47,AF438,1),AF439&lt;=INDEX('Language Rules Can Change'!$B$3:$AU$47,AF438,2)),2, AND(AF439&gt;INDEX('Language Rules Can Change'!$B$3:$AU$47,AF438,2),AF439&lt;=INDEX('Language Rules Can Change'!$B$3:$AU$47,AF438,3)),3, AND(AF439&gt;INDEX('Language Rules Can Change'!$B$3:$AU$47,AF438,3),AF439&lt;=INDEX('Language Rules Can Change'!$B$3:$AU$47,AF438,4)),4, AND(AF439&gt;INDEX('Language Rules Can Change'!$B$3:$AU$47,AF438,4),AF439&lt;=INDEX('Language Rules Can Change'!$B$3:$AU$47,AF438,5)),5, AND(AF439&gt;INDEX('Language Rules Can Change'!$B$3:$AU$47,AF438,5),AF439&lt;=INDEX('Language Rules Can Change'!$B$3:$AU$47,AF438,6)),6, AND(AF439&gt;INDEX('Language Rules Can Change'!$B$3:$AU$47,AF438,6),AF439&lt;=INDEX('Language Rules Can Change'!$B$3:$AU$47,AF438,7)),7, AND(AF439&gt;INDEX('Language Rules Can Change'!$B$3:$AU$47,AF438,7),AF439&lt;=INDEX('Language Rules Can Change'!$B$3:$AU$47,AF438,8)),8, AND(AF439&gt;INDEX('Language Rules Can Change'!$B$3:$AU$47,AF438,8),AF439&lt;=INDEX('Language Rules Can Change'!$B$3:$AU$47,AF438,9)),9, AND(AF439&gt;INDEX('Language Rules Can Change'!$B$3:$AU$47,AF438,9),AF439&lt;=INDEX('Language Rules Can Change'!$B$3:$AU$47,AF438,10)),10, AND(AF439&gt;INDEX('Language Rules Can Change'!$B$3:$AU$47,AF438,10),AF439&lt;=INDEX('Language Rules Can Change'!$B$3:$AU$47,AF438,11)),11, AND(AF439&gt;INDEX('Language Rules Can Change'!$B$3:$AU$47,AF438,11),AF439&lt;=INDEX('Language Rules Can Change'!$B$3:$AU$47,AF438,12)),12, AND(AF439&gt;INDEX('Language Rules Can Change'!$B$3:$AU$47,AF438,12),AF439&lt;=INDEX('Language Rules Can Change'!$B$3:$AU$47,AF438,13)),13, AND(AF439&gt;INDEX('Language Rules Can Change'!$B$3:$AU$47,AF438,13),AF439&lt;=INDEX('Language Rules Can Change'!$B$3:$AU$47,AF438,14)),14, AND(AF439&gt;INDEX('Language Rules Can Change'!$B$3:$AU$47,AF438,14),AF439&lt;=INDEX('Language Rules Can Change'!$B$3:$AU$47,AF438,15)),15, AND(AF439&gt;INDEX('Language Rules Can Change'!$B$3:$AU$47,AF438,15),AF439&lt;=INDEX('Language Rules Can Change'!$B$3:$AU$47,AF438,16)),16, AND(AF439&gt;INDEX('Language Rules Can Change'!$B$3:$AU$47,AF438,16),AF439&lt;=INDEX('Language Rules Can Change'!$B$3:$AU$47,AF438,17)),17, AND(AF439&gt;INDEX('Language Rules Can Change'!$B$3:$AU$47,AF438,17),AF439&lt;=INDEX('Language Rules Can Change'!$B$3:$AU$47,AF438,18)),18, AND(AF439&gt;INDEX('Language Rules Can Change'!$B$3:$AU$47,AF438,18),AF439&lt;=INDEX('Language Rules Can Change'!$B$3:$AU$47,AF438,19)),19, AND(AF439&gt;INDEX('Language Rules Can Change'!$B$3:$AU$47,AF438,19),AF439&lt;=INDEX('Language Rules Can Change'!$B$3:$AU$47,AF438,20)),20, AND(AF439&gt;INDEX('Language Rules Can Change'!$B$3:$AU$47,AF438,20),AF439&lt;=INDEX('Language Rules Can Change'!$B$3:$AU$47,AF438,21)),21, AND(AF439&gt;INDEX('Language Rules Can Change'!$B$3:$AU$47,AF438,21),AF439&lt;=INDEX('Language Rules Can Change'!$B$3:$AU$47,AF438,22)),22, AND(AF439&gt;INDEX('Language Rules Can Change'!$B$3:$AU$47,AF438,22),AF439&lt;=INDEX('Language Rules Can Change'!$B$3:$AU$47,AF438,23)),23, AND(AF439&gt;INDEX('Language Rules Can Change'!$B$3:$AU$47,AF438,23),AF439&lt;=INDEX('Language Rules Can Change'!$B$3:$AU$47,AF438,24)),24, AND(AF439&gt;INDEX('Language Rules Can Change'!$B$3:$AU$47,AF438,24),AF439&lt;=INDEX('Language Rules Can Change'!$B$3:$AU$47,AF438,25)),25, AND(AF439&gt;INDEX('Language Rules Can Change'!$B$3:$AU$47,AF438,25),AF439&lt;=INDEX('Language Rules Can Change'!$B$3:$AU$47,AF438,26)),26, AND(AF439&gt;INDEX('Language Rules Can Change'!$B$3:$AU$47,AF438,26),AF439&lt;=INDEX('Language Rules Can Change'!$B$3:$AU$47,AF438,27)),27, AND(AF439&gt;INDEX('Language Rules Can Change'!$B$3:$AU$47,AF438,27),AF439&lt;=INDEX('Language Rules Can Change'!$B$3:$AU$47,AF438,28)),28, AND(AF439&gt;INDEX('Language Rules Can Change'!$B$3:$AU$47,AF438,28),AF439&lt;=INDEX('Language Rules Can Change'!$B$3:$AU$47,AF438,29)),29, AND(AF439&gt;INDEX('Language Rules Can Change'!$B$3:$AU$47,AF438,29),AF439&lt;=INDEX('Language Rules Can Change'!$B$3:$AU$47,AF438,30)),30, AND(AF439&gt;INDEX('Language Rules Can Change'!$B$3:$AU$47,AF438,30),AF439&lt;=INDEX('Language Rules Can Change'!$B$3:$AU$47,AF438,31)),31, AND(AF439&gt;INDEX('Language Rules Can Change'!$B$3:$AU$47,AF438,31),AF439&lt;=INDEX('Language Rules Can Change'!$B$3:$AU$47,AF438,32)),32, AND(AF439&gt;INDEX('Language Rules Can Change'!$B$3:$AU$47,AF438,32),AF439&lt;=INDEX('Language Rules Can Change'!$B$3:$AU$47,AF438,33)),33, AND(AF439&gt;INDEX('Language Rules Can Change'!$B$3:$AU$47,AF438,33),AF439&lt;=INDEX('Language Rules Can Change'!$B$3:$AU$47,AF438,34)),34, AND(AF439&gt;INDEX('Language Rules Can Change'!$B$3:$AU$47,AF438,34),AF439&lt;=INDEX('Language Rules Can Change'!$B$3:$AU$47,AF438,35)),35, AND(AF439&gt;INDEX('Language Rules Can Change'!$B$3:$AU$47,AF438,35),AF439&lt;=INDEX('Language Rules Can Change'!$B$3:$AU$47,AF438,36)),36, AND(AF439&gt;INDEX('Language Rules Can Change'!$B$3:$AU$47,AF438,36),AF439&lt;=INDEX('Language Rules Can Change'!$B$3:$AU$47,AF438,37)),37, AND(AF439&gt;INDEX('Language Rules Can Change'!$B$3:$AU$47,AF438,37),AF439&lt;=INDEX('Language Rules Can Change'!$B$3:$AU$47,AF438,38)),38, AND(AF439&gt;INDEX('Language Rules Can Change'!$B$3:$AU$47,AF438,38),AF439&lt;=INDEX('Language Rules Can Change'!$B$3:$AU$47,AF438,39)),39, AND(AF439&gt;INDEX('Language Rules Can Change'!$B$3:$AU$47,AF438,39),AF439&lt;=INDEX('Language Rules Can Change'!$B$3:$AU$47,AF438,40)),40, AND(AF439&gt;INDEX('Language Rules Can Change'!$B$3:$AU$47,AF438,40),AF439&lt;=INDEX('Language Rules Can Change'!$B$3:$AU$47,AF438,41)),41, AND(AF439&gt;INDEX('Language Rules Can Change'!$B$3:$AU$47,AF438,41),AF439&lt;=INDEX('Language Rules Can Change'!$B$3:$AU$47,AF438,42)),42, AND(AF439&gt;INDEX('Language Rules Can Change'!$B$3:$AU$47,AF438,42),AF439&lt;=INDEX('Language Rules Can Change'!$B$3:$AU$47,AF438,43)),43, AND(AF439&gt;INDEX('Language Rules Can Change'!$B$3:$AU$47,AF438,43),AF439&lt;=INDEX('Language Rules Can Change'!$B$3:$AU$47,AF438,44)),44, AND(AF439&gt;INDEX('Language Rules Can Change'!$B$3:$AU$47,AF438,44),AF439&lt;=INDEX('Language Rules Can Change'!$B$3:$AU$47,AF438,45)),45, AND(AF439&gt;INDEX('Language Rules Can Change'!$B$3:$AU$47,AF438,45),AF439&lt;=INDEX('Language Rules Can Change'!$B$3:$AU$47,AF438,46)),46)</f>
        <v>#N/A</v>
      </c>
      <c r="AG440" s="11" t="e" cm="1">
        <f t="array" aca="1" ref="AG440" ca="1">_xlfn.IFS(AND(AG439&gt;0,AG439&lt;=INDEX('Language Rules Can Change'!$B$3:$AU$47,AG438,1)),1, AND(AG439&gt;INDEX('Language Rules Can Change'!$B$3:$AU$47,AG438,1),AG439&lt;=INDEX('Language Rules Can Change'!$B$3:$AU$47,AG438,2)),2, AND(AG439&gt;INDEX('Language Rules Can Change'!$B$3:$AU$47,AG438,2),AG439&lt;=INDEX('Language Rules Can Change'!$B$3:$AU$47,AG438,3)),3, AND(AG439&gt;INDEX('Language Rules Can Change'!$B$3:$AU$47,AG438,3),AG439&lt;=INDEX('Language Rules Can Change'!$B$3:$AU$47,AG438,4)),4, AND(AG439&gt;INDEX('Language Rules Can Change'!$B$3:$AU$47,AG438,4),AG439&lt;=INDEX('Language Rules Can Change'!$B$3:$AU$47,AG438,5)),5, AND(AG439&gt;INDEX('Language Rules Can Change'!$B$3:$AU$47,AG438,5),AG439&lt;=INDEX('Language Rules Can Change'!$B$3:$AU$47,AG438,6)),6, AND(AG439&gt;INDEX('Language Rules Can Change'!$B$3:$AU$47,AG438,6),AG439&lt;=INDEX('Language Rules Can Change'!$B$3:$AU$47,AG438,7)),7, AND(AG439&gt;INDEX('Language Rules Can Change'!$B$3:$AU$47,AG438,7),AG439&lt;=INDEX('Language Rules Can Change'!$B$3:$AU$47,AG438,8)),8, AND(AG439&gt;INDEX('Language Rules Can Change'!$B$3:$AU$47,AG438,8),AG439&lt;=INDEX('Language Rules Can Change'!$B$3:$AU$47,AG438,9)),9, AND(AG439&gt;INDEX('Language Rules Can Change'!$B$3:$AU$47,AG438,9),AG439&lt;=INDEX('Language Rules Can Change'!$B$3:$AU$47,AG438,10)),10, AND(AG439&gt;INDEX('Language Rules Can Change'!$B$3:$AU$47,AG438,10),AG439&lt;=INDEX('Language Rules Can Change'!$B$3:$AU$47,AG438,11)),11, AND(AG439&gt;INDEX('Language Rules Can Change'!$B$3:$AU$47,AG438,11),AG439&lt;=INDEX('Language Rules Can Change'!$B$3:$AU$47,AG438,12)),12, AND(AG439&gt;INDEX('Language Rules Can Change'!$B$3:$AU$47,AG438,12),AG439&lt;=INDEX('Language Rules Can Change'!$B$3:$AU$47,AG438,13)),13, AND(AG439&gt;INDEX('Language Rules Can Change'!$B$3:$AU$47,AG438,13),AG439&lt;=INDEX('Language Rules Can Change'!$B$3:$AU$47,AG438,14)),14, AND(AG439&gt;INDEX('Language Rules Can Change'!$B$3:$AU$47,AG438,14),AG439&lt;=INDEX('Language Rules Can Change'!$B$3:$AU$47,AG438,15)),15, AND(AG439&gt;INDEX('Language Rules Can Change'!$B$3:$AU$47,AG438,15),AG439&lt;=INDEX('Language Rules Can Change'!$B$3:$AU$47,AG438,16)),16, AND(AG439&gt;INDEX('Language Rules Can Change'!$B$3:$AU$47,AG438,16),AG439&lt;=INDEX('Language Rules Can Change'!$B$3:$AU$47,AG438,17)),17, AND(AG439&gt;INDEX('Language Rules Can Change'!$B$3:$AU$47,AG438,17),AG439&lt;=INDEX('Language Rules Can Change'!$B$3:$AU$47,AG438,18)),18, AND(AG439&gt;INDEX('Language Rules Can Change'!$B$3:$AU$47,AG438,18),AG439&lt;=INDEX('Language Rules Can Change'!$B$3:$AU$47,AG438,19)),19, AND(AG439&gt;INDEX('Language Rules Can Change'!$B$3:$AU$47,AG438,19),AG439&lt;=INDEX('Language Rules Can Change'!$B$3:$AU$47,AG438,20)),20, AND(AG439&gt;INDEX('Language Rules Can Change'!$B$3:$AU$47,AG438,20),AG439&lt;=INDEX('Language Rules Can Change'!$B$3:$AU$47,AG438,21)),21, AND(AG439&gt;INDEX('Language Rules Can Change'!$B$3:$AU$47,AG438,21),AG439&lt;=INDEX('Language Rules Can Change'!$B$3:$AU$47,AG438,22)),22, AND(AG439&gt;INDEX('Language Rules Can Change'!$B$3:$AU$47,AG438,22),AG439&lt;=INDEX('Language Rules Can Change'!$B$3:$AU$47,AG438,23)),23, AND(AG439&gt;INDEX('Language Rules Can Change'!$B$3:$AU$47,AG438,23),AG439&lt;=INDEX('Language Rules Can Change'!$B$3:$AU$47,AG438,24)),24, AND(AG439&gt;INDEX('Language Rules Can Change'!$B$3:$AU$47,AG438,24),AG439&lt;=INDEX('Language Rules Can Change'!$B$3:$AU$47,AG438,25)),25, AND(AG439&gt;INDEX('Language Rules Can Change'!$B$3:$AU$47,AG438,25),AG439&lt;=INDEX('Language Rules Can Change'!$B$3:$AU$47,AG438,26)),26, AND(AG439&gt;INDEX('Language Rules Can Change'!$B$3:$AU$47,AG438,26),AG439&lt;=INDEX('Language Rules Can Change'!$B$3:$AU$47,AG438,27)),27, AND(AG439&gt;INDEX('Language Rules Can Change'!$B$3:$AU$47,AG438,27),AG439&lt;=INDEX('Language Rules Can Change'!$B$3:$AU$47,AG438,28)),28, AND(AG439&gt;INDEX('Language Rules Can Change'!$B$3:$AU$47,AG438,28),AG439&lt;=INDEX('Language Rules Can Change'!$B$3:$AU$47,AG438,29)),29, AND(AG439&gt;INDEX('Language Rules Can Change'!$B$3:$AU$47,AG438,29),AG439&lt;=INDEX('Language Rules Can Change'!$B$3:$AU$47,AG438,30)),30, AND(AG439&gt;INDEX('Language Rules Can Change'!$B$3:$AU$47,AG438,30),AG439&lt;=INDEX('Language Rules Can Change'!$B$3:$AU$47,AG438,31)),31, AND(AG439&gt;INDEX('Language Rules Can Change'!$B$3:$AU$47,AG438,31),AG439&lt;=INDEX('Language Rules Can Change'!$B$3:$AU$47,AG438,32)),32, AND(AG439&gt;INDEX('Language Rules Can Change'!$B$3:$AU$47,AG438,32),AG439&lt;=INDEX('Language Rules Can Change'!$B$3:$AU$47,AG438,33)),33, AND(AG439&gt;INDEX('Language Rules Can Change'!$B$3:$AU$47,AG438,33),AG439&lt;=INDEX('Language Rules Can Change'!$B$3:$AU$47,AG438,34)),34, AND(AG439&gt;INDEX('Language Rules Can Change'!$B$3:$AU$47,AG438,34),AG439&lt;=INDEX('Language Rules Can Change'!$B$3:$AU$47,AG438,35)),35, AND(AG439&gt;INDEX('Language Rules Can Change'!$B$3:$AU$47,AG438,35),AG439&lt;=INDEX('Language Rules Can Change'!$B$3:$AU$47,AG438,36)),36, AND(AG439&gt;INDEX('Language Rules Can Change'!$B$3:$AU$47,AG438,36),AG439&lt;=INDEX('Language Rules Can Change'!$B$3:$AU$47,AG438,37)),37, AND(AG439&gt;INDEX('Language Rules Can Change'!$B$3:$AU$47,AG438,37),AG439&lt;=INDEX('Language Rules Can Change'!$B$3:$AU$47,AG438,38)),38, AND(AG439&gt;INDEX('Language Rules Can Change'!$B$3:$AU$47,AG438,38),AG439&lt;=INDEX('Language Rules Can Change'!$B$3:$AU$47,AG438,39)),39, AND(AG439&gt;INDEX('Language Rules Can Change'!$B$3:$AU$47,AG438,39),AG439&lt;=INDEX('Language Rules Can Change'!$B$3:$AU$47,AG438,40)),40, AND(AG439&gt;INDEX('Language Rules Can Change'!$B$3:$AU$47,AG438,40),AG439&lt;=INDEX('Language Rules Can Change'!$B$3:$AU$47,AG438,41)),41, AND(AG439&gt;INDEX('Language Rules Can Change'!$B$3:$AU$47,AG438,41),AG439&lt;=INDEX('Language Rules Can Change'!$B$3:$AU$47,AG438,42)),42, AND(AG439&gt;INDEX('Language Rules Can Change'!$B$3:$AU$47,AG438,42),AG439&lt;=INDEX('Language Rules Can Change'!$B$3:$AU$47,AG438,43)),43, AND(AG439&gt;INDEX('Language Rules Can Change'!$B$3:$AU$47,AG438,43),AG439&lt;=INDEX('Language Rules Can Change'!$B$3:$AU$47,AG438,44)),44, AND(AG439&gt;INDEX('Language Rules Can Change'!$B$3:$AU$47,AG438,44),AG439&lt;=INDEX('Language Rules Can Change'!$B$3:$AU$47,AG438,45)),45, AND(AG439&gt;INDEX('Language Rules Can Change'!$B$3:$AU$47,AG438,45),AG439&lt;=INDEX('Language Rules Can Change'!$B$3:$AU$47,AG438,46)),46)</f>
        <v>#N/A</v>
      </c>
      <c r="AH440" s="11" t="e" cm="1">
        <f t="array" aca="1" ref="AH440" ca="1">_xlfn.IFS(AND(AH439&gt;0,AH439&lt;=INDEX('Language Rules Can Change'!$B$3:$AU$47,AH438,1)),1, AND(AH439&gt;INDEX('Language Rules Can Change'!$B$3:$AU$47,AH438,1),AH439&lt;=INDEX('Language Rules Can Change'!$B$3:$AU$47,AH438,2)),2, AND(AH439&gt;INDEX('Language Rules Can Change'!$B$3:$AU$47,AH438,2),AH439&lt;=INDEX('Language Rules Can Change'!$B$3:$AU$47,AH438,3)),3, AND(AH439&gt;INDEX('Language Rules Can Change'!$B$3:$AU$47,AH438,3),AH439&lt;=INDEX('Language Rules Can Change'!$B$3:$AU$47,AH438,4)),4, AND(AH439&gt;INDEX('Language Rules Can Change'!$B$3:$AU$47,AH438,4),AH439&lt;=INDEX('Language Rules Can Change'!$B$3:$AU$47,AH438,5)),5, AND(AH439&gt;INDEX('Language Rules Can Change'!$B$3:$AU$47,AH438,5),AH439&lt;=INDEX('Language Rules Can Change'!$B$3:$AU$47,AH438,6)),6, AND(AH439&gt;INDEX('Language Rules Can Change'!$B$3:$AU$47,AH438,6),AH439&lt;=INDEX('Language Rules Can Change'!$B$3:$AU$47,AH438,7)),7, AND(AH439&gt;INDEX('Language Rules Can Change'!$B$3:$AU$47,AH438,7),AH439&lt;=INDEX('Language Rules Can Change'!$B$3:$AU$47,AH438,8)),8, AND(AH439&gt;INDEX('Language Rules Can Change'!$B$3:$AU$47,AH438,8),AH439&lt;=INDEX('Language Rules Can Change'!$B$3:$AU$47,AH438,9)),9, AND(AH439&gt;INDEX('Language Rules Can Change'!$B$3:$AU$47,AH438,9),AH439&lt;=INDEX('Language Rules Can Change'!$B$3:$AU$47,AH438,10)),10, AND(AH439&gt;INDEX('Language Rules Can Change'!$B$3:$AU$47,AH438,10),AH439&lt;=INDEX('Language Rules Can Change'!$B$3:$AU$47,AH438,11)),11, AND(AH439&gt;INDEX('Language Rules Can Change'!$B$3:$AU$47,AH438,11),AH439&lt;=INDEX('Language Rules Can Change'!$B$3:$AU$47,AH438,12)),12, AND(AH439&gt;INDEX('Language Rules Can Change'!$B$3:$AU$47,AH438,12),AH439&lt;=INDEX('Language Rules Can Change'!$B$3:$AU$47,AH438,13)),13, AND(AH439&gt;INDEX('Language Rules Can Change'!$B$3:$AU$47,AH438,13),AH439&lt;=INDEX('Language Rules Can Change'!$B$3:$AU$47,AH438,14)),14, AND(AH439&gt;INDEX('Language Rules Can Change'!$B$3:$AU$47,AH438,14),AH439&lt;=INDEX('Language Rules Can Change'!$B$3:$AU$47,AH438,15)),15, AND(AH439&gt;INDEX('Language Rules Can Change'!$B$3:$AU$47,AH438,15),AH439&lt;=INDEX('Language Rules Can Change'!$B$3:$AU$47,AH438,16)),16, AND(AH439&gt;INDEX('Language Rules Can Change'!$B$3:$AU$47,AH438,16),AH439&lt;=INDEX('Language Rules Can Change'!$B$3:$AU$47,AH438,17)),17, AND(AH439&gt;INDEX('Language Rules Can Change'!$B$3:$AU$47,AH438,17),AH439&lt;=INDEX('Language Rules Can Change'!$B$3:$AU$47,AH438,18)),18, AND(AH439&gt;INDEX('Language Rules Can Change'!$B$3:$AU$47,AH438,18),AH439&lt;=INDEX('Language Rules Can Change'!$B$3:$AU$47,AH438,19)),19, AND(AH439&gt;INDEX('Language Rules Can Change'!$B$3:$AU$47,AH438,19),AH439&lt;=INDEX('Language Rules Can Change'!$B$3:$AU$47,AH438,20)),20, AND(AH439&gt;INDEX('Language Rules Can Change'!$B$3:$AU$47,AH438,20),AH439&lt;=INDEX('Language Rules Can Change'!$B$3:$AU$47,AH438,21)),21, AND(AH439&gt;INDEX('Language Rules Can Change'!$B$3:$AU$47,AH438,21),AH439&lt;=INDEX('Language Rules Can Change'!$B$3:$AU$47,AH438,22)),22, AND(AH439&gt;INDEX('Language Rules Can Change'!$B$3:$AU$47,AH438,22),AH439&lt;=INDEX('Language Rules Can Change'!$B$3:$AU$47,AH438,23)),23, AND(AH439&gt;INDEX('Language Rules Can Change'!$B$3:$AU$47,AH438,23),AH439&lt;=INDEX('Language Rules Can Change'!$B$3:$AU$47,AH438,24)),24, AND(AH439&gt;INDEX('Language Rules Can Change'!$B$3:$AU$47,AH438,24),AH439&lt;=INDEX('Language Rules Can Change'!$B$3:$AU$47,AH438,25)),25, AND(AH439&gt;INDEX('Language Rules Can Change'!$B$3:$AU$47,AH438,25),AH439&lt;=INDEX('Language Rules Can Change'!$B$3:$AU$47,AH438,26)),26, AND(AH439&gt;INDEX('Language Rules Can Change'!$B$3:$AU$47,AH438,26),AH439&lt;=INDEX('Language Rules Can Change'!$B$3:$AU$47,AH438,27)),27, AND(AH439&gt;INDEX('Language Rules Can Change'!$B$3:$AU$47,AH438,27),AH439&lt;=INDEX('Language Rules Can Change'!$B$3:$AU$47,AH438,28)),28, AND(AH439&gt;INDEX('Language Rules Can Change'!$B$3:$AU$47,AH438,28),AH439&lt;=INDEX('Language Rules Can Change'!$B$3:$AU$47,AH438,29)),29, AND(AH439&gt;INDEX('Language Rules Can Change'!$B$3:$AU$47,AH438,29),AH439&lt;=INDEX('Language Rules Can Change'!$B$3:$AU$47,AH438,30)),30, AND(AH439&gt;INDEX('Language Rules Can Change'!$B$3:$AU$47,AH438,30),AH439&lt;=INDEX('Language Rules Can Change'!$B$3:$AU$47,AH438,31)),31, AND(AH439&gt;INDEX('Language Rules Can Change'!$B$3:$AU$47,AH438,31),AH439&lt;=INDEX('Language Rules Can Change'!$B$3:$AU$47,AH438,32)),32, AND(AH439&gt;INDEX('Language Rules Can Change'!$B$3:$AU$47,AH438,32),AH439&lt;=INDEX('Language Rules Can Change'!$B$3:$AU$47,AH438,33)),33, AND(AH439&gt;INDEX('Language Rules Can Change'!$B$3:$AU$47,AH438,33),AH439&lt;=INDEX('Language Rules Can Change'!$B$3:$AU$47,AH438,34)),34, AND(AH439&gt;INDEX('Language Rules Can Change'!$B$3:$AU$47,AH438,34),AH439&lt;=INDEX('Language Rules Can Change'!$B$3:$AU$47,AH438,35)),35, AND(AH439&gt;INDEX('Language Rules Can Change'!$B$3:$AU$47,AH438,35),AH439&lt;=INDEX('Language Rules Can Change'!$B$3:$AU$47,AH438,36)),36, AND(AH439&gt;INDEX('Language Rules Can Change'!$B$3:$AU$47,AH438,36),AH439&lt;=INDEX('Language Rules Can Change'!$B$3:$AU$47,AH438,37)),37, AND(AH439&gt;INDEX('Language Rules Can Change'!$B$3:$AU$47,AH438,37),AH439&lt;=INDEX('Language Rules Can Change'!$B$3:$AU$47,AH438,38)),38, AND(AH439&gt;INDEX('Language Rules Can Change'!$B$3:$AU$47,AH438,38),AH439&lt;=INDEX('Language Rules Can Change'!$B$3:$AU$47,AH438,39)),39, AND(AH439&gt;INDEX('Language Rules Can Change'!$B$3:$AU$47,AH438,39),AH439&lt;=INDEX('Language Rules Can Change'!$B$3:$AU$47,AH438,40)),40, AND(AH439&gt;INDEX('Language Rules Can Change'!$B$3:$AU$47,AH438,40),AH439&lt;=INDEX('Language Rules Can Change'!$B$3:$AU$47,AH438,41)),41, AND(AH439&gt;INDEX('Language Rules Can Change'!$B$3:$AU$47,AH438,41),AH439&lt;=INDEX('Language Rules Can Change'!$B$3:$AU$47,AH438,42)),42, AND(AH439&gt;INDEX('Language Rules Can Change'!$B$3:$AU$47,AH438,42),AH439&lt;=INDEX('Language Rules Can Change'!$B$3:$AU$47,AH438,43)),43, AND(AH439&gt;INDEX('Language Rules Can Change'!$B$3:$AU$47,AH438,43),AH439&lt;=INDEX('Language Rules Can Change'!$B$3:$AU$47,AH438,44)),44, AND(AH439&gt;INDEX('Language Rules Can Change'!$B$3:$AU$47,AH438,44),AH439&lt;=INDEX('Language Rules Can Change'!$B$3:$AU$47,AH438,45)),45, AND(AH439&gt;INDEX('Language Rules Can Change'!$B$3:$AU$47,AH438,45),AH439&lt;=INDEX('Language Rules Can Change'!$B$3:$AU$47,AH438,46)),46)</f>
        <v>#N/A</v>
      </c>
      <c r="AI440" s="11" t="e" cm="1">
        <f t="array" aca="1" ref="AI440" ca="1">_xlfn.IFS(AND(AI439&gt;0,AI439&lt;=INDEX('Language Rules Can Change'!$B$3:$AU$47,AI438,1)),1, AND(AI439&gt;INDEX('Language Rules Can Change'!$B$3:$AU$47,AI438,1),AI439&lt;=INDEX('Language Rules Can Change'!$B$3:$AU$47,AI438,2)),2, AND(AI439&gt;INDEX('Language Rules Can Change'!$B$3:$AU$47,AI438,2),AI439&lt;=INDEX('Language Rules Can Change'!$B$3:$AU$47,AI438,3)),3, AND(AI439&gt;INDEX('Language Rules Can Change'!$B$3:$AU$47,AI438,3),AI439&lt;=INDEX('Language Rules Can Change'!$B$3:$AU$47,AI438,4)),4, AND(AI439&gt;INDEX('Language Rules Can Change'!$B$3:$AU$47,AI438,4),AI439&lt;=INDEX('Language Rules Can Change'!$B$3:$AU$47,AI438,5)),5, AND(AI439&gt;INDEX('Language Rules Can Change'!$B$3:$AU$47,AI438,5),AI439&lt;=INDEX('Language Rules Can Change'!$B$3:$AU$47,AI438,6)),6, AND(AI439&gt;INDEX('Language Rules Can Change'!$B$3:$AU$47,AI438,6),AI439&lt;=INDEX('Language Rules Can Change'!$B$3:$AU$47,AI438,7)),7, AND(AI439&gt;INDEX('Language Rules Can Change'!$B$3:$AU$47,AI438,7),AI439&lt;=INDEX('Language Rules Can Change'!$B$3:$AU$47,AI438,8)),8, AND(AI439&gt;INDEX('Language Rules Can Change'!$B$3:$AU$47,AI438,8),AI439&lt;=INDEX('Language Rules Can Change'!$B$3:$AU$47,AI438,9)),9, AND(AI439&gt;INDEX('Language Rules Can Change'!$B$3:$AU$47,AI438,9),AI439&lt;=INDEX('Language Rules Can Change'!$B$3:$AU$47,AI438,10)),10, AND(AI439&gt;INDEX('Language Rules Can Change'!$B$3:$AU$47,AI438,10),AI439&lt;=INDEX('Language Rules Can Change'!$B$3:$AU$47,AI438,11)),11, AND(AI439&gt;INDEX('Language Rules Can Change'!$B$3:$AU$47,AI438,11),AI439&lt;=INDEX('Language Rules Can Change'!$B$3:$AU$47,AI438,12)),12, AND(AI439&gt;INDEX('Language Rules Can Change'!$B$3:$AU$47,AI438,12),AI439&lt;=INDEX('Language Rules Can Change'!$B$3:$AU$47,AI438,13)),13, AND(AI439&gt;INDEX('Language Rules Can Change'!$B$3:$AU$47,AI438,13),AI439&lt;=INDEX('Language Rules Can Change'!$B$3:$AU$47,AI438,14)),14, AND(AI439&gt;INDEX('Language Rules Can Change'!$B$3:$AU$47,AI438,14),AI439&lt;=INDEX('Language Rules Can Change'!$B$3:$AU$47,AI438,15)),15, AND(AI439&gt;INDEX('Language Rules Can Change'!$B$3:$AU$47,AI438,15),AI439&lt;=INDEX('Language Rules Can Change'!$B$3:$AU$47,AI438,16)),16, AND(AI439&gt;INDEX('Language Rules Can Change'!$B$3:$AU$47,AI438,16),AI439&lt;=INDEX('Language Rules Can Change'!$B$3:$AU$47,AI438,17)),17, AND(AI439&gt;INDEX('Language Rules Can Change'!$B$3:$AU$47,AI438,17),AI439&lt;=INDEX('Language Rules Can Change'!$B$3:$AU$47,AI438,18)),18, AND(AI439&gt;INDEX('Language Rules Can Change'!$B$3:$AU$47,AI438,18),AI439&lt;=INDEX('Language Rules Can Change'!$B$3:$AU$47,AI438,19)),19, AND(AI439&gt;INDEX('Language Rules Can Change'!$B$3:$AU$47,AI438,19),AI439&lt;=INDEX('Language Rules Can Change'!$B$3:$AU$47,AI438,20)),20, AND(AI439&gt;INDEX('Language Rules Can Change'!$B$3:$AU$47,AI438,20),AI439&lt;=INDEX('Language Rules Can Change'!$B$3:$AU$47,AI438,21)),21, AND(AI439&gt;INDEX('Language Rules Can Change'!$B$3:$AU$47,AI438,21),AI439&lt;=INDEX('Language Rules Can Change'!$B$3:$AU$47,AI438,22)),22, AND(AI439&gt;INDEX('Language Rules Can Change'!$B$3:$AU$47,AI438,22),AI439&lt;=INDEX('Language Rules Can Change'!$B$3:$AU$47,AI438,23)),23, AND(AI439&gt;INDEX('Language Rules Can Change'!$B$3:$AU$47,AI438,23),AI439&lt;=INDEX('Language Rules Can Change'!$B$3:$AU$47,AI438,24)),24, AND(AI439&gt;INDEX('Language Rules Can Change'!$B$3:$AU$47,AI438,24),AI439&lt;=INDEX('Language Rules Can Change'!$B$3:$AU$47,AI438,25)),25, AND(AI439&gt;INDEX('Language Rules Can Change'!$B$3:$AU$47,AI438,25),AI439&lt;=INDEX('Language Rules Can Change'!$B$3:$AU$47,AI438,26)),26, AND(AI439&gt;INDEX('Language Rules Can Change'!$B$3:$AU$47,AI438,26),AI439&lt;=INDEX('Language Rules Can Change'!$B$3:$AU$47,AI438,27)),27, AND(AI439&gt;INDEX('Language Rules Can Change'!$B$3:$AU$47,AI438,27),AI439&lt;=INDEX('Language Rules Can Change'!$B$3:$AU$47,AI438,28)),28, AND(AI439&gt;INDEX('Language Rules Can Change'!$B$3:$AU$47,AI438,28),AI439&lt;=INDEX('Language Rules Can Change'!$B$3:$AU$47,AI438,29)),29, AND(AI439&gt;INDEX('Language Rules Can Change'!$B$3:$AU$47,AI438,29),AI439&lt;=INDEX('Language Rules Can Change'!$B$3:$AU$47,AI438,30)),30, AND(AI439&gt;INDEX('Language Rules Can Change'!$B$3:$AU$47,AI438,30),AI439&lt;=INDEX('Language Rules Can Change'!$B$3:$AU$47,AI438,31)),31, AND(AI439&gt;INDEX('Language Rules Can Change'!$B$3:$AU$47,AI438,31),AI439&lt;=INDEX('Language Rules Can Change'!$B$3:$AU$47,AI438,32)),32, AND(AI439&gt;INDEX('Language Rules Can Change'!$B$3:$AU$47,AI438,32),AI439&lt;=INDEX('Language Rules Can Change'!$B$3:$AU$47,AI438,33)),33, AND(AI439&gt;INDEX('Language Rules Can Change'!$B$3:$AU$47,AI438,33),AI439&lt;=INDEX('Language Rules Can Change'!$B$3:$AU$47,AI438,34)),34, AND(AI439&gt;INDEX('Language Rules Can Change'!$B$3:$AU$47,AI438,34),AI439&lt;=INDEX('Language Rules Can Change'!$B$3:$AU$47,AI438,35)),35, AND(AI439&gt;INDEX('Language Rules Can Change'!$B$3:$AU$47,AI438,35),AI439&lt;=INDEX('Language Rules Can Change'!$B$3:$AU$47,AI438,36)),36, AND(AI439&gt;INDEX('Language Rules Can Change'!$B$3:$AU$47,AI438,36),AI439&lt;=INDEX('Language Rules Can Change'!$B$3:$AU$47,AI438,37)),37, AND(AI439&gt;INDEX('Language Rules Can Change'!$B$3:$AU$47,AI438,37),AI439&lt;=INDEX('Language Rules Can Change'!$B$3:$AU$47,AI438,38)),38, AND(AI439&gt;INDEX('Language Rules Can Change'!$B$3:$AU$47,AI438,38),AI439&lt;=INDEX('Language Rules Can Change'!$B$3:$AU$47,AI438,39)),39, AND(AI439&gt;INDEX('Language Rules Can Change'!$B$3:$AU$47,AI438,39),AI439&lt;=INDEX('Language Rules Can Change'!$B$3:$AU$47,AI438,40)),40, AND(AI439&gt;INDEX('Language Rules Can Change'!$B$3:$AU$47,AI438,40),AI439&lt;=INDEX('Language Rules Can Change'!$B$3:$AU$47,AI438,41)),41, AND(AI439&gt;INDEX('Language Rules Can Change'!$B$3:$AU$47,AI438,41),AI439&lt;=INDEX('Language Rules Can Change'!$B$3:$AU$47,AI438,42)),42, AND(AI439&gt;INDEX('Language Rules Can Change'!$B$3:$AU$47,AI438,42),AI439&lt;=INDEX('Language Rules Can Change'!$B$3:$AU$47,AI438,43)),43, AND(AI439&gt;INDEX('Language Rules Can Change'!$B$3:$AU$47,AI438,43),AI439&lt;=INDEX('Language Rules Can Change'!$B$3:$AU$47,AI438,44)),44, AND(AI439&gt;INDEX('Language Rules Can Change'!$B$3:$AU$47,AI438,44),AI439&lt;=INDEX('Language Rules Can Change'!$B$3:$AU$47,AI438,45)),45, AND(AI439&gt;INDEX('Language Rules Can Change'!$B$3:$AU$47,AI438,45),AI439&lt;=INDEX('Language Rules Can Change'!$B$3:$AU$47,AI438,46)),46)</f>
        <v>#N/A</v>
      </c>
      <c r="AJ440" s="11" t="e" cm="1">
        <f t="array" aca="1" ref="AJ440" ca="1">_xlfn.IFS(AND(AJ439&gt;0,AJ439&lt;=INDEX('Language Rules Can Change'!$B$3:$AU$47,AJ438,1)),1, AND(AJ439&gt;INDEX('Language Rules Can Change'!$B$3:$AU$47,AJ438,1),AJ439&lt;=INDEX('Language Rules Can Change'!$B$3:$AU$47,AJ438,2)),2, AND(AJ439&gt;INDEX('Language Rules Can Change'!$B$3:$AU$47,AJ438,2),AJ439&lt;=INDEX('Language Rules Can Change'!$B$3:$AU$47,AJ438,3)),3, AND(AJ439&gt;INDEX('Language Rules Can Change'!$B$3:$AU$47,AJ438,3),AJ439&lt;=INDEX('Language Rules Can Change'!$B$3:$AU$47,AJ438,4)),4, AND(AJ439&gt;INDEX('Language Rules Can Change'!$B$3:$AU$47,AJ438,4),AJ439&lt;=INDEX('Language Rules Can Change'!$B$3:$AU$47,AJ438,5)),5, AND(AJ439&gt;INDEX('Language Rules Can Change'!$B$3:$AU$47,AJ438,5),AJ439&lt;=INDEX('Language Rules Can Change'!$B$3:$AU$47,AJ438,6)),6, AND(AJ439&gt;INDEX('Language Rules Can Change'!$B$3:$AU$47,AJ438,6),AJ439&lt;=INDEX('Language Rules Can Change'!$B$3:$AU$47,AJ438,7)),7, AND(AJ439&gt;INDEX('Language Rules Can Change'!$B$3:$AU$47,AJ438,7),AJ439&lt;=INDEX('Language Rules Can Change'!$B$3:$AU$47,AJ438,8)),8, AND(AJ439&gt;INDEX('Language Rules Can Change'!$B$3:$AU$47,AJ438,8),AJ439&lt;=INDEX('Language Rules Can Change'!$B$3:$AU$47,AJ438,9)),9, AND(AJ439&gt;INDEX('Language Rules Can Change'!$B$3:$AU$47,AJ438,9),AJ439&lt;=INDEX('Language Rules Can Change'!$B$3:$AU$47,AJ438,10)),10, AND(AJ439&gt;INDEX('Language Rules Can Change'!$B$3:$AU$47,AJ438,10),AJ439&lt;=INDEX('Language Rules Can Change'!$B$3:$AU$47,AJ438,11)),11, AND(AJ439&gt;INDEX('Language Rules Can Change'!$B$3:$AU$47,AJ438,11),AJ439&lt;=INDEX('Language Rules Can Change'!$B$3:$AU$47,AJ438,12)),12, AND(AJ439&gt;INDEX('Language Rules Can Change'!$B$3:$AU$47,AJ438,12),AJ439&lt;=INDEX('Language Rules Can Change'!$B$3:$AU$47,AJ438,13)),13, AND(AJ439&gt;INDEX('Language Rules Can Change'!$B$3:$AU$47,AJ438,13),AJ439&lt;=INDEX('Language Rules Can Change'!$B$3:$AU$47,AJ438,14)),14, AND(AJ439&gt;INDEX('Language Rules Can Change'!$B$3:$AU$47,AJ438,14),AJ439&lt;=INDEX('Language Rules Can Change'!$B$3:$AU$47,AJ438,15)),15, AND(AJ439&gt;INDEX('Language Rules Can Change'!$B$3:$AU$47,AJ438,15),AJ439&lt;=INDEX('Language Rules Can Change'!$B$3:$AU$47,AJ438,16)),16, AND(AJ439&gt;INDEX('Language Rules Can Change'!$B$3:$AU$47,AJ438,16),AJ439&lt;=INDEX('Language Rules Can Change'!$B$3:$AU$47,AJ438,17)),17, AND(AJ439&gt;INDEX('Language Rules Can Change'!$B$3:$AU$47,AJ438,17),AJ439&lt;=INDEX('Language Rules Can Change'!$B$3:$AU$47,AJ438,18)),18, AND(AJ439&gt;INDEX('Language Rules Can Change'!$B$3:$AU$47,AJ438,18),AJ439&lt;=INDEX('Language Rules Can Change'!$B$3:$AU$47,AJ438,19)),19, AND(AJ439&gt;INDEX('Language Rules Can Change'!$B$3:$AU$47,AJ438,19),AJ439&lt;=INDEX('Language Rules Can Change'!$B$3:$AU$47,AJ438,20)),20, AND(AJ439&gt;INDEX('Language Rules Can Change'!$B$3:$AU$47,AJ438,20),AJ439&lt;=INDEX('Language Rules Can Change'!$B$3:$AU$47,AJ438,21)),21, AND(AJ439&gt;INDEX('Language Rules Can Change'!$B$3:$AU$47,AJ438,21),AJ439&lt;=INDEX('Language Rules Can Change'!$B$3:$AU$47,AJ438,22)),22, AND(AJ439&gt;INDEX('Language Rules Can Change'!$B$3:$AU$47,AJ438,22),AJ439&lt;=INDEX('Language Rules Can Change'!$B$3:$AU$47,AJ438,23)),23, AND(AJ439&gt;INDEX('Language Rules Can Change'!$B$3:$AU$47,AJ438,23),AJ439&lt;=INDEX('Language Rules Can Change'!$B$3:$AU$47,AJ438,24)),24, AND(AJ439&gt;INDEX('Language Rules Can Change'!$B$3:$AU$47,AJ438,24),AJ439&lt;=INDEX('Language Rules Can Change'!$B$3:$AU$47,AJ438,25)),25, AND(AJ439&gt;INDEX('Language Rules Can Change'!$B$3:$AU$47,AJ438,25),AJ439&lt;=INDEX('Language Rules Can Change'!$B$3:$AU$47,AJ438,26)),26, AND(AJ439&gt;INDEX('Language Rules Can Change'!$B$3:$AU$47,AJ438,26),AJ439&lt;=INDEX('Language Rules Can Change'!$B$3:$AU$47,AJ438,27)),27, AND(AJ439&gt;INDEX('Language Rules Can Change'!$B$3:$AU$47,AJ438,27),AJ439&lt;=INDEX('Language Rules Can Change'!$B$3:$AU$47,AJ438,28)),28, AND(AJ439&gt;INDEX('Language Rules Can Change'!$B$3:$AU$47,AJ438,28),AJ439&lt;=INDEX('Language Rules Can Change'!$B$3:$AU$47,AJ438,29)),29, AND(AJ439&gt;INDEX('Language Rules Can Change'!$B$3:$AU$47,AJ438,29),AJ439&lt;=INDEX('Language Rules Can Change'!$B$3:$AU$47,AJ438,30)),30, AND(AJ439&gt;INDEX('Language Rules Can Change'!$B$3:$AU$47,AJ438,30),AJ439&lt;=INDEX('Language Rules Can Change'!$B$3:$AU$47,AJ438,31)),31, AND(AJ439&gt;INDEX('Language Rules Can Change'!$B$3:$AU$47,AJ438,31),AJ439&lt;=INDEX('Language Rules Can Change'!$B$3:$AU$47,AJ438,32)),32, AND(AJ439&gt;INDEX('Language Rules Can Change'!$B$3:$AU$47,AJ438,32),AJ439&lt;=INDEX('Language Rules Can Change'!$B$3:$AU$47,AJ438,33)),33, AND(AJ439&gt;INDEX('Language Rules Can Change'!$B$3:$AU$47,AJ438,33),AJ439&lt;=INDEX('Language Rules Can Change'!$B$3:$AU$47,AJ438,34)),34, AND(AJ439&gt;INDEX('Language Rules Can Change'!$B$3:$AU$47,AJ438,34),AJ439&lt;=INDEX('Language Rules Can Change'!$B$3:$AU$47,AJ438,35)),35, AND(AJ439&gt;INDEX('Language Rules Can Change'!$B$3:$AU$47,AJ438,35),AJ439&lt;=INDEX('Language Rules Can Change'!$B$3:$AU$47,AJ438,36)),36, AND(AJ439&gt;INDEX('Language Rules Can Change'!$B$3:$AU$47,AJ438,36),AJ439&lt;=INDEX('Language Rules Can Change'!$B$3:$AU$47,AJ438,37)),37, AND(AJ439&gt;INDEX('Language Rules Can Change'!$B$3:$AU$47,AJ438,37),AJ439&lt;=INDEX('Language Rules Can Change'!$B$3:$AU$47,AJ438,38)),38, AND(AJ439&gt;INDEX('Language Rules Can Change'!$B$3:$AU$47,AJ438,38),AJ439&lt;=INDEX('Language Rules Can Change'!$B$3:$AU$47,AJ438,39)),39, AND(AJ439&gt;INDEX('Language Rules Can Change'!$B$3:$AU$47,AJ438,39),AJ439&lt;=INDEX('Language Rules Can Change'!$B$3:$AU$47,AJ438,40)),40, AND(AJ439&gt;INDEX('Language Rules Can Change'!$B$3:$AU$47,AJ438,40),AJ439&lt;=INDEX('Language Rules Can Change'!$B$3:$AU$47,AJ438,41)),41, AND(AJ439&gt;INDEX('Language Rules Can Change'!$B$3:$AU$47,AJ438,41),AJ439&lt;=INDEX('Language Rules Can Change'!$B$3:$AU$47,AJ438,42)),42, AND(AJ439&gt;INDEX('Language Rules Can Change'!$B$3:$AU$47,AJ438,42),AJ439&lt;=INDEX('Language Rules Can Change'!$B$3:$AU$47,AJ438,43)),43, AND(AJ439&gt;INDEX('Language Rules Can Change'!$B$3:$AU$47,AJ438,43),AJ439&lt;=INDEX('Language Rules Can Change'!$B$3:$AU$47,AJ438,44)),44, AND(AJ439&gt;INDEX('Language Rules Can Change'!$B$3:$AU$47,AJ438,44),AJ439&lt;=INDEX('Language Rules Can Change'!$B$3:$AU$47,AJ438,45)),45, AND(AJ439&gt;INDEX('Language Rules Can Change'!$B$3:$AU$47,AJ438,45),AJ439&lt;=INDEX('Language Rules Can Change'!$B$3:$AU$47,AJ438,46)),46)</f>
        <v>#N/A</v>
      </c>
      <c r="AK440" s="11" t="e" cm="1">
        <f t="array" aca="1" ref="AK440" ca="1">_xlfn.IFS(AND(AK439&gt;0,AK439&lt;=INDEX('Language Rules Can Change'!$B$3:$AU$47,AK438,1)),1, AND(AK439&gt;INDEX('Language Rules Can Change'!$B$3:$AU$47,AK438,1),AK439&lt;=INDEX('Language Rules Can Change'!$B$3:$AU$47,AK438,2)),2, AND(AK439&gt;INDEX('Language Rules Can Change'!$B$3:$AU$47,AK438,2),AK439&lt;=INDEX('Language Rules Can Change'!$B$3:$AU$47,AK438,3)),3, AND(AK439&gt;INDEX('Language Rules Can Change'!$B$3:$AU$47,AK438,3),AK439&lt;=INDEX('Language Rules Can Change'!$B$3:$AU$47,AK438,4)),4, AND(AK439&gt;INDEX('Language Rules Can Change'!$B$3:$AU$47,AK438,4),AK439&lt;=INDEX('Language Rules Can Change'!$B$3:$AU$47,AK438,5)),5, AND(AK439&gt;INDEX('Language Rules Can Change'!$B$3:$AU$47,AK438,5),AK439&lt;=INDEX('Language Rules Can Change'!$B$3:$AU$47,AK438,6)),6, AND(AK439&gt;INDEX('Language Rules Can Change'!$B$3:$AU$47,AK438,6),AK439&lt;=INDEX('Language Rules Can Change'!$B$3:$AU$47,AK438,7)),7, AND(AK439&gt;INDEX('Language Rules Can Change'!$B$3:$AU$47,AK438,7),AK439&lt;=INDEX('Language Rules Can Change'!$B$3:$AU$47,AK438,8)),8, AND(AK439&gt;INDEX('Language Rules Can Change'!$B$3:$AU$47,AK438,8),AK439&lt;=INDEX('Language Rules Can Change'!$B$3:$AU$47,AK438,9)),9, AND(AK439&gt;INDEX('Language Rules Can Change'!$B$3:$AU$47,AK438,9),AK439&lt;=INDEX('Language Rules Can Change'!$B$3:$AU$47,AK438,10)),10, AND(AK439&gt;INDEX('Language Rules Can Change'!$B$3:$AU$47,AK438,10),AK439&lt;=INDEX('Language Rules Can Change'!$B$3:$AU$47,AK438,11)),11, AND(AK439&gt;INDEX('Language Rules Can Change'!$B$3:$AU$47,AK438,11),AK439&lt;=INDEX('Language Rules Can Change'!$B$3:$AU$47,AK438,12)),12, AND(AK439&gt;INDEX('Language Rules Can Change'!$B$3:$AU$47,AK438,12),AK439&lt;=INDEX('Language Rules Can Change'!$B$3:$AU$47,AK438,13)),13, AND(AK439&gt;INDEX('Language Rules Can Change'!$B$3:$AU$47,AK438,13),AK439&lt;=INDEX('Language Rules Can Change'!$B$3:$AU$47,AK438,14)),14, AND(AK439&gt;INDEX('Language Rules Can Change'!$B$3:$AU$47,AK438,14),AK439&lt;=INDEX('Language Rules Can Change'!$B$3:$AU$47,AK438,15)),15, AND(AK439&gt;INDEX('Language Rules Can Change'!$B$3:$AU$47,AK438,15),AK439&lt;=INDEX('Language Rules Can Change'!$B$3:$AU$47,AK438,16)),16, AND(AK439&gt;INDEX('Language Rules Can Change'!$B$3:$AU$47,AK438,16),AK439&lt;=INDEX('Language Rules Can Change'!$B$3:$AU$47,AK438,17)),17, AND(AK439&gt;INDEX('Language Rules Can Change'!$B$3:$AU$47,AK438,17),AK439&lt;=INDEX('Language Rules Can Change'!$B$3:$AU$47,AK438,18)),18, AND(AK439&gt;INDEX('Language Rules Can Change'!$B$3:$AU$47,AK438,18),AK439&lt;=INDEX('Language Rules Can Change'!$B$3:$AU$47,AK438,19)),19, AND(AK439&gt;INDEX('Language Rules Can Change'!$B$3:$AU$47,AK438,19),AK439&lt;=INDEX('Language Rules Can Change'!$B$3:$AU$47,AK438,20)),20, AND(AK439&gt;INDEX('Language Rules Can Change'!$B$3:$AU$47,AK438,20),AK439&lt;=INDEX('Language Rules Can Change'!$B$3:$AU$47,AK438,21)),21, AND(AK439&gt;INDEX('Language Rules Can Change'!$B$3:$AU$47,AK438,21),AK439&lt;=INDEX('Language Rules Can Change'!$B$3:$AU$47,AK438,22)),22, AND(AK439&gt;INDEX('Language Rules Can Change'!$B$3:$AU$47,AK438,22),AK439&lt;=INDEX('Language Rules Can Change'!$B$3:$AU$47,AK438,23)),23, AND(AK439&gt;INDEX('Language Rules Can Change'!$B$3:$AU$47,AK438,23),AK439&lt;=INDEX('Language Rules Can Change'!$B$3:$AU$47,AK438,24)),24, AND(AK439&gt;INDEX('Language Rules Can Change'!$B$3:$AU$47,AK438,24),AK439&lt;=INDEX('Language Rules Can Change'!$B$3:$AU$47,AK438,25)),25, AND(AK439&gt;INDEX('Language Rules Can Change'!$B$3:$AU$47,AK438,25),AK439&lt;=INDEX('Language Rules Can Change'!$B$3:$AU$47,AK438,26)),26, AND(AK439&gt;INDEX('Language Rules Can Change'!$B$3:$AU$47,AK438,26),AK439&lt;=INDEX('Language Rules Can Change'!$B$3:$AU$47,AK438,27)),27, AND(AK439&gt;INDEX('Language Rules Can Change'!$B$3:$AU$47,AK438,27),AK439&lt;=INDEX('Language Rules Can Change'!$B$3:$AU$47,AK438,28)),28, AND(AK439&gt;INDEX('Language Rules Can Change'!$B$3:$AU$47,AK438,28),AK439&lt;=INDEX('Language Rules Can Change'!$B$3:$AU$47,AK438,29)),29, AND(AK439&gt;INDEX('Language Rules Can Change'!$B$3:$AU$47,AK438,29),AK439&lt;=INDEX('Language Rules Can Change'!$B$3:$AU$47,AK438,30)),30, AND(AK439&gt;INDEX('Language Rules Can Change'!$B$3:$AU$47,AK438,30),AK439&lt;=INDEX('Language Rules Can Change'!$B$3:$AU$47,AK438,31)),31, AND(AK439&gt;INDEX('Language Rules Can Change'!$B$3:$AU$47,AK438,31),AK439&lt;=INDEX('Language Rules Can Change'!$B$3:$AU$47,AK438,32)),32, AND(AK439&gt;INDEX('Language Rules Can Change'!$B$3:$AU$47,AK438,32),AK439&lt;=INDEX('Language Rules Can Change'!$B$3:$AU$47,AK438,33)),33, AND(AK439&gt;INDEX('Language Rules Can Change'!$B$3:$AU$47,AK438,33),AK439&lt;=INDEX('Language Rules Can Change'!$B$3:$AU$47,AK438,34)),34, AND(AK439&gt;INDEX('Language Rules Can Change'!$B$3:$AU$47,AK438,34),AK439&lt;=INDEX('Language Rules Can Change'!$B$3:$AU$47,AK438,35)),35, AND(AK439&gt;INDEX('Language Rules Can Change'!$B$3:$AU$47,AK438,35),AK439&lt;=INDEX('Language Rules Can Change'!$B$3:$AU$47,AK438,36)),36, AND(AK439&gt;INDEX('Language Rules Can Change'!$B$3:$AU$47,AK438,36),AK439&lt;=INDEX('Language Rules Can Change'!$B$3:$AU$47,AK438,37)),37, AND(AK439&gt;INDEX('Language Rules Can Change'!$B$3:$AU$47,AK438,37),AK439&lt;=INDEX('Language Rules Can Change'!$B$3:$AU$47,AK438,38)),38, AND(AK439&gt;INDEX('Language Rules Can Change'!$B$3:$AU$47,AK438,38),AK439&lt;=INDEX('Language Rules Can Change'!$B$3:$AU$47,AK438,39)),39, AND(AK439&gt;INDEX('Language Rules Can Change'!$B$3:$AU$47,AK438,39),AK439&lt;=INDEX('Language Rules Can Change'!$B$3:$AU$47,AK438,40)),40, AND(AK439&gt;INDEX('Language Rules Can Change'!$B$3:$AU$47,AK438,40),AK439&lt;=INDEX('Language Rules Can Change'!$B$3:$AU$47,AK438,41)),41, AND(AK439&gt;INDEX('Language Rules Can Change'!$B$3:$AU$47,AK438,41),AK439&lt;=INDEX('Language Rules Can Change'!$B$3:$AU$47,AK438,42)),42, AND(AK439&gt;INDEX('Language Rules Can Change'!$B$3:$AU$47,AK438,42),AK439&lt;=INDEX('Language Rules Can Change'!$B$3:$AU$47,AK438,43)),43, AND(AK439&gt;INDEX('Language Rules Can Change'!$B$3:$AU$47,AK438,43),AK439&lt;=INDEX('Language Rules Can Change'!$B$3:$AU$47,AK438,44)),44, AND(AK439&gt;INDEX('Language Rules Can Change'!$B$3:$AU$47,AK438,44),AK439&lt;=INDEX('Language Rules Can Change'!$B$3:$AU$47,AK438,45)),45, AND(AK439&gt;INDEX('Language Rules Can Change'!$B$3:$AU$47,AK438,45),AK439&lt;=INDEX('Language Rules Can Change'!$B$3:$AU$47,AK438,46)),46)</f>
        <v>#N/A</v>
      </c>
      <c r="AL440" s="11" t="e" cm="1">
        <f t="array" aca="1" ref="AL440" ca="1">_xlfn.IFS(AND(AL439&gt;0,AL439&lt;=INDEX('Language Rules Can Change'!$B$3:$AU$47,AL438,1)),1, AND(AL439&gt;INDEX('Language Rules Can Change'!$B$3:$AU$47,AL438,1),AL439&lt;=INDEX('Language Rules Can Change'!$B$3:$AU$47,AL438,2)),2, AND(AL439&gt;INDEX('Language Rules Can Change'!$B$3:$AU$47,AL438,2),AL439&lt;=INDEX('Language Rules Can Change'!$B$3:$AU$47,AL438,3)),3, AND(AL439&gt;INDEX('Language Rules Can Change'!$B$3:$AU$47,AL438,3),AL439&lt;=INDEX('Language Rules Can Change'!$B$3:$AU$47,AL438,4)),4, AND(AL439&gt;INDEX('Language Rules Can Change'!$B$3:$AU$47,AL438,4),AL439&lt;=INDEX('Language Rules Can Change'!$B$3:$AU$47,AL438,5)),5, AND(AL439&gt;INDEX('Language Rules Can Change'!$B$3:$AU$47,AL438,5),AL439&lt;=INDEX('Language Rules Can Change'!$B$3:$AU$47,AL438,6)),6, AND(AL439&gt;INDEX('Language Rules Can Change'!$B$3:$AU$47,AL438,6),AL439&lt;=INDEX('Language Rules Can Change'!$B$3:$AU$47,AL438,7)),7, AND(AL439&gt;INDEX('Language Rules Can Change'!$B$3:$AU$47,AL438,7),AL439&lt;=INDEX('Language Rules Can Change'!$B$3:$AU$47,AL438,8)),8, AND(AL439&gt;INDEX('Language Rules Can Change'!$B$3:$AU$47,AL438,8),AL439&lt;=INDEX('Language Rules Can Change'!$B$3:$AU$47,AL438,9)),9, AND(AL439&gt;INDEX('Language Rules Can Change'!$B$3:$AU$47,AL438,9),AL439&lt;=INDEX('Language Rules Can Change'!$B$3:$AU$47,AL438,10)),10, AND(AL439&gt;INDEX('Language Rules Can Change'!$B$3:$AU$47,AL438,10),AL439&lt;=INDEX('Language Rules Can Change'!$B$3:$AU$47,AL438,11)),11, AND(AL439&gt;INDEX('Language Rules Can Change'!$B$3:$AU$47,AL438,11),AL439&lt;=INDEX('Language Rules Can Change'!$B$3:$AU$47,AL438,12)),12, AND(AL439&gt;INDEX('Language Rules Can Change'!$B$3:$AU$47,AL438,12),AL439&lt;=INDEX('Language Rules Can Change'!$B$3:$AU$47,AL438,13)),13, AND(AL439&gt;INDEX('Language Rules Can Change'!$B$3:$AU$47,AL438,13),AL439&lt;=INDEX('Language Rules Can Change'!$B$3:$AU$47,AL438,14)),14, AND(AL439&gt;INDEX('Language Rules Can Change'!$B$3:$AU$47,AL438,14),AL439&lt;=INDEX('Language Rules Can Change'!$B$3:$AU$47,AL438,15)),15, AND(AL439&gt;INDEX('Language Rules Can Change'!$B$3:$AU$47,AL438,15),AL439&lt;=INDEX('Language Rules Can Change'!$B$3:$AU$47,AL438,16)),16, AND(AL439&gt;INDEX('Language Rules Can Change'!$B$3:$AU$47,AL438,16),AL439&lt;=INDEX('Language Rules Can Change'!$B$3:$AU$47,AL438,17)),17, AND(AL439&gt;INDEX('Language Rules Can Change'!$B$3:$AU$47,AL438,17),AL439&lt;=INDEX('Language Rules Can Change'!$B$3:$AU$47,AL438,18)),18, AND(AL439&gt;INDEX('Language Rules Can Change'!$B$3:$AU$47,AL438,18),AL439&lt;=INDEX('Language Rules Can Change'!$B$3:$AU$47,AL438,19)),19, AND(AL439&gt;INDEX('Language Rules Can Change'!$B$3:$AU$47,AL438,19),AL439&lt;=INDEX('Language Rules Can Change'!$B$3:$AU$47,AL438,20)),20, AND(AL439&gt;INDEX('Language Rules Can Change'!$B$3:$AU$47,AL438,20),AL439&lt;=INDEX('Language Rules Can Change'!$B$3:$AU$47,AL438,21)),21, AND(AL439&gt;INDEX('Language Rules Can Change'!$B$3:$AU$47,AL438,21),AL439&lt;=INDEX('Language Rules Can Change'!$B$3:$AU$47,AL438,22)),22, AND(AL439&gt;INDEX('Language Rules Can Change'!$B$3:$AU$47,AL438,22),AL439&lt;=INDEX('Language Rules Can Change'!$B$3:$AU$47,AL438,23)),23, AND(AL439&gt;INDEX('Language Rules Can Change'!$B$3:$AU$47,AL438,23),AL439&lt;=INDEX('Language Rules Can Change'!$B$3:$AU$47,AL438,24)),24, AND(AL439&gt;INDEX('Language Rules Can Change'!$B$3:$AU$47,AL438,24),AL439&lt;=INDEX('Language Rules Can Change'!$B$3:$AU$47,AL438,25)),25, AND(AL439&gt;INDEX('Language Rules Can Change'!$B$3:$AU$47,AL438,25),AL439&lt;=INDEX('Language Rules Can Change'!$B$3:$AU$47,AL438,26)),26, AND(AL439&gt;INDEX('Language Rules Can Change'!$B$3:$AU$47,AL438,26),AL439&lt;=INDEX('Language Rules Can Change'!$B$3:$AU$47,AL438,27)),27, AND(AL439&gt;INDEX('Language Rules Can Change'!$B$3:$AU$47,AL438,27),AL439&lt;=INDEX('Language Rules Can Change'!$B$3:$AU$47,AL438,28)),28, AND(AL439&gt;INDEX('Language Rules Can Change'!$B$3:$AU$47,AL438,28),AL439&lt;=INDEX('Language Rules Can Change'!$B$3:$AU$47,AL438,29)),29, AND(AL439&gt;INDEX('Language Rules Can Change'!$B$3:$AU$47,AL438,29),AL439&lt;=INDEX('Language Rules Can Change'!$B$3:$AU$47,AL438,30)),30, AND(AL439&gt;INDEX('Language Rules Can Change'!$B$3:$AU$47,AL438,30),AL439&lt;=INDEX('Language Rules Can Change'!$B$3:$AU$47,AL438,31)),31, AND(AL439&gt;INDEX('Language Rules Can Change'!$B$3:$AU$47,AL438,31),AL439&lt;=INDEX('Language Rules Can Change'!$B$3:$AU$47,AL438,32)),32, AND(AL439&gt;INDEX('Language Rules Can Change'!$B$3:$AU$47,AL438,32),AL439&lt;=INDEX('Language Rules Can Change'!$B$3:$AU$47,AL438,33)),33, AND(AL439&gt;INDEX('Language Rules Can Change'!$B$3:$AU$47,AL438,33),AL439&lt;=INDEX('Language Rules Can Change'!$B$3:$AU$47,AL438,34)),34, AND(AL439&gt;INDEX('Language Rules Can Change'!$B$3:$AU$47,AL438,34),AL439&lt;=INDEX('Language Rules Can Change'!$B$3:$AU$47,AL438,35)),35, AND(AL439&gt;INDEX('Language Rules Can Change'!$B$3:$AU$47,AL438,35),AL439&lt;=INDEX('Language Rules Can Change'!$B$3:$AU$47,AL438,36)),36, AND(AL439&gt;INDEX('Language Rules Can Change'!$B$3:$AU$47,AL438,36),AL439&lt;=INDEX('Language Rules Can Change'!$B$3:$AU$47,AL438,37)),37, AND(AL439&gt;INDEX('Language Rules Can Change'!$B$3:$AU$47,AL438,37),AL439&lt;=INDEX('Language Rules Can Change'!$B$3:$AU$47,AL438,38)),38, AND(AL439&gt;INDEX('Language Rules Can Change'!$B$3:$AU$47,AL438,38),AL439&lt;=INDEX('Language Rules Can Change'!$B$3:$AU$47,AL438,39)),39, AND(AL439&gt;INDEX('Language Rules Can Change'!$B$3:$AU$47,AL438,39),AL439&lt;=INDEX('Language Rules Can Change'!$B$3:$AU$47,AL438,40)),40, AND(AL439&gt;INDEX('Language Rules Can Change'!$B$3:$AU$47,AL438,40),AL439&lt;=INDEX('Language Rules Can Change'!$B$3:$AU$47,AL438,41)),41, AND(AL439&gt;INDEX('Language Rules Can Change'!$B$3:$AU$47,AL438,41),AL439&lt;=INDEX('Language Rules Can Change'!$B$3:$AU$47,AL438,42)),42, AND(AL439&gt;INDEX('Language Rules Can Change'!$B$3:$AU$47,AL438,42),AL439&lt;=INDEX('Language Rules Can Change'!$B$3:$AU$47,AL438,43)),43, AND(AL439&gt;INDEX('Language Rules Can Change'!$B$3:$AU$47,AL438,43),AL439&lt;=INDEX('Language Rules Can Change'!$B$3:$AU$47,AL438,44)),44, AND(AL439&gt;INDEX('Language Rules Can Change'!$B$3:$AU$47,AL438,44),AL439&lt;=INDEX('Language Rules Can Change'!$B$3:$AU$47,AL438,45)),45, AND(AL439&gt;INDEX('Language Rules Can Change'!$B$3:$AU$47,AL438,45),AL439&lt;=INDEX('Language Rules Can Change'!$B$3:$AU$47,AL438,46)),46)</f>
        <v>#N/A</v>
      </c>
      <c r="AM440" s="11" t="e" cm="1">
        <f t="array" aca="1" ref="AM440" ca="1">_xlfn.IFS(AND(AM439&gt;0,AM439&lt;=INDEX('Language Rules Can Change'!$B$3:$AU$47,AM438,1)),1, AND(AM439&gt;INDEX('Language Rules Can Change'!$B$3:$AU$47,AM438,1),AM439&lt;=INDEX('Language Rules Can Change'!$B$3:$AU$47,AM438,2)),2, AND(AM439&gt;INDEX('Language Rules Can Change'!$B$3:$AU$47,AM438,2),AM439&lt;=INDEX('Language Rules Can Change'!$B$3:$AU$47,AM438,3)),3, AND(AM439&gt;INDEX('Language Rules Can Change'!$B$3:$AU$47,AM438,3),AM439&lt;=INDEX('Language Rules Can Change'!$B$3:$AU$47,AM438,4)),4, AND(AM439&gt;INDEX('Language Rules Can Change'!$B$3:$AU$47,AM438,4),AM439&lt;=INDEX('Language Rules Can Change'!$B$3:$AU$47,AM438,5)),5, AND(AM439&gt;INDEX('Language Rules Can Change'!$B$3:$AU$47,AM438,5),AM439&lt;=INDEX('Language Rules Can Change'!$B$3:$AU$47,AM438,6)),6, AND(AM439&gt;INDEX('Language Rules Can Change'!$B$3:$AU$47,AM438,6),AM439&lt;=INDEX('Language Rules Can Change'!$B$3:$AU$47,AM438,7)),7, AND(AM439&gt;INDEX('Language Rules Can Change'!$B$3:$AU$47,AM438,7),AM439&lt;=INDEX('Language Rules Can Change'!$B$3:$AU$47,AM438,8)),8, AND(AM439&gt;INDEX('Language Rules Can Change'!$B$3:$AU$47,AM438,8),AM439&lt;=INDEX('Language Rules Can Change'!$B$3:$AU$47,AM438,9)),9, AND(AM439&gt;INDEX('Language Rules Can Change'!$B$3:$AU$47,AM438,9),AM439&lt;=INDEX('Language Rules Can Change'!$B$3:$AU$47,AM438,10)),10, AND(AM439&gt;INDEX('Language Rules Can Change'!$B$3:$AU$47,AM438,10),AM439&lt;=INDEX('Language Rules Can Change'!$B$3:$AU$47,AM438,11)),11, AND(AM439&gt;INDEX('Language Rules Can Change'!$B$3:$AU$47,AM438,11),AM439&lt;=INDEX('Language Rules Can Change'!$B$3:$AU$47,AM438,12)),12, AND(AM439&gt;INDEX('Language Rules Can Change'!$B$3:$AU$47,AM438,12),AM439&lt;=INDEX('Language Rules Can Change'!$B$3:$AU$47,AM438,13)),13, AND(AM439&gt;INDEX('Language Rules Can Change'!$B$3:$AU$47,AM438,13),AM439&lt;=INDEX('Language Rules Can Change'!$B$3:$AU$47,AM438,14)),14, AND(AM439&gt;INDEX('Language Rules Can Change'!$B$3:$AU$47,AM438,14),AM439&lt;=INDEX('Language Rules Can Change'!$B$3:$AU$47,AM438,15)),15, AND(AM439&gt;INDEX('Language Rules Can Change'!$B$3:$AU$47,AM438,15),AM439&lt;=INDEX('Language Rules Can Change'!$B$3:$AU$47,AM438,16)),16, AND(AM439&gt;INDEX('Language Rules Can Change'!$B$3:$AU$47,AM438,16),AM439&lt;=INDEX('Language Rules Can Change'!$B$3:$AU$47,AM438,17)),17, AND(AM439&gt;INDEX('Language Rules Can Change'!$B$3:$AU$47,AM438,17),AM439&lt;=INDEX('Language Rules Can Change'!$B$3:$AU$47,AM438,18)),18, AND(AM439&gt;INDEX('Language Rules Can Change'!$B$3:$AU$47,AM438,18),AM439&lt;=INDEX('Language Rules Can Change'!$B$3:$AU$47,AM438,19)),19, AND(AM439&gt;INDEX('Language Rules Can Change'!$B$3:$AU$47,AM438,19),AM439&lt;=INDEX('Language Rules Can Change'!$B$3:$AU$47,AM438,20)),20, AND(AM439&gt;INDEX('Language Rules Can Change'!$B$3:$AU$47,AM438,20),AM439&lt;=INDEX('Language Rules Can Change'!$B$3:$AU$47,AM438,21)),21, AND(AM439&gt;INDEX('Language Rules Can Change'!$B$3:$AU$47,AM438,21),AM439&lt;=INDEX('Language Rules Can Change'!$B$3:$AU$47,AM438,22)),22, AND(AM439&gt;INDEX('Language Rules Can Change'!$B$3:$AU$47,AM438,22),AM439&lt;=INDEX('Language Rules Can Change'!$B$3:$AU$47,AM438,23)),23, AND(AM439&gt;INDEX('Language Rules Can Change'!$B$3:$AU$47,AM438,23),AM439&lt;=INDEX('Language Rules Can Change'!$B$3:$AU$47,AM438,24)),24, AND(AM439&gt;INDEX('Language Rules Can Change'!$B$3:$AU$47,AM438,24),AM439&lt;=INDEX('Language Rules Can Change'!$B$3:$AU$47,AM438,25)),25, AND(AM439&gt;INDEX('Language Rules Can Change'!$B$3:$AU$47,AM438,25),AM439&lt;=INDEX('Language Rules Can Change'!$B$3:$AU$47,AM438,26)),26, AND(AM439&gt;INDEX('Language Rules Can Change'!$B$3:$AU$47,AM438,26),AM439&lt;=INDEX('Language Rules Can Change'!$B$3:$AU$47,AM438,27)),27, AND(AM439&gt;INDEX('Language Rules Can Change'!$B$3:$AU$47,AM438,27),AM439&lt;=INDEX('Language Rules Can Change'!$B$3:$AU$47,AM438,28)),28, AND(AM439&gt;INDEX('Language Rules Can Change'!$B$3:$AU$47,AM438,28),AM439&lt;=INDEX('Language Rules Can Change'!$B$3:$AU$47,AM438,29)),29, AND(AM439&gt;INDEX('Language Rules Can Change'!$B$3:$AU$47,AM438,29),AM439&lt;=INDEX('Language Rules Can Change'!$B$3:$AU$47,AM438,30)),30, AND(AM439&gt;INDEX('Language Rules Can Change'!$B$3:$AU$47,AM438,30),AM439&lt;=INDEX('Language Rules Can Change'!$B$3:$AU$47,AM438,31)),31, AND(AM439&gt;INDEX('Language Rules Can Change'!$B$3:$AU$47,AM438,31),AM439&lt;=INDEX('Language Rules Can Change'!$B$3:$AU$47,AM438,32)),32, AND(AM439&gt;INDEX('Language Rules Can Change'!$B$3:$AU$47,AM438,32),AM439&lt;=INDEX('Language Rules Can Change'!$B$3:$AU$47,AM438,33)),33, AND(AM439&gt;INDEX('Language Rules Can Change'!$B$3:$AU$47,AM438,33),AM439&lt;=INDEX('Language Rules Can Change'!$B$3:$AU$47,AM438,34)),34, AND(AM439&gt;INDEX('Language Rules Can Change'!$B$3:$AU$47,AM438,34),AM439&lt;=INDEX('Language Rules Can Change'!$B$3:$AU$47,AM438,35)),35, AND(AM439&gt;INDEX('Language Rules Can Change'!$B$3:$AU$47,AM438,35),AM439&lt;=INDEX('Language Rules Can Change'!$B$3:$AU$47,AM438,36)),36, AND(AM439&gt;INDEX('Language Rules Can Change'!$B$3:$AU$47,AM438,36),AM439&lt;=INDEX('Language Rules Can Change'!$B$3:$AU$47,AM438,37)),37, AND(AM439&gt;INDEX('Language Rules Can Change'!$B$3:$AU$47,AM438,37),AM439&lt;=INDEX('Language Rules Can Change'!$B$3:$AU$47,AM438,38)),38, AND(AM439&gt;INDEX('Language Rules Can Change'!$B$3:$AU$47,AM438,38),AM439&lt;=INDEX('Language Rules Can Change'!$B$3:$AU$47,AM438,39)),39, AND(AM439&gt;INDEX('Language Rules Can Change'!$B$3:$AU$47,AM438,39),AM439&lt;=INDEX('Language Rules Can Change'!$B$3:$AU$47,AM438,40)),40, AND(AM439&gt;INDEX('Language Rules Can Change'!$B$3:$AU$47,AM438,40),AM439&lt;=INDEX('Language Rules Can Change'!$B$3:$AU$47,AM438,41)),41, AND(AM439&gt;INDEX('Language Rules Can Change'!$B$3:$AU$47,AM438,41),AM439&lt;=INDEX('Language Rules Can Change'!$B$3:$AU$47,AM438,42)),42, AND(AM439&gt;INDEX('Language Rules Can Change'!$B$3:$AU$47,AM438,42),AM439&lt;=INDEX('Language Rules Can Change'!$B$3:$AU$47,AM438,43)),43, AND(AM439&gt;INDEX('Language Rules Can Change'!$B$3:$AU$47,AM438,43),AM439&lt;=INDEX('Language Rules Can Change'!$B$3:$AU$47,AM438,44)),44, AND(AM439&gt;INDEX('Language Rules Can Change'!$B$3:$AU$47,AM438,44),AM439&lt;=INDEX('Language Rules Can Change'!$B$3:$AU$47,AM438,45)),45, AND(AM439&gt;INDEX('Language Rules Can Change'!$B$3:$AU$47,AM438,45),AM439&lt;=INDEX('Language Rules Can Change'!$B$3:$AU$47,AM438,46)),46)</f>
        <v>#N/A</v>
      </c>
    </row>
    <row r="441" spans="1:39" ht="12.75">
      <c r="A441" s="5">
        <f ca="1">RANDBETWEEN($A$4/(3/2),$A$4*(3/2))</f>
        <v>1</v>
      </c>
      <c r="B441" s="5">
        <v>5</v>
      </c>
      <c r="C441" s="5">
        <f ca="1">IF(B441&lt;=A443,RANDBETWEEN(A439/(3/2),A439*(3/2))+C440,"")</f>
        <v>5</v>
      </c>
      <c r="D441" s="15"/>
      <c r="E441" s="11"/>
      <c r="F441" s="11" t="str" cm="1">
        <f t="array" aca="1" ref="F441" ca="1">INDEX('Language Rules Can Change'!$B$2:$AU$2,1,F440)</f>
        <v>"</v>
      </c>
      <c r="G441" s="11" t="str" cm="1">
        <f t="array" aca="1" ref="G441" ca="1">INDEX('Language Rules Can Change'!$B$2:$AU$2,1,G440)</f>
        <v>ɔ</v>
      </c>
      <c r="H441" s="11" t="str" cm="1">
        <f t="array" aca="1" ref="H441" ca="1">INDEX('Language Rules Can Change'!$B$2:$AU$2,1,H440)</f>
        <v>s</v>
      </c>
      <c r="I441" s="11" t="str" cm="1">
        <f t="array" aca="1" ref="I441" ca="1">INDEX('Language Rules Can Change'!$B$2:$AU$2,1,I440)</f>
        <v>"</v>
      </c>
      <c r="J441" s="11" t="e" cm="1">
        <f t="array" aca="1" ref="J441" ca="1">INDEX('Language Rules Can Change'!$B$2:$AU$2,1,J440)</f>
        <v>#N/A</v>
      </c>
      <c r="K441" s="11" t="e" cm="1">
        <f t="array" aca="1" ref="K441" ca="1">INDEX('Language Rules Can Change'!$B$2:$AU$2,1,K440)</f>
        <v>#N/A</v>
      </c>
      <c r="L441" s="11" t="e" cm="1">
        <f t="array" aca="1" ref="L441" ca="1">INDEX('Language Rules Can Change'!$B$2:$AU$2,1,L440)</f>
        <v>#N/A</v>
      </c>
      <c r="M441" s="11" t="e" cm="1">
        <f t="array" aca="1" ref="M441" ca="1">INDEX('Language Rules Can Change'!$B$2:$AU$2,1,M440)</f>
        <v>#N/A</v>
      </c>
      <c r="N441" s="11" t="e" cm="1">
        <f t="array" aca="1" ref="N441" ca="1">INDEX('Language Rules Can Change'!$B$2:$AU$2,1,N440)</f>
        <v>#N/A</v>
      </c>
      <c r="O441" s="11" t="e" cm="1">
        <f t="array" aca="1" ref="O441" ca="1">INDEX('Language Rules Can Change'!$B$2:$AU$2,1,O440)</f>
        <v>#N/A</v>
      </c>
      <c r="P441" s="11" t="e" cm="1">
        <f t="array" aca="1" ref="P441" ca="1">INDEX('Language Rules Can Change'!$B$2:$AU$2,1,P440)</f>
        <v>#N/A</v>
      </c>
      <c r="Q441" s="11" t="e" cm="1">
        <f t="array" aca="1" ref="Q441" ca="1">INDEX('Language Rules Can Change'!$B$2:$AU$2,1,Q440)</f>
        <v>#N/A</v>
      </c>
      <c r="R441" s="11" t="e" cm="1">
        <f t="array" aca="1" ref="R441" ca="1">INDEX('Language Rules Can Change'!$B$2:$AU$2,1,R440)</f>
        <v>#N/A</v>
      </c>
      <c r="S441" s="11" t="e" cm="1">
        <f t="array" aca="1" ref="S441" ca="1">INDEX('Language Rules Can Change'!$B$2:$AU$2,1,S440)</f>
        <v>#N/A</v>
      </c>
      <c r="T441" s="17"/>
      <c r="U441" s="5">
        <f ca="1">RANDBETWEEN($A$4/(3/2),$A$4*(3/2))</f>
        <v>1</v>
      </c>
      <c r="V441" s="5">
        <v>5</v>
      </c>
      <c r="W441" s="5" t="str">
        <f ca="1">IF(V441&lt;=U443,RANDBETWEEN(U439/(3/2),U439*(3/2))+W440,"")</f>
        <v/>
      </c>
      <c r="X441" s="15"/>
      <c r="Y441" s="11"/>
      <c r="Z441" s="11" t="str" cm="1">
        <f t="array" aca="1" ref="Z441" ca="1">INDEX('Language Rules Can Change'!$B$2:$AU$2,1,Z440)</f>
        <v>"</v>
      </c>
      <c r="AA441" s="11" t="str" cm="1">
        <f t="array" aca="1" ref="AA441" ca="1">INDEX('Language Rules Can Change'!$B$2:$AU$2,1,AA440)</f>
        <v>s</v>
      </c>
      <c r="AB441" s="11" t="str" cm="1">
        <f t="array" aca="1" ref="AB441" ca="1">INDEX('Language Rules Can Change'!$B$2:$AU$2,1,AB440)</f>
        <v>ɑ</v>
      </c>
      <c r="AC441" s="11" t="e" cm="1">
        <f t="array" aca="1" ref="AC441" ca="1">INDEX('Language Rules Can Change'!$B$2:$AU$2,1,AC440)</f>
        <v>#N/A</v>
      </c>
      <c r="AD441" s="11" t="e" cm="1">
        <f t="array" aca="1" ref="AD441" ca="1">INDEX('Language Rules Can Change'!$B$2:$AU$2,1,AD440)</f>
        <v>#N/A</v>
      </c>
      <c r="AE441" s="11" t="e" cm="1">
        <f t="array" aca="1" ref="AE441" ca="1">INDEX('Language Rules Can Change'!$B$2:$AU$2,1,AE440)</f>
        <v>#N/A</v>
      </c>
      <c r="AF441" s="11" t="e" cm="1">
        <f t="array" aca="1" ref="AF441" ca="1">INDEX('Language Rules Can Change'!$B$2:$AU$2,1,AF440)</f>
        <v>#N/A</v>
      </c>
      <c r="AG441" s="11" t="e" cm="1">
        <f t="array" aca="1" ref="AG441" ca="1">INDEX('Language Rules Can Change'!$B$2:$AU$2,1,AG440)</f>
        <v>#N/A</v>
      </c>
      <c r="AH441" s="11" t="e" cm="1">
        <f t="array" aca="1" ref="AH441" ca="1">INDEX('Language Rules Can Change'!$B$2:$AU$2,1,AH440)</f>
        <v>#N/A</v>
      </c>
      <c r="AI441" s="11" t="e" cm="1">
        <f t="array" aca="1" ref="AI441" ca="1">INDEX('Language Rules Can Change'!$B$2:$AU$2,1,AI440)</f>
        <v>#N/A</v>
      </c>
      <c r="AJ441" s="11" t="e" cm="1">
        <f t="array" aca="1" ref="AJ441" ca="1">INDEX('Language Rules Can Change'!$B$2:$AU$2,1,AJ440)</f>
        <v>#N/A</v>
      </c>
      <c r="AK441" s="11" t="e" cm="1">
        <f t="array" aca="1" ref="AK441" ca="1">INDEX('Language Rules Can Change'!$B$2:$AU$2,1,AK440)</f>
        <v>#N/A</v>
      </c>
      <c r="AL441" s="11" t="e" cm="1">
        <f t="array" aca="1" ref="AL441" ca="1">INDEX('Language Rules Can Change'!$B$2:$AU$2,1,AL440)</f>
        <v>#N/A</v>
      </c>
      <c r="AM441" s="11" t="e" cm="1">
        <f t="array" aca="1" ref="AM441" ca="1">INDEX('Language Rules Can Change'!$B$2:$AU$2,1,AM440)</f>
        <v>#N/A</v>
      </c>
    </row>
    <row r="442" spans="1:39" ht="12.75">
      <c r="A442" s="1">
        <f>COUNTA(F437:S437)</f>
        <v>5</v>
      </c>
      <c r="B442" s="5">
        <v>6</v>
      </c>
      <c r="C442" s="5" t="str">
        <f ca="1">IF(B442&lt;=A443,RANDBETWEEN(A439/(3/2),A439*(3/2))+C441,"")</f>
        <v/>
      </c>
      <c r="D442" s="15"/>
      <c r="E442" s="11"/>
      <c r="F442" s="11" t="str">
        <f t="shared" ref="F442:F465" ca="1" si="1450">_xlfn.IFNA(F441,"")</f>
        <v>"</v>
      </c>
      <c r="G442" s="11" t="str">
        <f t="shared" ref="G442:G465" ca="1" si="1451">_xlfn.IFNA(G441,"")</f>
        <v>ɔ</v>
      </c>
      <c r="H442" s="11" t="str">
        <f t="shared" ref="H442:H465" ca="1" si="1452">_xlfn.IFNA(H441,"")</f>
        <v>s</v>
      </c>
      <c r="I442" s="11" t="str">
        <f t="shared" ref="I442:I465" ca="1" si="1453">_xlfn.IFNA(I441,"")</f>
        <v>"</v>
      </c>
      <c r="J442" s="11" t="str">
        <f t="shared" ref="J442:J465" ca="1" si="1454">_xlfn.IFNA(J441,"")</f>
        <v/>
      </c>
      <c r="K442" s="11" t="str">
        <f t="shared" ref="K442:K465" ca="1" si="1455">_xlfn.IFNA(K441,"")</f>
        <v/>
      </c>
      <c r="L442" s="11" t="str">
        <f t="shared" ref="L442:L465" ca="1" si="1456">_xlfn.IFNA(L441,"")</f>
        <v/>
      </c>
      <c r="M442" s="11" t="str">
        <f t="shared" ref="M442:M465" ca="1" si="1457">_xlfn.IFNA(M441,"")</f>
        <v/>
      </c>
      <c r="N442" s="11" t="str">
        <f t="shared" ref="N442:N465" ca="1" si="1458">_xlfn.IFNA(N441,"")</f>
        <v/>
      </c>
      <c r="O442" s="11" t="str">
        <f t="shared" ref="O442:O465" ca="1" si="1459">_xlfn.IFNA(O441,"")</f>
        <v/>
      </c>
      <c r="P442" s="11" t="str">
        <f t="shared" ref="P442:P465" ca="1" si="1460">_xlfn.IFNA(P441,"")</f>
        <v/>
      </c>
      <c r="Q442" s="11" t="str">
        <f t="shared" ref="Q442:Q465" ca="1" si="1461">_xlfn.IFNA(Q441,"")</f>
        <v/>
      </c>
      <c r="R442" s="11" t="str">
        <f t="shared" ref="R442:R465" ca="1" si="1462">_xlfn.IFNA(R441,"")</f>
        <v/>
      </c>
      <c r="S442" s="11" t="str">
        <f t="shared" ref="S442:S465" ca="1" si="1463">_xlfn.IFNA(S441,"")</f>
        <v/>
      </c>
      <c r="T442" s="17"/>
      <c r="U442" s="1">
        <f>COUNTA(Z437:AM437)</f>
        <v>4</v>
      </c>
      <c r="V442" s="5">
        <v>6</v>
      </c>
      <c r="W442" s="5" t="str">
        <f ca="1">IF(V442&lt;=U443,RANDBETWEEN(U439/(3/2),U439*(3/2))+W441,"")</f>
        <v/>
      </c>
      <c r="X442" s="15"/>
      <c r="Y442" s="11"/>
      <c r="Z442" s="11" t="str">
        <f t="shared" ref="Z442:Z465" ca="1" si="1464">_xlfn.IFNA(Z441,"")</f>
        <v>"</v>
      </c>
      <c r="AA442" s="11" t="str">
        <f t="shared" ref="AA442:AA465" ca="1" si="1465">_xlfn.IFNA(AA441,"")</f>
        <v>s</v>
      </c>
      <c r="AB442" s="11" t="str">
        <f t="shared" ref="AB442:AB465" ca="1" si="1466">_xlfn.IFNA(AB441,"")</f>
        <v>ɑ</v>
      </c>
      <c r="AC442" s="11" t="str">
        <f t="shared" ref="AC442:AC465" ca="1" si="1467">_xlfn.IFNA(AC441,"")</f>
        <v/>
      </c>
      <c r="AD442" s="11" t="str">
        <f t="shared" ref="AD442:AD465" ca="1" si="1468">_xlfn.IFNA(AD441,"")</f>
        <v/>
      </c>
      <c r="AE442" s="11" t="str">
        <f t="shared" ref="AE442:AE465" ca="1" si="1469">_xlfn.IFNA(AE441,"")</f>
        <v/>
      </c>
      <c r="AF442" s="11" t="str">
        <f t="shared" ref="AF442:AF465" ca="1" si="1470">_xlfn.IFNA(AF441,"")</f>
        <v/>
      </c>
      <c r="AG442" s="11" t="str">
        <f t="shared" ref="AG442:AG465" ca="1" si="1471">_xlfn.IFNA(AG441,"")</f>
        <v/>
      </c>
      <c r="AH442" s="11" t="str">
        <f t="shared" ref="AH442:AH465" ca="1" si="1472">_xlfn.IFNA(AH441,"")</f>
        <v/>
      </c>
      <c r="AI442" s="11" t="str">
        <f t="shared" ref="AI442:AI465" ca="1" si="1473">_xlfn.IFNA(AI441,"")</f>
        <v/>
      </c>
      <c r="AJ442" s="11" t="str">
        <f t="shared" ref="AJ442:AJ465" ca="1" si="1474">_xlfn.IFNA(AJ441,"")</f>
        <v/>
      </c>
      <c r="AK442" s="11" t="str">
        <f t="shared" ref="AK442:AK465" ca="1" si="1475">_xlfn.IFNA(AK441,"")</f>
        <v/>
      </c>
      <c r="AL442" s="11" t="str">
        <f t="shared" ref="AL442:AL465" ca="1" si="1476">_xlfn.IFNA(AL441,"")</f>
        <v/>
      </c>
      <c r="AM442" s="11" t="str">
        <f t="shared" ref="AM442:AM465" ca="1" si="1477">_xlfn.IFNA(AM441,"")</f>
        <v/>
      </c>
    </row>
    <row r="443" spans="1:39" ht="12.75">
      <c r="A443" s="1">
        <f ca="1">A442/A441</f>
        <v>5</v>
      </c>
      <c r="B443" s="5">
        <v>7</v>
      </c>
      <c r="C443" s="5" t="str">
        <f ca="1">IF(B443&lt;=A443,RANDBETWEEN(A439/(3/2),A439*(3/2))+C442,"")</f>
        <v/>
      </c>
      <c r="D443" s="15"/>
      <c r="E443" s="11"/>
      <c r="F443" s="11" t="str">
        <f ca="1">_xlfn.IFNA(IF(0&lt;MATCH(F436,$C$2:$C$15),F442,F437),F437)</f>
        <v>"</v>
      </c>
      <c r="G443" s="11" t="str">
        <f ca="1">_xlfn.IFNA(IF(0&lt;MATCH(G436,$C$2:$C$15),G442,G437),G437)</f>
        <v>ɔ</v>
      </c>
      <c r="H443" s="11" t="str">
        <f ca="1">_xlfn.IFNA(IF(0&lt;MATCH(H436,$C$2:$C$15),H442,H437),H437)</f>
        <v>s</v>
      </c>
      <c r="I443" s="11" t="str">
        <f ca="1">_xlfn.IFNA(IF(0&lt;MATCH(I436,$C$2:$C$15),I442,I437),I437)</f>
        <v>"</v>
      </c>
      <c r="J443" s="11" t="str">
        <f ca="1">_xlfn.IFNA(IF(0&lt;MATCH(J436,$C$2:$C$15),J442,J437),J437)</f>
        <v/>
      </c>
      <c r="K443" s="11" t="str">
        <f ca="1">_xlfn.IFNA(IF(0&lt;MATCH(K436,$C$2:$C$15),K442,K437),K437)</f>
        <v/>
      </c>
      <c r="L443" s="11" t="str">
        <f ca="1">_xlfn.IFNA(IF(0&lt;MATCH(L436,$C$2:$C$15),L442,L437),L437)</f>
        <v/>
      </c>
      <c r="M443" s="11" t="str">
        <f ca="1">_xlfn.IFNA(IF(0&lt;MATCH(M436,$C$2:$C$15),M442,M437),M437)</f>
        <v/>
      </c>
      <c r="N443" s="11" t="str">
        <f ca="1">_xlfn.IFNA(IF(0&lt;MATCH(N436,$C$2:$C$15),N442,N437),N437)</f>
        <v/>
      </c>
      <c r="O443" s="11" t="str">
        <f ca="1">_xlfn.IFNA(IF(0&lt;MATCH(O436,$C$2:$C$15),O442,O437),O437)</f>
        <v/>
      </c>
      <c r="P443" s="11" t="str">
        <f ca="1">_xlfn.IFNA(IF(0&lt;MATCH(P436,$C$2:$C$15),P442,P437),P437)</f>
        <v/>
      </c>
      <c r="Q443" s="11" t="str">
        <f ca="1">_xlfn.IFNA(IF(0&lt;MATCH(Q436,$C$2:$C$15),Q442,Q437),Q437)</f>
        <v/>
      </c>
      <c r="R443" s="11" t="str">
        <f ca="1">_xlfn.IFNA(IF(0&lt;MATCH(R436,$C$2:$C$15),R442,R437),R437)</f>
        <v/>
      </c>
      <c r="S443" s="11" t="str">
        <f ca="1">_xlfn.IFNA(IF(0&lt;MATCH(S436,$C$2:$C$15),S442,S437),S437)</f>
        <v/>
      </c>
      <c r="T443" s="17"/>
      <c r="U443" s="1">
        <f ca="1">U442/U441</f>
        <v>4</v>
      </c>
      <c r="V443" s="5">
        <v>7</v>
      </c>
      <c r="W443" s="5" t="str">
        <f ca="1">IF(V443&lt;=U443,RANDBETWEEN(U439/(3/2),U439*(3/2))+W442,"")</f>
        <v/>
      </c>
      <c r="X443" s="15"/>
      <c r="Y443" s="11"/>
      <c r="Z443" s="11" t="str">
        <f ca="1">_xlfn.IFNA(IF(0&lt;MATCH(Z436,$C$2:$C$15),Z442,Z437),Z437)</f>
        <v>"</v>
      </c>
      <c r="AA443" s="11" t="str">
        <f ca="1">_xlfn.IFNA(IF(0&lt;MATCH(AA436,$C$2:$C$15),AA442,AA437),AA437)</f>
        <v>s</v>
      </c>
      <c r="AB443" s="11" t="str">
        <f ca="1">_xlfn.IFNA(IF(0&lt;MATCH(AB436,$C$2:$C$15),AB442,AB437),AB437)</f>
        <v>ɑ</v>
      </c>
      <c r="AC443" s="11" t="str">
        <f ca="1">_xlfn.IFNA(IF(0&lt;MATCH(AC436,$C$2:$C$15),AC442,AC437),AC437)</f>
        <v/>
      </c>
      <c r="AD443" s="11" t="str">
        <f ca="1">_xlfn.IFNA(IF(0&lt;MATCH(AD436,$C$2:$C$15),AD442,AD437),AD437)</f>
        <v/>
      </c>
      <c r="AE443" s="11" t="str">
        <f ca="1">_xlfn.IFNA(IF(0&lt;MATCH(AE436,$C$2:$C$15),AE442,AE437),AE437)</f>
        <v/>
      </c>
      <c r="AF443" s="11" t="str">
        <f ca="1">_xlfn.IFNA(IF(0&lt;MATCH(AF436,$C$2:$C$15),AF442,AF437),AF437)</f>
        <v/>
      </c>
      <c r="AG443" s="11" t="str">
        <f ca="1">_xlfn.IFNA(IF(0&lt;MATCH(AG436,$C$2:$C$15),AG442,AG437),AG437)</f>
        <v/>
      </c>
      <c r="AH443" s="11" t="str">
        <f ca="1">_xlfn.IFNA(IF(0&lt;MATCH(AH436,$C$2:$C$15),AH442,AH437),AH437)</f>
        <v/>
      </c>
      <c r="AI443" s="11" t="str">
        <f ca="1">_xlfn.IFNA(IF(0&lt;MATCH(AI436,$C$2:$C$15),AI442,AI437),AI437)</f>
        <v/>
      </c>
      <c r="AJ443" s="11" t="str">
        <f ca="1">_xlfn.IFNA(IF(0&lt;MATCH(AJ436,$C$2:$C$15),AJ442,AJ437),AJ437)</f>
        <v/>
      </c>
      <c r="AK443" s="11" t="str">
        <f ca="1">_xlfn.IFNA(IF(0&lt;MATCH(AK436,$C$2:$C$15),AK442,AK437),AK437)</f>
        <v/>
      </c>
      <c r="AL443" s="11" t="str">
        <f ca="1">_xlfn.IFNA(IF(0&lt;MATCH(AL436,$C$2:$C$15),AL442,AL437),AL437)</f>
        <v/>
      </c>
      <c r="AM443" s="11" t="str">
        <f ca="1">_xlfn.IFNA(IF(0&lt;MATCH(AM436,$C$2:$C$15),AM442,AM437),AM437)</f>
        <v/>
      </c>
    </row>
    <row r="444" spans="1:39" ht="12.75">
      <c r="A444" s="1"/>
      <c r="B444" s="5">
        <v>8</v>
      </c>
      <c r="C444" s="5" t="str">
        <f ca="1">IF(B444&lt;=A443,RANDBETWEEN(A439/(3/2),A439*(3/2))+C443,"")</f>
        <v/>
      </c>
      <c r="D444" s="15" t="s">
        <v>3989</v>
      </c>
      <c r="E444" s="11" t="str">
        <f t="shared" ref="E444:E465" ca="1" si="1478">_xlfn.TEXTJOIN("/",TRUE,F443:S443)</f>
        <v>"/ɔ/s/"</v>
      </c>
      <c r="F444" s="7" t="str" cm="1">
        <f t="array" aca="1" ref="F444:I444" ca="1">_xlfn.TEXTSPLIT(E444,"/")</f>
        <v>"</v>
      </c>
      <c r="G444" s="11" t="str">
        <f ca="1"/>
        <v>ɔ</v>
      </c>
      <c r="H444" s="11" t="str">
        <f ca="1"/>
        <v>s</v>
      </c>
      <c r="I444" s="11" t="str">
        <f ca="1"/>
        <v>"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7"/>
      <c r="U444" s="1"/>
      <c r="V444" s="5">
        <v>8</v>
      </c>
      <c r="W444" s="5" t="str">
        <f ca="1">IF(V444&lt;=U443,RANDBETWEEN(U439/(3/2),U439*(3/2))+W443,"")</f>
        <v/>
      </c>
      <c r="X444" s="15" t="s">
        <v>3989</v>
      </c>
      <c r="Y444" s="11" t="str">
        <f t="shared" ref="Y444:Y465" ca="1" si="1479">_xlfn.TEXTJOIN("/",TRUE,Z443:AM443)</f>
        <v>"/s/ɑ</v>
      </c>
      <c r="Z444" s="7" t="str" cm="1">
        <f t="array" aca="1" ref="Z444:AB444" ca="1">_xlfn.TEXTSPLIT(Y444,"/")</f>
        <v>"</v>
      </c>
      <c r="AA444" s="11" t="str">
        <f ca="1"/>
        <v>s</v>
      </c>
      <c r="AB444" s="11" t="str">
        <f ca="1"/>
        <v>ɑ</v>
      </c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</row>
    <row r="445" spans="1:39" ht="12.75">
      <c r="A445" s="5"/>
      <c r="B445" s="5">
        <v>9</v>
      </c>
      <c r="C445" s="5" t="str">
        <f ca="1">IF(B445&lt;=A443,RANDBETWEEN(A439/(3/2),A439*(3/2))+C444,"")</f>
        <v/>
      </c>
      <c r="D445" s="15"/>
      <c r="E445" s="11"/>
      <c r="F445" s="7">
        <f ca="1">MATCH(F444,'Language Rules Can Change'!$AD$322:$AD$413,0)-1</f>
        <v>91</v>
      </c>
      <c r="G445" s="7">
        <f ca="1">MATCH(G444,'Language Rules Can Change'!$AD$322:$AD$413,0)-1</f>
        <v>85</v>
      </c>
      <c r="H445" s="7">
        <f ca="1">MATCH(H444,'Language Rules Can Change'!$AD$322:$AD$413,0)-1</f>
        <v>27</v>
      </c>
      <c r="I445" s="7">
        <f ca="1">MATCH(I444,'Language Rules Can Change'!$AD$322:$AD$413,0)-1</f>
        <v>91</v>
      </c>
      <c r="J445" s="7" t="e">
        <f>MATCH(J444,'Language Rules Can Change'!$AD$322:$AD$413,0)-1</f>
        <v>#N/A</v>
      </c>
      <c r="K445" s="7" t="e">
        <f>MATCH(K444,'Language Rules Can Change'!$AD$322:$AD$413,0)-1</f>
        <v>#N/A</v>
      </c>
      <c r="L445" s="7" t="e">
        <f>MATCH(L444,'Language Rules Can Change'!$AD$322:$AD$413,0)-1</f>
        <v>#N/A</v>
      </c>
      <c r="M445" s="7" t="e">
        <f>MATCH(M444,'Language Rules Can Change'!$AD$322:$AD$413,0)-1</f>
        <v>#N/A</v>
      </c>
      <c r="N445" s="7" t="e">
        <f>MATCH(N444,'Language Rules Can Change'!$AD$322:$AD$413,0)-1</f>
        <v>#N/A</v>
      </c>
      <c r="O445" s="7" t="e">
        <f>MATCH(O444,'Language Rules Can Change'!$AD$322:$AD$413,0)-1</f>
        <v>#N/A</v>
      </c>
      <c r="P445" s="7" t="e">
        <f>MATCH(P444,'Language Rules Can Change'!$AD$322:$AD$413,0)-1</f>
        <v>#N/A</v>
      </c>
      <c r="Q445" s="7" t="e">
        <f>MATCH(Q444,'Language Rules Can Change'!$AD$322:$AD$413,0)-1</f>
        <v>#N/A</v>
      </c>
      <c r="R445" s="7" t="e">
        <f>MATCH(R444,'Language Rules Can Change'!$AD$322:$AD$413,0)-1</f>
        <v>#N/A</v>
      </c>
      <c r="S445" s="7" t="e">
        <f>MATCH(S444,'Language Rules Can Change'!$AD$322:$AD$413,0)-1</f>
        <v>#N/A</v>
      </c>
      <c r="T445" s="17"/>
      <c r="U445" s="5"/>
      <c r="V445" s="5">
        <v>9</v>
      </c>
      <c r="W445" s="5" t="str">
        <f ca="1">IF(V445&lt;=U443,RANDBETWEEN(U439/(3/2),U439*(3/2))+W444,"")</f>
        <v/>
      </c>
      <c r="X445" s="15"/>
      <c r="Y445" s="11"/>
      <c r="Z445" s="7">
        <f ca="1">MATCH(Z444,'Language Rules Can Change'!$AD$322:$AD$413,0)-1</f>
        <v>91</v>
      </c>
      <c r="AA445" s="7">
        <f ca="1">MATCH(AA444,'Language Rules Can Change'!$AD$322:$AD$413,0)-1</f>
        <v>27</v>
      </c>
      <c r="AB445" s="7">
        <f ca="1">MATCH(AB444,'Language Rules Can Change'!$AD$322:$AD$413,0)-1</f>
        <v>81</v>
      </c>
      <c r="AC445" s="7" t="e">
        <f>MATCH(AC444,'Language Rules Can Change'!$AD$322:$AD$413,0)-1</f>
        <v>#N/A</v>
      </c>
      <c r="AD445" s="7" t="e">
        <f>MATCH(AD444,'Language Rules Can Change'!$AD$322:$AD$413,0)-1</f>
        <v>#N/A</v>
      </c>
      <c r="AE445" s="7" t="e">
        <f>MATCH(AE444,'Language Rules Can Change'!$AD$322:$AD$413,0)-1</f>
        <v>#N/A</v>
      </c>
      <c r="AF445" s="7" t="e">
        <f>MATCH(AF444,'Language Rules Can Change'!$AD$322:$AD$413,0)-1</f>
        <v>#N/A</v>
      </c>
      <c r="AG445" s="7" t="e">
        <f>MATCH(AG444,'Language Rules Can Change'!$AD$322:$AD$413,0)-1</f>
        <v>#N/A</v>
      </c>
      <c r="AH445" s="7" t="e">
        <f>MATCH(AH444,'Language Rules Can Change'!$AD$322:$AD$413,0)-1</f>
        <v>#N/A</v>
      </c>
      <c r="AI445" s="7" t="e">
        <f>MATCH(AI444,'Language Rules Can Change'!$AD$322:$AD$413,0)-1</f>
        <v>#N/A</v>
      </c>
      <c r="AJ445" s="7" t="e">
        <f>MATCH(AJ444,'Language Rules Can Change'!$AD$322:$AD$413,0)-1</f>
        <v>#N/A</v>
      </c>
      <c r="AK445" s="7" t="e">
        <f>MATCH(AK444,'Language Rules Can Change'!$AD$322:$AD$413,0)-1</f>
        <v>#N/A</v>
      </c>
      <c r="AL445" s="7" t="e">
        <f>MATCH(AL444,'Language Rules Can Change'!$AD$322:$AD$413,0)-1</f>
        <v>#N/A</v>
      </c>
      <c r="AM445" s="7" t="e">
        <f>MATCH(AM444,'Language Rules Can Change'!$AD$322:$AD$413,0)-1</f>
        <v>#N/A</v>
      </c>
    </row>
    <row r="446" spans="1:39" ht="12.75">
      <c r="A446" s="1"/>
      <c r="B446" s="5">
        <v>10</v>
      </c>
      <c r="C446" s="5" t="str">
        <f ca="1">IF(B446&lt;=A443,RANDBETWEEN(A439/(3/2),A439*(3/2))+C445,"")</f>
        <v/>
      </c>
      <c r="D446" s="15"/>
      <c r="E446" s="11"/>
      <c r="F446" s="7">
        <f t="shared" ref="F446:S465" ca="1" si="1480">RAND()</f>
        <v>0.81464609073318262</v>
      </c>
      <c r="G446" s="7">
        <f t="shared" ca="1" si="1480"/>
        <v>8.4944991183056318E-2</v>
      </c>
      <c r="H446" s="7">
        <f t="shared" ca="1" si="1480"/>
        <v>0.24903283837424517</v>
      </c>
      <c r="I446" s="7">
        <f t="shared" ca="1" si="1480"/>
        <v>0.52344395313585967</v>
      </c>
      <c r="J446" s="7">
        <f t="shared" ca="1" si="1480"/>
        <v>0.15298583135713117</v>
      </c>
      <c r="K446" s="7">
        <f t="shared" ca="1" si="1480"/>
        <v>0.71490084632555917</v>
      </c>
      <c r="L446" s="7">
        <f t="shared" ca="1" si="1480"/>
        <v>0.99046070391768992</v>
      </c>
      <c r="M446" s="7">
        <f t="shared" ca="1" si="1480"/>
        <v>0.83595992739385105</v>
      </c>
      <c r="N446" s="7">
        <f t="shared" ca="1" si="1480"/>
        <v>0.94764585829051284</v>
      </c>
      <c r="O446" s="7">
        <f t="shared" ca="1" si="1480"/>
        <v>0.68916505168600795</v>
      </c>
      <c r="P446" s="7">
        <f t="shared" ca="1" si="1480"/>
        <v>0.70256413349910873</v>
      </c>
      <c r="Q446" s="7">
        <f t="shared" ca="1" si="1480"/>
        <v>0.69398315858572368</v>
      </c>
      <c r="R446" s="7">
        <f t="shared" ca="1" si="1480"/>
        <v>0.81804892448300059</v>
      </c>
      <c r="S446" s="7">
        <f t="shared" ca="1" si="1480"/>
        <v>0.21537715377819255</v>
      </c>
      <c r="T446" s="17"/>
      <c r="U446" s="1"/>
      <c r="V446" s="5">
        <v>10</v>
      </c>
      <c r="W446" s="5" t="str">
        <f ca="1">IF(V446&lt;=U443,RANDBETWEEN(U439/(3/2),U439*(3/2))+W445,"")</f>
        <v/>
      </c>
      <c r="X446" s="15"/>
      <c r="Y446" s="11"/>
      <c r="Z446" s="7">
        <f t="shared" ref="Z446:AM465" ca="1" si="1481">RAND()</f>
        <v>9.8747870927177184E-3</v>
      </c>
      <c r="AA446" s="7">
        <f t="shared" ca="1" si="1481"/>
        <v>0.91236273815091418</v>
      </c>
      <c r="AB446" s="7">
        <f t="shared" ca="1" si="1481"/>
        <v>0.70713706769068829</v>
      </c>
      <c r="AC446" s="7">
        <f t="shared" ca="1" si="1481"/>
        <v>0.76181819009663054</v>
      </c>
      <c r="AD446" s="7">
        <f t="shared" ca="1" si="1481"/>
        <v>0.38695946035924367</v>
      </c>
      <c r="AE446" s="7">
        <f t="shared" ca="1" si="1481"/>
        <v>0.95325948210559475</v>
      </c>
      <c r="AF446" s="7">
        <f t="shared" ca="1" si="1481"/>
        <v>0.8999813233196321</v>
      </c>
      <c r="AG446" s="7">
        <f t="shared" ca="1" si="1481"/>
        <v>0.41771341261195849</v>
      </c>
      <c r="AH446" s="7">
        <f t="shared" ca="1" si="1481"/>
        <v>0.1178544520426561</v>
      </c>
      <c r="AI446" s="7">
        <f t="shared" ca="1" si="1481"/>
        <v>0.15860880618332152</v>
      </c>
      <c r="AJ446" s="7">
        <f t="shared" ca="1" si="1481"/>
        <v>0.64793196296803357</v>
      </c>
      <c r="AK446" s="7">
        <f t="shared" ca="1" si="1481"/>
        <v>0.87223641470082713</v>
      </c>
      <c r="AL446" s="7">
        <f t="shared" ca="1" si="1481"/>
        <v>0.10598742707804454</v>
      </c>
      <c r="AM446" s="7">
        <f t="shared" ca="1" si="1481"/>
        <v>0.94099822840268754</v>
      </c>
    </row>
    <row r="447" spans="1:39" ht="12.75">
      <c r="A447" s="1"/>
      <c r="B447" s="5">
        <v>11</v>
      </c>
      <c r="C447" s="5" t="str">
        <f ca="1">IF(B447&lt;=A443,RANDBETWEEN(A439/(3/2),A439*(3/2))+C446,"")</f>
        <v/>
      </c>
      <c r="D447" s="15"/>
      <c r="E447" s="11"/>
      <c r="F447" s="7" cm="1">
        <f t="array" aca="1" ref="F447" ca="1">_xlfn.IFS(AND(F446&gt;0,F446&lt;=INDEX('Language Rules Can Change'!$AE$322:$AM$413,F445,1)),1,AND(F446&gt;INDEX('Language Rules Can Change'!$AE$322:$AM$413,F445,1),F446&lt;=INDEX('Language Rules Can Change'!$AE$322:$AM$413,F445,2)),2,AND(F446&gt;INDEX('Language Rules Can Change'!$AE$322:$AM$413,F445,2),F446&lt;=INDEX('Language Rules Can Change'!$AE$322:$AM$413,F445,3)),3,AND(F446&gt;INDEX('Language Rules Can Change'!$AE$322:$AM$413,F445,3),F446&lt;=INDEX('Language Rules Can Change'!$AE$322:$AM$413,F445,4)),4,AND(F446&gt;INDEX('Language Rules Can Change'!$AE$322:$AM$413,F445,4),F446&lt;=INDEX('Language Rules Can Change'!$AE$322:$AM$413,F445,5)),5,AND(F446&gt;INDEX('Language Rules Can Change'!$AE$322:$AM$413,F445,5),F446&lt;=INDEX('Language Rules Can Change'!$AE$322:$AM$413,F445,6)),6,AND(F446&gt;INDEX('Language Rules Can Change'!$AE$322:$AM$413,F445,6),F446&lt;=INDEX('Language Rules Can Change'!$AE$322:$AM$413,F445,7)),7,AND(F446&gt;INDEX('Language Rules Can Change'!$AE$322:$AM$413,F445,7),F446&lt;=INDEX('Language Rules Can Change'!$AE$322:$AM$413,F445,8)),8,AND(F446&gt;INDEX('Language Rules Can Change'!$AE$322:$AM$413,F445,8),F446&lt;=INDEX('Language Rules Can Change'!$AE$322:$AM$413,F445,9)),9)</f>
        <v>1</v>
      </c>
      <c r="G447" s="7" cm="1">
        <f t="array" aca="1" ref="G447" ca="1">_xlfn.IFS(AND(G446&gt;0,G446&lt;=INDEX('Language Rules Can Change'!$AE$322:$AM$413,G445,1)),1,AND(G446&gt;INDEX('Language Rules Can Change'!$AE$322:$AM$413,G445,1),G446&lt;=INDEX('Language Rules Can Change'!$AE$322:$AM$413,G445,2)),2,AND(G446&gt;INDEX('Language Rules Can Change'!$AE$322:$AM$413,G445,2),G446&lt;=INDEX('Language Rules Can Change'!$AE$322:$AM$413,G445,3)),3,AND(G446&gt;INDEX('Language Rules Can Change'!$AE$322:$AM$413,G445,3),G446&lt;=INDEX('Language Rules Can Change'!$AE$322:$AM$413,G445,4)),4,AND(G446&gt;INDEX('Language Rules Can Change'!$AE$322:$AM$413,G445,4),G446&lt;=INDEX('Language Rules Can Change'!$AE$322:$AM$413,G445,5)),5,AND(G446&gt;INDEX('Language Rules Can Change'!$AE$322:$AM$413,G445,5),G446&lt;=INDEX('Language Rules Can Change'!$AE$322:$AM$413,G445,6)),6,AND(G446&gt;INDEX('Language Rules Can Change'!$AE$322:$AM$413,G445,6),G446&lt;=INDEX('Language Rules Can Change'!$AE$322:$AM$413,G445,7)),7,AND(G446&gt;INDEX('Language Rules Can Change'!$AE$322:$AM$413,G445,7),G446&lt;=INDEX('Language Rules Can Change'!$AE$322:$AM$413,G445,8)),8,AND(G446&gt;INDEX('Language Rules Can Change'!$AE$322:$AM$413,G445,8),G446&lt;=INDEX('Language Rules Can Change'!$AE$322:$AM$413,G445,9)),9)</f>
        <v>2</v>
      </c>
      <c r="H447" s="7" cm="1">
        <f t="array" aca="1" ref="H447" ca="1">_xlfn.IFS(AND(H446&gt;0,H446&lt;=INDEX('Language Rules Can Change'!$AE$322:$AM$413,H445,1)),1,AND(H446&gt;INDEX('Language Rules Can Change'!$AE$322:$AM$413,H445,1),H446&lt;=INDEX('Language Rules Can Change'!$AE$322:$AM$413,H445,2)),2,AND(H446&gt;INDEX('Language Rules Can Change'!$AE$322:$AM$413,H445,2),H446&lt;=INDEX('Language Rules Can Change'!$AE$322:$AM$413,H445,3)),3,AND(H446&gt;INDEX('Language Rules Can Change'!$AE$322:$AM$413,H445,3),H446&lt;=INDEX('Language Rules Can Change'!$AE$322:$AM$413,H445,4)),4,AND(H446&gt;INDEX('Language Rules Can Change'!$AE$322:$AM$413,H445,4),H446&lt;=INDEX('Language Rules Can Change'!$AE$322:$AM$413,H445,5)),5,AND(H446&gt;INDEX('Language Rules Can Change'!$AE$322:$AM$413,H445,5),H446&lt;=INDEX('Language Rules Can Change'!$AE$322:$AM$413,H445,6)),6,AND(H446&gt;INDEX('Language Rules Can Change'!$AE$322:$AM$413,H445,6),H446&lt;=INDEX('Language Rules Can Change'!$AE$322:$AM$413,H445,7)),7,AND(H446&gt;INDEX('Language Rules Can Change'!$AE$322:$AM$413,H445,7),H446&lt;=INDEX('Language Rules Can Change'!$AE$322:$AM$413,H445,8)),8,AND(H446&gt;INDEX('Language Rules Can Change'!$AE$322:$AM$413,H445,8),H446&lt;=INDEX('Language Rules Can Change'!$AE$322:$AM$413,H445,9)),9)</f>
        <v>5</v>
      </c>
      <c r="I447" s="7" cm="1">
        <f t="array" aca="1" ref="I447" ca="1">_xlfn.IFS(AND(I446&gt;0,I446&lt;=INDEX('Language Rules Can Change'!$AE$322:$AM$413,I445,1)),1,AND(I446&gt;INDEX('Language Rules Can Change'!$AE$322:$AM$413,I445,1),I446&lt;=INDEX('Language Rules Can Change'!$AE$322:$AM$413,I445,2)),2,AND(I446&gt;INDEX('Language Rules Can Change'!$AE$322:$AM$413,I445,2),I446&lt;=INDEX('Language Rules Can Change'!$AE$322:$AM$413,I445,3)),3,AND(I446&gt;INDEX('Language Rules Can Change'!$AE$322:$AM$413,I445,3),I446&lt;=INDEX('Language Rules Can Change'!$AE$322:$AM$413,I445,4)),4,AND(I446&gt;INDEX('Language Rules Can Change'!$AE$322:$AM$413,I445,4),I446&lt;=INDEX('Language Rules Can Change'!$AE$322:$AM$413,I445,5)),5,AND(I446&gt;INDEX('Language Rules Can Change'!$AE$322:$AM$413,I445,5),I446&lt;=INDEX('Language Rules Can Change'!$AE$322:$AM$413,I445,6)),6,AND(I446&gt;INDEX('Language Rules Can Change'!$AE$322:$AM$413,I445,6),I446&lt;=INDEX('Language Rules Can Change'!$AE$322:$AM$413,I445,7)),7,AND(I446&gt;INDEX('Language Rules Can Change'!$AE$322:$AM$413,I445,7),I446&lt;=INDEX('Language Rules Can Change'!$AE$322:$AM$413,I445,8)),8,AND(I446&gt;INDEX('Language Rules Can Change'!$AE$322:$AM$413,I445,8),I446&lt;=INDEX('Language Rules Can Change'!$AE$322:$AM$413,I445,9)),9)</f>
        <v>1</v>
      </c>
      <c r="J447" s="7" t="e" cm="1">
        <f t="array" aca="1" ref="J447" ca="1">_xlfn.IFS(AND(J446&gt;0,J446&lt;=INDEX('Language Rules Can Change'!$AE$322:$AM$413,J445,1)),1,AND(J446&gt;INDEX('Language Rules Can Change'!$AE$322:$AM$413,J445,1),J446&lt;=INDEX('Language Rules Can Change'!$AE$322:$AM$413,J445,2)),2,AND(J446&gt;INDEX('Language Rules Can Change'!$AE$322:$AM$413,J445,2),J446&lt;=INDEX('Language Rules Can Change'!$AE$322:$AM$413,J445,3)),3,AND(J446&gt;INDEX('Language Rules Can Change'!$AE$322:$AM$413,J445,3),J446&lt;=INDEX('Language Rules Can Change'!$AE$322:$AM$413,J445,4)),4,AND(J446&gt;INDEX('Language Rules Can Change'!$AE$322:$AM$413,J445,4),J446&lt;=INDEX('Language Rules Can Change'!$AE$322:$AM$413,J445,5)),5,AND(J446&gt;INDEX('Language Rules Can Change'!$AE$322:$AM$413,J445,5),J446&lt;=INDEX('Language Rules Can Change'!$AE$322:$AM$413,J445,6)),6,AND(J446&gt;INDEX('Language Rules Can Change'!$AE$322:$AM$413,J445,6),J446&lt;=INDEX('Language Rules Can Change'!$AE$322:$AM$413,J445,7)),7,AND(J446&gt;INDEX('Language Rules Can Change'!$AE$322:$AM$413,J445,7),J446&lt;=INDEX('Language Rules Can Change'!$AE$322:$AM$413,J445,8)),8,AND(J446&gt;INDEX('Language Rules Can Change'!$AE$322:$AM$413,J445,8),J446&lt;=INDEX('Language Rules Can Change'!$AE$322:$AM$413,J445,9)),9)</f>
        <v>#N/A</v>
      </c>
      <c r="K447" s="7" t="e" cm="1">
        <f t="array" aca="1" ref="K447" ca="1">_xlfn.IFS(AND(K446&gt;0,K446&lt;=INDEX('Language Rules Can Change'!$AE$322:$AM$413,K445,1)),1,AND(K446&gt;INDEX('Language Rules Can Change'!$AE$322:$AM$413,K445,1),K446&lt;=INDEX('Language Rules Can Change'!$AE$322:$AM$413,K445,2)),2,AND(K446&gt;INDEX('Language Rules Can Change'!$AE$322:$AM$413,K445,2),K446&lt;=INDEX('Language Rules Can Change'!$AE$322:$AM$413,K445,3)),3,AND(K446&gt;INDEX('Language Rules Can Change'!$AE$322:$AM$413,K445,3),K446&lt;=INDEX('Language Rules Can Change'!$AE$322:$AM$413,K445,4)),4,AND(K446&gt;INDEX('Language Rules Can Change'!$AE$322:$AM$413,K445,4),K446&lt;=INDEX('Language Rules Can Change'!$AE$322:$AM$413,K445,5)),5,AND(K446&gt;INDEX('Language Rules Can Change'!$AE$322:$AM$413,K445,5),K446&lt;=INDEX('Language Rules Can Change'!$AE$322:$AM$413,K445,6)),6,AND(K446&gt;INDEX('Language Rules Can Change'!$AE$322:$AM$413,K445,6),K446&lt;=INDEX('Language Rules Can Change'!$AE$322:$AM$413,K445,7)),7,AND(K446&gt;INDEX('Language Rules Can Change'!$AE$322:$AM$413,K445,7),K446&lt;=INDEX('Language Rules Can Change'!$AE$322:$AM$413,K445,8)),8,AND(K446&gt;INDEX('Language Rules Can Change'!$AE$322:$AM$413,K445,8),K446&lt;=INDEX('Language Rules Can Change'!$AE$322:$AM$413,K445,9)),9)</f>
        <v>#N/A</v>
      </c>
      <c r="L447" s="7" t="e" cm="1">
        <f t="array" aca="1" ref="L447" ca="1">_xlfn.IFS(AND(L446&gt;0,L446&lt;=INDEX('Language Rules Can Change'!$AE$322:$AM$413,L445,1)),1,AND(L446&gt;INDEX('Language Rules Can Change'!$AE$322:$AM$413,L445,1),L446&lt;=INDEX('Language Rules Can Change'!$AE$322:$AM$413,L445,2)),2,AND(L446&gt;INDEX('Language Rules Can Change'!$AE$322:$AM$413,L445,2),L446&lt;=INDEX('Language Rules Can Change'!$AE$322:$AM$413,L445,3)),3,AND(L446&gt;INDEX('Language Rules Can Change'!$AE$322:$AM$413,L445,3),L446&lt;=INDEX('Language Rules Can Change'!$AE$322:$AM$413,L445,4)),4,AND(L446&gt;INDEX('Language Rules Can Change'!$AE$322:$AM$413,L445,4),L446&lt;=INDEX('Language Rules Can Change'!$AE$322:$AM$413,L445,5)),5,AND(L446&gt;INDEX('Language Rules Can Change'!$AE$322:$AM$413,L445,5),L446&lt;=INDEX('Language Rules Can Change'!$AE$322:$AM$413,L445,6)),6,AND(L446&gt;INDEX('Language Rules Can Change'!$AE$322:$AM$413,L445,6),L446&lt;=INDEX('Language Rules Can Change'!$AE$322:$AM$413,L445,7)),7,AND(L446&gt;INDEX('Language Rules Can Change'!$AE$322:$AM$413,L445,7),L446&lt;=INDEX('Language Rules Can Change'!$AE$322:$AM$413,L445,8)),8,AND(L446&gt;INDEX('Language Rules Can Change'!$AE$322:$AM$413,L445,8),L446&lt;=INDEX('Language Rules Can Change'!$AE$322:$AM$413,L445,9)),9)</f>
        <v>#N/A</v>
      </c>
      <c r="M447" s="7" t="e" cm="1">
        <f t="array" aca="1" ref="M447" ca="1">_xlfn.IFS(AND(M446&gt;0,M446&lt;=INDEX('Language Rules Can Change'!$AE$322:$AM$413,M445,1)),1,AND(M446&gt;INDEX('Language Rules Can Change'!$AE$322:$AM$413,M445,1),M446&lt;=INDEX('Language Rules Can Change'!$AE$322:$AM$413,M445,2)),2,AND(M446&gt;INDEX('Language Rules Can Change'!$AE$322:$AM$413,M445,2),M446&lt;=INDEX('Language Rules Can Change'!$AE$322:$AM$413,M445,3)),3,AND(M446&gt;INDEX('Language Rules Can Change'!$AE$322:$AM$413,M445,3),M446&lt;=INDEX('Language Rules Can Change'!$AE$322:$AM$413,M445,4)),4,AND(M446&gt;INDEX('Language Rules Can Change'!$AE$322:$AM$413,M445,4),M446&lt;=INDEX('Language Rules Can Change'!$AE$322:$AM$413,M445,5)),5,AND(M446&gt;INDEX('Language Rules Can Change'!$AE$322:$AM$413,M445,5),M446&lt;=INDEX('Language Rules Can Change'!$AE$322:$AM$413,M445,6)),6,AND(M446&gt;INDEX('Language Rules Can Change'!$AE$322:$AM$413,M445,6),M446&lt;=INDEX('Language Rules Can Change'!$AE$322:$AM$413,M445,7)),7,AND(M446&gt;INDEX('Language Rules Can Change'!$AE$322:$AM$413,M445,7),M446&lt;=INDEX('Language Rules Can Change'!$AE$322:$AM$413,M445,8)),8,AND(M446&gt;INDEX('Language Rules Can Change'!$AE$322:$AM$413,M445,8),M446&lt;=INDEX('Language Rules Can Change'!$AE$322:$AM$413,M445,9)),9)</f>
        <v>#N/A</v>
      </c>
      <c r="N447" s="7" t="e" cm="1">
        <f t="array" aca="1" ref="N447" ca="1">_xlfn.IFS(AND(N446&gt;0,N446&lt;=INDEX('Language Rules Can Change'!$AE$322:$AM$413,N445,1)),1,AND(N446&gt;INDEX('Language Rules Can Change'!$AE$322:$AM$413,N445,1),N446&lt;=INDEX('Language Rules Can Change'!$AE$322:$AM$413,N445,2)),2,AND(N446&gt;INDEX('Language Rules Can Change'!$AE$322:$AM$413,N445,2),N446&lt;=INDEX('Language Rules Can Change'!$AE$322:$AM$413,N445,3)),3,AND(N446&gt;INDEX('Language Rules Can Change'!$AE$322:$AM$413,N445,3),N446&lt;=INDEX('Language Rules Can Change'!$AE$322:$AM$413,N445,4)),4,AND(N446&gt;INDEX('Language Rules Can Change'!$AE$322:$AM$413,N445,4),N446&lt;=INDEX('Language Rules Can Change'!$AE$322:$AM$413,N445,5)),5,AND(N446&gt;INDEX('Language Rules Can Change'!$AE$322:$AM$413,N445,5),N446&lt;=INDEX('Language Rules Can Change'!$AE$322:$AM$413,N445,6)),6,AND(N446&gt;INDEX('Language Rules Can Change'!$AE$322:$AM$413,N445,6),N446&lt;=INDEX('Language Rules Can Change'!$AE$322:$AM$413,N445,7)),7,AND(N446&gt;INDEX('Language Rules Can Change'!$AE$322:$AM$413,N445,7),N446&lt;=INDEX('Language Rules Can Change'!$AE$322:$AM$413,N445,8)),8,AND(N446&gt;INDEX('Language Rules Can Change'!$AE$322:$AM$413,N445,8),N446&lt;=INDEX('Language Rules Can Change'!$AE$322:$AM$413,N445,9)),9)</f>
        <v>#N/A</v>
      </c>
      <c r="O447" s="7" t="e" cm="1">
        <f t="array" aca="1" ref="O447" ca="1">_xlfn.IFS(AND(O446&gt;0,O446&lt;=INDEX('Language Rules Can Change'!$AE$322:$AM$413,O445,1)),1,AND(O446&gt;INDEX('Language Rules Can Change'!$AE$322:$AM$413,O445,1),O446&lt;=INDEX('Language Rules Can Change'!$AE$322:$AM$413,O445,2)),2,AND(O446&gt;INDEX('Language Rules Can Change'!$AE$322:$AM$413,O445,2),O446&lt;=INDEX('Language Rules Can Change'!$AE$322:$AM$413,O445,3)),3,AND(O446&gt;INDEX('Language Rules Can Change'!$AE$322:$AM$413,O445,3),O446&lt;=INDEX('Language Rules Can Change'!$AE$322:$AM$413,O445,4)),4,AND(O446&gt;INDEX('Language Rules Can Change'!$AE$322:$AM$413,O445,4),O446&lt;=INDEX('Language Rules Can Change'!$AE$322:$AM$413,O445,5)),5,AND(O446&gt;INDEX('Language Rules Can Change'!$AE$322:$AM$413,O445,5),O446&lt;=INDEX('Language Rules Can Change'!$AE$322:$AM$413,O445,6)),6,AND(O446&gt;INDEX('Language Rules Can Change'!$AE$322:$AM$413,O445,6),O446&lt;=INDEX('Language Rules Can Change'!$AE$322:$AM$413,O445,7)),7,AND(O446&gt;INDEX('Language Rules Can Change'!$AE$322:$AM$413,O445,7),O446&lt;=INDEX('Language Rules Can Change'!$AE$322:$AM$413,O445,8)),8,AND(O446&gt;INDEX('Language Rules Can Change'!$AE$322:$AM$413,O445,8),O446&lt;=INDEX('Language Rules Can Change'!$AE$322:$AM$413,O445,9)),9)</f>
        <v>#N/A</v>
      </c>
      <c r="P447" s="7" t="e" cm="1">
        <f t="array" aca="1" ref="P447" ca="1">_xlfn.IFS(AND(P446&gt;0,P446&lt;=INDEX('Language Rules Can Change'!$AE$322:$AM$413,P445,1)),1,AND(P446&gt;INDEX('Language Rules Can Change'!$AE$322:$AM$413,P445,1),P446&lt;=INDEX('Language Rules Can Change'!$AE$322:$AM$413,P445,2)),2,AND(P446&gt;INDEX('Language Rules Can Change'!$AE$322:$AM$413,P445,2),P446&lt;=INDEX('Language Rules Can Change'!$AE$322:$AM$413,P445,3)),3,AND(P446&gt;INDEX('Language Rules Can Change'!$AE$322:$AM$413,P445,3),P446&lt;=INDEX('Language Rules Can Change'!$AE$322:$AM$413,P445,4)),4,AND(P446&gt;INDEX('Language Rules Can Change'!$AE$322:$AM$413,P445,4),P446&lt;=INDEX('Language Rules Can Change'!$AE$322:$AM$413,P445,5)),5,AND(P446&gt;INDEX('Language Rules Can Change'!$AE$322:$AM$413,P445,5),P446&lt;=INDEX('Language Rules Can Change'!$AE$322:$AM$413,P445,6)),6,AND(P446&gt;INDEX('Language Rules Can Change'!$AE$322:$AM$413,P445,6),P446&lt;=INDEX('Language Rules Can Change'!$AE$322:$AM$413,P445,7)),7,AND(P446&gt;INDEX('Language Rules Can Change'!$AE$322:$AM$413,P445,7),P446&lt;=INDEX('Language Rules Can Change'!$AE$322:$AM$413,P445,8)),8,AND(P446&gt;INDEX('Language Rules Can Change'!$AE$322:$AM$413,P445,8),P446&lt;=INDEX('Language Rules Can Change'!$AE$322:$AM$413,P445,9)),9)</f>
        <v>#N/A</v>
      </c>
      <c r="Q447" s="7" t="e" cm="1">
        <f t="array" aca="1" ref="Q447" ca="1">_xlfn.IFS(AND(Q446&gt;0,Q446&lt;=INDEX('Language Rules Can Change'!$AE$322:$AM$413,Q445,1)),1,AND(Q446&gt;INDEX('Language Rules Can Change'!$AE$322:$AM$413,Q445,1),Q446&lt;=INDEX('Language Rules Can Change'!$AE$322:$AM$413,Q445,2)),2,AND(Q446&gt;INDEX('Language Rules Can Change'!$AE$322:$AM$413,Q445,2),Q446&lt;=INDEX('Language Rules Can Change'!$AE$322:$AM$413,Q445,3)),3,AND(Q446&gt;INDEX('Language Rules Can Change'!$AE$322:$AM$413,Q445,3),Q446&lt;=INDEX('Language Rules Can Change'!$AE$322:$AM$413,Q445,4)),4,AND(Q446&gt;INDEX('Language Rules Can Change'!$AE$322:$AM$413,Q445,4),Q446&lt;=INDEX('Language Rules Can Change'!$AE$322:$AM$413,Q445,5)),5,AND(Q446&gt;INDEX('Language Rules Can Change'!$AE$322:$AM$413,Q445,5),Q446&lt;=INDEX('Language Rules Can Change'!$AE$322:$AM$413,Q445,6)),6,AND(Q446&gt;INDEX('Language Rules Can Change'!$AE$322:$AM$413,Q445,6),Q446&lt;=INDEX('Language Rules Can Change'!$AE$322:$AM$413,Q445,7)),7,AND(Q446&gt;INDEX('Language Rules Can Change'!$AE$322:$AM$413,Q445,7),Q446&lt;=INDEX('Language Rules Can Change'!$AE$322:$AM$413,Q445,8)),8,AND(Q446&gt;INDEX('Language Rules Can Change'!$AE$322:$AM$413,Q445,8),Q446&lt;=INDEX('Language Rules Can Change'!$AE$322:$AM$413,Q445,9)),9)</f>
        <v>#N/A</v>
      </c>
      <c r="R447" s="7" t="e" cm="1">
        <f t="array" aca="1" ref="R447" ca="1">_xlfn.IFS(AND(R446&gt;0,R446&lt;=INDEX('Language Rules Can Change'!$AE$322:$AM$413,R445,1)),1,AND(R446&gt;INDEX('Language Rules Can Change'!$AE$322:$AM$413,R445,1),R446&lt;=INDEX('Language Rules Can Change'!$AE$322:$AM$413,R445,2)),2,AND(R446&gt;INDEX('Language Rules Can Change'!$AE$322:$AM$413,R445,2),R446&lt;=INDEX('Language Rules Can Change'!$AE$322:$AM$413,R445,3)),3,AND(R446&gt;INDEX('Language Rules Can Change'!$AE$322:$AM$413,R445,3),R446&lt;=INDEX('Language Rules Can Change'!$AE$322:$AM$413,R445,4)),4,AND(R446&gt;INDEX('Language Rules Can Change'!$AE$322:$AM$413,R445,4),R446&lt;=INDEX('Language Rules Can Change'!$AE$322:$AM$413,R445,5)),5,AND(R446&gt;INDEX('Language Rules Can Change'!$AE$322:$AM$413,R445,5),R446&lt;=INDEX('Language Rules Can Change'!$AE$322:$AM$413,R445,6)),6,AND(R446&gt;INDEX('Language Rules Can Change'!$AE$322:$AM$413,R445,6),R446&lt;=INDEX('Language Rules Can Change'!$AE$322:$AM$413,R445,7)),7,AND(R446&gt;INDEX('Language Rules Can Change'!$AE$322:$AM$413,R445,7),R446&lt;=INDEX('Language Rules Can Change'!$AE$322:$AM$413,R445,8)),8,AND(R446&gt;INDEX('Language Rules Can Change'!$AE$322:$AM$413,R445,8),R446&lt;=INDEX('Language Rules Can Change'!$AE$322:$AM$413,R445,9)),9)</f>
        <v>#N/A</v>
      </c>
      <c r="S447" s="7" t="e" cm="1">
        <f t="array" aca="1" ref="S447" ca="1">_xlfn.IFS(AND(S446&gt;0,S446&lt;=INDEX('Language Rules Can Change'!$AE$322:$AM$413,S445,1)),1,AND(S446&gt;INDEX('Language Rules Can Change'!$AE$322:$AM$413,S445,1),S446&lt;=INDEX('Language Rules Can Change'!$AE$322:$AM$413,S445,2)),2,AND(S446&gt;INDEX('Language Rules Can Change'!$AE$322:$AM$413,S445,2),S446&lt;=INDEX('Language Rules Can Change'!$AE$322:$AM$413,S445,3)),3,AND(S446&gt;INDEX('Language Rules Can Change'!$AE$322:$AM$413,S445,3),S446&lt;=INDEX('Language Rules Can Change'!$AE$322:$AM$413,S445,4)),4,AND(S446&gt;INDEX('Language Rules Can Change'!$AE$322:$AM$413,S445,4),S446&lt;=INDEX('Language Rules Can Change'!$AE$322:$AM$413,S445,5)),5,AND(S446&gt;INDEX('Language Rules Can Change'!$AE$322:$AM$413,S445,5),S446&lt;=INDEX('Language Rules Can Change'!$AE$322:$AM$413,S445,6)),6,AND(S446&gt;INDEX('Language Rules Can Change'!$AE$322:$AM$413,S445,6),S446&lt;=INDEX('Language Rules Can Change'!$AE$322:$AM$413,S445,7)),7,AND(S446&gt;INDEX('Language Rules Can Change'!$AE$322:$AM$413,S445,7),S446&lt;=INDEX('Language Rules Can Change'!$AE$322:$AM$413,S445,8)),8,AND(S446&gt;INDEX('Language Rules Can Change'!$AE$322:$AM$413,S445,8),S446&lt;=INDEX('Language Rules Can Change'!$AE$322:$AM$413,S445,9)),9)</f>
        <v>#N/A</v>
      </c>
      <c r="T447" s="17"/>
      <c r="U447" s="1"/>
      <c r="V447" s="5">
        <v>11</v>
      </c>
      <c r="W447" s="5" t="str">
        <f ca="1">IF(V447&lt;=U443,RANDBETWEEN(U439/(3/2),U439*(3/2))+W446,"")</f>
        <v/>
      </c>
      <c r="X447" s="15"/>
      <c r="Y447" s="11"/>
      <c r="Z447" s="7" cm="1">
        <f t="array" aca="1" ref="Z447" ca="1">_xlfn.IFS(AND(Z446&gt;0,Z446&lt;=INDEX('Language Rules Can Change'!$AE$322:$AM$413,Z445,1)),1,AND(Z446&gt;INDEX('Language Rules Can Change'!$AE$322:$AM$413,Z445,1),Z446&lt;=INDEX('Language Rules Can Change'!$AE$322:$AM$413,Z445,2)),2,AND(Z446&gt;INDEX('Language Rules Can Change'!$AE$322:$AM$413,Z445,2),Z446&lt;=INDEX('Language Rules Can Change'!$AE$322:$AM$413,Z445,3)),3,AND(Z446&gt;INDEX('Language Rules Can Change'!$AE$322:$AM$413,Z445,3),Z446&lt;=INDEX('Language Rules Can Change'!$AE$322:$AM$413,Z445,4)),4,AND(Z446&gt;INDEX('Language Rules Can Change'!$AE$322:$AM$413,Z445,4),Z446&lt;=INDEX('Language Rules Can Change'!$AE$322:$AM$413,Z445,5)),5,AND(Z446&gt;INDEX('Language Rules Can Change'!$AE$322:$AM$413,Z445,5),Z446&lt;=INDEX('Language Rules Can Change'!$AE$322:$AM$413,Z445,6)),6,AND(Z446&gt;INDEX('Language Rules Can Change'!$AE$322:$AM$413,Z445,6),Z446&lt;=INDEX('Language Rules Can Change'!$AE$322:$AM$413,Z445,7)),7,AND(Z446&gt;INDEX('Language Rules Can Change'!$AE$322:$AM$413,Z445,7),Z446&lt;=INDEX('Language Rules Can Change'!$AE$322:$AM$413,Z445,8)),8,AND(Z446&gt;INDEX('Language Rules Can Change'!$AE$322:$AM$413,Z445,8),Z446&lt;=INDEX('Language Rules Can Change'!$AE$322:$AM$413,Z445,9)),9)</f>
        <v>1</v>
      </c>
      <c r="AA447" s="7" cm="1">
        <f t="array" aca="1" ref="AA447" ca="1">_xlfn.IFS(AND(AA446&gt;0,AA446&lt;=INDEX('Language Rules Can Change'!$AE$322:$AM$413,AA445,1)),1,AND(AA446&gt;INDEX('Language Rules Can Change'!$AE$322:$AM$413,AA445,1),AA446&lt;=INDEX('Language Rules Can Change'!$AE$322:$AM$413,AA445,2)),2,AND(AA446&gt;INDEX('Language Rules Can Change'!$AE$322:$AM$413,AA445,2),AA446&lt;=INDEX('Language Rules Can Change'!$AE$322:$AM$413,AA445,3)),3,AND(AA446&gt;INDEX('Language Rules Can Change'!$AE$322:$AM$413,AA445,3),AA446&lt;=INDEX('Language Rules Can Change'!$AE$322:$AM$413,AA445,4)),4,AND(AA446&gt;INDEX('Language Rules Can Change'!$AE$322:$AM$413,AA445,4),AA446&lt;=INDEX('Language Rules Can Change'!$AE$322:$AM$413,AA445,5)),5,AND(AA446&gt;INDEX('Language Rules Can Change'!$AE$322:$AM$413,AA445,5),AA446&lt;=INDEX('Language Rules Can Change'!$AE$322:$AM$413,AA445,6)),6,AND(AA446&gt;INDEX('Language Rules Can Change'!$AE$322:$AM$413,AA445,6),AA446&lt;=INDEX('Language Rules Can Change'!$AE$322:$AM$413,AA445,7)),7,AND(AA446&gt;INDEX('Language Rules Can Change'!$AE$322:$AM$413,AA445,7),AA446&lt;=INDEX('Language Rules Can Change'!$AE$322:$AM$413,AA445,8)),8,AND(AA446&gt;INDEX('Language Rules Can Change'!$AE$322:$AM$413,AA445,8),AA446&lt;=INDEX('Language Rules Can Change'!$AE$322:$AM$413,AA445,9)),9)</f>
        <v>8</v>
      </c>
      <c r="AB447" s="7" cm="1">
        <f t="array" aca="1" ref="AB447" ca="1">_xlfn.IFS(AND(AB446&gt;0,AB446&lt;=INDEX('Language Rules Can Change'!$AE$322:$AM$413,AB445,1)),1,AND(AB446&gt;INDEX('Language Rules Can Change'!$AE$322:$AM$413,AB445,1),AB446&lt;=INDEX('Language Rules Can Change'!$AE$322:$AM$413,AB445,2)),2,AND(AB446&gt;INDEX('Language Rules Can Change'!$AE$322:$AM$413,AB445,2),AB446&lt;=INDEX('Language Rules Can Change'!$AE$322:$AM$413,AB445,3)),3,AND(AB446&gt;INDEX('Language Rules Can Change'!$AE$322:$AM$413,AB445,3),AB446&lt;=INDEX('Language Rules Can Change'!$AE$322:$AM$413,AB445,4)),4,AND(AB446&gt;INDEX('Language Rules Can Change'!$AE$322:$AM$413,AB445,4),AB446&lt;=INDEX('Language Rules Can Change'!$AE$322:$AM$413,AB445,5)),5,AND(AB446&gt;INDEX('Language Rules Can Change'!$AE$322:$AM$413,AB445,5),AB446&lt;=INDEX('Language Rules Can Change'!$AE$322:$AM$413,AB445,6)),6,AND(AB446&gt;INDEX('Language Rules Can Change'!$AE$322:$AM$413,AB445,6),AB446&lt;=INDEX('Language Rules Can Change'!$AE$322:$AM$413,AB445,7)),7,AND(AB446&gt;INDEX('Language Rules Can Change'!$AE$322:$AM$413,AB445,7),AB446&lt;=INDEX('Language Rules Can Change'!$AE$322:$AM$413,AB445,8)),8,AND(AB446&gt;INDEX('Language Rules Can Change'!$AE$322:$AM$413,AB445,8),AB446&lt;=INDEX('Language Rules Can Change'!$AE$322:$AM$413,AB445,9)),9)</f>
        <v>5</v>
      </c>
      <c r="AC447" s="7" t="e" cm="1">
        <f t="array" aca="1" ref="AC447" ca="1">_xlfn.IFS(AND(AC446&gt;0,AC446&lt;=INDEX('Language Rules Can Change'!$AE$322:$AM$413,AC445,1)),1,AND(AC446&gt;INDEX('Language Rules Can Change'!$AE$322:$AM$413,AC445,1),AC446&lt;=INDEX('Language Rules Can Change'!$AE$322:$AM$413,AC445,2)),2,AND(AC446&gt;INDEX('Language Rules Can Change'!$AE$322:$AM$413,AC445,2),AC446&lt;=INDEX('Language Rules Can Change'!$AE$322:$AM$413,AC445,3)),3,AND(AC446&gt;INDEX('Language Rules Can Change'!$AE$322:$AM$413,AC445,3),AC446&lt;=INDEX('Language Rules Can Change'!$AE$322:$AM$413,AC445,4)),4,AND(AC446&gt;INDEX('Language Rules Can Change'!$AE$322:$AM$413,AC445,4),AC446&lt;=INDEX('Language Rules Can Change'!$AE$322:$AM$413,AC445,5)),5,AND(AC446&gt;INDEX('Language Rules Can Change'!$AE$322:$AM$413,AC445,5),AC446&lt;=INDEX('Language Rules Can Change'!$AE$322:$AM$413,AC445,6)),6,AND(AC446&gt;INDEX('Language Rules Can Change'!$AE$322:$AM$413,AC445,6),AC446&lt;=INDEX('Language Rules Can Change'!$AE$322:$AM$413,AC445,7)),7,AND(AC446&gt;INDEX('Language Rules Can Change'!$AE$322:$AM$413,AC445,7),AC446&lt;=INDEX('Language Rules Can Change'!$AE$322:$AM$413,AC445,8)),8,AND(AC446&gt;INDEX('Language Rules Can Change'!$AE$322:$AM$413,AC445,8),AC446&lt;=INDEX('Language Rules Can Change'!$AE$322:$AM$413,AC445,9)),9)</f>
        <v>#N/A</v>
      </c>
      <c r="AD447" s="7" t="e" cm="1">
        <f t="array" aca="1" ref="AD447" ca="1">_xlfn.IFS(AND(AD446&gt;0,AD446&lt;=INDEX('Language Rules Can Change'!$AE$322:$AM$413,AD445,1)),1,AND(AD446&gt;INDEX('Language Rules Can Change'!$AE$322:$AM$413,AD445,1),AD446&lt;=INDEX('Language Rules Can Change'!$AE$322:$AM$413,AD445,2)),2,AND(AD446&gt;INDEX('Language Rules Can Change'!$AE$322:$AM$413,AD445,2),AD446&lt;=INDEX('Language Rules Can Change'!$AE$322:$AM$413,AD445,3)),3,AND(AD446&gt;INDEX('Language Rules Can Change'!$AE$322:$AM$413,AD445,3),AD446&lt;=INDEX('Language Rules Can Change'!$AE$322:$AM$413,AD445,4)),4,AND(AD446&gt;INDEX('Language Rules Can Change'!$AE$322:$AM$413,AD445,4),AD446&lt;=INDEX('Language Rules Can Change'!$AE$322:$AM$413,AD445,5)),5,AND(AD446&gt;INDEX('Language Rules Can Change'!$AE$322:$AM$413,AD445,5),AD446&lt;=INDEX('Language Rules Can Change'!$AE$322:$AM$413,AD445,6)),6,AND(AD446&gt;INDEX('Language Rules Can Change'!$AE$322:$AM$413,AD445,6),AD446&lt;=INDEX('Language Rules Can Change'!$AE$322:$AM$413,AD445,7)),7,AND(AD446&gt;INDEX('Language Rules Can Change'!$AE$322:$AM$413,AD445,7),AD446&lt;=INDEX('Language Rules Can Change'!$AE$322:$AM$413,AD445,8)),8,AND(AD446&gt;INDEX('Language Rules Can Change'!$AE$322:$AM$413,AD445,8),AD446&lt;=INDEX('Language Rules Can Change'!$AE$322:$AM$413,AD445,9)),9)</f>
        <v>#N/A</v>
      </c>
      <c r="AE447" s="7" t="e" cm="1">
        <f t="array" aca="1" ref="AE447" ca="1">_xlfn.IFS(AND(AE446&gt;0,AE446&lt;=INDEX('Language Rules Can Change'!$AE$322:$AM$413,AE445,1)),1,AND(AE446&gt;INDEX('Language Rules Can Change'!$AE$322:$AM$413,AE445,1),AE446&lt;=INDEX('Language Rules Can Change'!$AE$322:$AM$413,AE445,2)),2,AND(AE446&gt;INDEX('Language Rules Can Change'!$AE$322:$AM$413,AE445,2),AE446&lt;=INDEX('Language Rules Can Change'!$AE$322:$AM$413,AE445,3)),3,AND(AE446&gt;INDEX('Language Rules Can Change'!$AE$322:$AM$413,AE445,3),AE446&lt;=INDEX('Language Rules Can Change'!$AE$322:$AM$413,AE445,4)),4,AND(AE446&gt;INDEX('Language Rules Can Change'!$AE$322:$AM$413,AE445,4),AE446&lt;=INDEX('Language Rules Can Change'!$AE$322:$AM$413,AE445,5)),5,AND(AE446&gt;INDEX('Language Rules Can Change'!$AE$322:$AM$413,AE445,5),AE446&lt;=INDEX('Language Rules Can Change'!$AE$322:$AM$413,AE445,6)),6,AND(AE446&gt;INDEX('Language Rules Can Change'!$AE$322:$AM$413,AE445,6),AE446&lt;=INDEX('Language Rules Can Change'!$AE$322:$AM$413,AE445,7)),7,AND(AE446&gt;INDEX('Language Rules Can Change'!$AE$322:$AM$413,AE445,7),AE446&lt;=INDEX('Language Rules Can Change'!$AE$322:$AM$413,AE445,8)),8,AND(AE446&gt;INDEX('Language Rules Can Change'!$AE$322:$AM$413,AE445,8),AE446&lt;=INDEX('Language Rules Can Change'!$AE$322:$AM$413,AE445,9)),9)</f>
        <v>#N/A</v>
      </c>
      <c r="AF447" s="7" t="e" cm="1">
        <f t="array" aca="1" ref="AF447" ca="1">_xlfn.IFS(AND(AF446&gt;0,AF446&lt;=INDEX('Language Rules Can Change'!$AE$322:$AM$413,AF445,1)),1,AND(AF446&gt;INDEX('Language Rules Can Change'!$AE$322:$AM$413,AF445,1),AF446&lt;=INDEX('Language Rules Can Change'!$AE$322:$AM$413,AF445,2)),2,AND(AF446&gt;INDEX('Language Rules Can Change'!$AE$322:$AM$413,AF445,2),AF446&lt;=INDEX('Language Rules Can Change'!$AE$322:$AM$413,AF445,3)),3,AND(AF446&gt;INDEX('Language Rules Can Change'!$AE$322:$AM$413,AF445,3),AF446&lt;=INDEX('Language Rules Can Change'!$AE$322:$AM$413,AF445,4)),4,AND(AF446&gt;INDEX('Language Rules Can Change'!$AE$322:$AM$413,AF445,4),AF446&lt;=INDEX('Language Rules Can Change'!$AE$322:$AM$413,AF445,5)),5,AND(AF446&gt;INDEX('Language Rules Can Change'!$AE$322:$AM$413,AF445,5),AF446&lt;=INDEX('Language Rules Can Change'!$AE$322:$AM$413,AF445,6)),6,AND(AF446&gt;INDEX('Language Rules Can Change'!$AE$322:$AM$413,AF445,6),AF446&lt;=INDEX('Language Rules Can Change'!$AE$322:$AM$413,AF445,7)),7,AND(AF446&gt;INDEX('Language Rules Can Change'!$AE$322:$AM$413,AF445,7),AF446&lt;=INDEX('Language Rules Can Change'!$AE$322:$AM$413,AF445,8)),8,AND(AF446&gt;INDEX('Language Rules Can Change'!$AE$322:$AM$413,AF445,8),AF446&lt;=INDEX('Language Rules Can Change'!$AE$322:$AM$413,AF445,9)),9)</f>
        <v>#N/A</v>
      </c>
      <c r="AG447" s="7" t="e" cm="1">
        <f t="array" aca="1" ref="AG447" ca="1">_xlfn.IFS(AND(AG446&gt;0,AG446&lt;=INDEX('Language Rules Can Change'!$AE$322:$AM$413,AG445,1)),1,AND(AG446&gt;INDEX('Language Rules Can Change'!$AE$322:$AM$413,AG445,1),AG446&lt;=INDEX('Language Rules Can Change'!$AE$322:$AM$413,AG445,2)),2,AND(AG446&gt;INDEX('Language Rules Can Change'!$AE$322:$AM$413,AG445,2),AG446&lt;=INDEX('Language Rules Can Change'!$AE$322:$AM$413,AG445,3)),3,AND(AG446&gt;INDEX('Language Rules Can Change'!$AE$322:$AM$413,AG445,3),AG446&lt;=INDEX('Language Rules Can Change'!$AE$322:$AM$413,AG445,4)),4,AND(AG446&gt;INDEX('Language Rules Can Change'!$AE$322:$AM$413,AG445,4),AG446&lt;=INDEX('Language Rules Can Change'!$AE$322:$AM$413,AG445,5)),5,AND(AG446&gt;INDEX('Language Rules Can Change'!$AE$322:$AM$413,AG445,5),AG446&lt;=INDEX('Language Rules Can Change'!$AE$322:$AM$413,AG445,6)),6,AND(AG446&gt;INDEX('Language Rules Can Change'!$AE$322:$AM$413,AG445,6),AG446&lt;=INDEX('Language Rules Can Change'!$AE$322:$AM$413,AG445,7)),7,AND(AG446&gt;INDEX('Language Rules Can Change'!$AE$322:$AM$413,AG445,7),AG446&lt;=INDEX('Language Rules Can Change'!$AE$322:$AM$413,AG445,8)),8,AND(AG446&gt;INDEX('Language Rules Can Change'!$AE$322:$AM$413,AG445,8),AG446&lt;=INDEX('Language Rules Can Change'!$AE$322:$AM$413,AG445,9)),9)</f>
        <v>#N/A</v>
      </c>
      <c r="AH447" s="7" t="e" cm="1">
        <f t="array" aca="1" ref="AH447" ca="1">_xlfn.IFS(AND(AH446&gt;0,AH446&lt;=INDEX('Language Rules Can Change'!$AE$322:$AM$413,AH445,1)),1,AND(AH446&gt;INDEX('Language Rules Can Change'!$AE$322:$AM$413,AH445,1),AH446&lt;=INDEX('Language Rules Can Change'!$AE$322:$AM$413,AH445,2)),2,AND(AH446&gt;INDEX('Language Rules Can Change'!$AE$322:$AM$413,AH445,2),AH446&lt;=INDEX('Language Rules Can Change'!$AE$322:$AM$413,AH445,3)),3,AND(AH446&gt;INDEX('Language Rules Can Change'!$AE$322:$AM$413,AH445,3),AH446&lt;=INDEX('Language Rules Can Change'!$AE$322:$AM$413,AH445,4)),4,AND(AH446&gt;INDEX('Language Rules Can Change'!$AE$322:$AM$413,AH445,4),AH446&lt;=INDEX('Language Rules Can Change'!$AE$322:$AM$413,AH445,5)),5,AND(AH446&gt;INDEX('Language Rules Can Change'!$AE$322:$AM$413,AH445,5),AH446&lt;=INDEX('Language Rules Can Change'!$AE$322:$AM$413,AH445,6)),6,AND(AH446&gt;INDEX('Language Rules Can Change'!$AE$322:$AM$413,AH445,6),AH446&lt;=INDEX('Language Rules Can Change'!$AE$322:$AM$413,AH445,7)),7,AND(AH446&gt;INDEX('Language Rules Can Change'!$AE$322:$AM$413,AH445,7),AH446&lt;=INDEX('Language Rules Can Change'!$AE$322:$AM$413,AH445,8)),8,AND(AH446&gt;INDEX('Language Rules Can Change'!$AE$322:$AM$413,AH445,8),AH446&lt;=INDEX('Language Rules Can Change'!$AE$322:$AM$413,AH445,9)),9)</f>
        <v>#N/A</v>
      </c>
      <c r="AI447" s="7" t="e" cm="1">
        <f t="array" aca="1" ref="AI447" ca="1">_xlfn.IFS(AND(AI446&gt;0,AI446&lt;=INDEX('Language Rules Can Change'!$AE$322:$AM$413,AI445,1)),1,AND(AI446&gt;INDEX('Language Rules Can Change'!$AE$322:$AM$413,AI445,1),AI446&lt;=INDEX('Language Rules Can Change'!$AE$322:$AM$413,AI445,2)),2,AND(AI446&gt;INDEX('Language Rules Can Change'!$AE$322:$AM$413,AI445,2),AI446&lt;=INDEX('Language Rules Can Change'!$AE$322:$AM$413,AI445,3)),3,AND(AI446&gt;INDEX('Language Rules Can Change'!$AE$322:$AM$413,AI445,3),AI446&lt;=INDEX('Language Rules Can Change'!$AE$322:$AM$413,AI445,4)),4,AND(AI446&gt;INDEX('Language Rules Can Change'!$AE$322:$AM$413,AI445,4),AI446&lt;=INDEX('Language Rules Can Change'!$AE$322:$AM$413,AI445,5)),5,AND(AI446&gt;INDEX('Language Rules Can Change'!$AE$322:$AM$413,AI445,5),AI446&lt;=INDEX('Language Rules Can Change'!$AE$322:$AM$413,AI445,6)),6,AND(AI446&gt;INDEX('Language Rules Can Change'!$AE$322:$AM$413,AI445,6),AI446&lt;=INDEX('Language Rules Can Change'!$AE$322:$AM$413,AI445,7)),7,AND(AI446&gt;INDEX('Language Rules Can Change'!$AE$322:$AM$413,AI445,7),AI446&lt;=INDEX('Language Rules Can Change'!$AE$322:$AM$413,AI445,8)),8,AND(AI446&gt;INDEX('Language Rules Can Change'!$AE$322:$AM$413,AI445,8),AI446&lt;=INDEX('Language Rules Can Change'!$AE$322:$AM$413,AI445,9)),9)</f>
        <v>#N/A</v>
      </c>
      <c r="AJ447" s="7" t="e" cm="1">
        <f t="array" aca="1" ref="AJ447" ca="1">_xlfn.IFS(AND(AJ446&gt;0,AJ446&lt;=INDEX('Language Rules Can Change'!$AE$322:$AM$413,AJ445,1)),1,AND(AJ446&gt;INDEX('Language Rules Can Change'!$AE$322:$AM$413,AJ445,1),AJ446&lt;=INDEX('Language Rules Can Change'!$AE$322:$AM$413,AJ445,2)),2,AND(AJ446&gt;INDEX('Language Rules Can Change'!$AE$322:$AM$413,AJ445,2),AJ446&lt;=INDEX('Language Rules Can Change'!$AE$322:$AM$413,AJ445,3)),3,AND(AJ446&gt;INDEX('Language Rules Can Change'!$AE$322:$AM$413,AJ445,3),AJ446&lt;=INDEX('Language Rules Can Change'!$AE$322:$AM$413,AJ445,4)),4,AND(AJ446&gt;INDEX('Language Rules Can Change'!$AE$322:$AM$413,AJ445,4),AJ446&lt;=INDEX('Language Rules Can Change'!$AE$322:$AM$413,AJ445,5)),5,AND(AJ446&gt;INDEX('Language Rules Can Change'!$AE$322:$AM$413,AJ445,5),AJ446&lt;=INDEX('Language Rules Can Change'!$AE$322:$AM$413,AJ445,6)),6,AND(AJ446&gt;INDEX('Language Rules Can Change'!$AE$322:$AM$413,AJ445,6),AJ446&lt;=INDEX('Language Rules Can Change'!$AE$322:$AM$413,AJ445,7)),7,AND(AJ446&gt;INDEX('Language Rules Can Change'!$AE$322:$AM$413,AJ445,7),AJ446&lt;=INDEX('Language Rules Can Change'!$AE$322:$AM$413,AJ445,8)),8,AND(AJ446&gt;INDEX('Language Rules Can Change'!$AE$322:$AM$413,AJ445,8),AJ446&lt;=INDEX('Language Rules Can Change'!$AE$322:$AM$413,AJ445,9)),9)</f>
        <v>#N/A</v>
      </c>
      <c r="AK447" s="7" t="e" cm="1">
        <f t="array" aca="1" ref="AK447" ca="1">_xlfn.IFS(AND(AK446&gt;0,AK446&lt;=INDEX('Language Rules Can Change'!$AE$322:$AM$413,AK445,1)),1,AND(AK446&gt;INDEX('Language Rules Can Change'!$AE$322:$AM$413,AK445,1),AK446&lt;=INDEX('Language Rules Can Change'!$AE$322:$AM$413,AK445,2)),2,AND(AK446&gt;INDEX('Language Rules Can Change'!$AE$322:$AM$413,AK445,2),AK446&lt;=INDEX('Language Rules Can Change'!$AE$322:$AM$413,AK445,3)),3,AND(AK446&gt;INDEX('Language Rules Can Change'!$AE$322:$AM$413,AK445,3),AK446&lt;=INDEX('Language Rules Can Change'!$AE$322:$AM$413,AK445,4)),4,AND(AK446&gt;INDEX('Language Rules Can Change'!$AE$322:$AM$413,AK445,4),AK446&lt;=INDEX('Language Rules Can Change'!$AE$322:$AM$413,AK445,5)),5,AND(AK446&gt;INDEX('Language Rules Can Change'!$AE$322:$AM$413,AK445,5),AK446&lt;=INDEX('Language Rules Can Change'!$AE$322:$AM$413,AK445,6)),6,AND(AK446&gt;INDEX('Language Rules Can Change'!$AE$322:$AM$413,AK445,6),AK446&lt;=INDEX('Language Rules Can Change'!$AE$322:$AM$413,AK445,7)),7,AND(AK446&gt;INDEX('Language Rules Can Change'!$AE$322:$AM$413,AK445,7),AK446&lt;=INDEX('Language Rules Can Change'!$AE$322:$AM$413,AK445,8)),8,AND(AK446&gt;INDEX('Language Rules Can Change'!$AE$322:$AM$413,AK445,8),AK446&lt;=INDEX('Language Rules Can Change'!$AE$322:$AM$413,AK445,9)),9)</f>
        <v>#N/A</v>
      </c>
      <c r="AL447" s="7" t="e" cm="1">
        <f t="array" aca="1" ref="AL447" ca="1">_xlfn.IFS(AND(AL446&gt;0,AL446&lt;=INDEX('Language Rules Can Change'!$AE$322:$AM$413,AL445,1)),1,AND(AL446&gt;INDEX('Language Rules Can Change'!$AE$322:$AM$413,AL445,1),AL446&lt;=INDEX('Language Rules Can Change'!$AE$322:$AM$413,AL445,2)),2,AND(AL446&gt;INDEX('Language Rules Can Change'!$AE$322:$AM$413,AL445,2),AL446&lt;=INDEX('Language Rules Can Change'!$AE$322:$AM$413,AL445,3)),3,AND(AL446&gt;INDEX('Language Rules Can Change'!$AE$322:$AM$413,AL445,3),AL446&lt;=INDEX('Language Rules Can Change'!$AE$322:$AM$413,AL445,4)),4,AND(AL446&gt;INDEX('Language Rules Can Change'!$AE$322:$AM$413,AL445,4),AL446&lt;=INDEX('Language Rules Can Change'!$AE$322:$AM$413,AL445,5)),5,AND(AL446&gt;INDEX('Language Rules Can Change'!$AE$322:$AM$413,AL445,5),AL446&lt;=INDEX('Language Rules Can Change'!$AE$322:$AM$413,AL445,6)),6,AND(AL446&gt;INDEX('Language Rules Can Change'!$AE$322:$AM$413,AL445,6),AL446&lt;=INDEX('Language Rules Can Change'!$AE$322:$AM$413,AL445,7)),7,AND(AL446&gt;INDEX('Language Rules Can Change'!$AE$322:$AM$413,AL445,7),AL446&lt;=INDEX('Language Rules Can Change'!$AE$322:$AM$413,AL445,8)),8,AND(AL446&gt;INDEX('Language Rules Can Change'!$AE$322:$AM$413,AL445,8),AL446&lt;=INDEX('Language Rules Can Change'!$AE$322:$AM$413,AL445,9)),9)</f>
        <v>#N/A</v>
      </c>
      <c r="AM447" s="7" t="e" cm="1">
        <f t="array" aca="1" ref="AM447" ca="1">_xlfn.IFS(AND(AM446&gt;0,AM446&lt;=INDEX('Language Rules Can Change'!$AE$322:$AM$413,AM445,1)),1,AND(AM446&gt;INDEX('Language Rules Can Change'!$AE$322:$AM$413,AM445,1),AM446&lt;=INDEX('Language Rules Can Change'!$AE$322:$AM$413,AM445,2)),2,AND(AM446&gt;INDEX('Language Rules Can Change'!$AE$322:$AM$413,AM445,2),AM446&lt;=INDEX('Language Rules Can Change'!$AE$322:$AM$413,AM445,3)),3,AND(AM446&gt;INDEX('Language Rules Can Change'!$AE$322:$AM$413,AM445,3),AM446&lt;=INDEX('Language Rules Can Change'!$AE$322:$AM$413,AM445,4)),4,AND(AM446&gt;INDEX('Language Rules Can Change'!$AE$322:$AM$413,AM445,4),AM446&lt;=INDEX('Language Rules Can Change'!$AE$322:$AM$413,AM445,5)),5,AND(AM446&gt;INDEX('Language Rules Can Change'!$AE$322:$AM$413,AM445,5),AM446&lt;=INDEX('Language Rules Can Change'!$AE$322:$AM$413,AM445,6)),6,AND(AM446&gt;INDEX('Language Rules Can Change'!$AE$322:$AM$413,AM445,6),AM446&lt;=INDEX('Language Rules Can Change'!$AE$322:$AM$413,AM445,7)),7,AND(AM446&gt;INDEX('Language Rules Can Change'!$AE$322:$AM$413,AM445,7),AM446&lt;=INDEX('Language Rules Can Change'!$AE$322:$AM$413,AM445,8)),8,AND(AM446&gt;INDEX('Language Rules Can Change'!$AE$322:$AM$413,AM445,8),AM446&lt;=INDEX('Language Rules Can Change'!$AE$322:$AM$413,AM445,9)),9)</f>
        <v>#N/A</v>
      </c>
    </row>
    <row r="448" spans="1:39" ht="12.75">
      <c r="A448" s="1"/>
      <c r="B448" s="5">
        <v>12</v>
      </c>
      <c r="C448" s="5" t="str">
        <f ca="1">IF(B448&lt;=A443,RANDBETWEEN(A439/(3/2),A439*(3/2))+C447,"")</f>
        <v/>
      </c>
      <c r="D448" s="15"/>
      <c r="E448" s="11"/>
      <c r="F448" s="7" t="str" cm="1">
        <f t="array" aca="1" ref="F448" ca="1">INDEX('Language Rules Can Change'!$AE$322:$AM$413,F445+1,F447)</f>
        <v>"</v>
      </c>
      <c r="G448" s="7" t="str">
        <f t="array" aca="1" ref="G448" ca="1">INDEX('Language Rules Can Change'!$AE$322:$AM$413,G445+1,G447)</f>
        <v>aw</v>
      </c>
      <c r="H448" s="7" t="str">
        <f t="array" aca="1" ref="H448" ca="1">INDEX('Language Rules Can Change'!$AE$322:$AM$413,H445+1,H447)</f>
        <v>ce</v>
      </c>
      <c r="I448" s="7" t="str">
        <f t="array" aca="1" ref="I448" ca="1">INDEX('Language Rules Can Change'!$AE$322:$AM$413,I445+1,I447)</f>
        <v>"</v>
      </c>
      <c r="J448" s="7" t="e">
        <f t="array" aca="1" ref="J448" ca="1">INDEX('Language Rules Can Change'!$AE$322:$AM$413,J445+1,J447)</f>
        <v>#N/A</v>
      </c>
      <c r="K448" s="7" t="e">
        <f t="array" aca="1" ref="K448" ca="1">INDEX('Language Rules Can Change'!$AE$322:$AM$413,K445+1,K447)</f>
        <v>#N/A</v>
      </c>
      <c r="L448" s="7" t="e">
        <f t="array" aca="1" ref="L448" ca="1">INDEX('Language Rules Can Change'!$AE$322:$AM$413,L445+1,L447)</f>
        <v>#N/A</v>
      </c>
      <c r="M448" s="7" t="e">
        <f t="array" aca="1" ref="M448" ca="1">INDEX('Language Rules Can Change'!$AE$322:$AM$413,M445+1,M447)</f>
        <v>#N/A</v>
      </c>
      <c r="N448" s="7" t="e">
        <f t="array" aca="1" ref="N448" ca="1">INDEX('Language Rules Can Change'!$AE$322:$AM$413,N445+1,N447)</f>
        <v>#N/A</v>
      </c>
      <c r="O448" s="7" t="e">
        <f t="array" aca="1" ref="O448" ca="1">INDEX('Language Rules Can Change'!$AE$322:$AM$413,O445+1,O447)</f>
        <v>#N/A</v>
      </c>
      <c r="P448" s="7" t="e">
        <f t="array" aca="1" ref="P448" ca="1">INDEX('Language Rules Can Change'!$AE$322:$AM$413,P445+1,P447)</f>
        <v>#N/A</v>
      </c>
      <c r="Q448" s="7" t="e">
        <f t="array" aca="1" ref="Q448" ca="1">INDEX('Language Rules Can Change'!$AE$322:$AM$413,Q445+1,Q447)</f>
        <v>#N/A</v>
      </c>
      <c r="R448" s="7" t="e">
        <f t="array" aca="1" ref="R448" ca="1">INDEX('Language Rules Can Change'!$AE$322:$AM$413,R445+1,R447)</f>
        <v>#N/A</v>
      </c>
      <c r="S448" s="7" t="e">
        <f t="array" aca="1" ref="S448" ca="1">INDEX('Language Rules Can Change'!$AE$322:$AM$413,S445+1,S447)</f>
        <v>#N/A</v>
      </c>
      <c r="T448" s="17"/>
      <c r="U448" s="1"/>
      <c r="V448" s="5">
        <v>12</v>
      </c>
      <c r="W448" s="5" t="str">
        <f ca="1">IF(V448&lt;=U443,RANDBETWEEN(U439/(3/2),U439*(3/2))+W447,"")</f>
        <v/>
      </c>
      <c r="X448" s="15"/>
      <c r="Y448" s="11"/>
      <c r="Z448" s="7" t="str" cm="1">
        <f t="array" aca="1" ref="Z448" ca="1">INDEX('Language Rules Can Change'!$AE$322:$AM$413,Z445+1,Z447)</f>
        <v>"</v>
      </c>
      <c r="AA448" s="7" t="str">
        <f t="array" aca="1" ref="AA448" ca="1">INDEX('Language Rules Can Change'!$AE$322:$AM$413,AA445+1,AA447)</f>
        <v>ps</v>
      </c>
      <c r="AB448" s="7" t="str">
        <f t="array" aca="1" ref="AB448" ca="1">INDEX('Language Rules Can Change'!$AE$322:$AM$413,AB445+1,AB447)</f>
        <v>er</v>
      </c>
      <c r="AC448" s="7" t="e">
        <f t="array" aca="1" ref="AC448" ca="1">INDEX('Language Rules Can Change'!$AE$322:$AM$413,AC445+1,AC447)</f>
        <v>#N/A</v>
      </c>
      <c r="AD448" s="7" t="e">
        <f t="array" aca="1" ref="AD448" ca="1">INDEX('Language Rules Can Change'!$AE$322:$AM$413,AD445+1,AD447)</f>
        <v>#N/A</v>
      </c>
      <c r="AE448" s="7" t="e">
        <f t="array" aca="1" ref="AE448" ca="1">INDEX('Language Rules Can Change'!$AE$322:$AM$413,AE445+1,AE447)</f>
        <v>#N/A</v>
      </c>
      <c r="AF448" s="7" t="e">
        <f t="array" aca="1" ref="AF448" ca="1">INDEX('Language Rules Can Change'!$AE$322:$AM$413,AF445+1,AF447)</f>
        <v>#N/A</v>
      </c>
      <c r="AG448" s="7" t="e">
        <f t="array" aca="1" ref="AG448" ca="1">INDEX('Language Rules Can Change'!$AE$322:$AM$413,AG445+1,AG447)</f>
        <v>#N/A</v>
      </c>
      <c r="AH448" s="7" t="e">
        <f t="array" aca="1" ref="AH448" ca="1">INDEX('Language Rules Can Change'!$AE$322:$AM$413,AH445+1,AH447)</f>
        <v>#N/A</v>
      </c>
      <c r="AI448" s="7" t="e">
        <f t="array" aca="1" ref="AI448" ca="1">INDEX('Language Rules Can Change'!$AE$322:$AM$413,AI445+1,AI447)</f>
        <v>#N/A</v>
      </c>
      <c r="AJ448" s="7" t="e">
        <f t="array" aca="1" ref="AJ448" ca="1">INDEX('Language Rules Can Change'!$AE$322:$AM$413,AJ445+1,AJ447)</f>
        <v>#N/A</v>
      </c>
      <c r="AK448" s="7" t="e">
        <f t="array" aca="1" ref="AK448" ca="1">INDEX('Language Rules Can Change'!$AE$322:$AM$413,AK445+1,AK447)</f>
        <v>#N/A</v>
      </c>
      <c r="AL448" s="7" t="e">
        <f t="array" aca="1" ref="AL448" ca="1">INDEX('Language Rules Can Change'!$AE$322:$AM$413,AL445+1,AL447)</f>
        <v>#N/A</v>
      </c>
      <c r="AM448" s="7" t="e">
        <f t="array" aca="1" ref="AM448" ca="1">INDEX('Language Rules Can Change'!$AE$322:$AM$413,AM445+1,AM447)</f>
        <v>#N/A</v>
      </c>
    </row>
    <row r="449" spans="1:39" ht="12.75">
      <c r="A449" s="1"/>
      <c r="B449" s="5">
        <v>13</v>
      </c>
      <c r="C449" s="5" t="str">
        <f ca="1">IF(B449&lt;=A443,RANDBETWEEN(A439/(3/2),A439*(3/2))+C448,"")</f>
        <v/>
      </c>
      <c r="D449" s="15" t="s">
        <v>3990</v>
      </c>
      <c r="E449" s="11" t="str">
        <f t="shared" ref="E449" ca="1" si="1482">_xlfn.CONCAT(F449:S449)</f>
        <v>"awce"</v>
      </c>
      <c r="F449" s="11" t="str">
        <f t="shared" ref="F449:S465" ca="1" si="1483">_xlfn.IFNA(F448,"")</f>
        <v>"</v>
      </c>
      <c r="G449" s="11" t="str">
        <f t="shared" ca="1" si="1483"/>
        <v>aw</v>
      </c>
      <c r="H449" s="11" t="str">
        <f t="shared" ca="1" si="1483"/>
        <v>ce</v>
      </c>
      <c r="I449" s="11" t="str">
        <f t="shared" ca="1" si="1483"/>
        <v>"</v>
      </c>
      <c r="J449" s="11" t="str">
        <f t="shared" ca="1" si="1483"/>
        <v/>
      </c>
      <c r="K449" s="11" t="str">
        <f t="shared" ca="1" si="1483"/>
        <v/>
      </c>
      <c r="L449" s="11" t="str">
        <f t="shared" ca="1" si="1483"/>
        <v/>
      </c>
      <c r="M449" s="11" t="str">
        <f t="shared" ca="1" si="1483"/>
        <v/>
      </c>
      <c r="N449" s="11" t="str">
        <f t="shared" ca="1" si="1483"/>
        <v/>
      </c>
      <c r="O449" s="11" t="str">
        <f t="shared" ca="1" si="1483"/>
        <v/>
      </c>
      <c r="P449" s="11" t="str">
        <f t="shared" ca="1" si="1483"/>
        <v/>
      </c>
      <c r="Q449" s="11" t="str">
        <f t="shared" ca="1" si="1483"/>
        <v/>
      </c>
      <c r="R449" s="11" t="str">
        <f t="shared" ca="1" si="1483"/>
        <v/>
      </c>
      <c r="S449" s="11" t="str">
        <f t="shared" ca="1" si="1483"/>
        <v/>
      </c>
      <c r="T449" s="17"/>
      <c r="U449" s="1"/>
      <c r="V449" s="5">
        <v>13</v>
      </c>
      <c r="W449" s="5" t="str">
        <f ca="1">IF(V449&lt;=U443,RANDBETWEEN(U439/(3/2),U439*(3/2))+W448,"")</f>
        <v/>
      </c>
      <c r="X449" s="15" t="s">
        <v>3990</v>
      </c>
      <c r="Y449" s="11" t="str">
        <f t="shared" ref="Y449" ca="1" si="1484">_xlfn.CONCAT(Z449:AM449)</f>
        <v>"pser</v>
      </c>
      <c r="Z449" s="11" t="str">
        <f t="shared" ref="Z449:Z465" ca="1" si="1485">_xlfn.IFNA(Z448,"")</f>
        <v>"</v>
      </c>
      <c r="AA449" s="11" t="str">
        <f t="shared" ref="AA449:AA465" ca="1" si="1486">_xlfn.IFNA(AA448,"")</f>
        <v>ps</v>
      </c>
      <c r="AB449" s="11" t="str">
        <f t="shared" ref="AB449:AB465" ca="1" si="1487">_xlfn.IFNA(AB448,"")</f>
        <v>er</v>
      </c>
      <c r="AC449" s="11" t="str">
        <f t="shared" ref="AC449:AC465" ca="1" si="1488">_xlfn.IFNA(AC448,"")</f>
        <v/>
      </c>
      <c r="AD449" s="11" t="str">
        <f t="shared" ref="AD449:AD465" ca="1" si="1489">_xlfn.IFNA(AD448,"")</f>
        <v/>
      </c>
      <c r="AE449" s="11" t="str">
        <f t="shared" ref="AE449:AE465" ca="1" si="1490">_xlfn.IFNA(AE448,"")</f>
        <v/>
      </c>
      <c r="AF449" s="11" t="str">
        <f t="shared" ref="AF449:AF465" ca="1" si="1491">_xlfn.IFNA(AF448,"")</f>
        <v/>
      </c>
      <c r="AG449" s="11" t="str">
        <f t="shared" ref="AG449:AG465" ca="1" si="1492">_xlfn.IFNA(AG448,"")</f>
        <v/>
      </c>
      <c r="AH449" s="11" t="str">
        <f t="shared" ref="AH449:AH465" ca="1" si="1493">_xlfn.IFNA(AH448,"")</f>
        <v/>
      </c>
      <c r="AI449" s="11" t="str">
        <f t="shared" ref="AI449:AI465" ca="1" si="1494">_xlfn.IFNA(AI448,"")</f>
        <v/>
      </c>
      <c r="AJ449" s="11" t="str">
        <f t="shared" ref="AJ449:AJ465" ca="1" si="1495">_xlfn.IFNA(AJ448,"")</f>
        <v/>
      </c>
      <c r="AK449" s="11" t="str">
        <f t="shared" ref="AK449:AK465" ca="1" si="1496">_xlfn.IFNA(AK448,"")</f>
        <v/>
      </c>
      <c r="AL449" s="11" t="str">
        <f t="shared" ref="AL449:AL465" ca="1" si="1497">_xlfn.IFNA(AL448,"")</f>
        <v/>
      </c>
      <c r="AM449" s="11" t="str">
        <f t="shared" ref="AM449:AM465" ca="1" si="1498">_xlfn.IFNA(AM448,"")</f>
        <v/>
      </c>
    </row>
    <row r="450" spans="1:39" ht="12.75">
      <c r="A450" s="1"/>
      <c r="B450" s="5">
        <v>14</v>
      </c>
      <c r="C450" s="5" t="str">
        <f ca="1">IF(B450&lt;=A443,RANDBETWEEN(A439/(3/2),A439*(3/2))+C449,"")</f>
        <v/>
      </c>
      <c r="D450" s="5"/>
      <c r="T450" s="17"/>
      <c r="U450" s="1"/>
      <c r="V450" s="5">
        <v>14</v>
      </c>
      <c r="W450" s="5" t="str">
        <f ca="1">IF(V450&lt;=U443,RANDBETWEEN(U439/(3/2),U439*(3/2))+W449,"")</f>
        <v/>
      </c>
      <c r="X450" s="5"/>
    </row>
    <row r="451" spans="1:39" ht="12.75">
      <c r="A451" s="5">
        <f>A436+2</f>
        <v>853</v>
      </c>
      <c r="B451" s="5"/>
      <c r="C451" s="5"/>
      <c r="D451" s="5"/>
      <c r="E451" s="15"/>
      <c r="F451" s="7">
        <v>1</v>
      </c>
      <c r="G451" s="15">
        <v>2</v>
      </c>
      <c r="H451" s="7">
        <v>3</v>
      </c>
      <c r="I451" s="15">
        <v>4</v>
      </c>
      <c r="J451" s="7">
        <v>5</v>
      </c>
      <c r="K451" s="15">
        <v>6</v>
      </c>
      <c r="L451" s="7">
        <v>7</v>
      </c>
      <c r="M451" s="15">
        <v>8</v>
      </c>
      <c r="N451" s="7">
        <v>9</v>
      </c>
      <c r="O451" s="15">
        <v>10</v>
      </c>
      <c r="P451" s="7">
        <v>11</v>
      </c>
      <c r="Q451" s="15">
        <v>12</v>
      </c>
      <c r="R451" s="7">
        <v>13</v>
      </c>
      <c r="S451" s="15">
        <v>14</v>
      </c>
      <c r="T451" s="17"/>
      <c r="U451" s="5">
        <f>U436+2</f>
        <v>854</v>
      </c>
      <c r="V451" s="5"/>
      <c r="W451" s="5"/>
      <c r="X451" s="5"/>
      <c r="Y451" s="15"/>
      <c r="Z451" s="7">
        <v>1</v>
      </c>
      <c r="AA451" s="15">
        <v>2</v>
      </c>
      <c r="AB451" s="7">
        <v>3</v>
      </c>
      <c r="AC451" s="15">
        <v>4</v>
      </c>
      <c r="AD451" s="7">
        <v>5</v>
      </c>
      <c r="AE451" s="15">
        <v>6</v>
      </c>
      <c r="AF451" s="7">
        <v>7</v>
      </c>
      <c r="AG451" s="15">
        <v>8</v>
      </c>
      <c r="AH451" s="7">
        <v>9</v>
      </c>
      <c r="AI451" s="15">
        <v>10</v>
      </c>
      <c r="AJ451" s="7">
        <v>11</v>
      </c>
      <c r="AK451" s="15">
        <v>12</v>
      </c>
      <c r="AL451" s="7">
        <v>13</v>
      </c>
      <c r="AM451" s="15">
        <v>14</v>
      </c>
    </row>
    <row r="452" spans="1:39" ht="12.75">
      <c r="A452" t="e" cm="1">
        <f t="array" ref="A452">INDEX('All Words All Languages'!$A$2:$A$853,'Verse-True'!A451)</f>
        <v>#REF!</v>
      </c>
      <c r="B452" s="5">
        <v>1</v>
      </c>
      <c r="C452" s="5">
        <f ca="1">IF(B452&lt;=A458,RANDBETWEEN(A454/(3/2),A454*(3/2)),"")</f>
        <v>1</v>
      </c>
      <c r="D452" s="15" t="s">
        <v>3988</v>
      </c>
      <c r="E452" s="15" t="e" cm="1">
        <f t="array" ref="E452">INDEX('All Words All Languages'!$H$2:$H$853,A451)</f>
        <v>#REF!</v>
      </c>
      <c r="F452" s="7" t="e" cm="1">
        <f t="array" ref="F452">_xlfn.TEXTSPLIT(E452,"/")</f>
        <v>#REF!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7"/>
      <c r="U452" t="e" cm="1">
        <f t="array" ref="U452">INDEX('All Words All Languages'!$A$2:$A$853,'Verse-True'!U451)</f>
        <v>#REF!</v>
      </c>
      <c r="V452" s="5">
        <v>1</v>
      </c>
      <c r="W452" s="5">
        <f ca="1">IF(V452&lt;=U458,RANDBETWEEN(U454/(3/2),U454*(3/2)),"")</f>
        <v>1</v>
      </c>
      <c r="X452" s="15" t="s">
        <v>3988</v>
      </c>
      <c r="Y452" s="15" t="e" cm="1">
        <f t="array" ref="Y452">INDEX('All Words All Languages'!$H$2:$H$853,U451)</f>
        <v>#REF!</v>
      </c>
      <c r="Z452" s="7" t="e" cm="1">
        <f t="array" ref="Z452">_xlfn.TEXTSPLIT(Y452,"/")</f>
        <v>#REF!</v>
      </c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</row>
    <row r="453" spans="1:39" ht="12.75">
      <c r="A453" s="1"/>
      <c r="B453" s="5">
        <v>2</v>
      </c>
      <c r="C453" s="5" t="str">
        <f ca="1">IF(B453&lt;=A458,RANDBETWEEN(A454/(3/2),A454*(3/2))+C452,"")</f>
        <v/>
      </c>
      <c r="D453" s="15"/>
      <c r="E453" s="11"/>
      <c r="F453" s="11" t="e">
        <f>MATCH(F452,'Language Rules Can Change'!$A$3:$A$47,0)</f>
        <v>#REF!</v>
      </c>
      <c r="G453" s="11" t="e">
        <f>MATCH(G452,'Language Rules Can Change'!$A$3:$A$47,0)</f>
        <v>#N/A</v>
      </c>
      <c r="H453" s="11" t="e">
        <f>MATCH(H452,'Language Rules Can Change'!$A$3:$A$47,0)</f>
        <v>#N/A</v>
      </c>
      <c r="I453" s="11" t="e">
        <f>MATCH(I452,'Language Rules Can Change'!$A$3:$A$47,0)</f>
        <v>#N/A</v>
      </c>
      <c r="J453" s="11" t="e">
        <f>MATCH(J452,'Language Rules Can Change'!$A$3:$A$47,0)</f>
        <v>#N/A</v>
      </c>
      <c r="K453" s="11" t="e">
        <f>MATCH(K452,'Language Rules Can Change'!$A$3:$A$47,0)</f>
        <v>#N/A</v>
      </c>
      <c r="L453" s="11" t="e">
        <f>MATCH(L452,'Language Rules Can Change'!$A$3:$A$47,0)</f>
        <v>#N/A</v>
      </c>
      <c r="M453" s="11" t="e">
        <f>MATCH(M452,'Language Rules Can Change'!$A$3:$A$47,0)</f>
        <v>#N/A</v>
      </c>
      <c r="N453" s="11" t="e">
        <f>MATCH(N452,'Language Rules Can Change'!$A$3:$A$47,0)</f>
        <v>#N/A</v>
      </c>
      <c r="O453" s="11" t="e">
        <f>MATCH(O452,'Language Rules Can Change'!$A$3:$A$47,0)</f>
        <v>#N/A</v>
      </c>
      <c r="P453" s="11" t="e">
        <f>MATCH(P452,'Language Rules Can Change'!$A$3:$A$47,0)</f>
        <v>#N/A</v>
      </c>
      <c r="Q453" s="11" t="e">
        <f>MATCH(Q452,'Language Rules Can Change'!$A$3:$A$47,0)</f>
        <v>#N/A</v>
      </c>
      <c r="R453" s="11" t="e">
        <f>MATCH(R452,'Language Rules Can Change'!$A$3:$A$47,0)</f>
        <v>#N/A</v>
      </c>
      <c r="S453" s="11" t="e">
        <f>MATCH(S452,'Language Rules Can Change'!$A$3:$A$47,0)</f>
        <v>#N/A</v>
      </c>
      <c r="T453" s="17"/>
      <c r="U453" s="1"/>
      <c r="V453" s="5">
        <v>2</v>
      </c>
      <c r="W453" s="5" t="str">
        <f ca="1">IF(V453&lt;=U458,RANDBETWEEN(U454/(3/2),U454*(3/2))+W452,"")</f>
        <v/>
      </c>
      <c r="X453" s="15"/>
      <c r="Y453" s="11"/>
      <c r="Z453" s="11" t="e">
        <f>MATCH(Z452,'Language Rules Can Change'!$A$3:$A$47,0)</f>
        <v>#REF!</v>
      </c>
      <c r="AA453" s="11" t="e">
        <f>MATCH(AA452,'Language Rules Can Change'!$A$3:$A$47,0)</f>
        <v>#N/A</v>
      </c>
      <c r="AB453" s="11" t="e">
        <f>MATCH(AB452,'Language Rules Can Change'!$A$3:$A$47,0)</f>
        <v>#N/A</v>
      </c>
      <c r="AC453" s="11" t="e">
        <f>MATCH(AC452,'Language Rules Can Change'!$A$3:$A$47,0)</f>
        <v>#N/A</v>
      </c>
      <c r="AD453" s="11" t="e">
        <f>MATCH(AD452,'Language Rules Can Change'!$A$3:$A$47,0)</f>
        <v>#N/A</v>
      </c>
      <c r="AE453" s="11" t="e">
        <f>MATCH(AE452,'Language Rules Can Change'!$A$3:$A$47,0)</f>
        <v>#N/A</v>
      </c>
      <c r="AF453" s="11" t="e">
        <f>MATCH(AF452,'Language Rules Can Change'!$A$3:$A$47,0)</f>
        <v>#N/A</v>
      </c>
      <c r="AG453" s="11" t="e">
        <f>MATCH(AG452,'Language Rules Can Change'!$A$3:$A$47,0)</f>
        <v>#N/A</v>
      </c>
      <c r="AH453" s="11" t="e">
        <f>MATCH(AH452,'Language Rules Can Change'!$A$3:$A$47,0)</f>
        <v>#N/A</v>
      </c>
      <c r="AI453" s="11" t="e">
        <f>MATCH(AI452,'Language Rules Can Change'!$A$3:$A$47,0)</f>
        <v>#N/A</v>
      </c>
      <c r="AJ453" s="11" t="e">
        <f>MATCH(AJ452,'Language Rules Can Change'!$A$3:$A$47,0)</f>
        <v>#N/A</v>
      </c>
      <c r="AK453" s="11" t="e">
        <f>MATCH(AK452,'Language Rules Can Change'!$A$3:$A$47,0)</f>
        <v>#N/A</v>
      </c>
      <c r="AL453" s="11" t="e">
        <f>MATCH(AL452,'Language Rules Can Change'!$A$3:$A$47,0)</f>
        <v>#N/A</v>
      </c>
      <c r="AM453" s="11" t="e">
        <f>MATCH(AM452,'Language Rules Can Change'!$A$3:$A$47,0)</f>
        <v>#N/A</v>
      </c>
    </row>
    <row r="454" spans="1:39" ht="12.75">
      <c r="A454" s="11">
        <f>'All Words All Languages'!$I$1</f>
        <v>1</v>
      </c>
      <c r="B454" s="5">
        <v>3</v>
      </c>
      <c r="C454" s="5" t="str">
        <f ca="1">IF(B454&lt;=A458,RANDBETWEEN(A454/(3/2),A454*(3/2))+C453,"")</f>
        <v/>
      </c>
      <c r="D454" s="15"/>
      <c r="E454" s="11"/>
      <c r="F454" s="11">
        <f t="shared" ref="F454:S465" ca="1" si="1499">RAND()</f>
        <v>9.6767322104133302E-2</v>
      </c>
      <c r="G454" s="11">
        <f t="shared" ca="1" si="1499"/>
        <v>0.44780610745735627</v>
      </c>
      <c r="H454" s="11">
        <f t="shared" ca="1" si="1499"/>
        <v>0.68926886549027711</v>
      </c>
      <c r="I454" s="11">
        <f t="shared" ca="1" si="1499"/>
        <v>5.0463817224546847E-2</v>
      </c>
      <c r="J454" s="11">
        <f t="shared" ca="1" si="1499"/>
        <v>0.770283919302161</v>
      </c>
      <c r="K454" s="11">
        <f t="shared" ca="1" si="1499"/>
        <v>0.51886162730973617</v>
      </c>
      <c r="L454" s="11">
        <f t="shared" ca="1" si="1499"/>
        <v>0.63267324413390824</v>
      </c>
      <c r="M454" s="11">
        <f t="shared" ca="1" si="1499"/>
        <v>0.66365972273344864</v>
      </c>
      <c r="N454" s="11">
        <f t="shared" ca="1" si="1499"/>
        <v>0.88803034075694076</v>
      </c>
      <c r="O454" s="11">
        <f t="shared" ca="1" si="1499"/>
        <v>0.26278164623954525</v>
      </c>
      <c r="P454" s="11">
        <f t="shared" ca="1" si="1499"/>
        <v>0.42812434219874018</v>
      </c>
      <c r="Q454" s="11">
        <f t="shared" ca="1" si="1499"/>
        <v>0.3954440822620976</v>
      </c>
      <c r="R454" s="11">
        <f t="shared" ca="1" si="1499"/>
        <v>0.91659175096314793</v>
      </c>
      <c r="S454" s="11">
        <f t="shared" ca="1" si="1499"/>
        <v>0.74426417047423388</v>
      </c>
      <c r="T454" s="17"/>
      <c r="U454" s="11">
        <f>'All Words All Languages'!$I$1</f>
        <v>1</v>
      </c>
      <c r="V454" s="5">
        <v>3</v>
      </c>
      <c r="W454" s="5" t="str">
        <f ca="1">IF(V454&lt;=U458,RANDBETWEEN(U454/(3/2),U454*(3/2))+W453,"")</f>
        <v/>
      </c>
      <c r="X454" s="15"/>
      <c r="Y454" s="11"/>
      <c r="Z454" s="11">
        <f t="shared" ref="Z454:AM465" ca="1" si="1500">RAND()</f>
        <v>0.78965625184713883</v>
      </c>
      <c r="AA454" s="11">
        <f t="shared" ca="1" si="1500"/>
        <v>7.8320300270079413E-2</v>
      </c>
      <c r="AB454" s="11">
        <f t="shared" ca="1" si="1500"/>
        <v>0.37726218197921213</v>
      </c>
      <c r="AC454" s="11">
        <f t="shared" ca="1" si="1500"/>
        <v>0.42369615122069992</v>
      </c>
      <c r="AD454" s="11">
        <f t="shared" ca="1" si="1500"/>
        <v>0.4327970734162303</v>
      </c>
      <c r="AE454" s="11">
        <f t="shared" ca="1" si="1500"/>
        <v>0.16955928903350692</v>
      </c>
      <c r="AF454" s="11">
        <f t="shared" ca="1" si="1500"/>
        <v>0.86400288720882612</v>
      </c>
      <c r="AG454" s="11">
        <f t="shared" ca="1" si="1500"/>
        <v>0.39163710444279243</v>
      </c>
      <c r="AH454" s="11">
        <f t="shared" ca="1" si="1500"/>
        <v>0.95332838928311392</v>
      </c>
      <c r="AI454" s="11">
        <f t="shared" ca="1" si="1500"/>
        <v>0.5571220268548992</v>
      </c>
      <c r="AJ454" s="11">
        <f t="shared" ca="1" si="1500"/>
        <v>0.19942899685315751</v>
      </c>
      <c r="AK454" s="11">
        <f t="shared" ca="1" si="1500"/>
        <v>0.19001400113684508</v>
      </c>
      <c r="AL454" s="11">
        <f t="shared" ca="1" si="1500"/>
        <v>0.42797538782297484</v>
      </c>
      <c r="AM454" s="11">
        <f t="shared" ca="1" si="1500"/>
        <v>0.81323790670964025</v>
      </c>
    </row>
    <row r="455" spans="1:39" ht="12.75">
      <c r="A455" s="1"/>
      <c r="B455" s="5">
        <v>4</v>
      </c>
      <c r="C455" s="5" t="str">
        <f ca="1">IF(B455&lt;=A458,RANDBETWEEN(A454/(3/2),A454*(3/2))+C454,"")</f>
        <v/>
      </c>
      <c r="D455" s="15"/>
      <c r="E455" s="11"/>
      <c r="F455" s="11" t="e" cm="1">
        <f t="array" aca="1" ref="F455" ca="1">_xlfn.IFS(AND(F454&gt;0,F454&lt;=INDEX('Language Rules Can Change'!$B$3:$AU$47,F453,1)),1, AND(F454&gt;INDEX('Language Rules Can Change'!$B$3:$AU$47,F453,1),F454&lt;=INDEX('Language Rules Can Change'!$B$3:$AU$47,F453,2)),2, AND(F454&gt;INDEX('Language Rules Can Change'!$B$3:$AU$47,F453,2),F454&lt;=INDEX('Language Rules Can Change'!$B$3:$AU$47,F453,3)),3, AND(F454&gt;INDEX('Language Rules Can Change'!$B$3:$AU$47,F453,3),F454&lt;=INDEX('Language Rules Can Change'!$B$3:$AU$47,F453,4)),4, AND(F454&gt;INDEX('Language Rules Can Change'!$B$3:$AU$47,F453,4),F454&lt;=INDEX('Language Rules Can Change'!$B$3:$AU$47,F453,5)),5, AND(F454&gt;INDEX('Language Rules Can Change'!$B$3:$AU$47,F453,5),F454&lt;=INDEX('Language Rules Can Change'!$B$3:$AU$47,F453,6)),6, AND(F454&gt;INDEX('Language Rules Can Change'!$B$3:$AU$47,F453,6),F454&lt;=INDEX('Language Rules Can Change'!$B$3:$AU$47,F453,7)),7, AND(F454&gt;INDEX('Language Rules Can Change'!$B$3:$AU$47,F453,7),F454&lt;=INDEX('Language Rules Can Change'!$B$3:$AU$47,F453,8)),8, AND(F454&gt;INDEX('Language Rules Can Change'!$B$3:$AU$47,F453,8),F454&lt;=INDEX('Language Rules Can Change'!$B$3:$AU$47,F453,9)),9, AND(F454&gt;INDEX('Language Rules Can Change'!$B$3:$AU$47,F453,9),F454&lt;=INDEX('Language Rules Can Change'!$B$3:$AU$47,F453,10)),10, AND(F454&gt;INDEX('Language Rules Can Change'!$B$3:$AU$47,F453,10),F454&lt;=INDEX('Language Rules Can Change'!$B$3:$AU$47,F453,11)),11, AND(F454&gt;INDEX('Language Rules Can Change'!$B$3:$AU$47,F453,11),F454&lt;=INDEX('Language Rules Can Change'!$B$3:$AU$47,F453,12)),12, AND(F454&gt;INDEX('Language Rules Can Change'!$B$3:$AU$47,F453,12),F454&lt;=INDEX('Language Rules Can Change'!$B$3:$AU$47,F453,13)),13, AND(F454&gt;INDEX('Language Rules Can Change'!$B$3:$AU$47,F453,13),F454&lt;=INDEX('Language Rules Can Change'!$B$3:$AU$47,F453,14)),14, AND(F454&gt;INDEX('Language Rules Can Change'!$B$3:$AU$47,F453,14),F454&lt;=INDEX('Language Rules Can Change'!$B$3:$AU$47,F453,15)),15, AND(F454&gt;INDEX('Language Rules Can Change'!$B$3:$AU$47,F453,15),F454&lt;=INDEX('Language Rules Can Change'!$B$3:$AU$47,F453,16)),16, AND(F454&gt;INDEX('Language Rules Can Change'!$B$3:$AU$47,F453,16),F454&lt;=INDEX('Language Rules Can Change'!$B$3:$AU$47,F453,17)),17, AND(F454&gt;INDEX('Language Rules Can Change'!$B$3:$AU$47,F453,17),F454&lt;=INDEX('Language Rules Can Change'!$B$3:$AU$47,F453,18)),18, AND(F454&gt;INDEX('Language Rules Can Change'!$B$3:$AU$47,F453,18),F454&lt;=INDEX('Language Rules Can Change'!$B$3:$AU$47,F453,19)),19, AND(F454&gt;INDEX('Language Rules Can Change'!$B$3:$AU$47,F453,19),F454&lt;=INDEX('Language Rules Can Change'!$B$3:$AU$47,F453,20)),20, AND(F454&gt;INDEX('Language Rules Can Change'!$B$3:$AU$47,F453,20),F454&lt;=INDEX('Language Rules Can Change'!$B$3:$AU$47,F453,21)),21, AND(F454&gt;INDEX('Language Rules Can Change'!$B$3:$AU$47,F453,21),F454&lt;=INDEX('Language Rules Can Change'!$B$3:$AU$47,F453,22)),22, AND(F454&gt;INDEX('Language Rules Can Change'!$B$3:$AU$47,F453,22),F454&lt;=INDEX('Language Rules Can Change'!$B$3:$AU$47,F453,23)),23, AND(F454&gt;INDEX('Language Rules Can Change'!$B$3:$AU$47,F453,23),F454&lt;=INDEX('Language Rules Can Change'!$B$3:$AU$47,F453,24)),24, AND(F454&gt;INDEX('Language Rules Can Change'!$B$3:$AU$47,F453,24),F454&lt;=INDEX('Language Rules Can Change'!$B$3:$AU$47,F453,25)),25, AND(F454&gt;INDEX('Language Rules Can Change'!$B$3:$AU$47,F453,25),F454&lt;=INDEX('Language Rules Can Change'!$B$3:$AU$47,F453,26)),26, AND(F454&gt;INDEX('Language Rules Can Change'!$B$3:$AU$47,F453,26),F454&lt;=INDEX('Language Rules Can Change'!$B$3:$AU$47,F453,27)),27, AND(F454&gt;INDEX('Language Rules Can Change'!$B$3:$AU$47,F453,27),F454&lt;=INDEX('Language Rules Can Change'!$B$3:$AU$47,F453,28)),28, AND(F454&gt;INDEX('Language Rules Can Change'!$B$3:$AU$47,F453,28),F454&lt;=INDEX('Language Rules Can Change'!$B$3:$AU$47,F453,29)),29, AND(F454&gt;INDEX('Language Rules Can Change'!$B$3:$AU$47,F453,29),F454&lt;=INDEX('Language Rules Can Change'!$B$3:$AU$47,F453,30)),30, AND(F454&gt;INDEX('Language Rules Can Change'!$B$3:$AU$47,F453,30),F454&lt;=INDEX('Language Rules Can Change'!$B$3:$AU$47,F453,31)),31, AND(F454&gt;INDEX('Language Rules Can Change'!$B$3:$AU$47,F453,31),F454&lt;=INDEX('Language Rules Can Change'!$B$3:$AU$47,F453,32)),32, AND(F454&gt;INDEX('Language Rules Can Change'!$B$3:$AU$47,F453,32),F454&lt;=INDEX('Language Rules Can Change'!$B$3:$AU$47,F453,33)),33, AND(F454&gt;INDEX('Language Rules Can Change'!$B$3:$AU$47,F453,33),F454&lt;=INDEX('Language Rules Can Change'!$B$3:$AU$47,F453,34)),34, AND(F454&gt;INDEX('Language Rules Can Change'!$B$3:$AU$47,F453,34),F454&lt;=INDEX('Language Rules Can Change'!$B$3:$AU$47,F453,35)),35, AND(F454&gt;INDEX('Language Rules Can Change'!$B$3:$AU$47,F453,35),F454&lt;=INDEX('Language Rules Can Change'!$B$3:$AU$47,F453,36)),36, AND(F454&gt;INDEX('Language Rules Can Change'!$B$3:$AU$47,F453,36),F454&lt;=INDEX('Language Rules Can Change'!$B$3:$AU$47,F453,37)),37, AND(F454&gt;INDEX('Language Rules Can Change'!$B$3:$AU$47,F453,37),F454&lt;=INDEX('Language Rules Can Change'!$B$3:$AU$47,F453,38)),38, AND(F454&gt;INDEX('Language Rules Can Change'!$B$3:$AU$47,F453,38),F454&lt;=INDEX('Language Rules Can Change'!$B$3:$AU$47,F453,39)),39, AND(F454&gt;INDEX('Language Rules Can Change'!$B$3:$AU$47,F453,39),F454&lt;=INDEX('Language Rules Can Change'!$B$3:$AU$47,F453,40)),40, AND(F454&gt;INDEX('Language Rules Can Change'!$B$3:$AU$47,F453,40),F454&lt;=INDEX('Language Rules Can Change'!$B$3:$AU$47,F453,41)),41, AND(F454&gt;INDEX('Language Rules Can Change'!$B$3:$AU$47,F453,41),F454&lt;=INDEX('Language Rules Can Change'!$B$3:$AU$47,F453,42)),42, AND(F454&gt;INDEX('Language Rules Can Change'!$B$3:$AU$47,F453,42),F454&lt;=INDEX('Language Rules Can Change'!$B$3:$AU$47,F453,43)),43, AND(F454&gt;INDEX('Language Rules Can Change'!$B$3:$AU$47,F453,43),F454&lt;=INDEX('Language Rules Can Change'!$B$3:$AU$47,F453,44)),44, AND(F454&gt;INDEX('Language Rules Can Change'!$B$3:$AU$47,F453,44),F454&lt;=INDEX('Language Rules Can Change'!$B$3:$AU$47,F453,45)),45, AND(F454&gt;INDEX('Language Rules Can Change'!$B$3:$AU$47,F453,45),F454&lt;=INDEX('Language Rules Can Change'!$B$3:$AU$47,F453,46)),46)</f>
        <v>#REF!</v>
      </c>
      <c r="G455" s="11" t="e" cm="1">
        <f t="array" aca="1" ref="G455" ca="1">_xlfn.IFS(AND(G454&gt;0,G454&lt;=INDEX('Language Rules Can Change'!$B$3:$AU$47,G453,1)),1, AND(G454&gt;INDEX('Language Rules Can Change'!$B$3:$AU$47,G453,1),G454&lt;=INDEX('Language Rules Can Change'!$B$3:$AU$47,G453,2)),2, AND(G454&gt;INDEX('Language Rules Can Change'!$B$3:$AU$47,G453,2),G454&lt;=INDEX('Language Rules Can Change'!$B$3:$AU$47,G453,3)),3, AND(G454&gt;INDEX('Language Rules Can Change'!$B$3:$AU$47,G453,3),G454&lt;=INDEX('Language Rules Can Change'!$B$3:$AU$47,G453,4)),4, AND(G454&gt;INDEX('Language Rules Can Change'!$B$3:$AU$47,G453,4),G454&lt;=INDEX('Language Rules Can Change'!$B$3:$AU$47,G453,5)),5, AND(G454&gt;INDEX('Language Rules Can Change'!$B$3:$AU$47,G453,5),G454&lt;=INDEX('Language Rules Can Change'!$B$3:$AU$47,G453,6)),6, AND(G454&gt;INDEX('Language Rules Can Change'!$B$3:$AU$47,G453,6),G454&lt;=INDEX('Language Rules Can Change'!$B$3:$AU$47,G453,7)),7, AND(G454&gt;INDEX('Language Rules Can Change'!$B$3:$AU$47,G453,7),G454&lt;=INDEX('Language Rules Can Change'!$B$3:$AU$47,G453,8)),8, AND(G454&gt;INDEX('Language Rules Can Change'!$B$3:$AU$47,G453,8),G454&lt;=INDEX('Language Rules Can Change'!$B$3:$AU$47,G453,9)),9, AND(G454&gt;INDEX('Language Rules Can Change'!$B$3:$AU$47,G453,9),G454&lt;=INDEX('Language Rules Can Change'!$B$3:$AU$47,G453,10)),10, AND(G454&gt;INDEX('Language Rules Can Change'!$B$3:$AU$47,G453,10),G454&lt;=INDEX('Language Rules Can Change'!$B$3:$AU$47,G453,11)),11, AND(G454&gt;INDEX('Language Rules Can Change'!$B$3:$AU$47,G453,11),G454&lt;=INDEX('Language Rules Can Change'!$B$3:$AU$47,G453,12)),12, AND(G454&gt;INDEX('Language Rules Can Change'!$B$3:$AU$47,G453,12),G454&lt;=INDEX('Language Rules Can Change'!$B$3:$AU$47,G453,13)),13, AND(G454&gt;INDEX('Language Rules Can Change'!$B$3:$AU$47,G453,13),G454&lt;=INDEX('Language Rules Can Change'!$B$3:$AU$47,G453,14)),14, AND(G454&gt;INDEX('Language Rules Can Change'!$B$3:$AU$47,G453,14),G454&lt;=INDEX('Language Rules Can Change'!$B$3:$AU$47,G453,15)),15, AND(G454&gt;INDEX('Language Rules Can Change'!$B$3:$AU$47,G453,15),G454&lt;=INDEX('Language Rules Can Change'!$B$3:$AU$47,G453,16)),16, AND(G454&gt;INDEX('Language Rules Can Change'!$B$3:$AU$47,G453,16),G454&lt;=INDEX('Language Rules Can Change'!$B$3:$AU$47,G453,17)),17, AND(G454&gt;INDEX('Language Rules Can Change'!$B$3:$AU$47,G453,17),G454&lt;=INDEX('Language Rules Can Change'!$B$3:$AU$47,G453,18)),18, AND(G454&gt;INDEX('Language Rules Can Change'!$B$3:$AU$47,G453,18),G454&lt;=INDEX('Language Rules Can Change'!$B$3:$AU$47,G453,19)),19, AND(G454&gt;INDEX('Language Rules Can Change'!$B$3:$AU$47,G453,19),G454&lt;=INDEX('Language Rules Can Change'!$B$3:$AU$47,G453,20)),20, AND(G454&gt;INDEX('Language Rules Can Change'!$B$3:$AU$47,G453,20),G454&lt;=INDEX('Language Rules Can Change'!$B$3:$AU$47,G453,21)),21, AND(G454&gt;INDEX('Language Rules Can Change'!$B$3:$AU$47,G453,21),G454&lt;=INDEX('Language Rules Can Change'!$B$3:$AU$47,G453,22)),22, AND(G454&gt;INDEX('Language Rules Can Change'!$B$3:$AU$47,G453,22),G454&lt;=INDEX('Language Rules Can Change'!$B$3:$AU$47,G453,23)),23, AND(G454&gt;INDEX('Language Rules Can Change'!$B$3:$AU$47,G453,23),G454&lt;=INDEX('Language Rules Can Change'!$B$3:$AU$47,G453,24)),24, AND(G454&gt;INDEX('Language Rules Can Change'!$B$3:$AU$47,G453,24),G454&lt;=INDEX('Language Rules Can Change'!$B$3:$AU$47,G453,25)),25, AND(G454&gt;INDEX('Language Rules Can Change'!$B$3:$AU$47,G453,25),G454&lt;=INDEX('Language Rules Can Change'!$B$3:$AU$47,G453,26)),26, AND(G454&gt;INDEX('Language Rules Can Change'!$B$3:$AU$47,G453,26),G454&lt;=INDEX('Language Rules Can Change'!$B$3:$AU$47,G453,27)),27, AND(G454&gt;INDEX('Language Rules Can Change'!$B$3:$AU$47,G453,27),G454&lt;=INDEX('Language Rules Can Change'!$B$3:$AU$47,G453,28)),28, AND(G454&gt;INDEX('Language Rules Can Change'!$B$3:$AU$47,G453,28),G454&lt;=INDEX('Language Rules Can Change'!$B$3:$AU$47,G453,29)),29, AND(G454&gt;INDEX('Language Rules Can Change'!$B$3:$AU$47,G453,29),G454&lt;=INDEX('Language Rules Can Change'!$B$3:$AU$47,G453,30)),30, AND(G454&gt;INDEX('Language Rules Can Change'!$B$3:$AU$47,G453,30),G454&lt;=INDEX('Language Rules Can Change'!$B$3:$AU$47,G453,31)),31, AND(G454&gt;INDEX('Language Rules Can Change'!$B$3:$AU$47,G453,31),G454&lt;=INDEX('Language Rules Can Change'!$B$3:$AU$47,G453,32)),32, AND(G454&gt;INDEX('Language Rules Can Change'!$B$3:$AU$47,G453,32),G454&lt;=INDEX('Language Rules Can Change'!$B$3:$AU$47,G453,33)),33, AND(G454&gt;INDEX('Language Rules Can Change'!$B$3:$AU$47,G453,33),G454&lt;=INDEX('Language Rules Can Change'!$B$3:$AU$47,G453,34)),34, AND(G454&gt;INDEX('Language Rules Can Change'!$B$3:$AU$47,G453,34),G454&lt;=INDEX('Language Rules Can Change'!$B$3:$AU$47,G453,35)),35, AND(G454&gt;INDEX('Language Rules Can Change'!$B$3:$AU$47,G453,35),G454&lt;=INDEX('Language Rules Can Change'!$B$3:$AU$47,G453,36)),36, AND(G454&gt;INDEX('Language Rules Can Change'!$B$3:$AU$47,G453,36),G454&lt;=INDEX('Language Rules Can Change'!$B$3:$AU$47,G453,37)),37, AND(G454&gt;INDEX('Language Rules Can Change'!$B$3:$AU$47,G453,37),G454&lt;=INDEX('Language Rules Can Change'!$B$3:$AU$47,G453,38)),38, AND(G454&gt;INDEX('Language Rules Can Change'!$B$3:$AU$47,G453,38),G454&lt;=INDEX('Language Rules Can Change'!$B$3:$AU$47,G453,39)),39, AND(G454&gt;INDEX('Language Rules Can Change'!$B$3:$AU$47,G453,39),G454&lt;=INDEX('Language Rules Can Change'!$B$3:$AU$47,G453,40)),40, AND(G454&gt;INDEX('Language Rules Can Change'!$B$3:$AU$47,G453,40),G454&lt;=INDEX('Language Rules Can Change'!$B$3:$AU$47,G453,41)),41, AND(G454&gt;INDEX('Language Rules Can Change'!$B$3:$AU$47,G453,41),G454&lt;=INDEX('Language Rules Can Change'!$B$3:$AU$47,G453,42)),42, AND(G454&gt;INDEX('Language Rules Can Change'!$B$3:$AU$47,G453,42),G454&lt;=INDEX('Language Rules Can Change'!$B$3:$AU$47,G453,43)),43, AND(G454&gt;INDEX('Language Rules Can Change'!$B$3:$AU$47,G453,43),G454&lt;=INDEX('Language Rules Can Change'!$B$3:$AU$47,G453,44)),44, AND(G454&gt;INDEX('Language Rules Can Change'!$B$3:$AU$47,G453,44),G454&lt;=INDEX('Language Rules Can Change'!$B$3:$AU$47,G453,45)),45, AND(G454&gt;INDEX('Language Rules Can Change'!$B$3:$AU$47,G453,45),G454&lt;=INDEX('Language Rules Can Change'!$B$3:$AU$47,G453,46)),46)</f>
        <v>#N/A</v>
      </c>
      <c r="H455" s="11" t="e" cm="1">
        <f t="array" aca="1" ref="H455" ca="1">_xlfn.IFS(AND(H454&gt;0,H454&lt;=INDEX('Language Rules Can Change'!$B$3:$AU$47,H453,1)),1, AND(H454&gt;INDEX('Language Rules Can Change'!$B$3:$AU$47,H453,1),H454&lt;=INDEX('Language Rules Can Change'!$B$3:$AU$47,H453,2)),2, AND(H454&gt;INDEX('Language Rules Can Change'!$B$3:$AU$47,H453,2),H454&lt;=INDEX('Language Rules Can Change'!$B$3:$AU$47,H453,3)),3, AND(H454&gt;INDEX('Language Rules Can Change'!$B$3:$AU$47,H453,3),H454&lt;=INDEX('Language Rules Can Change'!$B$3:$AU$47,H453,4)),4, AND(H454&gt;INDEX('Language Rules Can Change'!$B$3:$AU$47,H453,4),H454&lt;=INDEX('Language Rules Can Change'!$B$3:$AU$47,H453,5)),5, AND(H454&gt;INDEX('Language Rules Can Change'!$B$3:$AU$47,H453,5),H454&lt;=INDEX('Language Rules Can Change'!$B$3:$AU$47,H453,6)),6, AND(H454&gt;INDEX('Language Rules Can Change'!$B$3:$AU$47,H453,6),H454&lt;=INDEX('Language Rules Can Change'!$B$3:$AU$47,H453,7)),7, AND(H454&gt;INDEX('Language Rules Can Change'!$B$3:$AU$47,H453,7),H454&lt;=INDEX('Language Rules Can Change'!$B$3:$AU$47,H453,8)),8, AND(H454&gt;INDEX('Language Rules Can Change'!$B$3:$AU$47,H453,8),H454&lt;=INDEX('Language Rules Can Change'!$B$3:$AU$47,H453,9)),9, AND(H454&gt;INDEX('Language Rules Can Change'!$B$3:$AU$47,H453,9),H454&lt;=INDEX('Language Rules Can Change'!$B$3:$AU$47,H453,10)),10, AND(H454&gt;INDEX('Language Rules Can Change'!$B$3:$AU$47,H453,10),H454&lt;=INDEX('Language Rules Can Change'!$B$3:$AU$47,H453,11)),11, AND(H454&gt;INDEX('Language Rules Can Change'!$B$3:$AU$47,H453,11),H454&lt;=INDEX('Language Rules Can Change'!$B$3:$AU$47,H453,12)),12, AND(H454&gt;INDEX('Language Rules Can Change'!$B$3:$AU$47,H453,12),H454&lt;=INDEX('Language Rules Can Change'!$B$3:$AU$47,H453,13)),13, AND(H454&gt;INDEX('Language Rules Can Change'!$B$3:$AU$47,H453,13),H454&lt;=INDEX('Language Rules Can Change'!$B$3:$AU$47,H453,14)),14, AND(H454&gt;INDEX('Language Rules Can Change'!$B$3:$AU$47,H453,14),H454&lt;=INDEX('Language Rules Can Change'!$B$3:$AU$47,H453,15)),15, AND(H454&gt;INDEX('Language Rules Can Change'!$B$3:$AU$47,H453,15),H454&lt;=INDEX('Language Rules Can Change'!$B$3:$AU$47,H453,16)),16, AND(H454&gt;INDEX('Language Rules Can Change'!$B$3:$AU$47,H453,16),H454&lt;=INDEX('Language Rules Can Change'!$B$3:$AU$47,H453,17)),17, AND(H454&gt;INDEX('Language Rules Can Change'!$B$3:$AU$47,H453,17),H454&lt;=INDEX('Language Rules Can Change'!$B$3:$AU$47,H453,18)),18, AND(H454&gt;INDEX('Language Rules Can Change'!$B$3:$AU$47,H453,18),H454&lt;=INDEX('Language Rules Can Change'!$B$3:$AU$47,H453,19)),19, AND(H454&gt;INDEX('Language Rules Can Change'!$B$3:$AU$47,H453,19),H454&lt;=INDEX('Language Rules Can Change'!$B$3:$AU$47,H453,20)),20, AND(H454&gt;INDEX('Language Rules Can Change'!$B$3:$AU$47,H453,20),H454&lt;=INDEX('Language Rules Can Change'!$B$3:$AU$47,H453,21)),21, AND(H454&gt;INDEX('Language Rules Can Change'!$B$3:$AU$47,H453,21),H454&lt;=INDEX('Language Rules Can Change'!$B$3:$AU$47,H453,22)),22, AND(H454&gt;INDEX('Language Rules Can Change'!$B$3:$AU$47,H453,22),H454&lt;=INDEX('Language Rules Can Change'!$B$3:$AU$47,H453,23)),23, AND(H454&gt;INDEX('Language Rules Can Change'!$B$3:$AU$47,H453,23),H454&lt;=INDEX('Language Rules Can Change'!$B$3:$AU$47,H453,24)),24, AND(H454&gt;INDEX('Language Rules Can Change'!$B$3:$AU$47,H453,24),H454&lt;=INDEX('Language Rules Can Change'!$B$3:$AU$47,H453,25)),25, AND(H454&gt;INDEX('Language Rules Can Change'!$B$3:$AU$47,H453,25),H454&lt;=INDEX('Language Rules Can Change'!$B$3:$AU$47,H453,26)),26, AND(H454&gt;INDEX('Language Rules Can Change'!$B$3:$AU$47,H453,26),H454&lt;=INDEX('Language Rules Can Change'!$B$3:$AU$47,H453,27)),27, AND(H454&gt;INDEX('Language Rules Can Change'!$B$3:$AU$47,H453,27),H454&lt;=INDEX('Language Rules Can Change'!$B$3:$AU$47,H453,28)),28, AND(H454&gt;INDEX('Language Rules Can Change'!$B$3:$AU$47,H453,28),H454&lt;=INDEX('Language Rules Can Change'!$B$3:$AU$47,H453,29)),29, AND(H454&gt;INDEX('Language Rules Can Change'!$B$3:$AU$47,H453,29),H454&lt;=INDEX('Language Rules Can Change'!$B$3:$AU$47,H453,30)),30, AND(H454&gt;INDEX('Language Rules Can Change'!$B$3:$AU$47,H453,30),H454&lt;=INDEX('Language Rules Can Change'!$B$3:$AU$47,H453,31)),31, AND(H454&gt;INDEX('Language Rules Can Change'!$B$3:$AU$47,H453,31),H454&lt;=INDEX('Language Rules Can Change'!$B$3:$AU$47,H453,32)),32, AND(H454&gt;INDEX('Language Rules Can Change'!$B$3:$AU$47,H453,32),H454&lt;=INDEX('Language Rules Can Change'!$B$3:$AU$47,H453,33)),33, AND(H454&gt;INDEX('Language Rules Can Change'!$B$3:$AU$47,H453,33),H454&lt;=INDEX('Language Rules Can Change'!$B$3:$AU$47,H453,34)),34, AND(H454&gt;INDEX('Language Rules Can Change'!$B$3:$AU$47,H453,34),H454&lt;=INDEX('Language Rules Can Change'!$B$3:$AU$47,H453,35)),35, AND(H454&gt;INDEX('Language Rules Can Change'!$B$3:$AU$47,H453,35),H454&lt;=INDEX('Language Rules Can Change'!$B$3:$AU$47,H453,36)),36, AND(H454&gt;INDEX('Language Rules Can Change'!$B$3:$AU$47,H453,36),H454&lt;=INDEX('Language Rules Can Change'!$B$3:$AU$47,H453,37)),37, AND(H454&gt;INDEX('Language Rules Can Change'!$B$3:$AU$47,H453,37),H454&lt;=INDEX('Language Rules Can Change'!$B$3:$AU$47,H453,38)),38, AND(H454&gt;INDEX('Language Rules Can Change'!$B$3:$AU$47,H453,38),H454&lt;=INDEX('Language Rules Can Change'!$B$3:$AU$47,H453,39)),39, AND(H454&gt;INDEX('Language Rules Can Change'!$B$3:$AU$47,H453,39),H454&lt;=INDEX('Language Rules Can Change'!$B$3:$AU$47,H453,40)),40, AND(H454&gt;INDEX('Language Rules Can Change'!$B$3:$AU$47,H453,40),H454&lt;=INDEX('Language Rules Can Change'!$B$3:$AU$47,H453,41)),41, AND(H454&gt;INDEX('Language Rules Can Change'!$B$3:$AU$47,H453,41),H454&lt;=INDEX('Language Rules Can Change'!$B$3:$AU$47,H453,42)),42, AND(H454&gt;INDEX('Language Rules Can Change'!$B$3:$AU$47,H453,42),H454&lt;=INDEX('Language Rules Can Change'!$B$3:$AU$47,H453,43)),43, AND(H454&gt;INDEX('Language Rules Can Change'!$B$3:$AU$47,H453,43),H454&lt;=INDEX('Language Rules Can Change'!$B$3:$AU$47,H453,44)),44, AND(H454&gt;INDEX('Language Rules Can Change'!$B$3:$AU$47,H453,44),H454&lt;=INDEX('Language Rules Can Change'!$B$3:$AU$47,H453,45)),45, AND(H454&gt;INDEX('Language Rules Can Change'!$B$3:$AU$47,H453,45),H454&lt;=INDEX('Language Rules Can Change'!$B$3:$AU$47,H453,46)),46)</f>
        <v>#N/A</v>
      </c>
      <c r="I455" s="11" t="e" cm="1">
        <f t="array" aca="1" ref="I455" ca="1">_xlfn.IFS(AND(I454&gt;0,I454&lt;=INDEX('Language Rules Can Change'!$B$3:$AU$47,I453,1)),1, AND(I454&gt;INDEX('Language Rules Can Change'!$B$3:$AU$47,I453,1),I454&lt;=INDEX('Language Rules Can Change'!$B$3:$AU$47,I453,2)),2, AND(I454&gt;INDEX('Language Rules Can Change'!$B$3:$AU$47,I453,2),I454&lt;=INDEX('Language Rules Can Change'!$B$3:$AU$47,I453,3)),3, AND(I454&gt;INDEX('Language Rules Can Change'!$B$3:$AU$47,I453,3),I454&lt;=INDEX('Language Rules Can Change'!$B$3:$AU$47,I453,4)),4, AND(I454&gt;INDEX('Language Rules Can Change'!$B$3:$AU$47,I453,4),I454&lt;=INDEX('Language Rules Can Change'!$B$3:$AU$47,I453,5)),5, AND(I454&gt;INDEX('Language Rules Can Change'!$B$3:$AU$47,I453,5),I454&lt;=INDEX('Language Rules Can Change'!$B$3:$AU$47,I453,6)),6, AND(I454&gt;INDEX('Language Rules Can Change'!$B$3:$AU$47,I453,6),I454&lt;=INDEX('Language Rules Can Change'!$B$3:$AU$47,I453,7)),7, AND(I454&gt;INDEX('Language Rules Can Change'!$B$3:$AU$47,I453,7),I454&lt;=INDEX('Language Rules Can Change'!$B$3:$AU$47,I453,8)),8, AND(I454&gt;INDEX('Language Rules Can Change'!$B$3:$AU$47,I453,8),I454&lt;=INDEX('Language Rules Can Change'!$B$3:$AU$47,I453,9)),9, AND(I454&gt;INDEX('Language Rules Can Change'!$B$3:$AU$47,I453,9),I454&lt;=INDEX('Language Rules Can Change'!$B$3:$AU$47,I453,10)),10, AND(I454&gt;INDEX('Language Rules Can Change'!$B$3:$AU$47,I453,10),I454&lt;=INDEX('Language Rules Can Change'!$B$3:$AU$47,I453,11)),11, AND(I454&gt;INDEX('Language Rules Can Change'!$B$3:$AU$47,I453,11),I454&lt;=INDEX('Language Rules Can Change'!$B$3:$AU$47,I453,12)),12, AND(I454&gt;INDEX('Language Rules Can Change'!$B$3:$AU$47,I453,12),I454&lt;=INDEX('Language Rules Can Change'!$B$3:$AU$47,I453,13)),13, AND(I454&gt;INDEX('Language Rules Can Change'!$B$3:$AU$47,I453,13),I454&lt;=INDEX('Language Rules Can Change'!$B$3:$AU$47,I453,14)),14, AND(I454&gt;INDEX('Language Rules Can Change'!$B$3:$AU$47,I453,14),I454&lt;=INDEX('Language Rules Can Change'!$B$3:$AU$47,I453,15)),15, AND(I454&gt;INDEX('Language Rules Can Change'!$B$3:$AU$47,I453,15),I454&lt;=INDEX('Language Rules Can Change'!$B$3:$AU$47,I453,16)),16, AND(I454&gt;INDEX('Language Rules Can Change'!$B$3:$AU$47,I453,16),I454&lt;=INDEX('Language Rules Can Change'!$B$3:$AU$47,I453,17)),17, AND(I454&gt;INDEX('Language Rules Can Change'!$B$3:$AU$47,I453,17),I454&lt;=INDEX('Language Rules Can Change'!$B$3:$AU$47,I453,18)),18, AND(I454&gt;INDEX('Language Rules Can Change'!$B$3:$AU$47,I453,18),I454&lt;=INDEX('Language Rules Can Change'!$B$3:$AU$47,I453,19)),19, AND(I454&gt;INDEX('Language Rules Can Change'!$B$3:$AU$47,I453,19),I454&lt;=INDEX('Language Rules Can Change'!$B$3:$AU$47,I453,20)),20, AND(I454&gt;INDEX('Language Rules Can Change'!$B$3:$AU$47,I453,20),I454&lt;=INDEX('Language Rules Can Change'!$B$3:$AU$47,I453,21)),21, AND(I454&gt;INDEX('Language Rules Can Change'!$B$3:$AU$47,I453,21),I454&lt;=INDEX('Language Rules Can Change'!$B$3:$AU$47,I453,22)),22, AND(I454&gt;INDEX('Language Rules Can Change'!$B$3:$AU$47,I453,22),I454&lt;=INDEX('Language Rules Can Change'!$B$3:$AU$47,I453,23)),23, AND(I454&gt;INDEX('Language Rules Can Change'!$B$3:$AU$47,I453,23),I454&lt;=INDEX('Language Rules Can Change'!$B$3:$AU$47,I453,24)),24, AND(I454&gt;INDEX('Language Rules Can Change'!$B$3:$AU$47,I453,24),I454&lt;=INDEX('Language Rules Can Change'!$B$3:$AU$47,I453,25)),25, AND(I454&gt;INDEX('Language Rules Can Change'!$B$3:$AU$47,I453,25),I454&lt;=INDEX('Language Rules Can Change'!$B$3:$AU$47,I453,26)),26, AND(I454&gt;INDEX('Language Rules Can Change'!$B$3:$AU$47,I453,26),I454&lt;=INDEX('Language Rules Can Change'!$B$3:$AU$47,I453,27)),27, AND(I454&gt;INDEX('Language Rules Can Change'!$B$3:$AU$47,I453,27),I454&lt;=INDEX('Language Rules Can Change'!$B$3:$AU$47,I453,28)),28, AND(I454&gt;INDEX('Language Rules Can Change'!$B$3:$AU$47,I453,28),I454&lt;=INDEX('Language Rules Can Change'!$B$3:$AU$47,I453,29)),29, AND(I454&gt;INDEX('Language Rules Can Change'!$B$3:$AU$47,I453,29),I454&lt;=INDEX('Language Rules Can Change'!$B$3:$AU$47,I453,30)),30, AND(I454&gt;INDEX('Language Rules Can Change'!$B$3:$AU$47,I453,30),I454&lt;=INDEX('Language Rules Can Change'!$B$3:$AU$47,I453,31)),31, AND(I454&gt;INDEX('Language Rules Can Change'!$B$3:$AU$47,I453,31),I454&lt;=INDEX('Language Rules Can Change'!$B$3:$AU$47,I453,32)),32, AND(I454&gt;INDEX('Language Rules Can Change'!$B$3:$AU$47,I453,32),I454&lt;=INDEX('Language Rules Can Change'!$B$3:$AU$47,I453,33)),33, AND(I454&gt;INDEX('Language Rules Can Change'!$B$3:$AU$47,I453,33),I454&lt;=INDEX('Language Rules Can Change'!$B$3:$AU$47,I453,34)),34, AND(I454&gt;INDEX('Language Rules Can Change'!$B$3:$AU$47,I453,34),I454&lt;=INDEX('Language Rules Can Change'!$B$3:$AU$47,I453,35)),35, AND(I454&gt;INDEX('Language Rules Can Change'!$B$3:$AU$47,I453,35),I454&lt;=INDEX('Language Rules Can Change'!$B$3:$AU$47,I453,36)),36, AND(I454&gt;INDEX('Language Rules Can Change'!$B$3:$AU$47,I453,36),I454&lt;=INDEX('Language Rules Can Change'!$B$3:$AU$47,I453,37)),37, AND(I454&gt;INDEX('Language Rules Can Change'!$B$3:$AU$47,I453,37),I454&lt;=INDEX('Language Rules Can Change'!$B$3:$AU$47,I453,38)),38, AND(I454&gt;INDEX('Language Rules Can Change'!$B$3:$AU$47,I453,38),I454&lt;=INDEX('Language Rules Can Change'!$B$3:$AU$47,I453,39)),39, AND(I454&gt;INDEX('Language Rules Can Change'!$B$3:$AU$47,I453,39),I454&lt;=INDEX('Language Rules Can Change'!$B$3:$AU$47,I453,40)),40, AND(I454&gt;INDEX('Language Rules Can Change'!$B$3:$AU$47,I453,40),I454&lt;=INDEX('Language Rules Can Change'!$B$3:$AU$47,I453,41)),41, AND(I454&gt;INDEX('Language Rules Can Change'!$B$3:$AU$47,I453,41),I454&lt;=INDEX('Language Rules Can Change'!$B$3:$AU$47,I453,42)),42, AND(I454&gt;INDEX('Language Rules Can Change'!$B$3:$AU$47,I453,42),I454&lt;=INDEX('Language Rules Can Change'!$B$3:$AU$47,I453,43)),43, AND(I454&gt;INDEX('Language Rules Can Change'!$B$3:$AU$47,I453,43),I454&lt;=INDEX('Language Rules Can Change'!$B$3:$AU$47,I453,44)),44, AND(I454&gt;INDEX('Language Rules Can Change'!$B$3:$AU$47,I453,44),I454&lt;=INDEX('Language Rules Can Change'!$B$3:$AU$47,I453,45)),45, AND(I454&gt;INDEX('Language Rules Can Change'!$B$3:$AU$47,I453,45),I454&lt;=INDEX('Language Rules Can Change'!$B$3:$AU$47,I453,46)),46)</f>
        <v>#N/A</v>
      </c>
      <c r="J455" s="11" t="e" cm="1">
        <f t="array" aca="1" ref="J455" ca="1">_xlfn.IFS(AND(J454&gt;0,J454&lt;=INDEX('Language Rules Can Change'!$B$3:$AU$47,J453,1)),1, AND(J454&gt;INDEX('Language Rules Can Change'!$B$3:$AU$47,J453,1),J454&lt;=INDEX('Language Rules Can Change'!$B$3:$AU$47,J453,2)),2, AND(J454&gt;INDEX('Language Rules Can Change'!$B$3:$AU$47,J453,2),J454&lt;=INDEX('Language Rules Can Change'!$B$3:$AU$47,J453,3)),3, AND(J454&gt;INDEX('Language Rules Can Change'!$B$3:$AU$47,J453,3),J454&lt;=INDEX('Language Rules Can Change'!$B$3:$AU$47,J453,4)),4, AND(J454&gt;INDEX('Language Rules Can Change'!$B$3:$AU$47,J453,4),J454&lt;=INDEX('Language Rules Can Change'!$B$3:$AU$47,J453,5)),5, AND(J454&gt;INDEX('Language Rules Can Change'!$B$3:$AU$47,J453,5),J454&lt;=INDEX('Language Rules Can Change'!$B$3:$AU$47,J453,6)),6, AND(J454&gt;INDEX('Language Rules Can Change'!$B$3:$AU$47,J453,6),J454&lt;=INDEX('Language Rules Can Change'!$B$3:$AU$47,J453,7)),7, AND(J454&gt;INDEX('Language Rules Can Change'!$B$3:$AU$47,J453,7),J454&lt;=INDEX('Language Rules Can Change'!$B$3:$AU$47,J453,8)),8, AND(J454&gt;INDEX('Language Rules Can Change'!$B$3:$AU$47,J453,8),J454&lt;=INDEX('Language Rules Can Change'!$B$3:$AU$47,J453,9)),9, AND(J454&gt;INDEX('Language Rules Can Change'!$B$3:$AU$47,J453,9),J454&lt;=INDEX('Language Rules Can Change'!$B$3:$AU$47,J453,10)),10, AND(J454&gt;INDEX('Language Rules Can Change'!$B$3:$AU$47,J453,10),J454&lt;=INDEX('Language Rules Can Change'!$B$3:$AU$47,J453,11)),11, AND(J454&gt;INDEX('Language Rules Can Change'!$B$3:$AU$47,J453,11),J454&lt;=INDEX('Language Rules Can Change'!$B$3:$AU$47,J453,12)),12, AND(J454&gt;INDEX('Language Rules Can Change'!$B$3:$AU$47,J453,12),J454&lt;=INDEX('Language Rules Can Change'!$B$3:$AU$47,J453,13)),13, AND(J454&gt;INDEX('Language Rules Can Change'!$B$3:$AU$47,J453,13),J454&lt;=INDEX('Language Rules Can Change'!$B$3:$AU$47,J453,14)),14, AND(J454&gt;INDEX('Language Rules Can Change'!$B$3:$AU$47,J453,14),J454&lt;=INDEX('Language Rules Can Change'!$B$3:$AU$47,J453,15)),15, AND(J454&gt;INDEX('Language Rules Can Change'!$B$3:$AU$47,J453,15),J454&lt;=INDEX('Language Rules Can Change'!$B$3:$AU$47,J453,16)),16, AND(J454&gt;INDEX('Language Rules Can Change'!$B$3:$AU$47,J453,16),J454&lt;=INDEX('Language Rules Can Change'!$B$3:$AU$47,J453,17)),17, AND(J454&gt;INDEX('Language Rules Can Change'!$B$3:$AU$47,J453,17),J454&lt;=INDEX('Language Rules Can Change'!$B$3:$AU$47,J453,18)),18, AND(J454&gt;INDEX('Language Rules Can Change'!$B$3:$AU$47,J453,18),J454&lt;=INDEX('Language Rules Can Change'!$B$3:$AU$47,J453,19)),19, AND(J454&gt;INDEX('Language Rules Can Change'!$B$3:$AU$47,J453,19),J454&lt;=INDEX('Language Rules Can Change'!$B$3:$AU$47,J453,20)),20, AND(J454&gt;INDEX('Language Rules Can Change'!$B$3:$AU$47,J453,20),J454&lt;=INDEX('Language Rules Can Change'!$B$3:$AU$47,J453,21)),21, AND(J454&gt;INDEX('Language Rules Can Change'!$B$3:$AU$47,J453,21),J454&lt;=INDEX('Language Rules Can Change'!$B$3:$AU$47,J453,22)),22, AND(J454&gt;INDEX('Language Rules Can Change'!$B$3:$AU$47,J453,22),J454&lt;=INDEX('Language Rules Can Change'!$B$3:$AU$47,J453,23)),23, AND(J454&gt;INDEX('Language Rules Can Change'!$B$3:$AU$47,J453,23),J454&lt;=INDEX('Language Rules Can Change'!$B$3:$AU$47,J453,24)),24, AND(J454&gt;INDEX('Language Rules Can Change'!$B$3:$AU$47,J453,24),J454&lt;=INDEX('Language Rules Can Change'!$B$3:$AU$47,J453,25)),25, AND(J454&gt;INDEX('Language Rules Can Change'!$B$3:$AU$47,J453,25),J454&lt;=INDEX('Language Rules Can Change'!$B$3:$AU$47,J453,26)),26, AND(J454&gt;INDEX('Language Rules Can Change'!$B$3:$AU$47,J453,26),J454&lt;=INDEX('Language Rules Can Change'!$B$3:$AU$47,J453,27)),27, AND(J454&gt;INDEX('Language Rules Can Change'!$B$3:$AU$47,J453,27),J454&lt;=INDEX('Language Rules Can Change'!$B$3:$AU$47,J453,28)),28, AND(J454&gt;INDEX('Language Rules Can Change'!$B$3:$AU$47,J453,28),J454&lt;=INDEX('Language Rules Can Change'!$B$3:$AU$47,J453,29)),29, AND(J454&gt;INDEX('Language Rules Can Change'!$B$3:$AU$47,J453,29),J454&lt;=INDEX('Language Rules Can Change'!$B$3:$AU$47,J453,30)),30, AND(J454&gt;INDEX('Language Rules Can Change'!$B$3:$AU$47,J453,30),J454&lt;=INDEX('Language Rules Can Change'!$B$3:$AU$47,J453,31)),31, AND(J454&gt;INDEX('Language Rules Can Change'!$B$3:$AU$47,J453,31),J454&lt;=INDEX('Language Rules Can Change'!$B$3:$AU$47,J453,32)),32, AND(J454&gt;INDEX('Language Rules Can Change'!$B$3:$AU$47,J453,32),J454&lt;=INDEX('Language Rules Can Change'!$B$3:$AU$47,J453,33)),33, AND(J454&gt;INDEX('Language Rules Can Change'!$B$3:$AU$47,J453,33),J454&lt;=INDEX('Language Rules Can Change'!$B$3:$AU$47,J453,34)),34, AND(J454&gt;INDEX('Language Rules Can Change'!$B$3:$AU$47,J453,34),J454&lt;=INDEX('Language Rules Can Change'!$B$3:$AU$47,J453,35)),35, AND(J454&gt;INDEX('Language Rules Can Change'!$B$3:$AU$47,J453,35),J454&lt;=INDEX('Language Rules Can Change'!$B$3:$AU$47,J453,36)),36, AND(J454&gt;INDEX('Language Rules Can Change'!$B$3:$AU$47,J453,36),J454&lt;=INDEX('Language Rules Can Change'!$B$3:$AU$47,J453,37)),37, AND(J454&gt;INDEX('Language Rules Can Change'!$B$3:$AU$47,J453,37),J454&lt;=INDEX('Language Rules Can Change'!$B$3:$AU$47,J453,38)),38, AND(J454&gt;INDEX('Language Rules Can Change'!$B$3:$AU$47,J453,38),J454&lt;=INDEX('Language Rules Can Change'!$B$3:$AU$47,J453,39)),39, AND(J454&gt;INDEX('Language Rules Can Change'!$B$3:$AU$47,J453,39),J454&lt;=INDEX('Language Rules Can Change'!$B$3:$AU$47,J453,40)),40, AND(J454&gt;INDEX('Language Rules Can Change'!$B$3:$AU$47,J453,40),J454&lt;=INDEX('Language Rules Can Change'!$B$3:$AU$47,J453,41)),41, AND(J454&gt;INDEX('Language Rules Can Change'!$B$3:$AU$47,J453,41),J454&lt;=INDEX('Language Rules Can Change'!$B$3:$AU$47,J453,42)),42, AND(J454&gt;INDEX('Language Rules Can Change'!$B$3:$AU$47,J453,42),J454&lt;=INDEX('Language Rules Can Change'!$B$3:$AU$47,J453,43)),43, AND(J454&gt;INDEX('Language Rules Can Change'!$B$3:$AU$47,J453,43),J454&lt;=INDEX('Language Rules Can Change'!$B$3:$AU$47,J453,44)),44, AND(J454&gt;INDEX('Language Rules Can Change'!$B$3:$AU$47,J453,44),J454&lt;=INDEX('Language Rules Can Change'!$B$3:$AU$47,J453,45)),45, AND(J454&gt;INDEX('Language Rules Can Change'!$B$3:$AU$47,J453,45),J454&lt;=INDEX('Language Rules Can Change'!$B$3:$AU$47,J453,46)),46)</f>
        <v>#N/A</v>
      </c>
      <c r="K455" s="11" t="e" cm="1">
        <f t="array" aca="1" ref="K455" ca="1">_xlfn.IFS(AND(K454&gt;0,K454&lt;=INDEX('Language Rules Can Change'!$B$3:$AU$47,K453,1)),1, AND(K454&gt;INDEX('Language Rules Can Change'!$B$3:$AU$47,K453,1),K454&lt;=INDEX('Language Rules Can Change'!$B$3:$AU$47,K453,2)),2, AND(K454&gt;INDEX('Language Rules Can Change'!$B$3:$AU$47,K453,2),K454&lt;=INDEX('Language Rules Can Change'!$B$3:$AU$47,K453,3)),3, AND(K454&gt;INDEX('Language Rules Can Change'!$B$3:$AU$47,K453,3),K454&lt;=INDEX('Language Rules Can Change'!$B$3:$AU$47,K453,4)),4, AND(K454&gt;INDEX('Language Rules Can Change'!$B$3:$AU$47,K453,4),K454&lt;=INDEX('Language Rules Can Change'!$B$3:$AU$47,K453,5)),5, AND(K454&gt;INDEX('Language Rules Can Change'!$B$3:$AU$47,K453,5),K454&lt;=INDEX('Language Rules Can Change'!$B$3:$AU$47,K453,6)),6, AND(K454&gt;INDEX('Language Rules Can Change'!$B$3:$AU$47,K453,6),K454&lt;=INDEX('Language Rules Can Change'!$B$3:$AU$47,K453,7)),7, AND(K454&gt;INDEX('Language Rules Can Change'!$B$3:$AU$47,K453,7),K454&lt;=INDEX('Language Rules Can Change'!$B$3:$AU$47,K453,8)),8, AND(K454&gt;INDEX('Language Rules Can Change'!$B$3:$AU$47,K453,8),K454&lt;=INDEX('Language Rules Can Change'!$B$3:$AU$47,K453,9)),9, AND(K454&gt;INDEX('Language Rules Can Change'!$B$3:$AU$47,K453,9),K454&lt;=INDEX('Language Rules Can Change'!$B$3:$AU$47,K453,10)),10, AND(K454&gt;INDEX('Language Rules Can Change'!$B$3:$AU$47,K453,10),K454&lt;=INDEX('Language Rules Can Change'!$B$3:$AU$47,K453,11)),11, AND(K454&gt;INDEX('Language Rules Can Change'!$B$3:$AU$47,K453,11),K454&lt;=INDEX('Language Rules Can Change'!$B$3:$AU$47,K453,12)),12, AND(K454&gt;INDEX('Language Rules Can Change'!$B$3:$AU$47,K453,12),K454&lt;=INDEX('Language Rules Can Change'!$B$3:$AU$47,K453,13)),13, AND(K454&gt;INDEX('Language Rules Can Change'!$B$3:$AU$47,K453,13),K454&lt;=INDEX('Language Rules Can Change'!$B$3:$AU$47,K453,14)),14, AND(K454&gt;INDEX('Language Rules Can Change'!$B$3:$AU$47,K453,14),K454&lt;=INDEX('Language Rules Can Change'!$B$3:$AU$47,K453,15)),15, AND(K454&gt;INDEX('Language Rules Can Change'!$B$3:$AU$47,K453,15),K454&lt;=INDEX('Language Rules Can Change'!$B$3:$AU$47,K453,16)),16, AND(K454&gt;INDEX('Language Rules Can Change'!$B$3:$AU$47,K453,16),K454&lt;=INDEX('Language Rules Can Change'!$B$3:$AU$47,K453,17)),17, AND(K454&gt;INDEX('Language Rules Can Change'!$B$3:$AU$47,K453,17),K454&lt;=INDEX('Language Rules Can Change'!$B$3:$AU$47,K453,18)),18, AND(K454&gt;INDEX('Language Rules Can Change'!$B$3:$AU$47,K453,18),K454&lt;=INDEX('Language Rules Can Change'!$B$3:$AU$47,K453,19)),19, AND(K454&gt;INDEX('Language Rules Can Change'!$B$3:$AU$47,K453,19),K454&lt;=INDEX('Language Rules Can Change'!$B$3:$AU$47,K453,20)),20, AND(K454&gt;INDEX('Language Rules Can Change'!$B$3:$AU$47,K453,20),K454&lt;=INDEX('Language Rules Can Change'!$B$3:$AU$47,K453,21)),21, AND(K454&gt;INDEX('Language Rules Can Change'!$B$3:$AU$47,K453,21),K454&lt;=INDEX('Language Rules Can Change'!$B$3:$AU$47,K453,22)),22, AND(K454&gt;INDEX('Language Rules Can Change'!$B$3:$AU$47,K453,22),K454&lt;=INDEX('Language Rules Can Change'!$B$3:$AU$47,K453,23)),23, AND(K454&gt;INDEX('Language Rules Can Change'!$B$3:$AU$47,K453,23),K454&lt;=INDEX('Language Rules Can Change'!$B$3:$AU$47,K453,24)),24, AND(K454&gt;INDEX('Language Rules Can Change'!$B$3:$AU$47,K453,24),K454&lt;=INDEX('Language Rules Can Change'!$B$3:$AU$47,K453,25)),25, AND(K454&gt;INDEX('Language Rules Can Change'!$B$3:$AU$47,K453,25),K454&lt;=INDEX('Language Rules Can Change'!$B$3:$AU$47,K453,26)),26, AND(K454&gt;INDEX('Language Rules Can Change'!$B$3:$AU$47,K453,26),K454&lt;=INDEX('Language Rules Can Change'!$B$3:$AU$47,K453,27)),27, AND(K454&gt;INDEX('Language Rules Can Change'!$B$3:$AU$47,K453,27),K454&lt;=INDEX('Language Rules Can Change'!$B$3:$AU$47,K453,28)),28, AND(K454&gt;INDEX('Language Rules Can Change'!$B$3:$AU$47,K453,28),K454&lt;=INDEX('Language Rules Can Change'!$B$3:$AU$47,K453,29)),29, AND(K454&gt;INDEX('Language Rules Can Change'!$B$3:$AU$47,K453,29),K454&lt;=INDEX('Language Rules Can Change'!$B$3:$AU$47,K453,30)),30, AND(K454&gt;INDEX('Language Rules Can Change'!$B$3:$AU$47,K453,30),K454&lt;=INDEX('Language Rules Can Change'!$B$3:$AU$47,K453,31)),31, AND(K454&gt;INDEX('Language Rules Can Change'!$B$3:$AU$47,K453,31),K454&lt;=INDEX('Language Rules Can Change'!$B$3:$AU$47,K453,32)),32, AND(K454&gt;INDEX('Language Rules Can Change'!$B$3:$AU$47,K453,32),K454&lt;=INDEX('Language Rules Can Change'!$B$3:$AU$47,K453,33)),33, AND(K454&gt;INDEX('Language Rules Can Change'!$B$3:$AU$47,K453,33),K454&lt;=INDEX('Language Rules Can Change'!$B$3:$AU$47,K453,34)),34, AND(K454&gt;INDEX('Language Rules Can Change'!$B$3:$AU$47,K453,34),K454&lt;=INDEX('Language Rules Can Change'!$B$3:$AU$47,K453,35)),35, AND(K454&gt;INDEX('Language Rules Can Change'!$B$3:$AU$47,K453,35),K454&lt;=INDEX('Language Rules Can Change'!$B$3:$AU$47,K453,36)),36, AND(K454&gt;INDEX('Language Rules Can Change'!$B$3:$AU$47,K453,36),K454&lt;=INDEX('Language Rules Can Change'!$B$3:$AU$47,K453,37)),37, AND(K454&gt;INDEX('Language Rules Can Change'!$B$3:$AU$47,K453,37),K454&lt;=INDEX('Language Rules Can Change'!$B$3:$AU$47,K453,38)),38, AND(K454&gt;INDEX('Language Rules Can Change'!$B$3:$AU$47,K453,38),K454&lt;=INDEX('Language Rules Can Change'!$B$3:$AU$47,K453,39)),39, AND(K454&gt;INDEX('Language Rules Can Change'!$B$3:$AU$47,K453,39),K454&lt;=INDEX('Language Rules Can Change'!$B$3:$AU$47,K453,40)),40, AND(K454&gt;INDEX('Language Rules Can Change'!$B$3:$AU$47,K453,40),K454&lt;=INDEX('Language Rules Can Change'!$B$3:$AU$47,K453,41)),41, AND(K454&gt;INDEX('Language Rules Can Change'!$B$3:$AU$47,K453,41),K454&lt;=INDEX('Language Rules Can Change'!$B$3:$AU$47,K453,42)),42, AND(K454&gt;INDEX('Language Rules Can Change'!$B$3:$AU$47,K453,42),K454&lt;=INDEX('Language Rules Can Change'!$B$3:$AU$47,K453,43)),43, AND(K454&gt;INDEX('Language Rules Can Change'!$B$3:$AU$47,K453,43),K454&lt;=INDEX('Language Rules Can Change'!$B$3:$AU$47,K453,44)),44, AND(K454&gt;INDEX('Language Rules Can Change'!$B$3:$AU$47,K453,44),K454&lt;=INDEX('Language Rules Can Change'!$B$3:$AU$47,K453,45)),45, AND(K454&gt;INDEX('Language Rules Can Change'!$B$3:$AU$47,K453,45),K454&lt;=INDEX('Language Rules Can Change'!$B$3:$AU$47,K453,46)),46)</f>
        <v>#N/A</v>
      </c>
      <c r="L455" s="11" t="e" cm="1">
        <f t="array" aca="1" ref="L455" ca="1">_xlfn.IFS(AND(L454&gt;0,L454&lt;=INDEX('Language Rules Can Change'!$B$3:$AU$47,L453,1)),1, AND(L454&gt;INDEX('Language Rules Can Change'!$B$3:$AU$47,L453,1),L454&lt;=INDEX('Language Rules Can Change'!$B$3:$AU$47,L453,2)),2, AND(L454&gt;INDEX('Language Rules Can Change'!$B$3:$AU$47,L453,2),L454&lt;=INDEX('Language Rules Can Change'!$B$3:$AU$47,L453,3)),3, AND(L454&gt;INDEX('Language Rules Can Change'!$B$3:$AU$47,L453,3),L454&lt;=INDEX('Language Rules Can Change'!$B$3:$AU$47,L453,4)),4, AND(L454&gt;INDEX('Language Rules Can Change'!$B$3:$AU$47,L453,4),L454&lt;=INDEX('Language Rules Can Change'!$B$3:$AU$47,L453,5)),5, AND(L454&gt;INDEX('Language Rules Can Change'!$B$3:$AU$47,L453,5),L454&lt;=INDEX('Language Rules Can Change'!$B$3:$AU$47,L453,6)),6, AND(L454&gt;INDEX('Language Rules Can Change'!$B$3:$AU$47,L453,6),L454&lt;=INDEX('Language Rules Can Change'!$B$3:$AU$47,L453,7)),7, AND(L454&gt;INDEX('Language Rules Can Change'!$B$3:$AU$47,L453,7),L454&lt;=INDEX('Language Rules Can Change'!$B$3:$AU$47,L453,8)),8, AND(L454&gt;INDEX('Language Rules Can Change'!$B$3:$AU$47,L453,8),L454&lt;=INDEX('Language Rules Can Change'!$B$3:$AU$47,L453,9)),9, AND(L454&gt;INDEX('Language Rules Can Change'!$B$3:$AU$47,L453,9),L454&lt;=INDEX('Language Rules Can Change'!$B$3:$AU$47,L453,10)),10, AND(L454&gt;INDEX('Language Rules Can Change'!$B$3:$AU$47,L453,10),L454&lt;=INDEX('Language Rules Can Change'!$B$3:$AU$47,L453,11)),11, AND(L454&gt;INDEX('Language Rules Can Change'!$B$3:$AU$47,L453,11),L454&lt;=INDEX('Language Rules Can Change'!$B$3:$AU$47,L453,12)),12, AND(L454&gt;INDEX('Language Rules Can Change'!$B$3:$AU$47,L453,12),L454&lt;=INDEX('Language Rules Can Change'!$B$3:$AU$47,L453,13)),13, AND(L454&gt;INDEX('Language Rules Can Change'!$B$3:$AU$47,L453,13),L454&lt;=INDEX('Language Rules Can Change'!$B$3:$AU$47,L453,14)),14, AND(L454&gt;INDEX('Language Rules Can Change'!$B$3:$AU$47,L453,14),L454&lt;=INDEX('Language Rules Can Change'!$B$3:$AU$47,L453,15)),15, AND(L454&gt;INDEX('Language Rules Can Change'!$B$3:$AU$47,L453,15),L454&lt;=INDEX('Language Rules Can Change'!$B$3:$AU$47,L453,16)),16, AND(L454&gt;INDEX('Language Rules Can Change'!$B$3:$AU$47,L453,16),L454&lt;=INDEX('Language Rules Can Change'!$B$3:$AU$47,L453,17)),17, AND(L454&gt;INDEX('Language Rules Can Change'!$B$3:$AU$47,L453,17),L454&lt;=INDEX('Language Rules Can Change'!$B$3:$AU$47,L453,18)),18, AND(L454&gt;INDEX('Language Rules Can Change'!$B$3:$AU$47,L453,18),L454&lt;=INDEX('Language Rules Can Change'!$B$3:$AU$47,L453,19)),19, AND(L454&gt;INDEX('Language Rules Can Change'!$B$3:$AU$47,L453,19),L454&lt;=INDEX('Language Rules Can Change'!$B$3:$AU$47,L453,20)),20, AND(L454&gt;INDEX('Language Rules Can Change'!$B$3:$AU$47,L453,20),L454&lt;=INDEX('Language Rules Can Change'!$B$3:$AU$47,L453,21)),21, AND(L454&gt;INDEX('Language Rules Can Change'!$B$3:$AU$47,L453,21),L454&lt;=INDEX('Language Rules Can Change'!$B$3:$AU$47,L453,22)),22, AND(L454&gt;INDEX('Language Rules Can Change'!$B$3:$AU$47,L453,22),L454&lt;=INDEX('Language Rules Can Change'!$B$3:$AU$47,L453,23)),23, AND(L454&gt;INDEX('Language Rules Can Change'!$B$3:$AU$47,L453,23),L454&lt;=INDEX('Language Rules Can Change'!$B$3:$AU$47,L453,24)),24, AND(L454&gt;INDEX('Language Rules Can Change'!$B$3:$AU$47,L453,24),L454&lt;=INDEX('Language Rules Can Change'!$B$3:$AU$47,L453,25)),25, AND(L454&gt;INDEX('Language Rules Can Change'!$B$3:$AU$47,L453,25),L454&lt;=INDEX('Language Rules Can Change'!$B$3:$AU$47,L453,26)),26, AND(L454&gt;INDEX('Language Rules Can Change'!$B$3:$AU$47,L453,26),L454&lt;=INDEX('Language Rules Can Change'!$B$3:$AU$47,L453,27)),27, AND(L454&gt;INDEX('Language Rules Can Change'!$B$3:$AU$47,L453,27),L454&lt;=INDEX('Language Rules Can Change'!$B$3:$AU$47,L453,28)),28, AND(L454&gt;INDEX('Language Rules Can Change'!$B$3:$AU$47,L453,28),L454&lt;=INDEX('Language Rules Can Change'!$B$3:$AU$47,L453,29)),29, AND(L454&gt;INDEX('Language Rules Can Change'!$B$3:$AU$47,L453,29),L454&lt;=INDEX('Language Rules Can Change'!$B$3:$AU$47,L453,30)),30, AND(L454&gt;INDEX('Language Rules Can Change'!$B$3:$AU$47,L453,30),L454&lt;=INDEX('Language Rules Can Change'!$B$3:$AU$47,L453,31)),31, AND(L454&gt;INDEX('Language Rules Can Change'!$B$3:$AU$47,L453,31),L454&lt;=INDEX('Language Rules Can Change'!$B$3:$AU$47,L453,32)),32, AND(L454&gt;INDEX('Language Rules Can Change'!$B$3:$AU$47,L453,32),L454&lt;=INDEX('Language Rules Can Change'!$B$3:$AU$47,L453,33)),33, AND(L454&gt;INDEX('Language Rules Can Change'!$B$3:$AU$47,L453,33),L454&lt;=INDEX('Language Rules Can Change'!$B$3:$AU$47,L453,34)),34, AND(L454&gt;INDEX('Language Rules Can Change'!$B$3:$AU$47,L453,34),L454&lt;=INDEX('Language Rules Can Change'!$B$3:$AU$47,L453,35)),35, AND(L454&gt;INDEX('Language Rules Can Change'!$B$3:$AU$47,L453,35),L454&lt;=INDEX('Language Rules Can Change'!$B$3:$AU$47,L453,36)),36, AND(L454&gt;INDEX('Language Rules Can Change'!$B$3:$AU$47,L453,36),L454&lt;=INDEX('Language Rules Can Change'!$B$3:$AU$47,L453,37)),37, AND(L454&gt;INDEX('Language Rules Can Change'!$B$3:$AU$47,L453,37),L454&lt;=INDEX('Language Rules Can Change'!$B$3:$AU$47,L453,38)),38, AND(L454&gt;INDEX('Language Rules Can Change'!$B$3:$AU$47,L453,38),L454&lt;=INDEX('Language Rules Can Change'!$B$3:$AU$47,L453,39)),39, AND(L454&gt;INDEX('Language Rules Can Change'!$B$3:$AU$47,L453,39),L454&lt;=INDEX('Language Rules Can Change'!$B$3:$AU$47,L453,40)),40, AND(L454&gt;INDEX('Language Rules Can Change'!$B$3:$AU$47,L453,40),L454&lt;=INDEX('Language Rules Can Change'!$B$3:$AU$47,L453,41)),41, AND(L454&gt;INDEX('Language Rules Can Change'!$B$3:$AU$47,L453,41),L454&lt;=INDEX('Language Rules Can Change'!$B$3:$AU$47,L453,42)),42, AND(L454&gt;INDEX('Language Rules Can Change'!$B$3:$AU$47,L453,42),L454&lt;=INDEX('Language Rules Can Change'!$B$3:$AU$47,L453,43)),43, AND(L454&gt;INDEX('Language Rules Can Change'!$B$3:$AU$47,L453,43),L454&lt;=INDEX('Language Rules Can Change'!$B$3:$AU$47,L453,44)),44, AND(L454&gt;INDEX('Language Rules Can Change'!$B$3:$AU$47,L453,44),L454&lt;=INDEX('Language Rules Can Change'!$B$3:$AU$47,L453,45)),45, AND(L454&gt;INDEX('Language Rules Can Change'!$B$3:$AU$47,L453,45),L454&lt;=INDEX('Language Rules Can Change'!$B$3:$AU$47,L453,46)),46)</f>
        <v>#N/A</v>
      </c>
      <c r="M455" s="11" t="e" cm="1">
        <f t="array" aca="1" ref="M455" ca="1">_xlfn.IFS(AND(M454&gt;0,M454&lt;=INDEX('Language Rules Can Change'!$B$3:$AU$47,M453,1)),1, AND(M454&gt;INDEX('Language Rules Can Change'!$B$3:$AU$47,M453,1),M454&lt;=INDEX('Language Rules Can Change'!$B$3:$AU$47,M453,2)),2, AND(M454&gt;INDEX('Language Rules Can Change'!$B$3:$AU$47,M453,2),M454&lt;=INDEX('Language Rules Can Change'!$B$3:$AU$47,M453,3)),3, AND(M454&gt;INDEX('Language Rules Can Change'!$B$3:$AU$47,M453,3),M454&lt;=INDEX('Language Rules Can Change'!$B$3:$AU$47,M453,4)),4, AND(M454&gt;INDEX('Language Rules Can Change'!$B$3:$AU$47,M453,4),M454&lt;=INDEX('Language Rules Can Change'!$B$3:$AU$47,M453,5)),5, AND(M454&gt;INDEX('Language Rules Can Change'!$B$3:$AU$47,M453,5),M454&lt;=INDEX('Language Rules Can Change'!$B$3:$AU$47,M453,6)),6, AND(M454&gt;INDEX('Language Rules Can Change'!$B$3:$AU$47,M453,6),M454&lt;=INDEX('Language Rules Can Change'!$B$3:$AU$47,M453,7)),7, AND(M454&gt;INDEX('Language Rules Can Change'!$B$3:$AU$47,M453,7),M454&lt;=INDEX('Language Rules Can Change'!$B$3:$AU$47,M453,8)),8, AND(M454&gt;INDEX('Language Rules Can Change'!$B$3:$AU$47,M453,8),M454&lt;=INDEX('Language Rules Can Change'!$B$3:$AU$47,M453,9)),9, AND(M454&gt;INDEX('Language Rules Can Change'!$B$3:$AU$47,M453,9),M454&lt;=INDEX('Language Rules Can Change'!$B$3:$AU$47,M453,10)),10, AND(M454&gt;INDEX('Language Rules Can Change'!$B$3:$AU$47,M453,10),M454&lt;=INDEX('Language Rules Can Change'!$B$3:$AU$47,M453,11)),11, AND(M454&gt;INDEX('Language Rules Can Change'!$B$3:$AU$47,M453,11),M454&lt;=INDEX('Language Rules Can Change'!$B$3:$AU$47,M453,12)),12, AND(M454&gt;INDEX('Language Rules Can Change'!$B$3:$AU$47,M453,12),M454&lt;=INDEX('Language Rules Can Change'!$B$3:$AU$47,M453,13)),13, AND(M454&gt;INDEX('Language Rules Can Change'!$B$3:$AU$47,M453,13),M454&lt;=INDEX('Language Rules Can Change'!$B$3:$AU$47,M453,14)),14, AND(M454&gt;INDEX('Language Rules Can Change'!$B$3:$AU$47,M453,14),M454&lt;=INDEX('Language Rules Can Change'!$B$3:$AU$47,M453,15)),15, AND(M454&gt;INDEX('Language Rules Can Change'!$B$3:$AU$47,M453,15),M454&lt;=INDEX('Language Rules Can Change'!$B$3:$AU$47,M453,16)),16, AND(M454&gt;INDEX('Language Rules Can Change'!$B$3:$AU$47,M453,16),M454&lt;=INDEX('Language Rules Can Change'!$B$3:$AU$47,M453,17)),17, AND(M454&gt;INDEX('Language Rules Can Change'!$B$3:$AU$47,M453,17),M454&lt;=INDEX('Language Rules Can Change'!$B$3:$AU$47,M453,18)),18, AND(M454&gt;INDEX('Language Rules Can Change'!$B$3:$AU$47,M453,18),M454&lt;=INDEX('Language Rules Can Change'!$B$3:$AU$47,M453,19)),19, AND(M454&gt;INDEX('Language Rules Can Change'!$B$3:$AU$47,M453,19),M454&lt;=INDEX('Language Rules Can Change'!$B$3:$AU$47,M453,20)),20, AND(M454&gt;INDEX('Language Rules Can Change'!$B$3:$AU$47,M453,20),M454&lt;=INDEX('Language Rules Can Change'!$B$3:$AU$47,M453,21)),21, AND(M454&gt;INDEX('Language Rules Can Change'!$B$3:$AU$47,M453,21),M454&lt;=INDEX('Language Rules Can Change'!$B$3:$AU$47,M453,22)),22, AND(M454&gt;INDEX('Language Rules Can Change'!$B$3:$AU$47,M453,22),M454&lt;=INDEX('Language Rules Can Change'!$B$3:$AU$47,M453,23)),23, AND(M454&gt;INDEX('Language Rules Can Change'!$B$3:$AU$47,M453,23),M454&lt;=INDEX('Language Rules Can Change'!$B$3:$AU$47,M453,24)),24, AND(M454&gt;INDEX('Language Rules Can Change'!$B$3:$AU$47,M453,24),M454&lt;=INDEX('Language Rules Can Change'!$B$3:$AU$47,M453,25)),25, AND(M454&gt;INDEX('Language Rules Can Change'!$B$3:$AU$47,M453,25),M454&lt;=INDEX('Language Rules Can Change'!$B$3:$AU$47,M453,26)),26, AND(M454&gt;INDEX('Language Rules Can Change'!$B$3:$AU$47,M453,26),M454&lt;=INDEX('Language Rules Can Change'!$B$3:$AU$47,M453,27)),27, AND(M454&gt;INDEX('Language Rules Can Change'!$B$3:$AU$47,M453,27),M454&lt;=INDEX('Language Rules Can Change'!$B$3:$AU$47,M453,28)),28, AND(M454&gt;INDEX('Language Rules Can Change'!$B$3:$AU$47,M453,28),M454&lt;=INDEX('Language Rules Can Change'!$B$3:$AU$47,M453,29)),29, AND(M454&gt;INDEX('Language Rules Can Change'!$B$3:$AU$47,M453,29),M454&lt;=INDEX('Language Rules Can Change'!$B$3:$AU$47,M453,30)),30, AND(M454&gt;INDEX('Language Rules Can Change'!$B$3:$AU$47,M453,30),M454&lt;=INDEX('Language Rules Can Change'!$B$3:$AU$47,M453,31)),31, AND(M454&gt;INDEX('Language Rules Can Change'!$B$3:$AU$47,M453,31),M454&lt;=INDEX('Language Rules Can Change'!$B$3:$AU$47,M453,32)),32, AND(M454&gt;INDEX('Language Rules Can Change'!$B$3:$AU$47,M453,32),M454&lt;=INDEX('Language Rules Can Change'!$B$3:$AU$47,M453,33)),33, AND(M454&gt;INDEX('Language Rules Can Change'!$B$3:$AU$47,M453,33),M454&lt;=INDEX('Language Rules Can Change'!$B$3:$AU$47,M453,34)),34, AND(M454&gt;INDEX('Language Rules Can Change'!$B$3:$AU$47,M453,34),M454&lt;=INDEX('Language Rules Can Change'!$B$3:$AU$47,M453,35)),35, AND(M454&gt;INDEX('Language Rules Can Change'!$B$3:$AU$47,M453,35),M454&lt;=INDEX('Language Rules Can Change'!$B$3:$AU$47,M453,36)),36, AND(M454&gt;INDEX('Language Rules Can Change'!$B$3:$AU$47,M453,36),M454&lt;=INDEX('Language Rules Can Change'!$B$3:$AU$47,M453,37)),37, AND(M454&gt;INDEX('Language Rules Can Change'!$B$3:$AU$47,M453,37),M454&lt;=INDEX('Language Rules Can Change'!$B$3:$AU$47,M453,38)),38, AND(M454&gt;INDEX('Language Rules Can Change'!$B$3:$AU$47,M453,38),M454&lt;=INDEX('Language Rules Can Change'!$B$3:$AU$47,M453,39)),39, AND(M454&gt;INDEX('Language Rules Can Change'!$B$3:$AU$47,M453,39),M454&lt;=INDEX('Language Rules Can Change'!$B$3:$AU$47,M453,40)),40, AND(M454&gt;INDEX('Language Rules Can Change'!$B$3:$AU$47,M453,40),M454&lt;=INDEX('Language Rules Can Change'!$B$3:$AU$47,M453,41)),41, AND(M454&gt;INDEX('Language Rules Can Change'!$B$3:$AU$47,M453,41),M454&lt;=INDEX('Language Rules Can Change'!$B$3:$AU$47,M453,42)),42, AND(M454&gt;INDEX('Language Rules Can Change'!$B$3:$AU$47,M453,42),M454&lt;=INDEX('Language Rules Can Change'!$B$3:$AU$47,M453,43)),43, AND(M454&gt;INDEX('Language Rules Can Change'!$B$3:$AU$47,M453,43),M454&lt;=INDEX('Language Rules Can Change'!$B$3:$AU$47,M453,44)),44, AND(M454&gt;INDEX('Language Rules Can Change'!$B$3:$AU$47,M453,44),M454&lt;=INDEX('Language Rules Can Change'!$B$3:$AU$47,M453,45)),45, AND(M454&gt;INDEX('Language Rules Can Change'!$B$3:$AU$47,M453,45),M454&lt;=INDEX('Language Rules Can Change'!$B$3:$AU$47,M453,46)),46)</f>
        <v>#N/A</v>
      </c>
      <c r="N455" s="11" t="e" cm="1">
        <f t="array" aca="1" ref="N455" ca="1">_xlfn.IFS(AND(N454&gt;0,N454&lt;=INDEX('Language Rules Can Change'!$B$3:$AU$47,N453,1)),1, AND(N454&gt;INDEX('Language Rules Can Change'!$B$3:$AU$47,N453,1),N454&lt;=INDEX('Language Rules Can Change'!$B$3:$AU$47,N453,2)),2, AND(N454&gt;INDEX('Language Rules Can Change'!$B$3:$AU$47,N453,2),N454&lt;=INDEX('Language Rules Can Change'!$B$3:$AU$47,N453,3)),3, AND(N454&gt;INDEX('Language Rules Can Change'!$B$3:$AU$47,N453,3),N454&lt;=INDEX('Language Rules Can Change'!$B$3:$AU$47,N453,4)),4, AND(N454&gt;INDEX('Language Rules Can Change'!$B$3:$AU$47,N453,4),N454&lt;=INDEX('Language Rules Can Change'!$B$3:$AU$47,N453,5)),5, AND(N454&gt;INDEX('Language Rules Can Change'!$B$3:$AU$47,N453,5),N454&lt;=INDEX('Language Rules Can Change'!$B$3:$AU$47,N453,6)),6, AND(N454&gt;INDEX('Language Rules Can Change'!$B$3:$AU$47,N453,6),N454&lt;=INDEX('Language Rules Can Change'!$B$3:$AU$47,N453,7)),7, AND(N454&gt;INDEX('Language Rules Can Change'!$B$3:$AU$47,N453,7),N454&lt;=INDEX('Language Rules Can Change'!$B$3:$AU$47,N453,8)),8, AND(N454&gt;INDEX('Language Rules Can Change'!$B$3:$AU$47,N453,8),N454&lt;=INDEX('Language Rules Can Change'!$B$3:$AU$47,N453,9)),9, AND(N454&gt;INDEX('Language Rules Can Change'!$B$3:$AU$47,N453,9),N454&lt;=INDEX('Language Rules Can Change'!$B$3:$AU$47,N453,10)),10, AND(N454&gt;INDEX('Language Rules Can Change'!$B$3:$AU$47,N453,10),N454&lt;=INDEX('Language Rules Can Change'!$B$3:$AU$47,N453,11)),11, AND(N454&gt;INDEX('Language Rules Can Change'!$B$3:$AU$47,N453,11),N454&lt;=INDEX('Language Rules Can Change'!$B$3:$AU$47,N453,12)),12, AND(N454&gt;INDEX('Language Rules Can Change'!$B$3:$AU$47,N453,12),N454&lt;=INDEX('Language Rules Can Change'!$B$3:$AU$47,N453,13)),13, AND(N454&gt;INDEX('Language Rules Can Change'!$B$3:$AU$47,N453,13),N454&lt;=INDEX('Language Rules Can Change'!$B$3:$AU$47,N453,14)),14, AND(N454&gt;INDEX('Language Rules Can Change'!$B$3:$AU$47,N453,14),N454&lt;=INDEX('Language Rules Can Change'!$B$3:$AU$47,N453,15)),15, AND(N454&gt;INDEX('Language Rules Can Change'!$B$3:$AU$47,N453,15),N454&lt;=INDEX('Language Rules Can Change'!$B$3:$AU$47,N453,16)),16, AND(N454&gt;INDEX('Language Rules Can Change'!$B$3:$AU$47,N453,16),N454&lt;=INDEX('Language Rules Can Change'!$B$3:$AU$47,N453,17)),17, AND(N454&gt;INDEX('Language Rules Can Change'!$B$3:$AU$47,N453,17),N454&lt;=INDEX('Language Rules Can Change'!$B$3:$AU$47,N453,18)),18, AND(N454&gt;INDEX('Language Rules Can Change'!$B$3:$AU$47,N453,18),N454&lt;=INDEX('Language Rules Can Change'!$B$3:$AU$47,N453,19)),19, AND(N454&gt;INDEX('Language Rules Can Change'!$B$3:$AU$47,N453,19),N454&lt;=INDEX('Language Rules Can Change'!$B$3:$AU$47,N453,20)),20, AND(N454&gt;INDEX('Language Rules Can Change'!$B$3:$AU$47,N453,20),N454&lt;=INDEX('Language Rules Can Change'!$B$3:$AU$47,N453,21)),21, AND(N454&gt;INDEX('Language Rules Can Change'!$B$3:$AU$47,N453,21),N454&lt;=INDEX('Language Rules Can Change'!$B$3:$AU$47,N453,22)),22, AND(N454&gt;INDEX('Language Rules Can Change'!$B$3:$AU$47,N453,22),N454&lt;=INDEX('Language Rules Can Change'!$B$3:$AU$47,N453,23)),23, AND(N454&gt;INDEX('Language Rules Can Change'!$B$3:$AU$47,N453,23),N454&lt;=INDEX('Language Rules Can Change'!$B$3:$AU$47,N453,24)),24, AND(N454&gt;INDEX('Language Rules Can Change'!$B$3:$AU$47,N453,24),N454&lt;=INDEX('Language Rules Can Change'!$B$3:$AU$47,N453,25)),25, AND(N454&gt;INDEX('Language Rules Can Change'!$B$3:$AU$47,N453,25),N454&lt;=INDEX('Language Rules Can Change'!$B$3:$AU$47,N453,26)),26, AND(N454&gt;INDEX('Language Rules Can Change'!$B$3:$AU$47,N453,26),N454&lt;=INDEX('Language Rules Can Change'!$B$3:$AU$47,N453,27)),27, AND(N454&gt;INDEX('Language Rules Can Change'!$B$3:$AU$47,N453,27),N454&lt;=INDEX('Language Rules Can Change'!$B$3:$AU$47,N453,28)),28, AND(N454&gt;INDEX('Language Rules Can Change'!$B$3:$AU$47,N453,28),N454&lt;=INDEX('Language Rules Can Change'!$B$3:$AU$47,N453,29)),29, AND(N454&gt;INDEX('Language Rules Can Change'!$B$3:$AU$47,N453,29),N454&lt;=INDEX('Language Rules Can Change'!$B$3:$AU$47,N453,30)),30, AND(N454&gt;INDEX('Language Rules Can Change'!$B$3:$AU$47,N453,30),N454&lt;=INDEX('Language Rules Can Change'!$B$3:$AU$47,N453,31)),31, AND(N454&gt;INDEX('Language Rules Can Change'!$B$3:$AU$47,N453,31),N454&lt;=INDEX('Language Rules Can Change'!$B$3:$AU$47,N453,32)),32, AND(N454&gt;INDEX('Language Rules Can Change'!$B$3:$AU$47,N453,32),N454&lt;=INDEX('Language Rules Can Change'!$B$3:$AU$47,N453,33)),33, AND(N454&gt;INDEX('Language Rules Can Change'!$B$3:$AU$47,N453,33),N454&lt;=INDEX('Language Rules Can Change'!$B$3:$AU$47,N453,34)),34, AND(N454&gt;INDEX('Language Rules Can Change'!$B$3:$AU$47,N453,34),N454&lt;=INDEX('Language Rules Can Change'!$B$3:$AU$47,N453,35)),35, AND(N454&gt;INDEX('Language Rules Can Change'!$B$3:$AU$47,N453,35),N454&lt;=INDEX('Language Rules Can Change'!$B$3:$AU$47,N453,36)),36, AND(N454&gt;INDEX('Language Rules Can Change'!$B$3:$AU$47,N453,36),N454&lt;=INDEX('Language Rules Can Change'!$B$3:$AU$47,N453,37)),37, AND(N454&gt;INDEX('Language Rules Can Change'!$B$3:$AU$47,N453,37),N454&lt;=INDEX('Language Rules Can Change'!$B$3:$AU$47,N453,38)),38, AND(N454&gt;INDEX('Language Rules Can Change'!$B$3:$AU$47,N453,38),N454&lt;=INDEX('Language Rules Can Change'!$B$3:$AU$47,N453,39)),39, AND(N454&gt;INDEX('Language Rules Can Change'!$B$3:$AU$47,N453,39),N454&lt;=INDEX('Language Rules Can Change'!$B$3:$AU$47,N453,40)),40, AND(N454&gt;INDEX('Language Rules Can Change'!$B$3:$AU$47,N453,40),N454&lt;=INDEX('Language Rules Can Change'!$B$3:$AU$47,N453,41)),41, AND(N454&gt;INDEX('Language Rules Can Change'!$B$3:$AU$47,N453,41),N454&lt;=INDEX('Language Rules Can Change'!$B$3:$AU$47,N453,42)),42, AND(N454&gt;INDEX('Language Rules Can Change'!$B$3:$AU$47,N453,42),N454&lt;=INDEX('Language Rules Can Change'!$B$3:$AU$47,N453,43)),43, AND(N454&gt;INDEX('Language Rules Can Change'!$B$3:$AU$47,N453,43),N454&lt;=INDEX('Language Rules Can Change'!$B$3:$AU$47,N453,44)),44, AND(N454&gt;INDEX('Language Rules Can Change'!$B$3:$AU$47,N453,44),N454&lt;=INDEX('Language Rules Can Change'!$B$3:$AU$47,N453,45)),45, AND(N454&gt;INDEX('Language Rules Can Change'!$B$3:$AU$47,N453,45),N454&lt;=INDEX('Language Rules Can Change'!$B$3:$AU$47,N453,46)),46)</f>
        <v>#N/A</v>
      </c>
      <c r="O455" s="11" t="e" cm="1">
        <f t="array" aca="1" ref="O455" ca="1">_xlfn.IFS(AND(O454&gt;0,O454&lt;=INDEX('Language Rules Can Change'!$B$3:$AU$47,O453,1)),1, AND(O454&gt;INDEX('Language Rules Can Change'!$B$3:$AU$47,O453,1),O454&lt;=INDEX('Language Rules Can Change'!$B$3:$AU$47,O453,2)),2, AND(O454&gt;INDEX('Language Rules Can Change'!$B$3:$AU$47,O453,2),O454&lt;=INDEX('Language Rules Can Change'!$B$3:$AU$47,O453,3)),3, AND(O454&gt;INDEX('Language Rules Can Change'!$B$3:$AU$47,O453,3),O454&lt;=INDEX('Language Rules Can Change'!$B$3:$AU$47,O453,4)),4, AND(O454&gt;INDEX('Language Rules Can Change'!$B$3:$AU$47,O453,4),O454&lt;=INDEX('Language Rules Can Change'!$B$3:$AU$47,O453,5)),5, AND(O454&gt;INDEX('Language Rules Can Change'!$B$3:$AU$47,O453,5),O454&lt;=INDEX('Language Rules Can Change'!$B$3:$AU$47,O453,6)),6, AND(O454&gt;INDEX('Language Rules Can Change'!$B$3:$AU$47,O453,6),O454&lt;=INDEX('Language Rules Can Change'!$B$3:$AU$47,O453,7)),7, AND(O454&gt;INDEX('Language Rules Can Change'!$B$3:$AU$47,O453,7),O454&lt;=INDEX('Language Rules Can Change'!$B$3:$AU$47,O453,8)),8, AND(O454&gt;INDEX('Language Rules Can Change'!$B$3:$AU$47,O453,8),O454&lt;=INDEX('Language Rules Can Change'!$B$3:$AU$47,O453,9)),9, AND(O454&gt;INDEX('Language Rules Can Change'!$B$3:$AU$47,O453,9),O454&lt;=INDEX('Language Rules Can Change'!$B$3:$AU$47,O453,10)),10, AND(O454&gt;INDEX('Language Rules Can Change'!$B$3:$AU$47,O453,10),O454&lt;=INDEX('Language Rules Can Change'!$B$3:$AU$47,O453,11)),11, AND(O454&gt;INDEX('Language Rules Can Change'!$B$3:$AU$47,O453,11),O454&lt;=INDEX('Language Rules Can Change'!$B$3:$AU$47,O453,12)),12, AND(O454&gt;INDEX('Language Rules Can Change'!$B$3:$AU$47,O453,12),O454&lt;=INDEX('Language Rules Can Change'!$B$3:$AU$47,O453,13)),13, AND(O454&gt;INDEX('Language Rules Can Change'!$B$3:$AU$47,O453,13),O454&lt;=INDEX('Language Rules Can Change'!$B$3:$AU$47,O453,14)),14, AND(O454&gt;INDEX('Language Rules Can Change'!$B$3:$AU$47,O453,14),O454&lt;=INDEX('Language Rules Can Change'!$B$3:$AU$47,O453,15)),15, AND(O454&gt;INDEX('Language Rules Can Change'!$B$3:$AU$47,O453,15),O454&lt;=INDEX('Language Rules Can Change'!$B$3:$AU$47,O453,16)),16, AND(O454&gt;INDEX('Language Rules Can Change'!$B$3:$AU$47,O453,16),O454&lt;=INDEX('Language Rules Can Change'!$B$3:$AU$47,O453,17)),17, AND(O454&gt;INDEX('Language Rules Can Change'!$B$3:$AU$47,O453,17),O454&lt;=INDEX('Language Rules Can Change'!$B$3:$AU$47,O453,18)),18, AND(O454&gt;INDEX('Language Rules Can Change'!$B$3:$AU$47,O453,18),O454&lt;=INDEX('Language Rules Can Change'!$B$3:$AU$47,O453,19)),19, AND(O454&gt;INDEX('Language Rules Can Change'!$B$3:$AU$47,O453,19),O454&lt;=INDEX('Language Rules Can Change'!$B$3:$AU$47,O453,20)),20, AND(O454&gt;INDEX('Language Rules Can Change'!$B$3:$AU$47,O453,20),O454&lt;=INDEX('Language Rules Can Change'!$B$3:$AU$47,O453,21)),21, AND(O454&gt;INDEX('Language Rules Can Change'!$B$3:$AU$47,O453,21),O454&lt;=INDEX('Language Rules Can Change'!$B$3:$AU$47,O453,22)),22, AND(O454&gt;INDEX('Language Rules Can Change'!$B$3:$AU$47,O453,22),O454&lt;=INDEX('Language Rules Can Change'!$B$3:$AU$47,O453,23)),23, AND(O454&gt;INDEX('Language Rules Can Change'!$B$3:$AU$47,O453,23),O454&lt;=INDEX('Language Rules Can Change'!$B$3:$AU$47,O453,24)),24, AND(O454&gt;INDEX('Language Rules Can Change'!$B$3:$AU$47,O453,24),O454&lt;=INDEX('Language Rules Can Change'!$B$3:$AU$47,O453,25)),25, AND(O454&gt;INDEX('Language Rules Can Change'!$B$3:$AU$47,O453,25),O454&lt;=INDEX('Language Rules Can Change'!$B$3:$AU$47,O453,26)),26, AND(O454&gt;INDEX('Language Rules Can Change'!$B$3:$AU$47,O453,26),O454&lt;=INDEX('Language Rules Can Change'!$B$3:$AU$47,O453,27)),27, AND(O454&gt;INDEX('Language Rules Can Change'!$B$3:$AU$47,O453,27),O454&lt;=INDEX('Language Rules Can Change'!$B$3:$AU$47,O453,28)),28, AND(O454&gt;INDEX('Language Rules Can Change'!$B$3:$AU$47,O453,28),O454&lt;=INDEX('Language Rules Can Change'!$B$3:$AU$47,O453,29)),29, AND(O454&gt;INDEX('Language Rules Can Change'!$B$3:$AU$47,O453,29),O454&lt;=INDEX('Language Rules Can Change'!$B$3:$AU$47,O453,30)),30, AND(O454&gt;INDEX('Language Rules Can Change'!$B$3:$AU$47,O453,30),O454&lt;=INDEX('Language Rules Can Change'!$B$3:$AU$47,O453,31)),31, AND(O454&gt;INDEX('Language Rules Can Change'!$B$3:$AU$47,O453,31),O454&lt;=INDEX('Language Rules Can Change'!$B$3:$AU$47,O453,32)),32, AND(O454&gt;INDEX('Language Rules Can Change'!$B$3:$AU$47,O453,32),O454&lt;=INDEX('Language Rules Can Change'!$B$3:$AU$47,O453,33)),33, AND(O454&gt;INDEX('Language Rules Can Change'!$B$3:$AU$47,O453,33),O454&lt;=INDEX('Language Rules Can Change'!$B$3:$AU$47,O453,34)),34, AND(O454&gt;INDEX('Language Rules Can Change'!$B$3:$AU$47,O453,34),O454&lt;=INDEX('Language Rules Can Change'!$B$3:$AU$47,O453,35)),35, AND(O454&gt;INDEX('Language Rules Can Change'!$B$3:$AU$47,O453,35),O454&lt;=INDEX('Language Rules Can Change'!$B$3:$AU$47,O453,36)),36, AND(O454&gt;INDEX('Language Rules Can Change'!$B$3:$AU$47,O453,36),O454&lt;=INDEX('Language Rules Can Change'!$B$3:$AU$47,O453,37)),37, AND(O454&gt;INDEX('Language Rules Can Change'!$B$3:$AU$47,O453,37),O454&lt;=INDEX('Language Rules Can Change'!$B$3:$AU$47,O453,38)),38, AND(O454&gt;INDEX('Language Rules Can Change'!$B$3:$AU$47,O453,38),O454&lt;=INDEX('Language Rules Can Change'!$B$3:$AU$47,O453,39)),39, AND(O454&gt;INDEX('Language Rules Can Change'!$B$3:$AU$47,O453,39),O454&lt;=INDEX('Language Rules Can Change'!$B$3:$AU$47,O453,40)),40, AND(O454&gt;INDEX('Language Rules Can Change'!$B$3:$AU$47,O453,40),O454&lt;=INDEX('Language Rules Can Change'!$B$3:$AU$47,O453,41)),41, AND(O454&gt;INDEX('Language Rules Can Change'!$B$3:$AU$47,O453,41),O454&lt;=INDEX('Language Rules Can Change'!$B$3:$AU$47,O453,42)),42, AND(O454&gt;INDEX('Language Rules Can Change'!$B$3:$AU$47,O453,42),O454&lt;=INDEX('Language Rules Can Change'!$B$3:$AU$47,O453,43)),43, AND(O454&gt;INDEX('Language Rules Can Change'!$B$3:$AU$47,O453,43),O454&lt;=INDEX('Language Rules Can Change'!$B$3:$AU$47,O453,44)),44, AND(O454&gt;INDEX('Language Rules Can Change'!$B$3:$AU$47,O453,44),O454&lt;=INDEX('Language Rules Can Change'!$B$3:$AU$47,O453,45)),45, AND(O454&gt;INDEX('Language Rules Can Change'!$B$3:$AU$47,O453,45),O454&lt;=INDEX('Language Rules Can Change'!$B$3:$AU$47,O453,46)),46)</f>
        <v>#N/A</v>
      </c>
      <c r="P455" s="11" t="e" cm="1">
        <f t="array" aca="1" ref="P455" ca="1">_xlfn.IFS(AND(P454&gt;0,P454&lt;=INDEX('Language Rules Can Change'!$B$3:$AU$47,P453,1)),1, AND(P454&gt;INDEX('Language Rules Can Change'!$B$3:$AU$47,P453,1),P454&lt;=INDEX('Language Rules Can Change'!$B$3:$AU$47,P453,2)),2, AND(P454&gt;INDEX('Language Rules Can Change'!$B$3:$AU$47,P453,2),P454&lt;=INDEX('Language Rules Can Change'!$B$3:$AU$47,P453,3)),3, AND(P454&gt;INDEX('Language Rules Can Change'!$B$3:$AU$47,P453,3),P454&lt;=INDEX('Language Rules Can Change'!$B$3:$AU$47,P453,4)),4, AND(P454&gt;INDEX('Language Rules Can Change'!$B$3:$AU$47,P453,4),P454&lt;=INDEX('Language Rules Can Change'!$B$3:$AU$47,P453,5)),5, AND(P454&gt;INDEX('Language Rules Can Change'!$B$3:$AU$47,P453,5),P454&lt;=INDEX('Language Rules Can Change'!$B$3:$AU$47,P453,6)),6, AND(P454&gt;INDEX('Language Rules Can Change'!$B$3:$AU$47,P453,6),P454&lt;=INDEX('Language Rules Can Change'!$B$3:$AU$47,P453,7)),7, AND(P454&gt;INDEX('Language Rules Can Change'!$B$3:$AU$47,P453,7),P454&lt;=INDEX('Language Rules Can Change'!$B$3:$AU$47,P453,8)),8, AND(P454&gt;INDEX('Language Rules Can Change'!$B$3:$AU$47,P453,8),P454&lt;=INDEX('Language Rules Can Change'!$B$3:$AU$47,P453,9)),9, AND(P454&gt;INDEX('Language Rules Can Change'!$B$3:$AU$47,P453,9),P454&lt;=INDEX('Language Rules Can Change'!$B$3:$AU$47,P453,10)),10, AND(P454&gt;INDEX('Language Rules Can Change'!$B$3:$AU$47,P453,10),P454&lt;=INDEX('Language Rules Can Change'!$B$3:$AU$47,P453,11)),11, AND(P454&gt;INDEX('Language Rules Can Change'!$B$3:$AU$47,P453,11),P454&lt;=INDEX('Language Rules Can Change'!$B$3:$AU$47,P453,12)),12, AND(P454&gt;INDEX('Language Rules Can Change'!$B$3:$AU$47,P453,12),P454&lt;=INDEX('Language Rules Can Change'!$B$3:$AU$47,P453,13)),13, AND(P454&gt;INDEX('Language Rules Can Change'!$B$3:$AU$47,P453,13),P454&lt;=INDEX('Language Rules Can Change'!$B$3:$AU$47,P453,14)),14, AND(P454&gt;INDEX('Language Rules Can Change'!$B$3:$AU$47,P453,14),P454&lt;=INDEX('Language Rules Can Change'!$B$3:$AU$47,P453,15)),15, AND(P454&gt;INDEX('Language Rules Can Change'!$B$3:$AU$47,P453,15),P454&lt;=INDEX('Language Rules Can Change'!$B$3:$AU$47,P453,16)),16, AND(P454&gt;INDEX('Language Rules Can Change'!$B$3:$AU$47,P453,16),P454&lt;=INDEX('Language Rules Can Change'!$B$3:$AU$47,P453,17)),17, AND(P454&gt;INDEX('Language Rules Can Change'!$B$3:$AU$47,P453,17),P454&lt;=INDEX('Language Rules Can Change'!$B$3:$AU$47,P453,18)),18, AND(P454&gt;INDEX('Language Rules Can Change'!$B$3:$AU$47,P453,18),P454&lt;=INDEX('Language Rules Can Change'!$B$3:$AU$47,P453,19)),19, AND(P454&gt;INDEX('Language Rules Can Change'!$B$3:$AU$47,P453,19),P454&lt;=INDEX('Language Rules Can Change'!$B$3:$AU$47,P453,20)),20, AND(P454&gt;INDEX('Language Rules Can Change'!$B$3:$AU$47,P453,20),P454&lt;=INDEX('Language Rules Can Change'!$B$3:$AU$47,P453,21)),21, AND(P454&gt;INDEX('Language Rules Can Change'!$B$3:$AU$47,P453,21),P454&lt;=INDEX('Language Rules Can Change'!$B$3:$AU$47,P453,22)),22, AND(P454&gt;INDEX('Language Rules Can Change'!$B$3:$AU$47,P453,22),P454&lt;=INDEX('Language Rules Can Change'!$B$3:$AU$47,P453,23)),23, AND(P454&gt;INDEX('Language Rules Can Change'!$B$3:$AU$47,P453,23),P454&lt;=INDEX('Language Rules Can Change'!$B$3:$AU$47,P453,24)),24, AND(P454&gt;INDEX('Language Rules Can Change'!$B$3:$AU$47,P453,24),P454&lt;=INDEX('Language Rules Can Change'!$B$3:$AU$47,P453,25)),25, AND(P454&gt;INDEX('Language Rules Can Change'!$B$3:$AU$47,P453,25),P454&lt;=INDEX('Language Rules Can Change'!$B$3:$AU$47,P453,26)),26, AND(P454&gt;INDEX('Language Rules Can Change'!$B$3:$AU$47,P453,26),P454&lt;=INDEX('Language Rules Can Change'!$B$3:$AU$47,P453,27)),27, AND(P454&gt;INDEX('Language Rules Can Change'!$B$3:$AU$47,P453,27),P454&lt;=INDEX('Language Rules Can Change'!$B$3:$AU$47,P453,28)),28, AND(P454&gt;INDEX('Language Rules Can Change'!$B$3:$AU$47,P453,28),P454&lt;=INDEX('Language Rules Can Change'!$B$3:$AU$47,P453,29)),29, AND(P454&gt;INDEX('Language Rules Can Change'!$B$3:$AU$47,P453,29),P454&lt;=INDEX('Language Rules Can Change'!$B$3:$AU$47,P453,30)),30, AND(P454&gt;INDEX('Language Rules Can Change'!$B$3:$AU$47,P453,30),P454&lt;=INDEX('Language Rules Can Change'!$B$3:$AU$47,P453,31)),31, AND(P454&gt;INDEX('Language Rules Can Change'!$B$3:$AU$47,P453,31),P454&lt;=INDEX('Language Rules Can Change'!$B$3:$AU$47,P453,32)),32, AND(P454&gt;INDEX('Language Rules Can Change'!$B$3:$AU$47,P453,32),P454&lt;=INDEX('Language Rules Can Change'!$B$3:$AU$47,P453,33)),33, AND(P454&gt;INDEX('Language Rules Can Change'!$B$3:$AU$47,P453,33),P454&lt;=INDEX('Language Rules Can Change'!$B$3:$AU$47,P453,34)),34, AND(P454&gt;INDEX('Language Rules Can Change'!$B$3:$AU$47,P453,34),P454&lt;=INDEX('Language Rules Can Change'!$B$3:$AU$47,P453,35)),35, AND(P454&gt;INDEX('Language Rules Can Change'!$B$3:$AU$47,P453,35),P454&lt;=INDEX('Language Rules Can Change'!$B$3:$AU$47,P453,36)),36, AND(P454&gt;INDEX('Language Rules Can Change'!$B$3:$AU$47,P453,36),P454&lt;=INDEX('Language Rules Can Change'!$B$3:$AU$47,P453,37)),37, AND(P454&gt;INDEX('Language Rules Can Change'!$B$3:$AU$47,P453,37),P454&lt;=INDEX('Language Rules Can Change'!$B$3:$AU$47,P453,38)),38, AND(P454&gt;INDEX('Language Rules Can Change'!$B$3:$AU$47,P453,38),P454&lt;=INDEX('Language Rules Can Change'!$B$3:$AU$47,P453,39)),39, AND(P454&gt;INDEX('Language Rules Can Change'!$B$3:$AU$47,P453,39),P454&lt;=INDEX('Language Rules Can Change'!$B$3:$AU$47,P453,40)),40, AND(P454&gt;INDEX('Language Rules Can Change'!$B$3:$AU$47,P453,40),P454&lt;=INDEX('Language Rules Can Change'!$B$3:$AU$47,P453,41)),41, AND(P454&gt;INDEX('Language Rules Can Change'!$B$3:$AU$47,P453,41),P454&lt;=INDEX('Language Rules Can Change'!$B$3:$AU$47,P453,42)),42, AND(P454&gt;INDEX('Language Rules Can Change'!$B$3:$AU$47,P453,42),P454&lt;=INDEX('Language Rules Can Change'!$B$3:$AU$47,P453,43)),43, AND(P454&gt;INDEX('Language Rules Can Change'!$B$3:$AU$47,P453,43),P454&lt;=INDEX('Language Rules Can Change'!$B$3:$AU$47,P453,44)),44, AND(P454&gt;INDEX('Language Rules Can Change'!$B$3:$AU$47,P453,44),P454&lt;=INDEX('Language Rules Can Change'!$B$3:$AU$47,P453,45)),45, AND(P454&gt;INDEX('Language Rules Can Change'!$B$3:$AU$47,P453,45),P454&lt;=INDEX('Language Rules Can Change'!$B$3:$AU$47,P453,46)),46)</f>
        <v>#N/A</v>
      </c>
      <c r="Q455" s="11" t="e" cm="1">
        <f t="array" aca="1" ref="Q455" ca="1">_xlfn.IFS(AND(Q454&gt;0,Q454&lt;=INDEX('Language Rules Can Change'!$B$3:$AU$47,Q453,1)),1, AND(Q454&gt;INDEX('Language Rules Can Change'!$B$3:$AU$47,Q453,1),Q454&lt;=INDEX('Language Rules Can Change'!$B$3:$AU$47,Q453,2)),2, AND(Q454&gt;INDEX('Language Rules Can Change'!$B$3:$AU$47,Q453,2),Q454&lt;=INDEX('Language Rules Can Change'!$B$3:$AU$47,Q453,3)),3, AND(Q454&gt;INDEX('Language Rules Can Change'!$B$3:$AU$47,Q453,3),Q454&lt;=INDEX('Language Rules Can Change'!$B$3:$AU$47,Q453,4)),4, AND(Q454&gt;INDEX('Language Rules Can Change'!$B$3:$AU$47,Q453,4),Q454&lt;=INDEX('Language Rules Can Change'!$B$3:$AU$47,Q453,5)),5, AND(Q454&gt;INDEX('Language Rules Can Change'!$B$3:$AU$47,Q453,5),Q454&lt;=INDEX('Language Rules Can Change'!$B$3:$AU$47,Q453,6)),6, AND(Q454&gt;INDEX('Language Rules Can Change'!$B$3:$AU$47,Q453,6),Q454&lt;=INDEX('Language Rules Can Change'!$B$3:$AU$47,Q453,7)),7, AND(Q454&gt;INDEX('Language Rules Can Change'!$B$3:$AU$47,Q453,7),Q454&lt;=INDEX('Language Rules Can Change'!$B$3:$AU$47,Q453,8)),8, AND(Q454&gt;INDEX('Language Rules Can Change'!$B$3:$AU$47,Q453,8),Q454&lt;=INDEX('Language Rules Can Change'!$B$3:$AU$47,Q453,9)),9, AND(Q454&gt;INDEX('Language Rules Can Change'!$B$3:$AU$47,Q453,9),Q454&lt;=INDEX('Language Rules Can Change'!$B$3:$AU$47,Q453,10)),10, AND(Q454&gt;INDEX('Language Rules Can Change'!$B$3:$AU$47,Q453,10),Q454&lt;=INDEX('Language Rules Can Change'!$B$3:$AU$47,Q453,11)),11, AND(Q454&gt;INDEX('Language Rules Can Change'!$B$3:$AU$47,Q453,11),Q454&lt;=INDEX('Language Rules Can Change'!$B$3:$AU$47,Q453,12)),12, AND(Q454&gt;INDEX('Language Rules Can Change'!$B$3:$AU$47,Q453,12),Q454&lt;=INDEX('Language Rules Can Change'!$B$3:$AU$47,Q453,13)),13, AND(Q454&gt;INDEX('Language Rules Can Change'!$B$3:$AU$47,Q453,13),Q454&lt;=INDEX('Language Rules Can Change'!$B$3:$AU$47,Q453,14)),14, AND(Q454&gt;INDEX('Language Rules Can Change'!$B$3:$AU$47,Q453,14),Q454&lt;=INDEX('Language Rules Can Change'!$B$3:$AU$47,Q453,15)),15, AND(Q454&gt;INDEX('Language Rules Can Change'!$B$3:$AU$47,Q453,15),Q454&lt;=INDEX('Language Rules Can Change'!$B$3:$AU$47,Q453,16)),16, AND(Q454&gt;INDEX('Language Rules Can Change'!$B$3:$AU$47,Q453,16),Q454&lt;=INDEX('Language Rules Can Change'!$B$3:$AU$47,Q453,17)),17, AND(Q454&gt;INDEX('Language Rules Can Change'!$B$3:$AU$47,Q453,17),Q454&lt;=INDEX('Language Rules Can Change'!$B$3:$AU$47,Q453,18)),18, AND(Q454&gt;INDEX('Language Rules Can Change'!$B$3:$AU$47,Q453,18),Q454&lt;=INDEX('Language Rules Can Change'!$B$3:$AU$47,Q453,19)),19, AND(Q454&gt;INDEX('Language Rules Can Change'!$B$3:$AU$47,Q453,19),Q454&lt;=INDEX('Language Rules Can Change'!$B$3:$AU$47,Q453,20)),20, AND(Q454&gt;INDEX('Language Rules Can Change'!$B$3:$AU$47,Q453,20),Q454&lt;=INDEX('Language Rules Can Change'!$B$3:$AU$47,Q453,21)),21, AND(Q454&gt;INDEX('Language Rules Can Change'!$B$3:$AU$47,Q453,21),Q454&lt;=INDEX('Language Rules Can Change'!$B$3:$AU$47,Q453,22)),22, AND(Q454&gt;INDEX('Language Rules Can Change'!$B$3:$AU$47,Q453,22),Q454&lt;=INDEX('Language Rules Can Change'!$B$3:$AU$47,Q453,23)),23, AND(Q454&gt;INDEX('Language Rules Can Change'!$B$3:$AU$47,Q453,23),Q454&lt;=INDEX('Language Rules Can Change'!$B$3:$AU$47,Q453,24)),24, AND(Q454&gt;INDEX('Language Rules Can Change'!$B$3:$AU$47,Q453,24),Q454&lt;=INDEX('Language Rules Can Change'!$B$3:$AU$47,Q453,25)),25, AND(Q454&gt;INDEX('Language Rules Can Change'!$B$3:$AU$47,Q453,25),Q454&lt;=INDEX('Language Rules Can Change'!$B$3:$AU$47,Q453,26)),26, AND(Q454&gt;INDEX('Language Rules Can Change'!$B$3:$AU$47,Q453,26),Q454&lt;=INDEX('Language Rules Can Change'!$B$3:$AU$47,Q453,27)),27, AND(Q454&gt;INDEX('Language Rules Can Change'!$B$3:$AU$47,Q453,27),Q454&lt;=INDEX('Language Rules Can Change'!$B$3:$AU$47,Q453,28)),28, AND(Q454&gt;INDEX('Language Rules Can Change'!$B$3:$AU$47,Q453,28),Q454&lt;=INDEX('Language Rules Can Change'!$B$3:$AU$47,Q453,29)),29, AND(Q454&gt;INDEX('Language Rules Can Change'!$B$3:$AU$47,Q453,29),Q454&lt;=INDEX('Language Rules Can Change'!$B$3:$AU$47,Q453,30)),30, AND(Q454&gt;INDEX('Language Rules Can Change'!$B$3:$AU$47,Q453,30),Q454&lt;=INDEX('Language Rules Can Change'!$B$3:$AU$47,Q453,31)),31, AND(Q454&gt;INDEX('Language Rules Can Change'!$B$3:$AU$47,Q453,31),Q454&lt;=INDEX('Language Rules Can Change'!$B$3:$AU$47,Q453,32)),32, AND(Q454&gt;INDEX('Language Rules Can Change'!$B$3:$AU$47,Q453,32),Q454&lt;=INDEX('Language Rules Can Change'!$B$3:$AU$47,Q453,33)),33, AND(Q454&gt;INDEX('Language Rules Can Change'!$B$3:$AU$47,Q453,33),Q454&lt;=INDEX('Language Rules Can Change'!$B$3:$AU$47,Q453,34)),34, AND(Q454&gt;INDEX('Language Rules Can Change'!$B$3:$AU$47,Q453,34),Q454&lt;=INDEX('Language Rules Can Change'!$B$3:$AU$47,Q453,35)),35, AND(Q454&gt;INDEX('Language Rules Can Change'!$B$3:$AU$47,Q453,35),Q454&lt;=INDEX('Language Rules Can Change'!$B$3:$AU$47,Q453,36)),36, AND(Q454&gt;INDEX('Language Rules Can Change'!$B$3:$AU$47,Q453,36),Q454&lt;=INDEX('Language Rules Can Change'!$B$3:$AU$47,Q453,37)),37, AND(Q454&gt;INDEX('Language Rules Can Change'!$B$3:$AU$47,Q453,37),Q454&lt;=INDEX('Language Rules Can Change'!$B$3:$AU$47,Q453,38)),38, AND(Q454&gt;INDEX('Language Rules Can Change'!$B$3:$AU$47,Q453,38),Q454&lt;=INDEX('Language Rules Can Change'!$B$3:$AU$47,Q453,39)),39, AND(Q454&gt;INDEX('Language Rules Can Change'!$B$3:$AU$47,Q453,39),Q454&lt;=INDEX('Language Rules Can Change'!$B$3:$AU$47,Q453,40)),40, AND(Q454&gt;INDEX('Language Rules Can Change'!$B$3:$AU$47,Q453,40),Q454&lt;=INDEX('Language Rules Can Change'!$B$3:$AU$47,Q453,41)),41, AND(Q454&gt;INDEX('Language Rules Can Change'!$B$3:$AU$47,Q453,41),Q454&lt;=INDEX('Language Rules Can Change'!$B$3:$AU$47,Q453,42)),42, AND(Q454&gt;INDEX('Language Rules Can Change'!$B$3:$AU$47,Q453,42),Q454&lt;=INDEX('Language Rules Can Change'!$B$3:$AU$47,Q453,43)),43, AND(Q454&gt;INDEX('Language Rules Can Change'!$B$3:$AU$47,Q453,43),Q454&lt;=INDEX('Language Rules Can Change'!$B$3:$AU$47,Q453,44)),44, AND(Q454&gt;INDEX('Language Rules Can Change'!$B$3:$AU$47,Q453,44),Q454&lt;=INDEX('Language Rules Can Change'!$B$3:$AU$47,Q453,45)),45, AND(Q454&gt;INDEX('Language Rules Can Change'!$B$3:$AU$47,Q453,45),Q454&lt;=INDEX('Language Rules Can Change'!$B$3:$AU$47,Q453,46)),46)</f>
        <v>#N/A</v>
      </c>
      <c r="R455" s="11" t="e" cm="1">
        <f t="array" aca="1" ref="R455" ca="1">_xlfn.IFS(AND(R454&gt;0,R454&lt;=INDEX('Language Rules Can Change'!$B$3:$AU$47,R453,1)),1, AND(R454&gt;INDEX('Language Rules Can Change'!$B$3:$AU$47,R453,1),R454&lt;=INDEX('Language Rules Can Change'!$B$3:$AU$47,R453,2)),2, AND(R454&gt;INDEX('Language Rules Can Change'!$B$3:$AU$47,R453,2),R454&lt;=INDEX('Language Rules Can Change'!$B$3:$AU$47,R453,3)),3, AND(R454&gt;INDEX('Language Rules Can Change'!$B$3:$AU$47,R453,3),R454&lt;=INDEX('Language Rules Can Change'!$B$3:$AU$47,R453,4)),4, AND(R454&gt;INDEX('Language Rules Can Change'!$B$3:$AU$47,R453,4),R454&lt;=INDEX('Language Rules Can Change'!$B$3:$AU$47,R453,5)),5, AND(R454&gt;INDEX('Language Rules Can Change'!$B$3:$AU$47,R453,5),R454&lt;=INDEX('Language Rules Can Change'!$B$3:$AU$47,R453,6)),6, AND(R454&gt;INDEX('Language Rules Can Change'!$B$3:$AU$47,R453,6),R454&lt;=INDEX('Language Rules Can Change'!$B$3:$AU$47,R453,7)),7, AND(R454&gt;INDEX('Language Rules Can Change'!$B$3:$AU$47,R453,7),R454&lt;=INDEX('Language Rules Can Change'!$B$3:$AU$47,R453,8)),8, AND(R454&gt;INDEX('Language Rules Can Change'!$B$3:$AU$47,R453,8),R454&lt;=INDEX('Language Rules Can Change'!$B$3:$AU$47,R453,9)),9, AND(R454&gt;INDEX('Language Rules Can Change'!$B$3:$AU$47,R453,9),R454&lt;=INDEX('Language Rules Can Change'!$B$3:$AU$47,R453,10)),10, AND(R454&gt;INDEX('Language Rules Can Change'!$B$3:$AU$47,R453,10),R454&lt;=INDEX('Language Rules Can Change'!$B$3:$AU$47,R453,11)),11, AND(R454&gt;INDEX('Language Rules Can Change'!$B$3:$AU$47,R453,11),R454&lt;=INDEX('Language Rules Can Change'!$B$3:$AU$47,R453,12)),12, AND(R454&gt;INDEX('Language Rules Can Change'!$B$3:$AU$47,R453,12),R454&lt;=INDEX('Language Rules Can Change'!$B$3:$AU$47,R453,13)),13, AND(R454&gt;INDEX('Language Rules Can Change'!$B$3:$AU$47,R453,13),R454&lt;=INDEX('Language Rules Can Change'!$B$3:$AU$47,R453,14)),14, AND(R454&gt;INDEX('Language Rules Can Change'!$B$3:$AU$47,R453,14),R454&lt;=INDEX('Language Rules Can Change'!$B$3:$AU$47,R453,15)),15, AND(R454&gt;INDEX('Language Rules Can Change'!$B$3:$AU$47,R453,15),R454&lt;=INDEX('Language Rules Can Change'!$B$3:$AU$47,R453,16)),16, AND(R454&gt;INDEX('Language Rules Can Change'!$B$3:$AU$47,R453,16),R454&lt;=INDEX('Language Rules Can Change'!$B$3:$AU$47,R453,17)),17, AND(R454&gt;INDEX('Language Rules Can Change'!$B$3:$AU$47,R453,17),R454&lt;=INDEX('Language Rules Can Change'!$B$3:$AU$47,R453,18)),18, AND(R454&gt;INDEX('Language Rules Can Change'!$B$3:$AU$47,R453,18),R454&lt;=INDEX('Language Rules Can Change'!$B$3:$AU$47,R453,19)),19, AND(R454&gt;INDEX('Language Rules Can Change'!$B$3:$AU$47,R453,19),R454&lt;=INDEX('Language Rules Can Change'!$B$3:$AU$47,R453,20)),20, AND(R454&gt;INDEX('Language Rules Can Change'!$B$3:$AU$47,R453,20),R454&lt;=INDEX('Language Rules Can Change'!$B$3:$AU$47,R453,21)),21, AND(R454&gt;INDEX('Language Rules Can Change'!$B$3:$AU$47,R453,21),R454&lt;=INDEX('Language Rules Can Change'!$B$3:$AU$47,R453,22)),22, AND(R454&gt;INDEX('Language Rules Can Change'!$B$3:$AU$47,R453,22),R454&lt;=INDEX('Language Rules Can Change'!$B$3:$AU$47,R453,23)),23, AND(R454&gt;INDEX('Language Rules Can Change'!$B$3:$AU$47,R453,23),R454&lt;=INDEX('Language Rules Can Change'!$B$3:$AU$47,R453,24)),24, AND(R454&gt;INDEX('Language Rules Can Change'!$B$3:$AU$47,R453,24),R454&lt;=INDEX('Language Rules Can Change'!$B$3:$AU$47,R453,25)),25, AND(R454&gt;INDEX('Language Rules Can Change'!$B$3:$AU$47,R453,25),R454&lt;=INDEX('Language Rules Can Change'!$B$3:$AU$47,R453,26)),26, AND(R454&gt;INDEX('Language Rules Can Change'!$B$3:$AU$47,R453,26),R454&lt;=INDEX('Language Rules Can Change'!$B$3:$AU$47,R453,27)),27, AND(R454&gt;INDEX('Language Rules Can Change'!$B$3:$AU$47,R453,27),R454&lt;=INDEX('Language Rules Can Change'!$B$3:$AU$47,R453,28)),28, AND(R454&gt;INDEX('Language Rules Can Change'!$B$3:$AU$47,R453,28),R454&lt;=INDEX('Language Rules Can Change'!$B$3:$AU$47,R453,29)),29, AND(R454&gt;INDEX('Language Rules Can Change'!$B$3:$AU$47,R453,29),R454&lt;=INDEX('Language Rules Can Change'!$B$3:$AU$47,R453,30)),30, AND(R454&gt;INDEX('Language Rules Can Change'!$B$3:$AU$47,R453,30),R454&lt;=INDEX('Language Rules Can Change'!$B$3:$AU$47,R453,31)),31, AND(R454&gt;INDEX('Language Rules Can Change'!$B$3:$AU$47,R453,31),R454&lt;=INDEX('Language Rules Can Change'!$B$3:$AU$47,R453,32)),32, AND(R454&gt;INDEX('Language Rules Can Change'!$B$3:$AU$47,R453,32),R454&lt;=INDEX('Language Rules Can Change'!$B$3:$AU$47,R453,33)),33, AND(R454&gt;INDEX('Language Rules Can Change'!$B$3:$AU$47,R453,33),R454&lt;=INDEX('Language Rules Can Change'!$B$3:$AU$47,R453,34)),34, AND(R454&gt;INDEX('Language Rules Can Change'!$B$3:$AU$47,R453,34),R454&lt;=INDEX('Language Rules Can Change'!$B$3:$AU$47,R453,35)),35, AND(R454&gt;INDEX('Language Rules Can Change'!$B$3:$AU$47,R453,35),R454&lt;=INDEX('Language Rules Can Change'!$B$3:$AU$47,R453,36)),36, AND(R454&gt;INDEX('Language Rules Can Change'!$B$3:$AU$47,R453,36),R454&lt;=INDEX('Language Rules Can Change'!$B$3:$AU$47,R453,37)),37, AND(R454&gt;INDEX('Language Rules Can Change'!$B$3:$AU$47,R453,37),R454&lt;=INDEX('Language Rules Can Change'!$B$3:$AU$47,R453,38)),38, AND(R454&gt;INDEX('Language Rules Can Change'!$B$3:$AU$47,R453,38),R454&lt;=INDEX('Language Rules Can Change'!$B$3:$AU$47,R453,39)),39, AND(R454&gt;INDEX('Language Rules Can Change'!$B$3:$AU$47,R453,39),R454&lt;=INDEX('Language Rules Can Change'!$B$3:$AU$47,R453,40)),40, AND(R454&gt;INDEX('Language Rules Can Change'!$B$3:$AU$47,R453,40),R454&lt;=INDEX('Language Rules Can Change'!$B$3:$AU$47,R453,41)),41, AND(R454&gt;INDEX('Language Rules Can Change'!$B$3:$AU$47,R453,41),R454&lt;=INDEX('Language Rules Can Change'!$B$3:$AU$47,R453,42)),42, AND(R454&gt;INDEX('Language Rules Can Change'!$B$3:$AU$47,R453,42),R454&lt;=INDEX('Language Rules Can Change'!$B$3:$AU$47,R453,43)),43, AND(R454&gt;INDEX('Language Rules Can Change'!$B$3:$AU$47,R453,43),R454&lt;=INDEX('Language Rules Can Change'!$B$3:$AU$47,R453,44)),44, AND(R454&gt;INDEX('Language Rules Can Change'!$B$3:$AU$47,R453,44),R454&lt;=INDEX('Language Rules Can Change'!$B$3:$AU$47,R453,45)),45, AND(R454&gt;INDEX('Language Rules Can Change'!$B$3:$AU$47,R453,45),R454&lt;=INDEX('Language Rules Can Change'!$B$3:$AU$47,R453,46)),46)</f>
        <v>#N/A</v>
      </c>
      <c r="S455" s="11" t="e" cm="1">
        <f t="array" aca="1" ref="S455" ca="1">_xlfn.IFS(AND(S454&gt;0,S454&lt;=INDEX('Language Rules Can Change'!$B$3:$AU$47,S453,1)),1, AND(S454&gt;INDEX('Language Rules Can Change'!$B$3:$AU$47,S453,1),S454&lt;=INDEX('Language Rules Can Change'!$B$3:$AU$47,S453,2)),2, AND(S454&gt;INDEX('Language Rules Can Change'!$B$3:$AU$47,S453,2),S454&lt;=INDEX('Language Rules Can Change'!$B$3:$AU$47,S453,3)),3, AND(S454&gt;INDEX('Language Rules Can Change'!$B$3:$AU$47,S453,3),S454&lt;=INDEX('Language Rules Can Change'!$B$3:$AU$47,S453,4)),4, AND(S454&gt;INDEX('Language Rules Can Change'!$B$3:$AU$47,S453,4),S454&lt;=INDEX('Language Rules Can Change'!$B$3:$AU$47,S453,5)),5, AND(S454&gt;INDEX('Language Rules Can Change'!$B$3:$AU$47,S453,5),S454&lt;=INDEX('Language Rules Can Change'!$B$3:$AU$47,S453,6)),6, AND(S454&gt;INDEX('Language Rules Can Change'!$B$3:$AU$47,S453,6),S454&lt;=INDEX('Language Rules Can Change'!$B$3:$AU$47,S453,7)),7, AND(S454&gt;INDEX('Language Rules Can Change'!$B$3:$AU$47,S453,7),S454&lt;=INDEX('Language Rules Can Change'!$B$3:$AU$47,S453,8)),8, AND(S454&gt;INDEX('Language Rules Can Change'!$B$3:$AU$47,S453,8),S454&lt;=INDEX('Language Rules Can Change'!$B$3:$AU$47,S453,9)),9, AND(S454&gt;INDEX('Language Rules Can Change'!$B$3:$AU$47,S453,9),S454&lt;=INDEX('Language Rules Can Change'!$B$3:$AU$47,S453,10)),10, AND(S454&gt;INDEX('Language Rules Can Change'!$B$3:$AU$47,S453,10),S454&lt;=INDEX('Language Rules Can Change'!$B$3:$AU$47,S453,11)),11, AND(S454&gt;INDEX('Language Rules Can Change'!$B$3:$AU$47,S453,11),S454&lt;=INDEX('Language Rules Can Change'!$B$3:$AU$47,S453,12)),12, AND(S454&gt;INDEX('Language Rules Can Change'!$B$3:$AU$47,S453,12),S454&lt;=INDEX('Language Rules Can Change'!$B$3:$AU$47,S453,13)),13, AND(S454&gt;INDEX('Language Rules Can Change'!$B$3:$AU$47,S453,13),S454&lt;=INDEX('Language Rules Can Change'!$B$3:$AU$47,S453,14)),14, AND(S454&gt;INDEX('Language Rules Can Change'!$B$3:$AU$47,S453,14),S454&lt;=INDEX('Language Rules Can Change'!$B$3:$AU$47,S453,15)),15, AND(S454&gt;INDEX('Language Rules Can Change'!$B$3:$AU$47,S453,15),S454&lt;=INDEX('Language Rules Can Change'!$B$3:$AU$47,S453,16)),16, AND(S454&gt;INDEX('Language Rules Can Change'!$B$3:$AU$47,S453,16),S454&lt;=INDEX('Language Rules Can Change'!$B$3:$AU$47,S453,17)),17, AND(S454&gt;INDEX('Language Rules Can Change'!$B$3:$AU$47,S453,17),S454&lt;=INDEX('Language Rules Can Change'!$B$3:$AU$47,S453,18)),18, AND(S454&gt;INDEX('Language Rules Can Change'!$B$3:$AU$47,S453,18),S454&lt;=INDEX('Language Rules Can Change'!$B$3:$AU$47,S453,19)),19, AND(S454&gt;INDEX('Language Rules Can Change'!$B$3:$AU$47,S453,19),S454&lt;=INDEX('Language Rules Can Change'!$B$3:$AU$47,S453,20)),20, AND(S454&gt;INDEX('Language Rules Can Change'!$B$3:$AU$47,S453,20),S454&lt;=INDEX('Language Rules Can Change'!$B$3:$AU$47,S453,21)),21, AND(S454&gt;INDEX('Language Rules Can Change'!$B$3:$AU$47,S453,21),S454&lt;=INDEX('Language Rules Can Change'!$B$3:$AU$47,S453,22)),22, AND(S454&gt;INDEX('Language Rules Can Change'!$B$3:$AU$47,S453,22),S454&lt;=INDEX('Language Rules Can Change'!$B$3:$AU$47,S453,23)),23, AND(S454&gt;INDEX('Language Rules Can Change'!$B$3:$AU$47,S453,23),S454&lt;=INDEX('Language Rules Can Change'!$B$3:$AU$47,S453,24)),24, AND(S454&gt;INDEX('Language Rules Can Change'!$B$3:$AU$47,S453,24),S454&lt;=INDEX('Language Rules Can Change'!$B$3:$AU$47,S453,25)),25, AND(S454&gt;INDEX('Language Rules Can Change'!$B$3:$AU$47,S453,25),S454&lt;=INDEX('Language Rules Can Change'!$B$3:$AU$47,S453,26)),26, AND(S454&gt;INDEX('Language Rules Can Change'!$B$3:$AU$47,S453,26),S454&lt;=INDEX('Language Rules Can Change'!$B$3:$AU$47,S453,27)),27, AND(S454&gt;INDEX('Language Rules Can Change'!$B$3:$AU$47,S453,27),S454&lt;=INDEX('Language Rules Can Change'!$B$3:$AU$47,S453,28)),28, AND(S454&gt;INDEX('Language Rules Can Change'!$B$3:$AU$47,S453,28),S454&lt;=INDEX('Language Rules Can Change'!$B$3:$AU$47,S453,29)),29, AND(S454&gt;INDEX('Language Rules Can Change'!$B$3:$AU$47,S453,29),S454&lt;=INDEX('Language Rules Can Change'!$B$3:$AU$47,S453,30)),30, AND(S454&gt;INDEX('Language Rules Can Change'!$B$3:$AU$47,S453,30),S454&lt;=INDEX('Language Rules Can Change'!$B$3:$AU$47,S453,31)),31, AND(S454&gt;INDEX('Language Rules Can Change'!$B$3:$AU$47,S453,31),S454&lt;=INDEX('Language Rules Can Change'!$B$3:$AU$47,S453,32)),32, AND(S454&gt;INDEX('Language Rules Can Change'!$B$3:$AU$47,S453,32),S454&lt;=INDEX('Language Rules Can Change'!$B$3:$AU$47,S453,33)),33, AND(S454&gt;INDEX('Language Rules Can Change'!$B$3:$AU$47,S453,33),S454&lt;=INDEX('Language Rules Can Change'!$B$3:$AU$47,S453,34)),34, AND(S454&gt;INDEX('Language Rules Can Change'!$B$3:$AU$47,S453,34),S454&lt;=INDEX('Language Rules Can Change'!$B$3:$AU$47,S453,35)),35, AND(S454&gt;INDEX('Language Rules Can Change'!$B$3:$AU$47,S453,35),S454&lt;=INDEX('Language Rules Can Change'!$B$3:$AU$47,S453,36)),36, AND(S454&gt;INDEX('Language Rules Can Change'!$B$3:$AU$47,S453,36),S454&lt;=INDEX('Language Rules Can Change'!$B$3:$AU$47,S453,37)),37, AND(S454&gt;INDEX('Language Rules Can Change'!$B$3:$AU$47,S453,37),S454&lt;=INDEX('Language Rules Can Change'!$B$3:$AU$47,S453,38)),38, AND(S454&gt;INDEX('Language Rules Can Change'!$B$3:$AU$47,S453,38),S454&lt;=INDEX('Language Rules Can Change'!$B$3:$AU$47,S453,39)),39, AND(S454&gt;INDEX('Language Rules Can Change'!$B$3:$AU$47,S453,39),S454&lt;=INDEX('Language Rules Can Change'!$B$3:$AU$47,S453,40)),40, AND(S454&gt;INDEX('Language Rules Can Change'!$B$3:$AU$47,S453,40),S454&lt;=INDEX('Language Rules Can Change'!$B$3:$AU$47,S453,41)),41, AND(S454&gt;INDEX('Language Rules Can Change'!$B$3:$AU$47,S453,41),S454&lt;=INDEX('Language Rules Can Change'!$B$3:$AU$47,S453,42)),42, AND(S454&gt;INDEX('Language Rules Can Change'!$B$3:$AU$47,S453,42),S454&lt;=INDEX('Language Rules Can Change'!$B$3:$AU$47,S453,43)),43, AND(S454&gt;INDEX('Language Rules Can Change'!$B$3:$AU$47,S453,43),S454&lt;=INDEX('Language Rules Can Change'!$B$3:$AU$47,S453,44)),44, AND(S454&gt;INDEX('Language Rules Can Change'!$B$3:$AU$47,S453,44),S454&lt;=INDEX('Language Rules Can Change'!$B$3:$AU$47,S453,45)),45, AND(S454&gt;INDEX('Language Rules Can Change'!$B$3:$AU$47,S453,45),S454&lt;=INDEX('Language Rules Can Change'!$B$3:$AU$47,S453,46)),46)</f>
        <v>#N/A</v>
      </c>
      <c r="T455" s="17"/>
      <c r="U455" s="1"/>
      <c r="V455" s="5">
        <v>4</v>
      </c>
      <c r="W455" s="5" t="str">
        <f ca="1">IF(V455&lt;=U458,RANDBETWEEN(U454/(3/2),U454*(3/2))+W454,"")</f>
        <v/>
      </c>
      <c r="X455" s="15"/>
      <c r="Y455" s="11"/>
      <c r="Z455" s="11" t="e" cm="1">
        <f t="array" aca="1" ref="Z455" ca="1">_xlfn.IFS(AND(Z454&gt;0,Z454&lt;=INDEX('Language Rules Can Change'!$B$3:$AU$47,Z453,1)),1, AND(Z454&gt;INDEX('Language Rules Can Change'!$B$3:$AU$47,Z453,1),Z454&lt;=INDEX('Language Rules Can Change'!$B$3:$AU$47,Z453,2)),2, AND(Z454&gt;INDEX('Language Rules Can Change'!$B$3:$AU$47,Z453,2),Z454&lt;=INDEX('Language Rules Can Change'!$B$3:$AU$47,Z453,3)),3, AND(Z454&gt;INDEX('Language Rules Can Change'!$B$3:$AU$47,Z453,3),Z454&lt;=INDEX('Language Rules Can Change'!$B$3:$AU$47,Z453,4)),4, AND(Z454&gt;INDEX('Language Rules Can Change'!$B$3:$AU$47,Z453,4),Z454&lt;=INDEX('Language Rules Can Change'!$B$3:$AU$47,Z453,5)),5, AND(Z454&gt;INDEX('Language Rules Can Change'!$B$3:$AU$47,Z453,5),Z454&lt;=INDEX('Language Rules Can Change'!$B$3:$AU$47,Z453,6)),6, AND(Z454&gt;INDEX('Language Rules Can Change'!$B$3:$AU$47,Z453,6),Z454&lt;=INDEX('Language Rules Can Change'!$B$3:$AU$47,Z453,7)),7, AND(Z454&gt;INDEX('Language Rules Can Change'!$B$3:$AU$47,Z453,7),Z454&lt;=INDEX('Language Rules Can Change'!$B$3:$AU$47,Z453,8)),8, AND(Z454&gt;INDEX('Language Rules Can Change'!$B$3:$AU$47,Z453,8),Z454&lt;=INDEX('Language Rules Can Change'!$B$3:$AU$47,Z453,9)),9, AND(Z454&gt;INDEX('Language Rules Can Change'!$B$3:$AU$47,Z453,9),Z454&lt;=INDEX('Language Rules Can Change'!$B$3:$AU$47,Z453,10)),10, AND(Z454&gt;INDEX('Language Rules Can Change'!$B$3:$AU$47,Z453,10),Z454&lt;=INDEX('Language Rules Can Change'!$B$3:$AU$47,Z453,11)),11, AND(Z454&gt;INDEX('Language Rules Can Change'!$B$3:$AU$47,Z453,11),Z454&lt;=INDEX('Language Rules Can Change'!$B$3:$AU$47,Z453,12)),12, AND(Z454&gt;INDEX('Language Rules Can Change'!$B$3:$AU$47,Z453,12),Z454&lt;=INDEX('Language Rules Can Change'!$B$3:$AU$47,Z453,13)),13, AND(Z454&gt;INDEX('Language Rules Can Change'!$B$3:$AU$47,Z453,13),Z454&lt;=INDEX('Language Rules Can Change'!$B$3:$AU$47,Z453,14)),14, AND(Z454&gt;INDEX('Language Rules Can Change'!$B$3:$AU$47,Z453,14),Z454&lt;=INDEX('Language Rules Can Change'!$B$3:$AU$47,Z453,15)),15, AND(Z454&gt;INDEX('Language Rules Can Change'!$B$3:$AU$47,Z453,15),Z454&lt;=INDEX('Language Rules Can Change'!$B$3:$AU$47,Z453,16)),16, AND(Z454&gt;INDEX('Language Rules Can Change'!$B$3:$AU$47,Z453,16),Z454&lt;=INDEX('Language Rules Can Change'!$B$3:$AU$47,Z453,17)),17, AND(Z454&gt;INDEX('Language Rules Can Change'!$B$3:$AU$47,Z453,17),Z454&lt;=INDEX('Language Rules Can Change'!$B$3:$AU$47,Z453,18)),18, AND(Z454&gt;INDEX('Language Rules Can Change'!$B$3:$AU$47,Z453,18),Z454&lt;=INDEX('Language Rules Can Change'!$B$3:$AU$47,Z453,19)),19, AND(Z454&gt;INDEX('Language Rules Can Change'!$B$3:$AU$47,Z453,19),Z454&lt;=INDEX('Language Rules Can Change'!$B$3:$AU$47,Z453,20)),20, AND(Z454&gt;INDEX('Language Rules Can Change'!$B$3:$AU$47,Z453,20),Z454&lt;=INDEX('Language Rules Can Change'!$B$3:$AU$47,Z453,21)),21, AND(Z454&gt;INDEX('Language Rules Can Change'!$B$3:$AU$47,Z453,21),Z454&lt;=INDEX('Language Rules Can Change'!$B$3:$AU$47,Z453,22)),22, AND(Z454&gt;INDEX('Language Rules Can Change'!$B$3:$AU$47,Z453,22),Z454&lt;=INDEX('Language Rules Can Change'!$B$3:$AU$47,Z453,23)),23, AND(Z454&gt;INDEX('Language Rules Can Change'!$B$3:$AU$47,Z453,23),Z454&lt;=INDEX('Language Rules Can Change'!$B$3:$AU$47,Z453,24)),24, AND(Z454&gt;INDEX('Language Rules Can Change'!$B$3:$AU$47,Z453,24),Z454&lt;=INDEX('Language Rules Can Change'!$B$3:$AU$47,Z453,25)),25, AND(Z454&gt;INDEX('Language Rules Can Change'!$B$3:$AU$47,Z453,25),Z454&lt;=INDEX('Language Rules Can Change'!$B$3:$AU$47,Z453,26)),26, AND(Z454&gt;INDEX('Language Rules Can Change'!$B$3:$AU$47,Z453,26),Z454&lt;=INDEX('Language Rules Can Change'!$B$3:$AU$47,Z453,27)),27, AND(Z454&gt;INDEX('Language Rules Can Change'!$B$3:$AU$47,Z453,27),Z454&lt;=INDEX('Language Rules Can Change'!$B$3:$AU$47,Z453,28)),28, AND(Z454&gt;INDEX('Language Rules Can Change'!$B$3:$AU$47,Z453,28),Z454&lt;=INDEX('Language Rules Can Change'!$B$3:$AU$47,Z453,29)),29, AND(Z454&gt;INDEX('Language Rules Can Change'!$B$3:$AU$47,Z453,29),Z454&lt;=INDEX('Language Rules Can Change'!$B$3:$AU$47,Z453,30)),30, AND(Z454&gt;INDEX('Language Rules Can Change'!$B$3:$AU$47,Z453,30),Z454&lt;=INDEX('Language Rules Can Change'!$B$3:$AU$47,Z453,31)),31, AND(Z454&gt;INDEX('Language Rules Can Change'!$B$3:$AU$47,Z453,31),Z454&lt;=INDEX('Language Rules Can Change'!$B$3:$AU$47,Z453,32)),32, AND(Z454&gt;INDEX('Language Rules Can Change'!$B$3:$AU$47,Z453,32),Z454&lt;=INDEX('Language Rules Can Change'!$B$3:$AU$47,Z453,33)),33, AND(Z454&gt;INDEX('Language Rules Can Change'!$B$3:$AU$47,Z453,33),Z454&lt;=INDEX('Language Rules Can Change'!$B$3:$AU$47,Z453,34)),34, AND(Z454&gt;INDEX('Language Rules Can Change'!$B$3:$AU$47,Z453,34),Z454&lt;=INDEX('Language Rules Can Change'!$B$3:$AU$47,Z453,35)),35, AND(Z454&gt;INDEX('Language Rules Can Change'!$B$3:$AU$47,Z453,35),Z454&lt;=INDEX('Language Rules Can Change'!$B$3:$AU$47,Z453,36)),36, AND(Z454&gt;INDEX('Language Rules Can Change'!$B$3:$AU$47,Z453,36),Z454&lt;=INDEX('Language Rules Can Change'!$B$3:$AU$47,Z453,37)),37, AND(Z454&gt;INDEX('Language Rules Can Change'!$B$3:$AU$47,Z453,37),Z454&lt;=INDEX('Language Rules Can Change'!$B$3:$AU$47,Z453,38)),38, AND(Z454&gt;INDEX('Language Rules Can Change'!$B$3:$AU$47,Z453,38),Z454&lt;=INDEX('Language Rules Can Change'!$B$3:$AU$47,Z453,39)),39, AND(Z454&gt;INDEX('Language Rules Can Change'!$B$3:$AU$47,Z453,39),Z454&lt;=INDEX('Language Rules Can Change'!$B$3:$AU$47,Z453,40)),40, AND(Z454&gt;INDEX('Language Rules Can Change'!$B$3:$AU$47,Z453,40),Z454&lt;=INDEX('Language Rules Can Change'!$B$3:$AU$47,Z453,41)),41, AND(Z454&gt;INDEX('Language Rules Can Change'!$B$3:$AU$47,Z453,41),Z454&lt;=INDEX('Language Rules Can Change'!$B$3:$AU$47,Z453,42)),42, AND(Z454&gt;INDEX('Language Rules Can Change'!$B$3:$AU$47,Z453,42),Z454&lt;=INDEX('Language Rules Can Change'!$B$3:$AU$47,Z453,43)),43, AND(Z454&gt;INDEX('Language Rules Can Change'!$B$3:$AU$47,Z453,43),Z454&lt;=INDEX('Language Rules Can Change'!$B$3:$AU$47,Z453,44)),44, AND(Z454&gt;INDEX('Language Rules Can Change'!$B$3:$AU$47,Z453,44),Z454&lt;=INDEX('Language Rules Can Change'!$B$3:$AU$47,Z453,45)),45, AND(Z454&gt;INDEX('Language Rules Can Change'!$B$3:$AU$47,Z453,45),Z454&lt;=INDEX('Language Rules Can Change'!$B$3:$AU$47,Z453,46)),46)</f>
        <v>#REF!</v>
      </c>
      <c r="AA455" s="11" t="e" cm="1">
        <f t="array" aca="1" ref="AA455" ca="1">_xlfn.IFS(AND(AA454&gt;0,AA454&lt;=INDEX('Language Rules Can Change'!$B$3:$AU$47,AA453,1)),1, AND(AA454&gt;INDEX('Language Rules Can Change'!$B$3:$AU$47,AA453,1),AA454&lt;=INDEX('Language Rules Can Change'!$B$3:$AU$47,AA453,2)),2, AND(AA454&gt;INDEX('Language Rules Can Change'!$B$3:$AU$47,AA453,2),AA454&lt;=INDEX('Language Rules Can Change'!$B$3:$AU$47,AA453,3)),3, AND(AA454&gt;INDEX('Language Rules Can Change'!$B$3:$AU$47,AA453,3),AA454&lt;=INDEX('Language Rules Can Change'!$B$3:$AU$47,AA453,4)),4, AND(AA454&gt;INDEX('Language Rules Can Change'!$B$3:$AU$47,AA453,4),AA454&lt;=INDEX('Language Rules Can Change'!$B$3:$AU$47,AA453,5)),5, AND(AA454&gt;INDEX('Language Rules Can Change'!$B$3:$AU$47,AA453,5),AA454&lt;=INDEX('Language Rules Can Change'!$B$3:$AU$47,AA453,6)),6, AND(AA454&gt;INDEX('Language Rules Can Change'!$B$3:$AU$47,AA453,6),AA454&lt;=INDEX('Language Rules Can Change'!$B$3:$AU$47,AA453,7)),7, AND(AA454&gt;INDEX('Language Rules Can Change'!$B$3:$AU$47,AA453,7),AA454&lt;=INDEX('Language Rules Can Change'!$B$3:$AU$47,AA453,8)),8, AND(AA454&gt;INDEX('Language Rules Can Change'!$B$3:$AU$47,AA453,8),AA454&lt;=INDEX('Language Rules Can Change'!$B$3:$AU$47,AA453,9)),9, AND(AA454&gt;INDEX('Language Rules Can Change'!$B$3:$AU$47,AA453,9),AA454&lt;=INDEX('Language Rules Can Change'!$B$3:$AU$47,AA453,10)),10, AND(AA454&gt;INDEX('Language Rules Can Change'!$B$3:$AU$47,AA453,10),AA454&lt;=INDEX('Language Rules Can Change'!$B$3:$AU$47,AA453,11)),11, AND(AA454&gt;INDEX('Language Rules Can Change'!$B$3:$AU$47,AA453,11),AA454&lt;=INDEX('Language Rules Can Change'!$B$3:$AU$47,AA453,12)),12, AND(AA454&gt;INDEX('Language Rules Can Change'!$B$3:$AU$47,AA453,12),AA454&lt;=INDEX('Language Rules Can Change'!$B$3:$AU$47,AA453,13)),13, AND(AA454&gt;INDEX('Language Rules Can Change'!$B$3:$AU$47,AA453,13),AA454&lt;=INDEX('Language Rules Can Change'!$B$3:$AU$47,AA453,14)),14, AND(AA454&gt;INDEX('Language Rules Can Change'!$B$3:$AU$47,AA453,14),AA454&lt;=INDEX('Language Rules Can Change'!$B$3:$AU$47,AA453,15)),15, AND(AA454&gt;INDEX('Language Rules Can Change'!$B$3:$AU$47,AA453,15),AA454&lt;=INDEX('Language Rules Can Change'!$B$3:$AU$47,AA453,16)),16, AND(AA454&gt;INDEX('Language Rules Can Change'!$B$3:$AU$47,AA453,16),AA454&lt;=INDEX('Language Rules Can Change'!$B$3:$AU$47,AA453,17)),17, AND(AA454&gt;INDEX('Language Rules Can Change'!$B$3:$AU$47,AA453,17),AA454&lt;=INDEX('Language Rules Can Change'!$B$3:$AU$47,AA453,18)),18, AND(AA454&gt;INDEX('Language Rules Can Change'!$B$3:$AU$47,AA453,18),AA454&lt;=INDEX('Language Rules Can Change'!$B$3:$AU$47,AA453,19)),19, AND(AA454&gt;INDEX('Language Rules Can Change'!$B$3:$AU$47,AA453,19),AA454&lt;=INDEX('Language Rules Can Change'!$B$3:$AU$47,AA453,20)),20, AND(AA454&gt;INDEX('Language Rules Can Change'!$B$3:$AU$47,AA453,20),AA454&lt;=INDEX('Language Rules Can Change'!$B$3:$AU$47,AA453,21)),21, AND(AA454&gt;INDEX('Language Rules Can Change'!$B$3:$AU$47,AA453,21),AA454&lt;=INDEX('Language Rules Can Change'!$B$3:$AU$47,AA453,22)),22, AND(AA454&gt;INDEX('Language Rules Can Change'!$B$3:$AU$47,AA453,22),AA454&lt;=INDEX('Language Rules Can Change'!$B$3:$AU$47,AA453,23)),23, AND(AA454&gt;INDEX('Language Rules Can Change'!$B$3:$AU$47,AA453,23),AA454&lt;=INDEX('Language Rules Can Change'!$B$3:$AU$47,AA453,24)),24, AND(AA454&gt;INDEX('Language Rules Can Change'!$B$3:$AU$47,AA453,24),AA454&lt;=INDEX('Language Rules Can Change'!$B$3:$AU$47,AA453,25)),25, AND(AA454&gt;INDEX('Language Rules Can Change'!$B$3:$AU$47,AA453,25),AA454&lt;=INDEX('Language Rules Can Change'!$B$3:$AU$47,AA453,26)),26, AND(AA454&gt;INDEX('Language Rules Can Change'!$B$3:$AU$47,AA453,26),AA454&lt;=INDEX('Language Rules Can Change'!$B$3:$AU$47,AA453,27)),27, AND(AA454&gt;INDEX('Language Rules Can Change'!$B$3:$AU$47,AA453,27),AA454&lt;=INDEX('Language Rules Can Change'!$B$3:$AU$47,AA453,28)),28, AND(AA454&gt;INDEX('Language Rules Can Change'!$B$3:$AU$47,AA453,28),AA454&lt;=INDEX('Language Rules Can Change'!$B$3:$AU$47,AA453,29)),29, AND(AA454&gt;INDEX('Language Rules Can Change'!$B$3:$AU$47,AA453,29),AA454&lt;=INDEX('Language Rules Can Change'!$B$3:$AU$47,AA453,30)),30, AND(AA454&gt;INDEX('Language Rules Can Change'!$B$3:$AU$47,AA453,30),AA454&lt;=INDEX('Language Rules Can Change'!$B$3:$AU$47,AA453,31)),31, AND(AA454&gt;INDEX('Language Rules Can Change'!$B$3:$AU$47,AA453,31),AA454&lt;=INDEX('Language Rules Can Change'!$B$3:$AU$47,AA453,32)),32, AND(AA454&gt;INDEX('Language Rules Can Change'!$B$3:$AU$47,AA453,32),AA454&lt;=INDEX('Language Rules Can Change'!$B$3:$AU$47,AA453,33)),33, AND(AA454&gt;INDEX('Language Rules Can Change'!$B$3:$AU$47,AA453,33),AA454&lt;=INDEX('Language Rules Can Change'!$B$3:$AU$47,AA453,34)),34, AND(AA454&gt;INDEX('Language Rules Can Change'!$B$3:$AU$47,AA453,34),AA454&lt;=INDEX('Language Rules Can Change'!$B$3:$AU$47,AA453,35)),35, AND(AA454&gt;INDEX('Language Rules Can Change'!$B$3:$AU$47,AA453,35),AA454&lt;=INDEX('Language Rules Can Change'!$B$3:$AU$47,AA453,36)),36, AND(AA454&gt;INDEX('Language Rules Can Change'!$B$3:$AU$47,AA453,36),AA454&lt;=INDEX('Language Rules Can Change'!$B$3:$AU$47,AA453,37)),37, AND(AA454&gt;INDEX('Language Rules Can Change'!$B$3:$AU$47,AA453,37),AA454&lt;=INDEX('Language Rules Can Change'!$B$3:$AU$47,AA453,38)),38, AND(AA454&gt;INDEX('Language Rules Can Change'!$B$3:$AU$47,AA453,38),AA454&lt;=INDEX('Language Rules Can Change'!$B$3:$AU$47,AA453,39)),39, AND(AA454&gt;INDEX('Language Rules Can Change'!$B$3:$AU$47,AA453,39),AA454&lt;=INDEX('Language Rules Can Change'!$B$3:$AU$47,AA453,40)),40, AND(AA454&gt;INDEX('Language Rules Can Change'!$B$3:$AU$47,AA453,40),AA454&lt;=INDEX('Language Rules Can Change'!$B$3:$AU$47,AA453,41)),41, AND(AA454&gt;INDEX('Language Rules Can Change'!$B$3:$AU$47,AA453,41),AA454&lt;=INDEX('Language Rules Can Change'!$B$3:$AU$47,AA453,42)),42, AND(AA454&gt;INDEX('Language Rules Can Change'!$B$3:$AU$47,AA453,42),AA454&lt;=INDEX('Language Rules Can Change'!$B$3:$AU$47,AA453,43)),43, AND(AA454&gt;INDEX('Language Rules Can Change'!$B$3:$AU$47,AA453,43),AA454&lt;=INDEX('Language Rules Can Change'!$B$3:$AU$47,AA453,44)),44, AND(AA454&gt;INDEX('Language Rules Can Change'!$B$3:$AU$47,AA453,44),AA454&lt;=INDEX('Language Rules Can Change'!$B$3:$AU$47,AA453,45)),45, AND(AA454&gt;INDEX('Language Rules Can Change'!$B$3:$AU$47,AA453,45),AA454&lt;=INDEX('Language Rules Can Change'!$B$3:$AU$47,AA453,46)),46)</f>
        <v>#N/A</v>
      </c>
      <c r="AB455" s="11" t="e" cm="1">
        <f t="array" aca="1" ref="AB455" ca="1">_xlfn.IFS(AND(AB454&gt;0,AB454&lt;=INDEX('Language Rules Can Change'!$B$3:$AU$47,AB453,1)),1, AND(AB454&gt;INDEX('Language Rules Can Change'!$B$3:$AU$47,AB453,1),AB454&lt;=INDEX('Language Rules Can Change'!$B$3:$AU$47,AB453,2)),2, AND(AB454&gt;INDEX('Language Rules Can Change'!$B$3:$AU$47,AB453,2),AB454&lt;=INDEX('Language Rules Can Change'!$B$3:$AU$47,AB453,3)),3, AND(AB454&gt;INDEX('Language Rules Can Change'!$B$3:$AU$47,AB453,3),AB454&lt;=INDEX('Language Rules Can Change'!$B$3:$AU$47,AB453,4)),4, AND(AB454&gt;INDEX('Language Rules Can Change'!$B$3:$AU$47,AB453,4),AB454&lt;=INDEX('Language Rules Can Change'!$B$3:$AU$47,AB453,5)),5, AND(AB454&gt;INDEX('Language Rules Can Change'!$B$3:$AU$47,AB453,5),AB454&lt;=INDEX('Language Rules Can Change'!$B$3:$AU$47,AB453,6)),6, AND(AB454&gt;INDEX('Language Rules Can Change'!$B$3:$AU$47,AB453,6),AB454&lt;=INDEX('Language Rules Can Change'!$B$3:$AU$47,AB453,7)),7, AND(AB454&gt;INDEX('Language Rules Can Change'!$B$3:$AU$47,AB453,7),AB454&lt;=INDEX('Language Rules Can Change'!$B$3:$AU$47,AB453,8)),8, AND(AB454&gt;INDEX('Language Rules Can Change'!$B$3:$AU$47,AB453,8),AB454&lt;=INDEX('Language Rules Can Change'!$B$3:$AU$47,AB453,9)),9, AND(AB454&gt;INDEX('Language Rules Can Change'!$B$3:$AU$47,AB453,9),AB454&lt;=INDEX('Language Rules Can Change'!$B$3:$AU$47,AB453,10)),10, AND(AB454&gt;INDEX('Language Rules Can Change'!$B$3:$AU$47,AB453,10),AB454&lt;=INDEX('Language Rules Can Change'!$B$3:$AU$47,AB453,11)),11, AND(AB454&gt;INDEX('Language Rules Can Change'!$B$3:$AU$47,AB453,11),AB454&lt;=INDEX('Language Rules Can Change'!$B$3:$AU$47,AB453,12)),12, AND(AB454&gt;INDEX('Language Rules Can Change'!$B$3:$AU$47,AB453,12),AB454&lt;=INDEX('Language Rules Can Change'!$B$3:$AU$47,AB453,13)),13, AND(AB454&gt;INDEX('Language Rules Can Change'!$B$3:$AU$47,AB453,13),AB454&lt;=INDEX('Language Rules Can Change'!$B$3:$AU$47,AB453,14)),14, AND(AB454&gt;INDEX('Language Rules Can Change'!$B$3:$AU$47,AB453,14),AB454&lt;=INDEX('Language Rules Can Change'!$B$3:$AU$47,AB453,15)),15, AND(AB454&gt;INDEX('Language Rules Can Change'!$B$3:$AU$47,AB453,15),AB454&lt;=INDEX('Language Rules Can Change'!$B$3:$AU$47,AB453,16)),16, AND(AB454&gt;INDEX('Language Rules Can Change'!$B$3:$AU$47,AB453,16),AB454&lt;=INDEX('Language Rules Can Change'!$B$3:$AU$47,AB453,17)),17, AND(AB454&gt;INDEX('Language Rules Can Change'!$B$3:$AU$47,AB453,17),AB454&lt;=INDEX('Language Rules Can Change'!$B$3:$AU$47,AB453,18)),18, AND(AB454&gt;INDEX('Language Rules Can Change'!$B$3:$AU$47,AB453,18),AB454&lt;=INDEX('Language Rules Can Change'!$B$3:$AU$47,AB453,19)),19, AND(AB454&gt;INDEX('Language Rules Can Change'!$B$3:$AU$47,AB453,19),AB454&lt;=INDEX('Language Rules Can Change'!$B$3:$AU$47,AB453,20)),20, AND(AB454&gt;INDEX('Language Rules Can Change'!$B$3:$AU$47,AB453,20),AB454&lt;=INDEX('Language Rules Can Change'!$B$3:$AU$47,AB453,21)),21, AND(AB454&gt;INDEX('Language Rules Can Change'!$B$3:$AU$47,AB453,21),AB454&lt;=INDEX('Language Rules Can Change'!$B$3:$AU$47,AB453,22)),22, AND(AB454&gt;INDEX('Language Rules Can Change'!$B$3:$AU$47,AB453,22),AB454&lt;=INDEX('Language Rules Can Change'!$B$3:$AU$47,AB453,23)),23, AND(AB454&gt;INDEX('Language Rules Can Change'!$B$3:$AU$47,AB453,23),AB454&lt;=INDEX('Language Rules Can Change'!$B$3:$AU$47,AB453,24)),24, AND(AB454&gt;INDEX('Language Rules Can Change'!$B$3:$AU$47,AB453,24),AB454&lt;=INDEX('Language Rules Can Change'!$B$3:$AU$47,AB453,25)),25, AND(AB454&gt;INDEX('Language Rules Can Change'!$B$3:$AU$47,AB453,25),AB454&lt;=INDEX('Language Rules Can Change'!$B$3:$AU$47,AB453,26)),26, AND(AB454&gt;INDEX('Language Rules Can Change'!$B$3:$AU$47,AB453,26),AB454&lt;=INDEX('Language Rules Can Change'!$B$3:$AU$47,AB453,27)),27, AND(AB454&gt;INDEX('Language Rules Can Change'!$B$3:$AU$47,AB453,27),AB454&lt;=INDEX('Language Rules Can Change'!$B$3:$AU$47,AB453,28)),28, AND(AB454&gt;INDEX('Language Rules Can Change'!$B$3:$AU$47,AB453,28),AB454&lt;=INDEX('Language Rules Can Change'!$B$3:$AU$47,AB453,29)),29, AND(AB454&gt;INDEX('Language Rules Can Change'!$B$3:$AU$47,AB453,29),AB454&lt;=INDEX('Language Rules Can Change'!$B$3:$AU$47,AB453,30)),30, AND(AB454&gt;INDEX('Language Rules Can Change'!$B$3:$AU$47,AB453,30),AB454&lt;=INDEX('Language Rules Can Change'!$B$3:$AU$47,AB453,31)),31, AND(AB454&gt;INDEX('Language Rules Can Change'!$B$3:$AU$47,AB453,31),AB454&lt;=INDEX('Language Rules Can Change'!$B$3:$AU$47,AB453,32)),32, AND(AB454&gt;INDEX('Language Rules Can Change'!$B$3:$AU$47,AB453,32),AB454&lt;=INDEX('Language Rules Can Change'!$B$3:$AU$47,AB453,33)),33, AND(AB454&gt;INDEX('Language Rules Can Change'!$B$3:$AU$47,AB453,33),AB454&lt;=INDEX('Language Rules Can Change'!$B$3:$AU$47,AB453,34)),34, AND(AB454&gt;INDEX('Language Rules Can Change'!$B$3:$AU$47,AB453,34),AB454&lt;=INDEX('Language Rules Can Change'!$B$3:$AU$47,AB453,35)),35, AND(AB454&gt;INDEX('Language Rules Can Change'!$B$3:$AU$47,AB453,35),AB454&lt;=INDEX('Language Rules Can Change'!$B$3:$AU$47,AB453,36)),36, AND(AB454&gt;INDEX('Language Rules Can Change'!$B$3:$AU$47,AB453,36),AB454&lt;=INDEX('Language Rules Can Change'!$B$3:$AU$47,AB453,37)),37, AND(AB454&gt;INDEX('Language Rules Can Change'!$B$3:$AU$47,AB453,37),AB454&lt;=INDEX('Language Rules Can Change'!$B$3:$AU$47,AB453,38)),38, AND(AB454&gt;INDEX('Language Rules Can Change'!$B$3:$AU$47,AB453,38),AB454&lt;=INDEX('Language Rules Can Change'!$B$3:$AU$47,AB453,39)),39, AND(AB454&gt;INDEX('Language Rules Can Change'!$B$3:$AU$47,AB453,39),AB454&lt;=INDEX('Language Rules Can Change'!$B$3:$AU$47,AB453,40)),40, AND(AB454&gt;INDEX('Language Rules Can Change'!$B$3:$AU$47,AB453,40),AB454&lt;=INDEX('Language Rules Can Change'!$B$3:$AU$47,AB453,41)),41, AND(AB454&gt;INDEX('Language Rules Can Change'!$B$3:$AU$47,AB453,41),AB454&lt;=INDEX('Language Rules Can Change'!$B$3:$AU$47,AB453,42)),42, AND(AB454&gt;INDEX('Language Rules Can Change'!$B$3:$AU$47,AB453,42),AB454&lt;=INDEX('Language Rules Can Change'!$B$3:$AU$47,AB453,43)),43, AND(AB454&gt;INDEX('Language Rules Can Change'!$B$3:$AU$47,AB453,43),AB454&lt;=INDEX('Language Rules Can Change'!$B$3:$AU$47,AB453,44)),44, AND(AB454&gt;INDEX('Language Rules Can Change'!$B$3:$AU$47,AB453,44),AB454&lt;=INDEX('Language Rules Can Change'!$B$3:$AU$47,AB453,45)),45, AND(AB454&gt;INDEX('Language Rules Can Change'!$B$3:$AU$47,AB453,45),AB454&lt;=INDEX('Language Rules Can Change'!$B$3:$AU$47,AB453,46)),46)</f>
        <v>#N/A</v>
      </c>
      <c r="AC455" s="11" t="e" cm="1">
        <f t="array" aca="1" ref="AC455" ca="1">_xlfn.IFS(AND(AC454&gt;0,AC454&lt;=INDEX('Language Rules Can Change'!$B$3:$AU$47,AC453,1)),1, AND(AC454&gt;INDEX('Language Rules Can Change'!$B$3:$AU$47,AC453,1),AC454&lt;=INDEX('Language Rules Can Change'!$B$3:$AU$47,AC453,2)),2, AND(AC454&gt;INDEX('Language Rules Can Change'!$B$3:$AU$47,AC453,2),AC454&lt;=INDEX('Language Rules Can Change'!$B$3:$AU$47,AC453,3)),3, AND(AC454&gt;INDEX('Language Rules Can Change'!$B$3:$AU$47,AC453,3),AC454&lt;=INDEX('Language Rules Can Change'!$B$3:$AU$47,AC453,4)),4, AND(AC454&gt;INDEX('Language Rules Can Change'!$B$3:$AU$47,AC453,4),AC454&lt;=INDEX('Language Rules Can Change'!$B$3:$AU$47,AC453,5)),5, AND(AC454&gt;INDEX('Language Rules Can Change'!$B$3:$AU$47,AC453,5),AC454&lt;=INDEX('Language Rules Can Change'!$B$3:$AU$47,AC453,6)),6, AND(AC454&gt;INDEX('Language Rules Can Change'!$B$3:$AU$47,AC453,6),AC454&lt;=INDEX('Language Rules Can Change'!$B$3:$AU$47,AC453,7)),7, AND(AC454&gt;INDEX('Language Rules Can Change'!$B$3:$AU$47,AC453,7),AC454&lt;=INDEX('Language Rules Can Change'!$B$3:$AU$47,AC453,8)),8, AND(AC454&gt;INDEX('Language Rules Can Change'!$B$3:$AU$47,AC453,8),AC454&lt;=INDEX('Language Rules Can Change'!$B$3:$AU$47,AC453,9)),9, AND(AC454&gt;INDEX('Language Rules Can Change'!$B$3:$AU$47,AC453,9),AC454&lt;=INDEX('Language Rules Can Change'!$B$3:$AU$47,AC453,10)),10, AND(AC454&gt;INDEX('Language Rules Can Change'!$B$3:$AU$47,AC453,10),AC454&lt;=INDEX('Language Rules Can Change'!$B$3:$AU$47,AC453,11)),11, AND(AC454&gt;INDEX('Language Rules Can Change'!$B$3:$AU$47,AC453,11),AC454&lt;=INDEX('Language Rules Can Change'!$B$3:$AU$47,AC453,12)),12, AND(AC454&gt;INDEX('Language Rules Can Change'!$B$3:$AU$47,AC453,12),AC454&lt;=INDEX('Language Rules Can Change'!$B$3:$AU$47,AC453,13)),13, AND(AC454&gt;INDEX('Language Rules Can Change'!$B$3:$AU$47,AC453,13),AC454&lt;=INDEX('Language Rules Can Change'!$B$3:$AU$47,AC453,14)),14, AND(AC454&gt;INDEX('Language Rules Can Change'!$B$3:$AU$47,AC453,14),AC454&lt;=INDEX('Language Rules Can Change'!$B$3:$AU$47,AC453,15)),15, AND(AC454&gt;INDEX('Language Rules Can Change'!$B$3:$AU$47,AC453,15),AC454&lt;=INDEX('Language Rules Can Change'!$B$3:$AU$47,AC453,16)),16, AND(AC454&gt;INDEX('Language Rules Can Change'!$B$3:$AU$47,AC453,16),AC454&lt;=INDEX('Language Rules Can Change'!$B$3:$AU$47,AC453,17)),17, AND(AC454&gt;INDEX('Language Rules Can Change'!$B$3:$AU$47,AC453,17),AC454&lt;=INDEX('Language Rules Can Change'!$B$3:$AU$47,AC453,18)),18, AND(AC454&gt;INDEX('Language Rules Can Change'!$B$3:$AU$47,AC453,18),AC454&lt;=INDEX('Language Rules Can Change'!$B$3:$AU$47,AC453,19)),19, AND(AC454&gt;INDEX('Language Rules Can Change'!$B$3:$AU$47,AC453,19),AC454&lt;=INDEX('Language Rules Can Change'!$B$3:$AU$47,AC453,20)),20, AND(AC454&gt;INDEX('Language Rules Can Change'!$B$3:$AU$47,AC453,20),AC454&lt;=INDEX('Language Rules Can Change'!$B$3:$AU$47,AC453,21)),21, AND(AC454&gt;INDEX('Language Rules Can Change'!$B$3:$AU$47,AC453,21),AC454&lt;=INDEX('Language Rules Can Change'!$B$3:$AU$47,AC453,22)),22, AND(AC454&gt;INDEX('Language Rules Can Change'!$B$3:$AU$47,AC453,22),AC454&lt;=INDEX('Language Rules Can Change'!$B$3:$AU$47,AC453,23)),23, AND(AC454&gt;INDEX('Language Rules Can Change'!$B$3:$AU$47,AC453,23),AC454&lt;=INDEX('Language Rules Can Change'!$B$3:$AU$47,AC453,24)),24, AND(AC454&gt;INDEX('Language Rules Can Change'!$B$3:$AU$47,AC453,24),AC454&lt;=INDEX('Language Rules Can Change'!$B$3:$AU$47,AC453,25)),25, AND(AC454&gt;INDEX('Language Rules Can Change'!$B$3:$AU$47,AC453,25),AC454&lt;=INDEX('Language Rules Can Change'!$B$3:$AU$47,AC453,26)),26, AND(AC454&gt;INDEX('Language Rules Can Change'!$B$3:$AU$47,AC453,26),AC454&lt;=INDEX('Language Rules Can Change'!$B$3:$AU$47,AC453,27)),27, AND(AC454&gt;INDEX('Language Rules Can Change'!$B$3:$AU$47,AC453,27),AC454&lt;=INDEX('Language Rules Can Change'!$B$3:$AU$47,AC453,28)),28, AND(AC454&gt;INDEX('Language Rules Can Change'!$B$3:$AU$47,AC453,28),AC454&lt;=INDEX('Language Rules Can Change'!$B$3:$AU$47,AC453,29)),29, AND(AC454&gt;INDEX('Language Rules Can Change'!$B$3:$AU$47,AC453,29),AC454&lt;=INDEX('Language Rules Can Change'!$B$3:$AU$47,AC453,30)),30, AND(AC454&gt;INDEX('Language Rules Can Change'!$B$3:$AU$47,AC453,30),AC454&lt;=INDEX('Language Rules Can Change'!$B$3:$AU$47,AC453,31)),31, AND(AC454&gt;INDEX('Language Rules Can Change'!$B$3:$AU$47,AC453,31),AC454&lt;=INDEX('Language Rules Can Change'!$B$3:$AU$47,AC453,32)),32, AND(AC454&gt;INDEX('Language Rules Can Change'!$B$3:$AU$47,AC453,32),AC454&lt;=INDEX('Language Rules Can Change'!$B$3:$AU$47,AC453,33)),33, AND(AC454&gt;INDEX('Language Rules Can Change'!$B$3:$AU$47,AC453,33),AC454&lt;=INDEX('Language Rules Can Change'!$B$3:$AU$47,AC453,34)),34, AND(AC454&gt;INDEX('Language Rules Can Change'!$B$3:$AU$47,AC453,34),AC454&lt;=INDEX('Language Rules Can Change'!$B$3:$AU$47,AC453,35)),35, AND(AC454&gt;INDEX('Language Rules Can Change'!$B$3:$AU$47,AC453,35),AC454&lt;=INDEX('Language Rules Can Change'!$B$3:$AU$47,AC453,36)),36, AND(AC454&gt;INDEX('Language Rules Can Change'!$B$3:$AU$47,AC453,36),AC454&lt;=INDEX('Language Rules Can Change'!$B$3:$AU$47,AC453,37)),37, AND(AC454&gt;INDEX('Language Rules Can Change'!$B$3:$AU$47,AC453,37),AC454&lt;=INDEX('Language Rules Can Change'!$B$3:$AU$47,AC453,38)),38, AND(AC454&gt;INDEX('Language Rules Can Change'!$B$3:$AU$47,AC453,38),AC454&lt;=INDEX('Language Rules Can Change'!$B$3:$AU$47,AC453,39)),39, AND(AC454&gt;INDEX('Language Rules Can Change'!$B$3:$AU$47,AC453,39),AC454&lt;=INDEX('Language Rules Can Change'!$B$3:$AU$47,AC453,40)),40, AND(AC454&gt;INDEX('Language Rules Can Change'!$B$3:$AU$47,AC453,40),AC454&lt;=INDEX('Language Rules Can Change'!$B$3:$AU$47,AC453,41)),41, AND(AC454&gt;INDEX('Language Rules Can Change'!$B$3:$AU$47,AC453,41),AC454&lt;=INDEX('Language Rules Can Change'!$B$3:$AU$47,AC453,42)),42, AND(AC454&gt;INDEX('Language Rules Can Change'!$B$3:$AU$47,AC453,42),AC454&lt;=INDEX('Language Rules Can Change'!$B$3:$AU$47,AC453,43)),43, AND(AC454&gt;INDEX('Language Rules Can Change'!$B$3:$AU$47,AC453,43),AC454&lt;=INDEX('Language Rules Can Change'!$B$3:$AU$47,AC453,44)),44, AND(AC454&gt;INDEX('Language Rules Can Change'!$B$3:$AU$47,AC453,44),AC454&lt;=INDEX('Language Rules Can Change'!$B$3:$AU$47,AC453,45)),45, AND(AC454&gt;INDEX('Language Rules Can Change'!$B$3:$AU$47,AC453,45),AC454&lt;=INDEX('Language Rules Can Change'!$B$3:$AU$47,AC453,46)),46)</f>
        <v>#N/A</v>
      </c>
      <c r="AD455" s="11" t="e" cm="1">
        <f t="array" aca="1" ref="AD455" ca="1">_xlfn.IFS(AND(AD454&gt;0,AD454&lt;=INDEX('Language Rules Can Change'!$B$3:$AU$47,AD453,1)),1, AND(AD454&gt;INDEX('Language Rules Can Change'!$B$3:$AU$47,AD453,1),AD454&lt;=INDEX('Language Rules Can Change'!$B$3:$AU$47,AD453,2)),2, AND(AD454&gt;INDEX('Language Rules Can Change'!$B$3:$AU$47,AD453,2),AD454&lt;=INDEX('Language Rules Can Change'!$B$3:$AU$47,AD453,3)),3, AND(AD454&gt;INDEX('Language Rules Can Change'!$B$3:$AU$47,AD453,3),AD454&lt;=INDEX('Language Rules Can Change'!$B$3:$AU$47,AD453,4)),4, AND(AD454&gt;INDEX('Language Rules Can Change'!$B$3:$AU$47,AD453,4),AD454&lt;=INDEX('Language Rules Can Change'!$B$3:$AU$47,AD453,5)),5, AND(AD454&gt;INDEX('Language Rules Can Change'!$B$3:$AU$47,AD453,5),AD454&lt;=INDEX('Language Rules Can Change'!$B$3:$AU$47,AD453,6)),6, AND(AD454&gt;INDEX('Language Rules Can Change'!$B$3:$AU$47,AD453,6),AD454&lt;=INDEX('Language Rules Can Change'!$B$3:$AU$47,AD453,7)),7, AND(AD454&gt;INDEX('Language Rules Can Change'!$B$3:$AU$47,AD453,7),AD454&lt;=INDEX('Language Rules Can Change'!$B$3:$AU$47,AD453,8)),8, AND(AD454&gt;INDEX('Language Rules Can Change'!$B$3:$AU$47,AD453,8),AD454&lt;=INDEX('Language Rules Can Change'!$B$3:$AU$47,AD453,9)),9, AND(AD454&gt;INDEX('Language Rules Can Change'!$B$3:$AU$47,AD453,9),AD454&lt;=INDEX('Language Rules Can Change'!$B$3:$AU$47,AD453,10)),10, AND(AD454&gt;INDEX('Language Rules Can Change'!$B$3:$AU$47,AD453,10),AD454&lt;=INDEX('Language Rules Can Change'!$B$3:$AU$47,AD453,11)),11, AND(AD454&gt;INDEX('Language Rules Can Change'!$B$3:$AU$47,AD453,11),AD454&lt;=INDEX('Language Rules Can Change'!$B$3:$AU$47,AD453,12)),12, AND(AD454&gt;INDEX('Language Rules Can Change'!$B$3:$AU$47,AD453,12),AD454&lt;=INDEX('Language Rules Can Change'!$B$3:$AU$47,AD453,13)),13, AND(AD454&gt;INDEX('Language Rules Can Change'!$B$3:$AU$47,AD453,13),AD454&lt;=INDEX('Language Rules Can Change'!$B$3:$AU$47,AD453,14)),14, AND(AD454&gt;INDEX('Language Rules Can Change'!$B$3:$AU$47,AD453,14),AD454&lt;=INDEX('Language Rules Can Change'!$B$3:$AU$47,AD453,15)),15, AND(AD454&gt;INDEX('Language Rules Can Change'!$B$3:$AU$47,AD453,15),AD454&lt;=INDEX('Language Rules Can Change'!$B$3:$AU$47,AD453,16)),16, AND(AD454&gt;INDEX('Language Rules Can Change'!$B$3:$AU$47,AD453,16),AD454&lt;=INDEX('Language Rules Can Change'!$B$3:$AU$47,AD453,17)),17, AND(AD454&gt;INDEX('Language Rules Can Change'!$B$3:$AU$47,AD453,17),AD454&lt;=INDEX('Language Rules Can Change'!$B$3:$AU$47,AD453,18)),18, AND(AD454&gt;INDEX('Language Rules Can Change'!$B$3:$AU$47,AD453,18),AD454&lt;=INDEX('Language Rules Can Change'!$B$3:$AU$47,AD453,19)),19, AND(AD454&gt;INDEX('Language Rules Can Change'!$B$3:$AU$47,AD453,19),AD454&lt;=INDEX('Language Rules Can Change'!$B$3:$AU$47,AD453,20)),20, AND(AD454&gt;INDEX('Language Rules Can Change'!$B$3:$AU$47,AD453,20),AD454&lt;=INDEX('Language Rules Can Change'!$B$3:$AU$47,AD453,21)),21, AND(AD454&gt;INDEX('Language Rules Can Change'!$B$3:$AU$47,AD453,21),AD454&lt;=INDEX('Language Rules Can Change'!$B$3:$AU$47,AD453,22)),22, AND(AD454&gt;INDEX('Language Rules Can Change'!$B$3:$AU$47,AD453,22),AD454&lt;=INDEX('Language Rules Can Change'!$B$3:$AU$47,AD453,23)),23, AND(AD454&gt;INDEX('Language Rules Can Change'!$B$3:$AU$47,AD453,23),AD454&lt;=INDEX('Language Rules Can Change'!$B$3:$AU$47,AD453,24)),24, AND(AD454&gt;INDEX('Language Rules Can Change'!$B$3:$AU$47,AD453,24),AD454&lt;=INDEX('Language Rules Can Change'!$B$3:$AU$47,AD453,25)),25, AND(AD454&gt;INDEX('Language Rules Can Change'!$B$3:$AU$47,AD453,25),AD454&lt;=INDEX('Language Rules Can Change'!$B$3:$AU$47,AD453,26)),26, AND(AD454&gt;INDEX('Language Rules Can Change'!$B$3:$AU$47,AD453,26),AD454&lt;=INDEX('Language Rules Can Change'!$B$3:$AU$47,AD453,27)),27, AND(AD454&gt;INDEX('Language Rules Can Change'!$B$3:$AU$47,AD453,27),AD454&lt;=INDEX('Language Rules Can Change'!$B$3:$AU$47,AD453,28)),28, AND(AD454&gt;INDEX('Language Rules Can Change'!$B$3:$AU$47,AD453,28),AD454&lt;=INDEX('Language Rules Can Change'!$B$3:$AU$47,AD453,29)),29, AND(AD454&gt;INDEX('Language Rules Can Change'!$B$3:$AU$47,AD453,29),AD454&lt;=INDEX('Language Rules Can Change'!$B$3:$AU$47,AD453,30)),30, AND(AD454&gt;INDEX('Language Rules Can Change'!$B$3:$AU$47,AD453,30),AD454&lt;=INDEX('Language Rules Can Change'!$B$3:$AU$47,AD453,31)),31, AND(AD454&gt;INDEX('Language Rules Can Change'!$B$3:$AU$47,AD453,31),AD454&lt;=INDEX('Language Rules Can Change'!$B$3:$AU$47,AD453,32)),32, AND(AD454&gt;INDEX('Language Rules Can Change'!$B$3:$AU$47,AD453,32),AD454&lt;=INDEX('Language Rules Can Change'!$B$3:$AU$47,AD453,33)),33, AND(AD454&gt;INDEX('Language Rules Can Change'!$B$3:$AU$47,AD453,33),AD454&lt;=INDEX('Language Rules Can Change'!$B$3:$AU$47,AD453,34)),34, AND(AD454&gt;INDEX('Language Rules Can Change'!$B$3:$AU$47,AD453,34),AD454&lt;=INDEX('Language Rules Can Change'!$B$3:$AU$47,AD453,35)),35, AND(AD454&gt;INDEX('Language Rules Can Change'!$B$3:$AU$47,AD453,35),AD454&lt;=INDEX('Language Rules Can Change'!$B$3:$AU$47,AD453,36)),36, AND(AD454&gt;INDEX('Language Rules Can Change'!$B$3:$AU$47,AD453,36),AD454&lt;=INDEX('Language Rules Can Change'!$B$3:$AU$47,AD453,37)),37, AND(AD454&gt;INDEX('Language Rules Can Change'!$B$3:$AU$47,AD453,37),AD454&lt;=INDEX('Language Rules Can Change'!$B$3:$AU$47,AD453,38)),38, AND(AD454&gt;INDEX('Language Rules Can Change'!$B$3:$AU$47,AD453,38),AD454&lt;=INDEX('Language Rules Can Change'!$B$3:$AU$47,AD453,39)),39, AND(AD454&gt;INDEX('Language Rules Can Change'!$B$3:$AU$47,AD453,39),AD454&lt;=INDEX('Language Rules Can Change'!$B$3:$AU$47,AD453,40)),40, AND(AD454&gt;INDEX('Language Rules Can Change'!$B$3:$AU$47,AD453,40),AD454&lt;=INDEX('Language Rules Can Change'!$B$3:$AU$47,AD453,41)),41, AND(AD454&gt;INDEX('Language Rules Can Change'!$B$3:$AU$47,AD453,41),AD454&lt;=INDEX('Language Rules Can Change'!$B$3:$AU$47,AD453,42)),42, AND(AD454&gt;INDEX('Language Rules Can Change'!$B$3:$AU$47,AD453,42),AD454&lt;=INDEX('Language Rules Can Change'!$B$3:$AU$47,AD453,43)),43, AND(AD454&gt;INDEX('Language Rules Can Change'!$B$3:$AU$47,AD453,43),AD454&lt;=INDEX('Language Rules Can Change'!$B$3:$AU$47,AD453,44)),44, AND(AD454&gt;INDEX('Language Rules Can Change'!$B$3:$AU$47,AD453,44),AD454&lt;=INDEX('Language Rules Can Change'!$B$3:$AU$47,AD453,45)),45, AND(AD454&gt;INDEX('Language Rules Can Change'!$B$3:$AU$47,AD453,45),AD454&lt;=INDEX('Language Rules Can Change'!$B$3:$AU$47,AD453,46)),46)</f>
        <v>#N/A</v>
      </c>
      <c r="AE455" s="11" t="e" cm="1">
        <f t="array" aca="1" ref="AE455" ca="1">_xlfn.IFS(AND(AE454&gt;0,AE454&lt;=INDEX('Language Rules Can Change'!$B$3:$AU$47,AE453,1)),1, AND(AE454&gt;INDEX('Language Rules Can Change'!$B$3:$AU$47,AE453,1),AE454&lt;=INDEX('Language Rules Can Change'!$B$3:$AU$47,AE453,2)),2, AND(AE454&gt;INDEX('Language Rules Can Change'!$B$3:$AU$47,AE453,2),AE454&lt;=INDEX('Language Rules Can Change'!$B$3:$AU$47,AE453,3)),3, AND(AE454&gt;INDEX('Language Rules Can Change'!$B$3:$AU$47,AE453,3),AE454&lt;=INDEX('Language Rules Can Change'!$B$3:$AU$47,AE453,4)),4, AND(AE454&gt;INDEX('Language Rules Can Change'!$B$3:$AU$47,AE453,4),AE454&lt;=INDEX('Language Rules Can Change'!$B$3:$AU$47,AE453,5)),5, AND(AE454&gt;INDEX('Language Rules Can Change'!$B$3:$AU$47,AE453,5),AE454&lt;=INDEX('Language Rules Can Change'!$B$3:$AU$47,AE453,6)),6, AND(AE454&gt;INDEX('Language Rules Can Change'!$B$3:$AU$47,AE453,6),AE454&lt;=INDEX('Language Rules Can Change'!$B$3:$AU$47,AE453,7)),7, AND(AE454&gt;INDEX('Language Rules Can Change'!$B$3:$AU$47,AE453,7),AE454&lt;=INDEX('Language Rules Can Change'!$B$3:$AU$47,AE453,8)),8, AND(AE454&gt;INDEX('Language Rules Can Change'!$B$3:$AU$47,AE453,8),AE454&lt;=INDEX('Language Rules Can Change'!$B$3:$AU$47,AE453,9)),9, AND(AE454&gt;INDEX('Language Rules Can Change'!$B$3:$AU$47,AE453,9),AE454&lt;=INDEX('Language Rules Can Change'!$B$3:$AU$47,AE453,10)),10, AND(AE454&gt;INDEX('Language Rules Can Change'!$B$3:$AU$47,AE453,10),AE454&lt;=INDEX('Language Rules Can Change'!$B$3:$AU$47,AE453,11)),11, AND(AE454&gt;INDEX('Language Rules Can Change'!$B$3:$AU$47,AE453,11),AE454&lt;=INDEX('Language Rules Can Change'!$B$3:$AU$47,AE453,12)),12, AND(AE454&gt;INDEX('Language Rules Can Change'!$B$3:$AU$47,AE453,12),AE454&lt;=INDEX('Language Rules Can Change'!$B$3:$AU$47,AE453,13)),13, AND(AE454&gt;INDEX('Language Rules Can Change'!$B$3:$AU$47,AE453,13),AE454&lt;=INDEX('Language Rules Can Change'!$B$3:$AU$47,AE453,14)),14, AND(AE454&gt;INDEX('Language Rules Can Change'!$B$3:$AU$47,AE453,14),AE454&lt;=INDEX('Language Rules Can Change'!$B$3:$AU$47,AE453,15)),15, AND(AE454&gt;INDEX('Language Rules Can Change'!$B$3:$AU$47,AE453,15),AE454&lt;=INDEX('Language Rules Can Change'!$B$3:$AU$47,AE453,16)),16, AND(AE454&gt;INDEX('Language Rules Can Change'!$B$3:$AU$47,AE453,16),AE454&lt;=INDEX('Language Rules Can Change'!$B$3:$AU$47,AE453,17)),17, AND(AE454&gt;INDEX('Language Rules Can Change'!$B$3:$AU$47,AE453,17),AE454&lt;=INDEX('Language Rules Can Change'!$B$3:$AU$47,AE453,18)),18, AND(AE454&gt;INDEX('Language Rules Can Change'!$B$3:$AU$47,AE453,18),AE454&lt;=INDEX('Language Rules Can Change'!$B$3:$AU$47,AE453,19)),19, AND(AE454&gt;INDEX('Language Rules Can Change'!$B$3:$AU$47,AE453,19),AE454&lt;=INDEX('Language Rules Can Change'!$B$3:$AU$47,AE453,20)),20, AND(AE454&gt;INDEX('Language Rules Can Change'!$B$3:$AU$47,AE453,20),AE454&lt;=INDEX('Language Rules Can Change'!$B$3:$AU$47,AE453,21)),21, AND(AE454&gt;INDEX('Language Rules Can Change'!$B$3:$AU$47,AE453,21),AE454&lt;=INDEX('Language Rules Can Change'!$B$3:$AU$47,AE453,22)),22, AND(AE454&gt;INDEX('Language Rules Can Change'!$B$3:$AU$47,AE453,22),AE454&lt;=INDEX('Language Rules Can Change'!$B$3:$AU$47,AE453,23)),23, AND(AE454&gt;INDEX('Language Rules Can Change'!$B$3:$AU$47,AE453,23),AE454&lt;=INDEX('Language Rules Can Change'!$B$3:$AU$47,AE453,24)),24, AND(AE454&gt;INDEX('Language Rules Can Change'!$B$3:$AU$47,AE453,24),AE454&lt;=INDEX('Language Rules Can Change'!$B$3:$AU$47,AE453,25)),25, AND(AE454&gt;INDEX('Language Rules Can Change'!$B$3:$AU$47,AE453,25),AE454&lt;=INDEX('Language Rules Can Change'!$B$3:$AU$47,AE453,26)),26, AND(AE454&gt;INDEX('Language Rules Can Change'!$B$3:$AU$47,AE453,26),AE454&lt;=INDEX('Language Rules Can Change'!$B$3:$AU$47,AE453,27)),27, AND(AE454&gt;INDEX('Language Rules Can Change'!$B$3:$AU$47,AE453,27),AE454&lt;=INDEX('Language Rules Can Change'!$B$3:$AU$47,AE453,28)),28, AND(AE454&gt;INDEX('Language Rules Can Change'!$B$3:$AU$47,AE453,28),AE454&lt;=INDEX('Language Rules Can Change'!$B$3:$AU$47,AE453,29)),29, AND(AE454&gt;INDEX('Language Rules Can Change'!$B$3:$AU$47,AE453,29),AE454&lt;=INDEX('Language Rules Can Change'!$B$3:$AU$47,AE453,30)),30, AND(AE454&gt;INDEX('Language Rules Can Change'!$B$3:$AU$47,AE453,30),AE454&lt;=INDEX('Language Rules Can Change'!$B$3:$AU$47,AE453,31)),31, AND(AE454&gt;INDEX('Language Rules Can Change'!$B$3:$AU$47,AE453,31),AE454&lt;=INDEX('Language Rules Can Change'!$B$3:$AU$47,AE453,32)),32, AND(AE454&gt;INDEX('Language Rules Can Change'!$B$3:$AU$47,AE453,32),AE454&lt;=INDEX('Language Rules Can Change'!$B$3:$AU$47,AE453,33)),33, AND(AE454&gt;INDEX('Language Rules Can Change'!$B$3:$AU$47,AE453,33),AE454&lt;=INDEX('Language Rules Can Change'!$B$3:$AU$47,AE453,34)),34, AND(AE454&gt;INDEX('Language Rules Can Change'!$B$3:$AU$47,AE453,34),AE454&lt;=INDEX('Language Rules Can Change'!$B$3:$AU$47,AE453,35)),35, AND(AE454&gt;INDEX('Language Rules Can Change'!$B$3:$AU$47,AE453,35),AE454&lt;=INDEX('Language Rules Can Change'!$B$3:$AU$47,AE453,36)),36, AND(AE454&gt;INDEX('Language Rules Can Change'!$B$3:$AU$47,AE453,36),AE454&lt;=INDEX('Language Rules Can Change'!$B$3:$AU$47,AE453,37)),37, AND(AE454&gt;INDEX('Language Rules Can Change'!$B$3:$AU$47,AE453,37),AE454&lt;=INDEX('Language Rules Can Change'!$B$3:$AU$47,AE453,38)),38, AND(AE454&gt;INDEX('Language Rules Can Change'!$B$3:$AU$47,AE453,38),AE454&lt;=INDEX('Language Rules Can Change'!$B$3:$AU$47,AE453,39)),39, AND(AE454&gt;INDEX('Language Rules Can Change'!$B$3:$AU$47,AE453,39),AE454&lt;=INDEX('Language Rules Can Change'!$B$3:$AU$47,AE453,40)),40, AND(AE454&gt;INDEX('Language Rules Can Change'!$B$3:$AU$47,AE453,40),AE454&lt;=INDEX('Language Rules Can Change'!$B$3:$AU$47,AE453,41)),41, AND(AE454&gt;INDEX('Language Rules Can Change'!$B$3:$AU$47,AE453,41),AE454&lt;=INDEX('Language Rules Can Change'!$B$3:$AU$47,AE453,42)),42, AND(AE454&gt;INDEX('Language Rules Can Change'!$B$3:$AU$47,AE453,42),AE454&lt;=INDEX('Language Rules Can Change'!$B$3:$AU$47,AE453,43)),43, AND(AE454&gt;INDEX('Language Rules Can Change'!$B$3:$AU$47,AE453,43),AE454&lt;=INDEX('Language Rules Can Change'!$B$3:$AU$47,AE453,44)),44, AND(AE454&gt;INDEX('Language Rules Can Change'!$B$3:$AU$47,AE453,44),AE454&lt;=INDEX('Language Rules Can Change'!$B$3:$AU$47,AE453,45)),45, AND(AE454&gt;INDEX('Language Rules Can Change'!$B$3:$AU$47,AE453,45),AE454&lt;=INDEX('Language Rules Can Change'!$B$3:$AU$47,AE453,46)),46)</f>
        <v>#N/A</v>
      </c>
      <c r="AF455" s="11" t="e" cm="1">
        <f t="array" aca="1" ref="AF455" ca="1">_xlfn.IFS(AND(AF454&gt;0,AF454&lt;=INDEX('Language Rules Can Change'!$B$3:$AU$47,AF453,1)),1, AND(AF454&gt;INDEX('Language Rules Can Change'!$B$3:$AU$47,AF453,1),AF454&lt;=INDEX('Language Rules Can Change'!$B$3:$AU$47,AF453,2)),2, AND(AF454&gt;INDEX('Language Rules Can Change'!$B$3:$AU$47,AF453,2),AF454&lt;=INDEX('Language Rules Can Change'!$B$3:$AU$47,AF453,3)),3, AND(AF454&gt;INDEX('Language Rules Can Change'!$B$3:$AU$47,AF453,3),AF454&lt;=INDEX('Language Rules Can Change'!$B$3:$AU$47,AF453,4)),4, AND(AF454&gt;INDEX('Language Rules Can Change'!$B$3:$AU$47,AF453,4),AF454&lt;=INDEX('Language Rules Can Change'!$B$3:$AU$47,AF453,5)),5, AND(AF454&gt;INDEX('Language Rules Can Change'!$B$3:$AU$47,AF453,5),AF454&lt;=INDEX('Language Rules Can Change'!$B$3:$AU$47,AF453,6)),6, AND(AF454&gt;INDEX('Language Rules Can Change'!$B$3:$AU$47,AF453,6),AF454&lt;=INDEX('Language Rules Can Change'!$B$3:$AU$47,AF453,7)),7, AND(AF454&gt;INDEX('Language Rules Can Change'!$B$3:$AU$47,AF453,7),AF454&lt;=INDEX('Language Rules Can Change'!$B$3:$AU$47,AF453,8)),8, AND(AF454&gt;INDEX('Language Rules Can Change'!$B$3:$AU$47,AF453,8),AF454&lt;=INDEX('Language Rules Can Change'!$B$3:$AU$47,AF453,9)),9, AND(AF454&gt;INDEX('Language Rules Can Change'!$B$3:$AU$47,AF453,9),AF454&lt;=INDEX('Language Rules Can Change'!$B$3:$AU$47,AF453,10)),10, AND(AF454&gt;INDEX('Language Rules Can Change'!$B$3:$AU$47,AF453,10),AF454&lt;=INDEX('Language Rules Can Change'!$B$3:$AU$47,AF453,11)),11, AND(AF454&gt;INDEX('Language Rules Can Change'!$B$3:$AU$47,AF453,11),AF454&lt;=INDEX('Language Rules Can Change'!$B$3:$AU$47,AF453,12)),12, AND(AF454&gt;INDEX('Language Rules Can Change'!$B$3:$AU$47,AF453,12),AF454&lt;=INDEX('Language Rules Can Change'!$B$3:$AU$47,AF453,13)),13, AND(AF454&gt;INDEX('Language Rules Can Change'!$B$3:$AU$47,AF453,13),AF454&lt;=INDEX('Language Rules Can Change'!$B$3:$AU$47,AF453,14)),14, AND(AF454&gt;INDEX('Language Rules Can Change'!$B$3:$AU$47,AF453,14),AF454&lt;=INDEX('Language Rules Can Change'!$B$3:$AU$47,AF453,15)),15, AND(AF454&gt;INDEX('Language Rules Can Change'!$B$3:$AU$47,AF453,15),AF454&lt;=INDEX('Language Rules Can Change'!$B$3:$AU$47,AF453,16)),16, AND(AF454&gt;INDEX('Language Rules Can Change'!$B$3:$AU$47,AF453,16),AF454&lt;=INDEX('Language Rules Can Change'!$B$3:$AU$47,AF453,17)),17, AND(AF454&gt;INDEX('Language Rules Can Change'!$B$3:$AU$47,AF453,17),AF454&lt;=INDEX('Language Rules Can Change'!$B$3:$AU$47,AF453,18)),18, AND(AF454&gt;INDEX('Language Rules Can Change'!$B$3:$AU$47,AF453,18),AF454&lt;=INDEX('Language Rules Can Change'!$B$3:$AU$47,AF453,19)),19, AND(AF454&gt;INDEX('Language Rules Can Change'!$B$3:$AU$47,AF453,19),AF454&lt;=INDEX('Language Rules Can Change'!$B$3:$AU$47,AF453,20)),20, AND(AF454&gt;INDEX('Language Rules Can Change'!$B$3:$AU$47,AF453,20),AF454&lt;=INDEX('Language Rules Can Change'!$B$3:$AU$47,AF453,21)),21, AND(AF454&gt;INDEX('Language Rules Can Change'!$B$3:$AU$47,AF453,21),AF454&lt;=INDEX('Language Rules Can Change'!$B$3:$AU$47,AF453,22)),22, AND(AF454&gt;INDEX('Language Rules Can Change'!$B$3:$AU$47,AF453,22),AF454&lt;=INDEX('Language Rules Can Change'!$B$3:$AU$47,AF453,23)),23, AND(AF454&gt;INDEX('Language Rules Can Change'!$B$3:$AU$47,AF453,23),AF454&lt;=INDEX('Language Rules Can Change'!$B$3:$AU$47,AF453,24)),24, AND(AF454&gt;INDEX('Language Rules Can Change'!$B$3:$AU$47,AF453,24),AF454&lt;=INDEX('Language Rules Can Change'!$B$3:$AU$47,AF453,25)),25, AND(AF454&gt;INDEX('Language Rules Can Change'!$B$3:$AU$47,AF453,25),AF454&lt;=INDEX('Language Rules Can Change'!$B$3:$AU$47,AF453,26)),26, AND(AF454&gt;INDEX('Language Rules Can Change'!$B$3:$AU$47,AF453,26),AF454&lt;=INDEX('Language Rules Can Change'!$B$3:$AU$47,AF453,27)),27, AND(AF454&gt;INDEX('Language Rules Can Change'!$B$3:$AU$47,AF453,27),AF454&lt;=INDEX('Language Rules Can Change'!$B$3:$AU$47,AF453,28)),28, AND(AF454&gt;INDEX('Language Rules Can Change'!$B$3:$AU$47,AF453,28),AF454&lt;=INDEX('Language Rules Can Change'!$B$3:$AU$47,AF453,29)),29, AND(AF454&gt;INDEX('Language Rules Can Change'!$B$3:$AU$47,AF453,29),AF454&lt;=INDEX('Language Rules Can Change'!$B$3:$AU$47,AF453,30)),30, AND(AF454&gt;INDEX('Language Rules Can Change'!$B$3:$AU$47,AF453,30),AF454&lt;=INDEX('Language Rules Can Change'!$B$3:$AU$47,AF453,31)),31, AND(AF454&gt;INDEX('Language Rules Can Change'!$B$3:$AU$47,AF453,31),AF454&lt;=INDEX('Language Rules Can Change'!$B$3:$AU$47,AF453,32)),32, AND(AF454&gt;INDEX('Language Rules Can Change'!$B$3:$AU$47,AF453,32),AF454&lt;=INDEX('Language Rules Can Change'!$B$3:$AU$47,AF453,33)),33, AND(AF454&gt;INDEX('Language Rules Can Change'!$B$3:$AU$47,AF453,33),AF454&lt;=INDEX('Language Rules Can Change'!$B$3:$AU$47,AF453,34)),34, AND(AF454&gt;INDEX('Language Rules Can Change'!$B$3:$AU$47,AF453,34),AF454&lt;=INDEX('Language Rules Can Change'!$B$3:$AU$47,AF453,35)),35, AND(AF454&gt;INDEX('Language Rules Can Change'!$B$3:$AU$47,AF453,35),AF454&lt;=INDEX('Language Rules Can Change'!$B$3:$AU$47,AF453,36)),36, AND(AF454&gt;INDEX('Language Rules Can Change'!$B$3:$AU$47,AF453,36),AF454&lt;=INDEX('Language Rules Can Change'!$B$3:$AU$47,AF453,37)),37, AND(AF454&gt;INDEX('Language Rules Can Change'!$B$3:$AU$47,AF453,37),AF454&lt;=INDEX('Language Rules Can Change'!$B$3:$AU$47,AF453,38)),38, AND(AF454&gt;INDEX('Language Rules Can Change'!$B$3:$AU$47,AF453,38),AF454&lt;=INDEX('Language Rules Can Change'!$B$3:$AU$47,AF453,39)),39, AND(AF454&gt;INDEX('Language Rules Can Change'!$B$3:$AU$47,AF453,39),AF454&lt;=INDEX('Language Rules Can Change'!$B$3:$AU$47,AF453,40)),40, AND(AF454&gt;INDEX('Language Rules Can Change'!$B$3:$AU$47,AF453,40),AF454&lt;=INDEX('Language Rules Can Change'!$B$3:$AU$47,AF453,41)),41, AND(AF454&gt;INDEX('Language Rules Can Change'!$B$3:$AU$47,AF453,41),AF454&lt;=INDEX('Language Rules Can Change'!$B$3:$AU$47,AF453,42)),42, AND(AF454&gt;INDEX('Language Rules Can Change'!$B$3:$AU$47,AF453,42),AF454&lt;=INDEX('Language Rules Can Change'!$B$3:$AU$47,AF453,43)),43, AND(AF454&gt;INDEX('Language Rules Can Change'!$B$3:$AU$47,AF453,43),AF454&lt;=INDEX('Language Rules Can Change'!$B$3:$AU$47,AF453,44)),44, AND(AF454&gt;INDEX('Language Rules Can Change'!$B$3:$AU$47,AF453,44),AF454&lt;=INDEX('Language Rules Can Change'!$B$3:$AU$47,AF453,45)),45, AND(AF454&gt;INDEX('Language Rules Can Change'!$B$3:$AU$47,AF453,45),AF454&lt;=INDEX('Language Rules Can Change'!$B$3:$AU$47,AF453,46)),46)</f>
        <v>#N/A</v>
      </c>
      <c r="AG455" s="11" t="e" cm="1">
        <f t="array" aca="1" ref="AG455" ca="1">_xlfn.IFS(AND(AG454&gt;0,AG454&lt;=INDEX('Language Rules Can Change'!$B$3:$AU$47,AG453,1)),1, AND(AG454&gt;INDEX('Language Rules Can Change'!$B$3:$AU$47,AG453,1),AG454&lt;=INDEX('Language Rules Can Change'!$B$3:$AU$47,AG453,2)),2, AND(AG454&gt;INDEX('Language Rules Can Change'!$B$3:$AU$47,AG453,2),AG454&lt;=INDEX('Language Rules Can Change'!$B$3:$AU$47,AG453,3)),3, AND(AG454&gt;INDEX('Language Rules Can Change'!$B$3:$AU$47,AG453,3),AG454&lt;=INDEX('Language Rules Can Change'!$B$3:$AU$47,AG453,4)),4, AND(AG454&gt;INDEX('Language Rules Can Change'!$B$3:$AU$47,AG453,4),AG454&lt;=INDEX('Language Rules Can Change'!$B$3:$AU$47,AG453,5)),5, AND(AG454&gt;INDEX('Language Rules Can Change'!$B$3:$AU$47,AG453,5),AG454&lt;=INDEX('Language Rules Can Change'!$B$3:$AU$47,AG453,6)),6, AND(AG454&gt;INDEX('Language Rules Can Change'!$B$3:$AU$47,AG453,6),AG454&lt;=INDEX('Language Rules Can Change'!$B$3:$AU$47,AG453,7)),7, AND(AG454&gt;INDEX('Language Rules Can Change'!$B$3:$AU$47,AG453,7),AG454&lt;=INDEX('Language Rules Can Change'!$B$3:$AU$47,AG453,8)),8, AND(AG454&gt;INDEX('Language Rules Can Change'!$B$3:$AU$47,AG453,8),AG454&lt;=INDEX('Language Rules Can Change'!$B$3:$AU$47,AG453,9)),9, AND(AG454&gt;INDEX('Language Rules Can Change'!$B$3:$AU$47,AG453,9),AG454&lt;=INDEX('Language Rules Can Change'!$B$3:$AU$47,AG453,10)),10, AND(AG454&gt;INDEX('Language Rules Can Change'!$B$3:$AU$47,AG453,10),AG454&lt;=INDEX('Language Rules Can Change'!$B$3:$AU$47,AG453,11)),11, AND(AG454&gt;INDEX('Language Rules Can Change'!$B$3:$AU$47,AG453,11),AG454&lt;=INDEX('Language Rules Can Change'!$B$3:$AU$47,AG453,12)),12, AND(AG454&gt;INDEX('Language Rules Can Change'!$B$3:$AU$47,AG453,12),AG454&lt;=INDEX('Language Rules Can Change'!$B$3:$AU$47,AG453,13)),13, AND(AG454&gt;INDEX('Language Rules Can Change'!$B$3:$AU$47,AG453,13),AG454&lt;=INDEX('Language Rules Can Change'!$B$3:$AU$47,AG453,14)),14, AND(AG454&gt;INDEX('Language Rules Can Change'!$B$3:$AU$47,AG453,14),AG454&lt;=INDEX('Language Rules Can Change'!$B$3:$AU$47,AG453,15)),15, AND(AG454&gt;INDEX('Language Rules Can Change'!$B$3:$AU$47,AG453,15),AG454&lt;=INDEX('Language Rules Can Change'!$B$3:$AU$47,AG453,16)),16, AND(AG454&gt;INDEX('Language Rules Can Change'!$B$3:$AU$47,AG453,16),AG454&lt;=INDEX('Language Rules Can Change'!$B$3:$AU$47,AG453,17)),17, AND(AG454&gt;INDEX('Language Rules Can Change'!$B$3:$AU$47,AG453,17),AG454&lt;=INDEX('Language Rules Can Change'!$B$3:$AU$47,AG453,18)),18, AND(AG454&gt;INDEX('Language Rules Can Change'!$B$3:$AU$47,AG453,18),AG454&lt;=INDEX('Language Rules Can Change'!$B$3:$AU$47,AG453,19)),19, AND(AG454&gt;INDEX('Language Rules Can Change'!$B$3:$AU$47,AG453,19),AG454&lt;=INDEX('Language Rules Can Change'!$B$3:$AU$47,AG453,20)),20, AND(AG454&gt;INDEX('Language Rules Can Change'!$B$3:$AU$47,AG453,20),AG454&lt;=INDEX('Language Rules Can Change'!$B$3:$AU$47,AG453,21)),21, AND(AG454&gt;INDEX('Language Rules Can Change'!$B$3:$AU$47,AG453,21),AG454&lt;=INDEX('Language Rules Can Change'!$B$3:$AU$47,AG453,22)),22, AND(AG454&gt;INDEX('Language Rules Can Change'!$B$3:$AU$47,AG453,22),AG454&lt;=INDEX('Language Rules Can Change'!$B$3:$AU$47,AG453,23)),23, AND(AG454&gt;INDEX('Language Rules Can Change'!$B$3:$AU$47,AG453,23),AG454&lt;=INDEX('Language Rules Can Change'!$B$3:$AU$47,AG453,24)),24, AND(AG454&gt;INDEX('Language Rules Can Change'!$B$3:$AU$47,AG453,24),AG454&lt;=INDEX('Language Rules Can Change'!$B$3:$AU$47,AG453,25)),25, AND(AG454&gt;INDEX('Language Rules Can Change'!$B$3:$AU$47,AG453,25),AG454&lt;=INDEX('Language Rules Can Change'!$B$3:$AU$47,AG453,26)),26, AND(AG454&gt;INDEX('Language Rules Can Change'!$B$3:$AU$47,AG453,26),AG454&lt;=INDEX('Language Rules Can Change'!$B$3:$AU$47,AG453,27)),27, AND(AG454&gt;INDEX('Language Rules Can Change'!$B$3:$AU$47,AG453,27),AG454&lt;=INDEX('Language Rules Can Change'!$B$3:$AU$47,AG453,28)),28, AND(AG454&gt;INDEX('Language Rules Can Change'!$B$3:$AU$47,AG453,28),AG454&lt;=INDEX('Language Rules Can Change'!$B$3:$AU$47,AG453,29)),29, AND(AG454&gt;INDEX('Language Rules Can Change'!$B$3:$AU$47,AG453,29),AG454&lt;=INDEX('Language Rules Can Change'!$B$3:$AU$47,AG453,30)),30, AND(AG454&gt;INDEX('Language Rules Can Change'!$B$3:$AU$47,AG453,30),AG454&lt;=INDEX('Language Rules Can Change'!$B$3:$AU$47,AG453,31)),31, AND(AG454&gt;INDEX('Language Rules Can Change'!$B$3:$AU$47,AG453,31),AG454&lt;=INDEX('Language Rules Can Change'!$B$3:$AU$47,AG453,32)),32, AND(AG454&gt;INDEX('Language Rules Can Change'!$B$3:$AU$47,AG453,32),AG454&lt;=INDEX('Language Rules Can Change'!$B$3:$AU$47,AG453,33)),33, AND(AG454&gt;INDEX('Language Rules Can Change'!$B$3:$AU$47,AG453,33),AG454&lt;=INDEX('Language Rules Can Change'!$B$3:$AU$47,AG453,34)),34, AND(AG454&gt;INDEX('Language Rules Can Change'!$B$3:$AU$47,AG453,34),AG454&lt;=INDEX('Language Rules Can Change'!$B$3:$AU$47,AG453,35)),35, AND(AG454&gt;INDEX('Language Rules Can Change'!$B$3:$AU$47,AG453,35),AG454&lt;=INDEX('Language Rules Can Change'!$B$3:$AU$47,AG453,36)),36, AND(AG454&gt;INDEX('Language Rules Can Change'!$B$3:$AU$47,AG453,36),AG454&lt;=INDEX('Language Rules Can Change'!$B$3:$AU$47,AG453,37)),37, AND(AG454&gt;INDEX('Language Rules Can Change'!$B$3:$AU$47,AG453,37),AG454&lt;=INDEX('Language Rules Can Change'!$B$3:$AU$47,AG453,38)),38, AND(AG454&gt;INDEX('Language Rules Can Change'!$B$3:$AU$47,AG453,38),AG454&lt;=INDEX('Language Rules Can Change'!$B$3:$AU$47,AG453,39)),39, AND(AG454&gt;INDEX('Language Rules Can Change'!$B$3:$AU$47,AG453,39),AG454&lt;=INDEX('Language Rules Can Change'!$B$3:$AU$47,AG453,40)),40, AND(AG454&gt;INDEX('Language Rules Can Change'!$B$3:$AU$47,AG453,40),AG454&lt;=INDEX('Language Rules Can Change'!$B$3:$AU$47,AG453,41)),41, AND(AG454&gt;INDEX('Language Rules Can Change'!$B$3:$AU$47,AG453,41),AG454&lt;=INDEX('Language Rules Can Change'!$B$3:$AU$47,AG453,42)),42, AND(AG454&gt;INDEX('Language Rules Can Change'!$B$3:$AU$47,AG453,42),AG454&lt;=INDEX('Language Rules Can Change'!$B$3:$AU$47,AG453,43)),43, AND(AG454&gt;INDEX('Language Rules Can Change'!$B$3:$AU$47,AG453,43),AG454&lt;=INDEX('Language Rules Can Change'!$B$3:$AU$47,AG453,44)),44, AND(AG454&gt;INDEX('Language Rules Can Change'!$B$3:$AU$47,AG453,44),AG454&lt;=INDEX('Language Rules Can Change'!$B$3:$AU$47,AG453,45)),45, AND(AG454&gt;INDEX('Language Rules Can Change'!$B$3:$AU$47,AG453,45),AG454&lt;=INDEX('Language Rules Can Change'!$B$3:$AU$47,AG453,46)),46)</f>
        <v>#N/A</v>
      </c>
      <c r="AH455" s="11" t="e" cm="1">
        <f t="array" aca="1" ref="AH455" ca="1">_xlfn.IFS(AND(AH454&gt;0,AH454&lt;=INDEX('Language Rules Can Change'!$B$3:$AU$47,AH453,1)),1, AND(AH454&gt;INDEX('Language Rules Can Change'!$B$3:$AU$47,AH453,1),AH454&lt;=INDEX('Language Rules Can Change'!$B$3:$AU$47,AH453,2)),2, AND(AH454&gt;INDEX('Language Rules Can Change'!$B$3:$AU$47,AH453,2),AH454&lt;=INDEX('Language Rules Can Change'!$B$3:$AU$47,AH453,3)),3, AND(AH454&gt;INDEX('Language Rules Can Change'!$B$3:$AU$47,AH453,3),AH454&lt;=INDEX('Language Rules Can Change'!$B$3:$AU$47,AH453,4)),4, AND(AH454&gt;INDEX('Language Rules Can Change'!$B$3:$AU$47,AH453,4),AH454&lt;=INDEX('Language Rules Can Change'!$B$3:$AU$47,AH453,5)),5, AND(AH454&gt;INDEX('Language Rules Can Change'!$B$3:$AU$47,AH453,5),AH454&lt;=INDEX('Language Rules Can Change'!$B$3:$AU$47,AH453,6)),6, AND(AH454&gt;INDEX('Language Rules Can Change'!$B$3:$AU$47,AH453,6),AH454&lt;=INDEX('Language Rules Can Change'!$B$3:$AU$47,AH453,7)),7, AND(AH454&gt;INDEX('Language Rules Can Change'!$B$3:$AU$47,AH453,7),AH454&lt;=INDEX('Language Rules Can Change'!$B$3:$AU$47,AH453,8)),8, AND(AH454&gt;INDEX('Language Rules Can Change'!$B$3:$AU$47,AH453,8),AH454&lt;=INDEX('Language Rules Can Change'!$B$3:$AU$47,AH453,9)),9, AND(AH454&gt;INDEX('Language Rules Can Change'!$B$3:$AU$47,AH453,9),AH454&lt;=INDEX('Language Rules Can Change'!$B$3:$AU$47,AH453,10)),10, AND(AH454&gt;INDEX('Language Rules Can Change'!$B$3:$AU$47,AH453,10),AH454&lt;=INDEX('Language Rules Can Change'!$B$3:$AU$47,AH453,11)),11, AND(AH454&gt;INDEX('Language Rules Can Change'!$B$3:$AU$47,AH453,11),AH454&lt;=INDEX('Language Rules Can Change'!$B$3:$AU$47,AH453,12)),12, AND(AH454&gt;INDEX('Language Rules Can Change'!$B$3:$AU$47,AH453,12),AH454&lt;=INDEX('Language Rules Can Change'!$B$3:$AU$47,AH453,13)),13, AND(AH454&gt;INDEX('Language Rules Can Change'!$B$3:$AU$47,AH453,13),AH454&lt;=INDEX('Language Rules Can Change'!$B$3:$AU$47,AH453,14)),14, AND(AH454&gt;INDEX('Language Rules Can Change'!$B$3:$AU$47,AH453,14),AH454&lt;=INDEX('Language Rules Can Change'!$B$3:$AU$47,AH453,15)),15, AND(AH454&gt;INDEX('Language Rules Can Change'!$B$3:$AU$47,AH453,15),AH454&lt;=INDEX('Language Rules Can Change'!$B$3:$AU$47,AH453,16)),16, AND(AH454&gt;INDEX('Language Rules Can Change'!$B$3:$AU$47,AH453,16),AH454&lt;=INDEX('Language Rules Can Change'!$B$3:$AU$47,AH453,17)),17, AND(AH454&gt;INDEX('Language Rules Can Change'!$B$3:$AU$47,AH453,17),AH454&lt;=INDEX('Language Rules Can Change'!$B$3:$AU$47,AH453,18)),18, AND(AH454&gt;INDEX('Language Rules Can Change'!$B$3:$AU$47,AH453,18),AH454&lt;=INDEX('Language Rules Can Change'!$B$3:$AU$47,AH453,19)),19, AND(AH454&gt;INDEX('Language Rules Can Change'!$B$3:$AU$47,AH453,19),AH454&lt;=INDEX('Language Rules Can Change'!$B$3:$AU$47,AH453,20)),20, AND(AH454&gt;INDEX('Language Rules Can Change'!$B$3:$AU$47,AH453,20),AH454&lt;=INDEX('Language Rules Can Change'!$B$3:$AU$47,AH453,21)),21, AND(AH454&gt;INDEX('Language Rules Can Change'!$B$3:$AU$47,AH453,21),AH454&lt;=INDEX('Language Rules Can Change'!$B$3:$AU$47,AH453,22)),22, AND(AH454&gt;INDEX('Language Rules Can Change'!$B$3:$AU$47,AH453,22),AH454&lt;=INDEX('Language Rules Can Change'!$B$3:$AU$47,AH453,23)),23, AND(AH454&gt;INDEX('Language Rules Can Change'!$B$3:$AU$47,AH453,23),AH454&lt;=INDEX('Language Rules Can Change'!$B$3:$AU$47,AH453,24)),24, AND(AH454&gt;INDEX('Language Rules Can Change'!$B$3:$AU$47,AH453,24),AH454&lt;=INDEX('Language Rules Can Change'!$B$3:$AU$47,AH453,25)),25, AND(AH454&gt;INDEX('Language Rules Can Change'!$B$3:$AU$47,AH453,25),AH454&lt;=INDEX('Language Rules Can Change'!$B$3:$AU$47,AH453,26)),26, AND(AH454&gt;INDEX('Language Rules Can Change'!$B$3:$AU$47,AH453,26),AH454&lt;=INDEX('Language Rules Can Change'!$B$3:$AU$47,AH453,27)),27, AND(AH454&gt;INDEX('Language Rules Can Change'!$B$3:$AU$47,AH453,27),AH454&lt;=INDEX('Language Rules Can Change'!$B$3:$AU$47,AH453,28)),28, AND(AH454&gt;INDEX('Language Rules Can Change'!$B$3:$AU$47,AH453,28),AH454&lt;=INDEX('Language Rules Can Change'!$B$3:$AU$47,AH453,29)),29, AND(AH454&gt;INDEX('Language Rules Can Change'!$B$3:$AU$47,AH453,29),AH454&lt;=INDEX('Language Rules Can Change'!$B$3:$AU$47,AH453,30)),30, AND(AH454&gt;INDEX('Language Rules Can Change'!$B$3:$AU$47,AH453,30),AH454&lt;=INDEX('Language Rules Can Change'!$B$3:$AU$47,AH453,31)),31, AND(AH454&gt;INDEX('Language Rules Can Change'!$B$3:$AU$47,AH453,31),AH454&lt;=INDEX('Language Rules Can Change'!$B$3:$AU$47,AH453,32)),32, AND(AH454&gt;INDEX('Language Rules Can Change'!$B$3:$AU$47,AH453,32),AH454&lt;=INDEX('Language Rules Can Change'!$B$3:$AU$47,AH453,33)),33, AND(AH454&gt;INDEX('Language Rules Can Change'!$B$3:$AU$47,AH453,33),AH454&lt;=INDEX('Language Rules Can Change'!$B$3:$AU$47,AH453,34)),34, AND(AH454&gt;INDEX('Language Rules Can Change'!$B$3:$AU$47,AH453,34),AH454&lt;=INDEX('Language Rules Can Change'!$B$3:$AU$47,AH453,35)),35, AND(AH454&gt;INDEX('Language Rules Can Change'!$B$3:$AU$47,AH453,35),AH454&lt;=INDEX('Language Rules Can Change'!$B$3:$AU$47,AH453,36)),36, AND(AH454&gt;INDEX('Language Rules Can Change'!$B$3:$AU$47,AH453,36),AH454&lt;=INDEX('Language Rules Can Change'!$B$3:$AU$47,AH453,37)),37, AND(AH454&gt;INDEX('Language Rules Can Change'!$B$3:$AU$47,AH453,37),AH454&lt;=INDEX('Language Rules Can Change'!$B$3:$AU$47,AH453,38)),38, AND(AH454&gt;INDEX('Language Rules Can Change'!$B$3:$AU$47,AH453,38),AH454&lt;=INDEX('Language Rules Can Change'!$B$3:$AU$47,AH453,39)),39, AND(AH454&gt;INDEX('Language Rules Can Change'!$B$3:$AU$47,AH453,39),AH454&lt;=INDEX('Language Rules Can Change'!$B$3:$AU$47,AH453,40)),40, AND(AH454&gt;INDEX('Language Rules Can Change'!$B$3:$AU$47,AH453,40),AH454&lt;=INDEX('Language Rules Can Change'!$B$3:$AU$47,AH453,41)),41, AND(AH454&gt;INDEX('Language Rules Can Change'!$B$3:$AU$47,AH453,41),AH454&lt;=INDEX('Language Rules Can Change'!$B$3:$AU$47,AH453,42)),42, AND(AH454&gt;INDEX('Language Rules Can Change'!$B$3:$AU$47,AH453,42),AH454&lt;=INDEX('Language Rules Can Change'!$B$3:$AU$47,AH453,43)),43, AND(AH454&gt;INDEX('Language Rules Can Change'!$B$3:$AU$47,AH453,43),AH454&lt;=INDEX('Language Rules Can Change'!$B$3:$AU$47,AH453,44)),44, AND(AH454&gt;INDEX('Language Rules Can Change'!$B$3:$AU$47,AH453,44),AH454&lt;=INDEX('Language Rules Can Change'!$B$3:$AU$47,AH453,45)),45, AND(AH454&gt;INDEX('Language Rules Can Change'!$B$3:$AU$47,AH453,45),AH454&lt;=INDEX('Language Rules Can Change'!$B$3:$AU$47,AH453,46)),46)</f>
        <v>#N/A</v>
      </c>
      <c r="AI455" s="11" t="e" cm="1">
        <f t="array" aca="1" ref="AI455" ca="1">_xlfn.IFS(AND(AI454&gt;0,AI454&lt;=INDEX('Language Rules Can Change'!$B$3:$AU$47,AI453,1)),1, AND(AI454&gt;INDEX('Language Rules Can Change'!$B$3:$AU$47,AI453,1),AI454&lt;=INDEX('Language Rules Can Change'!$B$3:$AU$47,AI453,2)),2, AND(AI454&gt;INDEX('Language Rules Can Change'!$B$3:$AU$47,AI453,2),AI454&lt;=INDEX('Language Rules Can Change'!$B$3:$AU$47,AI453,3)),3, AND(AI454&gt;INDEX('Language Rules Can Change'!$B$3:$AU$47,AI453,3),AI454&lt;=INDEX('Language Rules Can Change'!$B$3:$AU$47,AI453,4)),4, AND(AI454&gt;INDEX('Language Rules Can Change'!$B$3:$AU$47,AI453,4),AI454&lt;=INDEX('Language Rules Can Change'!$B$3:$AU$47,AI453,5)),5, AND(AI454&gt;INDEX('Language Rules Can Change'!$B$3:$AU$47,AI453,5),AI454&lt;=INDEX('Language Rules Can Change'!$B$3:$AU$47,AI453,6)),6, AND(AI454&gt;INDEX('Language Rules Can Change'!$B$3:$AU$47,AI453,6),AI454&lt;=INDEX('Language Rules Can Change'!$B$3:$AU$47,AI453,7)),7, AND(AI454&gt;INDEX('Language Rules Can Change'!$B$3:$AU$47,AI453,7),AI454&lt;=INDEX('Language Rules Can Change'!$B$3:$AU$47,AI453,8)),8, AND(AI454&gt;INDEX('Language Rules Can Change'!$B$3:$AU$47,AI453,8),AI454&lt;=INDEX('Language Rules Can Change'!$B$3:$AU$47,AI453,9)),9, AND(AI454&gt;INDEX('Language Rules Can Change'!$B$3:$AU$47,AI453,9),AI454&lt;=INDEX('Language Rules Can Change'!$B$3:$AU$47,AI453,10)),10, AND(AI454&gt;INDEX('Language Rules Can Change'!$B$3:$AU$47,AI453,10),AI454&lt;=INDEX('Language Rules Can Change'!$B$3:$AU$47,AI453,11)),11, AND(AI454&gt;INDEX('Language Rules Can Change'!$B$3:$AU$47,AI453,11),AI454&lt;=INDEX('Language Rules Can Change'!$B$3:$AU$47,AI453,12)),12, AND(AI454&gt;INDEX('Language Rules Can Change'!$B$3:$AU$47,AI453,12),AI454&lt;=INDEX('Language Rules Can Change'!$B$3:$AU$47,AI453,13)),13, AND(AI454&gt;INDEX('Language Rules Can Change'!$B$3:$AU$47,AI453,13),AI454&lt;=INDEX('Language Rules Can Change'!$B$3:$AU$47,AI453,14)),14, AND(AI454&gt;INDEX('Language Rules Can Change'!$B$3:$AU$47,AI453,14),AI454&lt;=INDEX('Language Rules Can Change'!$B$3:$AU$47,AI453,15)),15, AND(AI454&gt;INDEX('Language Rules Can Change'!$B$3:$AU$47,AI453,15),AI454&lt;=INDEX('Language Rules Can Change'!$B$3:$AU$47,AI453,16)),16, AND(AI454&gt;INDEX('Language Rules Can Change'!$B$3:$AU$47,AI453,16),AI454&lt;=INDEX('Language Rules Can Change'!$B$3:$AU$47,AI453,17)),17, AND(AI454&gt;INDEX('Language Rules Can Change'!$B$3:$AU$47,AI453,17),AI454&lt;=INDEX('Language Rules Can Change'!$B$3:$AU$47,AI453,18)),18, AND(AI454&gt;INDEX('Language Rules Can Change'!$B$3:$AU$47,AI453,18),AI454&lt;=INDEX('Language Rules Can Change'!$B$3:$AU$47,AI453,19)),19, AND(AI454&gt;INDEX('Language Rules Can Change'!$B$3:$AU$47,AI453,19),AI454&lt;=INDEX('Language Rules Can Change'!$B$3:$AU$47,AI453,20)),20, AND(AI454&gt;INDEX('Language Rules Can Change'!$B$3:$AU$47,AI453,20),AI454&lt;=INDEX('Language Rules Can Change'!$B$3:$AU$47,AI453,21)),21, AND(AI454&gt;INDEX('Language Rules Can Change'!$B$3:$AU$47,AI453,21),AI454&lt;=INDEX('Language Rules Can Change'!$B$3:$AU$47,AI453,22)),22, AND(AI454&gt;INDEX('Language Rules Can Change'!$B$3:$AU$47,AI453,22),AI454&lt;=INDEX('Language Rules Can Change'!$B$3:$AU$47,AI453,23)),23, AND(AI454&gt;INDEX('Language Rules Can Change'!$B$3:$AU$47,AI453,23),AI454&lt;=INDEX('Language Rules Can Change'!$B$3:$AU$47,AI453,24)),24, AND(AI454&gt;INDEX('Language Rules Can Change'!$B$3:$AU$47,AI453,24),AI454&lt;=INDEX('Language Rules Can Change'!$B$3:$AU$47,AI453,25)),25, AND(AI454&gt;INDEX('Language Rules Can Change'!$B$3:$AU$47,AI453,25),AI454&lt;=INDEX('Language Rules Can Change'!$B$3:$AU$47,AI453,26)),26, AND(AI454&gt;INDEX('Language Rules Can Change'!$B$3:$AU$47,AI453,26),AI454&lt;=INDEX('Language Rules Can Change'!$B$3:$AU$47,AI453,27)),27, AND(AI454&gt;INDEX('Language Rules Can Change'!$B$3:$AU$47,AI453,27),AI454&lt;=INDEX('Language Rules Can Change'!$B$3:$AU$47,AI453,28)),28, AND(AI454&gt;INDEX('Language Rules Can Change'!$B$3:$AU$47,AI453,28),AI454&lt;=INDEX('Language Rules Can Change'!$B$3:$AU$47,AI453,29)),29, AND(AI454&gt;INDEX('Language Rules Can Change'!$B$3:$AU$47,AI453,29),AI454&lt;=INDEX('Language Rules Can Change'!$B$3:$AU$47,AI453,30)),30, AND(AI454&gt;INDEX('Language Rules Can Change'!$B$3:$AU$47,AI453,30),AI454&lt;=INDEX('Language Rules Can Change'!$B$3:$AU$47,AI453,31)),31, AND(AI454&gt;INDEX('Language Rules Can Change'!$B$3:$AU$47,AI453,31),AI454&lt;=INDEX('Language Rules Can Change'!$B$3:$AU$47,AI453,32)),32, AND(AI454&gt;INDEX('Language Rules Can Change'!$B$3:$AU$47,AI453,32),AI454&lt;=INDEX('Language Rules Can Change'!$B$3:$AU$47,AI453,33)),33, AND(AI454&gt;INDEX('Language Rules Can Change'!$B$3:$AU$47,AI453,33),AI454&lt;=INDEX('Language Rules Can Change'!$B$3:$AU$47,AI453,34)),34, AND(AI454&gt;INDEX('Language Rules Can Change'!$B$3:$AU$47,AI453,34),AI454&lt;=INDEX('Language Rules Can Change'!$B$3:$AU$47,AI453,35)),35, AND(AI454&gt;INDEX('Language Rules Can Change'!$B$3:$AU$47,AI453,35),AI454&lt;=INDEX('Language Rules Can Change'!$B$3:$AU$47,AI453,36)),36, AND(AI454&gt;INDEX('Language Rules Can Change'!$B$3:$AU$47,AI453,36),AI454&lt;=INDEX('Language Rules Can Change'!$B$3:$AU$47,AI453,37)),37, AND(AI454&gt;INDEX('Language Rules Can Change'!$B$3:$AU$47,AI453,37),AI454&lt;=INDEX('Language Rules Can Change'!$B$3:$AU$47,AI453,38)),38, AND(AI454&gt;INDEX('Language Rules Can Change'!$B$3:$AU$47,AI453,38),AI454&lt;=INDEX('Language Rules Can Change'!$B$3:$AU$47,AI453,39)),39, AND(AI454&gt;INDEX('Language Rules Can Change'!$B$3:$AU$47,AI453,39),AI454&lt;=INDEX('Language Rules Can Change'!$B$3:$AU$47,AI453,40)),40, AND(AI454&gt;INDEX('Language Rules Can Change'!$B$3:$AU$47,AI453,40),AI454&lt;=INDEX('Language Rules Can Change'!$B$3:$AU$47,AI453,41)),41, AND(AI454&gt;INDEX('Language Rules Can Change'!$B$3:$AU$47,AI453,41),AI454&lt;=INDEX('Language Rules Can Change'!$B$3:$AU$47,AI453,42)),42, AND(AI454&gt;INDEX('Language Rules Can Change'!$B$3:$AU$47,AI453,42),AI454&lt;=INDEX('Language Rules Can Change'!$B$3:$AU$47,AI453,43)),43, AND(AI454&gt;INDEX('Language Rules Can Change'!$B$3:$AU$47,AI453,43),AI454&lt;=INDEX('Language Rules Can Change'!$B$3:$AU$47,AI453,44)),44, AND(AI454&gt;INDEX('Language Rules Can Change'!$B$3:$AU$47,AI453,44),AI454&lt;=INDEX('Language Rules Can Change'!$B$3:$AU$47,AI453,45)),45, AND(AI454&gt;INDEX('Language Rules Can Change'!$B$3:$AU$47,AI453,45),AI454&lt;=INDEX('Language Rules Can Change'!$B$3:$AU$47,AI453,46)),46)</f>
        <v>#N/A</v>
      </c>
      <c r="AJ455" s="11" t="e" cm="1">
        <f t="array" aca="1" ref="AJ455" ca="1">_xlfn.IFS(AND(AJ454&gt;0,AJ454&lt;=INDEX('Language Rules Can Change'!$B$3:$AU$47,AJ453,1)),1, AND(AJ454&gt;INDEX('Language Rules Can Change'!$B$3:$AU$47,AJ453,1),AJ454&lt;=INDEX('Language Rules Can Change'!$B$3:$AU$47,AJ453,2)),2, AND(AJ454&gt;INDEX('Language Rules Can Change'!$B$3:$AU$47,AJ453,2),AJ454&lt;=INDEX('Language Rules Can Change'!$B$3:$AU$47,AJ453,3)),3, AND(AJ454&gt;INDEX('Language Rules Can Change'!$B$3:$AU$47,AJ453,3),AJ454&lt;=INDEX('Language Rules Can Change'!$B$3:$AU$47,AJ453,4)),4, AND(AJ454&gt;INDEX('Language Rules Can Change'!$B$3:$AU$47,AJ453,4),AJ454&lt;=INDEX('Language Rules Can Change'!$B$3:$AU$47,AJ453,5)),5, AND(AJ454&gt;INDEX('Language Rules Can Change'!$B$3:$AU$47,AJ453,5),AJ454&lt;=INDEX('Language Rules Can Change'!$B$3:$AU$47,AJ453,6)),6, AND(AJ454&gt;INDEX('Language Rules Can Change'!$B$3:$AU$47,AJ453,6),AJ454&lt;=INDEX('Language Rules Can Change'!$B$3:$AU$47,AJ453,7)),7, AND(AJ454&gt;INDEX('Language Rules Can Change'!$B$3:$AU$47,AJ453,7),AJ454&lt;=INDEX('Language Rules Can Change'!$B$3:$AU$47,AJ453,8)),8, AND(AJ454&gt;INDEX('Language Rules Can Change'!$B$3:$AU$47,AJ453,8),AJ454&lt;=INDEX('Language Rules Can Change'!$B$3:$AU$47,AJ453,9)),9, AND(AJ454&gt;INDEX('Language Rules Can Change'!$B$3:$AU$47,AJ453,9),AJ454&lt;=INDEX('Language Rules Can Change'!$B$3:$AU$47,AJ453,10)),10, AND(AJ454&gt;INDEX('Language Rules Can Change'!$B$3:$AU$47,AJ453,10),AJ454&lt;=INDEX('Language Rules Can Change'!$B$3:$AU$47,AJ453,11)),11, AND(AJ454&gt;INDEX('Language Rules Can Change'!$B$3:$AU$47,AJ453,11),AJ454&lt;=INDEX('Language Rules Can Change'!$B$3:$AU$47,AJ453,12)),12, AND(AJ454&gt;INDEX('Language Rules Can Change'!$B$3:$AU$47,AJ453,12),AJ454&lt;=INDEX('Language Rules Can Change'!$B$3:$AU$47,AJ453,13)),13, AND(AJ454&gt;INDEX('Language Rules Can Change'!$B$3:$AU$47,AJ453,13),AJ454&lt;=INDEX('Language Rules Can Change'!$B$3:$AU$47,AJ453,14)),14, AND(AJ454&gt;INDEX('Language Rules Can Change'!$B$3:$AU$47,AJ453,14),AJ454&lt;=INDEX('Language Rules Can Change'!$B$3:$AU$47,AJ453,15)),15, AND(AJ454&gt;INDEX('Language Rules Can Change'!$B$3:$AU$47,AJ453,15),AJ454&lt;=INDEX('Language Rules Can Change'!$B$3:$AU$47,AJ453,16)),16, AND(AJ454&gt;INDEX('Language Rules Can Change'!$B$3:$AU$47,AJ453,16),AJ454&lt;=INDEX('Language Rules Can Change'!$B$3:$AU$47,AJ453,17)),17, AND(AJ454&gt;INDEX('Language Rules Can Change'!$B$3:$AU$47,AJ453,17),AJ454&lt;=INDEX('Language Rules Can Change'!$B$3:$AU$47,AJ453,18)),18, AND(AJ454&gt;INDEX('Language Rules Can Change'!$B$3:$AU$47,AJ453,18),AJ454&lt;=INDEX('Language Rules Can Change'!$B$3:$AU$47,AJ453,19)),19, AND(AJ454&gt;INDEX('Language Rules Can Change'!$B$3:$AU$47,AJ453,19),AJ454&lt;=INDEX('Language Rules Can Change'!$B$3:$AU$47,AJ453,20)),20, AND(AJ454&gt;INDEX('Language Rules Can Change'!$B$3:$AU$47,AJ453,20),AJ454&lt;=INDEX('Language Rules Can Change'!$B$3:$AU$47,AJ453,21)),21, AND(AJ454&gt;INDEX('Language Rules Can Change'!$B$3:$AU$47,AJ453,21),AJ454&lt;=INDEX('Language Rules Can Change'!$B$3:$AU$47,AJ453,22)),22, AND(AJ454&gt;INDEX('Language Rules Can Change'!$B$3:$AU$47,AJ453,22),AJ454&lt;=INDEX('Language Rules Can Change'!$B$3:$AU$47,AJ453,23)),23, AND(AJ454&gt;INDEX('Language Rules Can Change'!$B$3:$AU$47,AJ453,23),AJ454&lt;=INDEX('Language Rules Can Change'!$B$3:$AU$47,AJ453,24)),24, AND(AJ454&gt;INDEX('Language Rules Can Change'!$B$3:$AU$47,AJ453,24),AJ454&lt;=INDEX('Language Rules Can Change'!$B$3:$AU$47,AJ453,25)),25, AND(AJ454&gt;INDEX('Language Rules Can Change'!$B$3:$AU$47,AJ453,25),AJ454&lt;=INDEX('Language Rules Can Change'!$B$3:$AU$47,AJ453,26)),26, AND(AJ454&gt;INDEX('Language Rules Can Change'!$B$3:$AU$47,AJ453,26),AJ454&lt;=INDEX('Language Rules Can Change'!$B$3:$AU$47,AJ453,27)),27, AND(AJ454&gt;INDEX('Language Rules Can Change'!$B$3:$AU$47,AJ453,27),AJ454&lt;=INDEX('Language Rules Can Change'!$B$3:$AU$47,AJ453,28)),28, AND(AJ454&gt;INDEX('Language Rules Can Change'!$B$3:$AU$47,AJ453,28),AJ454&lt;=INDEX('Language Rules Can Change'!$B$3:$AU$47,AJ453,29)),29, AND(AJ454&gt;INDEX('Language Rules Can Change'!$B$3:$AU$47,AJ453,29),AJ454&lt;=INDEX('Language Rules Can Change'!$B$3:$AU$47,AJ453,30)),30, AND(AJ454&gt;INDEX('Language Rules Can Change'!$B$3:$AU$47,AJ453,30),AJ454&lt;=INDEX('Language Rules Can Change'!$B$3:$AU$47,AJ453,31)),31, AND(AJ454&gt;INDEX('Language Rules Can Change'!$B$3:$AU$47,AJ453,31),AJ454&lt;=INDEX('Language Rules Can Change'!$B$3:$AU$47,AJ453,32)),32, AND(AJ454&gt;INDEX('Language Rules Can Change'!$B$3:$AU$47,AJ453,32),AJ454&lt;=INDEX('Language Rules Can Change'!$B$3:$AU$47,AJ453,33)),33, AND(AJ454&gt;INDEX('Language Rules Can Change'!$B$3:$AU$47,AJ453,33),AJ454&lt;=INDEX('Language Rules Can Change'!$B$3:$AU$47,AJ453,34)),34, AND(AJ454&gt;INDEX('Language Rules Can Change'!$B$3:$AU$47,AJ453,34),AJ454&lt;=INDEX('Language Rules Can Change'!$B$3:$AU$47,AJ453,35)),35, AND(AJ454&gt;INDEX('Language Rules Can Change'!$B$3:$AU$47,AJ453,35),AJ454&lt;=INDEX('Language Rules Can Change'!$B$3:$AU$47,AJ453,36)),36, AND(AJ454&gt;INDEX('Language Rules Can Change'!$B$3:$AU$47,AJ453,36),AJ454&lt;=INDEX('Language Rules Can Change'!$B$3:$AU$47,AJ453,37)),37, AND(AJ454&gt;INDEX('Language Rules Can Change'!$B$3:$AU$47,AJ453,37),AJ454&lt;=INDEX('Language Rules Can Change'!$B$3:$AU$47,AJ453,38)),38, AND(AJ454&gt;INDEX('Language Rules Can Change'!$B$3:$AU$47,AJ453,38),AJ454&lt;=INDEX('Language Rules Can Change'!$B$3:$AU$47,AJ453,39)),39, AND(AJ454&gt;INDEX('Language Rules Can Change'!$B$3:$AU$47,AJ453,39),AJ454&lt;=INDEX('Language Rules Can Change'!$B$3:$AU$47,AJ453,40)),40, AND(AJ454&gt;INDEX('Language Rules Can Change'!$B$3:$AU$47,AJ453,40),AJ454&lt;=INDEX('Language Rules Can Change'!$B$3:$AU$47,AJ453,41)),41, AND(AJ454&gt;INDEX('Language Rules Can Change'!$B$3:$AU$47,AJ453,41),AJ454&lt;=INDEX('Language Rules Can Change'!$B$3:$AU$47,AJ453,42)),42, AND(AJ454&gt;INDEX('Language Rules Can Change'!$B$3:$AU$47,AJ453,42),AJ454&lt;=INDEX('Language Rules Can Change'!$B$3:$AU$47,AJ453,43)),43, AND(AJ454&gt;INDEX('Language Rules Can Change'!$B$3:$AU$47,AJ453,43),AJ454&lt;=INDEX('Language Rules Can Change'!$B$3:$AU$47,AJ453,44)),44, AND(AJ454&gt;INDEX('Language Rules Can Change'!$B$3:$AU$47,AJ453,44),AJ454&lt;=INDEX('Language Rules Can Change'!$B$3:$AU$47,AJ453,45)),45, AND(AJ454&gt;INDEX('Language Rules Can Change'!$B$3:$AU$47,AJ453,45),AJ454&lt;=INDEX('Language Rules Can Change'!$B$3:$AU$47,AJ453,46)),46)</f>
        <v>#N/A</v>
      </c>
      <c r="AK455" s="11" t="e" cm="1">
        <f t="array" aca="1" ref="AK455" ca="1">_xlfn.IFS(AND(AK454&gt;0,AK454&lt;=INDEX('Language Rules Can Change'!$B$3:$AU$47,AK453,1)),1, AND(AK454&gt;INDEX('Language Rules Can Change'!$B$3:$AU$47,AK453,1),AK454&lt;=INDEX('Language Rules Can Change'!$B$3:$AU$47,AK453,2)),2, AND(AK454&gt;INDEX('Language Rules Can Change'!$B$3:$AU$47,AK453,2),AK454&lt;=INDEX('Language Rules Can Change'!$B$3:$AU$47,AK453,3)),3, AND(AK454&gt;INDEX('Language Rules Can Change'!$B$3:$AU$47,AK453,3),AK454&lt;=INDEX('Language Rules Can Change'!$B$3:$AU$47,AK453,4)),4, AND(AK454&gt;INDEX('Language Rules Can Change'!$B$3:$AU$47,AK453,4),AK454&lt;=INDEX('Language Rules Can Change'!$B$3:$AU$47,AK453,5)),5, AND(AK454&gt;INDEX('Language Rules Can Change'!$B$3:$AU$47,AK453,5),AK454&lt;=INDEX('Language Rules Can Change'!$B$3:$AU$47,AK453,6)),6, AND(AK454&gt;INDEX('Language Rules Can Change'!$B$3:$AU$47,AK453,6),AK454&lt;=INDEX('Language Rules Can Change'!$B$3:$AU$47,AK453,7)),7, AND(AK454&gt;INDEX('Language Rules Can Change'!$B$3:$AU$47,AK453,7),AK454&lt;=INDEX('Language Rules Can Change'!$B$3:$AU$47,AK453,8)),8, AND(AK454&gt;INDEX('Language Rules Can Change'!$B$3:$AU$47,AK453,8),AK454&lt;=INDEX('Language Rules Can Change'!$B$3:$AU$47,AK453,9)),9, AND(AK454&gt;INDEX('Language Rules Can Change'!$B$3:$AU$47,AK453,9),AK454&lt;=INDEX('Language Rules Can Change'!$B$3:$AU$47,AK453,10)),10, AND(AK454&gt;INDEX('Language Rules Can Change'!$B$3:$AU$47,AK453,10),AK454&lt;=INDEX('Language Rules Can Change'!$B$3:$AU$47,AK453,11)),11, AND(AK454&gt;INDEX('Language Rules Can Change'!$B$3:$AU$47,AK453,11),AK454&lt;=INDEX('Language Rules Can Change'!$B$3:$AU$47,AK453,12)),12, AND(AK454&gt;INDEX('Language Rules Can Change'!$B$3:$AU$47,AK453,12),AK454&lt;=INDEX('Language Rules Can Change'!$B$3:$AU$47,AK453,13)),13, AND(AK454&gt;INDEX('Language Rules Can Change'!$B$3:$AU$47,AK453,13),AK454&lt;=INDEX('Language Rules Can Change'!$B$3:$AU$47,AK453,14)),14, AND(AK454&gt;INDEX('Language Rules Can Change'!$B$3:$AU$47,AK453,14),AK454&lt;=INDEX('Language Rules Can Change'!$B$3:$AU$47,AK453,15)),15, AND(AK454&gt;INDEX('Language Rules Can Change'!$B$3:$AU$47,AK453,15),AK454&lt;=INDEX('Language Rules Can Change'!$B$3:$AU$47,AK453,16)),16, AND(AK454&gt;INDEX('Language Rules Can Change'!$B$3:$AU$47,AK453,16),AK454&lt;=INDEX('Language Rules Can Change'!$B$3:$AU$47,AK453,17)),17, AND(AK454&gt;INDEX('Language Rules Can Change'!$B$3:$AU$47,AK453,17),AK454&lt;=INDEX('Language Rules Can Change'!$B$3:$AU$47,AK453,18)),18, AND(AK454&gt;INDEX('Language Rules Can Change'!$B$3:$AU$47,AK453,18),AK454&lt;=INDEX('Language Rules Can Change'!$B$3:$AU$47,AK453,19)),19, AND(AK454&gt;INDEX('Language Rules Can Change'!$B$3:$AU$47,AK453,19),AK454&lt;=INDEX('Language Rules Can Change'!$B$3:$AU$47,AK453,20)),20, AND(AK454&gt;INDEX('Language Rules Can Change'!$B$3:$AU$47,AK453,20),AK454&lt;=INDEX('Language Rules Can Change'!$B$3:$AU$47,AK453,21)),21, AND(AK454&gt;INDEX('Language Rules Can Change'!$B$3:$AU$47,AK453,21),AK454&lt;=INDEX('Language Rules Can Change'!$B$3:$AU$47,AK453,22)),22, AND(AK454&gt;INDEX('Language Rules Can Change'!$B$3:$AU$47,AK453,22),AK454&lt;=INDEX('Language Rules Can Change'!$B$3:$AU$47,AK453,23)),23, AND(AK454&gt;INDEX('Language Rules Can Change'!$B$3:$AU$47,AK453,23),AK454&lt;=INDEX('Language Rules Can Change'!$B$3:$AU$47,AK453,24)),24, AND(AK454&gt;INDEX('Language Rules Can Change'!$B$3:$AU$47,AK453,24),AK454&lt;=INDEX('Language Rules Can Change'!$B$3:$AU$47,AK453,25)),25, AND(AK454&gt;INDEX('Language Rules Can Change'!$B$3:$AU$47,AK453,25),AK454&lt;=INDEX('Language Rules Can Change'!$B$3:$AU$47,AK453,26)),26, AND(AK454&gt;INDEX('Language Rules Can Change'!$B$3:$AU$47,AK453,26),AK454&lt;=INDEX('Language Rules Can Change'!$B$3:$AU$47,AK453,27)),27, AND(AK454&gt;INDEX('Language Rules Can Change'!$B$3:$AU$47,AK453,27),AK454&lt;=INDEX('Language Rules Can Change'!$B$3:$AU$47,AK453,28)),28, AND(AK454&gt;INDEX('Language Rules Can Change'!$B$3:$AU$47,AK453,28),AK454&lt;=INDEX('Language Rules Can Change'!$B$3:$AU$47,AK453,29)),29, AND(AK454&gt;INDEX('Language Rules Can Change'!$B$3:$AU$47,AK453,29),AK454&lt;=INDEX('Language Rules Can Change'!$B$3:$AU$47,AK453,30)),30, AND(AK454&gt;INDEX('Language Rules Can Change'!$B$3:$AU$47,AK453,30),AK454&lt;=INDEX('Language Rules Can Change'!$B$3:$AU$47,AK453,31)),31, AND(AK454&gt;INDEX('Language Rules Can Change'!$B$3:$AU$47,AK453,31),AK454&lt;=INDEX('Language Rules Can Change'!$B$3:$AU$47,AK453,32)),32, AND(AK454&gt;INDEX('Language Rules Can Change'!$B$3:$AU$47,AK453,32),AK454&lt;=INDEX('Language Rules Can Change'!$B$3:$AU$47,AK453,33)),33, AND(AK454&gt;INDEX('Language Rules Can Change'!$B$3:$AU$47,AK453,33),AK454&lt;=INDEX('Language Rules Can Change'!$B$3:$AU$47,AK453,34)),34, AND(AK454&gt;INDEX('Language Rules Can Change'!$B$3:$AU$47,AK453,34),AK454&lt;=INDEX('Language Rules Can Change'!$B$3:$AU$47,AK453,35)),35, AND(AK454&gt;INDEX('Language Rules Can Change'!$B$3:$AU$47,AK453,35),AK454&lt;=INDEX('Language Rules Can Change'!$B$3:$AU$47,AK453,36)),36, AND(AK454&gt;INDEX('Language Rules Can Change'!$B$3:$AU$47,AK453,36),AK454&lt;=INDEX('Language Rules Can Change'!$B$3:$AU$47,AK453,37)),37, AND(AK454&gt;INDEX('Language Rules Can Change'!$B$3:$AU$47,AK453,37),AK454&lt;=INDEX('Language Rules Can Change'!$B$3:$AU$47,AK453,38)),38, AND(AK454&gt;INDEX('Language Rules Can Change'!$B$3:$AU$47,AK453,38),AK454&lt;=INDEX('Language Rules Can Change'!$B$3:$AU$47,AK453,39)),39, AND(AK454&gt;INDEX('Language Rules Can Change'!$B$3:$AU$47,AK453,39),AK454&lt;=INDEX('Language Rules Can Change'!$B$3:$AU$47,AK453,40)),40, AND(AK454&gt;INDEX('Language Rules Can Change'!$B$3:$AU$47,AK453,40),AK454&lt;=INDEX('Language Rules Can Change'!$B$3:$AU$47,AK453,41)),41, AND(AK454&gt;INDEX('Language Rules Can Change'!$B$3:$AU$47,AK453,41),AK454&lt;=INDEX('Language Rules Can Change'!$B$3:$AU$47,AK453,42)),42, AND(AK454&gt;INDEX('Language Rules Can Change'!$B$3:$AU$47,AK453,42),AK454&lt;=INDEX('Language Rules Can Change'!$B$3:$AU$47,AK453,43)),43, AND(AK454&gt;INDEX('Language Rules Can Change'!$B$3:$AU$47,AK453,43),AK454&lt;=INDEX('Language Rules Can Change'!$B$3:$AU$47,AK453,44)),44, AND(AK454&gt;INDEX('Language Rules Can Change'!$B$3:$AU$47,AK453,44),AK454&lt;=INDEX('Language Rules Can Change'!$B$3:$AU$47,AK453,45)),45, AND(AK454&gt;INDEX('Language Rules Can Change'!$B$3:$AU$47,AK453,45),AK454&lt;=INDEX('Language Rules Can Change'!$B$3:$AU$47,AK453,46)),46)</f>
        <v>#N/A</v>
      </c>
      <c r="AL455" s="11" t="e" cm="1">
        <f t="array" aca="1" ref="AL455" ca="1">_xlfn.IFS(AND(AL454&gt;0,AL454&lt;=INDEX('Language Rules Can Change'!$B$3:$AU$47,AL453,1)),1, AND(AL454&gt;INDEX('Language Rules Can Change'!$B$3:$AU$47,AL453,1),AL454&lt;=INDEX('Language Rules Can Change'!$B$3:$AU$47,AL453,2)),2, AND(AL454&gt;INDEX('Language Rules Can Change'!$B$3:$AU$47,AL453,2),AL454&lt;=INDEX('Language Rules Can Change'!$B$3:$AU$47,AL453,3)),3, AND(AL454&gt;INDEX('Language Rules Can Change'!$B$3:$AU$47,AL453,3),AL454&lt;=INDEX('Language Rules Can Change'!$B$3:$AU$47,AL453,4)),4, AND(AL454&gt;INDEX('Language Rules Can Change'!$B$3:$AU$47,AL453,4),AL454&lt;=INDEX('Language Rules Can Change'!$B$3:$AU$47,AL453,5)),5, AND(AL454&gt;INDEX('Language Rules Can Change'!$B$3:$AU$47,AL453,5),AL454&lt;=INDEX('Language Rules Can Change'!$B$3:$AU$47,AL453,6)),6, AND(AL454&gt;INDEX('Language Rules Can Change'!$B$3:$AU$47,AL453,6),AL454&lt;=INDEX('Language Rules Can Change'!$B$3:$AU$47,AL453,7)),7, AND(AL454&gt;INDEX('Language Rules Can Change'!$B$3:$AU$47,AL453,7),AL454&lt;=INDEX('Language Rules Can Change'!$B$3:$AU$47,AL453,8)),8, AND(AL454&gt;INDEX('Language Rules Can Change'!$B$3:$AU$47,AL453,8),AL454&lt;=INDEX('Language Rules Can Change'!$B$3:$AU$47,AL453,9)),9, AND(AL454&gt;INDEX('Language Rules Can Change'!$B$3:$AU$47,AL453,9),AL454&lt;=INDEX('Language Rules Can Change'!$B$3:$AU$47,AL453,10)),10, AND(AL454&gt;INDEX('Language Rules Can Change'!$B$3:$AU$47,AL453,10),AL454&lt;=INDEX('Language Rules Can Change'!$B$3:$AU$47,AL453,11)),11, AND(AL454&gt;INDEX('Language Rules Can Change'!$B$3:$AU$47,AL453,11),AL454&lt;=INDEX('Language Rules Can Change'!$B$3:$AU$47,AL453,12)),12, AND(AL454&gt;INDEX('Language Rules Can Change'!$B$3:$AU$47,AL453,12),AL454&lt;=INDEX('Language Rules Can Change'!$B$3:$AU$47,AL453,13)),13, AND(AL454&gt;INDEX('Language Rules Can Change'!$B$3:$AU$47,AL453,13),AL454&lt;=INDEX('Language Rules Can Change'!$B$3:$AU$47,AL453,14)),14, AND(AL454&gt;INDEX('Language Rules Can Change'!$B$3:$AU$47,AL453,14),AL454&lt;=INDEX('Language Rules Can Change'!$B$3:$AU$47,AL453,15)),15, AND(AL454&gt;INDEX('Language Rules Can Change'!$B$3:$AU$47,AL453,15),AL454&lt;=INDEX('Language Rules Can Change'!$B$3:$AU$47,AL453,16)),16, AND(AL454&gt;INDEX('Language Rules Can Change'!$B$3:$AU$47,AL453,16),AL454&lt;=INDEX('Language Rules Can Change'!$B$3:$AU$47,AL453,17)),17, AND(AL454&gt;INDEX('Language Rules Can Change'!$B$3:$AU$47,AL453,17),AL454&lt;=INDEX('Language Rules Can Change'!$B$3:$AU$47,AL453,18)),18, AND(AL454&gt;INDEX('Language Rules Can Change'!$B$3:$AU$47,AL453,18),AL454&lt;=INDEX('Language Rules Can Change'!$B$3:$AU$47,AL453,19)),19, AND(AL454&gt;INDEX('Language Rules Can Change'!$B$3:$AU$47,AL453,19),AL454&lt;=INDEX('Language Rules Can Change'!$B$3:$AU$47,AL453,20)),20, AND(AL454&gt;INDEX('Language Rules Can Change'!$B$3:$AU$47,AL453,20),AL454&lt;=INDEX('Language Rules Can Change'!$B$3:$AU$47,AL453,21)),21, AND(AL454&gt;INDEX('Language Rules Can Change'!$B$3:$AU$47,AL453,21),AL454&lt;=INDEX('Language Rules Can Change'!$B$3:$AU$47,AL453,22)),22, AND(AL454&gt;INDEX('Language Rules Can Change'!$B$3:$AU$47,AL453,22),AL454&lt;=INDEX('Language Rules Can Change'!$B$3:$AU$47,AL453,23)),23, AND(AL454&gt;INDEX('Language Rules Can Change'!$B$3:$AU$47,AL453,23),AL454&lt;=INDEX('Language Rules Can Change'!$B$3:$AU$47,AL453,24)),24, AND(AL454&gt;INDEX('Language Rules Can Change'!$B$3:$AU$47,AL453,24),AL454&lt;=INDEX('Language Rules Can Change'!$B$3:$AU$47,AL453,25)),25, AND(AL454&gt;INDEX('Language Rules Can Change'!$B$3:$AU$47,AL453,25),AL454&lt;=INDEX('Language Rules Can Change'!$B$3:$AU$47,AL453,26)),26, AND(AL454&gt;INDEX('Language Rules Can Change'!$B$3:$AU$47,AL453,26),AL454&lt;=INDEX('Language Rules Can Change'!$B$3:$AU$47,AL453,27)),27, AND(AL454&gt;INDEX('Language Rules Can Change'!$B$3:$AU$47,AL453,27),AL454&lt;=INDEX('Language Rules Can Change'!$B$3:$AU$47,AL453,28)),28, AND(AL454&gt;INDEX('Language Rules Can Change'!$B$3:$AU$47,AL453,28),AL454&lt;=INDEX('Language Rules Can Change'!$B$3:$AU$47,AL453,29)),29, AND(AL454&gt;INDEX('Language Rules Can Change'!$B$3:$AU$47,AL453,29),AL454&lt;=INDEX('Language Rules Can Change'!$B$3:$AU$47,AL453,30)),30, AND(AL454&gt;INDEX('Language Rules Can Change'!$B$3:$AU$47,AL453,30),AL454&lt;=INDEX('Language Rules Can Change'!$B$3:$AU$47,AL453,31)),31, AND(AL454&gt;INDEX('Language Rules Can Change'!$B$3:$AU$47,AL453,31),AL454&lt;=INDEX('Language Rules Can Change'!$B$3:$AU$47,AL453,32)),32, AND(AL454&gt;INDEX('Language Rules Can Change'!$B$3:$AU$47,AL453,32),AL454&lt;=INDEX('Language Rules Can Change'!$B$3:$AU$47,AL453,33)),33, AND(AL454&gt;INDEX('Language Rules Can Change'!$B$3:$AU$47,AL453,33),AL454&lt;=INDEX('Language Rules Can Change'!$B$3:$AU$47,AL453,34)),34, AND(AL454&gt;INDEX('Language Rules Can Change'!$B$3:$AU$47,AL453,34),AL454&lt;=INDEX('Language Rules Can Change'!$B$3:$AU$47,AL453,35)),35, AND(AL454&gt;INDEX('Language Rules Can Change'!$B$3:$AU$47,AL453,35),AL454&lt;=INDEX('Language Rules Can Change'!$B$3:$AU$47,AL453,36)),36, AND(AL454&gt;INDEX('Language Rules Can Change'!$B$3:$AU$47,AL453,36),AL454&lt;=INDEX('Language Rules Can Change'!$B$3:$AU$47,AL453,37)),37, AND(AL454&gt;INDEX('Language Rules Can Change'!$B$3:$AU$47,AL453,37),AL454&lt;=INDEX('Language Rules Can Change'!$B$3:$AU$47,AL453,38)),38, AND(AL454&gt;INDEX('Language Rules Can Change'!$B$3:$AU$47,AL453,38),AL454&lt;=INDEX('Language Rules Can Change'!$B$3:$AU$47,AL453,39)),39, AND(AL454&gt;INDEX('Language Rules Can Change'!$B$3:$AU$47,AL453,39),AL454&lt;=INDEX('Language Rules Can Change'!$B$3:$AU$47,AL453,40)),40, AND(AL454&gt;INDEX('Language Rules Can Change'!$B$3:$AU$47,AL453,40),AL454&lt;=INDEX('Language Rules Can Change'!$B$3:$AU$47,AL453,41)),41, AND(AL454&gt;INDEX('Language Rules Can Change'!$B$3:$AU$47,AL453,41),AL454&lt;=INDEX('Language Rules Can Change'!$B$3:$AU$47,AL453,42)),42, AND(AL454&gt;INDEX('Language Rules Can Change'!$B$3:$AU$47,AL453,42),AL454&lt;=INDEX('Language Rules Can Change'!$B$3:$AU$47,AL453,43)),43, AND(AL454&gt;INDEX('Language Rules Can Change'!$B$3:$AU$47,AL453,43),AL454&lt;=INDEX('Language Rules Can Change'!$B$3:$AU$47,AL453,44)),44, AND(AL454&gt;INDEX('Language Rules Can Change'!$B$3:$AU$47,AL453,44),AL454&lt;=INDEX('Language Rules Can Change'!$B$3:$AU$47,AL453,45)),45, AND(AL454&gt;INDEX('Language Rules Can Change'!$B$3:$AU$47,AL453,45),AL454&lt;=INDEX('Language Rules Can Change'!$B$3:$AU$47,AL453,46)),46)</f>
        <v>#N/A</v>
      </c>
      <c r="AM455" s="11" t="e" cm="1">
        <f t="array" aca="1" ref="AM455" ca="1">_xlfn.IFS(AND(AM454&gt;0,AM454&lt;=INDEX('Language Rules Can Change'!$B$3:$AU$47,AM453,1)),1, AND(AM454&gt;INDEX('Language Rules Can Change'!$B$3:$AU$47,AM453,1),AM454&lt;=INDEX('Language Rules Can Change'!$B$3:$AU$47,AM453,2)),2, AND(AM454&gt;INDEX('Language Rules Can Change'!$B$3:$AU$47,AM453,2),AM454&lt;=INDEX('Language Rules Can Change'!$B$3:$AU$47,AM453,3)),3, AND(AM454&gt;INDEX('Language Rules Can Change'!$B$3:$AU$47,AM453,3),AM454&lt;=INDEX('Language Rules Can Change'!$B$3:$AU$47,AM453,4)),4, AND(AM454&gt;INDEX('Language Rules Can Change'!$B$3:$AU$47,AM453,4),AM454&lt;=INDEX('Language Rules Can Change'!$B$3:$AU$47,AM453,5)),5, AND(AM454&gt;INDEX('Language Rules Can Change'!$B$3:$AU$47,AM453,5),AM454&lt;=INDEX('Language Rules Can Change'!$B$3:$AU$47,AM453,6)),6, AND(AM454&gt;INDEX('Language Rules Can Change'!$B$3:$AU$47,AM453,6),AM454&lt;=INDEX('Language Rules Can Change'!$B$3:$AU$47,AM453,7)),7, AND(AM454&gt;INDEX('Language Rules Can Change'!$B$3:$AU$47,AM453,7),AM454&lt;=INDEX('Language Rules Can Change'!$B$3:$AU$47,AM453,8)),8, AND(AM454&gt;INDEX('Language Rules Can Change'!$B$3:$AU$47,AM453,8),AM454&lt;=INDEX('Language Rules Can Change'!$B$3:$AU$47,AM453,9)),9, AND(AM454&gt;INDEX('Language Rules Can Change'!$B$3:$AU$47,AM453,9),AM454&lt;=INDEX('Language Rules Can Change'!$B$3:$AU$47,AM453,10)),10, AND(AM454&gt;INDEX('Language Rules Can Change'!$B$3:$AU$47,AM453,10),AM454&lt;=INDEX('Language Rules Can Change'!$B$3:$AU$47,AM453,11)),11, AND(AM454&gt;INDEX('Language Rules Can Change'!$B$3:$AU$47,AM453,11),AM454&lt;=INDEX('Language Rules Can Change'!$B$3:$AU$47,AM453,12)),12, AND(AM454&gt;INDEX('Language Rules Can Change'!$B$3:$AU$47,AM453,12),AM454&lt;=INDEX('Language Rules Can Change'!$B$3:$AU$47,AM453,13)),13, AND(AM454&gt;INDEX('Language Rules Can Change'!$B$3:$AU$47,AM453,13),AM454&lt;=INDEX('Language Rules Can Change'!$B$3:$AU$47,AM453,14)),14, AND(AM454&gt;INDEX('Language Rules Can Change'!$B$3:$AU$47,AM453,14),AM454&lt;=INDEX('Language Rules Can Change'!$B$3:$AU$47,AM453,15)),15, AND(AM454&gt;INDEX('Language Rules Can Change'!$B$3:$AU$47,AM453,15),AM454&lt;=INDEX('Language Rules Can Change'!$B$3:$AU$47,AM453,16)),16, AND(AM454&gt;INDEX('Language Rules Can Change'!$B$3:$AU$47,AM453,16),AM454&lt;=INDEX('Language Rules Can Change'!$B$3:$AU$47,AM453,17)),17, AND(AM454&gt;INDEX('Language Rules Can Change'!$B$3:$AU$47,AM453,17),AM454&lt;=INDEX('Language Rules Can Change'!$B$3:$AU$47,AM453,18)),18, AND(AM454&gt;INDEX('Language Rules Can Change'!$B$3:$AU$47,AM453,18),AM454&lt;=INDEX('Language Rules Can Change'!$B$3:$AU$47,AM453,19)),19, AND(AM454&gt;INDEX('Language Rules Can Change'!$B$3:$AU$47,AM453,19),AM454&lt;=INDEX('Language Rules Can Change'!$B$3:$AU$47,AM453,20)),20, AND(AM454&gt;INDEX('Language Rules Can Change'!$B$3:$AU$47,AM453,20),AM454&lt;=INDEX('Language Rules Can Change'!$B$3:$AU$47,AM453,21)),21, AND(AM454&gt;INDEX('Language Rules Can Change'!$B$3:$AU$47,AM453,21),AM454&lt;=INDEX('Language Rules Can Change'!$B$3:$AU$47,AM453,22)),22, AND(AM454&gt;INDEX('Language Rules Can Change'!$B$3:$AU$47,AM453,22),AM454&lt;=INDEX('Language Rules Can Change'!$B$3:$AU$47,AM453,23)),23, AND(AM454&gt;INDEX('Language Rules Can Change'!$B$3:$AU$47,AM453,23),AM454&lt;=INDEX('Language Rules Can Change'!$B$3:$AU$47,AM453,24)),24, AND(AM454&gt;INDEX('Language Rules Can Change'!$B$3:$AU$47,AM453,24),AM454&lt;=INDEX('Language Rules Can Change'!$B$3:$AU$47,AM453,25)),25, AND(AM454&gt;INDEX('Language Rules Can Change'!$B$3:$AU$47,AM453,25),AM454&lt;=INDEX('Language Rules Can Change'!$B$3:$AU$47,AM453,26)),26, AND(AM454&gt;INDEX('Language Rules Can Change'!$B$3:$AU$47,AM453,26),AM454&lt;=INDEX('Language Rules Can Change'!$B$3:$AU$47,AM453,27)),27, AND(AM454&gt;INDEX('Language Rules Can Change'!$B$3:$AU$47,AM453,27),AM454&lt;=INDEX('Language Rules Can Change'!$B$3:$AU$47,AM453,28)),28, AND(AM454&gt;INDEX('Language Rules Can Change'!$B$3:$AU$47,AM453,28),AM454&lt;=INDEX('Language Rules Can Change'!$B$3:$AU$47,AM453,29)),29, AND(AM454&gt;INDEX('Language Rules Can Change'!$B$3:$AU$47,AM453,29),AM454&lt;=INDEX('Language Rules Can Change'!$B$3:$AU$47,AM453,30)),30, AND(AM454&gt;INDEX('Language Rules Can Change'!$B$3:$AU$47,AM453,30),AM454&lt;=INDEX('Language Rules Can Change'!$B$3:$AU$47,AM453,31)),31, AND(AM454&gt;INDEX('Language Rules Can Change'!$B$3:$AU$47,AM453,31),AM454&lt;=INDEX('Language Rules Can Change'!$B$3:$AU$47,AM453,32)),32, AND(AM454&gt;INDEX('Language Rules Can Change'!$B$3:$AU$47,AM453,32),AM454&lt;=INDEX('Language Rules Can Change'!$B$3:$AU$47,AM453,33)),33, AND(AM454&gt;INDEX('Language Rules Can Change'!$B$3:$AU$47,AM453,33),AM454&lt;=INDEX('Language Rules Can Change'!$B$3:$AU$47,AM453,34)),34, AND(AM454&gt;INDEX('Language Rules Can Change'!$B$3:$AU$47,AM453,34),AM454&lt;=INDEX('Language Rules Can Change'!$B$3:$AU$47,AM453,35)),35, AND(AM454&gt;INDEX('Language Rules Can Change'!$B$3:$AU$47,AM453,35),AM454&lt;=INDEX('Language Rules Can Change'!$B$3:$AU$47,AM453,36)),36, AND(AM454&gt;INDEX('Language Rules Can Change'!$B$3:$AU$47,AM453,36),AM454&lt;=INDEX('Language Rules Can Change'!$B$3:$AU$47,AM453,37)),37, AND(AM454&gt;INDEX('Language Rules Can Change'!$B$3:$AU$47,AM453,37),AM454&lt;=INDEX('Language Rules Can Change'!$B$3:$AU$47,AM453,38)),38, AND(AM454&gt;INDEX('Language Rules Can Change'!$B$3:$AU$47,AM453,38),AM454&lt;=INDEX('Language Rules Can Change'!$B$3:$AU$47,AM453,39)),39, AND(AM454&gt;INDEX('Language Rules Can Change'!$B$3:$AU$47,AM453,39),AM454&lt;=INDEX('Language Rules Can Change'!$B$3:$AU$47,AM453,40)),40, AND(AM454&gt;INDEX('Language Rules Can Change'!$B$3:$AU$47,AM453,40),AM454&lt;=INDEX('Language Rules Can Change'!$B$3:$AU$47,AM453,41)),41, AND(AM454&gt;INDEX('Language Rules Can Change'!$B$3:$AU$47,AM453,41),AM454&lt;=INDEX('Language Rules Can Change'!$B$3:$AU$47,AM453,42)),42, AND(AM454&gt;INDEX('Language Rules Can Change'!$B$3:$AU$47,AM453,42),AM454&lt;=INDEX('Language Rules Can Change'!$B$3:$AU$47,AM453,43)),43, AND(AM454&gt;INDEX('Language Rules Can Change'!$B$3:$AU$47,AM453,43),AM454&lt;=INDEX('Language Rules Can Change'!$B$3:$AU$47,AM453,44)),44, AND(AM454&gt;INDEX('Language Rules Can Change'!$B$3:$AU$47,AM453,44),AM454&lt;=INDEX('Language Rules Can Change'!$B$3:$AU$47,AM453,45)),45, AND(AM454&gt;INDEX('Language Rules Can Change'!$B$3:$AU$47,AM453,45),AM454&lt;=INDEX('Language Rules Can Change'!$B$3:$AU$47,AM453,46)),46)</f>
        <v>#N/A</v>
      </c>
    </row>
    <row r="456" spans="1:39" ht="12.75">
      <c r="A456" s="5">
        <f ca="1">RANDBETWEEN($A$4/(3/2),$A$4*(3/2))</f>
        <v>1</v>
      </c>
      <c r="B456" s="5">
        <v>5</v>
      </c>
      <c r="C456" s="5" t="str">
        <f ca="1">IF(B456&lt;=A458,RANDBETWEEN(A454/(3/2),A454*(3/2))+C455,"")</f>
        <v/>
      </c>
      <c r="D456" s="15"/>
      <c r="E456" s="11"/>
      <c r="F456" s="11" t="e" cm="1">
        <f t="array" aca="1" ref="F456" ca="1">INDEX('Language Rules Can Change'!$B$2:$AU$2,1,F455)</f>
        <v>#REF!</v>
      </c>
      <c r="G456" s="11" t="e" cm="1">
        <f t="array" aca="1" ref="G456" ca="1">INDEX('Language Rules Can Change'!$B$2:$AU$2,1,G455)</f>
        <v>#N/A</v>
      </c>
      <c r="H456" s="11" t="e" cm="1">
        <f t="array" aca="1" ref="H456" ca="1">INDEX('Language Rules Can Change'!$B$2:$AU$2,1,H455)</f>
        <v>#N/A</v>
      </c>
      <c r="I456" s="11" t="e" cm="1">
        <f t="array" aca="1" ref="I456" ca="1">INDEX('Language Rules Can Change'!$B$2:$AU$2,1,I455)</f>
        <v>#N/A</v>
      </c>
      <c r="J456" s="11" t="e" cm="1">
        <f t="array" aca="1" ref="J456" ca="1">INDEX('Language Rules Can Change'!$B$2:$AU$2,1,J455)</f>
        <v>#N/A</v>
      </c>
      <c r="K456" s="11" t="e" cm="1">
        <f t="array" aca="1" ref="K456" ca="1">INDEX('Language Rules Can Change'!$B$2:$AU$2,1,K455)</f>
        <v>#N/A</v>
      </c>
      <c r="L456" s="11" t="e" cm="1">
        <f t="array" aca="1" ref="L456" ca="1">INDEX('Language Rules Can Change'!$B$2:$AU$2,1,L455)</f>
        <v>#N/A</v>
      </c>
      <c r="M456" s="11" t="e" cm="1">
        <f t="array" aca="1" ref="M456" ca="1">INDEX('Language Rules Can Change'!$B$2:$AU$2,1,M455)</f>
        <v>#N/A</v>
      </c>
      <c r="N456" s="11" t="e" cm="1">
        <f t="array" aca="1" ref="N456" ca="1">INDEX('Language Rules Can Change'!$B$2:$AU$2,1,N455)</f>
        <v>#N/A</v>
      </c>
      <c r="O456" s="11" t="e" cm="1">
        <f t="array" aca="1" ref="O456" ca="1">INDEX('Language Rules Can Change'!$B$2:$AU$2,1,O455)</f>
        <v>#N/A</v>
      </c>
      <c r="P456" s="11" t="e" cm="1">
        <f t="array" aca="1" ref="P456" ca="1">INDEX('Language Rules Can Change'!$B$2:$AU$2,1,P455)</f>
        <v>#N/A</v>
      </c>
      <c r="Q456" s="11" t="e" cm="1">
        <f t="array" aca="1" ref="Q456" ca="1">INDEX('Language Rules Can Change'!$B$2:$AU$2,1,Q455)</f>
        <v>#N/A</v>
      </c>
      <c r="R456" s="11" t="e" cm="1">
        <f t="array" aca="1" ref="R456" ca="1">INDEX('Language Rules Can Change'!$B$2:$AU$2,1,R455)</f>
        <v>#N/A</v>
      </c>
      <c r="S456" s="11" t="e" cm="1">
        <f t="array" aca="1" ref="S456" ca="1">INDEX('Language Rules Can Change'!$B$2:$AU$2,1,S455)</f>
        <v>#N/A</v>
      </c>
      <c r="T456" s="17"/>
      <c r="U456" s="5">
        <f ca="1">RANDBETWEEN($A$4/(3/2),$A$4*(3/2))</f>
        <v>1</v>
      </c>
      <c r="V456" s="5">
        <v>5</v>
      </c>
      <c r="W456" s="5" t="str">
        <f ca="1">IF(V456&lt;=U458,RANDBETWEEN(U454/(3/2),U454*(3/2))+W455,"")</f>
        <v/>
      </c>
      <c r="X456" s="15"/>
      <c r="Y456" s="11"/>
      <c r="Z456" s="11" t="e" cm="1">
        <f t="array" aca="1" ref="Z456" ca="1">INDEX('Language Rules Can Change'!$B$2:$AU$2,1,Z455)</f>
        <v>#REF!</v>
      </c>
      <c r="AA456" s="11" t="e" cm="1">
        <f t="array" aca="1" ref="AA456" ca="1">INDEX('Language Rules Can Change'!$B$2:$AU$2,1,AA455)</f>
        <v>#N/A</v>
      </c>
      <c r="AB456" s="11" t="e" cm="1">
        <f t="array" aca="1" ref="AB456" ca="1">INDEX('Language Rules Can Change'!$B$2:$AU$2,1,AB455)</f>
        <v>#N/A</v>
      </c>
      <c r="AC456" s="11" t="e" cm="1">
        <f t="array" aca="1" ref="AC456" ca="1">INDEX('Language Rules Can Change'!$B$2:$AU$2,1,AC455)</f>
        <v>#N/A</v>
      </c>
      <c r="AD456" s="11" t="e" cm="1">
        <f t="array" aca="1" ref="AD456" ca="1">INDEX('Language Rules Can Change'!$B$2:$AU$2,1,AD455)</f>
        <v>#N/A</v>
      </c>
      <c r="AE456" s="11" t="e" cm="1">
        <f t="array" aca="1" ref="AE456" ca="1">INDEX('Language Rules Can Change'!$B$2:$AU$2,1,AE455)</f>
        <v>#N/A</v>
      </c>
      <c r="AF456" s="11" t="e" cm="1">
        <f t="array" aca="1" ref="AF456" ca="1">INDEX('Language Rules Can Change'!$B$2:$AU$2,1,AF455)</f>
        <v>#N/A</v>
      </c>
      <c r="AG456" s="11" t="e" cm="1">
        <f t="array" aca="1" ref="AG456" ca="1">INDEX('Language Rules Can Change'!$B$2:$AU$2,1,AG455)</f>
        <v>#N/A</v>
      </c>
      <c r="AH456" s="11" t="e" cm="1">
        <f t="array" aca="1" ref="AH456" ca="1">INDEX('Language Rules Can Change'!$B$2:$AU$2,1,AH455)</f>
        <v>#N/A</v>
      </c>
      <c r="AI456" s="11" t="e" cm="1">
        <f t="array" aca="1" ref="AI456" ca="1">INDEX('Language Rules Can Change'!$B$2:$AU$2,1,AI455)</f>
        <v>#N/A</v>
      </c>
      <c r="AJ456" s="11" t="e" cm="1">
        <f t="array" aca="1" ref="AJ456" ca="1">INDEX('Language Rules Can Change'!$B$2:$AU$2,1,AJ455)</f>
        <v>#N/A</v>
      </c>
      <c r="AK456" s="11" t="e" cm="1">
        <f t="array" aca="1" ref="AK456" ca="1">INDEX('Language Rules Can Change'!$B$2:$AU$2,1,AK455)</f>
        <v>#N/A</v>
      </c>
      <c r="AL456" s="11" t="e" cm="1">
        <f t="array" aca="1" ref="AL456" ca="1">INDEX('Language Rules Can Change'!$B$2:$AU$2,1,AL455)</f>
        <v>#N/A</v>
      </c>
      <c r="AM456" s="11" t="e" cm="1">
        <f t="array" aca="1" ref="AM456" ca="1">INDEX('Language Rules Can Change'!$B$2:$AU$2,1,AM455)</f>
        <v>#N/A</v>
      </c>
    </row>
    <row r="457" spans="1:39" ht="12.75">
      <c r="A457" s="1">
        <f>COUNTA(F452:S452)</f>
        <v>1</v>
      </c>
      <c r="B457" s="5">
        <v>6</v>
      </c>
      <c r="C457" s="5" t="str">
        <f ca="1">IF(B457&lt;=A458,RANDBETWEEN(A454/(3/2),A454*(3/2))+C456,"")</f>
        <v/>
      </c>
      <c r="D457" s="15"/>
      <c r="E457" s="11"/>
      <c r="F457" s="11" t="e">
        <f t="shared" ref="F457:F465" ca="1" si="1501">_xlfn.IFNA(F456,"")</f>
        <v>#REF!</v>
      </c>
      <c r="G457" s="11" t="str">
        <f t="shared" ref="G457:G465" ca="1" si="1502">_xlfn.IFNA(G456,"")</f>
        <v/>
      </c>
      <c r="H457" s="11" t="str">
        <f t="shared" ref="H457:H465" ca="1" si="1503">_xlfn.IFNA(H456,"")</f>
        <v/>
      </c>
      <c r="I457" s="11" t="str">
        <f t="shared" ref="I457:I465" ca="1" si="1504">_xlfn.IFNA(I456,"")</f>
        <v/>
      </c>
      <c r="J457" s="11" t="str">
        <f t="shared" ref="J457:J465" ca="1" si="1505">_xlfn.IFNA(J456,"")</f>
        <v/>
      </c>
      <c r="K457" s="11" t="str">
        <f t="shared" ref="K457:K465" ca="1" si="1506">_xlfn.IFNA(K456,"")</f>
        <v/>
      </c>
      <c r="L457" s="11" t="str">
        <f t="shared" ref="L457:L465" ca="1" si="1507">_xlfn.IFNA(L456,"")</f>
        <v/>
      </c>
      <c r="M457" s="11" t="str">
        <f t="shared" ref="M457:M465" ca="1" si="1508">_xlfn.IFNA(M456,"")</f>
        <v/>
      </c>
      <c r="N457" s="11" t="str">
        <f t="shared" ref="N457:N465" ca="1" si="1509">_xlfn.IFNA(N456,"")</f>
        <v/>
      </c>
      <c r="O457" s="11" t="str">
        <f t="shared" ref="O457:O465" ca="1" si="1510">_xlfn.IFNA(O456,"")</f>
        <v/>
      </c>
      <c r="P457" s="11" t="str">
        <f t="shared" ref="P457:P465" ca="1" si="1511">_xlfn.IFNA(P456,"")</f>
        <v/>
      </c>
      <c r="Q457" s="11" t="str">
        <f t="shared" ref="Q457:Q465" ca="1" si="1512">_xlfn.IFNA(Q456,"")</f>
        <v/>
      </c>
      <c r="R457" s="11" t="str">
        <f t="shared" ref="R457:R465" ca="1" si="1513">_xlfn.IFNA(R456,"")</f>
        <v/>
      </c>
      <c r="S457" s="11" t="str">
        <f t="shared" ref="S457:S465" ca="1" si="1514">_xlfn.IFNA(S456,"")</f>
        <v/>
      </c>
      <c r="T457" s="17"/>
      <c r="U457" s="1">
        <f>COUNTA(Z452:AM452)</f>
        <v>1</v>
      </c>
      <c r="V457" s="5">
        <v>6</v>
      </c>
      <c r="W457" s="5" t="str">
        <f ca="1">IF(V457&lt;=U458,RANDBETWEEN(U454/(3/2),U454*(3/2))+W456,"")</f>
        <v/>
      </c>
      <c r="X457" s="15"/>
      <c r="Y457" s="11"/>
      <c r="Z457" s="11" t="e">
        <f t="shared" ref="Z457:Z465" ca="1" si="1515">_xlfn.IFNA(Z456,"")</f>
        <v>#REF!</v>
      </c>
      <c r="AA457" s="11" t="str">
        <f t="shared" ref="AA457:AA465" ca="1" si="1516">_xlfn.IFNA(AA456,"")</f>
        <v/>
      </c>
      <c r="AB457" s="11" t="str">
        <f t="shared" ref="AB457:AB465" ca="1" si="1517">_xlfn.IFNA(AB456,"")</f>
        <v/>
      </c>
      <c r="AC457" s="11" t="str">
        <f t="shared" ref="AC457:AC465" ca="1" si="1518">_xlfn.IFNA(AC456,"")</f>
        <v/>
      </c>
      <c r="AD457" s="11" t="str">
        <f t="shared" ref="AD457:AD465" ca="1" si="1519">_xlfn.IFNA(AD456,"")</f>
        <v/>
      </c>
      <c r="AE457" s="11" t="str">
        <f t="shared" ref="AE457:AE465" ca="1" si="1520">_xlfn.IFNA(AE456,"")</f>
        <v/>
      </c>
      <c r="AF457" s="11" t="str">
        <f t="shared" ref="AF457:AF465" ca="1" si="1521">_xlfn.IFNA(AF456,"")</f>
        <v/>
      </c>
      <c r="AG457" s="11" t="str">
        <f t="shared" ref="AG457:AG465" ca="1" si="1522">_xlfn.IFNA(AG456,"")</f>
        <v/>
      </c>
      <c r="AH457" s="11" t="str">
        <f t="shared" ref="AH457:AH465" ca="1" si="1523">_xlfn.IFNA(AH456,"")</f>
        <v/>
      </c>
      <c r="AI457" s="11" t="str">
        <f t="shared" ref="AI457:AI465" ca="1" si="1524">_xlfn.IFNA(AI456,"")</f>
        <v/>
      </c>
      <c r="AJ457" s="11" t="str">
        <f t="shared" ref="AJ457:AJ465" ca="1" si="1525">_xlfn.IFNA(AJ456,"")</f>
        <v/>
      </c>
      <c r="AK457" s="11" t="str">
        <f t="shared" ref="AK457:AK465" ca="1" si="1526">_xlfn.IFNA(AK456,"")</f>
        <v/>
      </c>
      <c r="AL457" s="11" t="str">
        <f t="shared" ref="AL457:AL465" ca="1" si="1527">_xlfn.IFNA(AL456,"")</f>
        <v/>
      </c>
      <c r="AM457" s="11" t="str">
        <f t="shared" ref="AM457:AM465" ca="1" si="1528">_xlfn.IFNA(AM456,"")</f>
        <v/>
      </c>
    </row>
    <row r="458" spans="1:39" ht="12.75">
      <c r="A458" s="1">
        <f ca="1">A457/A456</f>
        <v>1</v>
      </c>
      <c r="B458" s="5">
        <v>7</v>
      </c>
      <c r="C458" s="5"/>
      <c r="D458" s="15"/>
      <c r="E458" s="11"/>
      <c r="F458" s="11" t="e">
        <f ca="1">_xlfn.IFNA(IF(0&lt;MATCH(F451,$C$2:$C$15),F457,F452),F452)</f>
        <v>#REF!</v>
      </c>
      <c r="G458" s="11" t="str">
        <f ca="1">_xlfn.IFNA(IF(0&lt;MATCH(G451,$C$2:$C$15),G457,G452),G452)</f>
        <v/>
      </c>
      <c r="H458" s="11" t="str">
        <f ca="1">_xlfn.IFNA(IF(0&lt;MATCH(H451,$C$2:$C$15),H457,H452),H452)</f>
        <v/>
      </c>
      <c r="I458" s="11" t="str">
        <f ca="1">_xlfn.IFNA(IF(0&lt;MATCH(I451,$C$2:$C$15),I457,I452),I452)</f>
        <v/>
      </c>
      <c r="J458" s="11" t="str">
        <f ca="1">_xlfn.IFNA(IF(0&lt;MATCH(J451,$C$2:$C$15),J457,J452),J452)</f>
        <v/>
      </c>
      <c r="K458" s="11" t="str">
        <f ca="1">_xlfn.IFNA(IF(0&lt;MATCH(K451,$C$2:$C$15),K457,K452),K452)</f>
        <v/>
      </c>
      <c r="L458" s="11" t="str">
        <f ca="1">_xlfn.IFNA(IF(0&lt;MATCH(L451,$C$2:$C$15),L457,L452),L452)</f>
        <v/>
      </c>
      <c r="M458" s="11" t="str">
        <f ca="1">_xlfn.IFNA(IF(0&lt;MATCH(M451,$C$2:$C$15),M457,M452),M452)</f>
        <v/>
      </c>
      <c r="N458" s="11" t="str">
        <f ca="1">_xlfn.IFNA(IF(0&lt;MATCH(N451,$C$2:$C$15),N457,N452),N452)</f>
        <v/>
      </c>
      <c r="O458" s="11" t="str">
        <f ca="1">_xlfn.IFNA(IF(0&lt;MATCH(O451,$C$2:$C$15),O457,O452),O452)</f>
        <v/>
      </c>
      <c r="P458" s="11" t="str">
        <f ca="1">_xlfn.IFNA(IF(0&lt;MATCH(P451,$C$2:$C$15),P457,P452),P452)</f>
        <v/>
      </c>
      <c r="Q458" s="11" t="str">
        <f ca="1">_xlfn.IFNA(IF(0&lt;MATCH(Q451,$C$2:$C$15),Q457,Q452),Q452)</f>
        <v/>
      </c>
      <c r="R458" s="11" t="str">
        <f ca="1">_xlfn.IFNA(IF(0&lt;MATCH(R451,$C$2:$C$15),R457,R452),R452)</f>
        <v/>
      </c>
      <c r="S458" s="11" t="str">
        <f ca="1">_xlfn.IFNA(IF(0&lt;MATCH(S451,$C$2:$C$15),S457,S452),S452)</f>
        <v/>
      </c>
      <c r="T458" s="17"/>
      <c r="U458" s="1">
        <f ca="1">U457/U456</f>
        <v>1</v>
      </c>
      <c r="V458" s="5">
        <v>7</v>
      </c>
      <c r="W458" s="5" t="str">
        <f ca="1">IF(V458&lt;=U458,RANDBETWEEN(U454/(3/2),U454*(3/2))+W457,"")</f>
        <v/>
      </c>
      <c r="X458" s="15"/>
      <c r="Y458" s="11"/>
      <c r="Z458" s="11" t="e">
        <f ca="1">_xlfn.IFNA(IF(0&lt;MATCH(Z451,$C$2:$C$15),Z457,Z452),Z452)</f>
        <v>#REF!</v>
      </c>
      <c r="AA458" s="11" t="str">
        <f ca="1">_xlfn.IFNA(IF(0&lt;MATCH(AA451,$C$2:$C$15),AA457,AA452),AA452)</f>
        <v/>
      </c>
      <c r="AB458" s="11" t="str">
        <f ca="1">_xlfn.IFNA(IF(0&lt;MATCH(AB451,$C$2:$C$15),AB457,AB452),AB452)</f>
        <v/>
      </c>
      <c r="AC458" s="11" t="str">
        <f ca="1">_xlfn.IFNA(IF(0&lt;MATCH(AC451,$C$2:$C$15),AC457,AC452),AC452)</f>
        <v/>
      </c>
      <c r="AD458" s="11" t="str">
        <f ca="1">_xlfn.IFNA(IF(0&lt;MATCH(AD451,$C$2:$C$15),AD457,AD452),AD452)</f>
        <v/>
      </c>
      <c r="AE458" s="11" t="str">
        <f ca="1">_xlfn.IFNA(IF(0&lt;MATCH(AE451,$C$2:$C$15),AE457,AE452),AE452)</f>
        <v/>
      </c>
      <c r="AF458" s="11" t="str">
        <f ca="1">_xlfn.IFNA(IF(0&lt;MATCH(AF451,$C$2:$C$15),AF457,AF452),AF452)</f>
        <v/>
      </c>
      <c r="AG458" s="11" t="str">
        <f ca="1">_xlfn.IFNA(IF(0&lt;MATCH(AG451,$C$2:$C$15),AG457,AG452),AG452)</f>
        <v/>
      </c>
      <c r="AH458" s="11" t="str">
        <f ca="1">_xlfn.IFNA(IF(0&lt;MATCH(AH451,$C$2:$C$15),AH457,AH452),AH452)</f>
        <v/>
      </c>
      <c r="AI458" s="11" t="str">
        <f ca="1">_xlfn.IFNA(IF(0&lt;MATCH(AI451,$C$2:$C$15),AI457,AI452),AI452)</f>
        <v/>
      </c>
      <c r="AJ458" s="11" t="str">
        <f ca="1">_xlfn.IFNA(IF(0&lt;MATCH(AJ451,$C$2:$C$15),AJ457,AJ452),AJ452)</f>
        <v/>
      </c>
      <c r="AK458" s="11" t="str">
        <f ca="1">_xlfn.IFNA(IF(0&lt;MATCH(AK451,$C$2:$C$15),AK457,AK452),AK452)</f>
        <v/>
      </c>
      <c r="AL458" s="11" t="str">
        <f ca="1">_xlfn.IFNA(IF(0&lt;MATCH(AL451,$C$2:$C$15),AL457,AL452),AL452)</f>
        <v/>
      </c>
      <c r="AM458" s="11" t="str">
        <f ca="1">_xlfn.IFNA(IF(0&lt;MATCH(AM451,$C$2:$C$15),AM457,AM452),AM452)</f>
        <v/>
      </c>
    </row>
    <row r="459" spans="1:39" ht="12.75">
      <c r="A459" s="1"/>
      <c r="B459" s="5">
        <v>8</v>
      </c>
      <c r="C459" s="5" t="str">
        <f ca="1">IF(B459&lt;=A458,RANDBETWEEN(A454/(3/2),A454*(3/2))+C458,"")</f>
        <v/>
      </c>
      <c r="D459" s="15" t="s">
        <v>3989</v>
      </c>
      <c r="E459" s="11" t="e">
        <f t="shared" ref="E459:E465" ca="1" si="1529">_xlfn.TEXTJOIN("/",TRUE,F458:S458)</f>
        <v>#REF!</v>
      </c>
      <c r="F459" s="7" t="e" cm="1">
        <f t="array" aca="1" ref="F459" ca="1">_xlfn.TEXTSPLIT(E459,"/")</f>
        <v>#REF!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7"/>
      <c r="U459" s="1"/>
      <c r="V459" s="5">
        <v>8</v>
      </c>
      <c r="W459" s="5" t="str">
        <f ca="1">IF(V459&lt;=U458,RANDBETWEEN(U454/(3/2),U454*(3/2))+W458,"")</f>
        <v/>
      </c>
      <c r="X459" s="15" t="s">
        <v>3989</v>
      </c>
      <c r="Y459" s="11" t="e">
        <f t="shared" ref="Y459:Y465" ca="1" si="1530">_xlfn.TEXTJOIN("/",TRUE,Z458:AM458)</f>
        <v>#REF!</v>
      </c>
      <c r="Z459" s="7" t="e" cm="1">
        <f t="array" aca="1" ref="Z459" ca="1">_xlfn.TEXTSPLIT(Y459,"/")</f>
        <v>#REF!</v>
      </c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</row>
    <row r="460" spans="1:39" ht="12.75">
      <c r="A460" s="5"/>
      <c r="B460" s="5">
        <v>9</v>
      </c>
      <c r="C460" s="5" t="str">
        <f ca="1">IF(B460&lt;=A458,RANDBETWEEN(A454/(3/2),A454*(3/2))+C459,"")</f>
        <v/>
      </c>
      <c r="D460" s="15"/>
      <c r="E460" s="11"/>
      <c r="F460" s="7" t="e">
        <f ca="1">MATCH(F459,'Language Rules Can Change'!$AD$322:$AD$413,0)-1</f>
        <v>#REF!</v>
      </c>
      <c r="G460" s="7" t="e">
        <f>MATCH(G459,'Language Rules Can Change'!$AD$322:$AD$413,0)-1</f>
        <v>#N/A</v>
      </c>
      <c r="H460" s="7" t="e">
        <f>MATCH(H459,'Language Rules Can Change'!$AD$322:$AD$413,0)-1</f>
        <v>#N/A</v>
      </c>
      <c r="I460" s="7" t="e">
        <f>MATCH(I459,'Language Rules Can Change'!$AD$322:$AD$413,0)-1</f>
        <v>#N/A</v>
      </c>
      <c r="J460" s="7" t="e">
        <f>MATCH(J459,'Language Rules Can Change'!$AD$322:$AD$413,0)-1</f>
        <v>#N/A</v>
      </c>
      <c r="K460" s="7" t="e">
        <f>MATCH(K459,'Language Rules Can Change'!$AD$322:$AD$413,0)-1</f>
        <v>#N/A</v>
      </c>
      <c r="L460" s="7" t="e">
        <f>MATCH(L459,'Language Rules Can Change'!$AD$322:$AD$413,0)-1</f>
        <v>#N/A</v>
      </c>
      <c r="M460" s="7" t="e">
        <f>MATCH(M459,'Language Rules Can Change'!$AD$322:$AD$413,0)-1</f>
        <v>#N/A</v>
      </c>
      <c r="N460" s="7" t="e">
        <f>MATCH(N459,'Language Rules Can Change'!$AD$322:$AD$413,0)-1</f>
        <v>#N/A</v>
      </c>
      <c r="O460" s="7" t="e">
        <f>MATCH(O459,'Language Rules Can Change'!$AD$322:$AD$413,0)-1</f>
        <v>#N/A</v>
      </c>
      <c r="P460" s="7" t="e">
        <f>MATCH(P459,'Language Rules Can Change'!$AD$322:$AD$413,0)-1</f>
        <v>#N/A</v>
      </c>
      <c r="Q460" s="7" t="e">
        <f>MATCH(Q459,'Language Rules Can Change'!$AD$322:$AD$413,0)-1</f>
        <v>#N/A</v>
      </c>
      <c r="R460" s="7" t="e">
        <f>MATCH(R459,'Language Rules Can Change'!$AD$322:$AD$413,0)-1</f>
        <v>#N/A</v>
      </c>
      <c r="S460" s="7" t="e">
        <f>MATCH(S459,'Language Rules Can Change'!$AD$322:$AD$413,0)-1</f>
        <v>#N/A</v>
      </c>
      <c r="T460" s="17"/>
      <c r="U460" s="5"/>
      <c r="V460" s="5">
        <v>9</v>
      </c>
      <c r="W460" s="5" t="str">
        <f ca="1">IF(V460&lt;=U458,RANDBETWEEN(U454/(3/2),U454*(3/2))+W459,"")</f>
        <v/>
      </c>
      <c r="X460" s="15"/>
      <c r="Y460" s="11"/>
      <c r="Z460" s="7" t="e">
        <f ca="1">MATCH(Z459,'Language Rules Can Change'!$AD$322:$AD$413,0)-1</f>
        <v>#REF!</v>
      </c>
      <c r="AA460" s="7" t="e">
        <f>MATCH(AA459,'Language Rules Can Change'!$AD$322:$AD$413,0)-1</f>
        <v>#N/A</v>
      </c>
      <c r="AB460" s="7" t="e">
        <f>MATCH(AB459,'Language Rules Can Change'!$AD$322:$AD$413,0)-1</f>
        <v>#N/A</v>
      </c>
      <c r="AC460" s="7" t="e">
        <f>MATCH(AC459,'Language Rules Can Change'!$AD$322:$AD$413,0)-1</f>
        <v>#N/A</v>
      </c>
      <c r="AD460" s="7" t="e">
        <f>MATCH(AD459,'Language Rules Can Change'!$AD$322:$AD$413,0)-1</f>
        <v>#N/A</v>
      </c>
      <c r="AE460" s="7" t="e">
        <f>MATCH(AE459,'Language Rules Can Change'!$AD$322:$AD$413,0)-1</f>
        <v>#N/A</v>
      </c>
      <c r="AF460" s="7" t="e">
        <f>MATCH(AF459,'Language Rules Can Change'!$AD$322:$AD$413,0)-1</f>
        <v>#N/A</v>
      </c>
      <c r="AG460" s="7" t="e">
        <f>MATCH(AG459,'Language Rules Can Change'!$AD$322:$AD$413,0)-1</f>
        <v>#N/A</v>
      </c>
      <c r="AH460" s="7" t="e">
        <f>MATCH(AH459,'Language Rules Can Change'!$AD$322:$AD$413,0)-1</f>
        <v>#N/A</v>
      </c>
      <c r="AI460" s="7" t="e">
        <f>MATCH(AI459,'Language Rules Can Change'!$AD$322:$AD$413,0)-1</f>
        <v>#N/A</v>
      </c>
      <c r="AJ460" s="7" t="e">
        <f>MATCH(AJ459,'Language Rules Can Change'!$AD$322:$AD$413,0)-1</f>
        <v>#N/A</v>
      </c>
      <c r="AK460" s="7" t="e">
        <f>MATCH(AK459,'Language Rules Can Change'!$AD$322:$AD$413,0)-1</f>
        <v>#N/A</v>
      </c>
      <c r="AL460" s="7" t="e">
        <f>MATCH(AL459,'Language Rules Can Change'!$AD$322:$AD$413,0)-1</f>
        <v>#N/A</v>
      </c>
      <c r="AM460" s="7" t="e">
        <f>MATCH(AM459,'Language Rules Can Change'!$AD$322:$AD$413,0)-1</f>
        <v>#N/A</v>
      </c>
    </row>
    <row r="461" spans="1:39" ht="12.75">
      <c r="A461" s="1"/>
      <c r="B461" s="5">
        <v>10</v>
      </c>
      <c r="C461" s="5" t="str">
        <f ca="1">IF(B461&lt;=A458,RANDBETWEEN(A454/(3/2),A454*(3/2))+C460,"")</f>
        <v/>
      </c>
      <c r="D461" s="15"/>
      <c r="E461" s="11"/>
      <c r="F461" s="7">
        <f t="shared" ref="F461:S465" ca="1" si="1531">RAND()</f>
        <v>0.51687040876013424</v>
      </c>
      <c r="G461" s="7">
        <f t="shared" ca="1" si="1531"/>
        <v>0.87662818960332989</v>
      </c>
      <c r="H461" s="7">
        <f t="shared" ca="1" si="1531"/>
        <v>0.41265789081282067</v>
      </c>
      <c r="I461" s="7">
        <f t="shared" ca="1" si="1531"/>
        <v>0.34818014811600284</v>
      </c>
      <c r="J461" s="7">
        <f t="shared" ca="1" si="1531"/>
        <v>0.29127241230103285</v>
      </c>
      <c r="K461" s="7">
        <f t="shared" ca="1" si="1531"/>
        <v>0.31863197537422516</v>
      </c>
      <c r="L461" s="7">
        <f t="shared" ca="1" si="1531"/>
        <v>0.86939065668463045</v>
      </c>
      <c r="M461" s="7">
        <f t="shared" ca="1" si="1531"/>
        <v>0.55224371064739908</v>
      </c>
      <c r="N461" s="7">
        <f t="shared" ca="1" si="1531"/>
        <v>0.43878292337495128</v>
      </c>
      <c r="O461" s="7">
        <f t="shared" ca="1" si="1531"/>
        <v>0.73833904129203565</v>
      </c>
      <c r="P461" s="7">
        <f t="shared" ca="1" si="1531"/>
        <v>0.3577650639941593</v>
      </c>
      <c r="Q461" s="7">
        <f t="shared" ca="1" si="1531"/>
        <v>0.3049796451120913</v>
      </c>
      <c r="R461" s="7">
        <f t="shared" ca="1" si="1531"/>
        <v>0.99982498725201041</v>
      </c>
      <c r="S461" s="7">
        <f t="shared" ca="1" si="1531"/>
        <v>0.46040634921874268</v>
      </c>
      <c r="T461" s="17"/>
      <c r="U461" s="1"/>
      <c r="V461" s="5">
        <v>10</v>
      </c>
      <c r="W461" s="5" t="str">
        <f ca="1">IF(V461&lt;=U458,RANDBETWEEN(U454/(3/2),U454*(3/2))+W460,"")</f>
        <v/>
      </c>
      <c r="X461" s="15"/>
      <c r="Y461" s="11"/>
      <c r="Z461" s="7">
        <f t="shared" ref="Z461:AM465" ca="1" si="1532">RAND()</f>
        <v>0.60719208660382118</v>
      </c>
      <c r="AA461" s="7">
        <f t="shared" ca="1" si="1532"/>
        <v>0.60295216825692965</v>
      </c>
      <c r="AB461" s="7">
        <f t="shared" ca="1" si="1532"/>
        <v>0.72123727727445297</v>
      </c>
      <c r="AC461" s="7">
        <f t="shared" ca="1" si="1532"/>
        <v>0.80596313149700172</v>
      </c>
      <c r="AD461" s="7">
        <f t="shared" ca="1" si="1532"/>
        <v>0.66257356446478999</v>
      </c>
      <c r="AE461" s="7">
        <f t="shared" ca="1" si="1532"/>
        <v>0.22375177135288438</v>
      </c>
      <c r="AF461" s="7">
        <f t="shared" ca="1" si="1532"/>
        <v>0.64280309984738215</v>
      </c>
      <c r="AG461" s="7">
        <f t="shared" ca="1" si="1532"/>
        <v>0.59296184973174482</v>
      </c>
      <c r="AH461" s="7">
        <f t="shared" ca="1" si="1532"/>
        <v>8.2472452156548526E-2</v>
      </c>
      <c r="AI461" s="7">
        <f t="shared" ca="1" si="1532"/>
        <v>0.86685032963996278</v>
      </c>
      <c r="AJ461" s="7">
        <f t="shared" ca="1" si="1532"/>
        <v>0.12626035628356114</v>
      </c>
      <c r="AK461" s="7">
        <f t="shared" ca="1" si="1532"/>
        <v>0.10758617884126465</v>
      </c>
      <c r="AL461" s="7">
        <f t="shared" ca="1" si="1532"/>
        <v>0.69244276920123415</v>
      </c>
      <c r="AM461" s="7">
        <f t="shared" ca="1" si="1532"/>
        <v>0.20028111835463847</v>
      </c>
    </row>
    <row r="462" spans="1:39" ht="12.75">
      <c r="A462" s="1"/>
      <c r="B462" s="5">
        <v>11</v>
      </c>
      <c r="C462" s="5" t="str">
        <f ca="1">IF(B462&lt;=A458,RANDBETWEEN(A454/(3/2),A454*(3/2))+C461,"")</f>
        <v/>
      </c>
      <c r="D462" s="15"/>
      <c r="E462" s="11"/>
      <c r="F462" s="7" t="e" cm="1">
        <f t="array" aca="1" ref="F462" ca="1">_xlfn.IFS(AND(F461&gt;0,F461&lt;=INDEX('Language Rules Can Change'!$AE$322:$AM$413,F460,1)),1,AND(F461&gt;INDEX('Language Rules Can Change'!$AE$322:$AM$413,F460,1),F461&lt;=INDEX('Language Rules Can Change'!$AE$322:$AM$413,F460,2)),2,AND(F461&gt;INDEX('Language Rules Can Change'!$AE$322:$AM$413,F460,2),F461&lt;=INDEX('Language Rules Can Change'!$AE$322:$AM$413,F460,3)),3,AND(F461&gt;INDEX('Language Rules Can Change'!$AE$322:$AM$413,F460,3),F461&lt;=INDEX('Language Rules Can Change'!$AE$322:$AM$413,F460,4)),4,AND(F461&gt;INDEX('Language Rules Can Change'!$AE$322:$AM$413,F460,4),F461&lt;=INDEX('Language Rules Can Change'!$AE$322:$AM$413,F460,5)),5,AND(F461&gt;INDEX('Language Rules Can Change'!$AE$322:$AM$413,F460,5),F461&lt;=INDEX('Language Rules Can Change'!$AE$322:$AM$413,F460,6)),6,AND(F461&gt;INDEX('Language Rules Can Change'!$AE$322:$AM$413,F460,6),F461&lt;=INDEX('Language Rules Can Change'!$AE$322:$AM$413,F460,7)),7,AND(F461&gt;INDEX('Language Rules Can Change'!$AE$322:$AM$413,F460,7),F461&lt;=INDEX('Language Rules Can Change'!$AE$322:$AM$413,F460,8)),8,AND(F461&gt;INDEX('Language Rules Can Change'!$AE$322:$AM$413,F460,8),F461&lt;=INDEX('Language Rules Can Change'!$AE$322:$AM$413,F460,9)),9)</f>
        <v>#REF!</v>
      </c>
      <c r="G462" s="7" t="e" cm="1">
        <f t="array" aca="1" ref="G462" ca="1">_xlfn.IFS(AND(G461&gt;0,G461&lt;=INDEX('Language Rules Can Change'!$AE$322:$AM$413,G460,1)),1,AND(G461&gt;INDEX('Language Rules Can Change'!$AE$322:$AM$413,G460,1),G461&lt;=INDEX('Language Rules Can Change'!$AE$322:$AM$413,G460,2)),2,AND(G461&gt;INDEX('Language Rules Can Change'!$AE$322:$AM$413,G460,2),G461&lt;=INDEX('Language Rules Can Change'!$AE$322:$AM$413,G460,3)),3,AND(G461&gt;INDEX('Language Rules Can Change'!$AE$322:$AM$413,G460,3),G461&lt;=INDEX('Language Rules Can Change'!$AE$322:$AM$413,G460,4)),4,AND(G461&gt;INDEX('Language Rules Can Change'!$AE$322:$AM$413,G460,4),G461&lt;=INDEX('Language Rules Can Change'!$AE$322:$AM$413,G460,5)),5,AND(G461&gt;INDEX('Language Rules Can Change'!$AE$322:$AM$413,G460,5),G461&lt;=INDEX('Language Rules Can Change'!$AE$322:$AM$413,G460,6)),6,AND(G461&gt;INDEX('Language Rules Can Change'!$AE$322:$AM$413,G460,6),G461&lt;=INDEX('Language Rules Can Change'!$AE$322:$AM$413,G460,7)),7,AND(G461&gt;INDEX('Language Rules Can Change'!$AE$322:$AM$413,G460,7),G461&lt;=INDEX('Language Rules Can Change'!$AE$322:$AM$413,G460,8)),8,AND(G461&gt;INDEX('Language Rules Can Change'!$AE$322:$AM$413,G460,8),G461&lt;=INDEX('Language Rules Can Change'!$AE$322:$AM$413,G460,9)),9)</f>
        <v>#N/A</v>
      </c>
      <c r="H462" s="7" t="e" cm="1">
        <f t="array" aca="1" ref="H462" ca="1">_xlfn.IFS(AND(H461&gt;0,H461&lt;=INDEX('Language Rules Can Change'!$AE$322:$AM$413,H460,1)),1,AND(H461&gt;INDEX('Language Rules Can Change'!$AE$322:$AM$413,H460,1),H461&lt;=INDEX('Language Rules Can Change'!$AE$322:$AM$413,H460,2)),2,AND(H461&gt;INDEX('Language Rules Can Change'!$AE$322:$AM$413,H460,2),H461&lt;=INDEX('Language Rules Can Change'!$AE$322:$AM$413,H460,3)),3,AND(H461&gt;INDEX('Language Rules Can Change'!$AE$322:$AM$413,H460,3),H461&lt;=INDEX('Language Rules Can Change'!$AE$322:$AM$413,H460,4)),4,AND(H461&gt;INDEX('Language Rules Can Change'!$AE$322:$AM$413,H460,4),H461&lt;=INDEX('Language Rules Can Change'!$AE$322:$AM$413,H460,5)),5,AND(H461&gt;INDEX('Language Rules Can Change'!$AE$322:$AM$413,H460,5),H461&lt;=INDEX('Language Rules Can Change'!$AE$322:$AM$413,H460,6)),6,AND(H461&gt;INDEX('Language Rules Can Change'!$AE$322:$AM$413,H460,6),H461&lt;=INDEX('Language Rules Can Change'!$AE$322:$AM$413,H460,7)),7,AND(H461&gt;INDEX('Language Rules Can Change'!$AE$322:$AM$413,H460,7),H461&lt;=INDEX('Language Rules Can Change'!$AE$322:$AM$413,H460,8)),8,AND(H461&gt;INDEX('Language Rules Can Change'!$AE$322:$AM$413,H460,8),H461&lt;=INDEX('Language Rules Can Change'!$AE$322:$AM$413,H460,9)),9)</f>
        <v>#N/A</v>
      </c>
      <c r="I462" s="7" t="e" cm="1">
        <f t="array" aca="1" ref="I462" ca="1">_xlfn.IFS(AND(I461&gt;0,I461&lt;=INDEX('Language Rules Can Change'!$AE$322:$AM$413,I460,1)),1,AND(I461&gt;INDEX('Language Rules Can Change'!$AE$322:$AM$413,I460,1),I461&lt;=INDEX('Language Rules Can Change'!$AE$322:$AM$413,I460,2)),2,AND(I461&gt;INDEX('Language Rules Can Change'!$AE$322:$AM$413,I460,2),I461&lt;=INDEX('Language Rules Can Change'!$AE$322:$AM$413,I460,3)),3,AND(I461&gt;INDEX('Language Rules Can Change'!$AE$322:$AM$413,I460,3),I461&lt;=INDEX('Language Rules Can Change'!$AE$322:$AM$413,I460,4)),4,AND(I461&gt;INDEX('Language Rules Can Change'!$AE$322:$AM$413,I460,4),I461&lt;=INDEX('Language Rules Can Change'!$AE$322:$AM$413,I460,5)),5,AND(I461&gt;INDEX('Language Rules Can Change'!$AE$322:$AM$413,I460,5),I461&lt;=INDEX('Language Rules Can Change'!$AE$322:$AM$413,I460,6)),6,AND(I461&gt;INDEX('Language Rules Can Change'!$AE$322:$AM$413,I460,6),I461&lt;=INDEX('Language Rules Can Change'!$AE$322:$AM$413,I460,7)),7,AND(I461&gt;INDEX('Language Rules Can Change'!$AE$322:$AM$413,I460,7),I461&lt;=INDEX('Language Rules Can Change'!$AE$322:$AM$413,I460,8)),8,AND(I461&gt;INDEX('Language Rules Can Change'!$AE$322:$AM$413,I460,8),I461&lt;=INDEX('Language Rules Can Change'!$AE$322:$AM$413,I460,9)),9)</f>
        <v>#N/A</v>
      </c>
      <c r="J462" s="7" t="e" cm="1">
        <f t="array" aca="1" ref="J462" ca="1">_xlfn.IFS(AND(J461&gt;0,J461&lt;=INDEX('Language Rules Can Change'!$AE$322:$AM$413,J460,1)),1,AND(J461&gt;INDEX('Language Rules Can Change'!$AE$322:$AM$413,J460,1),J461&lt;=INDEX('Language Rules Can Change'!$AE$322:$AM$413,J460,2)),2,AND(J461&gt;INDEX('Language Rules Can Change'!$AE$322:$AM$413,J460,2),J461&lt;=INDEX('Language Rules Can Change'!$AE$322:$AM$413,J460,3)),3,AND(J461&gt;INDEX('Language Rules Can Change'!$AE$322:$AM$413,J460,3),J461&lt;=INDEX('Language Rules Can Change'!$AE$322:$AM$413,J460,4)),4,AND(J461&gt;INDEX('Language Rules Can Change'!$AE$322:$AM$413,J460,4),J461&lt;=INDEX('Language Rules Can Change'!$AE$322:$AM$413,J460,5)),5,AND(J461&gt;INDEX('Language Rules Can Change'!$AE$322:$AM$413,J460,5),J461&lt;=INDEX('Language Rules Can Change'!$AE$322:$AM$413,J460,6)),6,AND(J461&gt;INDEX('Language Rules Can Change'!$AE$322:$AM$413,J460,6),J461&lt;=INDEX('Language Rules Can Change'!$AE$322:$AM$413,J460,7)),7,AND(J461&gt;INDEX('Language Rules Can Change'!$AE$322:$AM$413,J460,7),J461&lt;=INDEX('Language Rules Can Change'!$AE$322:$AM$413,J460,8)),8,AND(J461&gt;INDEX('Language Rules Can Change'!$AE$322:$AM$413,J460,8),J461&lt;=INDEX('Language Rules Can Change'!$AE$322:$AM$413,J460,9)),9)</f>
        <v>#N/A</v>
      </c>
      <c r="K462" s="7" t="e" cm="1">
        <f t="array" aca="1" ref="K462" ca="1">_xlfn.IFS(AND(K461&gt;0,K461&lt;=INDEX('Language Rules Can Change'!$AE$322:$AM$413,K460,1)),1,AND(K461&gt;INDEX('Language Rules Can Change'!$AE$322:$AM$413,K460,1),K461&lt;=INDEX('Language Rules Can Change'!$AE$322:$AM$413,K460,2)),2,AND(K461&gt;INDEX('Language Rules Can Change'!$AE$322:$AM$413,K460,2),K461&lt;=INDEX('Language Rules Can Change'!$AE$322:$AM$413,K460,3)),3,AND(K461&gt;INDEX('Language Rules Can Change'!$AE$322:$AM$413,K460,3),K461&lt;=INDEX('Language Rules Can Change'!$AE$322:$AM$413,K460,4)),4,AND(K461&gt;INDEX('Language Rules Can Change'!$AE$322:$AM$413,K460,4),K461&lt;=INDEX('Language Rules Can Change'!$AE$322:$AM$413,K460,5)),5,AND(K461&gt;INDEX('Language Rules Can Change'!$AE$322:$AM$413,K460,5),K461&lt;=INDEX('Language Rules Can Change'!$AE$322:$AM$413,K460,6)),6,AND(K461&gt;INDEX('Language Rules Can Change'!$AE$322:$AM$413,K460,6),K461&lt;=INDEX('Language Rules Can Change'!$AE$322:$AM$413,K460,7)),7,AND(K461&gt;INDEX('Language Rules Can Change'!$AE$322:$AM$413,K460,7),K461&lt;=INDEX('Language Rules Can Change'!$AE$322:$AM$413,K460,8)),8,AND(K461&gt;INDEX('Language Rules Can Change'!$AE$322:$AM$413,K460,8),K461&lt;=INDEX('Language Rules Can Change'!$AE$322:$AM$413,K460,9)),9)</f>
        <v>#N/A</v>
      </c>
      <c r="L462" s="7" t="e" cm="1">
        <f t="array" aca="1" ref="L462" ca="1">_xlfn.IFS(AND(L461&gt;0,L461&lt;=INDEX('Language Rules Can Change'!$AE$322:$AM$413,L460,1)),1,AND(L461&gt;INDEX('Language Rules Can Change'!$AE$322:$AM$413,L460,1),L461&lt;=INDEX('Language Rules Can Change'!$AE$322:$AM$413,L460,2)),2,AND(L461&gt;INDEX('Language Rules Can Change'!$AE$322:$AM$413,L460,2),L461&lt;=INDEX('Language Rules Can Change'!$AE$322:$AM$413,L460,3)),3,AND(L461&gt;INDEX('Language Rules Can Change'!$AE$322:$AM$413,L460,3),L461&lt;=INDEX('Language Rules Can Change'!$AE$322:$AM$413,L460,4)),4,AND(L461&gt;INDEX('Language Rules Can Change'!$AE$322:$AM$413,L460,4),L461&lt;=INDEX('Language Rules Can Change'!$AE$322:$AM$413,L460,5)),5,AND(L461&gt;INDEX('Language Rules Can Change'!$AE$322:$AM$413,L460,5),L461&lt;=INDEX('Language Rules Can Change'!$AE$322:$AM$413,L460,6)),6,AND(L461&gt;INDEX('Language Rules Can Change'!$AE$322:$AM$413,L460,6),L461&lt;=INDEX('Language Rules Can Change'!$AE$322:$AM$413,L460,7)),7,AND(L461&gt;INDEX('Language Rules Can Change'!$AE$322:$AM$413,L460,7),L461&lt;=INDEX('Language Rules Can Change'!$AE$322:$AM$413,L460,8)),8,AND(L461&gt;INDEX('Language Rules Can Change'!$AE$322:$AM$413,L460,8),L461&lt;=INDEX('Language Rules Can Change'!$AE$322:$AM$413,L460,9)),9)</f>
        <v>#N/A</v>
      </c>
      <c r="M462" s="7" t="e" cm="1">
        <f t="array" aca="1" ref="M462" ca="1">_xlfn.IFS(AND(M461&gt;0,M461&lt;=INDEX('Language Rules Can Change'!$AE$322:$AM$413,M460,1)),1,AND(M461&gt;INDEX('Language Rules Can Change'!$AE$322:$AM$413,M460,1),M461&lt;=INDEX('Language Rules Can Change'!$AE$322:$AM$413,M460,2)),2,AND(M461&gt;INDEX('Language Rules Can Change'!$AE$322:$AM$413,M460,2),M461&lt;=INDEX('Language Rules Can Change'!$AE$322:$AM$413,M460,3)),3,AND(M461&gt;INDEX('Language Rules Can Change'!$AE$322:$AM$413,M460,3),M461&lt;=INDEX('Language Rules Can Change'!$AE$322:$AM$413,M460,4)),4,AND(M461&gt;INDEX('Language Rules Can Change'!$AE$322:$AM$413,M460,4),M461&lt;=INDEX('Language Rules Can Change'!$AE$322:$AM$413,M460,5)),5,AND(M461&gt;INDEX('Language Rules Can Change'!$AE$322:$AM$413,M460,5),M461&lt;=INDEX('Language Rules Can Change'!$AE$322:$AM$413,M460,6)),6,AND(M461&gt;INDEX('Language Rules Can Change'!$AE$322:$AM$413,M460,6),M461&lt;=INDEX('Language Rules Can Change'!$AE$322:$AM$413,M460,7)),7,AND(M461&gt;INDEX('Language Rules Can Change'!$AE$322:$AM$413,M460,7),M461&lt;=INDEX('Language Rules Can Change'!$AE$322:$AM$413,M460,8)),8,AND(M461&gt;INDEX('Language Rules Can Change'!$AE$322:$AM$413,M460,8),M461&lt;=INDEX('Language Rules Can Change'!$AE$322:$AM$413,M460,9)),9)</f>
        <v>#N/A</v>
      </c>
      <c r="N462" s="7" t="e" cm="1">
        <f t="array" aca="1" ref="N462" ca="1">_xlfn.IFS(AND(N461&gt;0,N461&lt;=INDEX('Language Rules Can Change'!$AE$322:$AM$413,N460,1)),1,AND(N461&gt;INDEX('Language Rules Can Change'!$AE$322:$AM$413,N460,1),N461&lt;=INDEX('Language Rules Can Change'!$AE$322:$AM$413,N460,2)),2,AND(N461&gt;INDEX('Language Rules Can Change'!$AE$322:$AM$413,N460,2),N461&lt;=INDEX('Language Rules Can Change'!$AE$322:$AM$413,N460,3)),3,AND(N461&gt;INDEX('Language Rules Can Change'!$AE$322:$AM$413,N460,3),N461&lt;=INDEX('Language Rules Can Change'!$AE$322:$AM$413,N460,4)),4,AND(N461&gt;INDEX('Language Rules Can Change'!$AE$322:$AM$413,N460,4),N461&lt;=INDEX('Language Rules Can Change'!$AE$322:$AM$413,N460,5)),5,AND(N461&gt;INDEX('Language Rules Can Change'!$AE$322:$AM$413,N460,5),N461&lt;=INDEX('Language Rules Can Change'!$AE$322:$AM$413,N460,6)),6,AND(N461&gt;INDEX('Language Rules Can Change'!$AE$322:$AM$413,N460,6),N461&lt;=INDEX('Language Rules Can Change'!$AE$322:$AM$413,N460,7)),7,AND(N461&gt;INDEX('Language Rules Can Change'!$AE$322:$AM$413,N460,7),N461&lt;=INDEX('Language Rules Can Change'!$AE$322:$AM$413,N460,8)),8,AND(N461&gt;INDEX('Language Rules Can Change'!$AE$322:$AM$413,N460,8),N461&lt;=INDEX('Language Rules Can Change'!$AE$322:$AM$413,N460,9)),9)</f>
        <v>#N/A</v>
      </c>
      <c r="O462" s="7" t="e" cm="1">
        <f t="array" aca="1" ref="O462" ca="1">_xlfn.IFS(AND(O461&gt;0,O461&lt;=INDEX('Language Rules Can Change'!$AE$322:$AM$413,O460,1)),1,AND(O461&gt;INDEX('Language Rules Can Change'!$AE$322:$AM$413,O460,1),O461&lt;=INDEX('Language Rules Can Change'!$AE$322:$AM$413,O460,2)),2,AND(O461&gt;INDEX('Language Rules Can Change'!$AE$322:$AM$413,O460,2),O461&lt;=INDEX('Language Rules Can Change'!$AE$322:$AM$413,O460,3)),3,AND(O461&gt;INDEX('Language Rules Can Change'!$AE$322:$AM$413,O460,3),O461&lt;=INDEX('Language Rules Can Change'!$AE$322:$AM$413,O460,4)),4,AND(O461&gt;INDEX('Language Rules Can Change'!$AE$322:$AM$413,O460,4),O461&lt;=INDEX('Language Rules Can Change'!$AE$322:$AM$413,O460,5)),5,AND(O461&gt;INDEX('Language Rules Can Change'!$AE$322:$AM$413,O460,5),O461&lt;=INDEX('Language Rules Can Change'!$AE$322:$AM$413,O460,6)),6,AND(O461&gt;INDEX('Language Rules Can Change'!$AE$322:$AM$413,O460,6),O461&lt;=INDEX('Language Rules Can Change'!$AE$322:$AM$413,O460,7)),7,AND(O461&gt;INDEX('Language Rules Can Change'!$AE$322:$AM$413,O460,7),O461&lt;=INDEX('Language Rules Can Change'!$AE$322:$AM$413,O460,8)),8,AND(O461&gt;INDEX('Language Rules Can Change'!$AE$322:$AM$413,O460,8),O461&lt;=INDEX('Language Rules Can Change'!$AE$322:$AM$413,O460,9)),9)</f>
        <v>#N/A</v>
      </c>
      <c r="P462" s="7" t="e" cm="1">
        <f t="array" aca="1" ref="P462" ca="1">_xlfn.IFS(AND(P461&gt;0,P461&lt;=INDEX('Language Rules Can Change'!$AE$322:$AM$413,P460,1)),1,AND(P461&gt;INDEX('Language Rules Can Change'!$AE$322:$AM$413,P460,1),P461&lt;=INDEX('Language Rules Can Change'!$AE$322:$AM$413,P460,2)),2,AND(P461&gt;INDEX('Language Rules Can Change'!$AE$322:$AM$413,P460,2),P461&lt;=INDEX('Language Rules Can Change'!$AE$322:$AM$413,P460,3)),3,AND(P461&gt;INDEX('Language Rules Can Change'!$AE$322:$AM$413,P460,3),P461&lt;=INDEX('Language Rules Can Change'!$AE$322:$AM$413,P460,4)),4,AND(P461&gt;INDEX('Language Rules Can Change'!$AE$322:$AM$413,P460,4),P461&lt;=INDEX('Language Rules Can Change'!$AE$322:$AM$413,P460,5)),5,AND(P461&gt;INDEX('Language Rules Can Change'!$AE$322:$AM$413,P460,5),P461&lt;=INDEX('Language Rules Can Change'!$AE$322:$AM$413,P460,6)),6,AND(P461&gt;INDEX('Language Rules Can Change'!$AE$322:$AM$413,P460,6),P461&lt;=INDEX('Language Rules Can Change'!$AE$322:$AM$413,P460,7)),7,AND(P461&gt;INDEX('Language Rules Can Change'!$AE$322:$AM$413,P460,7),P461&lt;=INDEX('Language Rules Can Change'!$AE$322:$AM$413,P460,8)),8,AND(P461&gt;INDEX('Language Rules Can Change'!$AE$322:$AM$413,P460,8),P461&lt;=INDEX('Language Rules Can Change'!$AE$322:$AM$413,P460,9)),9)</f>
        <v>#N/A</v>
      </c>
      <c r="Q462" s="7" t="e" cm="1">
        <f t="array" aca="1" ref="Q462" ca="1">_xlfn.IFS(AND(Q461&gt;0,Q461&lt;=INDEX('Language Rules Can Change'!$AE$322:$AM$413,Q460,1)),1,AND(Q461&gt;INDEX('Language Rules Can Change'!$AE$322:$AM$413,Q460,1),Q461&lt;=INDEX('Language Rules Can Change'!$AE$322:$AM$413,Q460,2)),2,AND(Q461&gt;INDEX('Language Rules Can Change'!$AE$322:$AM$413,Q460,2),Q461&lt;=INDEX('Language Rules Can Change'!$AE$322:$AM$413,Q460,3)),3,AND(Q461&gt;INDEX('Language Rules Can Change'!$AE$322:$AM$413,Q460,3),Q461&lt;=INDEX('Language Rules Can Change'!$AE$322:$AM$413,Q460,4)),4,AND(Q461&gt;INDEX('Language Rules Can Change'!$AE$322:$AM$413,Q460,4),Q461&lt;=INDEX('Language Rules Can Change'!$AE$322:$AM$413,Q460,5)),5,AND(Q461&gt;INDEX('Language Rules Can Change'!$AE$322:$AM$413,Q460,5),Q461&lt;=INDEX('Language Rules Can Change'!$AE$322:$AM$413,Q460,6)),6,AND(Q461&gt;INDEX('Language Rules Can Change'!$AE$322:$AM$413,Q460,6),Q461&lt;=INDEX('Language Rules Can Change'!$AE$322:$AM$413,Q460,7)),7,AND(Q461&gt;INDEX('Language Rules Can Change'!$AE$322:$AM$413,Q460,7),Q461&lt;=INDEX('Language Rules Can Change'!$AE$322:$AM$413,Q460,8)),8,AND(Q461&gt;INDEX('Language Rules Can Change'!$AE$322:$AM$413,Q460,8),Q461&lt;=INDEX('Language Rules Can Change'!$AE$322:$AM$413,Q460,9)),9)</f>
        <v>#N/A</v>
      </c>
      <c r="R462" s="7" t="e" cm="1">
        <f t="array" aca="1" ref="R462" ca="1">_xlfn.IFS(AND(R461&gt;0,R461&lt;=INDEX('Language Rules Can Change'!$AE$322:$AM$413,R460,1)),1,AND(R461&gt;INDEX('Language Rules Can Change'!$AE$322:$AM$413,R460,1),R461&lt;=INDEX('Language Rules Can Change'!$AE$322:$AM$413,R460,2)),2,AND(R461&gt;INDEX('Language Rules Can Change'!$AE$322:$AM$413,R460,2),R461&lt;=INDEX('Language Rules Can Change'!$AE$322:$AM$413,R460,3)),3,AND(R461&gt;INDEX('Language Rules Can Change'!$AE$322:$AM$413,R460,3),R461&lt;=INDEX('Language Rules Can Change'!$AE$322:$AM$413,R460,4)),4,AND(R461&gt;INDEX('Language Rules Can Change'!$AE$322:$AM$413,R460,4),R461&lt;=INDEX('Language Rules Can Change'!$AE$322:$AM$413,R460,5)),5,AND(R461&gt;INDEX('Language Rules Can Change'!$AE$322:$AM$413,R460,5),R461&lt;=INDEX('Language Rules Can Change'!$AE$322:$AM$413,R460,6)),6,AND(R461&gt;INDEX('Language Rules Can Change'!$AE$322:$AM$413,R460,6),R461&lt;=INDEX('Language Rules Can Change'!$AE$322:$AM$413,R460,7)),7,AND(R461&gt;INDEX('Language Rules Can Change'!$AE$322:$AM$413,R460,7),R461&lt;=INDEX('Language Rules Can Change'!$AE$322:$AM$413,R460,8)),8,AND(R461&gt;INDEX('Language Rules Can Change'!$AE$322:$AM$413,R460,8),R461&lt;=INDEX('Language Rules Can Change'!$AE$322:$AM$413,R460,9)),9)</f>
        <v>#N/A</v>
      </c>
      <c r="S462" s="7" t="e" cm="1">
        <f t="array" aca="1" ref="S462" ca="1">_xlfn.IFS(AND(S461&gt;0,S461&lt;=INDEX('Language Rules Can Change'!$AE$322:$AM$413,S460,1)),1,AND(S461&gt;INDEX('Language Rules Can Change'!$AE$322:$AM$413,S460,1),S461&lt;=INDEX('Language Rules Can Change'!$AE$322:$AM$413,S460,2)),2,AND(S461&gt;INDEX('Language Rules Can Change'!$AE$322:$AM$413,S460,2),S461&lt;=INDEX('Language Rules Can Change'!$AE$322:$AM$413,S460,3)),3,AND(S461&gt;INDEX('Language Rules Can Change'!$AE$322:$AM$413,S460,3),S461&lt;=INDEX('Language Rules Can Change'!$AE$322:$AM$413,S460,4)),4,AND(S461&gt;INDEX('Language Rules Can Change'!$AE$322:$AM$413,S460,4),S461&lt;=INDEX('Language Rules Can Change'!$AE$322:$AM$413,S460,5)),5,AND(S461&gt;INDEX('Language Rules Can Change'!$AE$322:$AM$413,S460,5),S461&lt;=INDEX('Language Rules Can Change'!$AE$322:$AM$413,S460,6)),6,AND(S461&gt;INDEX('Language Rules Can Change'!$AE$322:$AM$413,S460,6),S461&lt;=INDEX('Language Rules Can Change'!$AE$322:$AM$413,S460,7)),7,AND(S461&gt;INDEX('Language Rules Can Change'!$AE$322:$AM$413,S460,7),S461&lt;=INDEX('Language Rules Can Change'!$AE$322:$AM$413,S460,8)),8,AND(S461&gt;INDEX('Language Rules Can Change'!$AE$322:$AM$413,S460,8),S461&lt;=INDEX('Language Rules Can Change'!$AE$322:$AM$413,S460,9)),9)</f>
        <v>#N/A</v>
      </c>
      <c r="T462" s="17"/>
      <c r="U462" s="1"/>
      <c r="V462" s="5">
        <v>11</v>
      </c>
      <c r="W462" s="5" t="str">
        <f ca="1">IF(V462&lt;=U458,RANDBETWEEN(U454/(3/2),U454*(3/2))+W461,"")</f>
        <v/>
      </c>
      <c r="X462" s="15"/>
      <c r="Y462" s="11"/>
      <c r="Z462" s="7" t="e" cm="1">
        <f t="array" aca="1" ref="Z462" ca="1">_xlfn.IFS(AND(Z461&gt;0,Z461&lt;=INDEX('Language Rules Can Change'!$AE$322:$AM$413,Z460,1)),1,AND(Z461&gt;INDEX('Language Rules Can Change'!$AE$322:$AM$413,Z460,1),Z461&lt;=INDEX('Language Rules Can Change'!$AE$322:$AM$413,Z460,2)),2,AND(Z461&gt;INDEX('Language Rules Can Change'!$AE$322:$AM$413,Z460,2),Z461&lt;=INDEX('Language Rules Can Change'!$AE$322:$AM$413,Z460,3)),3,AND(Z461&gt;INDEX('Language Rules Can Change'!$AE$322:$AM$413,Z460,3),Z461&lt;=INDEX('Language Rules Can Change'!$AE$322:$AM$413,Z460,4)),4,AND(Z461&gt;INDEX('Language Rules Can Change'!$AE$322:$AM$413,Z460,4),Z461&lt;=INDEX('Language Rules Can Change'!$AE$322:$AM$413,Z460,5)),5,AND(Z461&gt;INDEX('Language Rules Can Change'!$AE$322:$AM$413,Z460,5),Z461&lt;=INDEX('Language Rules Can Change'!$AE$322:$AM$413,Z460,6)),6,AND(Z461&gt;INDEX('Language Rules Can Change'!$AE$322:$AM$413,Z460,6),Z461&lt;=INDEX('Language Rules Can Change'!$AE$322:$AM$413,Z460,7)),7,AND(Z461&gt;INDEX('Language Rules Can Change'!$AE$322:$AM$413,Z460,7),Z461&lt;=INDEX('Language Rules Can Change'!$AE$322:$AM$413,Z460,8)),8,AND(Z461&gt;INDEX('Language Rules Can Change'!$AE$322:$AM$413,Z460,8),Z461&lt;=INDEX('Language Rules Can Change'!$AE$322:$AM$413,Z460,9)),9)</f>
        <v>#REF!</v>
      </c>
      <c r="AA462" s="7" t="e" cm="1">
        <f t="array" aca="1" ref="AA462" ca="1">_xlfn.IFS(AND(AA461&gt;0,AA461&lt;=INDEX('Language Rules Can Change'!$AE$322:$AM$413,AA460,1)),1,AND(AA461&gt;INDEX('Language Rules Can Change'!$AE$322:$AM$413,AA460,1),AA461&lt;=INDEX('Language Rules Can Change'!$AE$322:$AM$413,AA460,2)),2,AND(AA461&gt;INDEX('Language Rules Can Change'!$AE$322:$AM$413,AA460,2),AA461&lt;=INDEX('Language Rules Can Change'!$AE$322:$AM$413,AA460,3)),3,AND(AA461&gt;INDEX('Language Rules Can Change'!$AE$322:$AM$413,AA460,3),AA461&lt;=INDEX('Language Rules Can Change'!$AE$322:$AM$413,AA460,4)),4,AND(AA461&gt;INDEX('Language Rules Can Change'!$AE$322:$AM$413,AA460,4),AA461&lt;=INDEX('Language Rules Can Change'!$AE$322:$AM$413,AA460,5)),5,AND(AA461&gt;INDEX('Language Rules Can Change'!$AE$322:$AM$413,AA460,5),AA461&lt;=INDEX('Language Rules Can Change'!$AE$322:$AM$413,AA460,6)),6,AND(AA461&gt;INDEX('Language Rules Can Change'!$AE$322:$AM$413,AA460,6),AA461&lt;=INDEX('Language Rules Can Change'!$AE$322:$AM$413,AA460,7)),7,AND(AA461&gt;INDEX('Language Rules Can Change'!$AE$322:$AM$413,AA460,7),AA461&lt;=INDEX('Language Rules Can Change'!$AE$322:$AM$413,AA460,8)),8,AND(AA461&gt;INDEX('Language Rules Can Change'!$AE$322:$AM$413,AA460,8),AA461&lt;=INDEX('Language Rules Can Change'!$AE$322:$AM$413,AA460,9)),9)</f>
        <v>#N/A</v>
      </c>
      <c r="AB462" s="7" t="e" cm="1">
        <f t="array" aca="1" ref="AB462" ca="1">_xlfn.IFS(AND(AB461&gt;0,AB461&lt;=INDEX('Language Rules Can Change'!$AE$322:$AM$413,AB460,1)),1,AND(AB461&gt;INDEX('Language Rules Can Change'!$AE$322:$AM$413,AB460,1),AB461&lt;=INDEX('Language Rules Can Change'!$AE$322:$AM$413,AB460,2)),2,AND(AB461&gt;INDEX('Language Rules Can Change'!$AE$322:$AM$413,AB460,2),AB461&lt;=INDEX('Language Rules Can Change'!$AE$322:$AM$413,AB460,3)),3,AND(AB461&gt;INDEX('Language Rules Can Change'!$AE$322:$AM$413,AB460,3),AB461&lt;=INDEX('Language Rules Can Change'!$AE$322:$AM$413,AB460,4)),4,AND(AB461&gt;INDEX('Language Rules Can Change'!$AE$322:$AM$413,AB460,4),AB461&lt;=INDEX('Language Rules Can Change'!$AE$322:$AM$413,AB460,5)),5,AND(AB461&gt;INDEX('Language Rules Can Change'!$AE$322:$AM$413,AB460,5),AB461&lt;=INDEX('Language Rules Can Change'!$AE$322:$AM$413,AB460,6)),6,AND(AB461&gt;INDEX('Language Rules Can Change'!$AE$322:$AM$413,AB460,6),AB461&lt;=INDEX('Language Rules Can Change'!$AE$322:$AM$413,AB460,7)),7,AND(AB461&gt;INDEX('Language Rules Can Change'!$AE$322:$AM$413,AB460,7),AB461&lt;=INDEX('Language Rules Can Change'!$AE$322:$AM$413,AB460,8)),8,AND(AB461&gt;INDEX('Language Rules Can Change'!$AE$322:$AM$413,AB460,8),AB461&lt;=INDEX('Language Rules Can Change'!$AE$322:$AM$413,AB460,9)),9)</f>
        <v>#N/A</v>
      </c>
      <c r="AC462" s="7" t="e" cm="1">
        <f t="array" aca="1" ref="AC462" ca="1">_xlfn.IFS(AND(AC461&gt;0,AC461&lt;=INDEX('Language Rules Can Change'!$AE$322:$AM$413,AC460,1)),1,AND(AC461&gt;INDEX('Language Rules Can Change'!$AE$322:$AM$413,AC460,1),AC461&lt;=INDEX('Language Rules Can Change'!$AE$322:$AM$413,AC460,2)),2,AND(AC461&gt;INDEX('Language Rules Can Change'!$AE$322:$AM$413,AC460,2),AC461&lt;=INDEX('Language Rules Can Change'!$AE$322:$AM$413,AC460,3)),3,AND(AC461&gt;INDEX('Language Rules Can Change'!$AE$322:$AM$413,AC460,3),AC461&lt;=INDEX('Language Rules Can Change'!$AE$322:$AM$413,AC460,4)),4,AND(AC461&gt;INDEX('Language Rules Can Change'!$AE$322:$AM$413,AC460,4),AC461&lt;=INDEX('Language Rules Can Change'!$AE$322:$AM$413,AC460,5)),5,AND(AC461&gt;INDEX('Language Rules Can Change'!$AE$322:$AM$413,AC460,5),AC461&lt;=INDEX('Language Rules Can Change'!$AE$322:$AM$413,AC460,6)),6,AND(AC461&gt;INDEX('Language Rules Can Change'!$AE$322:$AM$413,AC460,6),AC461&lt;=INDEX('Language Rules Can Change'!$AE$322:$AM$413,AC460,7)),7,AND(AC461&gt;INDEX('Language Rules Can Change'!$AE$322:$AM$413,AC460,7),AC461&lt;=INDEX('Language Rules Can Change'!$AE$322:$AM$413,AC460,8)),8,AND(AC461&gt;INDEX('Language Rules Can Change'!$AE$322:$AM$413,AC460,8),AC461&lt;=INDEX('Language Rules Can Change'!$AE$322:$AM$413,AC460,9)),9)</f>
        <v>#N/A</v>
      </c>
      <c r="AD462" s="7" t="e" cm="1">
        <f t="array" aca="1" ref="AD462" ca="1">_xlfn.IFS(AND(AD461&gt;0,AD461&lt;=INDEX('Language Rules Can Change'!$AE$322:$AM$413,AD460,1)),1,AND(AD461&gt;INDEX('Language Rules Can Change'!$AE$322:$AM$413,AD460,1),AD461&lt;=INDEX('Language Rules Can Change'!$AE$322:$AM$413,AD460,2)),2,AND(AD461&gt;INDEX('Language Rules Can Change'!$AE$322:$AM$413,AD460,2),AD461&lt;=INDEX('Language Rules Can Change'!$AE$322:$AM$413,AD460,3)),3,AND(AD461&gt;INDEX('Language Rules Can Change'!$AE$322:$AM$413,AD460,3),AD461&lt;=INDEX('Language Rules Can Change'!$AE$322:$AM$413,AD460,4)),4,AND(AD461&gt;INDEX('Language Rules Can Change'!$AE$322:$AM$413,AD460,4),AD461&lt;=INDEX('Language Rules Can Change'!$AE$322:$AM$413,AD460,5)),5,AND(AD461&gt;INDEX('Language Rules Can Change'!$AE$322:$AM$413,AD460,5),AD461&lt;=INDEX('Language Rules Can Change'!$AE$322:$AM$413,AD460,6)),6,AND(AD461&gt;INDEX('Language Rules Can Change'!$AE$322:$AM$413,AD460,6),AD461&lt;=INDEX('Language Rules Can Change'!$AE$322:$AM$413,AD460,7)),7,AND(AD461&gt;INDEX('Language Rules Can Change'!$AE$322:$AM$413,AD460,7),AD461&lt;=INDEX('Language Rules Can Change'!$AE$322:$AM$413,AD460,8)),8,AND(AD461&gt;INDEX('Language Rules Can Change'!$AE$322:$AM$413,AD460,8),AD461&lt;=INDEX('Language Rules Can Change'!$AE$322:$AM$413,AD460,9)),9)</f>
        <v>#N/A</v>
      </c>
      <c r="AE462" s="7" t="e" cm="1">
        <f t="array" aca="1" ref="AE462" ca="1">_xlfn.IFS(AND(AE461&gt;0,AE461&lt;=INDEX('Language Rules Can Change'!$AE$322:$AM$413,AE460,1)),1,AND(AE461&gt;INDEX('Language Rules Can Change'!$AE$322:$AM$413,AE460,1),AE461&lt;=INDEX('Language Rules Can Change'!$AE$322:$AM$413,AE460,2)),2,AND(AE461&gt;INDEX('Language Rules Can Change'!$AE$322:$AM$413,AE460,2),AE461&lt;=INDEX('Language Rules Can Change'!$AE$322:$AM$413,AE460,3)),3,AND(AE461&gt;INDEX('Language Rules Can Change'!$AE$322:$AM$413,AE460,3),AE461&lt;=INDEX('Language Rules Can Change'!$AE$322:$AM$413,AE460,4)),4,AND(AE461&gt;INDEX('Language Rules Can Change'!$AE$322:$AM$413,AE460,4),AE461&lt;=INDEX('Language Rules Can Change'!$AE$322:$AM$413,AE460,5)),5,AND(AE461&gt;INDEX('Language Rules Can Change'!$AE$322:$AM$413,AE460,5),AE461&lt;=INDEX('Language Rules Can Change'!$AE$322:$AM$413,AE460,6)),6,AND(AE461&gt;INDEX('Language Rules Can Change'!$AE$322:$AM$413,AE460,6),AE461&lt;=INDEX('Language Rules Can Change'!$AE$322:$AM$413,AE460,7)),7,AND(AE461&gt;INDEX('Language Rules Can Change'!$AE$322:$AM$413,AE460,7),AE461&lt;=INDEX('Language Rules Can Change'!$AE$322:$AM$413,AE460,8)),8,AND(AE461&gt;INDEX('Language Rules Can Change'!$AE$322:$AM$413,AE460,8),AE461&lt;=INDEX('Language Rules Can Change'!$AE$322:$AM$413,AE460,9)),9)</f>
        <v>#N/A</v>
      </c>
      <c r="AF462" s="7" t="e" cm="1">
        <f t="array" aca="1" ref="AF462" ca="1">_xlfn.IFS(AND(AF461&gt;0,AF461&lt;=INDEX('Language Rules Can Change'!$AE$322:$AM$413,AF460,1)),1,AND(AF461&gt;INDEX('Language Rules Can Change'!$AE$322:$AM$413,AF460,1),AF461&lt;=INDEX('Language Rules Can Change'!$AE$322:$AM$413,AF460,2)),2,AND(AF461&gt;INDEX('Language Rules Can Change'!$AE$322:$AM$413,AF460,2),AF461&lt;=INDEX('Language Rules Can Change'!$AE$322:$AM$413,AF460,3)),3,AND(AF461&gt;INDEX('Language Rules Can Change'!$AE$322:$AM$413,AF460,3),AF461&lt;=INDEX('Language Rules Can Change'!$AE$322:$AM$413,AF460,4)),4,AND(AF461&gt;INDEX('Language Rules Can Change'!$AE$322:$AM$413,AF460,4),AF461&lt;=INDEX('Language Rules Can Change'!$AE$322:$AM$413,AF460,5)),5,AND(AF461&gt;INDEX('Language Rules Can Change'!$AE$322:$AM$413,AF460,5),AF461&lt;=INDEX('Language Rules Can Change'!$AE$322:$AM$413,AF460,6)),6,AND(AF461&gt;INDEX('Language Rules Can Change'!$AE$322:$AM$413,AF460,6),AF461&lt;=INDEX('Language Rules Can Change'!$AE$322:$AM$413,AF460,7)),7,AND(AF461&gt;INDEX('Language Rules Can Change'!$AE$322:$AM$413,AF460,7),AF461&lt;=INDEX('Language Rules Can Change'!$AE$322:$AM$413,AF460,8)),8,AND(AF461&gt;INDEX('Language Rules Can Change'!$AE$322:$AM$413,AF460,8),AF461&lt;=INDEX('Language Rules Can Change'!$AE$322:$AM$413,AF460,9)),9)</f>
        <v>#N/A</v>
      </c>
      <c r="AG462" s="7" t="e" cm="1">
        <f t="array" aca="1" ref="AG462" ca="1">_xlfn.IFS(AND(AG461&gt;0,AG461&lt;=INDEX('Language Rules Can Change'!$AE$322:$AM$413,AG460,1)),1,AND(AG461&gt;INDEX('Language Rules Can Change'!$AE$322:$AM$413,AG460,1),AG461&lt;=INDEX('Language Rules Can Change'!$AE$322:$AM$413,AG460,2)),2,AND(AG461&gt;INDEX('Language Rules Can Change'!$AE$322:$AM$413,AG460,2),AG461&lt;=INDEX('Language Rules Can Change'!$AE$322:$AM$413,AG460,3)),3,AND(AG461&gt;INDEX('Language Rules Can Change'!$AE$322:$AM$413,AG460,3),AG461&lt;=INDEX('Language Rules Can Change'!$AE$322:$AM$413,AG460,4)),4,AND(AG461&gt;INDEX('Language Rules Can Change'!$AE$322:$AM$413,AG460,4),AG461&lt;=INDEX('Language Rules Can Change'!$AE$322:$AM$413,AG460,5)),5,AND(AG461&gt;INDEX('Language Rules Can Change'!$AE$322:$AM$413,AG460,5),AG461&lt;=INDEX('Language Rules Can Change'!$AE$322:$AM$413,AG460,6)),6,AND(AG461&gt;INDEX('Language Rules Can Change'!$AE$322:$AM$413,AG460,6),AG461&lt;=INDEX('Language Rules Can Change'!$AE$322:$AM$413,AG460,7)),7,AND(AG461&gt;INDEX('Language Rules Can Change'!$AE$322:$AM$413,AG460,7),AG461&lt;=INDEX('Language Rules Can Change'!$AE$322:$AM$413,AG460,8)),8,AND(AG461&gt;INDEX('Language Rules Can Change'!$AE$322:$AM$413,AG460,8),AG461&lt;=INDEX('Language Rules Can Change'!$AE$322:$AM$413,AG460,9)),9)</f>
        <v>#N/A</v>
      </c>
      <c r="AH462" s="7" t="e" cm="1">
        <f t="array" aca="1" ref="AH462" ca="1">_xlfn.IFS(AND(AH461&gt;0,AH461&lt;=INDEX('Language Rules Can Change'!$AE$322:$AM$413,AH460,1)),1,AND(AH461&gt;INDEX('Language Rules Can Change'!$AE$322:$AM$413,AH460,1),AH461&lt;=INDEX('Language Rules Can Change'!$AE$322:$AM$413,AH460,2)),2,AND(AH461&gt;INDEX('Language Rules Can Change'!$AE$322:$AM$413,AH460,2),AH461&lt;=INDEX('Language Rules Can Change'!$AE$322:$AM$413,AH460,3)),3,AND(AH461&gt;INDEX('Language Rules Can Change'!$AE$322:$AM$413,AH460,3),AH461&lt;=INDEX('Language Rules Can Change'!$AE$322:$AM$413,AH460,4)),4,AND(AH461&gt;INDEX('Language Rules Can Change'!$AE$322:$AM$413,AH460,4),AH461&lt;=INDEX('Language Rules Can Change'!$AE$322:$AM$413,AH460,5)),5,AND(AH461&gt;INDEX('Language Rules Can Change'!$AE$322:$AM$413,AH460,5),AH461&lt;=INDEX('Language Rules Can Change'!$AE$322:$AM$413,AH460,6)),6,AND(AH461&gt;INDEX('Language Rules Can Change'!$AE$322:$AM$413,AH460,6),AH461&lt;=INDEX('Language Rules Can Change'!$AE$322:$AM$413,AH460,7)),7,AND(AH461&gt;INDEX('Language Rules Can Change'!$AE$322:$AM$413,AH460,7),AH461&lt;=INDEX('Language Rules Can Change'!$AE$322:$AM$413,AH460,8)),8,AND(AH461&gt;INDEX('Language Rules Can Change'!$AE$322:$AM$413,AH460,8),AH461&lt;=INDEX('Language Rules Can Change'!$AE$322:$AM$413,AH460,9)),9)</f>
        <v>#N/A</v>
      </c>
      <c r="AI462" s="7" t="e" cm="1">
        <f t="array" aca="1" ref="AI462" ca="1">_xlfn.IFS(AND(AI461&gt;0,AI461&lt;=INDEX('Language Rules Can Change'!$AE$322:$AM$413,AI460,1)),1,AND(AI461&gt;INDEX('Language Rules Can Change'!$AE$322:$AM$413,AI460,1),AI461&lt;=INDEX('Language Rules Can Change'!$AE$322:$AM$413,AI460,2)),2,AND(AI461&gt;INDEX('Language Rules Can Change'!$AE$322:$AM$413,AI460,2),AI461&lt;=INDEX('Language Rules Can Change'!$AE$322:$AM$413,AI460,3)),3,AND(AI461&gt;INDEX('Language Rules Can Change'!$AE$322:$AM$413,AI460,3),AI461&lt;=INDEX('Language Rules Can Change'!$AE$322:$AM$413,AI460,4)),4,AND(AI461&gt;INDEX('Language Rules Can Change'!$AE$322:$AM$413,AI460,4),AI461&lt;=INDEX('Language Rules Can Change'!$AE$322:$AM$413,AI460,5)),5,AND(AI461&gt;INDEX('Language Rules Can Change'!$AE$322:$AM$413,AI460,5),AI461&lt;=INDEX('Language Rules Can Change'!$AE$322:$AM$413,AI460,6)),6,AND(AI461&gt;INDEX('Language Rules Can Change'!$AE$322:$AM$413,AI460,6),AI461&lt;=INDEX('Language Rules Can Change'!$AE$322:$AM$413,AI460,7)),7,AND(AI461&gt;INDEX('Language Rules Can Change'!$AE$322:$AM$413,AI460,7),AI461&lt;=INDEX('Language Rules Can Change'!$AE$322:$AM$413,AI460,8)),8,AND(AI461&gt;INDEX('Language Rules Can Change'!$AE$322:$AM$413,AI460,8),AI461&lt;=INDEX('Language Rules Can Change'!$AE$322:$AM$413,AI460,9)),9)</f>
        <v>#N/A</v>
      </c>
      <c r="AJ462" s="7" t="e" cm="1">
        <f t="array" aca="1" ref="AJ462" ca="1">_xlfn.IFS(AND(AJ461&gt;0,AJ461&lt;=INDEX('Language Rules Can Change'!$AE$322:$AM$413,AJ460,1)),1,AND(AJ461&gt;INDEX('Language Rules Can Change'!$AE$322:$AM$413,AJ460,1),AJ461&lt;=INDEX('Language Rules Can Change'!$AE$322:$AM$413,AJ460,2)),2,AND(AJ461&gt;INDEX('Language Rules Can Change'!$AE$322:$AM$413,AJ460,2),AJ461&lt;=INDEX('Language Rules Can Change'!$AE$322:$AM$413,AJ460,3)),3,AND(AJ461&gt;INDEX('Language Rules Can Change'!$AE$322:$AM$413,AJ460,3),AJ461&lt;=INDEX('Language Rules Can Change'!$AE$322:$AM$413,AJ460,4)),4,AND(AJ461&gt;INDEX('Language Rules Can Change'!$AE$322:$AM$413,AJ460,4),AJ461&lt;=INDEX('Language Rules Can Change'!$AE$322:$AM$413,AJ460,5)),5,AND(AJ461&gt;INDEX('Language Rules Can Change'!$AE$322:$AM$413,AJ460,5),AJ461&lt;=INDEX('Language Rules Can Change'!$AE$322:$AM$413,AJ460,6)),6,AND(AJ461&gt;INDEX('Language Rules Can Change'!$AE$322:$AM$413,AJ460,6),AJ461&lt;=INDEX('Language Rules Can Change'!$AE$322:$AM$413,AJ460,7)),7,AND(AJ461&gt;INDEX('Language Rules Can Change'!$AE$322:$AM$413,AJ460,7),AJ461&lt;=INDEX('Language Rules Can Change'!$AE$322:$AM$413,AJ460,8)),8,AND(AJ461&gt;INDEX('Language Rules Can Change'!$AE$322:$AM$413,AJ460,8),AJ461&lt;=INDEX('Language Rules Can Change'!$AE$322:$AM$413,AJ460,9)),9)</f>
        <v>#N/A</v>
      </c>
      <c r="AK462" s="7" t="e" cm="1">
        <f t="array" aca="1" ref="AK462" ca="1">_xlfn.IFS(AND(AK461&gt;0,AK461&lt;=INDEX('Language Rules Can Change'!$AE$322:$AM$413,AK460,1)),1,AND(AK461&gt;INDEX('Language Rules Can Change'!$AE$322:$AM$413,AK460,1),AK461&lt;=INDEX('Language Rules Can Change'!$AE$322:$AM$413,AK460,2)),2,AND(AK461&gt;INDEX('Language Rules Can Change'!$AE$322:$AM$413,AK460,2),AK461&lt;=INDEX('Language Rules Can Change'!$AE$322:$AM$413,AK460,3)),3,AND(AK461&gt;INDEX('Language Rules Can Change'!$AE$322:$AM$413,AK460,3),AK461&lt;=INDEX('Language Rules Can Change'!$AE$322:$AM$413,AK460,4)),4,AND(AK461&gt;INDEX('Language Rules Can Change'!$AE$322:$AM$413,AK460,4),AK461&lt;=INDEX('Language Rules Can Change'!$AE$322:$AM$413,AK460,5)),5,AND(AK461&gt;INDEX('Language Rules Can Change'!$AE$322:$AM$413,AK460,5),AK461&lt;=INDEX('Language Rules Can Change'!$AE$322:$AM$413,AK460,6)),6,AND(AK461&gt;INDEX('Language Rules Can Change'!$AE$322:$AM$413,AK460,6),AK461&lt;=INDEX('Language Rules Can Change'!$AE$322:$AM$413,AK460,7)),7,AND(AK461&gt;INDEX('Language Rules Can Change'!$AE$322:$AM$413,AK460,7),AK461&lt;=INDEX('Language Rules Can Change'!$AE$322:$AM$413,AK460,8)),8,AND(AK461&gt;INDEX('Language Rules Can Change'!$AE$322:$AM$413,AK460,8),AK461&lt;=INDEX('Language Rules Can Change'!$AE$322:$AM$413,AK460,9)),9)</f>
        <v>#N/A</v>
      </c>
      <c r="AL462" s="7" t="e" cm="1">
        <f t="array" aca="1" ref="AL462" ca="1">_xlfn.IFS(AND(AL461&gt;0,AL461&lt;=INDEX('Language Rules Can Change'!$AE$322:$AM$413,AL460,1)),1,AND(AL461&gt;INDEX('Language Rules Can Change'!$AE$322:$AM$413,AL460,1),AL461&lt;=INDEX('Language Rules Can Change'!$AE$322:$AM$413,AL460,2)),2,AND(AL461&gt;INDEX('Language Rules Can Change'!$AE$322:$AM$413,AL460,2),AL461&lt;=INDEX('Language Rules Can Change'!$AE$322:$AM$413,AL460,3)),3,AND(AL461&gt;INDEX('Language Rules Can Change'!$AE$322:$AM$413,AL460,3),AL461&lt;=INDEX('Language Rules Can Change'!$AE$322:$AM$413,AL460,4)),4,AND(AL461&gt;INDEX('Language Rules Can Change'!$AE$322:$AM$413,AL460,4),AL461&lt;=INDEX('Language Rules Can Change'!$AE$322:$AM$413,AL460,5)),5,AND(AL461&gt;INDEX('Language Rules Can Change'!$AE$322:$AM$413,AL460,5),AL461&lt;=INDEX('Language Rules Can Change'!$AE$322:$AM$413,AL460,6)),6,AND(AL461&gt;INDEX('Language Rules Can Change'!$AE$322:$AM$413,AL460,6),AL461&lt;=INDEX('Language Rules Can Change'!$AE$322:$AM$413,AL460,7)),7,AND(AL461&gt;INDEX('Language Rules Can Change'!$AE$322:$AM$413,AL460,7),AL461&lt;=INDEX('Language Rules Can Change'!$AE$322:$AM$413,AL460,8)),8,AND(AL461&gt;INDEX('Language Rules Can Change'!$AE$322:$AM$413,AL460,8),AL461&lt;=INDEX('Language Rules Can Change'!$AE$322:$AM$413,AL460,9)),9)</f>
        <v>#N/A</v>
      </c>
      <c r="AM462" s="7" t="e" cm="1">
        <f t="array" aca="1" ref="AM462" ca="1">_xlfn.IFS(AND(AM461&gt;0,AM461&lt;=INDEX('Language Rules Can Change'!$AE$322:$AM$413,AM460,1)),1,AND(AM461&gt;INDEX('Language Rules Can Change'!$AE$322:$AM$413,AM460,1),AM461&lt;=INDEX('Language Rules Can Change'!$AE$322:$AM$413,AM460,2)),2,AND(AM461&gt;INDEX('Language Rules Can Change'!$AE$322:$AM$413,AM460,2),AM461&lt;=INDEX('Language Rules Can Change'!$AE$322:$AM$413,AM460,3)),3,AND(AM461&gt;INDEX('Language Rules Can Change'!$AE$322:$AM$413,AM460,3),AM461&lt;=INDEX('Language Rules Can Change'!$AE$322:$AM$413,AM460,4)),4,AND(AM461&gt;INDEX('Language Rules Can Change'!$AE$322:$AM$413,AM460,4),AM461&lt;=INDEX('Language Rules Can Change'!$AE$322:$AM$413,AM460,5)),5,AND(AM461&gt;INDEX('Language Rules Can Change'!$AE$322:$AM$413,AM460,5),AM461&lt;=INDEX('Language Rules Can Change'!$AE$322:$AM$413,AM460,6)),6,AND(AM461&gt;INDEX('Language Rules Can Change'!$AE$322:$AM$413,AM460,6),AM461&lt;=INDEX('Language Rules Can Change'!$AE$322:$AM$413,AM460,7)),7,AND(AM461&gt;INDEX('Language Rules Can Change'!$AE$322:$AM$413,AM460,7),AM461&lt;=INDEX('Language Rules Can Change'!$AE$322:$AM$413,AM460,8)),8,AND(AM461&gt;INDEX('Language Rules Can Change'!$AE$322:$AM$413,AM460,8),AM461&lt;=INDEX('Language Rules Can Change'!$AE$322:$AM$413,AM460,9)),9)</f>
        <v>#N/A</v>
      </c>
    </row>
    <row r="463" spans="1:39" ht="12.75">
      <c r="A463" s="1"/>
      <c r="B463" s="5">
        <v>12</v>
      </c>
      <c r="C463" s="5" t="str">
        <f ca="1">IF(B463&lt;=A458,RANDBETWEEN(A454/(3/2),A454*(3/2))+C462,"")</f>
        <v/>
      </c>
      <c r="D463" s="15"/>
      <c r="E463" s="11"/>
      <c r="F463" s="7" t="e" cm="1">
        <f t="array" aca="1" ref="F463" ca="1">INDEX('Language Rules Can Change'!$AE$322:$AM$413,F460+1,F462)</f>
        <v>#REF!</v>
      </c>
      <c r="G463" s="7" t="e">
        <f t="array" aca="1" ref="G463" ca="1">INDEX('Language Rules Can Change'!$AE$322:$AM$413,G460+1,G462)</f>
        <v>#N/A</v>
      </c>
      <c r="H463" s="7" t="e">
        <f t="array" aca="1" ref="H463" ca="1">INDEX('Language Rules Can Change'!$AE$322:$AM$413,H460+1,H462)</f>
        <v>#N/A</v>
      </c>
      <c r="I463" s="7" t="e">
        <f t="array" aca="1" ref="I463" ca="1">INDEX('Language Rules Can Change'!$AE$322:$AM$413,I460+1,I462)</f>
        <v>#N/A</v>
      </c>
      <c r="J463" s="7" t="e">
        <f t="array" aca="1" ref="J463" ca="1">INDEX('Language Rules Can Change'!$AE$322:$AM$413,J460+1,J462)</f>
        <v>#N/A</v>
      </c>
      <c r="K463" s="7" t="e">
        <f t="array" aca="1" ref="K463" ca="1">INDEX('Language Rules Can Change'!$AE$322:$AM$413,K460+1,K462)</f>
        <v>#N/A</v>
      </c>
      <c r="L463" s="7" t="e">
        <f t="array" aca="1" ref="L463" ca="1">INDEX('Language Rules Can Change'!$AE$322:$AM$413,L460+1,L462)</f>
        <v>#N/A</v>
      </c>
      <c r="M463" s="7" t="e">
        <f t="array" aca="1" ref="M463" ca="1">INDEX('Language Rules Can Change'!$AE$322:$AM$413,M460+1,M462)</f>
        <v>#N/A</v>
      </c>
      <c r="N463" s="7" t="e">
        <f t="array" aca="1" ref="N463" ca="1">INDEX('Language Rules Can Change'!$AE$322:$AM$413,N460+1,N462)</f>
        <v>#N/A</v>
      </c>
      <c r="O463" s="7" t="e">
        <f t="array" aca="1" ref="O463" ca="1">INDEX('Language Rules Can Change'!$AE$322:$AM$413,O460+1,O462)</f>
        <v>#N/A</v>
      </c>
      <c r="P463" s="7" t="e">
        <f t="array" aca="1" ref="P463" ca="1">INDEX('Language Rules Can Change'!$AE$322:$AM$413,P460+1,P462)</f>
        <v>#N/A</v>
      </c>
      <c r="Q463" s="7" t="e">
        <f t="array" aca="1" ref="Q463" ca="1">INDEX('Language Rules Can Change'!$AE$322:$AM$413,Q460+1,Q462)</f>
        <v>#N/A</v>
      </c>
      <c r="R463" s="7" t="e">
        <f t="array" aca="1" ref="R463" ca="1">INDEX('Language Rules Can Change'!$AE$322:$AM$413,R460+1,R462)</f>
        <v>#N/A</v>
      </c>
      <c r="S463" s="7" t="e">
        <f t="array" aca="1" ref="S463" ca="1">INDEX('Language Rules Can Change'!$AE$322:$AM$413,S460+1,S462)</f>
        <v>#N/A</v>
      </c>
      <c r="T463" s="17"/>
      <c r="U463" s="1"/>
      <c r="V463" s="5">
        <v>12</v>
      </c>
      <c r="W463" s="5" t="str">
        <f ca="1">IF(V463&lt;=U458,RANDBETWEEN(U454/(3/2),U454*(3/2))+W462,"")</f>
        <v/>
      </c>
      <c r="X463" s="15"/>
      <c r="Y463" s="11"/>
      <c r="Z463" s="7" t="e" cm="1">
        <f t="array" aca="1" ref="Z463" ca="1">INDEX('Language Rules Can Change'!$AE$322:$AM$413,Z460+1,Z462)</f>
        <v>#REF!</v>
      </c>
      <c r="AA463" s="7" t="e">
        <f t="array" aca="1" ref="AA463" ca="1">INDEX('Language Rules Can Change'!$AE$322:$AM$413,AA460+1,AA462)</f>
        <v>#N/A</v>
      </c>
      <c r="AB463" s="7" t="e">
        <f t="array" aca="1" ref="AB463" ca="1">INDEX('Language Rules Can Change'!$AE$322:$AM$413,AB460+1,AB462)</f>
        <v>#N/A</v>
      </c>
      <c r="AC463" s="7" t="e">
        <f t="array" aca="1" ref="AC463" ca="1">INDEX('Language Rules Can Change'!$AE$322:$AM$413,AC460+1,AC462)</f>
        <v>#N/A</v>
      </c>
      <c r="AD463" s="7" t="e">
        <f t="array" aca="1" ref="AD463" ca="1">INDEX('Language Rules Can Change'!$AE$322:$AM$413,AD460+1,AD462)</f>
        <v>#N/A</v>
      </c>
      <c r="AE463" s="7" t="e">
        <f t="array" aca="1" ref="AE463" ca="1">INDEX('Language Rules Can Change'!$AE$322:$AM$413,AE460+1,AE462)</f>
        <v>#N/A</v>
      </c>
      <c r="AF463" s="7" t="e">
        <f t="array" aca="1" ref="AF463" ca="1">INDEX('Language Rules Can Change'!$AE$322:$AM$413,AF460+1,AF462)</f>
        <v>#N/A</v>
      </c>
      <c r="AG463" s="7" t="e">
        <f t="array" aca="1" ref="AG463" ca="1">INDEX('Language Rules Can Change'!$AE$322:$AM$413,AG460+1,AG462)</f>
        <v>#N/A</v>
      </c>
      <c r="AH463" s="7" t="e">
        <f t="array" aca="1" ref="AH463" ca="1">INDEX('Language Rules Can Change'!$AE$322:$AM$413,AH460+1,AH462)</f>
        <v>#N/A</v>
      </c>
      <c r="AI463" s="7" t="e">
        <f t="array" aca="1" ref="AI463" ca="1">INDEX('Language Rules Can Change'!$AE$322:$AM$413,AI460+1,AI462)</f>
        <v>#N/A</v>
      </c>
      <c r="AJ463" s="7" t="e">
        <f t="array" aca="1" ref="AJ463" ca="1">INDEX('Language Rules Can Change'!$AE$322:$AM$413,AJ460+1,AJ462)</f>
        <v>#N/A</v>
      </c>
      <c r="AK463" s="7" t="e">
        <f t="array" aca="1" ref="AK463" ca="1">INDEX('Language Rules Can Change'!$AE$322:$AM$413,AK460+1,AK462)</f>
        <v>#N/A</v>
      </c>
      <c r="AL463" s="7" t="e">
        <f t="array" aca="1" ref="AL463" ca="1">INDEX('Language Rules Can Change'!$AE$322:$AM$413,AL460+1,AL462)</f>
        <v>#N/A</v>
      </c>
      <c r="AM463" s="7" t="e">
        <f t="array" aca="1" ref="AM463" ca="1">INDEX('Language Rules Can Change'!$AE$322:$AM$413,AM460+1,AM462)</f>
        <v>#N/A</v>
      </c>
    </row>
    <row r="464" spans="1:39" ht="12.75">
      <c r="A464" s="1"/>
      <c r="B464" s="5">
        <v>13</v>
      </c>
      <c r="C464" s="5" t="str">
        <f ca="1">IF(B464&lt;=A458,RANDBETWEEN(A454/(3/2),A454*(3/2))+C463,"")</f>
        <v/>
      </c>
      <c r="D464" s="15" t="s">
        <v>3990</v>
      </c>
      <c r="E464" s="11" t="e">
        <f t="shared" ref="E464" ca="1" si="1533">_xlfn.CONCAT(F464:S464)</f>
        <v>#REF!</v>
      </c>
      <c r="F464" s="11" t="e">
        <f t="shared" ref="F464:S465" ca="1" si="1534">_xlfn.IFNA(F463,"")</f>
        <v>#REF!</v>
      </c>
      <c r="G464" s="11" t="str">
        <f t="shared" ca="1" si="1534"/>
        <v/>
      </c>
      <c r="H464" s="11" t="str">
        <f t="shared" ca="1" si="1534"/>
        <v/>
      </c>
      <c r="I464" s="11" t="str">
        <f t="shared" ca="1" si="1534"/>
        <v/>
      </c>
      <c r="J464" s="11" t="str">
        <f t="shared" ca="1" si="1534"/>
        <v/>
      </c>
      <c r="K464" s="11" t="str">
        <f t="shared" ca="1" si="1534"/>
        <v/>
      </c>
      <c r="L464" s="11" t="str">
        <f t="shared" ca="1" si="1534"/>
        <v/>
      </c>
      <c r="M464" s="11" t="str">
        <f t="shared" ca="1" si="1534"/>
        <v/>
      </c>
      <c r="N464" s="11" t="str">
        <f t="shared" ca="1" si="1534"/>
        <v/>
      </c>
      <c r="O464" s="11" t="str">
        <f t="shared" ca="1" si="1534"/>
        <v/>
      </c>
      <c r="P464" s="11" t="str">
        <f t="shared" ca="1" si="1534"/>
        <v/>
      </c>
      <c r="Q464" s="11" t="str">
        <f t="shared" ca="1" si="1534"/>
        <v/>
      </c>
      <c r="R464" s="11" t="str">
        <f t="shared" ca="1" si="1534"/>
        <v/>
      </c>
      <c r="S464" s="11" t="str">
        <f t="shared" ca="1" si="1534"/>
        <v/>
      </c>
      <c r="T464" s="17"/>
      <c r="U464" s="1"/>
      <c r="V464" s="5">
        <v>13</v>
      </c>
      <c r="W464" s="5" t="str">
        <f ca="1">IF(V464&lt;=U458,RANDBETWEEN(U454/(3/2),U454*(3/2))+W463,"")</f>
        <v/>
      </c>
      <c r="X464" s="15" t="s">
        <v>3990</v>
      </c>
      <c r="Y464" s="11" t="e">
        <f t="shared" ref="Y464" ca="1" si="1535">_xlfn.CONCAT(Z464:AM464)</f>
        <v>#REF!</v>
      </c>
      <c r="Z464" s="11" t="e">
        <f t="shared" ref="Z464:Z465" ca="1" si="1536">_xlfn.IFNA(Z463,"")</f>
        <v>#REF!</v>
      </c>
      <c r="AA464" s="11" t="str">
        <f t="shared" ref="AA464:AA465" ca="1" si="1537">_xlfn.IFNA(AA463,"")</f>
        <v/>
      </c>
      <c r="AB464" s="11" t="str">
        <f t="shared" ref="AB464:AB465" ca="1" si="1538">_xlfn.IFNA(AB463,"")</f>
        <v/>
      </c>
      <c r="AC464" s="11" t="str">
        <f t="shared" ref="AC464:AC465" ca="1" si="1539">_xlfn.IFNA(AC463,"")</f>
        <v/>
      </c>
      <c r="AD464" s="11" t="str">
        <f t="shared" ref="AD464:AD465" ca="1" si="1540">_xlfn.IFNA(AD463,"")</f>
        <v/>
      </c>
      <c r="AE464" s="11" t="str">
        <f t="shared" ref="AE464:AE465" ca="1" si="1541">_xlfn.IFNA(AE463,"")</f>
        <v/>
      </c>
      <c r="AF464" s="11" t="str">
        <f t="shared" ref="AF464:AF465" ca="1" si="1542">_xlfn.IFNA(AF463,"")</f>
        <v/>
      </c>
      <c r="AG464" s="11" t="str">
        <f t="shared" ref="AG464:AG465" ca="1" si="1543">_xlfn.IFNA(AG463,"")</f>
        <v/>
      </c>
      <c r="AH464" s="11" t="str">
        <f t="shared" ref="AH464:AH465" ca="1" si="1544">_xlfn.IFNA(AH463,"")</f>
        <v/>
      </c>
      <c r="AI464" s="11" t="str">
        <f t="shared" ref="AI464:AI465" ca="1" si="1545">_xlfn.IFNA(AI463,"")</f>
        <v/>
      </c>
      <c r="AJ464" s="11" t="str">
        <f t="shared" ref="AJ464:AJ465" ca="1" si="1546">_xlfn.IFNA(AJ463,"")</f>
        <v/>
      </c>
      <c r="AK464" s="11" t="str">
        <f t="shared" ref="AK464:AK465" ca="1" si="1547">_xlfn.IFNA(AK463,"")</f>
        <v/>
      </c>
      <c r="AL464" s="11" t="str">
        <f t="shared" ref="AL464:AL465" ca="1" si="1548">_xlfn.IFNA(AL463,"")</f>
        <v/>
      </c>
      <c r="AM464" s="11" t="str">
        <f t="shared" ref="AM464:AM465" ca="1" si="1549">_xlfn.IFNA(AM463,"")</f>
        <v/>
      </c>
    </row>
    <row r="465" spans="1:24" ht="12.75">
      <c r="A465" s="1"/>
      <c r="B465" s="5">
        <v>14</v>
      </c>
      <c r="C465" s="5" t="str">
        <f ca="1">IF(B465&lt;=A458,RANDBETWEEN(A454/(3/2),A454*(3/2))+C464,"")</f>
        <v/>
      </c>
      <c r="D465" s="5"/>
      <c r="T465" s="17"/>
      <c r="U465" s="1"/>
      <c r="V465" s="5">
        <v>14</v>
      </c>
      <c r="W465" s="5" t="str">
        <f ca="1">IF(V465&lt;=U458,RANDBETWEEN(U454/(3/2),U454*(3/2))+W464,"")</f>
        <v/>
      </c>
      <c r="X465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2023-08-12T00:53:07Z</dcterms:created>
  <dcterms:modified xsi:type="dcterms:W3CDTF">2025-12-12T00:59:55Z</dcterms:modified>
  <cp:category/>
  <cp:contentStatus/>
</cp:coreProperties>
</file>